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78fcbcff4b64be5/Documents/T388_Excel/"/>
    </mc:Choice>
  </mc:AlternateContent>
  <xr:revisionPtr revIDLastSave="263" documentId="8_{ACC61407-C96D-4EF9-BDCD-843373118D29}" xr6:coauthVersionLast="47" xr6:coauthVersionMax="47" xr10:uidLastSave="{53D7A33F-99BE-44CE-A9D0-4C01C74E827C}"/>
  <bookViews>
    <workbookView showHorizontalScroll="0" showVerticalScroll="0" showSheetTabs="0"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Sheet1!$A$1:$P$15348</definedName>
    <definedName name="discount">Sheet1!$E$15346</definedName>
    <definedName name="My_Table">Sheet1!$A$1:$O$15346</definedName>
    <definedName name="quantity">Sheet1!$G$1:$G$15346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26" i="1" l="1"/>
  <c r="W6" i="1"/>
  <c r="W7" i="1"/>
  <c r="W5" i="1"/>
  <c r="W4" i="1"/>
  <c r="L15350" i="1" a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L15354" i="1"/>
  <c r="L15353" i="1"/>
  <c r="K15354" i="1"/>
  <c r="K15353" i="1"/>
  <c r="S26" i="1"/>
  <c r="K15350" i="1"/>
  <c r="C15353" i="1"/>
  <c r="C15352" i="1"/>
  <c r="C15351" i="1"/>
  <c r="D15349" i="1"/>
  <c r="G15347" i="1"/>
  <c r="E15347" i="1"/>
  <c r="D15347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4407" i="1"/>
  <c r="O4408" i="1"/>
  <c r="O4409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F4408" i="1"/>
  <c r="F4409" i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2" i="1"/>
  <c r="O2" i="1" s="1"/>
  <c r="O15347" i="1" l="1"/>
  <c r="O153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<sst xmlns="http://schemas.openxmlformats.org/spreadsheetml/2006/main" count="92114" uniqueCount="15392">
  <si>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</si>
  <si>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</si>
  <si>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</si>
  <si>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</si>
  <si>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</si>
  <si>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</si>
  <si>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</si>
  <si>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</si>
  <si>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</si>
  <si>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</si>
  <si>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</si>
  <si>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</si>
  <si>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</si>
  <si>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</si>
  <si>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</si>
  <si>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</si>
  <si>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</si>
  <si>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</si>
  <si>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</si>
  <si>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</si>
  <si>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</si>
  <si>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</si>
  <si>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</si>
  <si>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</si>
  <si>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</si>
  <si>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</si>
  <si>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</si>
  <si>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</si>
  <si>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</si>
  <si>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</si>
  <si>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</si>
  <si>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</si>
  <si>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</si>
  <si>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</si>
  <si>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</si>
  <si>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</si>
  <si>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</si>
  <si>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</si>
  <si>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</si>
  <si>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</si>
  <si>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</si>
  <si>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</si>
  <si>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</si>
  <si>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</si>
  <si>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</si>
  <si>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</si>
  <si>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</si>
  <si>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</si>
  <si>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</si>
  <si>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</si>
  <si>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</si>
  <si>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</si>
  <si>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</si>
  <si>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</si>
  <si>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</si>
  <si>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</si>
  <si>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</si>
  <si>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</si>
  <si>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</si>
  <si>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</si>
  <si>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</si>
  <si>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</si>
  <si>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</si>
  <si>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</si>
  <si>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</si>
  <si>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</si>
  <si>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</si>
  <si>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</si>
  <si>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</si>
  <si>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</si>
  <si>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</si>
  <si>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</si>
  <si>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</si>
  <si>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</si>
  <si>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</si>
  <si>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</si>
  <si>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</si>
  <si>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</si>
  <si>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</si>
  <si>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</si>
  <si>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</si>
  <si>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</si>
  <si>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</si>
  <si>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</si>
  <si>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</si>
  <si>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</si>
  <si>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</si>
  <si>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</si>
  <si>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</si>
  <si>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</si>
  <si>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</si>
  <si>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</si>
  <si>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</si>
  <si>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</si>
  <si>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</si>
  <si>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</si>
  <si>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</si>
  <si>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</si>
  <si>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</si>
  <si>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</si>
  <si>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</si>
  <si>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</si>
  <si>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</si>
  <si>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</si>
  <si>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</si>
  <si>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</si>
  <si>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</si>
  <si>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</si>
  <si>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</si>
  <si>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</si>
  <si>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</si>
  <si>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</si>
  <si>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</si>
  <si>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</si>
  <si>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</si>
  <si>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</si>
  <si>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</si>
  <si>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</si>
  <si>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</si>
  <si>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</si>
  <si>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</si>
  <si>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</si>
  <si>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</si>
  <si>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</si>
  <si>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</si>
  <si>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</si>
  <si>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</si>
  <si>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</si>
  <si>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</si>
  <si>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</si>
  <si>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</si>
  <si>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</si>
  <si>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</si>
  <si>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</si>
  <si>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</si>
  <si>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</si>
  <si>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</si>
  <si>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</si>
  <si>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</si>
  <si>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</si>
  <si>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</si>
  <si>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</si>
  <si>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</si>
  <si>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</si>
  <si>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</si>
  <si>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</si>
  <si>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</si>
  <si>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</si>
  <si>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</si>
  <si>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</si>
  <si>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</si>
  <si>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</si>
  <si>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</si>
  <si>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</si>
  <si>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</si>
  <si>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</si>
  <si>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</si>
  <si>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</si>
  <si>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</si>
  <si>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</si>
  <si>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</si>
  <si>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</si>
  <si>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</si>
  <si>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</si>
  <si>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</si>
  <si>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</si>
  <si>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</si>
  <si>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</si>
  <si>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</si>
  <si>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</si>
  <si>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</si>
  <si>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</si>
  <si>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</si>
  <si>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</si>
  <si>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</si>
  <si>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</si>
  <si>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</si>
  <si>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</si>
  <si>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</si>
  <si>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</si>
  <si>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</si>
  <si>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</si>
  <si>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</si>
  <si>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</si>
  <si>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</si>
  <si>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</si>
  <si>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</si>
  <si>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</si>
  <si>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</si>
  <si>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</si>
  <si>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</si>
  <si>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</si>
  <si>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</si>
  <si>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</si>
  <si>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</si>
  <si>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</si>
  <si>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</si>
  <si>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</si>
  <si>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</si>
  <si>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</si>
  <si>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</si>
  <si>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</si>
  <si>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</si>
  <si>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</si>
  <si>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</si>
  <si>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</si>
  <si>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</si>
  <si>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</si>
  <si>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</si>
  <si>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</si>
  <si>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</si>
  <si>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</si>
  <si>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</si>
  <si>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</si>
  <si>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</si>
  <si>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</si>
  <si>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</si>
  <si>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</si>
  <si>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</si>
  <si>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</si>
  <si>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</si>
  <si>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</si>
  <si>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</si>
  <si>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</si>
  <si>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</si>
  <si>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</si>
  <si>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</si>
  <si>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</si>
  <si>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</si>
  <si>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</si>
  <si>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</si>
  <si>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</si>
  <si>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</si>
  <si>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</si>
  <si>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</si>
  <si>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</si>
  <si>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</si>
  <si>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</si>
  <si>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</si>
  <si>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</si>
  <si>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</si>
  <si>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</si>
  <si>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</si>
  <si>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</si>
  <si>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</si>
  <si>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</si>
  <si>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</si>
  <si>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</si>
  <si>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</si>
  <si>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</si>
  <si>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</si>
  <si>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</si>
  <si>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</si>
  <si>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</si>
  <si>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</si>
  <si>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</si>
  <si>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</si>
  <si>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</si>
  <si>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</si>
  <si>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</si>
  <si>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</si>
  <si>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</si>
  <si>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</si>
  <si>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</si>
  <si>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</si>
  <si>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</si>
  <si>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</si>
  <si>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</si>
  <si>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</si>
  <si>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</si>
  <si>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</si>
  <si>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</si>
  <si>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</si>
  <si>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</si>
  <si>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</si>
  <si>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</si>
  <si>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</si>
  <si>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</si>
  <si>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</si>
  <si>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</si>
  <si>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</si>
  <si>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</si>
  <si>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</si>
  <si>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</si>
  <si>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</si>
  <si>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</si>
  <si>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</si>
  <si>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</si>
  <si>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</si>
  <si>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</si>
  <si>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</si>
  <si>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</si>
  <si>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</si>
  <si>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</si>
  <si>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</si>
  <si>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</si>
  <si>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</si>
  <si>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</si>
  <si>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</si>
  <si>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</si>
  <si>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</si>
  <si>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</si>
  <si>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</si>
  <si>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</si>
  <si>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</si>
  <si>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</si>
  <si>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</si>
  <si>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</si>
  <si>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</si>
  <si>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</si>
  <si>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</si>
  <si>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</si>
  <si>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</si>
  <si>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</si>
  <si>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</si>
  <si>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</si>
  <si>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</si>
  <si>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</si>
  <si>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</si>
  <si>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</si>
  <si>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</si>
  <si>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</si>
  <si>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</si>
  <si>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</si>
  <si>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</si>
  <si>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</si>
  <si>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</si>
  <si>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</si>
  <si>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</si>
  <si>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</si>
  <si>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</si>
  <si>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</si>
  <si>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</si>
  <si>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</si>
  <si>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</si>
  <si>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</si>
  <si>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</si>
  <si>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</si>
  <si>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</si>
  <si>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</si>
  <si>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</si>
  <si>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</si>
  <si>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</si>
  <si>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</si>
  <si>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</si>
  <si>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</si>
  <si>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</si>
  <si>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</si>
  <si>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</si>
  <si>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</si>
  <si>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</si>
  <si>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</si>
  <si>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</si>
  <si>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</si>
  <si>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</si>
  <si>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</si>
  <si>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</si>
  <si>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</si>
  <si>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</si>
  <si>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</si>
  <si>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</si>
  <si>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</si>
  <si>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</si>
  <si>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</si>
  <si>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</si>
  <si>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</si>
  <si>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</si>
  <si>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</si>
  <si>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</si>
  <si>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</si>
  <si>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</si>
  <si>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</si>
  <si>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</si>
  <si>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</si>
  <si>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</si>
  <si>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</si>
  <si>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</si>
  <si>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</si>
  <si>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</si>
  <si>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</si>
  <si>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</si>
  <si>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</si>
  <si>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</si>
  <si>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</si>
  <si>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</si>
  <si>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</si>
  <si>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</si>
  <si>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</si>
  <si>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</si>
  <si>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</si>
  <si>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</si>
  <si>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</si>
  <si>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</si>
  <si>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</si>
  <si>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</si>
  <si>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</si>
  <si>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</si>
  <si>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</si>
  <si>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</si>
  <si>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</si>
  <si>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</si>
  <si>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</si>
  <si>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</si>
  <si>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</si>
  <si>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</si>
  <si>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</si>
  <si>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</si>
  <si>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</si>
  <si>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</si>
  <si>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</si>
  <si>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</si>
  <si>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</si>
  <si>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</si>
  <si>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</si>
  <si>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</si>
  <si>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</si>
  <si>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</si>
  <si>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</si>
  <si>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</si>
  <si>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</si>
  <si>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</si>
  <si>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</si>
  <si>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</si>
  <si>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</si>
  <si>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</si>
  <si>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</si>
  <si>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</si>
  <si>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</si>
  <si>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</si>
  <si>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</si>
  <si>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</si>
  <si>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</si>
  <si>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</si>
  <si>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</si>
  <si>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</si>
  <si>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</si>
  <si>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</si>
  <si>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</si>
  <si>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</si>
  <si>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</si>
  <si>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</si>
  <si>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</si>
  <si>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</si>
  <si>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</si>
  <si>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</si>
  <si>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</si>
  <si>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</si>
  <si>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</si>
  <si>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</si>
  <si>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</si>
  <si>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</si>
  <si>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</si>
  <si>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</si>
  <si>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</si>
  <si>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</si>
  <si>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</si>
  <si>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</si>
  <si>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</si>
  <si>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</si>
  <si>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</si>
  <si>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</si>
  <si>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</si>
  <si>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</si>
  <si>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</si>
  <si>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</si>
  <si>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</si>
  <si>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</si>
  <si>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</si>
  <si>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</si>
  <si>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</si>
  <si>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</si>
  <si>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</si>
  <si>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</si>
  <si>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</si>
  <si>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</si>
  <si>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</si>
  <si>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</si>
  <si>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</si>
  <si>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</si>
  <si>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</si>
  <si>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</si>
  <si>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</si>
  <si>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</si>
  <si>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</si>
  <si>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</si>
  <si>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</si>
  <si>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</si>
  <si>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</si>
  <si>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</si>
  <si>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</si>
  <si>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</si>
  <si>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</si>
  <si>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</si>
  <si>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</si>
  <si>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</si>
  <si>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</si>
  <si>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</si>
  <si>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</si>
  <si>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</si>
  <si>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</si>
  <si>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</si>
  <si>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</si>
  <si>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</si>
  <si>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</si>
  <si>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</si>
  <si>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</si>
  <si>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</si>
  <si>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</si>
  <si>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</si>
  <si>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</si>
  <si>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</si>
  <si>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</si>
  <si>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</si>
  <si>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</si>
  <si>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</si>
  <si>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</si>
  <si>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</si>
  <si>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</si>
  <si>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</si>
  <si>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</si>
  <si>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</si>
  <si>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</si>
  <si>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</si>
  <si>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</si>
  <si>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</si>
  <si>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</si>
  <si>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</si>
  <si>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</si>
  <si>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</si>
  <si>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</si>
  <si>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</si>
  <si>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</si>
  <si>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</si>
  <si>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</si>
  <si>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</si>
  <si>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</si>
  <si>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</si>
  <si>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</si>
  <si>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</si>
  <si>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</si>
  <si>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</si>
  <si>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</si>
  <si>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</si>
  <si>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</si>
  <si>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</si>
  <si>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</si>
  <si>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</si>
  <si>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</si>
  <si>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</si>
  <si>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</si>
  <si>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</si>
  <si>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</si>
  <si>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</si>
  <si>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</si>
  <si>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</si>
  <si>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</si>
  <si>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</si>
  <si>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</si>
  <si>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</si>
  <si>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</si>
  <si>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</si>
  <si>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</si>
  <si>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</si>
  <si>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</si>
  <si>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</si>
  <si>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</si>
  <si>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</si>
  <si>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</si>
  <si>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</si>
  <si>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</si>
  <si>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</si>
  <si>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</si>
  <si>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</si>
  <si>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</si>
  <si>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</si>
  <si>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</si>
  <si>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</si>
  <si>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</si>
  <si>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</si>
  <si>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</si>
  <si>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</si>
  <si>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</si>
  <si>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</si>
  <si>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</si>
  <si>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</si>
  <si>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</si>
  <si>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</si>
  <si>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</si>
  <si>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</si>
  <si>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</si>
  <si>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</si>
  <si>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</si>
  <si>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</si>
  <si>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</si>
  <si>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</si>
  <si>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</si>
  <si>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</si>
  <si>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</si>
  <si>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</si>
  <si>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</si>
  <si>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</si>
  <si>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</si>
  <si>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</si>
  <si>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</si>
  <si>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</si>
  <si>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</si>
  <si>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</si>
  <si>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</si>
  <si>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</si>
  <si>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</si>
  <si>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</si>
  <si>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</si>
  <si>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</si>
  <si>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</si>
  <si>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</si>
  <si>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</si>
  <si>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</si>
  <si>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</si>
  <si>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</si>
  <si>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</si>
  <si>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</si>
  <si>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</si>
  <si>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</si>
  <si>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</si>
  <si>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</si>
  <si>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</si>
  <si>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</si>
  <si>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</si>
  <si>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</si>
  <si>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</si>
  <si>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</si>
  <si>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</si>
  <si>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</si>
  <si>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</si>
  <si>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</si>
  <si>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</si>
  <si>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</si>
  <si>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</si>
  <si>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</si>
  <si>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</si>
  <si>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</si>
  <si>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</si>
  <si>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</si>
  <si>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</si>
  <si>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</si>
  <si>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</si>
  <si>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</si>
  <si>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</si>
  <si>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</si>
  <si>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</si>
  <si>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</si>
  <si>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</si>
  <si>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</si>
  <si>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</si>
  <si>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</si>
  <si>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</si>
  <si>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</si>
  <si>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</si>
  <si>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</si>
  <si>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</si>
  <si>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</si>
  <si>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</si>
  <si>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</si>
  <si>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</si>
  <si>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</si>
  <si>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</si>
  <si>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</si>
  <si>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</si>
  <si>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</si>
  <si>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</si>
  <si>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</si>
  <si>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</si>
  <si>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</si>
  <si>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</si>
  <si>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</si>
  <si>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</si>
  <si>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</si>
  <si>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</si>
  <si>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</si>
  <si>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</si>
  <si>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</si>
  <si>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</si>
  <si>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</si>
  <si>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</si>
  <si>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</si>
  <si>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</si>
  <si>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</si>
  <si>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</si>
  <si>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</si>
  <si>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</si>
  <si>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</si>
  <si>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</si>
  <si>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</si>
  <si>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</si>
  <si>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</si>
  <si>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</si>
  <si>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</si>
  <si>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</si>
  <si>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</si>
  <si>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</si>
  <si>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</si>
  <si>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</si>
  <si>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</si>
  <si>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</si>
  <si>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</si>
  <si>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</si>
  <si>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</si>
  <si>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</si>
  <si>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</si>
  <si>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</si>
  <si>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</si>
  <si>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</si>
  <si>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</si>
  <si>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</si>
  <si>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</si>
  <si>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</si>
  <si>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</si>
  <si>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</si>
  <si>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</si>
  <si>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</si>
  <si>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</si>
  <si>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</si>
  <si>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</si>
  <si>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</si>
  <si>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</si>
  <si>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</si>
  <si>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</si>
  <si>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</si>
  <si>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</si>
  <si>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</si>
  <si>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</si>
  <si>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</si>
  <si>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</si>
  <si>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</si>
  <si>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</si>
  <si>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</si>
  <si>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</si>
  <si>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</si>
  <si>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</si>
  <si>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</si>
  <si>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</si>
  <si>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</si>
  <si>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</si>
  <si>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</si>
  <si>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</si>
  <si>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</si>
  <si>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</si>
  <si>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</si>
  <si>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</si>
  <si>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</si>
  <si>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</si>
  <si>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</si>
  <si>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</si>
  <si>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</si>
  <si>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</si>
  <si>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</si>
  <si>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</si>
  <si>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</si>
  <si>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</si>
  <si>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</si>
  <si>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</si>
  <si>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</si>
  <si>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</si>
  <si>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</si>
  <si>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</si>
  <si>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</si>
  <si>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</si>
  <si>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</si>
  <si>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</si>
  <si>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</si>
  <si>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</si>
  <si>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</si>
  <si>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</si>
  <si>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</si>
  <si>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</si>
  <si>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</si>
  <si>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</si>
  <si>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</si>
  <si>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</si>
  <si>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</si>
  <si>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</si>
  <si>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</si>
  <si>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</si>
  <si>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</si>
  <si>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</si>
  <si>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</si>
  <si>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</si>
  <si>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</si>
  <si>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</si>
  <si>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</si>
  <si>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</si>
  <si>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</si>
  <si>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</si>
  <si>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</si>
  <si>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</si>
  <si>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</si>
  <si>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</si>
  <si>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</si>
  <si>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</si>
  <si>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</si>
  <si>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</si>
  <si>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</si>
  <si>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</si>
  <si>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</si>
  <si>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</si>
  <si>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</si>
  <si>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</si>
  <si>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</si>
  <si>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</si>
  <si>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</si>
  <si>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</si>
  <si>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</si>
  <si>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</si>
  <si>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</si>
  <si>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</si>
  <si>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</si>
  <si>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</si>
  <si>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</si>
  <si>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</si>
  <si>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</si>
  <si>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</si>
  <si>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</si>
  <si>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</si>
  <si>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</si>
  <si>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</si>
  <si>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</si>
  <si>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</si>
  <si>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</si>
  <si>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</si>
  <si>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</si>
  <si>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</si>
  <si>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</si>
  <si>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</si>
  <si>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</si>
  <si>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</si>
  <si>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</si>
  <si>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</si>
  <si>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</si>
  <si>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</si>
  <si>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</si>
  <si>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</si>
  <si>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</si>
  <si>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</si>
  <si>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</si>
  <si>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</si>
  <si>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</si>
  <si>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</si>
  <si>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</si>
  <si>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</si>
  <si>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</si>
  <si>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</si>
  <si>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</si>
  <si>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</si>
  <si>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</si>
  <si>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</si>
  <si>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</si>
  <si>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</si>
  <si>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</si>
  <si>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</si>
  <si>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</si>
  <si>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</si>
  <si>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</si>
  <si>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</si>
  <si>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</si>
  <si>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</si>
  <si>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</si>
  <si>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</si>
  <si>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</si>
  <si>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</si>
  <si>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</si>
  <si>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</si>
  <si>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</si>
  <si>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</si>
  <si>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</si>
  <si>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</si>
  <si>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</si>
  <si>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</si>
  <si>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</si>
  <si>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</si>
  <si>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</si>
  <si>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</si>
  <si>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</si>
  <si>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</si>
  <si>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</si>
  <si>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</si>
  <si>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</si>
  <si>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</si>
  <si>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</si>
  <si>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</si>
  <si>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</si>
  <si>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</si>
  <si>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</si>
  <si>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</si>
  <si>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</si>
  <si>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</si>
  <si>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</si>
  <si>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</si>
  <si>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</si>
  <si>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</si>
  <si>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</si>
  <si>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</si>
  <si>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</si>
  <si>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</si>
  <si>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</si>
  <si>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</si>
  <si>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</si>
  <si>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</si>
  <si>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</si>
  <si>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</si>
  <si>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</si>
  <si>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</si>
  <si>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</si>
  <si>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</si>
  <si>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</si>
  <si>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</si>
  <si>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</si>
  <si>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</si>
  <si>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</si>
  <si>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</si>
  <si>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</si>
  <si>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</si>
  <si>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</si>
  <si>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</si>
  <si>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</si>
  <si>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</si>
  <si>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</si>
  <si>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</si>
  <si>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</si>
  <si>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</si>
  <si>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</si>
  <si>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</si>
  <si>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</si>
  <si>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</si>
  <si>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</si>
  <si>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</si>
  <si>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</si>
  <si>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</si>
  <si>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</si>
  <si>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</si>
  <si>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</si>
  <si>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</si>
  <si>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</si>
  <si>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</si>
  <si>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</si>
  <si>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</si>
  <si>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</si>
  <si>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</si>
  <si>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</si>
  <si>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</si>
  <si>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</si>
  <si>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</si>
  <si>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</si>
  <si>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</si>
  <si>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</si>
  <si>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</si>
  <si>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</si>
  <si>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</si>
  <si>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</si>
  <si>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</si>
  <si>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</si>
  <si>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</si>
  <si>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</si>
  <si>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</si>
  <si>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</si>
  <si>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</si>
  <si>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</si>
  <si>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</si>
  <si>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</si>
  <si>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</si>
  <si>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</si>
  <si>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</si>
  <si>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</si>
  <si>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</si>
  <si>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</si>
  <si>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</si>
  <si>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</si>
  <si>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</si>
  <si>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</si>
  <si>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</si>
  <si>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</si>
  <si>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</si>
  <si>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</si>
  <si>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</si>
  <si>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</si>
  <si>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</si>
  <si>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</si>
  <si>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</si>
  <si>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</si>
  <si>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</si>
  <si>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</si>
  <si>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</si>
  <si>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</si>
  <si>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</si>
  <si>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</si>
  <si>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</si>
  <si>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</si>
  <si>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</si>
  <si>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</si>
  <si>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</si>
  <si>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</si>
  <si>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</si>
  <si>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</si>
  <si>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</si>
  <si>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</si>
  <si>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</si>
  <si>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</si>
  <si>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</si>
  <si>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</si>
  <si>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</si>
  <si>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</si>
  <si>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</si>
  <si>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</si>
  <si>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</si>
  <si>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</si>
  <si>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</si>
  <si>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</si>
  <si>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</si>
  <si>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</si>
  <si>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</si>
  <si>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</si>
  <si>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</si>
  <si>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</si>
  <si>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</si>
  <si>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</si>
  <si>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</si>
  <si>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</si>
  <si>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</si>
  <si>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</si>
  <si>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</si>
  <si>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</si>
  <si>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</si>
  <si>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</si>
  <si>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</si>
  <si>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</si>
  <si>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</si>
  <si>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</si>
  <si>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</si>
  <si>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</si>
  <si>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</si>
  <si>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</si>
  <si>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</si>
  <si>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</si>
  <si>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</si>
  <si>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</si>
  <si>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</si>
  <si>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</si>
  <si>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</si>
  <si>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</si>
  <si>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</si>
  <si>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</si>
  <si>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</si>
  <si>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</si>
  <si>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</si>
  <si>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</si>
  <si>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</si>
  <si>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</si>
  <si>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</si>
  <si>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</si>
  <si>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</si>
  <si>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</si>
  <si>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</si>
  <si>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</si>
  <si>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</si>
  <si>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</si>
  <si>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</si>
  <si>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</si>
  <si>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</si>
  <si>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</si>
  <si>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</si>
  <si>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</si>
  <si>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</si>
  <si>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</si>
  <si>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</si>
  <si>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</si>
  <si>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</si>
  <si>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</si>
  <si>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</si>
  <si>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</si>
  <si>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</si>
  <si>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</si>
  <si>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</si>
  <si>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</si>
  <si>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</si>
  <si>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</si>
  <si>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</si>
  <si>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</si>
  <si>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</si>
  <si>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</si>
  <si>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</si>
  <si>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</si>
  <si>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</si>
  <si>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</si>
  <si>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</si>
  <si>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</si>
  <si>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</si>
  <si>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</si>
  <si>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</si>
  <si>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</si>
  <si>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</si>
  <si>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</si>
  <si>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</si>
  <si>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</si>
  <si>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</si>
  <si>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</si>
  <si>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</si>
  <si>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</si>
  <si>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</si>
  <si>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</si>
  <si>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</si>
  <si>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</si>
  <si>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</si>
  <si>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</si>
  <si>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</si>
  <si>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</si>
  <si>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</si>
  <si>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</si>
  <si>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</si>
  <si>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</si>
  <si>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</si>
  <si>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</si>
  <si>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</si>
  <si>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</si>
  <si>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</si>
  <si>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</si>
  <si>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</si>
  <si>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</si>
  <si>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</si>
  <si>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</si>
  <si>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</si>
  <si>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</si>
  <si>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</si>
  <si>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</si>
  <si>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</si>
  <si>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</si>
  <si>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</si>
  <si>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</si>
  <si>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</si>
  <si>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</si>
  <si>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</si>
  <si>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</si>
  <si>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</si>
  <si>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</si>
  <si>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</si>
  <si>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</si>
  <si>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</si>
  <si>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</si>
  <si>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</si>
  <si>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</si>
  <si>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</si>
  <si>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</si>
  <si>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</si>
  <si>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</si>
  <si>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</si>
  <si>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</si>
  <si>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</si>
  <si>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</si>
  <si>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</si>
  <si>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</si>
  <si>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</si>
  <si>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</si>
  <si>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</si>
  <si>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</si>
  <si>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</si>
  <si>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</si>
  <si>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</si>
  <si>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</si>
  <si>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</si>
  <si>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</si>
  <si>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</si>
  <si>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</si>
  <si>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</si>
  <si>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</si>
  <si>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</si>
  <si>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</si>
  <si>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</si>
  <si>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</si>
  <si>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</si>
  <si>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</si>
  <si>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</si>
  <si>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</si>
  <si>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</si>
  <si>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</si>
  <si>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</si>
  <si>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</si>
  <si>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</si>
  <si>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</si>
  <si>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</si>
  <si>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</si>
  <si>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</si>
  <si>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</si>
  <si>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</si>
  <si>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</si>
  <si>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</si>
  <si>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</si>
  <si>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</si>
  <si>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</si>
  <si>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</si>
  <si>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</si>
  <si>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</si>
  <si>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</si>
  <si>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</si>
  <si>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</si>
  <si>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</si>
  <si>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</si>
  <si>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</si>
  <si>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</si>
  <si>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</si>
  <si>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</si>
  <si>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</si>
  <si>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</si>
  <si>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</si>
  <si>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</si>
  <si>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</si>
  <si>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</si>
  <si>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</si>
  <si>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</si>
  <si>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</si>
  <si>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</si>
  <si>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</si>
  <si>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</si>
  <si>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</si>
  <si>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</si>
  <si>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</si>
  <si>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</si>
  <si>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</si>
  <si>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</si>
  <si>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</si>
  <si>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</si>
  <si>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</si>
  <si>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</si>
  <si>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</si>
  <si>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</si>
  <si>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</si>
  <si>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</si>
  <si>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</si>
  <si>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</si>
  <si>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</si>
  <si>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</si>
  <si>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</si>
  <si>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</si>
  <si>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</si>
  <si>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</si>
  <si>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</si>
  <si>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</si>
  <si>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</si>
  <si>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</si>
  <si>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</si>
  <si>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</si>
  <si>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</si>
  <si>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</si>
  <si>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</si>
  <si>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</si>
  <si>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</si>
  <si>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</si>
  <si>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</si>
  <si>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</si>
  <si>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</si>
  <si>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</si>
  <si>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</si>
  <si>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</si>
  <si>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</si>
  <si>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</si>
  <si>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</si>
  <si>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</si>
  <si>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</si>
  <si>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</si>
  <si>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</si>
  <si>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</si>
  <si>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</si>
  <si>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</si>
  <si>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</si>
  <si>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</si>
  <si>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</si>
  <si>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</si>
  <si>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</si>
  <si>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</si>
  <si>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</si>
  <si>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</si>
  <si>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</si>
  <si>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</si>
  <si>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</si>
  <si>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</si>
  <si>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</si>
  <si>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</si>
  <si>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</si>
  <si>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</si>
  <si>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</si>
  <si>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</si>
  <si>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</si>
  <si>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</si>
  <si>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</si>
  <si>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</si>
  <si>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</si>
  <si>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</si>
  <si>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</si>
  <si>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</si>
  <si>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</si>
  <si>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</si>
  <si>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</si>
  <si>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</si>
  <si>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</si>
  <si>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</si>
  <si>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</si>
  <si>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</si>
  <si>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</si>
  <si>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</si>
  <si>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</si>
  <si>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</si>
  <si>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</si>
  <si>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</si>
  <si>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</si>
  <si>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</si>
  <si>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</si>
  <si>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</si>
  <si>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</si>
  <si>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</si>
  <si>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</si>
  <si>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</si>
  <si>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</si>
  <si>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</si>
  <si>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</si>
  <si>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</si>
  <si>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</si>
  <si>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</si>
  <si>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</si>
  <si>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</si>
  <si>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</si>
  <si>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</si>
  <si>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</si>
  <si>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</si>
  <si>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</si>
  <si>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</si>
  <si>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</si>
  <si>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</si>
  <si>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</si>
  <si>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</si>
  <si>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</si>
  <si>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</si>
  <si>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</si>
  <si>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</si>
  <si>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</si>
  <si>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</si>
  <si>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</si>
  <si>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</si>
  <si>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</si>
  <si>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</si>
  <si>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</si>
  <si>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</si>
  <si>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</si>
  <si>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</si>
  <si>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</si>
  <si>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</si>
  <si>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</si>
  <si>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</si>
  <si>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</si>
  <si>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</si>
  <si>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</si>
  <si>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</si>
  <si>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</si>
  <si>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</si>
  <si>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</si>
  <si>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</si>
  <si>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</si>
  <si>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</si>
  <si>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</si>
  <si>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</si>
  <si>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</si>
  <si>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</si>
  <si>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</si>
  <si>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</si>
  <si>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</si>
  <si>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</si>
  <si>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</si>
  <si>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</si>
  <si>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</si>
  <si>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</si>
  <si>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</si>
  <si>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</si>
  <si>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</si>
  <si>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</si>
  <si>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</si>
  <si>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</si>
  <si>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</si>
  <si>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</si>
  <si>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</si>
  <si>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</si>
  <si>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</si>
  <si>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</si>
  <si>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</si>
  <si>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</si>
  <si>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</si>
  <si>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</si>
  <si>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</si>
  <si>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</si>
  <si>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</si>
  <si>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</si>
  <si>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</si>
  <si>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</si>
  <si>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</si>
  <si>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</si>
  <si>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</si>
  <si>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</si>
  <si>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</si>
  <si>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</si>
  <si>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</si>
  <si>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</si>
  <si>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</si>
  <si>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</si>
  <si>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</si>
  <si>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</si>
  <si>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</si>
  <si>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</si>
  <si>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</si>
  <si>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</si>
  <si>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</si>
  <si>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</si>
  <si>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</si>
  <si>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</si>
  <si>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</si>
  <si>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</si>
  <si>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</si>
  <si>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</si>
  <si>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</si>
  <si>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</si>
  <si>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</si>
  <si>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</si>
  <si>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</si>
  <si>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</si>
  <si>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</si>
  <si>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</si>
  <si>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</si>
  <si>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</si>
  <si>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</si>
  <si>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</si>
  <si>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</si>
  <si>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</si>
  <si>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</si>
  <si>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</si>
  <si>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</si>
  <si>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</si>
  <si>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</si>
  <si>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</si>
  <si>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</si>
  <si>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</si>
  <si>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</si>
  <si>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</si>
  <si>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</si>
  <si>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</si>
  <si>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</si>
  <si>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</si>
  <si>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</si>
  <si>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</si>
  <si>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</si>
  <si>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</si>
  <si>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</si>
  <si>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</si>
  <si>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</si>
  <si>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</si>
  <si>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</si>
  <si>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</si>
  <si>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</si>
  <si>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</si>
  <si>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</si>
  <si>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</si>
  <si>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</si>
  <si>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</si>
  <si>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</si>
  <si>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</si>
  <si>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</si>
  <si>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</si>
  <si>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</si>
  <si>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</si>
  <si>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</si>
  <si>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</si>
  <si>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</si>
  <si>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</si>
  <si>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</si>
  <si>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</si>
  <si>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</si>
  <si>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</si>
  <si>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</si>
  <si>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</si>
  <si>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</si>
  <si>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</si>
  <si>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</si>
  <si>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</si>
  <si>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</si>
  <si>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</si>
  <si>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</si>
  <si>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</si>
  <si>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</si>
  <si>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</si>
  <si>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</si>
  <si>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</si>
  <si>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</si>
  <si>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</si>
  <si>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</si>
  <si>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</si>
  <si>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</si>
  <si>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</si>
  <si>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</si>
  <si>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</si>
  <si>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</si>
  <si>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</si>
  <si>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</si>
  <si>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</si>
  <si>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</si>
  <si>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</si>
  <si>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</si>
  <si>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</si>
  <si>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</si>
  <si>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</si>
  <si>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</si>
  <si>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</si>
  <si>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</si>
  <si>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</si>
  <si>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</si>
  <si>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</si>
  <si>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</si>
  <si>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</si>
  <si>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</si>
  <si>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</si>
  <si>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</si>
  <si>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</si>
  <si>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</si>
  <si>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</si>
  <si>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</si>
  <si>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</si>
  <si>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</si>
  <si>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</si>
  <si>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</si>
  <si>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</si>
  <si>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</si>
  <si>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</si>
  <si>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</si>
  <si>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</si>
  <si>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</si>
  <si>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</si>
  <si>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</si>
  <si>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</si>
  <si>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</si>
  <si>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</si>
  <si>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</si>
  <si>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</si>
  <si>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</si>
  <si>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</si>
  <si>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</si>
  <si>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</si>
  <si>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</si>
  <si>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</si>
  <si>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</si>
  <si>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</si>
  <si>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</si>
  <si>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</si>
  <si>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</si>
  <si>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</si>
  <si>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</si>
  <si>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</si>
  <si>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</si>
  <si>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</si>
  <si>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</si>
  <si>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</si>
  <si>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</si>
  <si>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</si>
  <si>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</si>
  <si>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</si>
  <si>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</si>
  <si>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</si>
  <si>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</si>
  <si>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</si>
  <si>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</si>
  <si>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</si>
  <si>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</si>
  <si>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</si>
  <si>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</si>
  <si>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</si>
  <si>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</si>
  <si>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</si>
  <si>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</si>
  <si>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</si>
  <si>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</si>
  <si>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</si>
  <si>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</si>
  <si>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</si>
  <si>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</si>
  <si>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</si>
  <si>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</si>
  <si>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</si>
  <si>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</si>
  <si>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</si>
  <si>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</si>
  <si>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</si>
  <si>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</si>
  <si>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</si>
  <si>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</si>
  <si>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</si>
  <si>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</si>
  <si>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</si>
  <si>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</si>
  <si>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</si>
  <si>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</si>
  <si>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</si>
  <si>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</si>
  <si>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</si>
  <si>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</si>
  <si>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</si>
  <si>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</si>
  <si>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</si>
  <si>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</si>
  <si>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</si>
  <si>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</si>
  <si>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</si>
  <si>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</si>
  <si>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</si>
  <si>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</si>
  <si>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</si>
  <si>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</si>
  <si>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</si>
  <si>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</si>
  <si>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</si>
  <si>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</si>
  <si>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</si>
  <si>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</si>
  <si>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</si>
  <si>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</si>
  <si>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</si>
  <si>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</si>
  <si>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</si>
  <si>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</si>
  <si>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</si>
  <si>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</si>
  <si>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</si>
  <si>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</si>
  <si>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</si>
  <si>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</si>
  <si>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</si>
  <si>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</si>
  <si>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</si>
  <si>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</si>
  <si>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</si>
  <si>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</si>
  <si>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</si>
  <si>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</si>
  <si>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</si>
  <si>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</si>
  <si>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</si>
  <si>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</si>
  <si>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</si>
  <si>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</si>
  <si>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</si>
  <si>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</si>
  <si>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</si>
  <si>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</si>
  <si>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</si>
  <si>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</si>
  <si>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</si>
  <si>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</si>
  <si>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</si>
  <si>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</si>
  <si>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</si>
  <si>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</si>
  <si>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</si>
  <si>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</si>
  <si>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</si>
  <si>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</si>
  <si>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</si>
  <si>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</si>
  <si>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</si>
  <si>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</si>
  <si>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</si>
  <si>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</si>
  <si>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</si>
  <si>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</si>
  <si>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</si>
  <si>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</si>
  <si>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</si>
  <si>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</si>
  <si>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</si>
  <si>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</si>
  <si>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</si>
  <si>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</si>
  <si>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</si>
  <si>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</si>
  <si>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</si>
  <si>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</si>
  <si>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</si>
  <si>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</si>
  <si>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</si>
  <si>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</si>
  <si>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</si>
  <si>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</si>
  <si>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</si>
  <si>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</si>
  <si>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</si>
  <si>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</si>
  <si>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</si>
  <si>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</si>
  <si>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</si>
  <si>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</si>
  <si>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</si>
  <si>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</si>
  <si>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</si>
  <si>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</si>
  <si>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</si>
  <si>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</si>
  <si>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</si>
  <si>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</si>
  <si>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</si>
  <si>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</si>
  <si>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</si>
  <si>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</si>
  <si>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</si>
  <si>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</si>
  <si>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</si>
  <si>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</si>
  <si>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</si>
  <si>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</si>
  <si>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</si>
  <si>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</si>
  <si>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</si>
  <si>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</si>
  <si>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</si>
  <si>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</si>
  <si>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</si>
  <si>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</si>
  <si>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</si>
  <si>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</si>
  <si>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</si>
  <si>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</si>
  <si>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</si>
  <si>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</si>
  <si>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</si>
  <si>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</si>
  <si>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</si>
  <si>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</si>
  <si>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</si>
  <si>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</si>
  <si>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</si>
  <si>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</si>
  <si>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</si>
  <si>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</si>
  <si>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</si>
  <si>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</si>
  <si>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</si>
  <si>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</si>
  <si>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</si>
  <si>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</si>
  <si>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</si>
  <si>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</si>
  <si>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</si>
  <si>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</si>
  <si>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</si>
  <si>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</si>
  <si>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</si>
  <si>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</si>
  <si>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</si>
  <si>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</si>
  <si>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</si>
  <si>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</si>
  <si>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</si>
  <si>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</si>
  <si>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</si>
  <si>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</si>
  <si>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</si>
  <si>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</si>
  <si>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</si>
  <si>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</si>
  <si>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</si>
  <si>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</si>
  <si>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</si>
  <si>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</si>
  <si>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</si>
  <si>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</si>
  <si>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</si>
  <si>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</si>
  <si>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</si>
  <si>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</si>
  <si>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</si>
  <si>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</si>
  <si>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</si>
  <si>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</si>
  <si>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</si>
  <si>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</si>
  <si>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</si>
  <si>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</si>
  <si>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</si>
  <si>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</si>
  <si>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</si>
  <si>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</si>
  <si>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</si>
  <si>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</si>
  <si>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</si>
  <si>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</si>
  <si>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</si>
  <si>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</si>
  <si>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</si>
  <si>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</si>
  <si>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</si>
  <si>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</si>
  <si>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</si>
  <si>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</si>
  <si>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</si>
  <si>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</si>
  <si>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</si>
  <si>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</si>
  <si>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</si>
  <si>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</si>
  <si>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</si>
  <si>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</si>
  <si>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</si>
  <si>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</si>
  <si>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</si>
  <si>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</si>
  <si>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</si>
  <si>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</si>
  <si>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</si>
  <si>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</si>
  <si>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</si>
  <si>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</si>
  <si>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</si>
  <si>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</si>
  <si>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</si>
  <si>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</si>
  <si>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</si>
  <si>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</si>
  <si>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</si>
  <si>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</si>
  <si>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</si>
  <si>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</si>
  <si>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</si>
  <si>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</si>
  <si>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</si>
  <si>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</si>
  <si>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</si>
  <si>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</si>
  <si>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</si>
  <si>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</si>
  <si>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</si>
  <si>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</si>
  <si>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</si>
  <si>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</si>
  <si>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</si>
  <si>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</si>
  <si>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</si>
  <si>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</si>
  <si>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</si>
  <si>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</si>
  <si>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</si>
  <si>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</si>
  <si>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</si>
  <si>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</si>
  <si>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</si>
  <si>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</si>
  <si>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</si>
  <si>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</si>
  <si>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</si>
  <si>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</si>
  <si>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</si>
  <si>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</si>
  <si>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</si>
  <si>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</si>
  <si>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</si>
  <si>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</si>
  <si>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</si>
  <si>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</si>
  <si>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</si>
  <si>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</si>
  <si>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</si>
  <si>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</si>
  <si>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</si>
  <si>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</si>
  <si>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</si>
  <si>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</si>
  <si>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</si>
  <si>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</si>
  <si>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</si>
  <si>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</si>
  <si>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</si>
  <si>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</si>
  <si>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</si>
  <si>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</si>
  <si>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</si>
  <si>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</si>
  <si>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</si>
  <si>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</si>
  <si>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</si>
  <si>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</si>
  <si>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</si>
  <si>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</si>
  <si>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</si>
  <si>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</si>
  <si>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</si>
  <si>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</si>
  <si>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</si>
  <si>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</si>
  <si>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</si>
  <si>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</si>
  <si>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</si>
  <si>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</si>
  <si>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</si>
  <si>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</si>
  <si>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</si>
  <si>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</si>
  <si>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</si>
  <si>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</si>
  <si>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</si>
  <si>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</si>
  <si>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</si>
  <si>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</si>
  <si>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</si>
  <si>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</si>
  <si>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</si>
  <si>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</si>
  <si>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</si>
  <si>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</si>
  <si>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</si>
  <si>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</si>
  <si>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</si>
  <si>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</si>
  <si>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</si>
  <si>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</si>
  <si>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</si>
  <si>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</si>
  <si>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</si>
  <si>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</si>
  <si>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</si>
  <si>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</si>
  <si>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</si>
  <si>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</si>
  <si>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</si>
  <si>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</si>
  <si>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</si>
  <si>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</si>
  <si>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</si>
  <si>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</si>
  <si>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</si>
  <si>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</si>
  <si>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</si>
  <si>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</si>
  <si>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</si>
  <si>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</si>
  <si>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</si>
  <si>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</si>
  <si>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</si>
  <si>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</si>
  <si>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</si>
  <si>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</si>
  <si>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</si>
  <si>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</si>
  <si>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</si>
  <si>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</si>
  <si>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</si>
  <si>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</si>
  <si>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</si>
  <si>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</si>
  <si>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</si>
  <si>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</si>
  <si>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</si>
  <si>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</si>
  <si>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</si>
  <si>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</si>
  <si>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</si>
  <si>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</si>
  <si>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</si>
  <si>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</si>
  <si>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</si>
  <si>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</si>
  <si>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</si>
  <si>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</si>
  <si>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</si>
  <si>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</si>
  <si>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</si>
  <si>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</si>
  <si>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</si>
  <si>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</si>
  <si>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</si>
  <si>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</si>
  <si>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</si>
  <si>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</si>
  <si>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</si>
  <si>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</si>
  <si>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</si>
  <si>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</si>
  <si>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</si>
  <si>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</si>
  <si>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</si>
  <si>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</si>
  <si>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</si>
  <si>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</si>
  <si>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</si>
  <si>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</si>
  <si>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</si>
  <si>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</si>
  <si>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</si>
  <si>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</si>
  <si>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</si>
  <si>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</si>
  <si>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</si>
  <si>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</si>
  <si>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</si>
  <si>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</si>
  <si>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</si>
  <si>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</si>
  <si>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</si>
  <si>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</si>
  <si>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</si>
  <si>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</si>
  <si>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</si>
  <si>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</si>
  <si>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</si>
  <si>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</si>
  <si>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</si>
  <si>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</si>
  <si>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</si>
  <si>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</si>
  <si>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</si>
  <si>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</si>
  <si>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</si>
  <si>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</si>
  <si>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</si>
  <si>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</si>
  <si>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</si>
  <si>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</si>
  <si>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</si>
  <si>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</si>
  <si>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</si>
  <si>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</si>
  <si>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</si>
  <si>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</si>
  <si>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</si>
  <si>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</si>
  <si>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</si>
  <si>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</si>
  <si>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</si>
  <si>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</si>
  <si>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</si>
  <si>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</si>
  <si>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</si>
  <si>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</si>
  <si>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</si>
  <si>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</si>
  <si>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</si>
  <si>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</si>
  <si>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</si>
  <si>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</si>
  <si>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</si>
  <si>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</si>
  <si>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</si>
  <si>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</si>
  <si>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</si>
  <si>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</si>
  <si>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</si>
  <si>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</si>
  <si>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</si>
  <si>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</si>
  <si>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</si>
  <si>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</si>
  <si>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</si>
  <si>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</si>
  <si>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</si>
  <si>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</si>
  <si>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</si>
  <si>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</si>
  <si>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</si>
  <si>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</si>
  <si>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</si>
  <si>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</si>
  <si>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</si>
  <si>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</si>
  <si>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</si>
  <si>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</si>
  <si>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</si>
  <si>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</si>
  <si>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</si>
  <si>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</si>
  <si>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</si>
  <si>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</si>
  <si>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</si>
  <si>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</si>
  <si>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</si>
  <si>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</si>
  <si>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</si>
  <si>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</si>
  <si>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</si>
  <si>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</si>
  <si>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</si>
  <si>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</si>
  <si>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</si>
  <si>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</si>
  <si>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</si>
  <si>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</si>
  <si>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</si>
  <si>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</si>
  <si>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</si>
  <si>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</si>
  <si>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</si>
  <si>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</si>
  <si>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</si>
  <si>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</si>
  <si>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</si>
  <si>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</si>
  <si>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</si>
  <si>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</si>
  <si>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</si>
  <si>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</si>
  <si>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</si>
  <si>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</si>
  <si>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</si>
  <si>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</si>
  <si>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</si>
  <si>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</si>
  <si>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</si>
  <si>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</si>
  <si>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</si>
  <si>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</si>
  <si>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</si>
  <si>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</si>
  <si>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</si>
  <si>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</si>
  <si>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</si>
  <si>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</si>
  <si>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</si>
  <si>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</si>
  <si>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</si>
  <si>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</si>
  <si>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</si>
  <si>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</si>
  <si>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</si>
  <si>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</si>
  <si>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</si>
  <si>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</si>
  <si>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</si>
  <si>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</si>
  <si>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</si>
  <si>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</si>
  <si>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</si>
  <si>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</si>
  <si>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</si>
  <si>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</si>
  <si>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</si>
  <si>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</si>
  <si>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</si>
  <si>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</si>
  <si>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</si>
  <si>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</si>
  <si>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</si>
  <si>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</si>
  <si>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</si>
  <si>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</si>
  <si>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</si>
  <si>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</si>
  <si>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</si>
  <si>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</si>
  <si>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</si>
  <si>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</si>
  <si>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</si>
  <si>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</si>
  <si>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</si>
  <si>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</si>
  <si>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</si>
  <si>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</si>
  <si>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</si>
  <si>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</si>
  <si>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</si>
  <si>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</si>
  <si>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</si>
  <si>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</si>
  <si>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</si>
  <si>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</si>
  <si>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</si>
  <si>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</si>
  <si>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</si>
  <si>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</si>
  <si>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</si>
  <si>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</si>
  <si>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</si>
  <si>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</si>
  <si>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</si>
  <si>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</si>
  <si>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</si>
  <si>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</si>
  <si>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</si>
  <si>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</si>
  <si>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</si>
  <si>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</si>
  <si>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</si>
  <si>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</si>
  <si>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</si>
  <si>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</si>
  <si>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</si>
  <si>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</si>
  <si>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</si>
  <si>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</si>
  <si>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</si>
  <si>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</si>
  <si>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</si>
  <si>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</si>
  <si>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</si>
  <si>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</si>
  <si>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</si>
  <si>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</si>
  <si>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</si>
  <si>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</si>
  <si>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</si>
  <si>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</si>
  <si>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</si>
  <si>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</si>
  <si>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</si>
  <si>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</si>
  <si>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</si>
  <si>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</si>
  <si>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</si>
  <si>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</si>
  <si>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</si>
  <si>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</si>
  <si>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</si>
  <si>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</si>
  <si>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</si>
  <si>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</si>
  <si>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</si>
  <si>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</si>
  <si>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</si>
  <si>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</si>
  <si>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</si>
  <si>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</si>
  <si>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</si>
  <si>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</si>
  <si>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</si>
  <si>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</si>
  <si>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</si>
  <si>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</si>
  <si>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</si>
  <si>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</si>
  <si>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</si>
  <si>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</si>
  <si>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</si>
  <si>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</si>
  <si>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</si>
  <si>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</si>
  <si>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</si>
  <si>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</si>
  <si>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</si>
  <si>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</si>
  <si>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</si>
  <si>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</si>
  <si>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</si>
  <si>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</si>
  <si>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</si>
  <si>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</si>
  <si>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</si>
  <si>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</si>
  <si>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</si>
  <si>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</si>
  <si>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</si>
  <si>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</si>
  <si>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</si>
  <si>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</si>
  <si>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</si>
  <si>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</si>
  <si>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</si>
  <si>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</si>
  <si>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</si>
  <si>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</si>
  <si>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</si>
  <si>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</si>
  <si>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</si>
  <si>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</si>
  <si>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</si>
  <si>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</si>
  <si>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</si>
  <si>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</si>
  <si>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</si>
  <si>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</si>
  <si>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</si>
  <si>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</si>
  <si>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</si>
  <si>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</si>
  <si>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</si>
  <si>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</si>
  <si>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</si>
  <si>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</si>
  <si>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</si>
  <si>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</si>
  <si>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</si>
  <si>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</si>
  <si>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</si>
  <si>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</si>
  <si>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</si>
  <si>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</si>
  <si>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</si>
  <si>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</si>
  <si>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</si>
  <si>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</si>
  <si>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</si>
  <si>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</si>
  <si>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</si>
  <si>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</si>
  <si>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</si>
  <si>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</si>
  <si>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</si>
  <si>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</si>
  <si>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</si>
  <si>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</si>
  <si>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</si>
  <si>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</si>
  <si>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</si>
  <si>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</si>
  <si>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</si>
  <si>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</si>
  <si>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</si>
  <si>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</si>
  <si>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</si>
  <si>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</si>
  <si>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</si>
  <si>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</si>
  <si>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</si>
  <si>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</si>
  <si>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</si>
  <si>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</si>
  <si>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</si>
  <si>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</si>
  <si>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</si>
  <si>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</si>
  <si>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</si>
  <si>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</si>
  <si>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</si>
  <si>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</si>
  <si>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</si>
  <si>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</si>
  <si>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</si>
  <si>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</si>
  <si>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</si>
  <si>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</si>
  <si>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</si>
  <si>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</si>
  <si>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</si>
  <si>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</si>
  <si>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</si>
  <si>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</si>
  <si>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</si>
  <si>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</si>
  <si>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</si>
  <si>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</si>
  <si>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</si>
  <si>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</si>
  <si>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</si>
  <si>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</si>
  <si>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</si>
  <si>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</si>
  <si>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</si>
  <si>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</si>
  <si>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</si>
  <si>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</si>
  <si>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</si>
  <si>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</si>
  <si>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</si>
  <si>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</si>
  <si>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</si>
  <si>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</si>
  <si>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</si>
  <si>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</si>
  <si>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</si>
  <si>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</si>
  <si>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</si>
  <si>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</si>
  <si>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</si>
  <si>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</si>
  <si>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</si>
  <si>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</si>
  <si>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</si>
  <si>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</si>
  <si>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</si>
  <si>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</si>
  <si>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</si>
  <si>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</si>
  <si>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</si>
  <si>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</si>
  <si>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</si>
  <si>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</si>
  <si>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</si>
  <si>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</si>
  <si>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</si>
  <si>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</si>
  <si>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</si>
  <si>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</si>
  <si>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</si>
  <si>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</si>
  <si>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</si>
  <si>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</si>
  <si>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</si>
  <si>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</si>
  <si>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</si>
  <si>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</si>
  <si>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</si>
  <si>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</si>
  <si>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</si>
  <si>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</si>
  <si>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</si>
  <si>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</si>
  <si>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</si>
  <si>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</si>
  <si>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</si>
  <si>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</si>
  <si>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</si>
  <si>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</si>
  <si>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</si>
  <si>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</si>
  <si>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</si>
  <si>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</si>
  <si>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</si>
  <si>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</si>
  <si>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</si>
  <si>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</si>
  <si>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</si>
  <si>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</si>
  <si>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</si>
  <si>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</si>
  <si>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</si>
  <si>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</si>
  <si>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</si>
  <si>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</si>
  <si>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</si>
  <si>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</si>
  <si>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</si>
  <si>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</si>
  <si>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</si>
  <si>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</si>
  <si>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</si>
  <si>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</si>
  <si>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</si>
  <si>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</si>
  <si>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</si>
  <si>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</si>
  <si>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</si>
  <si>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</si>
  <si>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</si>
  <si>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</si>
  <si>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</si>
  <si>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</si>
  <si>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</si>
  <si>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</si>
  <si>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</si>
  <si>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</si>
  <si>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</si>
  <si>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</si>
  <si>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</si>
  <si>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</si>
  <si>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</si>
  <si>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</si>
  <si>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</si>
  <si>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</si>
  <si>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</si>
  <si>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</si>
  <si>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</si>
  <si>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</si>
  <si>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</si>
  <si>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</si>
  <si>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</si>
  <si>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</si>
  <si>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</si>
  <si>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</si>
  <si>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</si>
  <si>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</si>
  <si>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</si>
  <si>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</si>
  <si>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</si>
  <si>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</si>
  <si>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</si>
  <si>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</si>
  <si>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</si>
  <si>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</si>
  <si>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</si>
  <si>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</si>
  <si>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</si>
  <si>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</si>
  <si>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</si>
  <si>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</si>
  <si>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</si>
  <si>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</si>
  <si>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</si>
  <si>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</si>
  <si>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</si>
  <si>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</si>
  <si>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</si>
  <si>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</si>
  <si>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</si>
  <si>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</si>
  <si>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</si>
  <si>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</si>
  <si>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</si>
  <si>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</si>
  <si>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</si>
  <si>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</si>
  <si>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</si>
  <si>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</si>
  <si>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</si>
  <si>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</si>
  <si>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</si>
  <si>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</si>
  <si>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</si>
  <si>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</si>
  <si>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</si>
  <si>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</si>
  <si>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</si>
  <si>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</si>
  <si>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</si>
  <si>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</si>
  <si>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</si>
  <si>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</si>
  <si>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</si>
  <si>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</si>
  <si>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</si>
  <si>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</si>
  <si>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</si>
  <si>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</si>
  <si>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</si>
  <si>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</si>
  <si>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</si>
  <si>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</si>
  <si>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</si>
  <si>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</si>
  <si>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</si>
  <si>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</si>
  <si>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</si>
  <si>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</si>
  <si>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</si>
  <si>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</si>
  <si>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</si>
  <si>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</si>
  <si>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</si>
  <si>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</si>
  <si>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</si>
  <si>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</si>
  <si>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</si>
  <si>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</si>
  <si>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</si>
  <si>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</si>
  <si>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</si>
  <si>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</si>
  <si>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</si>
  <si>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</si>
  <si>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</si>
  <si>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</si>
  <si>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</si>
  <si>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</si>
  <si>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</si>
  <si>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</si>
  <si>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</si>
  <si>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</si>
  <si>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</si>
  <si>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</si>
  <si>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</si>
  <si>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</si>
  <si>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</si>
  <si>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</si>
  <si>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</si>
  <si>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</si>
  <si>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</si>
  <si>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</si>
  <si>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</si>
  <si>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</si>
  <si>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</si>
  <si>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</si>
  <si>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</si>
  <si>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</si>
  <si>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</si>
  <si>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</si>
  <si>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</si>
  <si>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</si>
  <si>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</si>
  <si>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</si>
  <si>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</si>
  <si>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</si>
  <si>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</si>
  <si>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</si>
  <si>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</si>
  <si>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</si>
  <si>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</si>
  <si>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</si>
  <si>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</si>
  <si>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</si>
  <si>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</si>
  <si>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</si>
  <si>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</si>
  <si>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</si>
  <si>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</si>
  <si>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</si>
  <si>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</si>
  <si>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</si>
  <si>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</si>
  <si>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</si>
  <si>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</si>
  <si>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</si>
  <si>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</si>
  <si>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</si>
  <si>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</si>
  <si>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</si>
  <si>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</si>
  <si>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</si>
  <si>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</si>
  <si>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</si>
  <si>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</si>
  <si>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</si>
  <si>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</si>
  <si>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</si>
  <si>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</si>
  <si>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</si>
  <si>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</si>
  <si>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</si>
  <si>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</si>
  <si>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</si>
  <si>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</si>
  <si>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</si>
  <si>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</si>
  <si>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</si>
  <si>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</si>
  <si>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</si>
  <si>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</si>
  <si>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</si>
  <si>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</si>
  <si>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</si>
  <si>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</si>
  <si>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</si>
  <si>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</si>
  <si>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</si>
  <si>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</si>
  <si>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</si>
  <si>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</si>
  <si>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</si>
  <si>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</si>
  <si>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</si>
  <si>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</si>
  <si>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</si>
  <si>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</si>
  <si>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</si>
  <si>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</si>
  <si>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</si>
  <si>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</si>
  <si>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</si>
  <si>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</si>
  <si>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</si>
  <si>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</si>
  <si>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</si>
  <si>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</si>
  <si>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</si>
  <si>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</si>
  <si>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</si>
  <si>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</si>
  <si>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</si>
  <si>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</si>
  <si>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</si>
  <si>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</si>
  <si>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</si>
  <si>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</si>
  <si>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</si>
  <si>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</si>
  <si>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</si>
  <si>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</si>
  <si>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</si>
  <si>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</si>
  <si>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</si>
  <si>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</si>
  <si>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</si>
  <si>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</si>
  <si>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</si>
  <si>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</si>
  <si>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</si>
  <si>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</si>
  <si>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</si>
  <si>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</si>
  <si>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</si>
  <si>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</si>
  <si>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</si>
  <si>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</si>
  <si>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</si>
  <si>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</si>
  <si>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</si>
  <si>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</si>
  <si>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</si>
  <si>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</si>
  <si>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</si>
  <si>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</si>
  <si>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</si>
  <si>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</si>
  <si>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</si>
  <si>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</si>
  <si>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</si>
  <si>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</si>
  <si>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</si>
  <si>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</si>
  <si>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</si>
  <si>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</si>
  <si>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</si>
  <si>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</si>
  <si>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</si>
  <si>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</si>
  <si>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</si>
  <si>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</si>
  <si>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</si>
  <si>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</si>
  <si>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</si>
  <si>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</si>
  <si>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</si>
  <si>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</si>
  <si>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</si>
  <si>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</si>
  <si>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</si>
  <si>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</si>
  <si>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</si>
  <si>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</si>
  <si>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</si>
  <si>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</si>
  <si>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</si>
  <si>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</si>
  <si>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</si>
  <si>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</si>
  <si>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</si>
  <si>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</si>
  <si>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</si>
  <si>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</si>
  <si>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</si>
  <si>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</si>
  <si>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</si>
  <si>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</si>
  <si>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</si>
  <si>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</si>
  <si>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</si>
  <si>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</si>
  <si>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</si>
  <si>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</si>
  <si>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</si>
  <si>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</si>
  <si>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</si>
  <si>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</si>
  <si>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</si>
  <si>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</si>
  <si>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</si>
  <si>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</si>
  <si>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</si>
  <si>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</si>
  <si>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</si>
  <si>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</si>
  <si>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</si>
  <si>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</si>
  <si>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</si>
  <si>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</si>
  <si>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</si>
  <si>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</si>
  <si>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</si>
  <si>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</si>
  <si>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</si>
  <si>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</si>
  <si>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</si>
  <si>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</si>
  <si>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</si>
  <si>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</si>
  <si>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</si>
  <si>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</si>
  <si>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</si>
  <si>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</si>
  <si>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</si>
  <si>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</si>
  <si>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</si>
  <si>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</si>
  <si>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</si>
  <si>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</si>
  <si>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</si>
  <si>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</si>
  <si>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</si>
  <si>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</si>
  <si>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</si>
  <si>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</si>
  <si>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</si>
  <si>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</si>
  <si>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</si>
  <si>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</si>
  <si>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</si>
  <si>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</si>
  <si>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</si>
  <si>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</si>
  <si>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</si>
  <si>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</si>
  <si>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</si>
  <si>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</si>
  <si>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</si>
  <si>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</si>
  <si>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</si>
  <si>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</si>
  <si>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</si>
  <si>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</si>
  <si>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</si>
  <si>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</si>
  <si>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</si>
  <si>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</si>
  <si>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</si>
  <si>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</si>
  <si>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</si>
  <si>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</si>
  <si>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</si>
  <si>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</si>
  <si>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</si>
  <si>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</si>
  <si>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</si>
  <si>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</si>
  <si>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</si>
  <si>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</si>
  <si>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</si>
  <si>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</si>
  <si>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</si>
  <si>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</si>
  <si>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</si>
  <si>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</si>
  <si>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</si>
  <si>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</si>
  <si>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</si>
  <si>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</si>
  <si>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</si>
  <si>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</si>
  <si>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</si>
  <si>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</si>
  <si>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</si>
  <si>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</si>
  <si>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</si>
  <si>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</si>
  <si>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</si>
  <si>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</si>
  <si>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</si>
  <si>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</si>
  <si>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</si>
  <si>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</si>
  <si>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</si>
  <si>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</si>
  <si>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</si>
  <si>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</si>
  <si>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</si>
  <si>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</si>
  <si>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</si>
  <si>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</si>
  <si>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</si>
  <si>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</si>
  <si>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</si>
  <si>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</si>
  <si>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</si>
  <si>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</si>
  <si>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</si>
  <si>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</si>
  <si>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</si>
  <si>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</si>
  <si>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</si>
  <si>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</si>
  <si>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</si>
  <si>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</si>
  <si>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</si>
  <si>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</si>
  <si>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</si>
  <si>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</si>
  <si>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</si>
  <si>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</si>
  <si>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</si>
  <si>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</si>
  <si>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</si>
  <si>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</si>
  <si>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</si>
  <si>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</si>
  <si>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</si>
  <si>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</si>
  <si>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</si>
  <si>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</si>
  <si>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</si>
  <si>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</si>
  <si>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</si>
  <si>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</si>
  <si>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</si>
  <si>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</si>
  <si>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</si>
  <si>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</si>
  <si>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</si>
  <si>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</si>
  <si>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</si>
  <si>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</si>
  <si>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</si>
  <si>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</si>
  <si>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</si>
  <si>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</si>
  <si>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</si>
  <si>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</si>
  <si>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</si>
  <si>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</si>
  <si>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</si>
  <si>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</si>
  <si>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</si>
  <si>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</si>
  <si>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</si>
  <si>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</si>
  <si>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</si>
  <si>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</si>
  <si>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</si>
  <si>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</si>
  <si>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</si>
  <si>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</si>
  <si>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</si>
  <si>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</si>
  <si>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</si>
  <si>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</si>
  <si>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</si>
  <si>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</si>
  <si>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</si>
  <si>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</si>
  <si>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</si>
  <si>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</si>
  <si>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</si>
  <si>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</si>
  <si>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</si>
  <si>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</si>
  <si>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</si>
  <si>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</si>
  <si>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</si>
  <si>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</si>
  <si>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</si>
  <si>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</si>
  <si>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</si>
  <si>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</si>
  <si>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</si>
  <si>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</si>
  <si>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</si>
  <si>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</si>
  <si>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</si>
  <si>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</si>
  <si>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</si>
  <si>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</si>
  <si>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</si>
  <si>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</si>
  <si>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</si>
  <si>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</si>
  <si>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</si>
  <si>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</si>
  <si>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</si>
  <si>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</si>
  <si>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</si>
  <si>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</si>
  <si>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</si>
  <si>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</si>
  <si>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</si>
  <si>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</si>
  <si>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</si>
  <si>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</si>
  <si>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</si>
  <si>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</si>
  <si>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</si>
  <si>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</si>
  <si>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</si>
  <si>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</si>
  <si>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</si>
  <si>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</si>
  <si>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</si>
  <si>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</si>
  <si>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</si>
  <si>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</si>
  <si>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</si>
  <si>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</si>
  <si>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</si>
  <si>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</si>
  <si>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</si>
  <si>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</si>
  <si>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</si>
  <si>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</si>
  <si>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</si>
  <si>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</si>
  <si>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</si>
  <si>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</si>
  <si>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</si>
  <si>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</si>
  <si>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</si>
  <si>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</si>
  <si>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</si>
  <si>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</si>
  <si>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</si>
  <si>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</si>
  <si>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</si>
  <si>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</si>
  <si>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</si>
  <si>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</si>
  <si>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</si>
  <si>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</si>
  <si>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</si>
  <si>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</si>
  <si>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</si>
  <si>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</si>
  <si>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</si>
  <si>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</si>
  <si>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</si>
  <si>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</si>
  <si>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</si>
  <si>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</si>
  <si>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</si>
  <si>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</si>
  <si>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</si>
  <si>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</si>
  <si>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</si>
  <si>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</si>
  <si>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</si>
  <si>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</si>
  <si>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</si>
  <si>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</si>
  <si>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</si>
  <si>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</si>
  <si>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</si>
  <si>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</si>
  <si>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</si>
  <si>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</si>
  <si>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</si>
  <si>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</si>
  <si>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</si>
  <si>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</si>
  <si>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</si>
  <si>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</si>
  <si>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</si>
  <si>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</si>
  <si>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</si>
  <si>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</si>
  <si>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</si>
  <si>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</si>
  <si>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</si>
  <si>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</si>
  <si>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</si>
  <si>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</si>
  <si>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</si>
  <si>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</si>
  <si>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</si>
  <si>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</si>
  <si>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</si>
  <si>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</si>
  <si>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</si>
  <si>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</si>
  <si>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</si>
  <si>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</si>
  <si>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</si>
  <si>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</si>
  <si>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</si>
  <si>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</si>
  <si>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</si>
  <si>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</si>
  <si>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</si>
  <si>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</si>
  <si>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</si>
  <si>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</si>
  <si>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</si>
  <si>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</si>
  <si>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</si>
  <si>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</si>
  <si>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</si>
  <si>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</si>
  <si>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</si>
  <si>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</si>
  <si>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</si>
  <si>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</si>
  <si>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</si>
  <si>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</si>
  <si>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</si>
  <si>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</si>
  <si>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</si>
  <si>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</si>
  <si>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</si>
  <si>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</si>
  <si>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</si>
  <si>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</si>
  <si>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</si>
  <si>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</si>
  <si>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</si>
  <si>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</si>
  <si>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</si>
  <si>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</si>
  <si>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</si>
  <si>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</si>
  <si>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</si>
  <si>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</si>
  <si>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</si>
  <si>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</si>
  <si>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</si>
  <si>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</si>
  <si>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</si>
  <si>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</si>
  <si>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</si>
  <si>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</si>
  <si>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</si>
  <si>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</si>
  <si>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</si>
  <si>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</si>
  <si>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</si>
  <si>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</si>
  <si>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</si>
  <si>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</si>
  <si>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</si>
  <si>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</si>
  <si>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</si>
  <si>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</si>
  <si>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</si>
  <si>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</si>
  <si>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</si>
  <si>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</si>
  <si>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</si>
  <si>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</si>
  <si>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</si>
  <si>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</si>
  <si>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</si>
  <si>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</si>
  <si>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</si>
  <si>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</si>
  <si>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</si>
  <si>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</si>
  <si>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</si>
  <si>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</si>
  <si>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</si>
  <si>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</si>
  <si>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</si>
  <si>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</si>
  <si>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</si>
  <si>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</si>
  <si>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</si>
  <si>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</si>
  <si>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</si>
  <si>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</si>
  <si>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</si>
  <si>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</si>
  <si>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</si>
  <si>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</si>
  <si>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</si>
  <si>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</si>
  <si>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</si>
  <si>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</si>
  <si>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</si>
  <si>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</si>
  <si>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</si>
  <si>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</si>
  <si>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</si>
  <si>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</si>
  <si>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</si>
  <si>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</si>
  <si>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</si>
  <si>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</si>
  <si>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</si>
  <si>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</si>
  <si>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</si>
  <si>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</si>
  <si>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</si>
  <si>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</si>
  <si>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</si>
  <si>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</si>
  <si>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</si>
  <si>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</si>
  <si>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</si>
  <si>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</si>
  <si>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</si>
  <si>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</si>
  <si>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</si>
  <si>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</si>
  <si>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</si>
  <si>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</si>
  <si>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</si>
  <si>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</si>
  <si>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</si>
  <si>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</si>
  <si>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</si>
  <si>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</si>
  <si>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</si>
  <si>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</si>
  <si>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</si>
  <si>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</si>
  <si>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</si>
  <si>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</si>
  <si>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</si>
  <si>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</si>
  <si>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</si>
  <si>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</si>
  <si>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</si>
  <si>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</si>
  <si>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</si>
  <si>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</si>
  <si>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</si>
  <si>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</si>
  <si>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</si>
  <si>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</si>
  <si>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</si>
  <si>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</si>
  <si>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</si>
  <si>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</si>
  <si>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</si>
  <si>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</si>
  <si>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</si>
  <si>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</si>
  <si>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</si>
  <si>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</si>
  <si>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</si>
  <si>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</si>
  <si>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</si>
  <si>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</si>
  <si>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</si>
  <si>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</si>
  <si>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</si>
  <si>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</si>
  <si>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</si>
  <si>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</si>
  <si>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</si>
  <si>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</si>
  <si>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</si>
  <si>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</si>
  <si>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</si>
  <si>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</si>
  <si>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</si>
  <si>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</si>
  <si>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</si>
  <si>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</si>
  <si>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</si>
  <si>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</si>
  <si>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</si>
  <si>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</si>
  <si>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</si>
  <si>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</si>
  <si>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</si>
  <si>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</si>
  <si>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</si>
  <si>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</si>
  <si>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</si>
  <si>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</si>
  <si>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</si>
  <si>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</si>
  <si>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</si>
  <si>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</si>
  <si>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</si>
  <si>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</si>
  <si>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</si>
  <si>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</si>
  <si>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</si>
  <si>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</si>
  <si>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</si>
  <si>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</si>
  <si>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</si>
  <si>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</si>
  <si>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</si>
  <si>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</si>
  <si>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</si>
  <si>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</si>
  <si>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</si>
  <si>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</si>
  <si>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</si>
  <si>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</si>
  <si>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</si>
  <si>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</si>
  <si>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</si>
  <si>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</si>
  <si>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</si>
  <si>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</si>
  <si>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</si>
  <si>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</si>
  <si>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</si>
  <si>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</si>
  <si>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</si>
  <si>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</si>
  <si>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</si>
  <si>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</si>
  <si>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</si>
  <si>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</si>
  <si>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</si>
  <si>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</si>
  <si>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</si>
  <si>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</si>
  <si>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</si>
  <si>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</si>
  <si>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</si>
  <si>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</si>
  <si>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</si>
  <si>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</si>
  <si>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</si>
  <si>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</si>
  <si>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</si>
  <si>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</si>
  <si>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</si>
  <si>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</si>
  <si>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</si>
  <si>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</si>
  <si>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</si>
  <si>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</si>
  <si>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</si>
  <si>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</si>
  <si>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</si>
  <si>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</si>
  <si>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</si>
  <si>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</si>
  <si>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</si>
  <si>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</si>
  <si>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</si>
  <si>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</si>
  <si>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</si>
  <si>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</si>
  <si>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</si>
  <si>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</si>
  <si>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</si>
  <si>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</si>
  <si>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</si>
  <si>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</si>
  <si>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</si>
  <si>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</si>
  <si>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</si>
  <si>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</si>
  <si>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</si>
  <si>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</si>
  <si>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</si>
  <si>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</si>
  <si>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</si>
  <si>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</si>
  <si>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</si>
  <si>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</si>
  <si>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</si>
  <si>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</si>
  <si>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</si>
  <si>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</si>
  <si>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</si>
  <si>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</si>
  <si>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</si>
  <si>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</si>
  <si>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</si>
  <si>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</si>
  <si>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</si>
  <si>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</si>
  <si>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</si>
  <si>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</si>
  <si>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</si>
  <si>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</si>
  <si>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</si>
  <si>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</si>
  <si>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</si>
  <si>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</si>
  <si>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</si>
  <si>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</si>
  <si>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</si>
  <si>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</si>
  <si>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</si>
  <si>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</si>
  <si>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</si>
  <si>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</si>
  <si>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</si>
  <si>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</si>
  <si>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</si>
  <si>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</si>
  <si>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</si>
  <si>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</si>
  <si>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</si>
  <si>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</si>
  <si>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</si>
  <si>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</si>
  <si>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</si>
  <si>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</si>
  <si>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</si>
  <si>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</si>
  <si>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</si>
  <si>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</si>
  <si>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</si>
  <si>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</si>
  <si>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</si>
  <si>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</si>
  <si>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</si>
  <si>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</si>
  <si>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</si>
  <si>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</si>
  <si>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</si>
  <si>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</si>
  <si>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</si>
  <si>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</si>
  <si>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</si>
  <si>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</si>
  <si>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</si>
  <si>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</si>
  <si>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</si>
  <si>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</si>
  <si>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</si>
  <si>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</si>
  <si>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</si>
  <si>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</si>
  <si>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</si>
  <si>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</si>
  <si>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</si>
  <si>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</si>
  <si>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</si>
  <si>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</si>
  <si>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</si>
  <si>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</si>
  <si>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</si>
  <si>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</si>
  <si>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</si>
  <si>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</si>
  <si>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</si>
  <si>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</si>
  <si>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</si>
  <si>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</si>
  <si>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</si>
  <si>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</si>
  <si>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</si>
  <si>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</si>
  <si>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</si>
  <si>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</si>
  <si>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</si>
  <si>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</si>
  <si>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</si>
  <si>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</si>
  <si>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</si>
  <si>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</si>
  <si>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</si>
  <si>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</si>
  <si>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</si>
  <si>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</si>
  <si>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</si>
  <si>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</si>
  <si>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</si>
  <si>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</si>
  <si>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</si>
  <si>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</si>
  <si>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</si>
  <si>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</si>
  <si>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</si>
  <si>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</si>
  <si>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</si>
  <si>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</si>
  <si>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</si>
  <si>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</si>
  <si>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</si>
  <si>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</si>
  <si>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</si>
  <si>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</si>
  <si>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</si>
  <si>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</si>
  <si>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</si>
  <si>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</si>
  <si>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</si>
  <si>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</si>
  <si>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</si>
  <si>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</si>
  <si>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</si>
  <si>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</si>
  <si>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</si>
  <si>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</si>
  <si>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</si>
  <si>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</si>
  <si>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</si>
  <si>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</si>
  <si>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</si>
  <si>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</si>
  <si>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</si>
  <si>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</si>
  <si>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</si>
  <si>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</si>
  <si>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</si>
  <si>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</si>
  <si>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</si>
  <si>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</si>
  <si>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</si>
  <si>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</si>
  <si>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</si>
  <si>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</si>
  <si>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</si>
  <si>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</si>
  <si>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</si>
  <si>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</si>
  <si>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</si>
  <si>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</si>
  <si>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</si>
  <si>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</si>
  <si>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</si>
  <si>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</si>
  <si>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</si>
  <si>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</si>
  <si>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</si>
  <si>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</si>
  <si>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</si>
  <si>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</si>
  <si>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</si>
  <si>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</si>
  <si>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</si>
  <si>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</si>
  <si>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</si>
  <si>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</si>
  <si>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</si>
  <si>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</si>
  <si>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</si>
  <si>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</si>
  <si>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</si>
  <si>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</si>
  <si>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</si>
  <si>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</si>
  <si>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</si>
  <si>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</si>
  <si>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</si>
  <si>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</si>
  <si>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</si>
  <si>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</si>
  <si>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</si>
  <si>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</si>
  <si>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</si>
  <si>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</si>
  <si>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</si>
  <si>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</si>
  <si>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</si>
  <si>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</si>
  <si>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</si>
  <si>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</si>
  <si>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</si>
  <si>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</si>
  <si>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</si>
  <si>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</si>
  <si>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</si>
  <si>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</si>
  <si>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</si>
  <si>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</si>
  <si>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</si>
  <si>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</si>
  <si>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</si>
  <si>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</si>
  <si>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</si>
  <si>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</si>
  <si>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</si>
  <si>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</si>
  <si>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</si>
  <si>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</si>
  <si>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</si>
  <si>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</si>
  <si>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</si>
  <si>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</si>
  <si>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</si>
  <si>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</si>
  <si>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</si>
  <si>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</si>
  <si>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</si>
  <si>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</si>
  <si>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</si>
  <si>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</si>
  <si>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</si>
  <si>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</si>
  <si>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</si>
  <si>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</si>
  <si>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</si>
  <si>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</si>
  <si>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</si>
  <si>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</si>
  <si>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</si>
  <si>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</si>
  <si>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</si>
  <si>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</si>
  <si>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</si>
  <si>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</si>
  <si>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</si>
  <si>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</si>
  <si>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</si>
  <si>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</si>
  <si>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</si>
  <si>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</si>
  <si>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</si>
  <si>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</si>
  <si>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</si>
  <si>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</si>
  <si>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</si>
  <si>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</si>
  <si>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</si>
  <si>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</si>
  <si>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</si>
  <si>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</si>
  <si>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</si>
  <si>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</si>
  <si>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</si>
  <si>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</si>
  <si>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</si>
  <si>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</si>
  <si>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</si>
  <si>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</si>
  <si>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</si>
  <si>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</si>
  <si>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</si>
  <si>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</si>
  <si>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</si>
  <si>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</si>
  <si>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</si>
  <si>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</si>
  <si>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</si>
  <si>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</si>
  <si>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</si>
  <si>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</si>
  <si>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</si>
  <si>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</si>
  <si>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</si>
  <si>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</si>
  <si>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</si>
  <si>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</si>
  <si>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</si>
  <si>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</si>
  <si>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</si>
  <si>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</si>
  <si>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</si>
  <si>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</si>
  <si>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</si>
  <si>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</si>
  <si>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</si>
  <si>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</si>
  <si>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</si>
  <si>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</si>
  <si>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</si>
  <si>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</si>
  <si>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</si>
  <si>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</si>
  <si>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</si>
  <si>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</si>
  <si>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</si>
  <si>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</si>
  <si>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</si>
  <si>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</si>
  <si>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</si>
  <si>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</si>
  <si>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</si>
  <si>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</si>
  <si>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</si>
  <si>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</si>
  <si>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</si>
  <si>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</si>
  <si>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</si>
  <si>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</si>
  <si>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</si>
  <si>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</si>
  <si>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</si>
  <si>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</si>
  <si>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</si>
  <si>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</si>
  <si>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</si>
  <si>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</si>
  <si>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</si>
  <si>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</si>
  <si>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</si>
  <si>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</si>
  <si>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</si>
  <si>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</si>
  <si>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</si>
  <si>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</si>
  <si>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</si>
  <si>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</si>
  <si>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</si>
  <si>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</si>
  <si>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</si>
  <si>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</si>
  <si>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</si>
  <si>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</si>
  <si>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</si>
  <si>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</si>
  <si>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</si>
  <si>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</si>
  <si>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</si>
  <si>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</si>
  <si>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</si>
  <si>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</si>
  <si>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</si>
  <si>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</si>
  <si>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</si>
  <si>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</si>
  <si>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</si>
  <si>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</si>
  <si>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</si>
  <si>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</si>
  <si>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</si>
  <si>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</si>
  <si>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</si>
  <si>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</si>
  <si>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</si>
  <si>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</si>
  <si>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</si>
  <si>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</si>
  <si>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</si>
  <si>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</si>
  <si>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</si>
  <si>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</si>
  <si>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</si>
  <si>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</si>
  <si>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</si>
  <si>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</si>
  <si>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</si>
  <si>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</si>
  <si>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</si>
  <si>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</si>
  <si>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</si>
  <si>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</si>
  <si>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</si>
  <si>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</si>
  <si>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</si>
  <si>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</si>
  <si>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</si>
  <si>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</si>
  <si>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</si>
  <si>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</si>
  <si>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</si>
  <si>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</si>
  <si>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</si>
  <si>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</si>
  <si>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</si>
  <si>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</si>
  <si>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</si>
  <si>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</si>
  <si>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</si>
  <si>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</si>
  <si>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</si>
  <si>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</si>
  <si>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</si>
  <si>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</si>
  <si>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</si>
  <si>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</si>
  <si>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</si>
  <si>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</si>
  <si>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</si>
  <si>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</si>
  <si>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</si>
  <si>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</si>
  <si>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</si>
  <si>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</si>
  <si>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</si>
  <si>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</si>
  <si>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</si>
  <si>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</si>
  <si>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</si>
  <si>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</si>
  <si>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</si>
  <si>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</si>
  <si>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</si>
  <si>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</si>
  <si>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</si>
  <si>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</si>
  <si>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</si>
  <si>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</si>
  <si>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</si>
  <si>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</si>
  <si>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</si>
  <si>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</si>
  <si>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</si>
  <si>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</si>
  <si>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</si>
  <si>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</si>
  <si>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</si>
  <si>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</si>
  <si>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</si>
  <si>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</si>
  <si>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</si>
  <si>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</si>
  <si>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</si>
  <si>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</si>
  <si>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</si>
  <si>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</si>
  <si>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</si>
  <si>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</si>
  <si>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</si>
  <si>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</si>
  <si>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</si>
  <si>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</si>
  <si>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</si>
  <si>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</si>
  <si>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</si>
  <si>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</si>
  <si>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</si>
  <si>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</si>
  <si>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</si>
  <si>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</si>
  <si>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</si>
  <si>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</si>
  <si>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</si>
  <si>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</si>
  <si>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</si>
  <si>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</si>
  <si>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</si>
  <si>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</si>
  <si>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</si>
  <si>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</si>
  <si>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</si>
  <si>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</si>
  <si>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</si>
  <si>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</si>
  <si>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</si>
  <si>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</si>
  <si>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</si>
  <si>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</si>
  <si>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</si>
  <si>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</si>
  <si>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</si>
  <si>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</si>
  <si>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</si>
  <si>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</si>
  <si>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</si>
  <si>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</si>
  <si>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</si>
  <si>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</si>
  <si>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</si>
  <si>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</si>
  <si>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</si>
  <si>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</si>
  <si>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</si>
  <si>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</si>
  <si>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</si>
  <si>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</si>
  <si>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</si>
  <si>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</si>
  <si>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</si>
  <si>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</si>
  <si>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</si>
  <si>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</si>
  <si>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</si>
  <si>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</si>
  <si>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</si>
  <si>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</si>
  <si>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</si>
  <si>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</si>
  <si>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</si>
  <si>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</si>
  <si>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</si>
  <si>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</si>
  <si>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</si>
  <si>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</si>
  <si>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</si>
  <si>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</si>
  <si>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</si>
  <si>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</si>
  <si>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</si>
  <si>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</si>
  <si>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</si>
  <si>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</si>
  <si>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</si>
  <si>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</si>
  <si>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</si>
  <si>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</si>
  <si>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</si>
  <si>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</si>
  <si>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</si>
  <si>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</si>
  <si>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</si>
  <si>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</si>
  <si>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</si>
  <si>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</si>
  <si>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</si>
  <si>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</si>
  <si>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</si>
  <si>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</si>
  <si>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</si>
  <si>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</si>
  <si>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</si>
  <si>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</si>
  <si>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</si>
  <si>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</si>
  <si>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</si>
  <si>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</si>
  <si>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</si>
  <si>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</si>
  <si>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</si>
  <si>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</si>
  <si>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</si>
  <si>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</si>
  <si>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</si>
  <si>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</si>
  <si>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</si>
  <si>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</si>
  <si>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</si>
  <si>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</si>
  <si>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</si>
  <si>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</si>
  <si>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</si>
  <si>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</si>
  <si>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</si>
  <si>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</si>
  <si>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</si>
  <si>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</si>
  <si>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</si>
  <si>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</si>
  <si>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</si>
  <si>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</si>
  <si>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</si>
  <si>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</si>
  <si>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</si>
  <si>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</si>
  <si>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</si>
  <si>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</si>
  <si>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</si>
  <si>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</si>
  <si>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</si>
  <si>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</si>
  <si>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</si>
  <si>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</si>
  <si>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</si>
  <si>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</si>
  <si>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</si>
  <si>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</si>
  <si>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</si>
  <si>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</si>
  <si>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</si>
  <si>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</si>
  <si>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</si>
  <si>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</si>
  <si>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</si>
  <si>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</si>
  <si>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</si>
  <si>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</si>
  <si>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</si>
  <si>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</si>
  <si>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</si>
  <si>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</si>
  <si>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</si>
  <si>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</si>
  <si>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</si>
  <si>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</si>
  <si>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</si>
  <si>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</si>
  <si>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</si>
  <si>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</si>
  <si>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</si>
  <si>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</si>
  <si>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</si>
  <si>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</si>
  <si>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</si>
  <si>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</si>
  <si>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</si>
  <si>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</si>
  <si>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</si>
  <si>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</si>
  <si>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</si>
  <si>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</si>
  <si>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</si>
  <si>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</si>
  <si>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</si>
  <si>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</si>
  <si>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</si>
  <si>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</si>
  <si>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</si>
  <si>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</si>
  <si>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</si>
  <si>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</si>
  <si>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</si>
  <si>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</si>
  <si>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</si>
  <si>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</si>
  <si>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</si>
  <si>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</si>
  <si>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</si>
  <si>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</si>
  <si>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</si>
  <si>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</si>
  <si>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</si>
  <si>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</si>
  <si>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</si>
  <si>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</si>
  <si>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</si>
  <si>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</si>
  <si>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</si>
  <si>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</si>
  <si>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</si>
  <si>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</si>
  <si>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</si>
  <si>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</si>
  <si>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</si>
  <si>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</si>
  <si>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</si>
  <si>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</si>
  <si>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</si>
  <si>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</si>
  <si>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</si>
  <si>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</si>
  <si>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</si>
  <si>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</si>
  <si>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</si>
  <si>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</si>
  <si>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</si>
  <si>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</si>
  <si>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</si>
  <si>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</si>
  <si>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</si>
  <si>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</si>
  <si>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</si>
  <si>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</si>
  <si>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</si>
  <si>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</si>
  <si>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</si>
  <si>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</si>
  <si>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</si>
  <si>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</si>
  <si>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</si>
  <si>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</si>
  <si>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</si>
  <si>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</si>
  <si>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</si>
  <si>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</si>
  <si>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</si>
  <si>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</si>
  <si>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</si>
  <si>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</si>
  <si>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</si>
  <si>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</si>
  <si>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</si>
  <si>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</si>
  <si>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</si>
  <si>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</si>
  <si>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</si>
  <si>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</si>
  <si>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</si>
  <si>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</si>
  <si>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</si>
  <si>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</si>
  <si>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</si>
  <si>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</si>
  <si>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</si>
  <si>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</si>
  <si>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</si>
  <si>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</si>
  <si>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</si>
  <si>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</si>
  <si>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</si>
  <si>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</si>
  <si>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</si>
  <si>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</si>
  <si>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</si>
  <si>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</si>
  <si>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</si>
  <si>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</si>
  <si>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</si>
  <si>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</si>
  <si>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</si>
  <si>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</si>
  <si>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</si>
  <si>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</si>
  <si>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</si>
  <si>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</si>
  <si>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</si>
  <si>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</si>
  <si>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</si>
  <si>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</si>
  <si>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</si>
  <si>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</si>
  <si>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</si>
  <si>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</si>
  <si>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</si>
  <si>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</si>
  <si>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</si>
  <si>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</si>
  <si>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</si>
  <si>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</si>
  <si>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</si>
  <si>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</si>
  <si>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</si>
  <si>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</si>
  <si>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</si>
  <si>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</si>
  <si>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</si>
  <si>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</si>
  <si>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</si>
  <si>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</si>
  <si>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</si>
  <si>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</si>
  <si>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</si>
  <si>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</si>
  <si>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</si>
  <si>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</si>
  <si>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</si>
  <si>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</si>
  <si>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</si>
  <si>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</si>
  <si>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</si>
  <si>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</si>
  <si>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</si>
  <si>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</si>
  <si>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</si>
  <si>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</si>
  <si>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</si>
  <si>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</si>
  <si>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</si>
  <si>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</si>
  <si>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</si>
  <si>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</si>
  <si>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</si>
  <si>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</si>
  <si>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</si>
  <si>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</si>
  <si>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</si>
  <si>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</si>
  <si>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</si>
  <si>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</si>
  <si>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</si>
  <si>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</si>
  <si>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</si>
  <si>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</si>
  <si>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</si>
  <si>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</si>
  <si>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</si>
  <si>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</si>
  <si>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</si>
  <si>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</si>
  <si>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</si>
  <si>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</si>
  <si>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</si>
  <si>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</si>
  <si>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</si>
  <si>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</si>
  <si>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</si>
  <si>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</si>
  <si>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</si>
  <si>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</si>
  <si>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</si>
  <si>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</si>
  <si>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</si>
  <si>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</si>
  <si>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</si>
  <si>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</si>
  <si>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</si>
  <si>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</si>
  <si>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</si>
  <si>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</si>
  <si>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</si>
  <si>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</si>
  <si>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</si>
  <si>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</si>
  <si>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</si>
  <si>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</si>
  <si>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</si>
  <si>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</si>
  <si>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</si>
  <si>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</si>
  <si>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</si>
  <si>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</si>
  <si>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</si>
  <si>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</si>
  <si>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</si>
  <si>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</si>
  <si>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</si>
  <si>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</si>
  <si>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</si>
  <si>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</si>
  <si>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</si>
  <si>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</si>
  <si>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</si>
  <si>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</si>
  <si>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</si>
  <si>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</si>
  <si>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</si>
  <si>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</si>
  <si>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</si>
  <si>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</si>
  <si>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</si>
  <si>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</si>
  <si>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</si>
  <si>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</si>
  <si>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</si>
  <si>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</si>
  <si>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</si>
  <si>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</si>
  <si>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</si>
  <si>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</si>
  <si>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</si>
  <si>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</si>
  <si>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</si>
  <si>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</si>
  <si>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</si>
  <si>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</si>
  <si>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</si>
  <si>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</si>
  <si>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</si>
  <si>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</si>
  <si>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</si>
  <si>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</si>
  <si>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</si>
  <si>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</si>
  <si>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</si>
  <si>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</si>
  <si>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</si>
  <si>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</si>
  <si>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</si>
  <si>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</si>
  <si>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</si>
  <si>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</si>
  <si>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</si>
  <si>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</si>
  <si>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</si>
  <si>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</si>
  <si>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</si>
  <si>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</si>
  <si>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</si>
  <si>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</si>
  <si>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</si>
  <si>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</si>
  <si>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</si>
  <si>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</si>
  <si>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</si>
  <si>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</si>
  <si>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</si>
  <si>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</si>
  <si>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</si>
  <si>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</si>
  <si>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</si>
  <si>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</si>
  <si>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</si>
  <si>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</si>
  <si>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</si>
  <si>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</si>
  <si>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</si>
  <si>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</si>
  <si>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</si>
  <si>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</si>
  <si>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</si>
  <si>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</si>
  <si>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</si>
  <si>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</si>
  <si>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</si>
  <si>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</si>
  <si>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</si>
  <si>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</si>
  <si>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</si>
  <si>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</si>
  <si>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</si>
  <si>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</si>
  <si>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</si>
  <si>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</si>
  <si>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</si>
  <si>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</si>
  <si>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</si>
  <si>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</si>
  <si>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</si>
  <si>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</si>
  <si>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</si>
  <si>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</si>
  <si>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</si>
  <si>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</si>
  <si>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</si>
  <si>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</si>
  <si>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</si>
  <si>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</si>
  <si>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</si>
  <si>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</si>
  <si>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</si>
  <si>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</si>
  <si>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</si>
  <si>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</si>
  <si>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</si>
  <si>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</si>
  <si>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</si>
  <si>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</si>
  <si>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</si>
  <si>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</si>
  <si>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</si>
  <si>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</si>
  <si>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</si>
  <si>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</si>
  <si>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</si>
  <si>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</si>
  <si>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</si>
  <si>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</si>
  <si>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</si>
  <si>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</si>
  <si>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</si>
  <si>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</si>
  <si>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</si>
  <si>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</si>
  <si>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</si>
  <si>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</si>
  <si>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</si>
  <si>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</si>
  <si>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</si>
  <si>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</si>
  <si>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</si>
  <si>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</si>
  <si>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</si>
  <si>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</si>
  <si>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</si>
  <si>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</si>
  <si>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</si>
  <si>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</si>
  <si>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</si>
  <si>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</si>
  <si>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</si>
  <si>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</si>
  <si>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</si>
  <si>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</si>
  <si>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</si>
  <si>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</si>
  <si>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</si>
  <si>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</si>
  <si>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</si>
  <si>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</si>
  <si>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</si>
  <si>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</si>
  <si>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</si>
  <si>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</si>
  <si>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</si>
  <si>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</si>
  <si>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</si>
  <si>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</si>
  <si>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</si>
  <si>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</si>
  <si>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</si>
  <si>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</si>
  <si>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</si>
  <si>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</si>
  <si>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</si>
  <si>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</si>
  <si>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</si>
  <si>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</si>
  <si>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</si>
  <si>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</si>
  <si>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</si>
  <si>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</si>
  <si>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</si>
  <si>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</si>
  <si>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</si>
  <si>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</si>
  <si>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</si>
  <si>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</si>
  <si>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</si>
  <si>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</si>
  <si>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</si>
  <si>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</si>
  <si>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</si>
  <si>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</si>
  <si>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</si>
  <si>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</si>
  <si>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</si>
  <si>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</si>
  <si>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</si>
  <si>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</si>
  <si>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</si>
  <si>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</si>
  <si>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</si>
  <si>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</si>
  <si>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</si>
  <si>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</si>
  <si>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</si>
  <si>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</si>
  <si>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</si>
  <si>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</si>
  <si>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</si>
  <si>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</si>
  <si>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</si>
  <si>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</si>
  <si>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</si>
  <si>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</si>
  <si>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</si>
  <si>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</si>
  <si>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</si>
  <si>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</si>
  <si>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</si>
  <si>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</si>
  <si>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</si>
  <si>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</si>
  <si>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</si>
  <si>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</si>
  <si>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</si>
  <si>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</si>
  <si>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</si>
  <si>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</si>
  <si>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</si>
  <si>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</si>
  <si>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</si>
  <si>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</si>
  <si>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</si>
  <si>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</si>
  <si>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</si>
  <si>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</si>
  <si>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</si>
  <si>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</si>
  <si>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</si>
  <si>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</si>
  <si>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</si>
  <si>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</si>
  <si>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</si>
  <si>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</si>
  <si>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</si>
  <si>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</si>
  <si>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</si>
  <si>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</si>
  <si>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</si>
  <si>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</si>
  <si>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</si>
  <si>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</si>
  <si>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</si>
  <si>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</si>
  <si>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</si>
  <si>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</si>
  <si>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</si>
  <si>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</si>
  <si>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</si>
  <si>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</si>
  <si>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</si>
  <si>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</si>
  <si>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</si>
  <si>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</si>
  <si>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</si>
  <si>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</si>
  <si>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</si>
  <si>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</si>
  <si>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</si>
  <si>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</si>
  <si>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</si>
  <si>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</si>
  <si>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</si>
  <si>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</si>
  <si>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</si>
  <si>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</si>
  <si>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</si>
  <si>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</si>
  <si>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</si>
  <si>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</si>
  <si>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</si>
  <si>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</si>
  <si>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</si>
  <si>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</si>
  <si>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</si>
  <si>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</si>
  <si>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</si>
  <si>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</si>
  <si>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</si>
  <si>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</si>
  <si>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</si>
  <si>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</si>
  <si>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</si>
  <si>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</si>
  <si>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</si>
  <si>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</si>
  <si>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</si>
  <si>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</si>
  <si>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</si>
  <si>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</si>
  <si>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</si>
  <si>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</si>
  <si>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</si>
  <si>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</si>
  <si>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</si>
  <si>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</si>
  <si>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</si>
  <si>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</si>
  <si>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</si>
  <si>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</si>
  <si>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</si>
  <si>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</si>
  <si>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</si>
  <si>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</si>
  <si>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</si>
  <si>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</si>
  <si>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</si>
  <si>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</si>
  <si>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</si>
  <si>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</si>
  <si>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</si>
  <si>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</si>
  <si>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</si>
  <si>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</si>
  <si>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</si>
  <si>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</si>
  <si>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</si>
  <si>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</si>
  <si>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</si>
  <si>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</si>
  <si>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</si>
  <si>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</si>
  <si>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</si>
  <si>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</si>
  <si>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</si>
  <si>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</si>
  <si>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</si>
  <si>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</si>
  <si>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</si>
  <si>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</si>
  <si>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</si>
  <si>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</si>
  <si>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</si>
  <si>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</si>
  <si>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</si>
  <si>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</si>
  <si>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</si>
  <si>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</si>
  <si>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</si>
  <si>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</si>
  <si>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</si>
  <si>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</si>
  <si>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</si>
  <si>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</si>
  <si>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</si>
  <si>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</si>
  <si>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</si>
  <si>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</si>
  <si>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</si>
  <si>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</si>
  <si>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</si>
  <si>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</si>
  <si>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</si>
  <si>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</si>
  <si>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</si>
  <si>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</si>
  <si>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</si>
  <si>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</si>
  <si>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</si>
  <si>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</si>
  <si>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</si>
  <si>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</si>
  <si>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</si>
  <si>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</si>
  <si>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</si>
  <si>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</si>
  <si>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</si>
  <si>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</si>
  <si>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</si>
  <si>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</si>
  <si>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</si>
  <si>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</si>
  <si>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</si>
  <si>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</si>
  <si>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</si>
  <si>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</si>
  <si>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</si>
  <si>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</si>
  <si>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</si>
  <si>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</si>
  <si>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</si>
  <si>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</si>
  <si>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</si>
  <si>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</si>
  <si>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</si>
  <si>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</si>
  <si>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</si>
  <si>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</si>
  <si>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</si>
  <si>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</si>
  <si>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</si>
  <si>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</si>
  <si>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</si>
  <si>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</si>
  <si>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</si>
  <si>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</si>
  <si>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</si>
  <si>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</si>
  <si>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</si>
  <si>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</si>
  <si>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</si>
  <si>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</si>
  <si>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</si>
  <si>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</si>
  <si>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</si>
  <si>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</si>
  <si>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</si>
  <si>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</si>
  <si>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</si>
  <si>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</si>
  <si>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</si>
  <si>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</si>
  <si>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</si>
  <si>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</si>
  <si>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</si>
  <si>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</si>
  <si>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</si>
  <si>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</si>
  <si>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</si>
  <si>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</si>
  <si>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</si>
  <si>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</si>
  <si>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</si>
  <si>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</si>
  <si>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</si>
  <si>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</si>
  <si>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</si>
  <si>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</si>
  <si>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</si>
  <si>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</si>
  <si>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</si>
  <si>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</si>
  <si>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</si>
  <si>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</si>
  <si>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</si>
  <si>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</si>
  <si>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</si>
  <si>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</si>
  <si>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</si>
  <si>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</si>
  <si>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</si>
  <si>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</si>
  <si>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</si>
  <si>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</si>
  <si>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</si>
  <si>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</si>
  <si>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</si>
  <si>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</si>
  <si>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</si>
  <si>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</si>
  <si>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</si>
  <si>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</si>
  <si>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</si>
  <si>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</si>
  <si>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</si>
  <si>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</si>
  <si>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</si>
  <si>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</si>
  <si>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</si>
  <si>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</si>
  <si>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</si>
  <si>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</si>
  <si>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</si>
  <si>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</si>
  <si>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</si>
  <si>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</si>
  <si>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</si>
  <si>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</si>
  <si>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</si>
  <si>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</si>
  <si>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</si>
  <si>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</si>
  <si>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</si>
  <si>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</si>
  <si>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</si>
  <si>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</si>
  <si>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</si>
  <si>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</si>
  <si>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</si>
  <si>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</si>
  <si>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</si>
  <si>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</si>
  <si>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</si>
  <si>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</si>
  <si>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</si>
  <si>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</si>
  <si>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</si>
  <si>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</si>
  <si>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</si>
  <si>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</si>
  <si>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</si>
  <si>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</si>
  <si>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</si>
  <si>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</si>
  <si>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</si>
  <si>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</si>
  <si>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</si>
  <si>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</si>
  <si>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</si>
  <si>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</si>
  <si>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</si>
  <si>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</si>
  <si>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</si>
  <si>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</si>
  <si>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</si>
  <si>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</si>
  <si>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</si>
  <si>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</si>
  <si>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</si>
  <si>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</si>
  <si>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</si>
  <si>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</si>
  <si>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</si>
  <si>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</si>
  <si>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</si>
  <si>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</si>
  <si>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</si>
  <si>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</si>
  <si>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</si>
  <si>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</si>
  <si>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</si>
  <si>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</si>
  <si>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</si>
  <si>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</si>
  <si>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</si>
  <si>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</si>
  <si>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</si>
  <si>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</si>
  <si>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</si>
  <si>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</si>
  <si>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</si>
  <si>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</si>
  <si>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</si>
  <si>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</si>
  <si>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</si>
  <si>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</si>
  <si>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</si>
  <si>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</si>
  <si>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</si>
  <si>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</si>
  <si>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</si>
  <si>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</si>
  <si>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</si>
  <si>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</si>
  <si>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</si>
  <si>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</si>
  <si>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</si>
  <si>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</si>
  <si>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</si>
  <si>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</si>
  <si>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</si>
  <si>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</si>
  <si>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</si>
  <si>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</si>
  <si>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</si>
  <si>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</si>
  <si>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</si>
  <si>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</si>
  <si>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</si>
  <si>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</si>
  <si>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</si>
  <si>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</si>
  <si>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</si>
  <si>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</si>
  <si>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</si>
  <si>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</si>
  <si>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</si>
  <si>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</si>
  <si>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</si>
  <si>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</si>
  <si>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</si>
  <si>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</si>
  <si>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</si>
  <si>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</si>
  <si>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</si>
  <si>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</si>
  <si>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</si>
  <si>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</si>
  <si>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</si>
  <si>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</si>
  <si>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</si>
  <si>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</si>
  <si>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</si>
  <si>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</si>
  <si>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</si>
  <si>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</si>
  <si>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</si>
  <si>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</si>
  <si>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</si>
  <si>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</si>
  <si>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</si>
  <si>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</si>
  <si>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</si>
  <si>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</si>
  <si>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</si>
  <si>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</si>
  <si>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</si>
  <si>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</si>
  <si>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</si>
  <si>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</si>
  <si>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</si>
  <si>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</si>
  <si>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</si>
  <si>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</si>
  <si>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</si>
  <si>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</si>
  <si>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</si>
  <si>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</si>
  <si>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</si>
  <si>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</si>
  <si>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</si>
  <si>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</si>
  <si>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</si>
  <si>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</si>
  <si>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</si>
  <si>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</si>
  <si>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</si>
  <si>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</si>
  <si>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</si>
  <si>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</si>
  <si>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</si>
  <si>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</si>
  <si>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</si>
  <si>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</si>
  <si>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</si>
  <si>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</si>
  <si>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</si>
  <si>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</si>
  <si>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</si>
  <si>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</si>
  <si>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</si>
  <si>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</si>
  <si>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</si>
  <si>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</si>
  <si>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</si>
  <si>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</si>
  <si>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</si>
  <si>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</si>
  <si>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</si>
  <si>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</si>
  <si>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</si>
  <si>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</si>
  <si>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</si>
  <si>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</si>
  <si>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</si>
  <si>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</si>
  <si>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</si>
  <si>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</si>
  <si>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</si>
  <si>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</si>
  <si>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</si>
  <si>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</si>
  <si>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</si>
  <si>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</si>
  <si>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</si>
  <si>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</si>
  <si>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</si>
  <si>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</si>
  <si>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</si>
  <si>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</si>
  <si>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</si>
  <si>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</si>
  <si>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</si>
  <si>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</si>
  <si>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</si>
  <si>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</si>
  <si>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</si>
  <si>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</si>
  <si>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</si>
  <si>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</si>
  <si>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</si>
  <si>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</si>
  <si>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</si>
  <si>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</si>
  <si>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</si>
  <si>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</si>
  <si>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</si>
  <si>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</si>
  <si>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</si>
  <si>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</si>
  <si>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</si>
  <si>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</si>
  <si>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</si>
  <si>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</si>
  <si>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</si>
  <si>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</si>
  <si>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</si>
  <si>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</si>
  <si>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</si>
  <si>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</si>
  <si>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</si>
  <si>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</si>
  <si>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</si>
  <si>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</si>
  <si>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</si>
  <si>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</si>
  <si>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</si>
  <si>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</si>
  <si>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</si>
  <si>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</si>
  <si>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</si>
  <si>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</si>
  <si>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</si>
  <si>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</si>
  <si>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</si>
  <si>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</si>
  <si>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</si>
  <si>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</si>
  <si>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</si>
  <si>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</si>
  <si>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</si>
  <si>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</si>
  <si>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</si>
  <si>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</si>
  <si>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</si>
  <si>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</si>
  <si>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</si>
  <si>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</si>
  <si>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</si>
  <si>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</si>
  <si>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</si>
  <si>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</si>
  <si>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</si>
  <si>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</si>
  <si>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</si>
  <si>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</si>
  <si>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</si>
  <si>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</si>
  <si>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</si>
  <si>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</si>
  <si>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</si>
  <si>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</si>
  <si>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</si>
  <si>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</si>
  <si>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</si>
  <si>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</si>
  <si>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</si>
  <si>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</si>
  <si>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</si>
  <si>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</si>
  <si>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</si>
  <si>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</si>
  <si>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</si>
  <si>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</si>
  <si>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</si>
  <si>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</si>
  <si>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</si>
  <si>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</si>
  <si>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</si>
  <si>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</si>
  <si>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</si>
  <si>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</si>
  <si>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</si>
  <si>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</si>
  <si>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</si>
  <si>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</si>
  <si>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</si>
  <si>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</si>
  <si>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</si>
  <si>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</si>
  <si>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</si>
  <si>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</si>
  <si>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</si>
  <si>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</si>
  <si>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</si>
  <si>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</si>
  <si>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</si>
  <si>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</si>
  <si>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</si>
  <si>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</si>
  <si>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</si>
  <si>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</si>
  <si>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</si>
  <si>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</si>
  <si>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</si>
  <si>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</si>
  <si>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</si>
  <si>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</si>
  <si>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</si>
  <si>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</si>
  <si>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</si>
  <si>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</si>
  <si>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</si>
  <si>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</si>
  <si>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</si>
  <si>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</si>
  <si>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</si>
  <si>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</si>
  <si>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</si>
  <si>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</si>
  <si>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</si>
  <si>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</si>
  <si>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</si>
  <si>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</si>
  <si>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</si>
  <si>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</si>
  <si>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</si>
  <si>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</si>
  <si>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</si>
  <si>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</si>
  <si>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</si>
  <si>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</si>
  <si>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</si>
  <si>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</si>
  <si>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</si>
  <si>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</si>
  <si>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</si>
  <si>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</si>
  <si>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</si>
  <si>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</si>
  <si>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</si>
  <si>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</si>
  <si>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</si>
  <si>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</si>
  <si>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</si>
  <si>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</si>
  <si>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</si>
  <si>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</si>
  <si>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</si>
  <si>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</si>
  <si>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</si>
  <si>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</si>
  <si>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</si>
  <si>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</si>
  <si>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</si>
  <si>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</si>
  <si>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</si>
  <si>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</si>
  <si>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</si>
  <si>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</si>
  <si>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</si>
  <si>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</si>
  <si>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</si>
  <si>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</si>
  <si>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</si>
  <si>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</si>
  <si>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</si>
  <si>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</si>
  <si>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</si>
  <si>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</si>
  <si>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</si>
  <si>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</si>
  <si>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</si>
  <si>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</si>
  <si>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</si>
  <si>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</si>
  <si>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</si>
  <si>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</si>
  <si>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</si>
  <si>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</si>
  <si>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</si>
  <si>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</si>
  <si>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</si>
  <si>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</si>
  <si>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</si>
  <si>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</si>
  <si>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</si>
  <si>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</si>
  <si>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</si>
  <si>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</si>
  <si>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</si>
  <si>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</si>
  <si>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</si>
  <si>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</si>
  <si>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</si>
  <si>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</si>
  <si>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</si>
  <si>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</si>
  <si>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</si>
  <si>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</si>
  <si>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</si>
  <si>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</si>
  <si>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</si>
  <si>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</si>
  <si>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</si>
  <si>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</si>
  <si>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</si>
  <si>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</si>
  <si>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</si>
  <si>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</si>
  <si>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</si>
  <si>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</si>
  <si>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</si>
  <si>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</si>
  <si>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</si>
  <si>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</si>
  <si>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</si>
  <si>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</si>
  <si>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</si>
  <si>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</si>
  <si>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</si>
  <si>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</si>
  <si>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</si>
  <si>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</si>
  <si>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</si>
  <si>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</si>
  <si>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</si>
  <si>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</si>
  <si>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</si>
  <si>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</si>
  <si>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</si>
  <si>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</si>
  <si>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</si>
  <si>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</si>
  <si>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</si>
  <si>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</si>
  <si>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</si>
  <si>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</si>
  <si>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</si>
  <si>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</si>
  <si>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</si>
  <si>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</si>
  <si>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</si>
  <si>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</si>
  <si>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</si>
  <si>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</si>
  <si>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</si>
  <si>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</si>
  <si>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</si>
  <si>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</si>
  <si>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</si>
  <si>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</si>
  <si>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</si>
  <si>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</si>
  <si>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</si>
  <si>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</si>
  <si>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</si>
  <si>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</si>
  <si>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</si>
  <si>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</si>
  <si>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</si>
  <si>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</si>
  <si>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</si>
  <si>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</si>
  <si>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</si>
  <si>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</si>
  <si>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</si>
  <si>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</si>
  <si>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</si>
  <si>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</si>
  <si>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</si>
  <si>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</si>
  <si>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</si>
  <si>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</si>
  <si>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</si>
  <si>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</si>
  <si>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</si>
  <si>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</si>
  <si>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</si>
  <si>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</si>
  <si>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</si>
  <si>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</si>
  <si>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</si>
  <si>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</si>
  <si>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</si>
  <si>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</si>
  <si>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</si>
  <si>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</si>
  <si>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</si>
  <si>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</si>
  <si>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</si>
  <si>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</si>
  <si>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</si>
  <si>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</si>
  <si>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</si>
  <si>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</si>
  <si>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</si>
  <si>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</si>
  <si>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</si>
  <si>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</si>
  <si>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</si>
  <si>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</si>
  <si>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</si>
  <si>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</si>
  <si>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</si>
  <si>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</si>
  <si>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</si>
  <si>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</si>
  <si>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</si>
  <si>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</si>
  <si>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</si>
  <si>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</si>
  <si>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</si>
  <si>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</si>
  <si>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</si>
  <si>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</si>
  <si>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</si>
  <si>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</si>
  <si>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</si>
  <si>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</si>
  <si>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</si>
  <si>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</si>
  <si>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</si>
  <si>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</si>
  <si>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</si>
  <si>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</si>
  <si>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</si>
  <si>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</si>
  <si>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</si>
  <si>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</si>
  <si>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</si>
  <si>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</si>
  <si>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</si>
  <si>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</si>
  <si>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</si>
  <si>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</si>
  <si>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</si>
  <si>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</si>
  <si>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</si>
  <si>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</si>
  <si>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</si>
  <si>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</si>
  <si>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</si>
  <si>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</si>
  <si>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</si>
  <si>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</si>
  <si>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</si>
  <si>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</si>
  <si>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</si>
  <si>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</si>
  <si>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</si>
  <si>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</si>
  <si>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</si>
  <si>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</si>
  <si>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</si>
  <si>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</si>
  <si>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</si>
  <si>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</si>
  <si>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</si>
  <si>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</si>
  <si>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</si>
  <si>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</si>
  <si>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</si>
  <si>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</si>
  <si>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</si>
  <si>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</si>
  <si>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</si>
  <si>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</si>
  <si>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</si>
  <si>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</si>
  <si>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</si>
  <si>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</si>
  <si>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</si>
  <si>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</si>
  <si>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</si>
  <si>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</si>
  <si>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</si>
  <si>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</si>
  <si>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</si>
  <si>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</si>
  <si>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</si>
  <si>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</si>
  <si>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</si>
  <si>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</si>
  <si>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</si>
  <si>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</si>
  <si>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</si>
  <si>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</si>
  <si>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</si>
  <si>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</si>
  <si>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</si>
  <si>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</si>
  <si>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</si>
  <si>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</si>
  <si>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</si>
  <si>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</si>
  <si>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</si>
  <si>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</si>
  <si>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</si>
  <si>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</si>
  <si>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</si>
  <si>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</si>
  <si>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</si>
  <si>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</si>
  <si>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</si>
  <si>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</si>
  <si>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</si>
  <si>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</si>
  <si>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</si>
  <si>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</si>
  <si>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</si>
  <si>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</si>
  <si>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</si>
  <si>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</si>
  <si>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</si>
  <si>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</si>
  <si>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</si>
  <si>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</si>
  <si>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</si>
  <si>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</si>
  <si>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</si>
  <si>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</si>
  <si>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</si>
  <si>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</si>
  <si>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</si>
  <si>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</si>
  <si>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</si>
  <si>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</si>
  <si>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</si>
  <si>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</si>
  <si>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</si>
  <si>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</si>
  <si>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</si>
  <si>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</si>
  <si>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</si>
  <si>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</si>
  <si>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</si>
  <si>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</si>
  <si>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</si>
  <si>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</si>
  <si>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</si>
  <si>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</si>
  <si>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</si>
  <si>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</si>
  <si>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</si>
  <si>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</si>
  <si>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</si>
  <si>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</si>
  <si>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</si>
  <si>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</si>
  <si>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</si>
  <si>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</si>
  <si>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</si>
  <si>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</si>
  <si>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</si>
  <si>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</si>
  <si>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</si>
  <si>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</si>
  <si>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</si>
  <si>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</si>
  <si>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</si>
  <si>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</si>
  <si>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</si>
  <si>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</si>
  <si>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</si>
  <si>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</si>
  <si>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</si>
  <si>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</si>
  <si>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</si>
  <si>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</si>
  <si>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</si>
  <si>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</si>
  <si>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</si>
  <si>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</si>
  <si>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</si>
  <si>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</si>
  <si>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</si>
  <si>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</si>
  <si>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</si>
  <si>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</si>
  <si>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</si>
  <si>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</si>
  <si>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</si>
  <si>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</si>
  <si>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</si>
  <si>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</si>
  <si>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</si>
  <si>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</si>
  <si>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</si>
  <si>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</si>
  <si>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</si>
  <si>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</si>
  <si>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</si>
  <si>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</si>
  <si>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</si>
  <si>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</si>
  <si>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</si>
  <si>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</si>
  <si>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</si>
  <si>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</si>
  <si>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</si>
  <si>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</si>
  <si>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</si>
  <si>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</si>
  <si>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</si>
  <si>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</si>
  <si>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</si>
  <si>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</si>
  <si>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</si>
  <si>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</si>
  <si>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</si>
  <si>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</si>
  <si>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</si>
  <si>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</si>
  <si>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</si>
  <si>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</si>
  <si>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</si>
  <si>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</si>
  <si>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</si>
  <si>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</si>
  <si>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</si>
  <si>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</si>
  <si>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</si>
  <si>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</si>
  <si>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</si>
  <si>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</si>
  <si>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</si>
  <si>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</si>
  <si>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</si>
  <si>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</si>
  <si>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</si>
  <si>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</si>
  <si>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</si>
  <si>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</si>
  <si>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</si>
  <si>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</si>
  <si>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</si>
  <si>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</si>
  <si>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</si>
  <si>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</si>
  <si>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</si>
  <si>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</si>
  <si>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</si>
  <si>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</si>
  <si>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</si>
  <si>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</si>
  <si>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</si>
  <si>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</si>
  <si>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</si>
  <si>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</si>
  <si>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</si>
  <si>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</si>
  <si>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</si>
  <si>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</si>
  <si>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</si>
  <si>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</si>
  <si>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</si>
  <si>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</si>
  <si>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</si>
  <si>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</si>
  <si>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</si>
  <si>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</si>
  <si>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</si>
  <si>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</si>
  <si>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</si>
  <si>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</si>
  <si>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</si>
  <si>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</si>
  <si>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</si>
  <si>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</si>
  <si>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</si>
  <si>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</si>
  <si>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</si>
  <si>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</si>
  <si>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</si>
  <si>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</si>
  <si>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</si>
  <si>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</si>
  <si>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</si>
  <si>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</si>
  <si>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</si>
  <si>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</si>
  <si>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</si>
  <si>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</si>
  <si>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</si>
  <si>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</si>
  <si>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</si>
  <si>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</si>
  <si>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</si>
  <si>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</si>
  <si>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</si>
  <si>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</si>
  <si>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</si>
  <si>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</si>
  <si>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</si>
  <si>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</si>
  <si>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</si>
  <si>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</si>
  <si>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</si>
  <si>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</si>
  <si>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</si>
  <si>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</si>
  <si>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</si>
  <si>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</si>
  <si>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</si>
  <si>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</si>
  <si>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</si>
  <si>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</si>
  <si>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</si>
  <si>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</si>
  <si>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</si>
  <si>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</si>
  <si>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</si>
  <si>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</si>
  <si>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</si>
  <si>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</si>
  <si>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</si>
  <si>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</si>
  <si>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</si>
  <si>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</si>
  <si>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</si>
  <si>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</si>
  <si>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</si>
  <si>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</si>
  <si>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</si>
  <si>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</si>
  <si>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</si>
  <si>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</si>
  <si>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</si>
  <si>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</si>
  <si>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</si>
  <si>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</si>
  <si>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</si>
  <si>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</si>
  <si>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</si>
  <si>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</si>
  <si>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</si>
  <si>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</si>
  <si>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</si>
  <si>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</si>
  <si>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</si>
  <si>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</si>
  <si>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</si>
  <si>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</si>
  <si>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</si>
  <si>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</si>
  <si>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</si>
  <si>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</si>
  <si>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</si>
  <si>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</si>
  <si>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</si>
  <si>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</si>
  <si>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</si>
  <si>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</si>
  <si>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</si>
  <si>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</si>
  <si>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</si>
  <si>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</si>
  <si>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</si>
  <si>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</si>
  <si>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</si>
  <si>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</si>
  <si>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</si>
  <si>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</si>
  <si>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</si>
  <si>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</si>
  <si>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</si>
  <si>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</si>
  <si>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</si>
  <si>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</si>
  <si>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</si>
  <si>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</si>
  <si>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</si>
  <si>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</si>
  <si>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</si>
  <si>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</si>
  <si>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</si>
  <si>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</si>
  <si>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</si>
  <si>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</si>
  <si>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</si>
  <si>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</si>
  <si>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</si>
  <si>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</si>
  <si>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</si>
  <si>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</si>
  <si>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</si>
  <si>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</si>
  <si>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</si>
  <si>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</si>
  <si>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</si>
  <si>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</si>
  <si>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</si>
  <si>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</si>
  <si>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</si>
  <si>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</si>
  <si>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</si>
  <si>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</si>
  <si>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</si>
  <si>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</si>
  <si>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</si>
  <si>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</si>
  <si>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</si>
  <si>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</si>
  <si>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</si>
  <si>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</si>
  <si>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</si>
  <si>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</si>
  <si>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</si>
  <si>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</si>
  <si>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</si>
  <si>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</si>
  <si>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</si>
  <si>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</si>
  <si>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</si>
  <si>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</si>
  <si>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</si>
  <si>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</si>
  <si>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</si>
  <si>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</si>
  <si>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</si>
  <si>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</si>
  <si>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</si>
  <si>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</si>
  <si>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</si>
  <si>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</si>
  <si>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</si>
  <si>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</si>
  <si>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</si>
  <si>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</si>
  <si>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</si>
  <si>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</si>
  <si>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</si>
  <si>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</si>
  <si>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</si>
  <si>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</si>
  <si>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</si>
  <si>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</si>
  <si>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</si>
  <si>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</si>
  <si>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</si>
  <si>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</si>
  <si>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</si>
  <si>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</si>
  <si>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</si>
  <si>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</si>
  <si>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</si>
  <si>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</si>
  <si>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</si>
  <si>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</si>
  <si>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</si>
  <si>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</si>
  <si>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</si>
  <si>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</si>
  <si>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</si>
  <si>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</si>
  <si>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</si>
  <si>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</si>
  <si>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</si>
  <si>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</si>
  <si>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</si>
  <si>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</si>
  <si>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</si>
  <si>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</si>
  <si>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</si>
  <si>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</si>
  <si>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</si>
  <si>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</si>
  <si>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</si>
  <si>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</si>
  <si>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</si>
  <si>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</si>
  <si>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</si>
  <si>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</si>
  <si>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</si>
  <si>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</si>
  <si>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</si>
  <si>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</si>
  <si>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</si>
  <si>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</si>
  <si>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</si>
  <si>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</si>
  <si>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</si>
  <si>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</si>
  <si>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</si>
  <si>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</si>
  <si>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</si>
  <si>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</si>
  <si>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</si>
  <si>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</si>
  <si>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</si>
  <si>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</si>
  <si>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</si>
  <si>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</si>
  <si>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</si>
  <si>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</si>
  <si>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</si>
  <si>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</si>
  <si>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</si>
  <si>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</si>
  <si>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</si>
  <si>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</si>
  <si>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</si>
  <si>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</si>
  <si>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</si>
  <si>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</si>
  <si>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</si>
  <si>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</si>
  <si>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</si>
  <si>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</si>
  <si>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</si>
  <si>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</si>
  <si>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</si>
  <si>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</si>
  <si>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</si>
  <si>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</si>
  <si>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</si>
  <si>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</si>
  <si>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</si>
  <si>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</si>
  <si>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</si>
  <si>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</si>
  <si>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</si>
  <si>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</si>
  <si>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</si>
  <si>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</si>
  <si>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</si>
  <si>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</si>
  <si>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</si>
  <si>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</si>
  <si>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</si>
  <si>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</si>
  <si>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</si>
  <si>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</si>
  <si>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</si>
  <si>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</si>
  <si>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</si>
  <si>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</si>
  <si>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</si>
  <si>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</si>
  <si>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</si>
  <si>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</si>
  <si>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</si>
  <si>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</si>
  <si>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</si>
  <si>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</si>
  <si>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</si>
  <si>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</si>
  <si>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</si>
  <si>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</si>
  <si>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</si>
  <si>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</si>
  <si>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</si>
  <si>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</si>
  <si>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</si>
  <si>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</si>
  <si>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</si>
  <si>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</si>
  <si>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</si>
  <si>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</si>
  <si>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</si>
  <si>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</si>
  <si>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</si>
  <si>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</si>
  <si>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</si>
  <si>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</si>
  <si>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</si>
  <si>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</si>
  <si>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</si>
  <si>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</si>
  <si>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</si>
  <si>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</si>
  <si>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</si>
  <si>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</si>
  <si>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</si>
  <si>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</si>
  <si>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</si>
  <si>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</si>
  <si>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</si>
  <si>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</si>
  <si>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</si>
  <si>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</si>
  <si>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</si>
  <si>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</si>
  <si>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</si>
  <si>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</si>
  <si>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</si>
  <si>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</si>
  <si>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</si>
  <si>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</si>
  <si>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</si>
  <si>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</si>
  <si>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</si>
  <si>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</si>
  <si>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</si>
  <si>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</si>
  <si>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</si>
  <si>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</si>
  <si>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</si>
  <si>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</si>
  <si>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</si>
  <si>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</si>
  <si>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</si>
  <si>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</si>
  <si>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</si>
  <si>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</si>
  <si>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</si>
  <si>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</si>
  <si>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</si>
  <si>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</si>
  <si>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</si>
  <si>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</si>
  <si>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</si>
  <si>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</si>
  <si>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</si>
  <si>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</si>
  <si>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</si>
  <si>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</si>
  <si>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</si>
  <si>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</si>
  <si>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</si>
  <si>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</si>
  <si>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</si>
  <si>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</si>
  <si>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</si>
  <si>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</si>
  <si>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</si>
  <si>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</si>
  <si>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</si>
  <si>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</si>
  <si>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</si>
  <si>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</si>
  <si>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</si>
  <si>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</si>
  <si>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</si>
  <si>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</si>
  <si>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</si>
  <si>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</si>
  <si>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</si>
  <si>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</si>
  <si>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</si>
  <si>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</si>
  <si>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</si>
  <si>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</si>
  <si>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</si>
  <si>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</si>
  <si>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</si>
  <si>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</si>
  <si>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</si>
  <si>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</si>
  <si>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</si>
  <si>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</si>
  <si>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</si>
  <si>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</si>
  <si>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</si>
  <si>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</si>
  <si>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</si>
  <si>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</si>
  <si>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</si>
  <si>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</si>
  <si>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</si>
  <si>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</si>
  <si>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</si>
  <si>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</si>
  <si>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</si>
  <si>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</si>
  <si>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</si>
  <si>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</si>
  <si>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</si>
  <si>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</si>
  <si>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</si>
  <si>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</si>
  <si>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</si>
  <si>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</si>
  <si>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</si>
  <si>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</si>
  <si>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</si>
  <si>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</si>
  <si>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</si>
  <si>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</si>
  <si>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</si>
  <si>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</si>
  <si>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</si>
  <si>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</si>
  <si>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</si>
  <si>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</si>
  <si>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</si>
  <si>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</si>
  <si>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</si>
  <si>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</si>
  <si>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</si>
  <si>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</si>
  <si>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</si>
  <si>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</si>
  <si>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</si>
  <si>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</si>
  <si>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</si>
  <si>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</si>
  <si>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</si>
  <si>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</si>
  <si>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</si>
  <si>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</si>
  <si>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</si>
  <si>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</si>
  <si>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</si>
  <si>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</si>
  <si>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</si>
  <si>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</si>
  <si>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</si>
  <si>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</si>
  <si>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</si>
  <si>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</si>
  <si>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</si>
  <si>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</si>
  <si>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</si>
  <si>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</si>
  <si>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</si>
  <si>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</si>
  <si>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</si>
  <si>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</si>
  <si>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</si>
  <si>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</si>
  <si>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</si>
  <si>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</si>
  <si>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</si>
  <si>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</si>
  <si>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</si>
  <si>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</si>
  <si>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</si>
  <si>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</si>
  <si>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</si>
  <si>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</si>
  <si>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</si>
  <si>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</si>
  <si>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</si>
  <si>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</si>
  <si>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</si>
  <si>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</si>
  <si>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</si>
  <si>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</si>
  <si>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</si>
  <si>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</si>
  <si>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</si>
  <si>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</si>
  <si>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</si>
  <si>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</si>
  <si>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</si>
  <si>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</si>
  <si>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</si>
  <si>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</si>
  <si>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</si>
  <si>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</si>
  <si>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</si>
  <si>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</si>
  <si>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</si>
  <si>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</si>
  <si>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</si>
  <si>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</si>
  <si>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</si>
  <si>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</si>
  <si>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</si>
  <si>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</si>
  <si>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</si>
  <si>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</si>
  <si>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</si>
  <si>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</si>
  <si>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</si>
  <si>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</si>
  <si>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</si>
  <si>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</si>
  <si>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</si>
  <si>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</si>
  <si>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</si>
  <si>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</si>
  <si>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</si>
  <si>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</si>
  <si>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</si>
  <si>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</si>
  <si>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</si>
  <si>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</si>
  <si>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</si>
  <si>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</si>
  <si>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</si>
  <si>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</si>
  <si>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</si>
  <si>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</si>
  <si>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</si>
  <si>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</si>
  <si>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</si>
  <si>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</si>
  <si>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</si>
  <si>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</si>
  <si>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</si>
  <si>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</si>
  <si>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</si>
  <si>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</si>
  <si>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</si>
  <si>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</si>
  <si>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</si>
  <si>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</si>
  <si>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</si>
  <si>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</si>
  <si>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</si>
  <si>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</si>
  <si>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</si>
  <si>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</si>
  <si>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</si>
  <si>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</si>
  <si>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</si>
  <si>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</si>
  <si>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</si>
  <si>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</si>
  <si>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</si>
  <si>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</si>
  <si>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</si>
  <si>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</si>
  <si>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</si>
  <si>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</si>
  <si>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</si>
  <si>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</si>
  <si>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</si>
  <si>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</si>
  <si>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</si>
  <si>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</si>
  <si>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</si>
  <si>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</si>
  <si>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</si>
  <si>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</si>
  <si>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</si>
  <si>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</si>
  <si>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</si>
  <si>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</si>
  <si>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</si>
  <si>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</si>
  <si>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</si>
  <si>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</si>
  <si>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</si>
  <si>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</si>
  <si>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</si>
  <si>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</si>
  <si>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</si>
  <si>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</si>
  <si>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</si>
  <si>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</si>
  <si>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</si>
  <si>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</si>
  <si>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</si>
  <si>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</si>
  <si>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</si>
  <si>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</si>
  <si>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</si>
  <si>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</si>
  <si>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</si>
  <si>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</si>
  <si>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</si>
  <si>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</si>
  <si>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</si>
  <si>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</si>
  <si>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</si>
  <si>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</si>
  <si>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</si>
  <si>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</si>
  <si>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</si>
  <si>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</si>
  <si>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</si>
  <si>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</si>
  <si>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</si>
  <si>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</si>
  <si>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</si>
  <si>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</si>
  <si>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</si>
  <si>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</si>
  <si>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</si>
  <si>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</si>
  <si>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</si>
  <si>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</si>
  <si>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</si>
  <si>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</si>
  <si>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</si>
  <si>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</si>
  <si>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</si>
  <si>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</si>
  <si>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</si>
  <si>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</si>
  <si>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</si>
  <si>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</si>
  <si>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</si>
  <si>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</si>
  <si>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</si>
  <si>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</si>
  <si>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</si>
  <si>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</si>
  <si>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</si>
  <si>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</si>
  <si>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</si>
  <si>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</si>
  <si>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</si>
  <si>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</si>
  <si>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</si>
  <si>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</si>
  <si>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</si>
  <si>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</si>
  <si>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</si>
  <si>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</si>
  <si>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</si>
  <si>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</si>
  <si>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</si>
  <si>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</si>
  <si>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</si>
  <si>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</si>
  <si>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</si>
  <si>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</si>
  <si>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</si>
  <si>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</si>
  <si>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</si>
  <si>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</si>
  <si>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</si>
  <si>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</si>
  <si>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</si>
  <si>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</si>
  <si>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</si>
  <si>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</si>
  <si>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</si>
  <si>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</si>
  <si>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</si>
  <si>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</si>
  <si>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</si>
  <si>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</si>
  <si>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</si>
  <si>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</si>
  <si>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</si>
  <si>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</si>
  <si>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</si>
  <si>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</si>
  <si>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</si>
  <si>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</si>
  <si>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</si>
  <si>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</si>
  <si>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</si>
  <si>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</si>
  <si>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</si>
  <si>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</si>
  <si>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</si>
  <si>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</si>
  <si>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</si>
  <si>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</si>
  <si>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</si>
  <si>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</si>
  <si>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</si>
  <si>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</si>
  <si>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</si>
  <si>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</si>
  <si>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</si>
  <si>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</si>
  <si>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</si>
  <si>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</si>
  <si>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</si>
  <si>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</si>
  <si>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</si>
  <si>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</si>
  <si>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</si>
  <si>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</si>
  <si>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</si>
  <si>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</si>
  <si>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</si>
  <si>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</si>
  <si>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</si>
  <si>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</si>
  <si>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</si>
  <si>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</si>
  <si>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</si>
  <si>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</si>
  <si>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</si>
  <si>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</si>
  <si>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</si>
  <si>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</si>
  <si>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</si>
  <si>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</si>
  <si>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</si>
  <si>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</si>
  <si>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</si>
  <si>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</si>
  <si>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</si>
  <si>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</si>
  <si>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</si>
  <si>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</si>
  <si>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</si>
  <si>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</si>
  <si>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</si>
  <si>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</si>
  <si>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</si>
  <si>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</si>
  <si>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</si>
  <si>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</si>
  <si>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</si>
  <si>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</si>
  <si>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</si>
  <si>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</si>
  <si>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</si>
  <si>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</si>
  <si>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</si>
  <si>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</si>
  <si>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</si>
  <si>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</si>
  <si>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</si>
  <si>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</si>
  <si>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</si>
  <si>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</si>
  <si>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</si>
  <si>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</si>
  <si>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</si>
  <si>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</si>
  <si>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</si>
  <si>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</si>
  <si>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</si>
  <si>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</si>
  <si>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</si>
  <si>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</si>
  <si>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</si>
  <si>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</si>
  <si>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</si>
  <si>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</si>
  <si>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</si>
  <si>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</si>
  <si>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</si>
  <si>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</si>
  <si>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</si>
  <si>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</si>
  <si>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</si>
  <si>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</si>
  <si>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</si>
  <si>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</si>
  <si>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</si>
  <si>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</si>
  <si>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</si>
  <si>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</si>
  <si>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</si>
  <si>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</si>
  <si>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</si>
  <si>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</si>
  <si>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</si>
  <si>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</si>
  <si>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</si>
  <si>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</si>
  <si>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</si>
  <si>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</si>
  <si>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</si>
  <si>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</si>
  <si>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</si>
  <si>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</si>
  <si>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</si>
  <si>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</si>
  <si>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</si>
  <si>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</si>
  <si>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</si>
  <si>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</si>
  <si>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</si>
  <si>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</si>
  <si>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</si>
  <si>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</si>
  <si>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</si>
  <si>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</si>
  <si>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</si>
  <si>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</si>
  <si>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</si>
  <si>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</si>
  <si>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</si>
  <si>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</si>
  <si>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</si>
  <si>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</si>
  <si>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</si>
  <si>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</si>
  <si>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</si>
  <si>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</si>
  <si>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</si>
  <si>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</si>
  <si>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</si>
  <si>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</si>
  <si>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</si>
  <si>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</si>
  <si>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</si>
  <si>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</si>
  <si>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</si>
  <si>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</si>
  <si>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</si>
  <si>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</si>
  <si>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</si>
  <si>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</si>
  <si>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</si>
  <si>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</si>
  <si>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</si>
  <si>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</si>
  <si>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</si>
  <si>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</si>
  <si>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</si>
  <si>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</si>
  <si>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</si>
  <si>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</si>
  <si>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</si>
  <si>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</si>
  <si>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</si>
  <si>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</si>
  <si>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</si>
  <si>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</si>
  <si>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</si>
  <si>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</si>
  <si>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</si>
  <si>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</si>
  <si>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</si>
  <si>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</si>
  <si>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</si>
  <si>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</si>
  <si>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</si>
  <si>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</si>
  <si>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</si>
  <si>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</si>
  <si>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</si>
  <si>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</si>
  <si>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</si>
  <si>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</si>
  <si>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</si>
  <si>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</si>
  <si>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</si>
  <si>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</si>
  <si>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</si>
  <si>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</si>
  <si>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</si>
  <si>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</si>
  <si>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</si>
  <si>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</si>
  <si>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</si>
  <si>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</si>
  <si>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</si>
  <si>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</si>
  <si>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</si>
  <si>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</si>
  <si>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</si>
  <si>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</si>
  <si>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</si>
  <si>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</si>
  <si>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</si>
  <si>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</si>
  <si>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</si>
  <si>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</si>
  <si>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</si>
  <si>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</si>
  <si>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</si>
  <si>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</si>
  <si>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</si>
  <si>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</si>
  <si>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</si>
  <si>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</si>
  <si>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</si>
  <si>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</si>
  <si>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</si>
  <si>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</si>
  <si>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</si>
  <si>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</si>
  <si>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</si>
  <si>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</si>
  <si>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</si>
  <si>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</si>
  <si>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</si>
  <si>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</si>
  <si>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</si>
  <si>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</si>
  <si>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</si>
  <si>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</si>
  <si>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</si>
  <si>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</si>
  <si>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</si>
  <si>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</si>
  <si>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</si>
  <si>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</si>
  <si>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</si>
  <si>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</si>
  <si>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</si>
  <si>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</si>
  <si>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</si>
  <si>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</si>
  <si>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</si>
  <si>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</si>
  <si>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</si>
  <si>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</si>
  <si>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</si>
  <si>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</si>
  <si>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</si>
  <si>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</si>
  <si>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</si>
  <si>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</si>
  <si>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</si>
  <si>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</si>
  <si>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</si>
  <si>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</si>
  <si>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</si>
  <si>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</si>
  <si>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</si>
  <si>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</si>
  <si>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</si>
  <si>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</si>
  <si>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</si>
  <si>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</si>
  <si>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</si>
  <si>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</si>
  <si>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</si>
  <si>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</si>
  <si>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</si>
  <si>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</si>
  <si>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</si>
  <si>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</si>
  <si>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</si>
  <si>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</si>
  <si>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</si>
  <si>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</si>
  <si>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</si>
  <si>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</si>
  <si>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</si>
  <si>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</si>
  <si>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</si>
  <si>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</si>
  <si>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</si>
  <si>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</si>
  <si>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</si>
  <si>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</si>
  <si>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</si>
  <si>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</si>
  <si>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</si>
  <si>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</si>
  <si>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</si>
  <si>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</si>
  <si>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</si>
  <si>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</si>
  <si>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</si>
  <si>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</si>
  <si>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</si>
  <si>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</si>
  <si>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</si>
  <si>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</si>
  <si>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</si>
  <si>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</si>
  <si>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</si>
  <si>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</si>
  <si>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</si>
  <si>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</si>
  <si>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</si>
  <si>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</si>
  <si>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</si>
  <si>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</si>
  <si>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</si>
  <si>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</si>
  <si>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</si>
  <si>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</si>
  <si>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</si>
  <si>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</si>
  <si>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</si>
  <si>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</si>
  <si>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</si>
  <si>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</si>
  <si>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</si>
  <si>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</si>
  <si>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</si>
  <si>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</si>
  <si>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</si>
  <si>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</si>
  <si>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</si>
  <si>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</si>
  <si>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</si>
  <si>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</si>
  <si>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</si>
  <si>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</si>
  <si>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</si>
  <si>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</si>
  <si>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</si>
  <si>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</si>
  <si>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</si>
  <si>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</si>
  <si>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</si>
  <si>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</si>
  <si>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</si>
  <si>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</si>
  <si>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</si>
  <si>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</si>
  <si>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</si>
  <si>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</si>
  <si>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</si>
  <si>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</si>
  <si>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</si>
  <si>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</si>
  <si>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</si>
  <si>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</si>
  <si>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</si>
  <si>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</si>
  <si>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</si>
  <si>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</si>
  <si>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</si>
  <si>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</si>
  <si>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</si>
  <si>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</si>
  <si>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</si>
  <si>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</si>
  <si>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</si>
  <si>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</si>
  <si>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</si>
  <si>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</si>
  <si>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</si>
  <si>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</si>
  <si>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</si>
  <si>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</si>
  <si>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</si>
  <si>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</si>
  <si>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</si>
  <si>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</si>
  <si>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</si>
  <si>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</si>
  <si>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</si>
  <si>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</si>
  <si>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</si>
  <si>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</si>
  <si>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</si>
  <si>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</si>
  <si>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</si>
  <si>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</si>
  <si>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</si>
  <si>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</si>
  <si>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</si>
  <si>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</si>
  <si>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</si>
  <si>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</si>
  <si>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</si>
  <si>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</si>
  <si>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</si>
  <si>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</si>
  <si>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</si>
  <si>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</si>
  <si>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</si>
  <si>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</si>
  <si>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</si>
  <si>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</si>
  <si>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</si>
  <si>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</si>
  <si>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</si>
  <si>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</si>
  <si>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</si>
  <si>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</si>
  <si>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</si>
  <si>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</si>
  <si>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</si>
  <si>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</si>
  <si>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</si>
  <si>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</si>
  <si>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</si>
  <si>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</si>
  <si>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</si>
  <si>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</si>
  <si>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</si>
  <si>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</si>
  <si>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</si>
  <si>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</si>
  <si>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</si>
  <si>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</si>
  <si>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</si>
  <si>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</si>
  <si>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</si>
  <si>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</si>
  <si>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</si>
  <si>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</si>
  <si>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</si>
  <si>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</si>
  <si>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</si>
  <si>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</si>
  <si>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</si>
  <si>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</si>
  <si>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</si>
  <si>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</si>
  <si>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</si>
  <si>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</si>
  <si>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</si>
  <si>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</si>
  <si>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</si>
  <si>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</si>
  <si>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</si>
  <si>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</si>
  <si>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</si>
  <si>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</si>
  <si>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</si>
  <si>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</si>
  <si>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</si>
  <si>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</si>
  <si>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</si>
  <si>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</si>
  <si>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</si>
  <si>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</si>
  <si>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</si>
  <si>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</si>
  <si>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</si>
  <si>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</si>
  <si>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</si>
  <si>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</si>
  <si>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</si>
  <si>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</si>
  <si>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</si>
  <si>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</si>
  <si>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</si>
  <si>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</si>
  <si>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</si>
  <si>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</si>
  <si>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</si>
  <si>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</si>
  <si>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</si>
  <si>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</si>
  <si>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</si>
  <si>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</si>
  <si>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</si>
  <si>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</si>
  <si>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</si>
  <si>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</si>
  <si>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</si>
  <si>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</si>
  <si>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</si>
  <si>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</si>
  <si>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</si>
  <si>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</si>
  <si>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</si>
  <si>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</si>
  <si>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</si>
  <si>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</si>
  <si>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</si>
  <si>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</si>
  <si>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</si>
  <si>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</si>
  <si>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</si>
  <si>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</si>
  <si>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</si>
  <si>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</si>
  <si>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</si>
  <si>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</si>
  <si>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</si>
  <si>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</si>
  <si>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</si>
  <si>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</si>
  <si>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</si>
  <si>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</si>
  <si>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</si>
  <si>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</si>
  <si>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</si>
  <si>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</si>
  <si>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</si>
  <si>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</si>
  <si>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</si>
  <si>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</si>
  <si>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</si>
  <si>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</si>
  <si>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</si>
  <si>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</si>
  <si>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</si>
  <si>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</si>
  <si>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</si>
  <si>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</si>
  <si>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</si>
  <si>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</si>
  <si>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</si>
  <si>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</si>
  <si>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</si>
  <si>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</si>
  <si>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</si>
  <si>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</si>
  <si>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</si>
  <si>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</si>
  <si>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</si>
  <si>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</si>
  <si>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</si>
  <si>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</si>
  <si>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</si>
  <si>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</si>
  <si>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</si>
  <si>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</si>
  <si>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</si>
  <si>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</si>
  <si>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</si>
  <si>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</si>
  <si>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</si>
  <si>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</si>
  <si>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</si>
  <si>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</si>
  <si>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</si>
  <si>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</si>
  <si>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</si>
  <si>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</si>
  <si>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</si>
  <si>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</si>
  <si>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</si>
  <si>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</si>
  <si>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</si>
  <si>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</si>
  <si>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</si>
  <si>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</si>
  <si>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</si>
  <si>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</si>
  <si>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</si>
  <si>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</si>
  <si>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</si>
  <si>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</si>
  <si>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</si>
  <si>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</si>
  <si>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</si>
  <si>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</si>
  <si>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</si>
  <si>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</si>
  <si>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</si>
  <si>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</si>
  <si>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</si>
  <si>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</si>
  <si>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</si>
  <si>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</si>
  <si>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</si>
  <si>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</si>
  <si>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</si>
  <si>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</si>
  <si>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</si>
  <si>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</si>
  <si>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</si>
  <si>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</si>
  <si>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</si>
  <si>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</si>
  <si>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</si>
  <si>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</si>
  <si>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</si>
  <si>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</si>
  <si>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</si>
  <si>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</si>
  <si>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</si>
  <si>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</si>
  <si>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</si>
  <si>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</si>
  <si>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</si>
  <si>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</si>
  <si>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</si>
  <si>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</si>
  <si>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</si>
  <si>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</si>
  <si>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</si>
  <si>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</si>
  <si>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</si>
  <si>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</si>
  <si>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</si>
  <si>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</si>
  <si>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</si>
  <si>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</si>
  <si>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</si>
  <si>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</si>
  <si>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</si>
  <si>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</si>
  <si>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</si>
  <si>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</si>
  <si>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</si>
  <si>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</si>
  <si>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</si>
  <si>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</si>
  <si>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</si>
  <si>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</si>
  <si>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</si>
  <si>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</si>
  <si>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</si>
  <si>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</si>
  <si>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</si>
  <si>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</si>
  <si>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</si>
  <si>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</si>
  <si>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</si>
  <si>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</si>
  <si>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</si>
  <si>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</si>
  <si>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</si>
  <si>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</si>
  <si>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</si>
  <si>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</si>
  <si>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</si>
  <si>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</si>
  <si>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</si>
  <si>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</si>
  <si>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</si>
  <si>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</si>
  <si>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</si>
  <si>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</si>
  <si>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</si>
  <si>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</si>
  <si>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</si>
  <si>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</si>
  <si>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</si>
  <si>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</si>
  <si>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</si>
  <si>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</si>
  <si>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</si>
  <si>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</si>
  <si>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</si>
  <si>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</si>
  <si>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</si>
  <si>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</si>
  <si>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</si>
  <si>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</si>
  <si>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</si>
  <si>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</si>
  <si>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</si>
  <si>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</si>
  <si>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</si>
  <si>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</si>
  <si>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</si>
  <si>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</si>
  <si>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</si>
  <si>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</si>
  <si>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</si>
  <si>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</si>
  <si>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</si>
  <si>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</si>
  <si>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</si>
  <si>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</si>
  <si>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</si>
  <si>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</si>
  <si>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</si>
  <si>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</si>
  <si>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</si>
  <si>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</si>
  <si>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</si>
  <si>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</si>
  <si>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</si>
  <si>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</si>
  <si>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</si>
  <si>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</si>
  <si>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</si>
  <si>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</si>
  <si>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</si>
  <si>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</si>
  <si>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</si>
  <si>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</si>
  <si>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</si>
  <si>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</si>
  <si>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</si>
  <si>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</si>
  <si>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</si>
  <si>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</si>
  <si>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</si>
  <si>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</si>
  <si>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</si>
  <si>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</si>
  <si>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</si>
  <si>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</si>
  <si>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</si>
  <si>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</si>
  <si>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</si>
  <si>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</si>
  <si>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</si>
  <si>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</si>
  <si>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</si>
  <si>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</si>
  <si>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</si>
  <si>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</si>
  <si>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</si>
  <si>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</si>
  <si>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</si>
  <si>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</si>
  <si>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</si>
  <si>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</si>
  <si>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</si>
  <si>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</si>
  <si>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</si>
  <si>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</si>
  <si>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</si>
  <si>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</si>
  <si>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</si>
  <si>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</si>
  <si>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</si>
  <si>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</si>
  <si>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</si>
  <si>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</si>
  <si>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</si>
  <si>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</si>
  <si>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</si>
  <si>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</si>
  <si>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</si>
  <si>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</si>
  <si>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</si>
  <si>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</si>
  <si>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</si>
  <si>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</si>
  <si>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</si>
  <si>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</si>
  <si>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</si>
  <si>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</si>
  <si>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</si>
  <si>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</si>
  <si>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</si>
  <si>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</si>
  <si>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</si>
  <si>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</si>
  <si>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</si>
  <si>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</si>
  <si>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</si>
  <si>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</si>
  <si>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</si>
  <si>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</si>
  <si>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</si>
  <si>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</si>
  <si>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</si>
  <si>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</si>
  <si>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</si>
  <si>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</si>
  <si>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</si>
  <si>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</si>
  <si>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</si>
  <si>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</si>
  <si>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</si>
  <si>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</si>
  <si>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</si>
  <si>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</si>
  <si>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</si>
  <si>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</si>
  <si>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</si>
  <si>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</si>
  <si>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</si>
  <si>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</si>
  <si>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</si>
  <si>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</si>
  <si>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</si>
  <si>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</si>
  <si>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</si>
  <si>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</si>
  <si>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</si>
  <si>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</si>
  <si>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</si>
  <si>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</si>
  <si>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</si>
  <si>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</si>
  <si>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</si>
  <si>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</si>
  <si>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</si>
  <si>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</si>
  <si>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</si>
  <si>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</si>
  <si>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</si>
  <si>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</si>
  <si>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</si>
  <si>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</si>
  <si>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</si>
  <si>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</si>
  <si>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</si>
  <si>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</si>
  <si>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</si>
  <si>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</si>
  <si>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</si>
  <si>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</si>
  <si>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</si>
  <si>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</si>
  <si>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</si>
  <si>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</si>
  <si>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</si>
  <si>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</si>
  <si>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</si>
  <si>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</si>
  <si>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</si>
  <si>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</si>
  <si>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</si>
  <si>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</si>
  <si>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</si>
  <si>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</si>
  <si>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</si>
  <si>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</si>
  <si>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</si>
  <si>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</si>
  <si>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</si>
  <si>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</si>
  <si>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</si>
  <si>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</si>
  <si>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</si>
  <si>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</si>
  <si>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</si>
  <si>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</si>
  <si>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</si>
  <si>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</si>
  <si>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</si>
  <si>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</si>
  <si>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</si>
  <si>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</si>
  <si>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</si>
  <si>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</si>
  <si>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</si>
  <si>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</si>
  <si>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</si>
  <si>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</si>
  <si>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</si>
  <si>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</si>
  <si>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</si>
  <si>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</si>
  <si>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</si>
  <si>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</si>
  <si>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</si>
  <si>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</si>
  <si>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</si>
  <si>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</si>
  <si>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</si>
  <si>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</si>
  <si>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</si>
  <si>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</si>
  <si>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</si>
  <si>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</si>
  <si>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</si>
  <si>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</si>
  <si>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</si>
  <si>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</si>
  <si>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</si>
  <si>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</si>
  <si>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</si>
  <si>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</si>
  <si>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</si>
  <si>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</si>
  <si>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</si>
  <si>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</si>
  <si>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</si>
  <si>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</si>
  <si>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</si>
  <si>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</si>
  <si>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</si>
  <si>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</si>
  <si>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</si>
  <si>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</si>
  <si>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</si>
  <si>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</si>
  <si>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</si>
  <si>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</si>
  <si>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</si>
  <si>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</si>
  <si>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</si>
  <si>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</si>
  <si>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</si>
  <si>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</si>
  <si>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</si>
  <si>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</si>
  <si>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</si>
  <si>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</si>
  <si>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</si>
  <si>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</si>
  <si>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</si>
  <si>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</si>
  <si>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</si>
  <si>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</si>
  <si>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</si>
  <si>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</si>
  <si>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</si>
  <si>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</si>
  <si>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</si>
  <si>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</si>
  <si>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</si>
  <si>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</si>
  <si>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</si>
  <si>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</si>
  <si>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</si>
  <si>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</si>
  <si>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</si>
  <si>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</si>
  <si>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</si>
  <si>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</si>
  <si>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</si>
  <si>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</si>
  <si>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</si>
  <si>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</si>
  <si>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</si>
  <si>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</si>
  <si>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</si>
  <si>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</si>
  <si>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</si>
  <si>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</si>
  <si>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</si>
  <si>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</si>
  <si>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</si>
  <si>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</si>
  <si>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</si>
  <si>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</si>
  <si>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</si>
  <si>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</si>
  <si>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</si>
  <si>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</si>
  <si>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</si>
  <si>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</si>
  <si>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</si>
  <si>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</si>
  <si>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</si>
  <si>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</si>
  <si>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</si>
  <si>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</si>
  <si>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</si>
  <si>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</si>
  <si>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</si>
  <si>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</si>
  <si>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</si>
  <si>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</si>
  <si>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</si>
  <si>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</si>
  <si>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</si>
  <si>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</si>
  <si>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</si>
  <si>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</si>
  <si>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</si>
  <si>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</si>
  <si>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</si>
  <si>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</si>
  <si>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</si>
  <si>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</si>
  <si>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</si>
  <si>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</si>
  <si>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</si>
  <si>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</si>
  <si>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</si>
  <si>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</si>
  <si>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</si>
  <si>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</si>
  <si>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</si>
  <si>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</si>
  <si>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</si>
  <si>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</si>
  <si>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</si>
  <si>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</si>
  <si>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</si>
  <si>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</si>
  <si>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</si>
  <si>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</si>
  <si>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</si>
  <si>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</si>
  <si>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</si>
  <si>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</si>
  <si>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</si>
  <si>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</si>
  <si>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</si>
  <si>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</si>
  <si>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</si>
  <si>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</si>
  <si>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</si>
  <si>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</si>
  <si>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</si>
  <si>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</si>
  <si>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</si>
  <si>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</si>
  <si>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</si>
  <si>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</si>
  <si>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</si>
  <si>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</si>
  <si>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</si>
  <si>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</si>
  <si>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</si>
  <si>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</si>
  <si>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</si>
  <si>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</si>
  <si>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</si>
  <si>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</si>
  <si>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</si>
  <si>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</si>
  <si>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</si>
  <si>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</si>
  <si>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</si>
  <si>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</si>
  <si>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</si>
  <si>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</si>
  <si>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</si>
  <si>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</si>
  <si>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</si>
  <si>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</si>
  <si>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</si>
  <si>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</si>
  <si>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</si>
  <si>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</si>
  <si>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</si>
  <si>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</si>
  <si>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</si>
  <si>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</si>
  <si>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</si>
  <si>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</si>
  <si>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</si>
  <si>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</si>
  <si>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</si>
  <si>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</si>
  <si>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</si>
  <si>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</si>
  <si>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</si>
  <si>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</si>
  <si>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</si>
  <si>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</si>
  <si>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</si>
  <si>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</si>
  <si>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</si>
  <si>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</si>
  <si>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</si>
  <si>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</si>
  <si>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</si>
  <si>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</si>
  <si>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</si>
  <si>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</si>
  <si>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</si>
  <si>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</si>
  <si>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</si>
  <si>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</si>
  <si>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</si>
  <si>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</si>
  <si>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</si>
  <si>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</si>
  <si>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</si>
  <si>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</si>
  <si>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</si>
  <si>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</si>
  <si>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</si>
  <si>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</si>
  <si>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</si>
  <si>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</si>
  <si>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</si>
  <si>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</si>
  <si>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</si>
  <si>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</si>
  <si>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</si>
  <si>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</si>
  <si>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</si>
  <si>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</si>
  <si>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</si>
  <si>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</si>
  <si>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</si>
  <si>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</si>
  <si>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</si>
  <si>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</si>
  <si>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</si>
  <si>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</si>
  <si>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</si>
  <si>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</si>
  <si>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</si>
  <si>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</si>
  <si>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</si>
  <si>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</si>
  <si>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</si>
  <si>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</si>
  <si>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</si>
  <si>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</si>
  <si>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</si>
  <si>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</si>
  <si>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</si>
  <si>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</si>
  <si>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</si>
  <si>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</si>
  <si>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</si>
  <si>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</si>
  <si>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</si>
  <si>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</si>
  <si>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</si>
  <si>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</si>
  <si>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</si>
  <si>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</si>
  <si>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</si>
  <si>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</si>
  <si>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</si>
  <si>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</si>
  <si>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</si>
  <si>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</si>
  <si>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</si>
  <si>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</si>
  <si>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</si>
  <si>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</si>
  <si>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</si>
  <si>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</si>
  <si>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</si>
  <si>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</si>
  <si>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</si>
  <si>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</si>
  <si>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</si>
  <si>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</si>
  <si>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</si>
  <si>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</si>
  <si>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</si>
  <si>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</si>
  <si>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</si>
  <si>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</si>
  <si>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</si>
  <si>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</si>
  <si>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</si>
  <si>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</si>
  <si>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</si>
  <si>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</si>
  <si>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</si>
  <si>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</si>
  <si>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</si>
  <si>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</si>
  <si>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</si>
  <si>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</si>
  <si>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</si>
  <si>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</si>
  <si>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</si>
  <si>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</si>
  <si>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</si>
  <si>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</si>
  <si>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</si>
  <si>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</si>
  <si>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</si>
  <si>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</si>
  <si>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</si>
  <si>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</si>
  <si>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</si>
  <si>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</si>
  <si>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</si>
  <si>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</si>
  <si>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</si>
  <si>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</si>
  <si>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</si>
  <si>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</si>
  <si>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</si>
  <si>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</si>
  <si>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</si>
  <si>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</si>
  <si>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</si>
  <si>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</si>
  <si>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</si>
  <si>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</si>
  <si>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</si>
  <si>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</si>
  <si>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</si>
  <si>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</si>
  <si>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</si>
  <si>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</si>
  <si>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</si>
  <si>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</si>
  <si>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</si>
  <si>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</si>
  <si>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</si>
  <si>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</si>
  <si>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</si>
  <si>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</si>
  <si>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</si>
  <si>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</si>
  <si>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</si>
  <si>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</si>
  <si>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</si>
  <si>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</si>
  <si>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</si>
  <si>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</si>
  <si>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</si>
  <si>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</si>
  <si>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</si>
  <si>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</si>
  <si>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</si>
  <si>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</si>
  <si>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</si>
  <si>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</si>
  <si>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</si>
  <si>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</si>
  <si>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</si>
  <si>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</si>
  <si>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</si>
  <si>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</si>
  <si>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</si>
  <si>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</si>
  <si>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</si>
  <si>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</si>
  <si>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</si>
  <si>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</si>
  <si>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</si>
  <si>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</si>
  <si>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</si>
  <si>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</si>
  <si>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</si>
  <si>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</si>
  <si>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</si>
  <si>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</si>
  <si>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</si>
  <si>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</si>
  <si>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</si>
  <si>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</si>
  <si>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</si>
  <si>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</si>
  <si>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</si>
  <si>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</si>
  <si>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</si>
  <si>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</si>
  <si>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</si>
  <si>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</si>
  <si>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</si>
  <si>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</si>
  <si>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</si>
  <si>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</si>
  <si>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</si>
  <si>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</si>
  <si>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</si>
  <si>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</si>
  <si>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</si>
  <si>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</si>
  <si>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</si>
  <si>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</si>
  <si>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</si>
  <si>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</si>
  <si>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</si>
  <si>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</si>
  <si>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</si>
  <si>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</si>
  <si>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</si>
  <si>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</si>
  <si>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</si>
  <si>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</si>
  <si>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</si>
  <si>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</si>
  <si>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</si>
  <si>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</si>
  <si>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</si>
  <si>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</si>
  <si>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</si>
  <si>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</si>
  <si>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</si>
  <si>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</si>
  <si>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</si>
  <si>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</si>
  <si>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</si>
  <si>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</si>
  <si>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</si>
  <si>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</si>
  <si>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</si>
  <si>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</si>
  <si>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</si>
  <si>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</si>
  <si>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</si>
  <si>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</si>
  <si>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</si>
  <si>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</si>
  <si>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</si>
  <si>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</si>
  <si>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</si>
  <si>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</si>
  <si>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</si>
  <si>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</si>
  <si>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</si>
  <si>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</si>
  <si>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</si>
  <si>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</si>
  <si>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</si>
  <si>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</si>
  <si>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</si>
  <si>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</si>
  <si>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</si>
  <si>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</si>
  <si>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</si>
  <si>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</si>
  <si>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</si>
  <si>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</si>
  <si>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</si>
  <si>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</si>
  <si>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</si>
  <si>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</si>
  <si>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</si>
  <si>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</si>
  <si>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</si>
  <si>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</si>
  <si>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</si>
  <si>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</si>
  <si>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</si>
  <si>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</si>
  <si>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</si>
  <si>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</si>
  <si>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</si>
  <si>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</si>
  <si>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</si>
  <si>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</si>
  <si>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</si>
  <si>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</si>
  <si>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</si>
  <si>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</si>
  <si>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</si>
  <si>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</si>
  <si>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</si>
  <si>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</si>
  <si>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</si>
  <si>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</si>
  <si>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</si>
  <si>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</si>
  <si>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</si>
  <si>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</si>
  <si>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</si>
  <si>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</si>
  <si>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</si>
  <si>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</si>
  <si>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</si>
  <si>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</si>
  <si>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</si>
  <si>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</si>
  <si>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</si>
  <si>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</si>
  <si>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</si>
  <si>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</si>
  <si>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</si>
  <si>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</si>
  <si>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</si>
  <si>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</si>
  <si>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</si>
  <si>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</si>
  <si>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</si>
  <si>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</si>
  <si>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</si>
  <si>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</si>
  <si>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</si>
  <si>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</si>
  <si>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</si>
  <si>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</si>
  <si>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</si>
  <si>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</si>
  <si>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</si>
  <si>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</si>
  <si>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</si>
  <si>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</si>
  <si>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</si>
  <si>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</si>
  <si>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</si>
  <si>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</si>
  <si>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</si>
  <si>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</si>
  <si>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</si>
  <si>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</si>
  <si>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</si>
  <si>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</si>
  <si>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</si>
  <si>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</si>
  <si>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</si>
  <si>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</si>
  <si>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</si>
  <si>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</si>
  <si>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</si>
  <si>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</si>
  <si>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</si>
  <si>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</si>
  <si>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</si>
  <si>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</si>
  <si>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</si>
  <si>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</si>
  <si>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</si>
  <si>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</si>
  <si>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</si>
  <si>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</si>
  <si>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</si>
  <si>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</si>
  <si>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</si>
  <si>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</si>
  <si>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</si>
  <si>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</si>
  <si>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</si>
  <si>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</si>
  <si>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</si>
  <si>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</si>
  <si>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</si>
  <si>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</si>
  <si>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</si>
  <si>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</si>
  <si>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</si>
  <si>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</si>
  <si>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</si>
  <si>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</si>
  <si>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</si>
  <si>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</si>
  <si>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</si>
  <si>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</si>
  <si>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</si>
  <si>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</si>
  <si>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</si>
  <si>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</si>
  <si>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</si>
  <si>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</si>
  <si>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</si>
  <si>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</si>
  <si>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</si>
  <si>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</si>
  <si>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</si>
  <si>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</si>
  <si>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</si>
  <si>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</si>
  <si>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</si>
  <si>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</si>
  <si>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</si>
  <si>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</si>
  <si>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</si>
  <si>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</si>
  <si>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</si>
  <si>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</si>
  <si>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</si>
  <si>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</si>
  <si>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</si>
  <si>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</si>
  <si>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</si>
  <si>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</si>
  <si>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</si>
  <si>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</si>
  <si>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</si>
  <si>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</si>
  <si>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</si>
  <si>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</si>
  <si>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</si>
  <si>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</si>
  <si>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</si>
  <si>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</si>
  <si>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</si>
  <si>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</si>
  <si>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</si>
  <si>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</si>
  <si>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</si>
  <si>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</si>
  <si>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</si>
  <si>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</si>
  <si>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</si>
  <si>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</si>
  <si>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</si>
  <si>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</si>
  <si>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</si>
  <si>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</si>
  <si>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</si>
  <si>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</si>
  <si>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</si>
  <si>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</si>
  <si>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</si>
  <si>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</si>
  <si>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</si>
  <si>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</si>
  <si>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</si>
  <si>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</si>
  <si>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</si>
  <si>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</si>
  <si>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</si>
  <si>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</si>
  <si>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</si>
  <si>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</si>
  <si>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</si>
  <si>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</si>
  <si>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</si>
  <si>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</si>
  <si>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</si>
  <si>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</si>
  <si>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</si>
  <si>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</si>
  <si>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</si>
  <si>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</si>
  <si>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</si>
  <si>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</si>
  <si>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</si>
  <si>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</si>
  <si>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</si>
  <si>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</si>
  <si>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</si>
  <si>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</si>
  <si>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</si>
  <si>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</si>
  <si>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</si>
  <si>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</si>
  <si>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</si>
  <si>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</si>
  <si>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</si>
  <si>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</si>
  <si>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</si>
  <si>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</si>
  <si>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</si>
  <si>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</si>
  <si>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</si>
  <si>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</si>
  <si>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</si>
  <si>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</si>
  <si>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</si>
  <si>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</si>
  <si>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</si>
  <si>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</si>
  <si>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</si>
  <si>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</si>
  <si>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</si>
  <si>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</si>
  <si>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</si>
  <si>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</si>
  <si>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</si>
  <si>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</si>
  <si>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</si>
  <si>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</si>
  <si>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</si>
  <si>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</si>
  <si>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</si>
  <si>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</si>
  <si>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</si>
  <si>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</si>
  <si>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</si>
  <si>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</si>
  <si>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</si>
  <si>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</si>
  <si>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</si>
  <si>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</si>
  <si>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</si>
  <si>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</si>
  <si>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</si>
  <si>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</si>
  <si>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</si>
  <si>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</si>
  <si>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</si>
  <si>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</si>
  <si>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</si>
  <si>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</si>
  <si>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</si>
  <si>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</si>
  <si>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</si>
  <si>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</si>
  <si>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</si>
  <si>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</si>
  <si>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</si>
  <si>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</si>
  <si>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</si>
  <si>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</si>
  <si>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</si>
  <si>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</si>
  <si>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</si>
  <si>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</si>
  <si>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</si>
  <si>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</si>
  <si>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</si>
  <si>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</si>
  <si>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</si>
  <si>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</si>
  <si>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</si>
  <si>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</si>
  <si>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</si>
  <si>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</si>
  <si>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</si>
  <si>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</si>
  <si>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</si>
  <si>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</si>
  <si>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</si>
  <si>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</si>
  <si>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</si>
  <si>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</si>
  <si>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</si>
  <si>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</si>
  <si>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</si>
  <si>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</si>
  <si>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</si>
  <si>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</si>
  <si>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</si>
  <si>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</si>
  <si>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</si>
  <si>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</si>
  <si>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</si>
  <si>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</si>
  <si>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</si>
  <si>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</si>
  <si>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</si>
  <si>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</si>
  <si>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</si>
  <si>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</si>
  <si>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</si>
  <si>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</si>
  <si>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</si>
  <si>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</si>
  <si>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</si>
  <si>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</si>
  <si>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</si>
  <si>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</si>
  <si>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</si>
  <si>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</si>
  <si>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</si>
  <si>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</si>
  <si>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</si>
  <si>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</si>
  <si>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</si>
  <si>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</si>
  <si>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</si>
  <si>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</si>
  <si>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</si>
  <si>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</si>
  <si>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</si>
  <si>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</si>
  <si>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</si>
  <si>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</si>
  <si>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</si>
  <si>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</si>
  <si>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</si>
  <si>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</si>
  <si>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</si>
  <si>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</si>
  <si>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</si>
  <si>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</si>
  <si>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</si>
  <si>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</si>
  <si>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</si>
  <si>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</si>
  <si>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</si>
  <si>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</si>
  <si>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</si>
  <si>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</si>
  <si>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</si>
  <si>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</si>
  <si>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</si>
  <si>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</si>
  <si>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</si>
  <si>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</si>
  <si>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</si>
  <si>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</si>
  <si>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</si>
  <si>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</si>
  <si>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</si>
  <si>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</si>
  <si>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</si>
  <si>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</si>
  <si>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</si>
  <si>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</si>
  <si>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</si>
  <si>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</si>
  <si>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</si>
  <si>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</si>
  <si>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</si>
  <si>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</si>
  <si>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</si>
  <si>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</si>
  <si>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</si>
  <si>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</si>
  <si>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</si>
  <si>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</si>
  <si>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</si>
  <si>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</si>
  <si>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</si>
  <si>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</si>
  <si>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</si>
  <si>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</si>
  <si>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</si>
  <si>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</si>
  <si>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</si>
  <si>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</si>
  <si>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</si>
  <si>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</si>
  <si>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</si>
  <si>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</si>
  <si>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</si>
  <si>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</si>
  <si>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</si>
  <si>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</si>
  <si>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</si>
  <si>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</si>
  <si>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</si>
  <si>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</si>
  <si>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</si>
  <si>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</si>
  <si>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</si>
  <si>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</si>
  <si>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</si>
  <si>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</si>
  <si>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</si>
  <si>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</si>
  <si>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</si>
  <si>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</si>
  <si>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</si>
  <si>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</si>
  <si>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</si>
  <si>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</si>
  <si>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</si>
  <si>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</si>
  <si>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</si>
  <si>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</si>
  <si>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</si>
  <si>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</si>
  <si>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</si>
  <si>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</si>
  <si>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</si>
  <si>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</si>
  <si>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</si>
  <si>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</si>
  <si>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</si>
  <si>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</si>
  <si>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</si>
  <si>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</si>
  <si>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</si>
  <si>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</si>
  <si>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</si>
  <si>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</si>
  <si>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</si>
  <si>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</si>
  <si>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</si>
  <si>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</si>
  <si>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</si>
  <si>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</si>
  <si>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</si>
  <si>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</si>
  <si>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</si>
  <si>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</si>
  <si>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</si>
  <si>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</si>
  <si>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</si>
  <si>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</si>
  <si>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</si>
  <si>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</si>
  <si>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</si>
  <si>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</si>
  <si>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</si>
  <si>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</si>
  <si>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</si>
  <si>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</si>
  <si>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</si>
  <si>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</si>
  <si>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</si>
  <si>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</si>
  <si>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</si>
  <si>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</si>
  <si>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</si>
  <si>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</si>
  <si>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</si>
  <si>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</si>
  <si>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</si>
  <si>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</si>
  <si>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</si>
  <si>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</si>
  <si>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</si>
  <si>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</si>
  <si>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</si>
  <si>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</si>
  <si>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</si>
  <si>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</si>
  <si>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</si>
  <si>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</si>
  <si>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</si>
  <si>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</si>
  <si>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</si>
  <si>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</si>
  <si>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</si>
  <si>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</si>
  <si>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</si>
  <si>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</si>
  <si>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</si>
  <si>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</si>
  <si>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</si>
  <si>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</si>
  <si>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</si>
  <si>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</si>
  <si>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</si>
  <si>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</si>
  <si>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</si>
  <si>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</si>
  <si>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</si>
  <si>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</si>
  <si>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</si>
  <si>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</si>
  <si>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</si>
  <si>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</si>
  <si>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</si>
  <si>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</si>
  <si>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</si>
  <si>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</si>
  <si>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</si>
  <si>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</si>
  <si>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</si>
  <si>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</si>
  <si>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</si>
  <si>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</si>
  <si>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</si>
  <si>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</si>
  <si>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</si>
  <si>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</si>
  <si>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</si>
  <si>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</si>
  <si>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</si>
  <si>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</si>
  <si>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</si>
  <si>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</si>
  <si>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</si>
  <si>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</si>
  <si>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</si>
  <si>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</si>
  <si>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</si>
  <si>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</si>
  <si>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</si>
  <si>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</si>
  <si>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</si>
  <si>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</si>
  <si>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</si>
  <si>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</si>
  <si>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</si>
  <si>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</si>
  <si>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</si>
  <si>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</si>
  <si>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</si>
  <si>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</si>
  <si>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</si>
  <si>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</si>
  <si>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</si>
  <si>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</si>
  <si>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</si>
  <si>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</si>
  <si>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</si>
  <si>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</si>
  <si>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</si>
  <si>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</si>
  <si>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</si>
  <si>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</si>
  <si>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</si>
  <si>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</si>
  <si>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</si>
  <si>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</si>
  <si>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</si>
  <si>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</si>
  <si>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</si>
  <si>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</si>
  <si>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</si>
  <si>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</si>
  <si>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</si>
  <si>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</si>
  <si>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</si>
  <si>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</si>
  <si>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</si>
  <si>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</si>
  <si>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</si>
  <si>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</si>
  <si>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</si>
  <si>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</si>
  <si>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</si>
  <si>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</si>
  <si>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</si>
  <si>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</si>
  <si>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</si>
  <si>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</si>
  <si>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</si>
  <si>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</si>
  <si>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</si>
  <si>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</si>
  <si>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</si>
  <si>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</si>
  <si>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</si>
  <si>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</si>
  <si>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</si>
  <si>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</si>
  <si>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</si>
  <si>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</si>
  <si>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</si>
  <si>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</si>
  <si>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</si>
  <si>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</si>
  <si>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</si>
  <si>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</si>
  <si>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</si>
  <si>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</si>
  <si>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</si>
  <si>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</si>
  <si>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</si>
  <si>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</si>
  <si>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</si>
  <si>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</si>
  <si>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</si>
  <si>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</si>
  <si>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</si>
  <si>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</si>
  <si>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</si>
  <si>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</si>
  <si>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</si>
  <si>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</si>
  <si>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</si>
  <si>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</si>
  <si>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</si>
  <si>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</si>
  <si>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</si>
  <si>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</si>
  <si>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</si>
  <si>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</si>
  <si>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</si>
  <si>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</si>
  <si>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</si>
  <si>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</si>
  <si>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</si>
  <si>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</si>
  <si>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</si>
  <si>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</si>
  <si>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</si>
  <si>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</si>
  <si>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</si>
  <si>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</si>
  <si>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</si>
  <si>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</si>
  <si>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</si>
  <si>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</si>
  <si>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</si>
  <si>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</si>
  <si>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</si>
  <si>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</si>
  <si>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</si>
  <si>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</si>
  <si>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</si>
  <si>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</si>
  <si>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</si>
  <si>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</si>
  <si>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</si>
  <si>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</si>
  <si>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</si>
  <si>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</si>
  <si>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</si>
  <si>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</si>
  <si>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</si>
  <si>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</si>
  <si>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</si>
  <si>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</si>
  <si>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</si>
  <si>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</si>
  <si>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</si>
  <si>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</si>
  <si>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</si>
  <si>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</si>
  <si>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</si>
  <si>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</si>
  <si>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</si>
  <si>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</si>
  <si>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</si>
  <si>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</si>
  <si>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</si>
  <si>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</si>
  <si>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</si>
  <si>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</si>
  <si>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</si>
  <si>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</si>
  <si>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</si>
  <si>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</si>
  <si>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</si>
  <si>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</si>
  <si>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</si>
  <si>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</si>
  <si>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</si>
  <si>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</si>
  <si>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</si>
  <si>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</si>
  <si>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</si>
  <si>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</si>
  <si>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</si>
  <si>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</si>
  <si>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</si>
  <si>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</si>
  <si>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</si>
  <si>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</si>
  <si>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</si>
  <si>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</si>
  <si>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</si>
  <si>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</si>
  <si>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</si>
  <si>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</si>
  <si>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</si>
  <si>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</si>
  <si>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</si>
  <si>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</si>
  <si>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</si>
  <si>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</si>
  <si>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</si>
  <si>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</si>
  <si>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</si>
  <si>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</si>
  <si>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</si>
  <si>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</si>
  <si>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</si>
  <si>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</si>
  <si>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</si>
  <si>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</si>
  <si>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</si>
  <si>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</si>
  <si>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</si>
  <si>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</si>
  <si>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</si>
  <si>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</si>
  <si>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</si>
  <si>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</si>
  <si>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</si>
  <si>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</si>
  <si>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</si>
  <si>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</si>
  <si>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</si>
  <si>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</si>
  <si>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</si>
  <si>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</si>
  <si>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</si>
  <si>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</si>
  <si>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</si>
  <si>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</si>
  <si>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</si>
  <si>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</si>
  <si>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</si>
  <si>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</si>
  <si>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</si>
  <si>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</si>
  <si>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</si>
  <si>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</si>
  <si>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</si>
  <si>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</si>
  <si>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</si>
  <si>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</si>
  <si>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</si>
  <si>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</si>
  <si>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</si>
  <si>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</si>
  <si>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</si>
  <si>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</si>
  <si>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</si>
  <si>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</si>
  <si>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</si>
  <si>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</si>
  <si>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</si>
  <si>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</si>
  <si>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</si>
  <si>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</si>
  <si>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</si>
  <si>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</si>
  <si>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</si>
  <si>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</si>
  <si>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</si>
  <si>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</si>
  <si>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</si>
  <si>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</si>
  <si>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</si>
  <si>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</si>
  <si>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</si>
  <si>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</si>
  <si>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</si>
  <si>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</si>
  <si>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</si>
  <si>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</si>
  <si>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</si>
  <si>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</si>
  <si>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</si>
  <si>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</si>
  <si>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</si>
  <si>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</si>
  <si>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</si>
  <si>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</si>
  <si>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</si>
  <si>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</si>
  <si>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</si>
  <si>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</si>
  <si>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</si>
  <si>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</si>
  <si>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</si>
  <si>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</si>
  <si>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</si>
  <si>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</si>
  <si>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</si>
  <si>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</si>
  <si>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</si>
  <si>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</si>
  <si>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</si>
  <si>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</si>
  <si>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</si>
  <si>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</si>
  <si>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</si>
  <si>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</si>
  <si>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</si>
  <si>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</si>
  <si>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</si>
  <si>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</si>
  <si>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</si>
  <si>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</si>
  <si>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</si>
  <si>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</si>
  <si>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</si>
  <si>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</si>
  <si>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</si>
  <si>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</si>
  <si>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</si>
  <si>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</si>
  <si>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</si>
  <si>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</si>
  <si>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</si>
  <si>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</si>
  <si>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</si>
  <si>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</si>
  <si>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</si>
  <si>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</si>
  <si>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</si>
  <si>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</si>
  <si>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</si>
  <si>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</si>
  <si>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</si>
  <si>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</si>
  <si>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</si>
  <si>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</si>
  <si>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</si>
  <si>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</si>
  <si>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</si>
  <si>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</si>
  <si>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</si>
  <si>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</si>
  <si>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</si>
  <si>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</si>
  <si>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</si>
  <si>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</si>
  <si>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</si>
  <si>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</si>
  <si>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</si>
  <si>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</si>
  <si>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</si>
  <si>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</si>
  <si>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</si>
  <si>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</si>
  <si>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</si>
  <si>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</si>
  <si>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</si>
  <si>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</si>
  <si>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</si>
  <si>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</si>
  <si>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</si>
  <si>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</si>
  <si>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</si>
  <si>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</si>
  <si>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</si>
  <si>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</si>
  <si>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</si>
  <si>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</si>
  <si>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</si>
  <si>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</si>
  <si>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</si>
  <si>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</si>
  <si>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</si>
  <si>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</si>
  <si>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</si>
  <si>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</si>
  <si>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</si>
  <si>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</si>
  <si>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</si>
  <si>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</si>
  <si>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</si>
  <si>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</si>
  <si>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</si>
  <si>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</si>
  <si>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</si>
  <si>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</si>
  <si>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</si>
  <si>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</si>
  <si>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</si>
  <si>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</si>
  <si>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</si>
  <si>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</si>
  <si>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</si>
  <si>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</si>
  <si>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</si>
  <si>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</si>
  <si>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</si>
  <si>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</si>
  <si>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</si>
  <si>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</si>
  <si>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</si>
  <si>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</si>
  <si>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</si>
  <si>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</si>
  <si>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</si>
  <si>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</si>
  <si>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</si>
  <si>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</si>
  <si>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</si>
  <si>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</si>
  <si>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</si>
  <si>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</si>
  <si>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</si>
  <si>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</si>
  <si>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</si>
  <si>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</si>
  <si>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</si>
  <si>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</si>
  <si>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</si>
  <si>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</si>
  <si>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</si>
  <si>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</si>
  <si>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</si>
  <si>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</si>
  <si>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</si>
  <si>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</si>
  <si>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</si>
  <si>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</si>
  <si>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</si>
  <si>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</si>
  <si>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</si>
  <si>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</si>
  <si>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</si>
  <si>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</si>
  <si>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</si>
  <si>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</si>
  <si>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</si>
  <si>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</si>
  <si>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</si>
  <si>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</si>
  <si>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</si>
  <si>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</si>
  <si>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</si>
  <si>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</si>
  <si>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</si>
  <si>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</si>
  <si>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</si>
  <si>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</si>
  <si>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</si>
  <si>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</si>
  <si>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</si>
  <si>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</si>
  <si>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</si>
  <si>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</si>
  <si>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</si>
  <si>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</si>
  <si>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</si>
  <si>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</si>
  <si>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</si>
  <si>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</si>
  <si>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</si>
  <si>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</si>
  <si>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</si>
  <si>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</si>
  <si>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</si>
  <si>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</si>
  <si>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</si>
  <si>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</si>
  <si>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</si>
  <si>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</si>
  <si>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</si>
  <si>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</si>
  <si>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</si>
  <si>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</si>
  <si>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</si>
  <si>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</si>
  <si>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</si>
  <si>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</si>
  <si>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</si>
  <si>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</si>
  <si>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</si>
  <si>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</si>
  <si>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</si>
  <si>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</si>
  <si>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</si>
  <si>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</si>
  <si>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</si>
  <si>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</si>
  <si>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</si>
  <si>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</si>
  <si>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</si>
  <si>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</si>
  <si>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</si>
  <si>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</si>
  <si>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</si>
  <si>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</si>
  <si>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</si>
  <si>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</si>
  <si>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</si>
  <si>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</si>
  <si>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</si>
  <si>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</si>
  <si>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</si>
  <si>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</si>
  <si>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</si>
  <si>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</si>
  <si>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</si>
  <si>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</si>
  <si>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</si>
  <si>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</si>
  <si>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</si>
  <si>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</si>
  <si>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</si>
  <si>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</si>
  <si>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</si>
  <si>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</si>
  <si>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</si>
  <si>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</si>
  <si>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</si>
  <si>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</si>
  <si>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</si>
  <si>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</si>
  <si>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</si>
  <si>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</si>
  <si>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</si>
  <si>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</si>
  <si>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</si>
  <si>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</si>
  <si>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</si>
  <si>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</si>
  <si>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</si>
  <si>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</si>
  <si>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</si>
  <si>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</si>
  <si>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</si>
  <si>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</si>
  <si>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</si>
  <si>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</si>
  <si>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</si>
  <si>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</si>
  <si>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</si>
  <si>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</si>
  <si>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</si>
  <si>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</si>
  <si>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</si>
  <si>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</si>
  <si>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</si>
  <si>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</si>
  <si>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</si>
  <si>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</si>
  <si>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</si>
  <si>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</si>
  <si>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</si>
  <si>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</si>
  <si>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</si>
  <si>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</si>
  <si>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</si>
  <si>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</si>
  <si>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</si>
  <si>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</si>
  <si>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</si>
  <si>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</si>
  <si>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</si>
  <si>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</si>
  <si>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</si>
  <si>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</si>
  <si>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</si>
  <si>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</si>
  <si>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</si>
  <si>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</si>
  <si>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</si>
  <si>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</si>
  <si>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</si>
  <si>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</si>
  <si>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</si>
  <si>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</si>
  <si>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</si>
  <si>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</si>
  <si>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</si>
  <si>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</si>
  <si>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</si>
  <si>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</si>
  <si>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</si>
  <si>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</si>
  <si>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</si>
  <si>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</si>
  <si>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</si>
  <si>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</si>
  <si>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</si>
  <si>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</si>
  <si>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</si>
  <si>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</si>
  <si>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</si>
  <si>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</si>
  <si>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</si>
  <si>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</si>
  <si>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</si>
  <si>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</si>
  <si>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</si>
  <si>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</si>
  <si>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</si>
  <si>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</si>
  <si>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</si>
  <si>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</si>
  <si>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</si>
  <si>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</si>
  <si>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</si>
  <si>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</si>
  <si>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</si>
  <si>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</si>
  <si>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</si>
  <si>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</si>
  <si>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</si>
  <si>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</si>
  <si>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</si>
  <si>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</si>
  <si>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</si>
  <si>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</si>
  <si>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</si>
  <si>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</si>
  <si>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</si>
  <si>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</si>
  <si>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</si>
  <si>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</si>
  <si>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</si>
  <si>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</si>
  <si>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</si>
  <si>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</si>
  <si>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</si>
  <si>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</si>
  <si>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</si>
  <si>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</si>
  <si>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</si>
  <si>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</si>
  <si>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</si>
  <si>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</si>
  <si>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</si>
  <si>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</si>
  <si>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</si>
  <si>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</si>
  <si>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</si>
  <si>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</si>
  <si>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</si>
  <si>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</si>
  <si>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</si>
  <si>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</si>
  <si>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</si>
  <si>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</si>
  <si>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</si>
  <si>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</si>
  <si>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</si>
  <si>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</si>
  <si>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</si>
  <si>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</si>
  <si>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</si>
  <si>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</si>
  <si>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</si>
  <si>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</si>
  <si>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</si>
  <si>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</si>
  <si>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</si>
  <si>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</si>
  <si>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</si>
  <si>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</si>
  <si>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</si>
  <si>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</si>
  <si>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</si>
  <si>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</si>
  <si>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</si>
  <si>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</si>
  <si>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</si>
  <si>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</si>
  <si>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</si>
  <si>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</si>
  <si>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</si>
  <si>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</si>
  <si>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</si>
  <si>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</si>
  <si>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</si>
  <si>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</si>
  <si>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</si>
  <si>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</si>
  <si>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</si>
  <si>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</si>
  <si>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</si>
  <si>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</si>
  <si>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</si>
  <si>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</si>
  <si>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</si>
  <si>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</si>
  <si>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</si>
  <si>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</si>
  <si>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</si>
  <si>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</si>
  <si>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</si>
  <si>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</si>
  <si>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</si>
  <si>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</si>
  <si>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</si>
  <si>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</si>
  <si>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</si>
  <si>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</si>
  <si>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</si>
  <si>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</si>
  <si>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</si>
  <si>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</si>
  <si>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</si>
  <si>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</si>
  <si>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</si>
  <si>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</si>
  <si>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</si>
  <si>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</si>
  <si>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</si>
  <si>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</si>
  <si>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</si>
  <si>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</si>
  <si>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</si>
  <si>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</si>
  <si>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</si>
  <si>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</si>
  <si>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</si>
  <si>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</si>
  <si>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</si>
  <si>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</si>
  <si>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</si>
  <si>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</si>
  <si>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</si>
  <si>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</si>
  <si>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</si>
  <si>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</si>
  <si>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</si>
  <si>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</si>
  <si>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</si>
  <si>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</si>
  <si>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</si>
  <si>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</si>
  <si>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</si>
  <si>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</si>
  <si>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</si>
  <si>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</si>
  <si>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</si>
  <si>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</si>
  <si>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</si>
  <si>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</si>
  <si>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</si>
  <si>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</si>
  <si>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</si>
  <si>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</si>
  <si>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</si>
  <si>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</si>
  <si>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</si>
  <si>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</si>
  <si>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</si>
  <si>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</si>
  <si>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</si>
  <si>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</si>
  <si>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</si>
  <si>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</si>
  <si>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</si>
  <si>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</si>
  <si>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</si>
  <si>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</si>
  <si>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</si>
  <si>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</si>
  <si>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</si>
  <si>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</si>
  <si>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</si>
  <si>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</si>
  <si>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</si>
  <si>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</si>
  <si>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</si>
  <si>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</si>
  <si>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</si>
  <si>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</si>
  <si>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</si>
  <si>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</si>
  <si>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</si>
  <si>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</si>
  <si>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</si>
  <si>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</si>
  <si>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</si>
  <si>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</si>
  <si>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</si>
  <si>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</si>
  <si>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</si>
  <si>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</si>
  <si>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</si>
  <si>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</si>
  <si>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</si>
  <si>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</si>
  <si>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</si>
  <si>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</si>
  <si>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</si>
  <si>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</si>
  <si>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</si>
  <si>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</si>
  <si>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</si>
  <si>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</si>
  <si>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</si>
  <si>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</si>
  <si>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</si>
  <si>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</si>
  <si>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</si>
  <si>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</si>
  <si>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</si>
  <si>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</si>
  <si>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</si>
  <si>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</si>
  <si>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</si>
  <si>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</si>
  <si>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</si>
  <si>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</si>
  <si>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</si>
  <si>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</si>
  <si>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</si>
  <si>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</si>
  <si>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</si>
  <si>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</si>
  <si>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</si>
  <si>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</si>
  <si>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</si>
  <si>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</si>
  <si>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</si>
  <si>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</si>
  <si>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</si>
  <si>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</si>
  <si>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</si>
  <si>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</si>
  <si>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</si>
  <si>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</si>
  <si>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</si>
  <si>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</si>
  <si>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</si>
  <si>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</si>
  <si>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</si>
  <si>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</si>
  <si>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</si>
  <si>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</si>
  <si>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</si>
  <si>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</si>
  <si>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</si>
  <si>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</si>
  <si>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</si>
  <si>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</si>
  <si>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</si>
  <si>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</si>
  <si>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</si>
  <si>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</si>
  <si>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</si>
  <si>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</si>
  <si>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</si>
  <si>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</si>
  <si>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</si>
  <si>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</si>
  <si>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</si>
  <si>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</si>
  <si>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</si>
  <si>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</si>
  <si>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</si>
  <si>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</si>
  <si>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</si>
  <si>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</si>
  <si>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</si>
  <si>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</si>
  <si>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</si>
  <si>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</si>
  <si>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</si>
  <si>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</si>
  <si>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</si>
  <si>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</si>
  <si>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</si>
  <si>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</si>
  <si>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</si>
  <si>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</si>
  <si>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</si>
  <si>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</si>
  <si>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</si>
  <si>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</si>
  <si>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</si>
  <si>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</si>
  <si>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</si>
  <si>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</si>
  <si>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</si>
  <si>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</si>
  <si>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</si>
  <si>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</si>
  <si>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</si>
  <si>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</si>
  <si>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</si>
  <si>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</si>
  <si>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</si>
  <si>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</si>
  <si>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</si>
  <si>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</si>
  <si>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</si>
  <si>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</si>
  <si>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</si>
  <si>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</si>
  <si>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</si>
  <si>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</si>
  <si>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</si>
  <si>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</si>
  <si>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</si>
  <si>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</si>
  <si>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</si>
  <si>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</si>
  <si>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</si>
  <si>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</si>
  <si>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</si>
  <si>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</si>
  <si>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</si>
  <si>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</si>
  <si>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</si>
  <si>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</si>
  <si>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</si>
  <si>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</si>
  <si>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</si>
  <si>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</si>
  <si>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</si>
  <si>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</si>
  <si>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</si>
  <si>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</si>
  <si>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</si>
  <si>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</si>
  <si>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</si>
  <si>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</si>
  <si>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</si>
  <si>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</si>
  <si>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</si>
  <si>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</si>
  <si>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</si>
  <si>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</si>
  <si>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</si>
  <si>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</si>
  <si>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</si>
  <si>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</si>
  <si>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</si>
  <si>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</si>
  <si>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</si>
  <si>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</si>
  <si>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</si>
  <si>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</si>
  <si>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</si>
  <si>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</si>
  <si>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</si>
  <si>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</si>
  <si>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</si>
  <si>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</si>
  <si>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</si>
  <si>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</si>
  <si>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</si>
  <si>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</si>
  <si>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</si>
  <si>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</si>
  <si>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</si>
  <si>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</si>
  <si>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</si>
  <si>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</si>
  <si>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</si>
  <si>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</si>
  <si>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</si>
  <si>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</si>
  <si>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</si>
  <si>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</si>
  <si>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</si>
  <si>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</si>
  <si>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</si>
  <si>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</si>
  <si>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</si>
  <si>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</si>
  <si>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</si>
  <si>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</si>
  <si>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</si>
  <si>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</si>
  <si>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</si>
  <si>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</si>
  <si>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</si>
  <si>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</si>
  <si>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</si>
  <si>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</si>
  <si>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</si>
  <si>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</si>
  <si>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</si>
  <si>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</si>
  <si>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</si>
  <si>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</si>
  <si>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</si>
  <si>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</si>
  <si>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</si>
  <si>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</si>
  <si>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</si>
  <si>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</si>
  <si>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</si>
  <si>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</si>
  <si>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</si>
  <si>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</si>
  <si>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</si>
  <si>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</si>
  <si>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</si>
  <si>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</si>
  <si>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</si>
  <si>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</si>
  <si>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</si>
  <si>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</si>
  <si>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</si>
  <si>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</si>
  <si>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</si>
  <si>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</si>
  <si>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</si>
  <si>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</si>
  <si>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</si>
  <si>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</si>
  <si>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</si>
  <si>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</si>
  <si>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</si>
  <si>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</si>
  <si>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</si>
  <si>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</si>
  <si>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</si>
  <si>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</si>
  <si>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</si>
  <si>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</si>
  <si>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</si>
  <si>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</si>
  <si>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</si>
  <si>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</si>
  <si>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</si>
  <si>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</si>
  <si>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</si>
  <si>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</si>
  <si>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</si>
  <si>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</si>
  <si>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</si>
  <si>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</si>
  <si>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</si>
  <si>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</si>
  <si>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</si>
  <si>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</si>
  <si>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</si>
  <si>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</si>
  <si>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</si>
  <si>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</si>
  <si>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</si>
  <si>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</si>
  <si>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</si>
  <si>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</si>
  <si>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</si>
  <si>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</si>
  <si>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</si>
  <si>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</si>
  <si>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</si>
  <si>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</si>
  <si>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</si>
  <si>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</si>
  <si>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</si>
  <si>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</si>
  <si>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</si>
  <si>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</si>
  <si>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</si>
  <si>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</si>
  <si>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</si>
  <si>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</si>
  <si>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</si>
  <si>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</si>
  <si>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</si>
  <si>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</si>
  <si>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</si>
  <si>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</si>
  <si>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</si>
  <si>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</si>
  <si>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</si>
  <si>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</si>
  <si>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</si>
  <si>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</si>
  <si>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</si>
  <si>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</si>
  <si>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</si>
  <si>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</si>
  <si>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</si>
  <si>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</si>
  <si>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</si>
  <si>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</si>
  <si>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</si>
  <si>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</si>
  <si>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</si>
  <si>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</si>
  <si>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</si>
  <si>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</si>
  <si>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</si>
  <si>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</si>
  <si>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</si>
  <si>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</si>
  <si>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</si>
  <si>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</si>
  <si>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</si>
  <si>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</si>
  <si>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</si>
  <si>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</si>
  <si>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</si>
  <si>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</si>
  <si>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</si>
  <si>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</si>
  <si>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</si>
  <si>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</si>
  <si>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</si>
  <si>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</si>
  <si>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</si>
  <si>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</si>
  <si>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</si>
  <si>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</si>
  <si>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</si>
  <si>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</si>
  <si>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</si>
  <si>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</si>
  <si>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</si>
  <si>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</si>
  <si>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</si>
  <si>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</si>
  <si>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</si>
  <si>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</si>
  <si>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</si>
  <si>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</si>
  <si>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</si>
  <si>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</si>
  <si>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</si>
  <si>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</si>
  <si>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</si>
  <si>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</si>
  <si>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</si>
  <si>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</si>
  <si>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</si>
  <si>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</si>
  <si>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</si>
  <si>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</si>
  <si>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</si>
  <si>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</si>
  <si>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</si>
  <si>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</si>
  <si>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</si>
  <si>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</si>
  <si>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</si>
  <si>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</si>
  <si>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</si>
  <si>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</si>
  <si>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</si>
  <si>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</si>
  <si>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</si>
  <si>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</si>
  <si>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</si>
  <si>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</si>
  <si>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</si>
  <si>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</si>
  <si>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</si>
  <si>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</si>
  <si>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</si>
  <si>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</si>
  <si>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</si>
  <si>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</si>
  <si>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</si>
  <si>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</si>
  <si>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</si>
  <si>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</si>
  <si>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</si>
  <si>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</si>
  <si>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</si>
  <si>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</si>
  <si>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</si>
  <si>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</si>
  <si>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</si>
  <si>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</si>
  <si>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</si>
  <si>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</si>
  <si>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</si>
  <si>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</si>
  <si>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</si>
  <si>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</si>
  <si>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</si>
  <si>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</si>
  <si>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</si>
  <si>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</si>
  <si>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</si>
  <si>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</si>
  <si>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</si>
  <si>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</si>
  <si>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</si>
  <si>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</si>
  <si>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</si>
  <si>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</si>
  <si>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</si>
  <si>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</si>
  <si>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</si>
  <si>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</si>
  <si>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</si>
  <si>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</si>
  <si>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</si>
  <si>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</si>
  <si>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</si>
  <si>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</si>
  <si>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</si>
  <si>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</si>
  <si>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</si>
  <si>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</si>
  <si>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</si>
  <si>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</si>
  <si>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</si>
  <si>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</si>
  <si>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</si>
  <si>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</si>
  <si>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</si>
  <si>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</si>
  <si>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</si>
  <si>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</si>
  <si>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</si>
  <si>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</si>
  <si>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</si>
  <si>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</si>
  <si>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</si>
  <si>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</si>
  <si>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</si>
  <si>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</si>
  <si>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</si>
  <si>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</si>
  <si>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</si>
  <si>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</si>
  <si>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</si>
  <si>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</si>
  <si>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</si>
  <si>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</si>
  <si>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</si>
  <si>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</si>
  <si>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</si>
  <si>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</si>
  <si>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</si>
  <si>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</si>
  <si>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</si>
  <si>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</si>
  <si>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</si>
  <si>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</si>
  <si>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</si>
  <si>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</si>
  <si>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</si>
  <si>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</si>
  <si>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</si>
  <si>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</si>
  <si>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</si>
  <si>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</si>
  <si>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</si>
  <si>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</si>
  <si>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</si>
  <si>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</si>
  <si>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</si>
  <si>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</si>
  <si>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</si>
  <si>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</si>
  <si>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</si>
  <si>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</si>
  <si>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</si>
  <si>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</si>
  <si>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</si>
  <si>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</si>
  <si>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</si>
  <si>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</si>
  <si>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</si>
  <si>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</si>
  <si>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</si>
  <si>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</si>
  <si>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</si>
  <si>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</si>
  <si>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</si>
  <si>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</si>
  <si>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</si>
  <si>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</si>
  <si>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</si>
  <si>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</si>
  <si>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</si>
  <si>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</si>
  <si>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</si>
  <si>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</si>
  <si>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</si>
  <si>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</si>
  <si>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</si>
  <si>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</si>
  <si>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</si>
  <si>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</si>
  <si>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</si>
  <si>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</si>
  <si>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</si>
  <si>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</si>
  <si>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</si>
  <si>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</si>
  <si>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</si>
  <si>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</si>
  <si>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</si>
  <si>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</si>
  <si>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</si>
  <si>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</si>
  <si>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</si>
  <si>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</si>
  <si>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</si>
  <si>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</si>
  <si>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</si>
  <si>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</si>
  <si>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</si>
  <si>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</si>
  <si>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</si>
  <si>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</si>
  <si>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</si>
  <si>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</si>
  <si>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</si>
  <si>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</si>
  <si>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</si>
  <si>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</si>
  <si>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</si>
  <si>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</si>
  <si>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</si>
  <si>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</si>
  <si>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</si>
  <si>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</si>
  <si>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</si>
  <si>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</si>
  <si>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</si>
  <si>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</si>
  <si>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</si>
  <si>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</si>
  <si>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</si>
  <si>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</si>
  <si>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</si>
  <si>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</si>
  <si>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</si>
  <si>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</si>
  <si>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</si>
  <si>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</si>
  <si>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</si>
  <si>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</si>
  <si>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</si>
  <si>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</si>
  <si>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</si>
  <si>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</si>
  <si>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</si>
  <si>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</si>
  <si>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</si>
  <si>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</si>
  <si>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</si>
  <si>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</si>
  <si>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</si>
  <si>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</si>
  <si>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</si>
  <si>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</si>
  <si>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</si>
  <si>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</si>
  <si>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</si>
  <si>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</si>
  <si>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</si>
  <si>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</si>
  <si>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</si>
  <si>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</si>
  <si>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</si>
  <si>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</si>
  <si>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</si>
  <si>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</si>
  <si>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</si>
  <si>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</si>
  <si>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</si>
  <si>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</si>
  <si>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</si>
  <si>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</si>
  <si>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</si>
  <si>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</si>
  <si>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</si>
  <si>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</si>
  <si>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</si>
  <si>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</si>
  <si>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</si>
  <si>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</si>
  <si>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</si>
  <si>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</si>
  <si>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</si>
  <si>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</si>
  <si>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</si>
  <si>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</si>
  <si>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</si>
  <si>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</si>
  <si>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</si>
  <si>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</si>
  <si>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</si>
  <si>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</si>
  <si>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</si>
  <si>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</si>
  <si>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</si>
  <si>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</si>
  <si>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</si>
  <si>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</si>
  <si>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</si>
  <si>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</si>
  <si>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</si>
  <si>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</si>
  <si>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</si>
  <si>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</si>
  <si>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</si>
  <si>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</si>
  <si>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</si>
  <si>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</si>
  <si>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</si>
  <si>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</si>
  <si>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</si>
  <si>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</si>
  <si>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</si>
  <si>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</si>
  <si>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</si>
  <si>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</si>
  <si>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</si>
  <si>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</si>
  <si>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</si>
  <si>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</si>
  <si>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</si>
  <si>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</si>
  <si>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</si>
  <si>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</si>
  <si>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</si>
  <si>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</si>
  <si>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</si>
  <si>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</si>
  <si>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</si>
  <si>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</si>
  <si>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</si>
  <si>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</si>
  <si>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</si>
  <si>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</si>
  <si>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</si>
  <si>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</si>
  <si>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</si>
  <si>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</si>
  <si>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</si>
  <si>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</si>
  <si>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</si>
  <si>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</si>
  <si>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</si>
  <si>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</si>
  <si>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</si>
  <si>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</si>
  <si>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</si>
  <si>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</si>
  <si>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</si>
  <si>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</si>
  <si>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</si>
  <si>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</si>
  <si>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</si>
  <si>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</si>
  <si>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</si>
  <si>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</si>
  <si>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</si>
  <si>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</si>
  <si>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</si>
  <si>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</si>
  <si>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</si>
  <si>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</si>
  <si>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</si>
  <si>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</si>
  <si>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</si>
  <si>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</si>
  <si>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</si>
  <si>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</si>
  <si>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</si>
  <si>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</si>
  <si>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</si>
  <si>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</si>
  <si>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</si>
  <si>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</si>
  <si>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</si>
  <si>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</si>
  <si>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</si>
  <si>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</si>
  <si>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</si>
  <si>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</si>
  <si>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</si>
  <si>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</si>
  <si>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</si>
  <si>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</si>
  <si>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</si>
  <si>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</si>
  <si>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</si>
  <si>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</si>
  <si>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</si>
  <si>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</si>
  <si>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</si>
  <si>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</si>
  <si>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</si>
  <si>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</si>
  <si>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</si>
  <si>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</si>
  <si>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</si>
  <si>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</si>
  <si>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</si>
  <si>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</si>
  <si>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</si>
  <si>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</si>
  <si>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</si>
  <si>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</si>
  <si>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</si>
  <si>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</si>
  <si>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</si>
  <si>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</si>
  <si>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</si>
  <si>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</si>
  <si>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</si>
  <si>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</si>
  <si>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</si>
  <si>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</si>
  <si>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</si>
  <si>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</si>
  <si>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</si>
  <si>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</si>
  <si>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</si>
  <si>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</si>
  <si>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</si>
  <si>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</si>
  <si>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</si>
  <si>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</si>
  <si>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</si>
  <si>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</si>
  <si>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</si>
  <si>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</si>
  <si>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</si>
  <si>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</si>
  <si>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</si>
  <si>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</si>
  <si>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</si>
  <si>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</si>
  <si>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</si>
  <si>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</si>
  <si>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</si>
  <si>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</si>
  <si>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</si>
  <si>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</si>
  <si>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</si>
  <si>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</si>
  <si>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</si>
  <si>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</si>
  <si>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</si>
  <si>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</si>
  <si>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</si>
  <si>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</si>
  <si>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</si>
  <si>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</si>
  <si>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</si>
  <si>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</si>
  <si>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</si>
  <si>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</si>
  <si>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</si>
  <si>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</si>
  <si>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</si>
  <si>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</si>
  <si>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</si>
  <si>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</si>
  <si>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</si>
  <si>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</si>
  <si>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</si>
  <si>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</si>
  <si>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</si>
  <si>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</si>
  <si>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</si>
  <si>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</si>
  <si>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</si>
  <si>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</si>
  <si>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</si>
  <si>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</si>
  <si>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</si>
  <si>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</si>
  <si>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</si>
  <si>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</si>
  <si>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</si>
  <si>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</si>
  <si>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</si>
  <si>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</si>
  <si>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</si>
  <si>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</si>
  <si>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</si>
  <si>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</si>
  <si>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</si>
  <si>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</si>
  <si>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</si>
  <si>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</si>
  <si>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</si>
  <si>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</si>
  <si>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</si>
  <si>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</si>
  <si>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</si>
  <si>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</si>
  <si>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</si>
  <si>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</si>
  <si>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</si>
  <si>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</si>
  <si>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</si>
  <si>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</si>
  <si>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</si>
  <si>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</si>
  <si>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</si>
  <si>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</si>
  <si>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</si>
  <si>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</si>
  <si>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</si>
  <si>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</si>
  <si>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</si>
  <si>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</si>
  <si>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</si>
  <si>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</si>
  <si>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</si>
  <si>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</si>
  <si>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</si>
  <si>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</si>
  <si>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</si>
  <si>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</si>
  <si>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</si>
  <si>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</si>
  <si>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</si>
  <si>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</si>
  <si>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</si>
  <si>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</si>
  <si>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</si>
  <si>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</si>
  <si>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</si>
  <si>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</si>
  <si>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</si>
  <si>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</si>
  <si>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</si>
  <si>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</si>
  <si>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</si>
  <si>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</si>
  <si>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</si>
  <si>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</si>
  <si>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</si>
  <si>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</si>
  <si>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</si>
  <si>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</si>
  <si>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</si>
  <si>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</si>
  <si>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</si>
  <si>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</si>
  <si>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</si>
  <si>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</si>
  <si>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</si>
  <si>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</si>
  <si>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</si>
  <si>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</si>
  <si>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</si>
  <si>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</si>
  <si>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</si>
  <si>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</si>
  <si>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</si>
  <si>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</si>
  <si>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</si>
  <si>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</si>
  <si>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</si>
  <si>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</si>
  <si>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</si>
  <si>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</si>
  <si>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</si>
  <si>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</si>
  <si>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</si>
  <si>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</si>
  <si>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</si>
  <si>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</si>
  <si>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</si>
  <si>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</si>
  <si>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</si>
  <si>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</si>
  <si>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</si>
  <si>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</si>
  <si>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</si>
  <si>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</si>
  <si>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</si>
  <si>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</si>
  <si>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</si>
  <si>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</si>
  <si>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</si>
  <si>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</si>
  <si>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</si>
  <si>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</si>
  <si>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</si>
  <si>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</si>
  <si>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</si>
  <si>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</si>
  <si>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</si>
  <si>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</si>
  <si>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</si>
  <si>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</si>
  <si>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</si>
  <si>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</si>
  <si>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</si>
  <si>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</si>
  <si>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</si>
  <si>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</si>
  <si>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</si>
  <si>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</si>
  <si>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</si>
  <si>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</si>
  <si>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</si>
  <si>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</si>
  <si>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</si>
  <si>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</si>
  <si>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</si>
  <si>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</si>
  <si>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</si>
  <si>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</si>
  <si>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</si>
  <si>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</si>
  <si>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</si>
  <si>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</si>
  <si>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</si>
  <si>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</si>
  <si>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</si>
  <si>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</si>
  <si>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</si>
  <si>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</si>
  <si>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</si>
  <si>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</si>
  <si>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</si>
  <si>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</si>
  <si>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</si>
  <si>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</si>
  <si>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</si>
  <si>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</si>
  <si>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</si>
  <si>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</si>
  <si>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</si>
  <si>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</si>
  <si>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</si>
  <si>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</si>
  <si>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</si>
  <si>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</si>
  <si>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</si>
  <si>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</si>
  <si>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</si>
  <si>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</si>
  <si>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</si>
  <si>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</si>
  <si>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</si>
  <si>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</si>
  <si>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</si>
  <si>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</si>
  <si>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</si>
  <si>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</si>
  <si>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</si>
  <si>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</si>
  <si>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</si>
  <si>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</si>
  <si>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</si>
  <si>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</si>
  <si>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</si>
  <si>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</si>
  <si>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</si>
  <si>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</si>
  <si>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</si>
  <si>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</si>
  <si>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</si>
  <si>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</si>
  <si>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</si>
  <si>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</si>
  <si>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</si>
  <si>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</si>
  <si>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</si>
  <si>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</si>
  <si>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</si>
  <si>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</si>
  <si>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</si>
  <si>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</si>
  <si>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</si>
  <si>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</si>
  <si>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</si>
  <si>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</si>
  <si>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</si>
  <si>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</si>
  <si>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</si>
  <si>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</si>
  <si>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</si>
  <si>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</si>
  <si>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</si>
  <si>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</si>
  <si>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</si>
  <si>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</si>
  <si>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</si>
  <si>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</si>
  <si>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</si>
  <si>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</si>
  <si>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</si>
  <si>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</si>
  <si>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</si>
  <si>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</si>
  <si>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</si>
  <si>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</si>
  <si>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</si>
  <si>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</si>
  <si>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</si>
  <si>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</si>
  <si>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</si>
  <si>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</si>
  <si>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</si>
  <si>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</si>
  <si>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</si>
  <si>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</si>
  <si>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</si>
  <si>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</si>
  <si>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</si>
  <si>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</si>
  <si>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</si>
  <si>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</si>
  <si>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</si>
  <si>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</si>
  <si>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</si>
  <si>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</si>
  <si>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</si>
  <si>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</si>
  <si>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</si>
  <si>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</si>
  <si>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</si>
  <si>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</si>
  <si>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</si>
  <si>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</si>
  <si>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</si>
  <si>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</si>
  <si>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</si>
  <si>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</si>
  <si>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</si>
  <si>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</si>
  <si>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</si>
  <si>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</si>
  <si>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</si>
  <si>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</si>
  <si>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</si>
  <si>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</si>
  <si>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</si>
  <si>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</si>
  <si>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</si>
  <si>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</si>
  <si>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</si>
  <si>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</si>
  <si>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</si>
  <si>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</si>
  <si>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</si>
  <si>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</si>
  <si>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</si>
  <si>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</si>
  <si>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</si>
  <si>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</si>
  <si>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</si>
  <si>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</si>
  <si>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</si>
  <si>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</si>
  <si>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</si>
  <si>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</si>
  <si>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</si>
  <si>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</si>
  <si>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</si>
  <si>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</si>
  <si>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</si>
  <si>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</si>
  <si>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</si>
  <si>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</si>
  <si>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</si>
  <si>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</si>
  <si>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</si>
  <si>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</si>
  <si>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</si>
  <si>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</si>
  <si>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</si>
  <si>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</si>
  <si>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</si>
  <si>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</si>
  <si>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</si>
  <si>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</si>
  <si>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</si>
  <si>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</si>
  <si>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</si>
  <si>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</si>
  <si>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</si>
  <si>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</si>
  <si>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</si>
  <si>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</si>
  <si>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</si>
  <si>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</si>
  <si>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</si>
  <si>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</si>
  <si>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</si>
  <si>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</si>
  <si>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</si>
  <si>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</si>
  <si>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</si>
  <si>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</si>
  <si>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</si>
  <si>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</si>
  <si>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</si>
  <si>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</si>
  <si>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</si>
  <si>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</si>
  <si>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</si>
  <si>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</si>
  <si>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</si>
  <si>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</si>
  <si>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</si>
  <si>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</si>
  <si>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</si>
  <si>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</si>
  <si>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</si>
  <si>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</si>
  <si>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</si>
  <si>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</si>
  <si>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</si>
  <si>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</si>
  <si>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</si>
  <si>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</si>
  <si>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</si>
  <si>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</si>
  <si>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</si>
  <si>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</si>
  <si>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</si>
  <si>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</si>
  <si>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</si>
  <si>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</si>
  <si>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</si>
  <si>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</si>
  <si>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</si>
  <si>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</si>
  <si>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</si>
  <si>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</si>
  <si>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</si>
  <si>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</si>
  <si>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</si>
  <si>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</si>
  <si>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</si>
  <si>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</si>
  <si>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</si>
  <si>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</si>
  <si>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</si>
  <si>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</si>
  <si>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</si>
  <si>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</si>
  <si>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</si>
  <si>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</si>
  <si>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</si>
  <si>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</si>
  <si>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</si>
  <si>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</si>
  <si>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</si>
  <si>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</si>
  <si>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</si>
  <si>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</si>
  <si>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</si>
  <si>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</si>
  <si>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</si>
  <si>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</si>
  <si>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</si>
  <si>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</si>
  <si>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</si>
  <si>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</si>
  <si>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</si>
  <si>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</si>
  <si>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</si>
  <si>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</si>
  <si>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</si>
  <si>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</si>
  <si>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</si>
  <si>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</si>
  <si>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</si>
  <si>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</si>
  <si>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</si>
  <si>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</si>
  <si>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</si>
  <si>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</si>
  <si>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</si>
  <si>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</si>
  <si>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</si>
  <si>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</si>
  <si>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</si>
  <si>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</si>
  <si>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</si>
  <si>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</si>
  <si>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</si>
  <si>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</si>
  <si>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</si>
  <si>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</si>
  <si>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</si>
  <si>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</si>
  <si>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</si>
  <si>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</si>
  <si>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</si>
  <si>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</si>
  <si>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</si>
  <si>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</si>
  <si>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</si>
  <si>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</si>
  <si>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</si>
  <si>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</si>
  <si>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</si>
  <si>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</si>
  <si>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</si>
  <si>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</si>
  <si>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</si>
  <si>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</si>
  <si>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</si>
  <si>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</si>
  <si>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</si>
  <si>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</si>
  <si>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</si>
  <si>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</si>
  <si>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</si>
  <si>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</si>
  <si>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</si>
  <si>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</si>
  <si>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</si>
  <si>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</si>
  <si>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</si>
  <si>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</si>
  <si>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</si>
  <si>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</si>
  <si>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</si>
  <si>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</si>
  <si>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</si>
  <si>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</si>
  <si>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</si>
  <si>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</si>
  <si>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</si>
  <si>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</si>
  <si>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</si>
  <si>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</si>
  <si>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</si>
  <si>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</si>
  <si>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</si>
  <si>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</si>
  <si>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</si>
  <si>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</si>
  <si>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</si>
  <si>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</si>
  <si>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</si>
  <si>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</si>
  <si>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</si>
  <si>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</si>
  <si>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</si>
  <si>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</si>
  <si>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</si>
  <si>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</si>
  <si>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</si>
  <si>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</si>
  <si>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</si>
  <si>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</si>
  <si>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</si>
  <si>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</si>
  <si>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</si>
  <si>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</si>
  <si>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</si>
  <si>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</si>
  <si>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</si>
  <si>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</si>
  <si>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</si>
  <si>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</si>
  <si>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</si>
  <si>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</si>
  <si>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</si>
  <si>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</si>
  <si>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</si>
  <si>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</si>
  <si>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</si>
  <si>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</si>
  <si>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</si>
  <si>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</si>
  <si>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</si>
  <si>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</si>
  <si>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</si>
  <si>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</si>
  <si>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</si>
  <si>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</si>
  <si>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</si>
  <si>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</si>
  <si>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</si>
  <si>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</si>
  <si>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</si>
  <si>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</si>
  <si>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</si>
  <si>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</si>
  <si>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</si>
  <si>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</si>
  <si>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</si>
  <si>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</si>
  <si>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</si>
  <si>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</si>
  <si>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</si>
  <si>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</si>
  <si>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</si>
  <si>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</si>
  <si>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</si>
  <si>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</si>
  <si>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</si>
  <si>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</si>
  <si>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</si>
  <si>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</si>
  <si>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</si>
  <si>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</si>
  <si>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</si>
  <si>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</si>
  <si>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</si>
  <si>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</si>
  <si>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</si>
  <si>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</si>
  <si>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</si>
  <si>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</si>
  <si>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</si>
  <si>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</si>
  <si>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</si>
  <si>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</si>
  <si>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</si>
  <si>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</si>
  <si>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</si>
  <si>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</si>
  <si>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</si>
  <si>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</si>
  <si>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</si>
  <si>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</si>
  <si>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</si>
  <si>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</si>
  <si>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</si>
  <si>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</si>
  <si>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</si>
  <si>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</si>
  <si>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</si>
  <si>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</si>
  <si>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</si>
  <si>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</si>
  <si>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</si>
  <si>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</si>
  <si>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</si>
  <si>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</si>
  <si>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</si>
  <si>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</si>
  <si>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</si>
  <si>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</si>
  <si>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</si>
  <si>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</si>
  <si>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</si>
  <si>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</si>
  <si>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</si>
  <si>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</si>
  <si>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</si>
  <si>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</si>
  <si>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</si>
  <si>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</si>
  <si>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</si>
  <si>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</si>
  <si>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</si>
  <si>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</si>
  <si>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</si>
  <si>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</si>
  <si>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</si>
  <si>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</si>
  <si>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</si>
  <si>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</si>
  <si>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</si>
  <si>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</si>
  <si>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</si>
  <si>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</si>
  <si>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</si>
  <si>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</si>
  <si>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</si>
  <si>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</si>
  <si>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</si>
  <si>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</si>
  <si>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</si>
  <si>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</si>
  <si>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</si>
  <si>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</si>
  <si>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</si>
  <si>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</si>
  <si>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</si>
  <si>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</si>
  <si>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</si>
  <si>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</si>
  <si>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</si>
  <si>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</si>
  <si>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</si>
  <si>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</si>
  <si>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</si>
  <si>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</si>
  <si>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</si>
  <si>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</si>
  <si>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</si>
  <si>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</si>
  <si>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</si>
  <si>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</si>
  <si>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</si>
  <si>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</si>
  <si>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</si>
  <si>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</si>
  <si>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</si>
  <si>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</si>
  <si>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</si>
  <si>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</si>
  <si>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</si>
  <si>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</si>
  <si>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</si>
  <si>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</si>
  <si>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</si>
  <si>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</si>
  <si>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</si>
  <si>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</si>
  <si>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</si>
  <si>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</si>
  <si>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</si>
  <si>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</si>
  <si>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</si>
  <si>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</si>
  <si>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</si>
  <si>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</si>
  <si>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</si>
  <si>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</si>
  <si>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</si>
  <si>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</si>
  <si>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</si>
  <si>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</si>
  <si>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</si>
  <si>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</si>
  <si>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</si>
  <si>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</si>
  <si>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</si>
  <si>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</si>
  <si>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</si>
  <si>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</si>
  <si>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</si>
  <si>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</si>
  <si>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</si>
  <si>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</si>
  <si>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</si>
  <si>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</si>
  <si>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</si>
  <si>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</si>
  <si>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</si>
  <si>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</si>
  <si>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</si>
  <si>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</si>
  <si>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</si>
  <si>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</si>
  <si>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</si>
  <si>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</si>
  <si>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</si>
  <si>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</si>
  <si>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</si>
  <si>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</si>
  <si>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</si>
  <si>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</si>
  <si>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</si>
  <si>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</si>
  <si>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</si>
  <si>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</si>
  <si>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</si>
  <si>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</si>
  <si>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</si>
  <si>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</si>
  <si>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</si>
  <si>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</si>
  <si>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</si>
  <si>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</si>
  <si>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</si>
  <si>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</si>
  <si>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</si>
  <si>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</si>
  <si>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</si>
  <si>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</si>
  <si>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</si>
  <si>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</si>
  <si>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</si>
  <si>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</si>
  <si>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</si>
  <si>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</si>
  <si>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</si>
  <si>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</si>
  <si>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</si>
  <si>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</si>
  <si>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</si>
  <si>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</si>
  <si>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</si>
  <si>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</si>
  <si>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</si>
  <si>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</si>
  <si>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</si>
  <si>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</si>
  <si>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</si>
  <si>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</si>
  <si>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</si>
  <si>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</si>
  <si>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</si>
  <si>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</si>
  <si>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</si>
  <si>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</si>
  <si>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</si>
  <si>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</si>
  <si>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</si>
  <si>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</si>
  <si>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</si>
  <si>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</si>
  <si>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</si>
  <si>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</si>
  <si>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</si>
  <si>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</si>
  <si>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</si>
  <si>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</si>
  <si>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</si>
  <si>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</si>
  <si>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</si>
  <si>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</si>
  <si>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</si>
  <si>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</si>
  <si>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</si>
  <si>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</si>
  <si>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</si>
  <si>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</si>
  <si>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</si>
  <si>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</si>
  <si>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</si>
  <si>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</si>
  <si>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</si>
  <si>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</si>
  <si>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</si>
  <si>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</si>
  <si>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</si>
  <si>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</si>
  <si>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</si>
  <si>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</si>
  <si>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</si>
  <si>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</si>
  <si>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</si>
  <si>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</si>
  <si>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</si>
  <si>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</si>
  <si>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</si>
  <si>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</si>
  <si>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</si>
  <si>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</si>
  <si>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</si>
  <si>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</si>
  <si>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</si>
  <si>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</si>
  <si>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</si>
  <si>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</si>
  <si>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</si>
  <si>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</si>
  <si>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</si>
  <si>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</si>
  <si>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</si>
  <si>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</si>
  <si>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</si>
  <si>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</si>
  <si>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</si>
  <si>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</si>
  <si>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</si>
  <si>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</si>
  <si>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</si>
  <si>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</si>
  <si>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</si>
  <si>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</si>
  <si>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</si>
  <si>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</si>
  <si>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</si>
  <si>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</si>
  <si>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</si>
  <si>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</si>
  <si>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</si>
  <si>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</si>
  <si>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</si>
  <si>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</si>
  <si>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</si>
  <si>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</si>
  <si>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</si>
  <si>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</si>
  <si>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</si>
  <si>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</si>
  <si>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</si>
  <si>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</si>
  <si>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</si>
  <si>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</si>
  <si>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</si>
  <si>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</si>
  <si>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</si>
  <si>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</si>
  <si>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</si>
  <si>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</si>
  <si>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</si>
  <si>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</si>
  <si>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</si>
  <si>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</si>
  <si>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</si>
  <si>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</si>
  <si>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</si>
  <si>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</si>
  <si>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</si>
  <si>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</si>
  <si>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</si>
  <si>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</si>
  <si>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</si>
  <si>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</si>
  <si>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</si>
  <si>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</si>
  <si>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</si>
  <si>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</si>
  <si>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</si>
  <si>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</si>
  <si>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</si>
  <si>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</si>
  <si>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</si>
  <si>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</si>
  <si>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</si>
  <si>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</si>
  <si>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</si>
  <si>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</si>
  <si>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</si>
  <si>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</si>
  <si>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</si>
  <si>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</si>
  <si>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</si>
  <si>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</si>
  <si>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</si>
  <si>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</si>
  <si>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</si>
  <si>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</si>
  <si>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</si>
  <si>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</si>
  <si>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</si>
  <si>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</si>
  <si>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</si>
  <si>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</si>
  <si>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</si>
  <si>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</si>
  <si>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</si>
  <si>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</si>
  <si>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</si>
  <si>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</si>
  <si>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</si>
  <si>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</si>
  <si>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</si>
  <si>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</si>
  <si>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</si>
  <si>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</si>
  <si>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</si>
  <si>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</si>
  <si>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</si>
  <si>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</si>
  <si>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</si>
  <si>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</si>
  <si>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</si>
  <si>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</si>
  <si>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</si>
  <si>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</si>
  <si>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</si>
  <si>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</si>
  <si>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</si>
  <si>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</si>
  <si>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</si>
  <si>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</si>
  <si>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</si>
  <si>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</si>
  <si>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</si>
  <si>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</si>
  <si>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</si>
  <si>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</si>
  <si>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</si>
  <si>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</si>
  <si>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</si>
  <si>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</si>
  <si>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</si>
  <si>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</si>
  <si>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</si>
  <si>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</si>
  <si>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</si>
  <si>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</si>
  <si>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</si>
  <si>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</si>
  <si>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</si>
  <si>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</si>
  <si>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</si>
  <si>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</si>
  <si>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</si>
  <si>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</si>
  <si>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</si>
  <si>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</si>
  <si>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</si>
  <si>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</si>
  <si>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</si>
  <si>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</si>
  <si>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</si>
  <si>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</si>
  <si>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</si>
  <si>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</si>
  <si>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</si>
  <si>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</si>
  <si>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</si>
  <si>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</si>
  <si>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</si>
  <si>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</si>
  <si>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</si>
  <si>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</si>
  <si>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</si>
  <si>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</si>
  <si>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</si>
  <si>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</si>
  <si>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</si>
  <si>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</si>
  <si>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</si>
  <si>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</si>
  <si>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</si>
  <si>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</si>
  <si>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</si>
  <si>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</si>
  <si>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</si>
  <si>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</si>
  <si>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</si>
  <si>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</si>
  <si>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</si>
  <si>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</si>
  <si>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</si>
  <si>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</si>
  <si>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</si>
  <si>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</si>
  <si>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</si>
  <si>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</si>
  <si>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</si>
  <si>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</si>
  <si>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</si>
  <si>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</si>
  <si>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</si>
  <si>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</si>
  <si>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</si>
  <si>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</si>
  <si>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</si>
  <si>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</si>
  <si>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</si>
  <si>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</si>
  <si>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</si>
  <si>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</si>
  <si>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</si>
  <si>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</si>
  <si>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</si>
  <si>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</si>
  <si>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</si>
  <si>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</si>
  <si>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</si>
  <si>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</si>
  <si>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</si>
  <si>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</si>
  <si>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</si>
  <si>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</si>
  <si>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</si>
  <si>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</si>
  <si>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</si>
  <si>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</si>
  <si>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</si>
  <si>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</si>
  <si>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</si>
  <si>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</si>
  <si>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</si>
  <si>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</si>
  <si>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</si>
  <si>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</si>
  <si>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</si>
  <si>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</si>
  <si>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</si>
  <si>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</si>
  <si>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</si>
  <si>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</si>
  <si>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</si>
  <si>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</si>
  <si>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</si>
  <si>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</si>
  <si>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</si>
  <si>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</si>
  <si>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</si>
  <si>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</si>
  <si>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</si>
  <si>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</si>
  <si>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</si>
  <si>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</si>
  <si>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</si>
  <si>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</si>
  <si>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</si>
  <si>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</si>
  <si>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</si>
  <si>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</si>
  <si>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</si>
  <si>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</si>
  <si>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</si>
  <si>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</si>
  <si>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</si>
  <si>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</si>
  <si>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</si>
  <si>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</si>
  <si>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</si>
  <si>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</si>
  <si>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</si>
  <si>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</si>
  <si>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</si>
  <si>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</si>
  <si>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</si>
  <si>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</si>
  <si>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</si>
  <si>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</si>
  <si>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</si>
  <si>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</si>
  <si>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</si>
  <si>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</si>
  <si>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</si>
  <si>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</si>
  <si>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</si>
  <si>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</si>
  <si>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</si>
  <si>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</si>
  <si>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</si>
  <si>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</si>
  <si>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</si>
  <si>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</si>
  <si>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</si>
  <si>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</si>
  <si>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</si>
  <si>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</si>
  <si>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</si>
  <si>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</si>
  <si>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</si>
  <si>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</si>
  <si>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</si>
  <si>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</si>
  <si>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</si>
  <si>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</si>
  <si>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</si>
  <si>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</si>
  <si>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</si>
  <si>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</si>
  <si>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</si>
  <si>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</si>
  <si>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</si>
  <si>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</si>
  <si>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</si>
  <si>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</si>
  <si>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</si>
  <si>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</si>
  <si>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</si>
  <si>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</si>
  <si>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</si>
  <si>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</si>
  <si>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</si>
  <si>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</si>
  <si>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</si>
  <si>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</si>
  <si>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</si>
  <si>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</si>
  <si>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</si>
  <si>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</si>
  <si>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</si>
  <si>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</si>
  <si>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</si>
  <si>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</si>
  <si>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</si>
  <si>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</si>
  <si>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</si>
  <si>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</si>
  <si>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</si>
  <si>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</si>
  <si>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</si>
  <si>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</si>
  <si>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</si>
  <si>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</si>
  <si>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</si>
  <si>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</si>
  <si>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</si>
  <si>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</si>
  <si>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</si>
  <si>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</si>
  <si>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</si>
  <si>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</si>
  <si>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</si>
  <si>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</si>
  <si>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</si>
  <si>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</si>
  <si>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</si>
  <si>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</si>
  <si>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</si>
  <si>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</si>
  <si>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</si>
  <si>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</si>
  <si>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</si>
  <si>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</si>
  <si>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</si>
  <si>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</si>
  <si>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</si>
  <si>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</si>
  <si>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</si>
  <si>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</si>
  <si>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</si>
  <si>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</si>
  <si>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</si>
  <si>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</si>
  <si>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</si>
  <si>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</si>
  <si>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</si>
  <si>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</si>
  <si>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</si>
  <si>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</si>
  <si>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</si>
  <si>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</si>
  <si>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</si>
  <si>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</si>
  <si>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</si>
  <si>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</si>
  <si>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</si>
  <si>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</si>
  <si>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</si>
  <si>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</si>
  <si>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</si>
  <si>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</si>
  <si>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</si>
  <si>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</si>
  <si>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</si>
  <si>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</si>
  <si>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</si>
  <si>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</si>
  <si>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</si>
  <si>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</si>
  <si>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</si>
  <si>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</si>
  <si>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</si>
  <si>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</si>
  <si>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</si>
  <si>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</si>
  <si>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</si>
  <si>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</si>
  <si>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</si>
  <si>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</si>
  <si>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</si>
  <si>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</si>
  <si>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</si>
  <si>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</si>
  <si>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</si>
  <si>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</si>
  <si>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</si>
  <si>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</si>
  <si>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</si>
  <si>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</si>
  <si>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</si>
  <si>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</si>
  <si>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</si>
  <si>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</si>
  <si>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</si>
  <si>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</si>
  <si>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</si>
  <si>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</si>
  <si>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</si>
  <si>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</si>
  <si>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</si>
  <si>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</si>
  <si>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</si>
  <si>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</si>
  <si>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</si>
  <si>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</si>
  <si>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</si>
  <si>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</si>
  <si>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</si>
  <si>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</si>
  <si>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</si>
  <si>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</si>
  <si>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</si>
  <si>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</si>
  <si>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</si>
  <si>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</si>
  <si>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</si>
  <si>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</si>
  <si>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</si>
  <si>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</si>
  <si>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</si>
  <si>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</si>
  <si>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</si>
  <si>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</si>
  <si>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</si>
  <si>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</si>
  <si>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</si>
  <si>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</si>
  <si>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</si>
  <si>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</si>
  <si>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</si>
  <si>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</si>
  <si>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</si>
  <si>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</si>
  <si>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</si>
  <si>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</si>
  <si>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</si>
  <si>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</si>
  <si>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</si>
  <si>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</si>
  <si>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</si>
  <si>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</si>
  <si>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</si>
  <si>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</si>
  <si>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</si>
  <si>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</si>
  <si>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</si>
  <si>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</si>
  <si>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</si>
  <si>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</si>
  <si>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</si>
  <si>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</si>
  <si>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</si>
  <si>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</si>
  <si>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</si>
  <si>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</si>
  <si>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</si>
  <si>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</si>
  <si>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</si>
  <si>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</si>
  <si>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</si>
  <si>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</si>
  <si>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</si>
  <si>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</si>
  <si>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</si>
  <si>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</si>
  <si>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</si>
  <si>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</si>
  <si>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</si>
  <si>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</si>
  <si>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</si>
  <si>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</si>
  <si>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</si>
  <si>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</si>
  <si>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</si>
  <si>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</si>
  <si>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</si>
  <si>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</si>
  <si>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</si>
  <si>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</si>
  <si>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</si>
  <si>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</si>
  <si>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</si>
  <si>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</si>
  <si>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</si>
  <si>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</si>
  <si>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</si>
  <si>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</si>
  <si>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</si>
  <si>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</si>
  <si>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</si>
  <si>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</si>
  <si>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</si>
  <si>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</si>
  <si>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</si>
  <si>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</si>
  <si>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</si>
  <si>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</si>
  <si>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</si>
  <si>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</si>
  <si>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</si>
  <si>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</si>
  <si>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</si>
  <si>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</si>
  <si>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</si>
  <si>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</si>
  <si>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</si>
  <si>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</si>
  <si>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</si>
  <si>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</si>
  <si>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</si>
  <si>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</si>
  <si>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</si>
  <si>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</si>
  <si>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</si>
  <si>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</si>
  <si>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</si>
  <si>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</si>
  <si>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</si>
  <si>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</si>
  <si>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</si>
  <si>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</si>
  <si>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</si>
  <si>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</si>
  <si>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</si>
  <si>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</si>
  <si>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</si>
  <si>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</si>
  <si>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</si>
  <si>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</si>
  <si>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</si>
  <si>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</si>
  <si>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</si>
  <si>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</si>
  <si>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</si>
  <si>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</si>
  <si>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</si>
  <si>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</si>
  <si>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</si>
  <si>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</si>
  <si>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</si>
  <si>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</si>
  <si>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</si>
  <si>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</si>
  <si>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</si>
  <si>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</si>
  <si>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</si>
  <si>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</si>
  <si>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</si>
  <si>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</si>
  <si>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</si>
  <si>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</si>
  <si>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</si>
  <si>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</si>
  <si>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</si>
  <si>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</si>
  <si>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</si>
  <si>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</si>
  <si>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</si>
  <si>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</si>
  <si>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</si>
  <si>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</si>
  <si>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</si>
  <si>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</si>
  <si>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</si>
  <si>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</si>
  <si>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</si>
  <si>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</si>
  <si>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</si>
  <si>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</si>
  <si>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</si>
  <si>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</si>
  <si>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</si>
  <si>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</si>
  <si>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</si>
  <si>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</si>
  <si>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</si>
  <si>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</si>
  <si>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</si>
  <si>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</si>
  <si>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</si>
  <si>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</si>
  <si>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</si>
  <si>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</si>
  <si>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</si>
  <si>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</si>
  <si>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</si>
  <si>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</si>
  <si>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</si>
  <si>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</si>
  <si>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</si>
  <si>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</si>
  <si>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</si>
  <si>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</si>
  <si>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</si>
  <si>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</si>
  <si>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</si>
  <si>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</si>
  <si>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</si>
  <si>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</si>
  <si>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</si>
  <si>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</si>
  <si>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</si>
  <si>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</si>
  <si>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</si>
  <si>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</si>
  <si>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</si>
  <si>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</si>
  <si>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</si>
  <si>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</si>
  <si>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</si>
  <si>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</si>
  <si>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</si>
  <si>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</si>
  <si>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</si>
  <si>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</si>
  <si>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</si>
  <si>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</si>
  <si>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</si>
  <si>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</si>
  <si>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</si>
  <si>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</si>
  <si>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</si>
  <si>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</si>
  <si>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</si>
  <si>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</si>
  <si>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</si>
  <si>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</si>
  <si>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</si>
  <si>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</si>
  <si>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</si>
  <si>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</si>
  <si>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</si>
  <si>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</si>
  <si>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</si>
  <si>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</si>
  <si>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</si>
  <si>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</si>
  <si>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</si>
  <si>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</si>
  <si>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</si>
  <si>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</si>
  <si>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</si>
  <si>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</si>
  <si>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</si>
  <si>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</si>
  <si>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</si>
  <si>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</si>
  <si>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</si>
  <si>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</si>
  <si>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</si>
  <si>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</si>
  <si>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</si>
  <si>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</si>
  <si>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</si>
  <si>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</si>
  <si>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</si>
  <si>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</si>
  <si>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</si>
  <si>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</si>
  <si>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</si>
  <si>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</si>
  <si>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</si>
  <si>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</si>
  <si>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</si>
  <si>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</si>
  <si>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</si>
  <si>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</si>
  <si>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</si>
  <si>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</si>
  <si>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</si>
  <si>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</si>
  <si>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</si>
  <si>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</si>
  <si>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</si>
  <si>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</si>
  <si>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</si>
  <si>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</si>
  <si>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</si>
  <si>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</si>
  <si>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</si>
  <si>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</si>
  <si>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</si>
  <si>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</si>
  <si>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</si>
  <si>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</si>
  <si>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</si>
  <si>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</si>
  <si>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</si>
  <si>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</si>
  <si>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</si>
  <si>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</si>
  <si>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</si>
  <si>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</si>
  <si>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</si>
  <si>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</si>
  <si>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</si>
  <si>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</si>
  <si>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</si>
  <si>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</si>
  <si>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</si>
  <si>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</si>
  <si>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</si>
  <si>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</si>
  <si>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</si>
  <si>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</si>
  <si>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</si>
  <si>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</si>
  <si>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</si>
  <si>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</si>
  <si>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</si>
  <si>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</si>
  <si>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</si>
  <si>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</si>
  <si>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</si>
  <si>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</si>
  <si>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</si>
  <si>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</si>
  <si>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</si>
  <si>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</si>
  <si>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</si>
  <si>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</si>
  <si>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</si>
  <si>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</si>
  <si>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</si>
  <si>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</si>
  <si>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</si>
  <si>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</si>
  <si>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</si>
  <si>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</si>
  <si>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</si>
  <si>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</si>
  <si>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</si>
  <si>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</si>
  <si>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</si>
  <si>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</si>
  <si>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</si>
  <si>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</si>
  <si>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</si>
  <si>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</si>
  <si>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</si>
  <si>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</si>
  <si>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</si>
  <si>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</si>
  <si>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</si>
  <si>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</si>
  <si>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</si>
  <si>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</si>
  <si>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</si>
  <si>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</si>
  <si>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</si>
  <si>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</si>
  <si>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</si>
  <si>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</si>
  <si>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</si>
  <si>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</si>
  <si>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</si>
  <si>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</si>
  <si>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</si>
  <si>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</si>
  <si>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</si>
  <si>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</si>
  <si>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</si>
  <si>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</si>
  <si>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</si>
  <si>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</si>
  <si>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</si>
  <si>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</si>
  <si>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</si>
  <si>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</si>
  <si>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</si>
  <si>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</si>
  <si>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</si>
  <si>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</si>
  <si>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</si>
  <si>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</si>
  <si>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</si>
  <si>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</si>
  <si>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</si>
  <si>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</si>
  <si>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</si>
  <si>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</si>
  <si>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</si>
  <si>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</si>
  <si>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</si>
  <si>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</si>
  <si>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</si>
  <si>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</si>
  <si>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</si>
  <si>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</si>
  <si>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</si>
  <si>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</si>
  <si>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</si>
  <si>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</si>
  <si>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</si>
  <si>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</si>
  <si>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</si>
  <si>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</si>
  <si>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</si>
  <si>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</si>
  <si>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</si>
  <si>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</si>
  <si>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</si>
  <si>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</si>
  <si>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</si>
  <si>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</si>
  <si>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</si>
  <si>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</si>
  <si>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</si>
  <si>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</si>
  <si>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</si>
  <si>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</si>
  <si>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</si>
  <si>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</si>
  <si>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</si>
  <si>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</si>
  <si>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</si>
  <si>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</si>
  <si>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</si>
  <si>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</si>
  <si>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</si>
  <si>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</si>
  <si>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</si>
  <si>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</si>
  <si>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</si>
  <si>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</si>
  <si>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</si>
  <si>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</si>
  <si>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</si>
  <si>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</si>
  <si>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</si>
  <si>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</si>
  <si>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</si>
  <si>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</si>
  <si>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</si>
  <si>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</si>
  <si>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</si>
  <si>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</si>
  <si>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</si>
  <si>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</si>
  <si>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</si>
  <si>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</si>
  <si>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</si>
  <si>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</si>
  <si>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</si>
  <si>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</si>
  <si>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</si>
  <si>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</si>
  <si>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</si>
  <si>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</si>
  <si>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</si>
  <si>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</si>
  <si>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</si>
  <si>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</si>
  <si>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</si>
  <si>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</si>
  <si>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</si>
  <si>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</si>
  <si>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</si>
  <si>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</si>
  <si>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</si>
  <si>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</si>
  <si>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</si>
  <si>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</si>
  <si>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</si>
  <si>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</si>
  <si>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</si>
  <si>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</si>
  <si>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</si>
  <si>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</si>
  <si>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</si>
  <si>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</si>
  <si>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</si>
  <si>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</si>
  <si>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</si>
  <si>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</si>
  <si>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</si>
  <si>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</si>
  <si>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</si>
  <si>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</si>
  <si>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</si>
  <si>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</si>
  <si>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</si>
  <si>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</si>
  <si>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</si>
  <si>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</si>
  <si>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</si>
  <si>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</si>
  <si>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</si>
  <si>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</si>
  <si>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</si>
  <si>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</si>
  <si>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</si>
  <si>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</si>
  <si>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</si>
  <si>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</si>
  <si>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</si>
  <si>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</si>
  <si>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</si>
  <si>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</si>
  <si>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</si>
  <si>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</si>
  <si>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</si>
  <si>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</si>
  <si>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</si>
  <si>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</si>
  <si>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</si>
  <si>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</si>
  <si>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</si>
  <si>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</si>
  <si>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</si>
  <si>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</si>
  <si>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</si>
  <si>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</si>
  <si>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</si>
  <si>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</si>
  <si>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</si>
  <si>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</si>
  <si>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</si>
  <si>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</si>
  <si>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</si>
  <si>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</si>
  <si>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</si>
  <si>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</si>
  <si>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</si>
  <si>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</si>
  <si>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</si>
  <si>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</si>
  <si>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</si>
  <si>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</si>
  <si>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</si>
  <si>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</si>
  <si>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</si>
  <si>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</si>
  <si>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</si>
  <si>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</si>
  <si>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</si>
  <si>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</si>
  <si>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</si>
  <si>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</si>
  <si>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</si>
  <si>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</si>
  <si>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</si>
  <si>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</si>
  <si>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</si>
  <si>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</si>
  <si>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</si>
  <si>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</si>
  <si>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</si>
  <si>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</si>
  <si>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</si>
  <si>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</si>
  <si>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</si>
  <si>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</si>
  <si>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</si>
  <si>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</si>
  <si>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</si>
  <si>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</si>
  <si>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</si>
  <si>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</si>
  <si>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</si>
  <si>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</si>
  <si>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</si>
  <si>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</si>
  <si>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</si>
  <si>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</si>
  <si>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</si>
  <si>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</si>
  <si>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</si>
  <si>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</si>
  <si>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</si>
  <si>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</si>
  <si>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</si>
  <si>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</si>
  <si>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</si>
  <si>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</si>
  <si>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</si>
  <si>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</si>
  <si>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</si>
  <si>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</si>
  <si>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</si>
  <si>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</si>
  <si>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</si>
  <si>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</si>
  <si>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</si>
  <si>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</si>
  <si>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</si>
  <si>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</si>
  <si>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</si>
  <si>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</si>
  <si>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</si>
  <si>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</si>
  <si>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</si>
  <si>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</si>
  <si>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</si>
  <si>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</si>
  <si>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</si>
  <si>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</si>
  <si>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</si>
  <si>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</si>
  <si>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</si>
  <si>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</si>
  <si>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</si>
  <si>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</si>
  <si>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</si>
  <si>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</si>
  <si>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</si>
  <si>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</si>
  <si>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</si>
  <si>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</si>
  <si>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</si>
  <si>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</si>
  <si>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</si>
  <si>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</si>
  <si>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</si>
  <si>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</si>
  <si>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</si>
  <si>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</si>
  <si>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</si>
  <si>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</si>
  <si>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</si>
  <si>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</si>
  <si>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</si>
  <si>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</si>
  <si>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</si>
  <si>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</si>
  <si>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</si>
  <si>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</si>
  <si>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</si>
  <si>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</si>
  <si>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</si>
  <si>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</si>
  <si>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</si>
  <si>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</si>
  <si>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</si>
  <si>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</si>
  <si>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</si>
  <si>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</si>
  <si>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</si>
  <si>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</si>
  <si>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</si>
  <si>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</si>
  <si>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</si>
  <si>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</si>
  <si>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</si>
  <si>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</si>
  <si>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</si>
  <si>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</si>
  <si>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</si>
  <si>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</si>
  <si>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</si>
  <si>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</si>
  <si>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</si>
  <si>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</si>
  <si>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</si>
  <si>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</si>
  <si>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</si>
  <si>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</si>
  <si>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</si>
  <si>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</si>
  <si>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</si>
  <si>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</si>
  <si>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</si>
  <si>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</si>
  <si>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</si>
  <si>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</si>
  <si>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</si>
  <si>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</si>
  <si>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</si>
  <si>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</si>
  <si>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</si>
  <si>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</si>
  <si>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</si>
  <si>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</si>
  <si>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</si>
  <si>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</si>
  <si>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</si>
  <si>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</si>
  <si>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</si>
  <si>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</si>
  <si>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</si>
  <si>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</si>
  <si>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</si>
  <si>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</si>
  <si>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</si>
  <si>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</si>
  <si>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</si>
  <si>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</si>
  <si>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</si>
  <si>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</si>
  <si>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</si>
  <si>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</si>
  <si>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</si>
  <si>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</si>
  <si>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</si>
  <si>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</si>
  <si>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</si>
  <si>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</si>
  <si>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</si>
  <si>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</si>
  <si>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</si>
  <si>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</si>
  <si>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</si>
  <si>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</si>
  <si>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</si>
  <si>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</si>
  <si>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</si>
  <si>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</si>
  <si>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</si>
  <si>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</si>
  <si>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</si>
  <si>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</si>
  <si>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</si>
  <si>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</si>
  <si>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</si>
  <si>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</si>
  <si>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</si>
  <si>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</si>
  <si>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</si>
  <si>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</si>
  <si>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</si>
  <si>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</si>
  <si>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</si>
  <si>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</si>
  <si>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</si>
  <si>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</si>
  <si>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</si>
  <si>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</si>
  <si>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</si>
  <si>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</si>
  <si>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</si>
  <si>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</si>
  <si>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</si>
  <si>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</si>
  <si>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</si>
  <si>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</si>
  <si>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</si>
  <si>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</si>
  <si>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</si>
  <si>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</si>
  <si>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</si>
  <si>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</si>
  <si>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</si>
  <si>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</si>
  <si>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</si>
  <si>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</si>
  <si>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</si>
  <si>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</si>
  <si>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</si>
  <si>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</si>
  <si>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</si>
  <si>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</si>
  <si>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</si>
  <si>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</si>
  <si>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</si>
  <si>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</si>
  <si>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</si>
  <si>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</si>
  <si>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</si>
  <si>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</si>
  <si>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</si>
  <si>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</si>
  <si>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</si>
  <si>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</si>
  <si>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</si>
  <si>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</si>
  <si>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</si>
  <si>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</si>
  <si>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</si>
  <si>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</si>
  <si>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</si>
  <si>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</si>
  <si>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</si>
  <si>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</si>
  <si>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</si>
  <si>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</si>
  <si>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</si>
  <si>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</si>
  <si>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</si>
  <si>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</si>
  <si>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</si>
  <si>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</si>
  <si>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</si>
  <si>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</si>
  <si>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</si>
  <si>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</si>
  <si>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</si>
  <si>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</si>
  <si>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</si>
  <si>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</si>
  <si>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</si>
  <si>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</si>
  <si>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</si>
  <si>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</si>
  <si>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</si>
  <si>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</si>
  <si>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</si>
  <si>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</si>
  <si>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</si>
  <si>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</si>
  <si>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</si>
  <si>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</si>
  <si>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</si>
  <si>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</si>
  <si>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</si>
  <si>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</si>
  <si>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</si>
  <si>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</si>
  <si>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</si>
  <si>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</si>
  <si>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</si>
  <si>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</si>
  <si>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</si>
  <si>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</si>
  <si>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</si>
  <si>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</si>
  <si>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</si>
  <si>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</si>
  <si>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</si>
  <si>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</si>
  <si>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</si>
  <si>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</si>
  <si>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</si>
  <si>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</si>
  <si>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</si>
  <si>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</si>
  <si>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</si>
  <si>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</si>
  <si>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</si>
  <si>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</si>
  <si>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</si>
  <si>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</si>
  <si>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</si>
  <si>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</si>
  <si>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</si>
  <si>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</si>
  <si>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</si>
  <si>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</si>
  <si>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</si>
  <si>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</si>
  <si>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</si>
  <si>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</si>
  <si>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</si>
  <si>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</si>
  <si>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</si>
  <si>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</si>
  <si>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</si>
  <si>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</si>
  <si>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</si>
  <si>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</si>
  <si>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</si>
  <si>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</si>
  <si>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</si>
  <si>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</si>
  <si>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</si>
  <si>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</si>
  <si>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</si>
  <si>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</si>
  <si>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</si>
  <si>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</si>
  <si>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</si>
  <si>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</si>
  <si>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</si>
  <si>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</si>
  <si>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</si>
  <si>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</si>
  <si>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</si>
  <si>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</si>
  <si>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</si>
  <si>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</si>
  <si>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</si>
  <si>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</si>
  <si>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</si>
  <si>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</si>
  <si>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</si>
  <si>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</si>
  <si>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</si>
  <si>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</si>
  <si>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</si>
  <si>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</si>
  <si>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</si>
  <si>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</si>
  <si>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</si>
  <si>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</si>
  <si>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</si>
  <si>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</si>
  <si>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</si>
  <si>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</si>
  <si>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</si>
  <si>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</si>
  <si>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</si>
  <si>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</si>
  <si>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</si>
  <si>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</si>
  <si>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</si>
  <si>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</si>
  <si>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</si>
  <si>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</si>
  <si>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</si>
  <si>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</si>
  <si>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</si>
  <si>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</si>
  <si>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</si>
  <si>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</si>
  <si>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</si>
  <si>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</si>
  <si>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</si>
  <si>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</si>
  <si>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</si>
  <si>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</si>
  <si>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</si>
  <si>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</si>
  <si>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</si>
  <si>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</si>
  <si>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</si>
  <si>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</si>
  <si>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</si>
  <si>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</si>
  <si>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</si>
  <si>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</si>
  <si>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</si>
  <si>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</si>
  <si>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</si>
  <si>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</si>
  <si>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</si>
  <si>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</si>
  <si>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</si>
  <si>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</si>
  <si>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</si>
  <si>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</si>
  <si>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</si>
  <si>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</si>
  <si>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</si>
  <si>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</si>
  <si>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</si>
  <si>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</si>
  <si>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</si>
  <si>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</si>
  <si>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</si>
  <si>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</si>
  <si>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</si>
  <si>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</si>
  <si>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</si>
  <si>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</si>
  <si>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</si>
  <si>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</si>
  <si>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</si>
  <si>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</si>
  <si>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</si>
  <si>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</si>
  <si>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</si>
  <si>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</si>
  <si>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</si>
  <si>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</si>
  <si>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</si>
  <si>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</si>
  <si>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</si>
  <si>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</si>
  <si>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</si>
  <si>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</si>
  <si>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</si>
  <si>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</si>
  <si>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</si>
  <si>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</si>
  <si>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</si>
  <si>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</si>
  <si>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</si>
  <si>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</si>
  <si>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</si>
  <si>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</si>
  <si>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</si>
  <si>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</si>
  <si>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</si>
  <si>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</si>
  <si>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</si>
  <si>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</si>
  <si>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</si>
  <si>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</si>
  <si>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</si>
  <si>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</si>
  <si>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</si>
  <si>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</si>
  <si>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</si>
  <si>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</si>
  <si>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</si>
  <si>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</si>
  <si>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</si>
  <si>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</si>
  <si>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</si>
  <si>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</si>
  <si>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</si>
  <si>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</si>
  <si>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</si>
  <si>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</si>
  <si>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</si>
  <si>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</si>
  <si>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</si>
  <si>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</si>
  <si>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</si>
  <si>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</si>
  <si>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</si>
  <si>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</si>
  <si>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</si>
  <si>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</si>
  <si>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</si>
  <si>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</si>
  <si>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</si>
  <si>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</si>
  <si>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</si>
  <si>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</si>
  <si>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</si>
  <si>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</si>
  <si>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</si>
  <si>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</si>
  <si>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</si>
  <si>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</si>
  <si>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</si>
  <si>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</si>
  <si>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</si>
  <si>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</si>
  <si>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</si>
  <si>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</si>
  <si>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</si>
  <si>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</si>
  <si>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</si>
  <si>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</si>
  <si>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</si>
  <si>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</si>
  <si>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</si>
  <si>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</si>
  <si>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</si>
  <si>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</si>
  <si>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</si>
  <si>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</si>
  <si>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</si>
  <si>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</si>
  <si>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</si>
  <si>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</si>
  <si>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</si>
  <si>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</si>
  <si>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</si>
  <si>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</si>
  <si>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</si>
  <si>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</si>
  <si>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</si>
  <si>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</si>
  <si>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</si>
  <si>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</si>
  <si>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</si>
  <si>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</si>
  <si>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</si>
  <si>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</si>
  <si>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</si>
  <si>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</si>
  <si>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</si>
  <si>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</si>
  <si>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</si>
  <si>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</si>
  <si>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</si>
  <si>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</si>
  <si>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</si>
  <si>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</si>
  <si>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</si>
  <si>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</si>
  <si>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</si>
  <si>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</si>
  <si>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</si>
  <si>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</si>
  <si>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</si>
  <si>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</si>
  <si>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</si>
  <si>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</si>
  <si>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</si>
  <si>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</si>
  <si>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</si>
  <si>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</si>
  <si>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</si>
  <si>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</si>
  <si>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</si>
  <si>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</si>
  <si>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</si>
  <si>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</si>
  <si>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</si>
  <si>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</si>
  <si>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</si>
  <si>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</si>
  <si>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</si>
  <si>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</si>
  <si>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</si>
  <si>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</si>
  <si>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</si>
  <si>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</si>
  <si>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</si>
  <si>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</si>
  <si>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</si>
  <si>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</si>
  <si>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</si>
  <si>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</si>
  <si>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</si>
  <si>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</si>
  <si>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</si>
  <si>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</si>
  <si>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</si>
  <si>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</si>
  <si>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</si>
  <si>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</si>
  <si>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</si>
  <si>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</si>
  <si>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</si>
  <si>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</si>
  <si>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</si>
  <si>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</si>
  <si>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</si>
  <si>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</si>
  <si>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</si>
  <si>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</si>
  <si>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</si>
  <si>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</si>
  <si>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</si>
  <si>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</si>
  <si>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</si>
  <si>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</si>
  <si>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</si>
  <si>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</si>
  <si>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</si>
  <si>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</si>
  <si>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</si>
  <si>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</si>
  <si>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</si>
  <si>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</si>
  <si>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</si>
  <si>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</si>
  <si>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</si>
  <si>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</si>
  <si>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</si>
  <si>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</si>
  <si>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</si>
  <si>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</si>
  <si>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</si>
  <si>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</si>
  <si>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</si>
  <si>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</si>
  <si>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</si>
  <si>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</si>
  <si>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</si>
  <si>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</si>
  <si>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</si>
  <si>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</si>
  <si>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</si>
  <si>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</si>
  <si>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</si>
  <si>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</si>
  <si>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</si>
  <si>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</si>
  <si>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</si>
  <si>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</si>
  <si>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</si>
  <si>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</si>
  <si>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</si>
  <si>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</si>
  <si>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</si>
  <si>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</si>
  <si>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</si>
  <si>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</si>
  <si>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</si>
  <si>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</si>
  <si>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</si>
  <si>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</si>
  <si>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</si>
  <si>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</si>
  <si>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</si>
  <si>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</si>
  <si>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</si>
  <si>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</si>
  <si>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</si>
  <si>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</si>
  <si>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</si>
  <si>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</si>
  <si>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</si>
  <si>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</si>
  <si>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</si>
  <si>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</si>
  <si>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</si>
  <si>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</si>
  <si>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</si>
  <si>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</si>
  <si>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</si>
  <si>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</si>
  <si>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</si>
  <si>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</si>
  <si>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</si>
  <si>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</si>
  <si>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</si>
  <si>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</si>
  <si>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</si>
  <si>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</si>
  <si>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</si>
  <si>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</si>
  <si>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</si>
  <si>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</si>
  <si>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</si>
  <si>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</si>
  <si>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</si>
  <si>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</si>
  <si>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</si>
  <si>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</si>
  <si>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</si>
  <si>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</si>
  <si>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</si>
  <si>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</si>
  <si>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</si>
  <si>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</si>
  <si>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</si>
  <si>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</si>
  <si>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</si>
  <si>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</si>
  <si>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</si>
  <si>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</si>
  <si>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</si>
  <si>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</si>
  <si>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</si>
  <si>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</si>
  <si>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</si>
  <si>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</si>
  <si>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</si>
  <si>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</si>
  <si>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</si>
  <si>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</si>
  <si>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</si>
  <si>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</si>
  <si>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</si>
  <si>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</si>
  <si>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</si>
  <si>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</si>
  <si>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</si>
  <si>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</si>
  <si>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</si>
  <si>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</si>
  <si>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</si>
  <si>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</si>
  <si>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</si>
  <si>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</si>
  <si>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</si>
  <si>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</si>
  <si>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</si>
  <si>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</si>
  <si>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</si>
  <si>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</si>
  <si>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</si>
  <si>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</si>
  <si>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</si>
  <si>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</si>
  <si>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</si>
  <si>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</si>
  <si>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</si>
  <si>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</si>
  <si>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</si>
  <si>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</si>
  <si>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</si>
  <si>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</si>
  <si>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</si>
  <si>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</si>
  <si>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</si>
  <si>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</si>
  <si>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</si>
  <si>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</si>
  <si>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</si>
  <si>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</si>
  <si>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</si>
  <si>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</si>
  <si>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</si>
  <si>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</si>
  <si>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</si>
  <si>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</si>
  <si>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</si>
  <si>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</si>
  <si>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</si>
  <si>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</si>
  <si>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</si>
  <si>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</si>
  <si>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</si>
  <si>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</si>
  <si>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</si>
  <si>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</si>
  <si>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</si>
  <si>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</si>
  <si>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</si>
  <si>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</si>
  <si>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</si>
  <si>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</si>
  <si>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</si>
  <si>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</si>
  <si>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</si>
  <si>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</si>
  <si>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</si>
  <si>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</si>
  <si>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</si>
  <si>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</si>
  <si>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</si>
  <si>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</si>
  <si>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</si>
  <si>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</si>
  <si>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</si>
  <si>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</si>
  <si>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</si>
  <si>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</si>
  <si>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</si>
  <si>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</si>
  <si>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</si>
  <si>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</si>
  <si>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</si>
  <si>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</si>
  <si>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</si>
  <si>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</si>
  <si>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</si>
  <si>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</si>
  <si>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</si>
  <si>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</si>
  <si>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</si>
  <si>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</si>
  <si>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</si>
  <si>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</si>
  <si>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</si>
  <si>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</si>
  <si>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</si>
  <si>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</si>
  <si>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</si>
  <si>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</si>
  <si>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</si>
  <si>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</si>
  <si>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</si>
  <si>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</si>
  <si>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</si>
  <si>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</si>
  <si>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</si>
  <si>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</si>
  <si>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</si>
  <si>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</si>
  <si>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</si>
  <si>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</si>
  <si>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</si>
  <si>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</si>
  <si>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</si>
  <si>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</si>
  <si>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</si>
  <si>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</si>
  <si>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</si>
  <si>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</si>
  <si>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</si>
  <si>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</si>
  <si>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</si>
  <si>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</si>
  <si>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</si>
  <si>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</si>
  <si>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</si>
  <si>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</si>
  <si>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</si>
  <si>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</si>
  <si>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</si>
  <si>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</si>
  <si>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</si>
  <si>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</si>
  <si>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</si>
  <si>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</si>
  <si>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</si>
  <si>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</si>
  <si>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</si>
  <si>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</si>
  <si>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</si>
  <si>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</si>
  <si>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</si>
  <si>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</si>
  <si>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</si>
  <si>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</si>
  <si>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</si>
  <si>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</si>
  <si>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</si>
  <si>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</si>
  <si>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</si>
  <si>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</si>
  <si>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</si>
  <si>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</si>
  <si>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</si>
  <si>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</si>
  <si>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</si>
  <si>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</si>
  <si>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</si>
  <si>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</si>
  <si>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</si>
  <si>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</si>
  <si>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</si>
  <si>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</si>
  <si>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</si>
  <si>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</si>
  <si>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</si>
  <si>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</si>
  <si>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</si>
  <si>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</si>
  <si>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</si>
  <si>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</si>
  <si>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</si>
  <si>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</si>
  <si>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</si>
  <si>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</si>
  <si>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</si>
  <si>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</si>
  <si>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</si>
  <si>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</si>
  <si>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</si>
  <si>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</si>
  <si>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</si>
  <si>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</si>
  <si>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</si>
  <si>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</si>
  <si>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</si>
  <si>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</si>
  <si>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</si>
  <si>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</si>
  <si>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</si>
  <si>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</si>
  <si>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</si>
  <si>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</si>
  <si>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</si>
  <si>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</si>
  <si>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</si>
  <si>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</si>
  <si>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</si>
  <si>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</si>
  <si>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</si>
  <si>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</si>
  <si>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</si>
  <si>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</si>
  <si>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</si>
  <si>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</si>
  <si>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</si>
  <si>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</si>
  <si>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</si>
  <si>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</si>
  <si>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</si>
  <si>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</si>
  <si>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</si>
  <si>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</si>
  <si>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</si>
  <si>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</si>
  <si>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</si>
  <si>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</si>
  <si>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</si>
  <si>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</si>
  <si>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</si>
  <si>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</si>
  <si>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</si>
  <si>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</si>
  <si>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</si>
  <si>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</si>
  <si>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</si>
  <si>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</si>
  <si>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</si>
  <si>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</si>
  <si>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</si>
  <si>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</si>
  <si>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</si>
  <si>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</si>
  <si>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</si>
  <si>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</si>
  <si>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</si>
  <si>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</si>
  <si>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</si>
  <si>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</si>
  <si>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</si>
  <si>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</si>
  <si>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</si>
  <si>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</si>
  <si>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</si>
  <si>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</si>
  <si>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</si>
  <si>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</si>
  <si>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</si>
  <si>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</si>
  <si>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</si>
  <si>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</si>
  <si>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</si>
  <si>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</si>
  <si>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</si>
  <si>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</si>
  <si>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</si>
  <si>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</si>
  <si>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</si>
  <si>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</si>
  <si>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</si>
  <si>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</si>
  <si>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</si>
  <si>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</si>
  <si>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</si>
  <si>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</si>
  <si>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</si>
  <si>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</si>
  <si>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</si>
  <si>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</si>
  <si>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</si>
  <si>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</si>
  <si>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</si>
  <si>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</si>
  <si>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</si>
  <si>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</si>
  <si>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</si>
  <si>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</si>
  <si>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</si>
  <si>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</si>
  <si>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</si>
  <si>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</si>
  <si>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</si>
  <si>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</si>
  <si>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</si>
  <si>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</si>
  <si>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</si>
  <si>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</si>
  <si>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</si>
  <si>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</si>
  <si>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</si>
  <si>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</si>
  <si>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</si>
  <si>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</si>
  <si>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</si>
  <si>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</si>
  <si>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</si>
  <si>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</si>
  <si>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</si>
  <si>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</si>
  <si>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</si>
  <si>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</si>
  <si>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</si>
  <si>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</si>
  <si>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</si>
  <si>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</si>
  <si>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</si>
  <si>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</si>
  <si>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</si>
  <si>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</si>
  <si>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</si>
  <si>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</si>
  <si>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</si>
  <si>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</si>
  <si>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</si>
  <si>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</si>
  <si>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</si>
  <si>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</si>
  <si>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</si>
  <si>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</si>
  <si>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</si>
  <si>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</si>
  <si>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</si>
  <si>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</si>
  <si>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</si>
  <si>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</si>
  <si>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</si>
  <si>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</si>
  <si>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</si>
  <si>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</si>
  <si>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</si>
  <si>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</si>
  <si>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</si>
  <si>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</si>
  <si>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</si>
  <si>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</si>
  <si>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</si>
  <si>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</si>
  <si>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</si>
  <si>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</si>
  <si>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</si>
  <si>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</si>
  <si>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</si>
  <si>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</si>
  <si>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</si>
  <si>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</si>
  <si>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</si>
  <si>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</si>
  <si>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</si>
  <si>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</si>
  <si>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</si>
  <si>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</si>
  <si>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</si>
  <si>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</si>
  <si>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</si>
  <si>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</si>
  <si>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</si>
  <si>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</si>
  <si>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</si>
  <si>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</si>
  <si>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</si>
  <si>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</si>
  <si>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</si>
  <si>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</si>
  <si>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</si>
  <si>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</si>
  <si>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</si>
  <si>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</si>
  <si>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</si>
  <si>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</si>
  <si>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</si>
  <si>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</si>
  <si>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</si>
  <si>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</si>
  <si>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</si>
  <si>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</si>
  <si>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</si>
  <si>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</si>
  <si>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</si>
  <si>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</si>
  <si>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</si>
  <si>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</si>
  <si>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</si>
  <si>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</si>
  <si>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</si>
  <si>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</si>
  <si>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</si>
  <si>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</si>
  <si>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</si>
  <si>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</si>
  <si>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</si>
  <si>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</si>
  <si>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</si>
  <si>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</si>
  <si>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</si>
  <si>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</si>
  <si>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</si>
  <si>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</si>
  <si>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</si>
  <si>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</si>
  <si>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</si>
  <si>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</si>
  <si>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</si>
  <si>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</si>
  <si>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</si>
  <si>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</si>
  <si>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</si>
  <si>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</si>
  <si>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</si>
  <si>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</si>
  <si>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</si>
  <si>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</si>
  <si>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</si>
  <si>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</si>
  <si>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</si>
  <si>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</si>
  <si>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</si>
  <si>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</si>
  <si>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</si>
  <si>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</si>
  <si>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</si>
  <si>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</si>
  <si>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</si>
  <si>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</si>
  <si>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</si>
  <si>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</si>
  <si>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</si>
  <si>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</si>
  <si>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</si>
  <si>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</si>
  <si>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</si>
  <si>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</si>
  <si>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</si>
  <si>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</si>
  <si>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</si>
  <si>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</si>
  <si>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</si>
  <si>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</si>
  <si>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</si>
  <si>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</si>
  <si>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</si>
  <si>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</si>
  <si>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</si>
  <si>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</si>
  <si>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</si>
  <si>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</si>
  <si>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</si>
  <si>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</si>
  <si>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</si>
  <si>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</si>
  <si>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</si>
  <si>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</si>
  <si>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</si>
  <si>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</si>
  <si>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</si>
  <si>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</si>
  <si>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</si>
  <si>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</si>
  <si>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</si>
  <si>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</si>
  <si>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</si>
  <si>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</si>
  <si>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</si>
  <si>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</si>
  <si>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</si>
  <si>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</si>
  <si>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</si>
  <si>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</si>
  <si>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</si>
  <si>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</si>
  <si>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</si>
  <si>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</si>
  <si>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</si>
  <si>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</si>
  <si>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</si>
  <si>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</si>
  <si>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</si>
  <si>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</si>
  <si>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</si>
  <si>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</si>
  <si>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</si>
  <si>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</si>
  <si>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</si>
  <si>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</si>
  <si>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</si>
  <si>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</si>
  <si>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</si>
  <si>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</si>
  <si>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</si>
  <si>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</si>
  <si>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</si>
  <si>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</si>
  <si>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</si>
  <si>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</si>
  <si>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</si>
  <si>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</si>
  <si>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</si>
  <si>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</si>
  <si>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</si>
  <si>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</si>
  <si>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</si>
  <si>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</si>
  <si>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</si>
  <si>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</si>
  <si>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</si>
  <si>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</si>
  <si>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</si>
  <si>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</si>
  <si>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</si>
  <si>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</si>
  <si>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</si>
  <si>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</si>
  <si>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</si>
  <si>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</si>
  <si>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</si>
  <si>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</si>
  <si>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</si>
  <si>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</si>
  <si>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</si>
  <si>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</si>
  <si>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</si>
  <si>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</si>
  <si>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</si>
  <si>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</si>
  <si>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</si>
  <si>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</si>
  <si>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</si>
  <si>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</si>
  <si>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</si>
  <si>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</si>
  <si>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</si>
  <si>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</si>
  <si>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</si>
  <si>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</si>
  <si>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</si>
  <si>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</si>
  <si>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</si>
  <si>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</si>
  <si>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</si>
  <si>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</si>
  <si>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</si>
  <si>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</si>
  <si>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</si>
  <si>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</si>
  <si>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</si>
  <si>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</si>
  <si>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</si>
  <si>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</si>
  <si>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</si>
  <si>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</si>
  <si>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</si>
  <si>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</si>
  <si>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</si>
  <si>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</si>
  <si>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</si>
  <si>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</si>
  <si>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</si>
  <si>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</si>
  <si>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</si>
  <si>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</si>
  <si>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</si>
  <si>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</si>
  <si>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</si>
  <si>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</si>
  <si>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</si>
  <si>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</si>
  <si>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</si>
  <si>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</si>
  <si>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</si>
  <si>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</si>
  <si>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</si>
  <si>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</si>
  <si>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</si>
  <si>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</si>
  <si>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</si>
  <si>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</si>
  <si>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</si>
  <si>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</si>
  <si>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</si>
  <si>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</si>
  <si>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</si>
  <si>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</si>
  <si>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</si>
  <si>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</si>
  <si>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</si>
  <si>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</si>
  <si>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</si>
  <si>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</si>
  <si>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</si>
  <si>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</si>
  <si>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</si>
  <si>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</si>
  <si>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</si>
  <si>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</si>
  <si>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</si>
  <si>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</si>
  <si>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</si>
  <si>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</si>
  <si>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</si>
  <si>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</si>
  <si>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</si>
  <si>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</si>
  <si>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</si>
  <si>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</si>
  <si>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</si>
  <si>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</si>
  <si>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</si>
  <si>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</si>
  <si>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</si>
  <si>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</si>
  <si>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</si>
  <si>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</si>
  <si>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</si>
  <si>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</si>
  <si>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</si>
  <si>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</si>
  <si>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</si>
  <si>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</si>
  <si>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</si>
  <si>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</si>
  <si>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</si>
  <si>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</si>
  <si>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</si>
  <si>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</si>
  <si>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</si>
  <si>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</si>
  <si>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</si>
  <si>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</si>
  <si>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</si>
  <si>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</si>
  <si>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</si>
  <si>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</si>
  <si>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</si>
  <si>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</si>
  <si>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</si>
  <si>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</si>
  <si>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</si>
  <si>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</si>
  <si>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</si>
  <si>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</si>
  <si>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</si>
  <si>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</si>
  <si>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</si>
  <si>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</si>
  <si>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</si>
  <si>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</si>
  <si>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</si>
  <si>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</si>
  <si>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</si>
  <si>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</si>
  <si>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</si>
  <si>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</si>
  <si>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</si>
  <si>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</si>
  <si>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</si>
  <si>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</si>
  <si>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</si>
  <si>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</si>
  <si>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</si>
  <si>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</si>
  <si>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</si>
  <si>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</si>
  <si>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</si>
  <si>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</si>
  <si>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</si>
  <si>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</si>
  <si>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</si>
  <si>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</si>
  <si>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</si>
  <si>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</si>
  <si>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</si>
  <si>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</si>
  <si>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</si>
  <si>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</si>
  <si>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</si>
  <si>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</si>
  <si>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</si>
  <si>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</si>
  <si>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</si>
  <si>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</si>
  <si>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</si>
  <si>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</si>
  <si>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</si>
  <si>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</si>
  <si>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</si>
  <si>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</si>
  <si>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</si>
  <si>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</si>
  <si>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</si>
  <si>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</si>
  <si>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</si>
  <si>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</si>
  <si>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</si>
  <si>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</si>
  <si>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</si>
  <si>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</si>
  <si>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</si>
  <si>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</si>
  <si>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</si>
  <si>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</si>
  <si>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</si>
  <si>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</si>
  <si>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</si>
  <si>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</si>
  <si>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</si>
  <si>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</si>
  <si>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</si>
  <si>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</si>
  <si>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</si>
  <si>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</si>
  <si>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</si>
  <si>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</si>
  <si>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</si>
  <si>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</si>
  <si>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</si>
  <si>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</si>
  <si>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</si>
  <si>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</si>
  <si>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</si>
  <si>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</si>
  <si>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</si>
  <si>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</si>
  <si>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</si>
  <si>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</si>
  <si>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</si>
  <si>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</si>
  <si>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</si>
  <si>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</si>
  <si>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</si>
  <si>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</si>
  <si>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</si>
  <si>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</si>
  <si>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</si>
  <si>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</si>
  <si>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</si>
  <si>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</si>
  <si>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</si>
  <si>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</si>
  <si>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</si>
  <si>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</si>
  <si>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</si>
  <si>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</si>
  <si>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</si>
  <si>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</si>
  <si>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</si>
  <si>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</si>
  <si>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</si>
  <si>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</si>
  <si>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</si>
  <si>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</si>
  <si>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</si>
  <si>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</si>
  <si>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</si>
  <si>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</si>
  <si>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</si>
  <si>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</si>
  <si>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</si>
  <si>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</si>
  <si>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</si>
  <si>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</si>
  <si>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</si>
  <si>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</si>
  <si>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</si>
  <si>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</si>
  <si>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</si>
  <si>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</si>
  <si>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</si>
  <si>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</si>
  <si>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</si>
  <si>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</si>
  <si>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</si>
  <si>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</si>
  <si>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</si>
  <si>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</si>
  <si>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</si>
  <si>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</si>
  <si>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</si>
  <si>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</si>
  <si>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</si>
  <si>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</si>
  <si>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</si>
  <si>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</si>
  <si>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</si>
  <si>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</si>
  <si>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</si>
  <si>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</si>
  <si>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</si>
  <si>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</si>
  <si>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</si>
  <si>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</si>
  <si>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</si>
  <si>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</si>
  <si>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</si>
  <si>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</si>
  <si>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</si>
  <si>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</si>
  <si>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</si>
  <si>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</si>
  <si>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</si>
  <si>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</si>
  <si>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</si>
  <si>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</si>
  <si>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</si>
  <si>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</si>
  <si>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</si>
  <si>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</si>
  <si>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</si>
  <si>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</si>
  <si>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</si>
  <si>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</si>
  <si>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</si>
  <si>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</si>
  <si>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</si>
  <si>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</si>
  <si>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</si>
  <si>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</si>
  <si>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</si>
  <si>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</si>
  <si>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</si>
  <si>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</si>
  <si>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</si>
  <si>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</si>
  <si>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</si>
  <si>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</si>
  <si>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</si>
  <si>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</si>
  <si>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</si>
  <si>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</si>
  <si>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</si>
  <si>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</si>
  <si>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</si>
  <si>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</si>
  <si>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</si>
  <si>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</si>
  <si>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</si>
  <si>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</si>
  <si>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</si>
  <si>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</si>
  <si>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</si>
  <si>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</si>
  <si>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</si>
  <si>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</si>
  <si>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</si>
  <si>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</si>
  <si>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</si>
  <si>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</si>
  <si>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</si>
  <si>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</si>
  <si>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</si>
  <si>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</si>
  <si>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</si>
  <si>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</si>
  <si>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</si>
  <si>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</si>
  <si>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</si>
  <si>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</si>
  <si>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</si>
  <si>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</si>
  <si>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</si>
  <si>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</si>
  <si>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</si>
  <si>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</si>
  <si>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</si>
  <si>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</si>
  <si>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</si>
  <si>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</si>
  <si>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</si>
  <si>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</si>
  <si>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</si>
  <si>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</si>
  <si>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</si>
  <si>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</si>
  <si>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</si>
  <si>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</si>
  <si>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</si>
  <si>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</si>
  <si>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</si>
  <si>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</si>
  <si>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</si>
  <si>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</si>
  <si>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</si>
  <si>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</si>
  <si>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</si>
  <si>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</si>
  <si>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</si>
  <si>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</si>
  <si>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</si>
  <si>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</si>
  <si>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</si>
  <si>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</si>
  <si>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</si>
  <si>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</si>
  <si>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</si>
  <si>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</si>
  <si>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</si>
  <si>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</si>
  <si>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</si>
  <si>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</si>
  <si>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</si>
  <si>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</si>
  <si>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</si>
  <si>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</si>
  <si>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</si>
  <si>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</si>
  <si>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</si>
  <si>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</si>
  <si>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</si>
  <si>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</si>
  <si>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</si>
  <si>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</si>
  <si>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</si>
  <si>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</si>
  <si>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</si>
  <si>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</si>
  <si>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</si>
  <si>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</si>
  <si>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</si>
  <si>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</si>
  <si>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</si>
  <si>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</si>
  <si>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</si>
  <si>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</si>
  <si>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</si>
  <si>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</si>
  <si>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</si>
  <si>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</si>
  <si>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</si>
  <si>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</si>
  <si>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</si>
  <si>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</si>
  <si>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</si>
  <si>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</si>
  <si>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</si>
  <si>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</si>
  <si>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</si>
  <si>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</si>
  <si>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</si>
  <si>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</si>
  <si>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</si>
  <si>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</si>
  <si>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</si>
  <si>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</si>
  <si>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</si>
  <si>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</si>
  <si>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</si>
  <si>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</si>
  <si>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</si>
  <si>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</si>
  <si>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</si>
  <si>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</si>
  <si>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</si>
  <si>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</si>
  <si>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</si>
  <si>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</si>
  <si>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</si>
  <si>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</si>
  <si>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</si>
  <si>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</si>
  <si>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</si>
  <si>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</si>
  <si>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</si>
  <si>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</si>
  <si>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</si>
  <si>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</si>
  <si>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</si>
  <si>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</si>
  <si>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</si>
  <si>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</si>
  <si>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</si>
  <si>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</si>
  <si>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</si>
  <si>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</si>
  <si>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</si>
  <si>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</si>
  <si>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</si>
  <si>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</si>
  <si>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</si>
  <si>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</si>
  <si>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</si>
  <si>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</si>
  <si>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</si>
  <si>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</si>
  <si>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</si>
  <si>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</si>
  <si>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</si>
  <si>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</si>
  <si>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</si>
  <si>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</si>
  <si>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</si>
  <si>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</si>
  <si>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</si>
  <si>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</si>
  <si>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</si>
  <si>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</si>
  <si>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</si>
  <si>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</si>
  <si>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</si>
  <si>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</si>
  <si>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</si>
  <si>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</si>
  <si>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</si>
  <si>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</si>
  <si>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</si>
  <si>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</si>
  <si>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</si>
  <si>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</si>
  <si>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</si>
  <si>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</si>
  <si>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</si>
  <si>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</si>
  <si>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</si>
  <si>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</si>
  <si>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</si>
  <si>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</si>
  <si>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</si>
  <si>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</si>
  <si>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</si>
  <si>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</si>
  <si>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</si>
  <si>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</si>
  <si>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</si>
  <si>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</si>
  <si>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</si>
  <si>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</si>
  <si>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</si>
  <si>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</si>
  <si>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</si>
  <si>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</si>
  <si>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</si>
  <si>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</si>
  <si>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</si>
  <si>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</si>
  <si>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</si>
  <si>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</si>
  <si>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</si>
  <si>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</si>
  <si>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</si>
  <si>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</si>
  <si>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</si>
  <si>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</si>
  <si>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</si>
  <si>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</si>
  <si>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</si>
  <si>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</si>
  <si>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</si>
  <si>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</si>
  <si>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</si>
  <si>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</si>
  <si>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</si>
  <si>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</si>
  <si>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</si>
  <si>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</si>
  <si>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</si>
  <si>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</si>
  <si>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</si>
  <si>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</si>
  <si>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</si>
  <si>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</si>
  <si>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</si>
  <si>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</si>
  <si>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</si>
  <si>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</si>
  <si>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</si>
  <si>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</si>
  <si>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</si>
  <si>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</si>
  <si>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</si>
  <si>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</si>
  <si>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</si>
  <si>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</si>
  <si>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</si>
  <si>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</si>
  <si>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</si>
  <si>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</si>
  <si>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</si>
  <si>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</si>
  <si>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</si>
  <si>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</si>
  <si>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</si>
  <si>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</si>
  <si>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</si>
  <si>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</si>
  <si>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</si>
  <si>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</si>
  <si>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</si>
  <si>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</si>
  <si>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</si>
  <si>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</si>
  <si>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</si>
  <si>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</si>
  <si>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</si>
  <si>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</si>
  <si>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</si>
  <si>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</si>
  <si>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</si>
  <si>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</si>
  <si>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</si>
  <si>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</si>
  <si>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</si>
  <si>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</si>
  <si>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</si>
  <si>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</si>
  <si>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</si>
  <si>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</si>
  <si>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</si>
  <si>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</si>
  <si>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</si>
  <si>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</si>
  <si>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</si>
  <si>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</si>
  <si>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</si>
  <si>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</si>
  <si>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</si>
  <si>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</si>
  <si>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</si>
  <si>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</si>
  <si>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</si>
  <si>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</si>
  <si>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</si>
  <si>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</si>
  <si>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</si>
  <si>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</si>
  <si>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</si>
  <si>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</si>
  <si>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</si>
  <si>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</si>
  <si>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</si>
  <si>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</si>
  <si>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</si>
  <si>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</si>
  <si>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</si>
  <si>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</si>
  <si>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</si>
  <si>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</si>
  <si>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</si>
  <si>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</si>
  <si>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</si>
  <si>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</si>
  <si>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</si>
  <si>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</si>
  <si>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</si>
  <si>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</si>
  <si>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</si>
  <si>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</si>
  <si>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</si>
  <si>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</si>
  <si>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</si>
  <si>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</si>
  <si>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</si>
  <si>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</si>
  <si>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</si>
  <si>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</si>
  <si>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</si>
  <si>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</si>
  <si>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</si>
  <si>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</si>
  <si>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</si>
  <si>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</si>
  <si>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</si>
  <si>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</si>
  <si>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</si>
  <si>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</si>
  <si>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</si>
  <si>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</si>
  <si>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</si>
  <si>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</si>
  <si>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</si>
  <si>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</si>
  <si>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</si>
  <si>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</si>
  <si>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</si>
  <si>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</si>
  <si>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</si>
  <si>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</si>
  <si>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</si>
  <si>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</si>
  <si>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</si>
  <si>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</si>
  <si>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</si>
  <si>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</si>
  <si>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</si>
  <si>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</si>
  <si>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</si>
  <si>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</si>
  <si>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</si>
  <si>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</si>
  <si>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</si>
  <si>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</si>
  <si>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</si>
  <si>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</si>
  <si>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</si>
  <si>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</si>
  <si>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</si>
  <si>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</si>
  <si>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</si>
  <si>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</si>
  <si>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</si>
  <si>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</si>
  <si>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</si>
  <si>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</si>
  <si>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</si>
  <si>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</si>
  <si>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</si>
  <si>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</si>
  <si>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</si>
  <si>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</si>
  <si>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</si>
  <si>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</si>
  <si>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</si>
  <si>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</si>
  <si>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</si>
  <si>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</si>
  <si>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</si>
  <si>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</si>
  <si>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</si>
  <si>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</si>
  <si>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</si>
  <si>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</si>
  <si>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</si>
  <si>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</si>
  <si>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</si>
  <si>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</si>
  <si>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</si>
  <si>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</si>
  <si>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</si>
  <si>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</si>
  <si>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</si>
  <si>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</si>
  <si>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</si>
  <si>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</si>
  <si>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</si>
  <si>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</si>
  <si>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</si>
  <si>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</si>
  <si>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</si>
  <si>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</si>
  <si>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</si>
  <si>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</si>
  <si>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</si>
  <si>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</si>
  <si>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</si>
  <si>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</si>
  <si>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</si>
  <si>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</si>
  <si>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</si>
  <si>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</si>
  <si>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</si>
  <si>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</si>
  <si>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</si>
  <si>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</si>
  <si>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</si>
  <si>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</si>
  <si>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</si>
  <si>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</si>
  <si>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</si>
  <si>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</si>
  <si>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</si>
  <si>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</si>
  <si>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</si>
  <si>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</si>
  <si>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</si>
  <si>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</si>
  <si>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</si>
  <si>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</si>
  <si>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</si>
  <si>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</si>
  <si>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</si>
  <si>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</si>
  <si>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</si>
  <si>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</si>
  <si>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</si>
  <si>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</si>
  <si>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</si>
  <si>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</si>
  <si>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</si>
  <si>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</si>
  <si>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</si>
  <si>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</si>
  <si>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</si>
  <si>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</si>
  <si>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</si>
  <si>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</si>
  <si>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</si>
  <si>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</si>
  <si>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</si>
  <si>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</si>
  <si>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</si>
  <si>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</si>
  <si>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</si>
  <si>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</si>
  <si>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</si>
  <si>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</si>
  <si>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</si>
  <si>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</si>
  <si>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</si>
  <si>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</si>
  <si>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</si>
  <si>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</si>
  <si>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</si>
  <si>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</si>
  <si>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</si>
  <si>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</si>
  <si>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</si>
  <si>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</si>
  <si>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</si>
  <si>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</si>
  <si>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</si>
  <si>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</si>
  <si>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</si>
  <si>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</si>
  <si>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</si>
  <si>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</si>
  <si>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</si>
  <si>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</si>
  <si>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</si>
  <si>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</si>
  <si>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</si>
  <si>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</si>
  <si>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</si>
  <si>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</si>
  <si>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</si>
  <si>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</si>
  <si>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</si>
  <si>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</si>
  <si>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</si>
  <si>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</si>
  <si>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</si>
  <si>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</si>
  <si>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</si>
  <si>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</si>
  <si>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</si>
  <si>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</si>
  <si>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</si>
  <si>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</si>
  <si>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</si>
  <si>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</si>
  <si>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</si>
  <si>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</si>
  <si>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</si>
  <si>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</si>
  <si>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</si>
  <si>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</si>
  <si>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</si>
  <si>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</si>
  <si>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</si>
  <si>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</si>
  <si>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</si>
  <si>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</si>
  <si>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</si>
  <si>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</si>
  <si>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</si>
  <si>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</si>
  <si>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</si>
  <si>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</si>
  <si>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</si>
  <si>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</si>
  <si>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</si>
  <si>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</si>
  <si>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</si>
  <si>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</si>
  <si>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</si>
  <si>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</si>
  <si>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</si>
  <si>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</si>
  <si>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</si>
  <si>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</si>
  <si>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</si>
  <si>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</si>
  <si>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</si>
  <si>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</si>
  <si>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</si>
  <si>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</si>
  <si>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</si>
  <si>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</si>
  <si>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</si>
  <si>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</si>
  <si>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</si>
  <si>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</si>
  <si>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</si>
  <si>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</si>
  <si>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</si>
  <si>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</si>
  <si>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</si>
  <si>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</si>
  <si>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</si>
  <si>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</si>
  <si>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</si>
  <si>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</si>
  <si>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</si>
  <si>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</si>
  <si>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</si>
  <si>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</si>
  <si>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</si>
  <si>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</si>
  <si>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</si>
  <si>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</si>
  <si>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</si>
  <si>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</si>
  <si>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</si>
  <si>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</si>
  <si>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</si>
  <si>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</si>
  <si>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</si>
  <si>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</si>
  <si>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</si>
  <si>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</si>
  <si>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</si>
  <si>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</si>
  <si>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</si>
  <si>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</si>
  <si>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</si>
  <si>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</si>
  <si>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</si>
  <si>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</si>
  <si>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</si>
  <si>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</si>
  <si>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</si>
  <si>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</si>
  <si>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</si>
  <si>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</si>
  <si>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</si>
  <si>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</si>
  <si>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</si>
  <si>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</si>
  <si>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</si>
  <si>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</si>
  <si>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</si>
  <si>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</si>
  <si>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</si>
  <si>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</si>
  <si>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</si>
  <si>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</si>
  <si>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</si>
  <si>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</si>
  <si>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</si>
  <si>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</si>
  <si>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</si>
  <si>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</si>
  <si>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</si>
  <si>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</si>
  <si>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</si>
  <si>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</si>
  <si>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</si>
  <si>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</si>
  <si>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</si>
  <si>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</si>
  <si>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</si>
  <si>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</si>
  <si>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</si>
  <si>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</si>
  <si>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</si>
  <si>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</si>
  <si>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</si>
  <si>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</si>
  <si>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</si>
  <si>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</si>
  <si>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</si>
  <si>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</si>
  <si>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</si>
  <si>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</si>
  <si>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</si>
  <si>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</si>
  <si>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</si>
  <si>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</si>
  <si>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</si>
  <si>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</si>
  <si>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</si>
  <si>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</si>
  <si>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</si>
  <si>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</si>
  <si>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</si>
  <si>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</si>
  <si>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</si>
  <si>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</si>
  <si>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</si>
  <si>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</si>
  <si>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</si>
  <si>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</si>
  <si>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</si>
  <si>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</si>
  <si>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</si>
  <si>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</si>
  <si>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</si>
  <si>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</si>
  <si>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</si>
  <si>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</si>
  <si>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</si>
  <si>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</si>
  <si>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</si>
  <si>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</si>
  <si>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</si>
  <si>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</si>
  <si>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</si>
  <si>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</si>
  <si>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</si>
  <si>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</si>
  <si>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</si>
  <si>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</si>
  <si>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</si>
  <si>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</si>
  <si>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</si>
  <si>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</si>
  <si>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</si>
  <si>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</si>
  <si>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</si>
  <si>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</si>
  <si>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</si>
  <si>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</si>
  <si>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</si>
  <si>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</si>
  <si>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</si>
  <si>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</si>
  <si>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</si>
  <si>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</si>
  <si>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</si>
  <si>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</si>
  <si>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</si>
  <si>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</si>
  <si>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</si>
  <si>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</si>
  <si>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</si>
  <si>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</si>
  <si>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</si>
  <si>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</si>
  <si>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</si>
  <si>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</si>
  <si>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</si>
  <si>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</si>
  <si>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</si>
  <si>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</si>
  <si>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</si>
  <si>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</si>
  <si>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</si>
  <si>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</si>
  <si>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</si>
  <si>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</si>
  <si>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</si>
  <si>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</si>
  <si>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</si>
  <si>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</si>
  <si>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</si>
  <si>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</si>
  <si>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</si>
  <si>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</si>
  <si>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</si>
  <si>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</si>
  <si>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</si>
  <si>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</si>
  <si>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</si>
  <si>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</si>
  <si>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</si>
  <si>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</si>
  <si>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</si>
  <si>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</si>
  <si>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</si>
  <si>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</si>
  <si>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</si>
  <si>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</si>
  <si>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</si>
  <si>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</si>
  <si>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</si>
  <si>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</si>
  <si>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</si>
  <si>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</si>
  <si>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</si>
  <si>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</si>
  <si>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</si>
  <si>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</si>
  <si>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</si>
  <si>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</si>
  <si>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</si>
  <si>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</si>
  <si>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</si>
  <si>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</si>
  <si>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</si>
  <si>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</si>
  <si>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</si>
  <si>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</si>
  <si>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</si>
  <si>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</si>
  <si>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</si>
  <si>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</si>
  <si>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</si>
  <si>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</si>
  <si>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</si>
  <si>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</si>
  <si>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</si>
  <si>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</si>
  <si>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</si>
  <si>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</si>
  <si>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</si>
  <si>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</si>
  <si>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</si>
  <si>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</si>
  <si>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</si>
  <si>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</si>
  <si>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</si>
  <si>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</si>
  <si>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</si>
  <si>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</si>
  <si>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</si>
  <si>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</si>
  <si>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</si>
  <si>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</si>
  <si>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</si>
  <si>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</si>
  <si>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</si>
  <si>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</si>
  <si>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</si>
  <si>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</si>
  <si>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</si>
  <si>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</si>
  <si>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</si>
  <si>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</si>
  <si>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</si>
  <si>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</si>
  <si>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</si>
  <si>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</si>
  <si>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</si>
  <si>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</si>
  <si>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</si>
  <si>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</si>
  <si>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</si>
  <si>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</si>
  <si>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</si>
  <si>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</si>
  <si>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</si>
  <si>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</si>
  <si>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</si>
  <si>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</si>
  <si>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</si>
  <si>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</si>
  <si>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</si>
  <si>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</si>
  <si>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</si>
  <si>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</si>
  <si>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</si>
  <si>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</si>
  <si>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</si>
  <si>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</si>
  <si>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</si>
  <si>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</si>
  <si>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</si>
  <si>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</si>
  <si>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</si>
  <si>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</si>
  <si>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</si>
  <si>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</si>
  <si>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</si>
  <si>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</si>
  <si>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</si>
  <si>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</si>
  <si>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</si>
  <si>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</si>
  <si>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</si>
  <si>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</si>
  <si>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</si>
  <si>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</si>
  <si>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</si>
  <si>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</si>
  <si>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</si>
  <si>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</si>
  <si>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</si>
  <si>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</si>
  <si>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</si>
  <si>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</si>
  <si>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</si>
  <si>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</si>
  <si>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</si>
  <si>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</si>
  <si>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</si>
  <si>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</si>
  <si>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</si>
  <si>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</si>
  <si>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</si>
  <si>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</si>
  <si>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</si>
  <si>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</si>
  <si>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</si>
  <si>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</si>
  <si>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</si>
  <si>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</si>
  <si>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</si>
  <si>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</si>
  <si>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</si>
  <si>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</si>
  <si>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</si>
  <si>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</si>
  <si>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</si>
  <si>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</si>
  <si>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</si>
  <si>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</si>
  <si>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</si>
  <si>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</si>
  <si>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</si>
  <si>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</si>
  <si>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</si>
  <si>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</si>
  <si>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</si>
  <si>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</si>
  <si>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</si>
  <si>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</si>
  <si>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</si>
  <si>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</si>
  <si>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</si>
  <si>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</si>
  <si>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</si>
  <si>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</si>
  <si>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</si>
  <si>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</si>
  <si>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</si>
  <si>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</si>
  <si>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</si>
  <si>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</si>
  <si>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</si>
  <si>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</si>
  <si>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</si>
  <si>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</si>
  <si>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</si>
  <si>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</si>
  <si>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</si>
  <si>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</si>
  <si>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</si>
  <si>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</si>
  <si>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</si>
  <si>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</si>
  <si>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</si>
  <si>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</si>
  <si>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</si>
  <si>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</si>
  <si>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</si>
  <si>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</si>
  <si>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</si>
  <si>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</si>
  <si>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</si>
  <si>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</si>
  <si>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</si>
  <si>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</si>
  <si>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</si>
  <si>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</si>
  <si>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</si>
  <si>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</si>
  <si>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</si>
  <si>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</si>
  <si>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</si>
  <si>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</si>
  <si>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</si>
  <si>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</si>
  <si>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</si>
  <si>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</si>
  <si>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</si>
  <si>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</si>
  <si>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</si>
  <si>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</si>
  <si>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</si>
  <si>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</si>
  <si>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</si>
  <si>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</si>
  <si>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</si>
  <si>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</si>
  <si>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</si>
  <si>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</si>
  <si>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</si>
  <si>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</si>
  <si>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</si>
  <si>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</si>
  <si>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</si>
  <si>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</si>
  <si>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</si>
  <si>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</si>
  <si>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</si>
  <si>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</si>
  <si>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</si>
  <si>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</si>
  <si>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</si>
  <si>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</si>
  <si>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</si>
  <si>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</si>
  <si>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</si>
  <si>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</si>
  <si>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</si>
  <si>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</si>
  <si>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</si>
  <si>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</si>
  <si>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</si>
  <si>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</si>
  <si>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</si>
  <si>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</si>
  <si>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</si>
  <si>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</si>
  <si>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</si>
  <si>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</si>
  <si>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</si>
  <si>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</si>
  <si>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</si>
  <si>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</si>
  <si>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</si>
  <si>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</si>
  <si>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</si>
  <si>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</si>
  <si>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</si>
  <si>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</si>
  <si>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</si>
  <si>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</si>
  <si>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</si>
  <si>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</si>
  <si>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</si>
  <si>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</si>
  <si>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</si>
  <si>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</si>
  <si>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</si>
  <si>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</si>
  <si>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</si>
  <si>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</si>
  <si>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</si>
  <si>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</si>
  <si>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</si>
  <si>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</si>
  <si>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</si>
  <si>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</si>
  <si>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</si>
  <si>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</si>
  <si>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</si>
  <si>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</si>
  <si>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</si>
  <si>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</si>
  <si>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</si>
  <si>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</si>
  <si>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</si>
  <si>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</si>
  <si>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</si>
  <si>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</si>
  <si>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</si>
  <si>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</si>
  <si>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</si>
  <si>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</si>
  <si>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</si>
  <si>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</si>
  <si>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</si>
  <si>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</si>
  <si>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</si>
  <si>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</si>
  <si>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</si>
  <si>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</si>
  <si>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</si>
  <si>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</si>
  <si>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</si>
  <si>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</si>
  <si>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</si>
  <si>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</si>
  <si>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</si>
  <si>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</si>
  <si>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</si>
  <si>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</si>
  <si>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</si>
  <si>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</si>
  <si>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</si>
  <si>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</si>
  <si>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</si>
  <si>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</si>
  <si>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</si>
  <si>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</si>
  <si>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</si>
  <si>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</si>
  <si>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</si>
  <si>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</si>
  <si>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</si>
  <si>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</si>
  <si>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</si>
  <si>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</si>
  <si>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</si>
  <si>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</si>
  <si>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</si>
  <si>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</si>
  <si>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</si>
  <si>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</si>
  <si>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</si>
  <si>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</si>
  <si>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</si>
  <si>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</si>
  <si>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</si>
  <si>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</si>
  <si>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</si>
  <si>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</si>
  <si>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</si>
  <si>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</si>
  <si>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</si>
  <si>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</si>
  <si>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</si>
  <si>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</si>
  <si>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</si>
  <si>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</si>
  <si>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</si>
  <si>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</si>
  <si>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</si>
  <si>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</si>
  <si>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</si>
  <si>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</si>
  <si>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</si>
  <si>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</si>
  <si>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</si>
  <si>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</si>
  <si>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</si>
  <si>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</si>
  <si>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</si>
  <si>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</si>
  <si>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</si>
  <si>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</si>
  <si>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</si>
  <si>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</si>
  <si>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</si>
  <si>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</si>
  <si>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</si>
  <si>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</si>
  <si>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</si>
  <si>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</si>
  <si>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</si>
  <si>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</si>
  <si>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</si>
  <si>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</si>
  <si>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</si>
  <si>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</si>
  <si>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</si>
  <si>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</si>
  <si>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</si>
  <si>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</si>
  <si>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</si>
  <si>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</si>
  <si>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</si>
  <si>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</si>
  <si>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</si>
  <si>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</si>
  <si>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</si>
  <si>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</si>
  <si>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</si>
  <si>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</si>
  <si>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</si>
  <si>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</si>
  <si>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</si>
  <si>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</si>
  <si>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</si>
  <si>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</si>
  <si>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</si>
  <si>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</si>
  <si>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</si>
  <si>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</si>
  <si>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</si>
  <si>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</si>
  <si>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</si>
  <si>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</si>
  <si>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</si>
  <si>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</si>
  <si>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</si>
  <si>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</si>
  <si>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</si>
  <si>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</si>
  <si>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</si>
  <si>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</si>
  <si>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</si>
  <si>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</si>
  <si>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</si>
  <si>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</si>
  <si>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</si>
  <si>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</si>
  <si>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</si>
  <si>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</si>
  <si>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</si>
  <si>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</si>
  <si>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</si>
  <si>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</si>
  <si>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</si>
  <si>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</si>
  <si>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</si>
  <si>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</si>
  <si>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</si>
  <si>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</si>
  <si>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</si>
  <si>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</si>
  <si>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</si>
  <si>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</si>
  <si>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</si>
  <si>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</si>
  <si>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</si>
  <si>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</si>
  <si>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</si>
  <si>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</si>
  <si>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</si>
  <si>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</si>
  <si>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</si>
  <si>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</si>
  <si>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</si>
  <si>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</si>
  <si>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</si>
  <si>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</si>
  <si>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</si>
  <si>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</si>
  <si>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</si>
  <si>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</si>
  <si>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</si>
  <si>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</si>
  <si>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</si>
  <si>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</si>
  <si>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</si>
  <si>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</si>
  <si>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</si>
  <si>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</si>
  <si>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</si>
  <si>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</si>
  <si>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</si>
  <si>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</si>
  <si>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</si>
  <si>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</si>
  <si>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</si>
  <si>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</si>
  <si>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</si>
  <si>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</si>
  <si>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</si>
  <si>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</si>
  <si>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</si>
  <si>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</si>
  <si>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</si>
  <si>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</si>
  <si>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</si>
  <si>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</si>
  <si>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</si>
  <si>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</si>
  <si>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</si>
  <si>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</si>
  <si>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</si>
  <si>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</si>
  <si>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</si>
  <si>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</si>
  <si>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</si>
  <si>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</si>
  <si>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</si>
  <si>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</si>
  <si>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</si>
  <si>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</si>
  <si>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</si>
  <si>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</si>
  <si>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</si>
  <si>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</si>
  <si>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</si>
  <si>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</si>
  <si>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</si>
  <si>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</si>
  <si>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</si>
  <si>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</si>
  <si>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</si>
  <si>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</si>
  <si>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</si>
  <si>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</si>
  <si>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</si>
  <si>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</si>
  <si>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</si>
  <si>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</si>
  <si>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</si>
  <si>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</si>
  <si>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</si>
  <si>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</si>
  <si>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</si>
  <si>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</si>
  <si>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</si>
  <si>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</si>
  <si>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</si>
  <si>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</si>
  <si>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</si>
  <si>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</si>
  <si>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</si>
  <si>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</si>
  <si>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</si>
  <si>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</si>
  <si>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</si>
  <si>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</si>
  <si>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</si>
  <si>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</si>
  <si>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</si>
  <si>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</si>
  <si>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</si>
  <si>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</si>
  <si>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</si>
  <si>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</si>
  <si>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</si>
  <si>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</si>
  <si>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</si>
  <si>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</si>
  <si>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</si>
  <si>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</si>
  <si>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</si>
  <si>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</si>
  <si>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</si>
  <si>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</si>
  <si>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</si>
  <si>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</si>
  <si>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</si>
  <si>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</si>
  <si>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</si>
  <si>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</si>
  <si>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</si>
  <si>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</si>
  <si>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</si>
  <si>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</si>
  <si>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</si>
  <si>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</si>
  <si>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</si>
  <si>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</si>
  <si>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</si>
  <si>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</si>
  <si>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</si>
  <si>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</si>
  <si>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</si>
  <si>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</si>
  <si>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</si>
  <si>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</si>
  <si>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</si>
  <si>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</si>
  <si>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</si>
  <si>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</si>
  <si>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</si>
  <si>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</si>
  <si>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</si>
  <si>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</si>
  <si>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</si>
  <si>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</si>
  <si>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</si>
  <si>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</si>
  <si>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</si>
  <si>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</si>
  <si>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</si>
  <si>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</si>
  <si>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</si>
  <si>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</si>
  <si>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</si>
  <si>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</si>
  <si>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</si>
  <si>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</si>
  <si>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</si>
  <si>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</si>
  <si>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</si>
  <si>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</si>
  <si>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</si>
  <si>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</si>
  <si>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</si>
  <si>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</si>
  <si>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</si>
  <si>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</si>
  <si>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</si>
  <si>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</si>
  <si>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</si>
  <si>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</si>
  <si>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</si>
  <si>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</si>
  <si>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</si>
  <si>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</si>
  <si>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</si>
  <si>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</si>
  <si>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</si>
  <si>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</si>
  <si>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</si>
  <si>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</si>
  <si>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</si>
  <si>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</si>
  <si>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</si>
  <si>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</si>
  <si>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</si>
  <si>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</si>
  <si>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</si>
  <si>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</si>
  <si>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</si>
  <si>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</si>
  <si>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</si>
  <si>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</si>
  <si>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</si>
  <si>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</si>
  <si>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</si>
  <si>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</si>
  <si>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</si>
  <si>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</si>
  <si>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</si>
  <si>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</si>
  <si>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</si>
  <si>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</si>
  <si>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</si>
  <si>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</si>
  <si>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</si>
  <si>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</si>
  <si>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</si>
  <si>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</si>
  <si>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</si>
  <si>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</si>
  <si>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</si>
  <si>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</si>
  <si>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</si>
  <si>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</si>
  <si>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</si>
  <si>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</si>
  <si>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</si>
  <si>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</si>
  <si>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</si>
  <si>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</si>
  <si>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</si>
  <si>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</si>
  <si>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</si>
  <si>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</si>
  <si>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</si>
  <si>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</si>
  <si>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</si>
  <si>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</si>
  <si>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</si>
  <si>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</si>
  <si>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</si>
  <si>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</si>
  <si>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</si>
  <si>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</si>
  <si>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</si>
  <si>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</si>
  <si>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</si>
  <si>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</si>
  <si>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</si>
  <si>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</si>
  <si>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</si>
  <si>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</si>
  <si>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</si>
  <si>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</si>
  <si>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</si>
  <si>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</si>
  <si>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</si>
  <si>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</si>
  <si>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</si>
  <si>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</si>
  <si>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</si>
  <si>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</si>
  <si>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</si>
  <si>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</si>
  <si>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</si>
  <si>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</si>
  <si>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</si>
  <si>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</si>
  <si>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</si>
  <si>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</si>
  <si>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</si>
  <si>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</si>
  <si>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</si>
  <si>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</si>
  <si>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</si>
  <si>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</si>
  <si>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</si>
  <si>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</si>
  <si>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</si>
  <si>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</si>
  <si>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</si>
  <si>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</si>
  <si>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</si>
  <si>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</si>
  <si>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</si>
  <si>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</si>
  <si>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</si>
  <si>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</si>
  <si>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</si>
  <si>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</si>
  <si>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</si>
  <si>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</si>
  <si>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</si>
  <si>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</si>
  <si>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</si>
  <si>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</si>
  <si>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</si>
  <si>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</si>
  <si>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</si>
  <si>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</si>
  <si>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</si>
  <si>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</si>
  <si>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</si>
  <si>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</si>
  <si>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</si>
  <si>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</si>
  <si>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</si>
  <si>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</si>
  <si>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</si>
  <si>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</si>
  <si>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</si>
  <si>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</si>
  <si>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</si>
  <si>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</si>
  <si>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</si>
  <si>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</si>
  <si>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</si>
  <si>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</si>
  <si>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</si>
  <si>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</si>
  <si>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</si>
  <si>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</si>
  <si>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</si>
  <si>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</si>
  <si>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</si>
  <si>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</si>
  <si>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</si>
  <si>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</si>
  <si>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</si>
  <si>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</si>
  <si>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</si>
  <si>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</si>
  <si>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</si>
  <si>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</si>
  <si>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</si>
  <si>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</si>
  <si>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</si>
  <si>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</si>
  <si>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</si>
  <si>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</si>
  <si>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</si>
  <si>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</si>
  <si>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</si>
  <si>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</si>
  <si>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</si>
  <si>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</si>
  <si>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</si>
  <si>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</si>
  <si>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</si>
  <si>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</si>
  <si>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</si>
  <si>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</si>
  <si>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</si>
  <si>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</si>
  <si>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</si>
  <si>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</si>
  <si>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</si>
  <si>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</si>
  <si>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</si>
  <si>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</si>
  <si>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</si>
  <si>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</si>
  <si>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</si>
  <si>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</si>
  <si>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</si>
  <si>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</si>
  <si>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</si>
  <si>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</si>
  <si>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</si>
  <si>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</si>
  <si>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</si>
  <si>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</si>
  <si>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</si>
  <si>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</si>
  <si>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</si>
  <si>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</si>
  <si>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</si>
  <si>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</si>
  <si>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</si>
  <si>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</si>
  <si>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</si>
  <si>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</si>
  <si>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</si>
  <si>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</si>
  <si>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</si>
  <si>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</si>
  <si>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</si>
  <si>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</si>
  <si>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</si>
  <si>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</si>
  <si>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</si>
  <si>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</si>
  <si>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</si>
  <si>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</si>
  <si>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</si>
  <si>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</si>
  <si>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</si>
  <si>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</si>
  <si>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</si>
  <si>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</si>
  <si>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</si>
  <si>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</si>
  <si>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</si>
  <si>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</si>
  <si>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</si>
  <si>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</si>
  <si>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</si>
  <si>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</si>
  <si>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</si>
  <si>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</si>
  <si>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</si>
  <si>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</si>
  <si>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</si>
  <si>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</si>
  <si>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</si>
  <si>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</si>
  <si>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</si>
  <si>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</si>
  <si>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</si>
  <si>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</si>
  <si>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</si>
  <si>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</si>
  <si>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</si>
  <si>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</si>
  <si>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</si>
  <si>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</si>
  <si>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</si>
  <si>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</si>
  <si>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</si>
  <si>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</si>
  <si>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</si>
  <si>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</si>
  <si>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</si>
  <si>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</si>
  <si>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</si>
  <si>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</si>
  <si>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</si>
  <si>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</si>
  <si>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</si>
  <si>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</si>
  <si>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</si>
  <si>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</si>
  <si>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</si>
  <si>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</si>
  <si>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</si>
  <si>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</si>
  <si>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</si>
  <si>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</si>
  <si>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</si>
  <si>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</si>
  <si>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</si>
  <si>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</si>
  <si>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</si>
  <si>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</si>
  <si>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</si>
  <si>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</si>
  <si>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</si>
  <si>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</si>
  <si>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</si>
  <si>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</si>
  <si>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</si>
  <si>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</si>
  <si>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</si>
  <si>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</si>
  <si>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</si>
  <si>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</si>
  <si>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</si>
  <si>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</si>
  <si>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</si>
  <si>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</si>
  <si>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</si>
  <si>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</si>
  <si>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</si>
  <si>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</si>
  <si>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</si>
  <si>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</si>
  <si>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</si>
  <si>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</si>
  <si>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</si>
  <si>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</si>
  <si>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</si>
  <si>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</si>
  <si>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</si>
  <si>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</si>
  <si>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</si>
  <si>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</si>
  <si>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</si>
  <si>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</si>
  <si>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</si>
  <si>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</si>
  <si>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</si>
  <si>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</si>
  <si>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</si>
  <si>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</si>
  <si>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</si>
  <si>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</si>
  <si>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</si>
  <si>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</si>
  <si>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</si>
  <si>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</si>
  <si>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</si>
  <si>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</si>
  <si>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</si>
  <si>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</si>
  <si>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</si>
  <si>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</si>
  <si>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</si>
  <si>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</si>
  <si>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</si>
  <si>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</si>
  <si>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</si>
  <si>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</si>
  <si>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</si>
  <si>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</si>
  <si>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</si>
  <si>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</si>
  <si>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</si>
  <si>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</si>
  <si>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</si>
  <si>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</si>
  <si>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</si>
  <si>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</si>
  <si>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</si>
  <si>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</si>
  <si>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</si>
  <si>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</si>
  <si>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</si>
  <si>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</si>
  <si>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</si>
  <si>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</si>
  <si>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</si>
  <si>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</si>
  <si>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</si>
  <si>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</si>
  <si>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</si>
  <si>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</si>
  <si>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</si>
  <si>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</si>
  <si>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</si>
  <si>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</si>
  <si>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</si>
  <si>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</si>
  <si>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</si>
  <si>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</si>
  <si>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</si>
  <si>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</si>
  <si>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</si>
  <si>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</si>
  <si>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</si>
  <si>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</si>
  <si>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</si>
  <si>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</si>
  <si>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</si>
  <si>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</si>
  <si>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</si>
  <si>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</si>
  <si>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</si>
  <si>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</si>
  <si>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</si>
  <si>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</si>
  <si>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</si>
  <si>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</si>
  <si>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</si>
  <si>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</si>
  <si>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</si>
  <si>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</si>
  <si>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</si>
  <si>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</si>
  <si>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</si>
  <si>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</si>
  <si>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</si>
  <si>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</si>
  <si>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</si>
  <si>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</si>
  <si>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</si>
  <si>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</si>
  <si>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</si>
  <si>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</si>
  <si>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</si>
  <si>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</si>
  <si>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</si>
  <si>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</si>
  <si>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</si>
  <si>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</si>
  <si>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</si>
  <si>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</si>
  <si>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</si>
  <si>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</si>
  <si>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</si>
  <si>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</si>
  <si>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</si>
  <si>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</si>
  <si>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</si>
  <si>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</si>
  <si>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</si>
  <si>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</si>
  <si>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</si>
  <si>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</si>
  <si>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</si>
  <si>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</si>
  <si>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</si>
  <si>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</si>
  <si>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</si>
  <si>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</si>
  <si>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</si>
  <si>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</si>
  <si>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</si>
  <si>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</si>
  <si>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</si>
  <si>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</si>
  <si>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</si>
  <si>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</si>
  <si>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</si>
  <si>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</si>
  <si>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</si>
  <si>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</si>
  <si>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</si>
  <si>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</si>
  <si>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</si>
  <si>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</si>
  <si>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</si>
  <si>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</si>
  <si>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</si>
  <si>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</si>
  <si>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</si>
  <si>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</si>
  <si>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</si>
  <si>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</si>
  <si>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</si>
  <si>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</si>
  <si>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</si>
  <si>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</si>
  <si>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</si>
  <si>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</si>
  <si>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</si>
  <si>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</si>
  <si>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</si>
  <si>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</si>
  <si>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</si>
  <si>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</si>
  <si>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</si>
  <si>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</si>
  <si>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</si>
  <si>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</si>
  <si>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</si>
  <si>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</si>
  <si>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</si>
  <si>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</si>
  <si>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</si>
  <si>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</si>
  <si>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</si>
  <si>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</si>
  <si>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</si>
  <si>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</si>
  <si>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</si>
  <si>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</si>
  <si>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</si>
  <si>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</si>
  <si>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</si>
  <si>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</si>
  <si>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</si>
  <si>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</si>
  <si>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</si>
  <si>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</si>
  <si>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</si>
  <si>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</si>
  <si>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</si>
  <si>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</si>
  <si>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</si>
  <si>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</si>
  <si>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</si>
  <si>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</si>
  <si>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</si>
  <si>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</si>
  <si>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</si>
  <si>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</si>
  <si>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</si>
  <si>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</si>
  <si>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</si>
  <si>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</si>
  <si>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</si>
  <si>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</si>
  <si>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</si>
  <si>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</si>
  <si>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</si>
  <si>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</si>
  <si>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</si>
  <si>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</si>
  <si>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</si>
  <si>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</si>
  <si>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</si>
  <si>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</si>
  <si>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</si>
  <si>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</si>
  <si>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</si>
  <si>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</si>
  <si>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</si>
  <si>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</si>
  <si>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</si>
  <si>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</si>
  <si>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</si>
  <si>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</si>
  <si>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</si>
  <si>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</si>
  <si>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</si>
  <si>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</si>
  <si>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</si>
  <si>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</si>
  <si>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</si>
  <si>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</si>
  <si>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</si>
  <si>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</si>
  <si>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</si>
  <si>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</si>
  <si>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</si>
  <si>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</si>
  <si>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</si>
  <si>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</si>
  <si>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</si>
  <si>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</si>
  <si>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</si>
  <si>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</si>
  <si>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</si>
  <si>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</si>
  <si>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</si>
  <si>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</si>
  <si>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</si>
  <si>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</si>
  <si>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</si>
  <si>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</si>
  <si>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</si>
  <si>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</si>
  <si>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</si>
  <si>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</si>
  <si>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</si>
  <si>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</si>
  <si>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</si>
  <si>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</si>
  <si>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</si>
  <si>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</si>
  <si>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</si>
  <si>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</si>
  <si>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</si>
  <si>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</si>
  <si>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</si>
  <si>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</si>
  <si>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</si>
  <si>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</si>
  <si>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</si>
  <si>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</si>
  <si>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</si>
  <si>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</si>
  <si>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</si>
  <si>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</si>
  <si>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</si>
  <si>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</si>
  <si>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</si>
  <si>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</si>
  <si>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</si>
  <si>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</si>
  <si>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</si>
  <si>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</si>
  <si>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</si>
  <si>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</si>
  <si>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</si>
  <si>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</si>
  <si>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</si>
  <si>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</si>
  <si>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</si>
  <si>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</si>
  <si>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</si>
  <si>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</si>
  <si>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</si>
  <si>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</si>
  <si>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</si>
  <si>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</si>
  <si>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</si>
  <si>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</si>
  <si>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</si>
  <si>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</si>
  <si>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</si>
  <si>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</si>
  <si>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</si>
  <si>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</si>
  <si>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</si>
  <si>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</si>
  <si>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</si>
  <si>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</si>
  <si>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</si>
  <si>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</si>
  <si>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</si>
  <si>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</si>
  <si>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</si>
  <si>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</si>
  <si>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</si>
  <si>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</si>
  <si>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</si>
  <si>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</si>
  <si>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</si>
  <si>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</si>
  <si>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</si>
  <si>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</si>
  <si>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</si>
  <si>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</si>
  <si>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</si>
  <si>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</si>
  <si>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</si>
  <si>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</si>
  <si>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</si>
  <si>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</si>
  <si>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</si>
  <si>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</si>
  <si>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</si>
  <si>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</si>
  <si>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</si>
  <si>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</si>
  <si>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</si>
  <si>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</si>
  <si>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</si>
  <si>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</si>
  <si>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</si>
  <si>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</si>
  <si>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</si>
  <si>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</si>
  <si>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</si>
  <si>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</si>
  <si>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</si>
  <si>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</si>
  <si>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</si>
  <si>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</si>
  <si>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</si>
  <si>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</si>
  <si>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</si>
  <si>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</si>
  <si>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</si>
  <si>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</si>
  <si>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</si>
  <si>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</si>
  <si>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</si>
  <si>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</si>
  <si>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</si>
  <si>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</si>
  <si>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</si>
  <si>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</si>
  <si>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</si>
  <si>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</si>
  <si>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</si>
  <si>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</si>
  <si>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</si>
  <si>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</si>
  <si>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</si>
  <si>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</si>
  <si>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</si>
  <si>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</si>
  <si>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</si>
  <si>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</si>
  <si>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</si>
  <si>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</si>
  <si>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</si>
  <si>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</si>
  <si>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</si>
  <si>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</si>
  <si>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</si>
  <si>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</si>
  <si>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</si>
  <si>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</si>
  <si>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</si>
  <si>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</si>
  <si>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</si>
  <si>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</si>
  <si>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</si>
  <si>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</si>
  <si>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</si>
  <si>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</si>
  <si>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</si>
  <si>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</si>
  <si>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</si>
  <si>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</si>
  <si>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</si>
  <si>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</si>
  <si>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</si>
  <si>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</si>
  <si>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</si>
  <si>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</si>
  <si>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</si>
  <si>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</si>
  <si>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</si>
  <si>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</si>
  <si>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</si>
  <si>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</si>
  <si>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</si>
  <si>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</si>
  <si>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</si>
  <si>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</si>
  <si>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</si>
  <si>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</si>
  <si>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</si>
  <si>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</si>
  <si>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</si>
  <si>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</si>
  <si>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</si>
  <si>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</si>
  <si>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</si>
  <si>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</si>
  <si>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</si>
  <si>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</si>
  <si>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</si>
  <si>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</si>
  <si>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</si>
  <si>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</si>
  <si>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</si>
  <si>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</si>
  <si>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</si>
  <si>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</si>
  <si>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</si>
  <si>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</si>
  <si>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</si>
  <si>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</si>
  <si>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</si>
  <si>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</si>
  <si>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</si>
  <si>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</si>
  <si>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</si>
  <si>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</si>
  <si>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</si>
  <si>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</si>
  <si>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</si>
  <si>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</si>
  <si>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</si>
  <si>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</si>
  <si>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</si>
  <si>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</si>
  <si>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</si>
  <si>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</si>
  <si>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</si>
  <si>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</si>
  <si>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</si>
  <si>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</si>
  <si>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</si>
  <si>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</si>
  <si>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</si>
  <si>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</si>
  <si>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</si>
  <si>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</si>
  <si>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</si>
  <si>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</si>
  <si>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</si>
  <si>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</si>
  <si>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</si>
  <si>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</si>
  <si>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</si>
  <si>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</si>
  <si>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</si>
  <si>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</si>
  <si>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</si>
  <si>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</si>
  <si>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</si>
  <si>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</si>
  <si>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</si>
  <si>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</si>
  <si>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</si>
  <si>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</si>
  <si>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</si>
  <si>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</si>
  <si>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</si>
  <si>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</si>
  <si>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</si>
  <si>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</si>
  <si>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</si>
  <si>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</si>
  <si>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</si>
  <si>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</si>
  <si>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</si>
  <si>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</si>
  <si>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</si>
  <si>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</si>
  <si>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</si>
  <si>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</si>
  <si>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</si>
  <si>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</si>
  <si>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</si>
  <si>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</si>
  <si>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</si>
  <si>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</si>
  <si>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</si>
  <si>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</si>
  <si>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</si>
  <si>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</si>
  <si>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</si>
  <si>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</si>
  <si>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</si>
  <si>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</si>
  <si>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</si>
  <si>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</si>
  <si>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</si>
  <si>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</si>
  <si>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</si>
  <si>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</si>
  <si>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</si>
  <si>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</si>
  <si>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</si>
  <si>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</si>
  <si>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</si>
  <si>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</si>
  <si>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</si>
  <si>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</si>
  <si>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</si>
  <si>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</si>
  <si>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</si>
  <si>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</si>
  <si>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</si>
  <si>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</si>
  <si>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</si>
  <si>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</si>
  <si>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</si>
  <si>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</si>
  <si>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</si>
  <si>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</si>
  <si>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</si>
  <si>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</si>
  <si>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</si>
  <si>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</si>
  <si>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</si>
  <si>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</si>
  <si>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</si>
  <si>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</si>
  <si>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</si>
  <si>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</si>
  <si>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</si>
  <si>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</si>
  <si>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</si>
  <si>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</si>
  <si>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</si>
  <si>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</si>
  <si>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</si>
  <si>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</si>
  <si>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</si>
  <si>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</si>
  <si>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</si>
  <si>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</si>
  <si>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</si>
  <si>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</si>
  <si>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</si>
  <si>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</si>
  <si>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</si>
  <si>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</si>
  <si>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</si>
  <si>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</si>
  <si>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</si>
  <si>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</si>
  <si>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</si>
  <si>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</si>
  <si>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</si>
  <si>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</si>
  <si>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</si>
  <si>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</si>
  <si>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</si>
  <si>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</si>
  <si>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</si>
  <si>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</si>
  <si>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</si>
  <si>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</si>
  <si>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</si>
  <si>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</si>
  <si>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</si>
  <si>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</si>
  <si>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</si>
  <si>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</si>
  <si>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</si>
  <si>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</si>
  <si>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</si>
  <si>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</si>
  <si>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</si>
  <si>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</si>
  <si>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</si>
  <si>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</si>
  <si>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</si>
  <si>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</si>
  <si>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</si>
  <si>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</si>
  <si>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</si>
  <si>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</si>
  <si>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</si>
  <si>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</si>
  <si>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</si>
  <si>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</si>
  <si>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</si>
  <si>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</si>
  <si>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</si>
  <si>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</si>
  <si>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</si>
  <si>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</si>
  <si>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</si>
  <si>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</si>
  <si>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</si>
  <si>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</si>
  <si>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</si>
  <si>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</si>
  <si>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</si>
  <si>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</si>
  <si>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</si>
  <si>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</si>
  <si>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</si>
  <si>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</si>
  <si>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</si>
  <si>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</si>
  <si>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</si>
  <si>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</si>
  <si>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</si>
  <si>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</si>
  <si>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</si>
  <si>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</si>
  <si>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</si>
  <si>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</si>
  <si>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</si>
  <si>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</si>
  <si>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</si>
  <si>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</si>
  <si>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</si>
  <si>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</si>
  <si>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</si>
  <si>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</si>
  <si>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</si>
  <si>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</si>
  <si>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</si>
  <si>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</si>
  <si>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</si>
  <si>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</si>
  <si>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</si>
  <si>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</si>
  <si>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</si>
  <si>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</si>
  <si>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</si>
  <si>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</si>
  <si>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</si>
  <si>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</si>
  <si>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</si>
  <si>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</si>
  <si>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</si>
  <si>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</si>
  <si>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</si>
  <si>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</si>
  <si>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</si>
  <si>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</si>
  <si>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</si>
  <si>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</si>
  <si>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</si>
  <si>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</si>
  <si>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</si>
  <si>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</si>
  <si>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</si>
  <si>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</si>
  <si>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</si>
  <si>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</si>
  <si>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</si>
  <si>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</si>
  <si>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</si>
  <si>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</si>
  <si>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</si>
  <si>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</si>
  <si>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</si>
  <si>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</si>
  <si>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</si>
  <si>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</si>
  <si>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</si>
  <si>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</si>
  <si>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</si>
  <si>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</si>
  <si>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</si>
  <si>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</si>
  <si>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</si>
  <si>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</si>
  <si>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</si>
  <si>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</si>
  <si>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</si>
  <si>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</si>
  <si>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</si>
  <si>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</si>
  <si>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</si>
  <si>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</si>
  <si>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</si>
  <si>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</si>
  <si>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</si>
  <si>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</si>
  <si>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</si>
  <si>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</si>
  <si>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</si>
  <si>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</si>
  <si>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</si>
  <si>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</si>
  <si>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</si>
  <si>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</si>
  <si>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</si>
  <si>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</si>
  <si>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</si>
  <si>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</si>
  <si>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</si>
  <si>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</si>
  <si>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</si>
  <si>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</si>
  <si>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</si>
  <si>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</si>
  <si>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</si>
  <si>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</si>
  <si>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</si>
  <si>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</si>
  <si>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</si>
  <si>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</si>
  <si>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</si>
  <si>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</si>
  <si>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</si>
  <si>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</si>
  <si>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</si>
  <si>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</si>
  <si>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</si>
  <si>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</si>
  <si>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</si>
  <si>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</si>
  <si>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</si>
  <si>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</si>
  <si>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</si>
  <si>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</si>
  <si>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</si>
  <si>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</si>
  <si>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</si>
  <si>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</si>
  <si>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</si>
  <si>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</si>
  <si>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</si>
  <si>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</si>
  <si>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</si>
  <si>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</si>
  <si>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</si>
  <si>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</si>
  <si>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</si>
  <si>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</si>
  <si>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</si>
  <si>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</si>
  <si>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</si>
  <si>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</si>
  <si>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</si>
  <si>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</si>
  <si>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</si>
  <si>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</si>
  <si>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</si>
  <si>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</si>
  <si>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</si>
  <si>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</si>
  <si>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</si>
  <si>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</si>
  <si>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</si>
  <si>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</si>
  <si>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</si>
  <si>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</si>
  <si>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</si>
  <si>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</si>
  <si>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</si>
  <si>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</si>
  <si>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</si>
  <si>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</si>
  <si>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</si>
  <si>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</si>
  <si>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</si>
  <si>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</si>
  <si>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</si>
  <si>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</si>
  <si>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</si>
  <si>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</si>
  <si>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</si>
  <si>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</si>
  <si>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</si>
  <si>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</si>
  <si>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</si>
  <si>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</si>
  <si>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</si>
  <si>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</si>
  <si>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</si>
  <si>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</si>
  <si>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</si>
  <si>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</si>
  <si>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</si>
  <si>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</si>
  <si>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</si>
  <si>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</si>
  <si>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</si>
  <si>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</si>
  <si>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</si>
  <si>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</si>
  <si>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</si>
  <si>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</si>
  <si>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</si>
  <si>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</si>
  <si>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</si>
  <si>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</si>
  <si>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</si>
  <si>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</si>
  <si>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</si>
  <si>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</si>
  <si>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</si>
  <si>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</si>
  <si>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</si>
  <si>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</si>
  <si>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</si>
  <si>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</si>
  <si>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</si>
  <si>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</si>
  <si>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</si>
  <si>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</si>
  <si>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</si>
  <si>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</si>
  <si>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</si>
  <si>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</si>
  <si>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</si>
  <si>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</si>
  <si>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</si>
  <si>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</si>
  <si>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</si>
  <si>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</si>
  <si>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</si>
  <si>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</si>
  <si>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</si>
  <si>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</si>
  <si>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</si>
  <si>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</si>
  <si>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</si>
  <si>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</si>
  <si>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</si>
  <si>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</si>
  <si>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</si>
  <si>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</si>
  <si>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</si>
  <si>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</si>
  <si>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</si>
  <si>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</si>
  <si>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</si>
  <si>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</si>
  <si>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</si>
  <si>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</si>
  <si>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</si>
  <si>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</si>
  <si>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</si>
  <si>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</si>
  <si>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</si>
  <si>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</si>
  <si>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</si>
  <si>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</si>
  <si>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</si>
  <si>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</si>
  <si>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</si>
  <si>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</si>
  <si>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</si>
  <si>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</si>
  <si>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</si>
  <si>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</si>
  <si>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</si>
  <si>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</si>
  <si>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</si>
  <si>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</si>
  <si>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</si>
  <si>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</si>
  <si>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</si>
  <si>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</si>
  <si>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</si>
  <si>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</si>
  <si>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</si>
  <si>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</si>
  <si>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</si>
  <si>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</si>
  <si>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</si>
  <si>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</si>
  <si>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</si>
  <si>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</si>
  <si>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</si>
  <si>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</si>
  <si>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</si>
  <si>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</si>
  <si>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</si>
  <si>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</si>
  <si>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</si>
  <si>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</si>
  <si>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</si>
  <si>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</si>
  <si>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</si>
  <si>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</si>
  <si>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</si>
  <si>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</si>
  <si>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</si>
  <si>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</si>
  <si>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</si>
  <si>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</si>
  <si>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</si>
  <si>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</si>
  <si>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</si>
  <si>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</si>
  <si>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</si>
  <si>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</si>
  <si>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</si>
  <si>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</si>
  <si>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</si>
  <si>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</si>
  <si>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</si>
  <si>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</si>
  <si>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</si>
  <si>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</si>
  <si>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</si>
  <si>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</si>
  <si>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</si>
  <si>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</si>
  <si>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</si>
  <si>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</si>
  <si>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</si>
  <si>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</si>
  <si>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</si>
  <si>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</si>
  <si>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</si>
  <si>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</si>
  <si>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</si>
  <si>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</si>
  <si>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</si>
  <si>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</si>
  <si>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</si>
  <si>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</si>
  <si>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</si>
  <si>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</si>
  <si>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</si>
  <si>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</si>
  <si>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</si>
  <si>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</si>
  <si>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</si>
  <si>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</si>
  <si>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</si>
  <si>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</si>
  <si>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</si>
  <si>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</si>
  <si>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</si>
  <si>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</si>
  <si>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</si>
  <si>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</si>
  <si>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</si>
  <si>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</si>
  <si>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</si>
  <si>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</si>
  <si>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</si>
  <si>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</si>
  <si>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</si>
  <si>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</si>
  <si>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</si>
  <si>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</si>
  <si>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</si>
  <si>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</si>
  <si>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</si>
  <si>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</si>
  <si>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</si>
  <si>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</si>
  <si>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</si>
  <si>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</si>
  <si>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</si>
  <si>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</si>
  <si>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</si>
  <si>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</si>
  <si>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</si>
  <si>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</si>
  <si>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</si>
  <si>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</si>
  <si>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</si>
  <si>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</si>
  <si>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</si>
  <si>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</si>
  <si>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</si>
  <si>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</si>
  <si>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</si>
  <si>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</si>
  <si>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</si>
  <si>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</si>
  <si>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</si>
  <si>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</si>
  <si>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</si>
  <si>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</si>
  <si>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</si>
  <si>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</si>
  <si>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</si>
  <si>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</si>
  <si>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</si>
  <si>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</si>
  <si>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</si>
  <si>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</si>
  <si>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</si>
  <si>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</si>
  <si>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</si>
  <si>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</si>
  <si>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</si>
  <si>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</si>
  <si>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</si>
  <si>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</si>
  <si>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</si>
  <si>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</si>
  <si>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</si>
  <si>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</si>
  <si>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</si>
  <si>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</si>
  <si>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</si>
  <si>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</si>
  <si>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</si>
  <si>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</si>
  <si>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</si>
  <si>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</si>
  <si>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</si>
  <si>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</si>
  <si>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</si>
  <si>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</si>
  <si>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</si>
  <si>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</si>
  <si>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</si>
  <si>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</si>
  <si>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</si>
  <si>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</si>
  <si>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</si>
  <si>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</si>
  <si>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</si>
  <si>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</si>
  <si>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</si>
  <si>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</si>
  <si>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</si>
  <si>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</si>
  <si>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</si>
  <si>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</si>
  <si>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</si>
  <si>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</si>
  <si>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</si>
  <si>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</si>
  <si>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</si>
  <si>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</si>
  <si>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</si>
  <si>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</si>
  <si>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</si>
  <si>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</si>
  <si>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</si>
  <si>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</si>
  <si>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</si>
  <si>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</si>
  <si>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</si>
  <si>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</si>
  <si>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</si>
  <si>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</si>
  <si>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</si>
  <si>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</si>
  <si>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</si>
  <si>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</si>
  <si>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</si>
  <si>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</si>
  <si>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</si>
  <si>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</si>
  <si>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</si>
  <si>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</si>
  <si>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</si>
  <si>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</si>
  <si>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</si>
  <si>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</si>
  <si>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</si>
  <si>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</si>
  <si>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</si>
  <si>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</si>
  <si>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</si>
  <si>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</si>
  <si>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</si>
  <si>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</si>
  <si>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</si>
  <si>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</si>
  <si>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</si>
  <si>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</si>
  <si>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</si>
  <si>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</si>
  <si>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</si>
  <si>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</si>
  <si>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</si>
  <si>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</si>
  <si>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</si>
  <si>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</si>
  <si>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</si>
  <si>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</si>
  <si>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</si>
  <si>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</si>
  <si>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</si>
  <si>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</si>
  <si>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</si>
  <si>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</si>
  <si>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</si>
  <si>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</si>
  <si>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</si>
  <si>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</si>
  <si>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</si>
  <si>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</si>
  <si>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</si>
  <si>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</si>
  <si>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</si>
  <si>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</si>
  <si>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</si>
  <si>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</si>
  <si>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>avr</t>
  </si>
  <si>
    <t>Update_city</t>
  </si>
  <si>
    <t>pune</t>
  </si>
  <si>
    <t>hyderabad</t>
  </si>
  <si>
    <t>bangalore</t>
  </si>
  <si>
    <t>MUMBAI</t>
  </si>
  <si>
    <t>sum of north region</t>
  </si>
  <si>
    <t xml:space="preserve"> Care",K15307:K15346,"UPI"</t>
  </si>
  <si>
    <t>Bulk_Order_Status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</si>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</sst>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/>
    <xf numFmtId="0" fontId="0" fillId="4" borderId="2" xfId="0" applyFill="1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3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</cellXfs>
  <cellStyles count="1">
    <cellStyle name="Normal" xfId="0" builtinId="0"/>
  </cellStyles>
  <dxfs count="6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USAR NADEEM CHABUK" refreshedDate="46253.449801388888" createdVersion="8" refreshedVersion="8" minRefreshableVersion="3" recordCount="15345" xr:uid="{7109EFF2-1349-4913-8E53-7BA75C4BE188}">
  <cacheSource type="worksheet">
    <worksheetSource name="Table1"/>
  </cacheSource>
  <cacheFields count="16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 count="15116">
        <n v="713.49"/>
        <n v="3802.97"/>
        <n v="3588.97"/>
        <n v="1160.8599999999999"/>
        <n v="3071.32"/>
        <n v="2566.1799999999998"/>
        <n v="398"/>
        <n v="1462.95"/>
        <n v="4997.47"/>
        <n v="587.72"/>
        <n v="2581.42"/>
        <n v="4261.74"/>
        <n v="1573.19"/>
        <n v="1377.47"/>
        <n v="4464.8900000000003"/>
        <n v="1593.67"/>
        <n v="3292.32"/>
        <n v="3727.53"/>
        <n v="3964.23"/>
        <n v="4974.32"/>
        <n v="4035.64"/>
        <n v="3319.36"/>
        <n v="4487.7700000000004"/>
        <n v="4538.1499999999996"/>
        <n v="4868.5200000000004"/>
        <n v="3904.68"/>
        <n v="1055.1400000000001"/>
        <n v="3578.05"/>
        <n v="468.13"/>
        <n v="1658.02"/>
        <n v="667.46"/>
        <n v="4754.72"/>
        <n v="1759.9"/>
        <n v="3594.76"/>
        <n v="2899.46"/>
        <n v="626.80999999999995"/>
        <n v="2850.59"/>
        <n v="3339.02"/>
        <n v="4419.43"/>
        <n v="443.42"/>
        <n v="1548.61"/>
        <n v="3492.47"/>
        <n v="268.23"/>
        <n v="1097.4100000000001"/>
        <n v="1171.48"/>
        <n v="3379.7"/>
        <n v="1501.21"/>
        <n v="3038.02"/>
        <n v="4830.21"/>
        <n v="3986.89"/>
        <n v="1731.22"/>
        <n v="2414.7600000000002"/>
        <n v="1083.3"/>
        <n v="177.03"/>
        <n v="1519.61"/>
        <n v="1910.1"/>
        <n v="2865.4"/>
        <n v="4725.93"/>
        <n v="4744.4799999999996"/>
        <n v="443.48"/>
        <n v="3111.76"/>
        <n v="307.52999999999997"/>
        <n v="3275.6"/>
        <n v="676.75"/>
        <n v="4737.37"/>
        <n v="4335.26"/>
        <n v="209.41"/>
        <n v="3932.45"/>
        <n v="3215.9"/>
        <n v="2527.31"/>
        <n v="3052.91"/>
        <n v="3423.43"/>
        <n v="4433.84"/>
        <n v="3860.05"/>
        <n v="2919.35"/>
        <n v="4140.62"/>
        <n v="4935.92"/>
        <n v="1570.89"/>
        <n v="680.26"/>
        <n v="3684.1"/>
        <n v="4895.12"/>
        <n v="671.86"/>
        <n v="2215.37"/>
        <n v="405.11"/>
        <n v="3905.01"/>
        <n v="4748.67"/>
        <n v="2545.0700000000002"/>
        <n v="2106.65"/>
        <n v="4547.82"/>
        <n v="753.6"/>
        <n v="4468.76"/>
        <n v="2021.42"/>
        <n v="2841.09"/>
        <n v="2688.63"/>
        <n v="3118.3"/>
        <n v="4716.3999999999996"/>
        <n v="4760.5200000000004"/>
        <n v="4172.63"/>
        <n v="1038.57"/>
        <n v="1734.23"/>
        <n v="2490.34"/>
        <n v="4536.76"/>
        <n v="2652.24"/>
        <n v="4889.43"/>
        <n v="4920.82"/>
        <n v="3033.06"/>
        <n v="4399.7299999999996"/>
        <n v="4996.1899999999996"/>
        <n v="4263.6099999999997"/>
        <n v="3318.86"/>
        <n v="4241.1499999999996"/>
        <n v="505.01"/>
        <n v="3210.62"/>
        <n v="1160.96"/>
        <n v="668.71"/>
        <n v="4475.07"/>
        <n v="3234.26"/>
        <n v="1293.3800000000001"/>
        <n v="1995.23"/>
        <n v="4869.0600000000004"/>
        <n v="4324.6899999999996"/>
        <n v="176.35"/>
        <n v="4901.0200000000004"/>
        <n v="1905.79"/>
        <n v="3507.55"/>
        <n v="3592.12"/>
        <n v="4567.25"/>
        <n v="4436.8"/>
        <n v="1480.47"/>
        <n v="3253.32"/>
        <n v="2029.16"/>
        <n v="2675.16"/>
        <n v="2817.92"/>
        <n v="2042.08"/>
        <n v="2373.08"/>
        <n v="1120.8800000000001"/>
        <n v="3077.47"/>
        <n v="3818.9"/>
        <n v="2205.73"/>
        <n v="4890.63"/>
        <n v="380.41"/>
        <n v="2986.89"/>
        <n v="2959.64"/>
        <n v="277.85000000000002"/>
        <n v="1200.3900000000001"/>
        <n v="4537.16"/>
        <n v="2768.12"/>
        <n v="2238.29"/>
        <n v="2135.9299999999998"/>
        <n v="4451.99"/>
        <n v="1898.45"/>
        <n v="4309.92"/>
        <n v="1615.04"/>
        <n v="2704.37"/>
        <n v="804.72"/>
        <n v="4142.6499999999996"/>
        <n v="3706.28"/>
        <n v="2697.46"/>
        <n v="226.92"/>
        <n v="2458.16"/>
        <n v="1203.46"/>
        <n v="2125.5300000000002"/>
        <n v="4296.49"/>
        <n v="3871.06"/>
        <n v="1285.57"/>
        <n v="4926.2700000000004"/>
        <n v="4525.7299999999996"/>
        <n v="2690.5"/>
        <n v="2697.74"/>
        <n v="4516.2"/>
        <n v="3217.11"/>
        <n v="2729.77"/>
        <n v="3770.83"/>
        <n v="1251.98"/>
        <n v="4404.05"/>
        <n v="2703.93"/>
        <n v="3057.15"/>
        <n v="540.72"/>
        <n v="1616.59"/>
        <n v="2191"/>
        <n v="2128.16"/>
        <n v="3913.59"/>
        <n v="1483.38"/>
        <n v="992.34"/>
        <n v="2954.82"/>
        <n v="3113.57"/>
        <n v="695.76"/>
        <n v="112.1"/>
        <n v="4596.4799999999996"/>
        <n v="490.22"/>
        <n v="4499.55"/>
        <n v="2056.15"/>
        <n v="3299.97"/>
        <n v="1009.51"/>
        <n v="4137.1899999999996"/>
        <n v="982.95"/>
        <n v="1993.89"/>
        <n v="1266.33"/>
        <n v="4203.78"/>
        <n v="4305.8500000000004"/>
        <n v="1922.94"/>
        <n v="1606.15"/>
        <n v="3890.47"/>
        <n v="4404.71"/>
        <n v="3157.7"/>
        <n v="4644.28"/>
        <n v="1976.91"/>
        <n v="844.24"/>
        <n v="980.25"/>
        <n v="3382.18"/>
        <n v="2096.88"/>
        <n v="865.94"/>
        <n v="1531.91"/>
        <n v="2699.96"/>
        <n v="695.08"/>
        <n v="116.87"/>
        <n v="4594.76"/>
        <n v="1593.82"/>
        <n v="1185.3399999999999"/>
        <n v="3522.56"/>
        <n v="4281.67"/>
        <n v="3198.17"/>
        <n v="1346.97"/>
        <n v="4322.0200000000004"/>
        <n v="2601.09"/>
        <n v="1967.83"/>
        <n v="3063.16"/>
        <n v="3533"/>
        <n v="3009.77"/>
        <n v="4609.2"/>
        <n v="3177.29"/>
        <n v="4405.05"/>
        <n v="2976.1"/>
        <n v="1715.43"/>
        <n v="2708.25"/>
        <n v="523.04999999999995"/>
        <n v="1227.8599999999999"/>
        <n v="3854.54"/>
        <n v="3341.23"/>
        <n v="915.94"/>
        <n v="2246.27"/>
        <n v="795.76"/>
        <n v="4293.51"/>
        <n v="634.92999999999995"/>
        <n v="3305.75"/>
        <n v="3074.3"/>
        <n v="2416.61"/>
        <n v="1463.35"/>
        <n v="2079.39"/>
        <n v="4051.32"/>
        <n v="3831.6"/>
        <n v="3720.16"/>
        <n v="3774.14"/>
        <n v="805.04"/>
        <n v="585.57000000000005"/>
        <n v="4321.34"/>
        <n v="4202.16"/>
        <n v="3438.46"/>
        <n v="3068.94"/>
        <n v="1897.67"/>
        <n v="1198"/>
        <n v="3371.52"/>
        <n v="4573.87"/>
        <n v="2241.2800000000002"/>
        <n v="1585.74"/>
        <n v="1426.63"/>
        <n v="216.16"/>
        <n v="2649.55"/>
        <n v="4942.3599999999997"/>
        <n v="4094.66"/>
        <n v="4497.63"/>
        <n v="3143.7"/>
        <n v="2459.09"/>
        <n v="4953.24"/>
        <n v="2291.09"/>
        <n v="4592.47"/>
        <n v="3833.04"/>
        <n v="1721.79"/>
        <n v="2565"/>
        <n v="1983.21"/>
        <n v="767.49"/>
        <n v="1848.16"/>
        <n v="4455.97"/>
        <n v="3787.91"/>
        <n v="1460.15"/>
        <n v="1902.78"/>
        <n v="3120.53"/>
        <n v="2139.09"/>
        <n v="2564.92"/>
        <n v="3521.03"/>
        <n v="2389.5300000000002"/>
        <n v="1035.75"/>
        <n v="2650.81"/>
        <n v="1844.98"/>
        <n v="1524.6"/>
        <n v="1707.73"/>
        <n v="2251.11"/>
        <n v="4444.3999999999996"/>
        <n v="3696.88"/>
        <n v="3372.62"/>
        <n v="2409.1799999999998"/>
        <n v="108.97"/>
        <n v="1768.7"/>
        <n v="4084.64"/>
        <n v="2002.04"/>
        <n v="2862.71"/>
        <n v="1103.23"/>
        <n v="4587.7"/>
        <n v="4623.54"/>
        <n v="815.74"/>
        <n v="3648.38"/>
        <n v="468.67"/>
        <n v="3032.88"/>
        <n v="975.4"/>
        <n v="813.96"/>
        <n v="120.19"/>
        <n v="4710.2"/>
        <n v="4163.34"/>
        <n v="479.63"/>
        <n v="3036.94"/>
        <n v="1241.2"/>
        <n v="1393.68"/>
        <n v="4383.43"/>
        <n v="660.2"/>
        <n v="3047.3"/>
        <n v="2066.15"/>
        <n v="1034.92"/>
        <n v="2314.4"/>
        <n v="4708.3999999999996"/>
        <n v="3929.89"/>
        <n v="747.35"/>
        <n v="4262.21"/>
        <n v="4693.46"/>
        <n v="1457.12"/>
        <n v="1733.76"/>
        <n v="718.92"/>
        <n v="1790.21"/>
        <n v="3398.39"/>
        <n v="1433.56"/>
        <n v="133.44"/>
        <n v="1758.87"/>
        <n v="2320.5500000000002"/>
        <n v="2875.14"/>
        <n v="3450.74"/>
        <n v="402.74"/>
        <n v="2401.7800000000002"/>
        <n v="1405.18"/>
        <n v="4745.05"/>
        <n v="1863.5"/>
        <n v="590.61"/>
        <n v="303.31"/>
        <n v="1400.49"/>
        <n v="976.51"/>
        <n v="3284.02"/>
        <n v="4250.1400000000003"/>
        <n v="1631.54"/>
        <n v="2931.18"/>
        <n v="3678.5"/>
        <n v="2052.59"/>
        <n v="425"/>
        <n v="1223.01"/>
        <n v="4427.0200000000004"/>
        <n v="4139.95"/>
        <n v="524.01"/>
        <n v="1197.3499999999999"/>
        <n v="3868.91"/>
        <n v="2480.9"/>
        <n v="3823.84"/>
        <n v="1134.3499999999999"/>
        <n v="4768.22"/>
        <n v="3939.68"/>
        <n v="1067.52"/>
        <n v="2836.4"/>
        <n v="654.17999999999995"/>
        <n v="1871.03"/>
        <n v="3332.14"/>
        <n v="1717.63"/>
        <n v="3318.12"/>
        <n v="1299.42"/>
        <n v="3633.91"/>
        <n v="1861.99"/>
        <n v="3973.36"/>
        <n v="769.78"/>
        <n v="1873.69"/>
        <n v="2373.27"/>
        <n v="2176.84"/>
        <n v="2222.16"/>
        <n v="2279.54"/>
        <n v="4945.1400000000003"/>
        <n v="1046.47"/>
        <n v="3866.45"/>
        <n v="2803.77"/>
        <n v="2126.7800000000002"/>
        <n v="3204.29"/>
        <n v="4282.3"/>
        <n v="2386.5300000000002"/>
        <n v="4337.53"/>
        <n v="559.61"/>
        <n v="3300.11"/>
        <n v="1732.58"/>
        <n v="1994.91"/>
        <n v="2898"/>
        <n v="2451.59"/>
        <n v="1970.72"/>
        <n v="1610.78"/>
        <n v="3129.74"/>
        <n v="2577.34"/>
        <n v="1684.21"/>
        <n v="1104.31"/>
        <n v="3894.89"/>
        <n v="4018.6"/>
        <n v="1147.56"/>
        <n v="1382.08"/>
        <n v="1271.8"/>
        <n v="4434.3900000000003"/>
        <n v="3893.24"/>
        <n v="465.41"/>
        <n v="4180.0600000000004"/>
        <n v="280.57"/>
        <n v="1340.68"/>
        <n v="4603.0600000000004"/>
        <n v="4335.22"/>
        <n v="3929.03"/>
        <n v="2341.98"/>
        <n v="1674.93"/>
        <n v="4419.57"/>
        <n v="3319.66"/>
        <n v="1547.99"/>
        <n v="2369.66"/>
        <n v="4419.3500000000004"/>
        <n v="4526.93"/>
        <n v="3330.58"/>
        <n v="3689.52"/>
        <n v="292.56"/>
        <n v="3062.54"/>
        <n v="3476.06"/>
        <n v="199.85"/>
        <n v="4234.91"/>
        <n v="4648.6000000000004"/>
        <n v="1265.8900000000001"/>
        <n v="4244.3999999999996"/>
        <n v="3361.01"/>
        <n v="2945.41"/>
        <n v="4231.32"/>
        <n v="1499.49"/>
        <n v="3975.2"/>
        <n v="1641.15"/>
        <n v="3958.54"/>
        <n v="2310.16"/>
        <n v="673.03"/>
        <n v="1969.45"/>
        <n v="1244.1199999999999"/>
        <n v="592.6"/>
        <n v="640.41"/>
        <n v="3922.35"/>
        <n v="4418.8500000000004"/>
        <n v="4642.93"/>
        <n v="4284.34"/>
        <n v="4168.1000000000004"/>
        <n v="437.3"/>
        <n v="3971.61"/>
        <n v="3938.09"/>
        <n v="743.32"/>
        <n v="3343.85"/>
        <n v="2317.29"/>
        <n v="4510.07"/>
        <n v="3507.5"/>
        <n v="4759.84"/>
        <n v="614.12"/>
        <n v="298.98"/>
        <n v="4870.54"/>
        <n v="492.94"/>
        <n v="1992.36"/>
        <n v="3284.86"/>
        <n v="4412.28"/>
        <n v="1347.43"/>
        <n v="242.39"/>
        <n v="2654.31"/>
        <n v="2408.4499999999998"/>
        <n v="1603.78"/>
        <n v="4382.1099999999997"/>
        <n v="3771.68"/>
        <n v="4304.7700000000004"/>
        <n v="892.86"/>
        <n v="3492.82"/>
        <n v="4878"/>
        <n v="3098.38"/>
        <n v="939.69"/>
        <n v="4979.32"/>
        <n v="2688.79"/>
        <n v="4216.29"/>
        <n v="831.87"/>
        <n v="3363.87"/>
        <n v="4571.83"/>
        <n v="2706.89"/>
        <n v="1514.43"/>
        <n v="724.37"/>
        <n v="1550.13"/>
        <n v="1838.93"/>
        <n v="3578.78"/>
        <n v="975.24"/>
        <n v="619.91"/>
        <n v="1996"/>
        <n v="2347.4"/>
        <n v="3179.09"/>
        <n v="3566.9"/>
        <n v="4457.46"/>
        <n v="1515.87"/>
        <n v="2690.18"/>
        <n v="1893.6"/>
        <n v="106.97"/>
        <n v="2939.22"/>
        <n v="4097.3999999999996"/>
        <n v="278.55"/>
        <n v="117.11"/>
        <n v="3666.31"/>
        <n v="3450.91"/>
        <n v="2088.6799999999998"/>
        <n v="3341.86"/>
        <n v="4771.59"/>
        <n v="1314.53"/>
        <n v="1305.04"/>
        <n v="1012.54"/>
        <n v="3647.54"/>
        <n v="1830.63"/>
        <n v="4944.6000000000004"/>
        <n v="3601.78"/>
        <n v="1900.15"/>
        <n v="831.01"/>
        <n v="3000.92"/>
        <n v="1545.03"/>
        <n v="4536.99"/>
        <n v="2262.88"/>
        <n v="1533.98"/>
        <n v="2983.9"/>
        <n v="771.18"/>
        <n v="2851.59"/>
        <n v="374.95"/>
        <n v="3073.75"/>
        <n v="2697.8"/>
        <n v="2651.75"/>
        <n v="3452.41"/>
        <n v="317.83999999999997"/>
        <n v="2352.6799999999998"/>
        <n v="2275.79"/>
        <n v="2352.9299999999998"/>
        <n v="4901.47"/>
        <n v="782.46"/>
        <n v="3483.11"/>
        <n v="2069.7800000000002"/>
        <n v="2607.46"/>
        <n v="3835.73"/>
        <n v="871.14"/>
        <n v="3841.57"/>
        <n v="444.62"/>
        <n v="2468.2199999999998"/>
        <n v="3736.15"/>
        <n v="1043.5"/>
        <n v="3877.49"/>
        <n v="917.38"/>
        <n v="4016.27"/>
        <n v="2397.7800000000002"/>
        <n v="3454.73"/>
        <n v="4595.29"/>
        <n v="2101.27"/>
        <n v="1241.49"/>
        <n v="4349.1000000000004"/>
        <n v="891.92"/>
        <n v="3194.23"/>
        <n v="4623.9399999999996"/>
        <n v="3404.54"/>
        <n v="1058.8399999999999"/>
        <n v="846.19"/>
        <n v="1336.3"/>
        <n v="2017.89"/>
        <n v="879.88"/>
        <n v="4009.29"/>
        <n v="1849.47"/>
        <n v="4686.83"/>
        <n v="4228.21"/>
        <n v="4553.21"/>
        <n v="1543.01"/>
        <n v="2911.28"/>
        <n v="1675.1"/>
        <n v="1359.05"/>
        <n v="3074.73"/>
        <n v="4108.18"/>
        <n v="558.63"/>
        <n v="1451.27"/>
        <n v="1105.1600000000001"/>
        <n v="4011.92"/>
        <n v="4673.5200000000004"/>
        <n v="491.72"/>
        <n v="1958.15"/>
        <n v="4581.09"/>
        <n v="1788.73"/>
        <n v="3592.04"/>
        <n v="593.27"/>
        <n v="2277.5"/>
        <n v="2566.17"/>
        <n v="3812.55"/>
        <n v="1515.24"/>
        <n v="1394.52"/>
        <n v="1584.54"/>
        <n v="2822.91"/>
        <n v="4392.42"/>
        <n v="4171.6099999999997"/>
        <n v="383.93"/>
        <n v="4406.88"/>
        <n v="566.04"/>
        <n v="2135.21"/>
        <n v="3850.48"/>
        <n v="499.4"/>
        <n v="297.95999999999998"/>
        <n v="1716.98"/>
        <n v="3676.64"/>
        <n v="2656.61"/>
        <n v="2143.31"/>
        <n v="4084.06"/>
        <n v="3856.88"/>
        <n v="3951.61"/>
        <n v="2352.66"/>
        <n v="195.3"/>
        <n v="943.47"/>
        <n v="3732.37"/>
        <n v="3790.55"/>
        <n v="4864.26"/>
        <n v="1031.9100000000001"/>
        <n v="702.34"/>
        <n v="780.07"/>
        <n v="1005.46"/>
        <n v="2689.49"/>
        <n v="4878.54"/>
        <n v="2988.21"/>
        <n v="2661.17"/>
        <n v="3399.45"/>
        <n v="462.26"/>
        <n v="4095.24"/>
        <n v="3269.71"/>
        <n v="938.84"/>
        <n v="3190.51"/>
        <n v="3021.42"/>
        <n v="417.78"/>
        <n v="1407.97"/>
        <n v="2015.61"/>
        <n v="1299.95"/>
        <n v="1291.49"/>
        <n v="2907.45"/>
        <n v="2407.21"/>
        <n v="3369.73"/>
        <n v="4786.3900000000003"/>
        <n v="3336.72"/>
        <n v="2952.27"/>
        <n v="4253.04"/>
        <n v="3197.16"/>
        <n v="911.25"/>
        <n v="1642.27"/>
        <n v="3693.47"/>
        <n v="3718.07"/>
        <n v="4936.34"/>
        <n v="3172.18"/>
        <n v="4507.7700000000004"/>
        <n v="367.44"/>
        <n v="2874.49"/>
        <n v="4607.26"/>
        <n v="1507.5"/>
        <n v="858.9"/>
        <n v="1817.5"/>
        <n v="3981.96"/>
        <n v="515.03"/>
        <n v="3041.66"/>
        <n v="764.59"/>
        <n v="2234.11"/>
        <n v="4833.29"/>
        <n v="1056.21"/>
        <n v="266.68"/>
        <n v="2193.3000000000002"/>
        <n v="2930.71"/>
        <n v="1557.84"/>
        <n v="2754.66"/>
        <n v="4771.67"/>
        <n v="1627.68"/>
        <n v="1616.19"/>
        <n v="2465.56"/>
        <n v="2625.05"/>
        <n v="106.69"/>
        <n v="3117.79"/>
        <n v="4987.05"/>
        <n v="1530.84"/>
        <n v="3190.97"/>
        <n v="122.65"/>
        <n v="3061.2"/>
        <n v="2290.63"/>
        <n v="2698.44"/>
        <n v="2765.13"/>
        <n v="967.07"/>
        <n v="3872.84"/>
        <n v="2821.8"/>
        <n v="1423.95"/>
        <n v="4693.17"/>
        <n v="162.59"/>
        <n v="3657.09"/>
        <n v="1968.05"/>
        <n v="2660.47"/>
        <n v="1528.4"/>
        <n v="1674.14"/>
        <n v="174.31"/>
        <n v="3676.24"/>
        <n v="3582.91"/>
        <n v="3306.36"/>
        <n v="4401.96"/>
        <n v="4516.21"/>
        <n v="2826.58"/>
        <n v="3455.64"/>
        <n v="153.88999999999999"/>
        <n v="4247.08"/>
        <n v="4100.43"/>
        <n v="199.22"/>
        <n v="2759.84"/>
        <n v="4542.6099999999997"/>
        <n v="988.8"/>
        <n v="1827.96"/>
        <n v="1722.16"/>
        <n v="1844.11"/>
        <n v="305.24"/>
        <n v="1467.19"/>
        <n v="1544.8"/>
        <n v="4342.7700000000004"/>
        <n v="1825.37"/>
        <n v="2291.36"/>
        <n v="1965.62"/>
        <n v="691.3"/>
        <n v="4952.75"/>
        <n v="4146.54"/>
        <n v="2750.51"/>
        <n v="2434.19"/>
        <n v="3281.35"/>
        <n v="1699.51"/>
        <n v="346.39"/>
        <n v="2081.15"/>
        <n v="4921.49"/>
        <n v="993.5"/>
        <n v="2685.76"/>
        <n v="141.75"/>
        <n v="697.95"/>
        <n v="2977.24"/>
        <n v="1557.33"/>
        <n v="4537.8500000000004"/>
        <n v="2090.23"/>
        <n v="1119.3599999999999"/>
        <n v="2773.4"/>
        <n v="3995.37"/>
        <n v="195.16"/>
        <n v="2577.0500000000002"/>
        <n v="3889.79"/>
        <n v="607.58000000000004"/>
        <n v="4523.71"/>
        <n v="1396.14"/>
        <n v="935.96"/>
        <n v="2987.35"/>
        <n v="957.65"/>
        <n v="3430.54"/>
        <n v="2501.5"/>
        <n v="638.78"/>
        <n v="4571.2"/>
        <n v="3398.71"/>
        <n v="2775.37"/>
        <n v="1934.27"/>
        <n v="760.81"/>
        <n v="3566.84"/>
        <n v="4086.91"/>
        <n v="716.51"/>
        <n v="2523.38"/>
        <n v="2475.75"/>
        <n v="1814.57"/>
        <n v="3967.78"/>
        <n v="587.70000000000005"/>
        <n v="1104.5899999999999"/>
        <n v="107.85"/>
        <n v="1927.63"/>
        <n v="1526.77"/>
        <n v="4348.2700000000004"/>
        <n v="3754.47"/>
        <n v="513.91"/>
        <n v="3730.68"/>
        <n v="3409.46"/>
        <n v="1480.45"/>
        <n v="175.76"/>
        <n v="664.3"/>
        <n v="1324.71"/>
        <n v="4101.45"/>
        <n v="2380.0300000000002"/>
        <n v="4600.1400000000003"/>
        <n v="3966.83"/>
        <n v="1506.83"/>
        <n v="4242.2700000000004"/>
        <n v="671.95"/>
        <n v="276.98"/>
        <n v="3081.84"/>
        <n v="1774.54"/>
        <n v="1714.19"/>
        <n v="3467.32"/>
        <n v="4265.51"/>
        <n v="1678.66"/>
        <n v="1692.57"/>
        <n v="2715.87"/>
        <n v="3300.6"/>
        <n v="1094.24"/>
        <n v="4572.13"/>
        <n v="3306.64"/>
        <n v="3163.29"/>
        <n v="4530.5600000000004"/>
        <n v="4545.6000000000004"/>
        <n v="764.2"/>
        <n v="810.87"/>
        <n v="3833.55"/>
        <n v="4788.71"/>
        <n v="3365.92"/>
        <n v="2115.4499999999998"/>
        <n v="3449.02"/>
        <n v="1221.18"/>
        <n v="4990.03"/>
        <n v="2212.3200000000002"/>
        <n v="4665.26"/>
        <n v="2210.91"/>
        <n v="4647.88"/>
        <n v="1744.86"/>
        <n v="3826.66"/>
        <n v="4759.91"/>
        <n v="3265.31"/>
        <n v="3420.07"/>
        <n v="604.14"/>
        <n v="2423.6799999999998"/>
        <n v="4445.1000000000004"/>
        <n v="1280.46"/>
        <n v="3962.98"/>
        <n v="3410.98"/>
        <n v="1192.6300000000001"/>
        <n v="1485.68"/>
        <n v="2195.0500000000002"/>
        <n v="713.13"/>
        <n v="4575.5200000000004"/>
        <n v="3722.85"/>
        <n v="1888.32"/>
        <n v="1568.36"/>
        <n v="3478.94"/>
        <n v="2178.6799999999998"/>
        <n v="1223.75"/>
        <n v="2207.7399999999998"/>
        <n v="4369.3599999999997"/>
        <n v="436.17"/>
        <n v="1904.96"/>
        <n v="4815.46"/>
        <n v="172.68"/>
        <n v="4464.1400000000003"/>
        <n v="1936.69"/>
        <n v="1028.6400000000001"/>
        <n v="173.4"/>
        <n v="445.56"/>
        <n v="942.03"/>
        <n v="224.51"/>
        <n v="1745.66"/>
        <n v="319.98"/>
        <n v="3491.86"/>
        <n v="4112.6400000000003"/>
        <n v="4448.57"/>
        <n v="2790.73"/>
        <n v="4737.8999999999996"/>
        <n v="127.66"/>
        <n v="756.69"/>
        <n v="1536.51"/>
        <n v="3966.22"/>
        <n v="4438.41"/>
        <n v="3128.86"/>
        <n v="1977.86"/>
        <n v="3362.64"/>
        <n v="986.41"/>
        <n v="2343.58"/>
        <n v="2586.9699999999998"/>
        <n v="613.87"/>
        <n v="265.98"/>
        <n v="3775.52"/>
        <n v="2720.06"/>
        <n v="1727.97"/>
        <n v="2242.42"/>
        <n v="4792.75"/>
        <n v="1986.08"/>
        <n v="607.04999999999995"/>
        <n v="2371.65"/>
        <n v="3275.44"/>
        <n v="159.35"/>
        <n v="1728.47"/>
        <n v="2028.22"/>
        <n v="2372.1999999999998"/>
        <n v="1578.25"/>
        <n v="3367.92"/>
        <n v="4729.08"/>
        <n v="4578.59"/>
        <n v="3355.53"/>
        <n v="2583.73"/>
        <n v="4146.49"/>
        <n v="4196.09"/>
        <n v="4164.91"/>
        <n v="873.45"/>
        <n v="224.62"/>
        <n v="4917.6499999999996"/>
        <n v="4802.3100000000004"/>
        <n v="2865.45"/>
        <n v="4966.01"/>
        <n v="3875.68"/>
        <n v="2635.16"/>
        <n v="2007.72"/>
        <n v="3005.03"/>
        <n v="2627.43"/>
        <n v="4969.63"/>
        <n v="2503.2600000000002"/>
        <n v="4196.01"/>
        <n v="4086.76"/>
        <n v="449.89"/>
        <n v="526.33000000000004"/>
        <n v="3333.07"/>
        <n v="1369.63"/>
        <n v="3321.88"/>
        <n v="808.67"/>
        <n v="2045.63"/>
        <n v="602.1"/>
        <n v="1482.26"/>
        <n v="532.66"/>
        <n v="4855.84"/>
        <n v="2035.79"/>
        <n v="4515.82"/>
        <n v="4858.74"/>
        <n v="4556.8599999999997"/>
        <n v="2329.3000000000002"/>
        <n v="3916.6"/>
        <n v="853.13"/>
        <n v="564.67999999999995"/>
        <n v="4396.82"/>
        <n v="252.49"/>
        <n v="4864.3999999999996"/>
        <n v="3393.46"/>
        <n v="2156.1"/>
        <n v="792.74"/>
        <n v="3643.83"/>
        <n v="2859.25"/>
        <n v="3584.52"/>
        <n v="2147.8200000000002"/>
        <n v="424.67"/>
        <n v="1643.36"/>
        <n v="1643.6"/>
        <n v="142.53"/>
        <n v="146.94999999999999"/>
        <n v="1720.72"/>
        <n v="3665.35"/>
        <n v="3157.81"/>
        <n v="1271.19"/>
        <n v="3053.54"/>
        <n v="3272.15"/>
        <n v="2660.59"/>
        <n v="2654.63"/>
        <n v="1911.76"/>
        <n v="704.63"/>
        <n v="1988.87"/>
        <n v="1792.14"/>
        <n v="3000.67"/>
        <n v="4295.67"/>
        <n v="1939.34"/>
        <n v="3577.7"/>
        <n v="4077.97"/>
        <n v="1137.58"/>
        <n v="4518.09"/>
        <n v="445.18"/>
        <n v="4518.42"/>
        <n v="901.8"/>
        <n v="1752.13"/>
        <n v="3065.65"/>
        <n v="1352.94"/>
        <n v="3841.51"/>
        <n v="3581.14"/>
        <n v="882.57"/>
        <n v="2449.37"/>
        <n v="2459.37"/>
        <n v="1592.6"/>
        <n v="3921.61"/>
        <n v="4637.08"/>
        <n v="3611.21"/>
        <n v="4867.4799999999996"/>
        <n v="347.3"/>
        <n v="282.39"/>
        <n v="4479.91"/>
        <n v="4499.22"/>
        <n v="624.89"/>
        <n v="1851.49"/>
        <n v="4193.43"/>
        <n v="729.85"/>
        <n v="1410.4"/>
        <n v="3436.88"/>
        <n v="4911.3100000000004"/>
        <n v="4005.98"/>
        <n v="3908.86"/>
        <n v="1779.05"/>
        <n v="3340.58"/>
        <n v="654.13"/>
        <n v="4962.1099999999997"/>
        <n v="2454.86"/>
        <n v="3230.16"/>
        <n v="4393.24"/>
        <n v="104.73"/>
        <n v="4882.3100000000004"/>
        <n v="1859.88"/>
        <n v="1763.99"/>
        <n v="810.81"/>
        <n v="4305.1000000000004"/>
        <n v="4367.1099999999997"/>
        <n v="197.95"/>
        <n v="373.05"/>
        <n v="4599.87"/>
        <n v="702.05"/>
        <n v="3142.54"/>
        <n v="3136.29"/>
        <n v="4361.68"/>
        <n v="2906.01"/>
        <n v="2226.66"/>
        <n v="4874.47"/>
        <n v="1221.2"/>
        <n v="1387.32"/>
        <n v="515.37"/>
        <n v="4879.05"/>
        <n v="3561.17"/>
        <n v="159.28"/>
        <n v="3551.14"/>
        <n v="2080.27"/>
        <n v="4840.99"/>
        <n v="1459.2"/>
        <n v="3580.4"/>
        <n v="3174.43"/>
        <n v="159.04"/>
        <n v="4437.5600000000004"/>
        <n v="784.1"/>
        <n v="3351.59"/>
        <n v="3900.19"/>
        <n v="3191.55"/>
        <n v="575.86"/>
        <n v="4878.38"/>
        <n v="1260.4100000000001"/>
        <n v="3176.54"/>
        <n v="4006.17"/>
        <n v="4702.26"/>
        <n v="3059.65"/>
        <n v="1369.37"/>
        <n v="4199.53"/>
        <n v="899.78"/>
        <n v="209.18"/>
        <n v="4549.93"/>
        <n v="2919.41"/>
        <n v="441.24"/>
        <n v="2940.67"/>
        <n v="810.57"/>
        <n v="253.79"/>
        <n v="670.97"/>
        <n v="3898.03"/>
        <n v="3802.74"/>
        <n v="3061.16"/>
        <n v="1125.71"/>
        <n v="3720.94"/>
        <n v="2099.42"/>
        <n v="2602.69"/>
        <n v="4498.4399999999996"/>
        <n v="2343.5"/>
        <n v="3169.19"/>
        <n v="4812.58"/>
        <n v="2311.81"/>
        <n v="2847.57"/>
        <n v="2963.63"/>
        <n v="1279.49"/>
        <n v="3710.92"/>
        <n v="3660.52"/>
        <n v="1146.43"/>
        <n v="165.36"/>
        <n v="4994.8100000000004"/>
        <n v="2949.78"/>
        <n v="987.06"/>
        <n v="1489.47"/>
        <n v="3127.18"/>
        <n v="774.32"/>
        <n v="282.68"/>
        <n v="4012.55"/>
        <n v="3607.65"/>
        <n v="1617.05"/>
        <n v="386.61"/>
        <n v="2482.73"/>
        <n v="1453.31"/>
        <n v="2049.12"/>
        <n v="1442.45"/>
        <n v="958.81"/>
        <n v="1996.25"/>
        <n v="4827.9799999999996"/>
        <n v="1404.52"/>
        <n v="1746.24"/>
        <n v="1713.29"/>
        <n v="2453.42"/>
        <n v="4233.18"/>
        <n v="2070.4"/>
        <n v="4050.13"/>
        <n v="663.56"/>
        <n v="4485.05"/>
        <n v="1007.99"/>
        <n v="292.08999999999997"/>
        <n v="875.94"/>
        <n v="1034.67"/>
        <n v="2591.67"/>
        <n v="2304.6999999999998"/>
        <n v="3607.78"/>
        <n v="349.66"/>
        <n v="2538.7600000000002"/>
        <n v="1729.11"/>
        <n v="3190.46"/>
        <n v="314.13"/>
        <n v="271.18"/>
        <n v="2193.5300000000002"/>
        <n v="4075.56"/>
        <n v="3388.36"/>
        <n v="181.86"/>
        <n v="974.51"/>
        <n v="1210.98"/>
        <n v="2172.9899999999998"/>
        <n v="2974.91"/>
        <n v="1160.6500000000001"/>
        <n v="1974.32"/>
        <n v="2961.32"/>
        <n v="1978.83"/>
        <n v="801.53"/>
        <n v="2509.14"/>
        <n v="1687.57"/>
        <n v="4334.5200000000004"/>
        <n v="3900.56"/>
        <n v="1032.3499999999999"/>
        <n v="847.92"/>
        <n v="1803.62"/>
        <n v="2119.66"/>
        <n v="4666.8900000000003"/>
        <n v="1577.94"/>
        <n v="4351.16"/>
        <n v="2576.02"/>
        <n v="4439.5600000000004"/>
        <n v="3539.57"/>
        <n v="3571.11"/>
        <n v="2642.11"/>
        <n v="4217.49"/>
        <n v="1346.68"/>
        <n v="4546.0200000000004"/>
        <n v="3220.2"/>
        <n v="2249.67"/>
        <n v="4912.7299999999996"/>
        <n v="4323.87"/>
        <n v="3882.9"/>
        <n v="1442.12"/>
        <n v="4871.33"/>
        <n v="3740.64"/>
        <n v="3065.56"/>
        <n v="4616.82"/>
        <n v="894.69"/>
        <n v="781.18"/>
        <n v="2862.2"/>
        <n v="377.9"/>
        <n v="3353.54"/>
        <n v="1279.6300000000001"/>
        <n v="683.23"/>
        <n v="2106.5300000000002"/>
        <n v="2383.15"/>
        <n v="935.38"/>
        <n v="303.52"/>
        <n v="2128.87"/>
        <n v="3821.68"/>
        <n v="4383.58"/>
        <n v="577.99"/>
        <n v="2670.91"/>
        <n v="1390.67"/>
        <n v="1935.71"/>
        <n v="4673.8599999999997"/>
        <n v="1825.17"/>
        <n v="1890.2"/>
        <n v="1126.04"/>
        <n v="4804.09"/>
        <n v="2336.79"/>
        <n v="2894.92"/>
        <n v="2320.52"/>
        <n v="1339.3"/>
        <n v="4071.02"/>
        <n v="239.51"/>
        <n v="3482.19"/>
        <n v="3011.94"/>
        <n v="806.98"/>
        <n v="912.93"/>
        <n v="3330.21"/>
        <n v="1629.48"/>
        <n v="1402.12"/>
        <n v="389.86"/>
        <n v="3855.77"/>
        <n v="4425.09"/>
        <n v="4117.24"/>
        <n v="2383.5700000000002"/>
        <n v="2716.39"/>
        <n v="1287.1500000000001"/>
        <n v="946.99"/>
        <n v="4132.71"/>
        <n v="4011.89"/>
        <n v="3909.06"/>
        <n v="2370.46"/>
        <n v="4336.09"/>
        <n v="4638.54"/>
        <n v="1708.89"/>
        <n v="1201"/>
        <n v="2374.89"/>
        <n v="978.7"/>
        <n v="4431.6099999999997"/>
        <n v="1756.15"/>
        <n v="2923.24"/>
        <n v="3014.13"/>
        <n v="2623.44"/>
        <n v="866.98"/>
        <n v="4955.8999999999996"/>
        <n v="945.76"/>
        <n v="3782.39"/>
        <n v="3977.68"/>
        <n v="811.3"/>
        <n v="4672.5"/>
        <n v="2490.02"/>
        <n v="3181.53"/>
        <n v="3246.71"/>
        <n v="2574.2800000000002"/>
        <n v="795.91"/>
        <n v="3783.59"/>
        <n v="2950.75"/>
        <n v="681.54"/>
        <n v="3531.58"/>
        <n v="3543.54"/>
        <n v="2787.58"/>
        <n v="543.69000000000005"/>
        <n v="349.53"/>
        <n v="2440.2199999999998"/>
        <n v="4541.59"/>
        <n v="111.04"/>
        <n v="1406.53"/>
        <n v="4019.31"/>
        <n v="148.32"/>
        <n v="149.85"/>
        <n v="3093.01"/>
        <n v="3967.08"/>
        <n v="3904.88"/>
        <n v="3919.93"/>
        <n v="1868.93"/>
        <n v="4425.3500000000004"/>
        <n v="162.88999999999999"/>
        <n v="1629.72"/>
        <n v="1752.22"/>
        <n v="911.3"/>
        <n v="1747.51"/>
        <n v="2970.83"/>
        <n v="2649.37"/>
        <n v="1665.19"/>
        <n v="3771.7"/>
        <n v="3602.47"/>
        <n v="1475.41"/>
        <n v="1683.82"/>
        <n v="1508.85"/>
        <n v="731.37"/>
        <n v="3788.63"/>
        <n v="326.75"/>
        <n v="837.84"/>
        <n v="615.99"/>
        <n v="4144.16"/>
        <n v="315.64"/>
        <n v="3356.67"/>
        <n v="317.93"/>
        <n v="3953.57"/>
        <n v="4572.3"/>
        <n v="2485.5300000000002"/>
        <n v="4042.25"/>
        <n v="3561.41"/>
        <n v="3998.61"/>
        <n v="3857.2"/>
        <n v="1106.3"/>
        <n v="2547.84"/>
        <n v="4806.03"/>
        <n v="1783.31"/>
        <n v="4855.3900000000003"/>
        <n v="2957.49"/>
        <n v="2361.9"/>
        <n v="3323.01"/>
        <n v="4097.6099999999997"/>
        <n v="2031.62"/>
        <n v="261.48"/>
        <n v="3573.15"/>
        <n v="4785.22"/>
        <n v="3162.43"/>
        <n v="1023.23"/>
        <n v="1316.39"/>
        <n v="4557.78"/>
        <n v="166.45"/>
        <n v="2788.86"/>
        <n v="877.52"/>
        <n v="1485.55"/>
        <n v="1604.21"/>
        <n v="1174.49"/>
        <n v="3982.53"/>
        <n v="1727.82"/>
        <n v="1792.88"/>
        <n v="2319.73"/>
        <n v="4521.25"/>
        <n v="3472.05"/>
        <n v="402.57"/>
        <n v="292.38"/>
        <n v="2875.31"/>
        <n v="4446.6000000000004"/>
        <n v="1683.93"/>
        <n v="1314.08"/>
        <n v="3766.14"/>
        <n v="3050.25"/>
        <n v="2868.63"/>
        <n v="831.58"/>
        <n v="962.21"/>
        <n v="1480.76"/>
        <n v="1113.51"/>
        <n v="4860.08"/>
        <n v="191.19"/>
        <n v="3167.68"/>
        <n v="2636.23"/>
        <n v="4449.18"/>
        <n v="3383.8"/>
        <n v="4991.9399999999996"/>
        <n v="926.41"/>
        <n v="530.54999999999995"/>
        <n v="783.05"/>
        <n v="1419.53"/>
        <n v="2142.2600000000002"/>
        <n v="4326.76"/>
        <n v="1489.6"/>
        <n v="4584.6899999999996"/>
        <n v="2368.25"/>
        <n v="3270.64"/>
        <n v="1395.6"/>
        <n v="864.47"/>
        <n v="4360.34"/>
        <n v="636.58000000000004"/>
        <n v="3892.7"/>
        <n v="2946.82"/>
        <n v="4319.58"/>
        <n v="3617.31"/>
        <n v="1480.15"/>
        <n v="2914.7"/>
        <n v="164.06"/>
        <n v="2428.5700000000002"/>
        <n v="521.47"/>
        <n v="2201.83"/>
        <n v="637.1"/>
        <n v="4781.8500000000004"/>
        <n v="2663.03"/>
        <n v="4574.7700000000004"/>
        <n v="209.59"/>
        <n v="3224.5"/>
        <n v="1604.08"/>
        <n v="2215.96"/>
        <n v="4378.13"/>
        <n v="4902.1000000000004"/>
        <n v="1307.81"/>
        <n v="4746.4399999999996"/>
        <n v="3474.76"/>
        <n v="4761.93"/>
        <n v="2855.6"/>
        <n v="4807.71"/>
        <n v="4473.03"/>
        <n v="730.1"/>
        <n v="1622.87"/>
        <n v="1291.01"/>
        <n v="2903.29"/>
        <n v="4033.72"/>
        <n v="3821.12"/>
        <n v="3661.07"/>
        <n v="1938.8"/>
        <n v="784.22"/>
        <n v="1131.8599999999999"/>
        <n v="3734.22"/>
        <n v="822.92"/>
        <n v="1192.44"/>
        <n v="2180.31"/>
        <n v="453.35"/>
        <n v="1142.19"/>
        <n v="833.86"/>
        <n v="4761.4799999999996"/>
        <n v="1038.48"/>
        <n v="4322.67"/>
        <n v="662.51"/>
        <n v="4361.3999999999996"/>
        <n v="3037.23"/>
        <n v="4263.5600000000004"/>
        <n v="4350.01"/>
        <n v="3022.23"/>
        <n v="4596.7"/>
        <n v="2968.7"/>
        <n v="3591.57"/>
        <n v="2138.79"/>
        <n v="4578.93"/>
        <n v="4138.3999999999996"/>
        <n v="916.89"/>
        <n v="2924.3"/>
        <n v="4494.45"/>
        <n v="3986.02"/>
        <n v="4816.51"/>
        <n v="1233.3800000000001"/>
        <n v="1900.55"/>
        <n v="2585.2399999999998"/>
        <n v="1240.08"/>
        <n v="2030.82"/>
        <n v="2733.94"/>
        <n v="1037.56"/>
        <n v="1357.77"/>
        <n v="711.73"/>
        <n v="3595.57"/>
        <n v="1871.6"/>
        <n v="1179.3"/>
        <n v="2585.89"/>
        <n v="434.42"/>
        <n v="4624.6899999999996"/>
        <n v="1542.89"/>
        <n v="4443.68"/>
        <n v="2538.34"/>
        <n v="4265.74"/>
        <n v="1310.6199999999999"/>
        <n v="958.83"/>
        <n v="4262.12"/>
        <n v="1143.33"/>
        <n v="3756.36"/>
        <n v="1788.46"/>
        <n v="3766.15"/>
        <n v="4547.47"/>
        <n v="4910.03"/>
        <n v="1863.07"/>
        <n v="1900.88"/>
        <n v="4908.8"/>
        <n v="4321.49"/>
        <n v="320.95"/>
        <n v="2909.9"/>
        <n v="988.1"/>
        <n v="4970.66"/>
        <n v="780.72"/>
        <n v="2840.8"/>
        <n v="3359.47"/>
        <n v="4691.62"/>
        <n v="4251.57"/>
        <n v="1304.2"/>
        <n v="2905.86"/>
        <n v="4772.51"/>
        <n v="3705.01"/>
        <n v="3472.85"/>
        <n v="3799.02"/>
        <n v="1680.28"/>
        <n v="3673.34"/>
        <n v="1240.99"/>
        <n v="2197.6999999999998"/>
        <n v="4460.6499999999996"/>
        <n v="192.96"/>
        <n v="2130.16"/>
        <n v="1407.43"/>
        <n v="1073.0899999999999"/>
        <n v="4209.0200000000004"/>
        <n v="3512.84"/>
        <n v="651.9"/>
        <n v="2522.87"/>
        <n v="2387.84"/>
        <n v="798.39"/>
        <n v="4018.84"/>
        <n v="1896.7"/>
        <n v="3833.5"/>
        <n v="1041.1099999999999"/>
        <n v="1643.86"/>
        <n v="566.34"/>
        <n v="803.05"/>
        <n v="4427.6000000000004"/>
        <n v="634.65"/>
        <n v="569.08000000000004"/>
        <n v="4707.8500000000004"/>
        <n v="3264.93"/>
        <n v="594.49"/>
        <n v="4861.41"/>
        <n v="820.79"/>
        <n v="3855.09"/>
        <n v="270.77"/>
        <n v="3160.25"/>
        <n v="2778.85"/>
        <n v="1119.22"/>
        <n v="3251.42"/>
        <n v="3123.56"/>
        <n v="4391.78"/>
        <n v="2599.5100000000002"/>
        <n v="2502.4499999999998"/>
        <n v="3145.82"/>
        <n v="3673.12"/>
        <n v="1845.24"/>
        <n v="2572.75"/>
        <n v="2967.01"/>
        <n v="4943.05"/>
        <n v="2979.79"/>
        <n v="1198.51"/>
        <n v="2981.15"/>
        <n v="4115.55"/>
        <n v="4301.28"/>
        <n v="4021.23"/>
        <n v="4452.2299999999996"/>
        <n v="1740.36"/>
        <n v="2587.1"/>
        <n v="3920"/>
        <n v="1395.8"/>
        <n v="1920.75"/>
        <n v="4172.66"/>
        <n v="3873.42"/>
        <n v="4858.88"/>
        <n v="4980.2700000000004"/>
        <n v="1279.6500000000001"/>
        <n v="4512.2"/>
        <n v="563.13"/>
        <n v="3578.02"/>
        <n v="1178.49"/>
        <n v="1571.52"/>
        <n v="4736.97"/>
        <n v="1389.44"/>
        <n v="3398.57"/>
        <n v="972.83"/>
        <n v="557.61"/>
        <n v="1762.65"/>
        <n v="3158.56"/>
        <n v="1314.93"/>
        <n v="1570.83"/>
        <n v="3572.78"/>
        <n v="603.70000000000005"/>
        <n v="2289.83"/>
        <n v="4714.5"/>
        <n v="2045.16"/>
        <n v="2227.59"/>
        <n v="3717.2"/>
        <n v="3917.16"/>
        <n v="3871.07"/>
        <n v="4989.55"/>
        <n v="450.11"/>
        <n v="4913.04"/>
        <n v="4755.93"/>
        <n v="4275.4799999999996"/>
        <n v="2325.2199999999998"/>
        <n v="4367.42"/>
        <n v="1182.08"/>
        <n v="3979.11"/>
        <n v="1007.67"/>
        <n v="4095.27"/>
        <n v="3111.19"/>
        <n v="580.35"/>
        <n v="4487.07"/>
        <n v="2931.99"/>
        <n v="3315.62"/>
        <n v="1489.2"/>
        <n v="4371.01"/>
        <n v="2771.48"/>
        <n v="2163.4899999999998"/>
        <n v="2717.98"/>
        <n v="3546.23"/>
        <n v="3505.73"/>
        <n v="1852.13"/>
        <n v="1987.77"/>
        <n v="2854.97"/>
        <n v="4629.59"/>
        <n v="3752.61"/>
        <n v="2013.03"/>
        <n v="1751.46"/>
        <n v="2665.82"/>
        <n v="4362.96"/>
        <n v="3581.38"/>
        <n v="1543.11"/>
        <n v="1121.1500000000001"/>
        <n v="159.47999999999999"/>
        <n v="4493.29"/>
        <n v="4570.0200000000004"/>
        <n v="400.95"/>
        <n v="2656.9"/>
        <n v="847.61"/>
        <n v="3817.57"/>
        <n v="3360.42"/>
        <n v="1555.94"/>
        <n v="673.11"/>
        <n v="4172.9799999999996"/>
        <n v="3403.84"/>
        <n v="133.41999999999999"/>
        <n v="3176.57"/>
        <n v="4070.45"/>
        <n v="2994.76"/>
        <n v="2181.1"/>
        <n v="2961.2"/>
        <n v="3136.59"/>
        <n v="3236.17"/>
        <n v="4838.5200000000004"/>
        <n v="975.37"/>
        <n v="3153.16"/>
        <n v="1021.17"/>
        <n v="1128.79"/>
        <n v="3379.36"/>
        <n v="4588.18"/>
        <n v="879.32"/>
        <n v="4816.08"/>
        <n v="1664.92"/>
        <n v="2017.44"/>
        <n v="853.04"/>
        <n v="3117.6"/>
        <n v="3022.46"/>
        <n v="2267.12"/>
        <n v="2432.85"/>
        <n v="3152.58"/>
        <n v="2959.13"/>
        <n v="1933.89"/>
        <n v="4432.16"/>
        <n v="3371.54"/>
        <n v="1106.49"/>
        <n v="1667.52"/>
        <n v="3960.6"/>
        <n v="612.16999999999996"/>
        <n v="3776.14"/>
        <n v="1858.33"/>
        <n v="2803.29"/>
        <n v="1474.73"/>
        <n v="4933.6400000000003"/>
        <n v="4538.62"/>
        <n v="4649.3999999999996"/>
        <n v="1005.4"/>
        <n v="4224.28"/>
        <n v="2723.45"/>
        <n v="3568.51"/>
        <n v="1165.77"/>
        <n v="3588.72"/>
        <n v="4579.91"/>
        <n v="1410.66"/>
        <n v="1243.46"/>
        <n v="611.63"/>
        <n v="1407.35"/>
        <n v="2725.38"/>
        <n v="4180.3100000000004"/>
        <n v="1466.12"/>
        <n v="3143.61"/>
        <n v="2449.9899999999998"/>
        <n v="1514.04"/>
        <n v="2600.7600000000002"/>
        <n v="923.02"/>
        <n v="3233.93"/>
        <n v="666.75"/>
        <n v="3681.8"/>
        <n v="970.79"/>
        <n v="4990.9799999999996"/>
        <n v="4136"/>
        <n v="1784.82"/>
        <n v="2188.4"/>
        <n v="1370.04"/>
        <n v="3858.86"/>
        <n v="1965.56"/>
        <n v="3800.41"/>
        <n v="190.17"/>
        <n v="764.54"/>
        <n v="1888.37"/>
        <n v="633.65"/>
        <n v="3045.53"/>
        <n v="349.08"/>
        <n v="4312.84"/>
        <n v="3830.41"/>
        <n v="1159.6600000000001"/>
        <n v="2470.58"/>
        <n v="2313.88"/>
        <n v="3651.84"/>
        <n v="2067.39"/>
        <n v="261.38"/>
        <n v="1441.31"/>
        <n v="2384.36"/>
        <n v="4875.01"/>
        <n v="4417.68"/>
        <n v="988.89"/>
        <n v="3644.05"/>
        <n v="4690.4399999999996"/>
        <n v="143.08000000000001"/>
        <n v="3632.63"/>
        <n v="2350.73"/>
        <n v="3433.16"/>
        <n v="3067.39"/>
        <n v="4924.8599999999997"/>
        <n v="1515.2"/>
        <n v="3952.1"/>
        <n v="1249.74"/>
        <n v="2234.48"/>
        <n v="4879.37"/>
        <n v="3854.07"/>
        <n v="1647.52"/>
        <n v="3134.91"/>
        <n v="343.49"/>
        <n v="1405.34"/>
        <n v="3620.11"/>
        <n v="2893.46"/>
        <n v="2401.4"/>
        <n v="3485.29"/>
        <n v="2052.4499999999998"/>
        <n v="228.17"/>
        <n v="2261.0300000000002"/>
        <n v="4520.43"/>
        <n v="4297.41"/>
        <n v="2104.09"/>
        <n v="208.89"/>
        <n v="3217.91"/>
        <n v="3731.85"/>
        <n v="1541.79"/>
        <n v="2435.65"/>
        <n v="4960.1000000000004"/>
        <n v="2924.08"/>
        <n v="1820.27"/>
        <n v="3174.7"/>
        <n v="982.11"/>
        <n v="1076.3399999999999"/>
        <n v="4632.13"/>
        <n v="1272.08"/>
        <n v="2764.51"/>
        <n v="4508.49"/>
        <n v="3929.1"/>
        <n v="314.54000000000002"/>
        <n v="3495.85"/>
        <n v="2569.9"/>
        <n v="2430.21"/>
        <n v="3488.64"/>
        <n v="1061.54"/>
        <n v="4909.29"/>
        <n v="3262"/>
        <n v="1891.72"/>
        <n v="3040.99"/>
        <n v="1160.71"/>
        <n v="3205.83"/>
        <n v="238.26"/>
        <n v="1771.79"/>
        <n v="3762.83"/>
        <n v="4059.09"/>
        <n v="1339.31"/>
        <n v="2743.11"/>
        <n v="2689.62"/>
        <n v="2165.13"/>
        <n v="1219.32"/>
        <n v="3545.82"/>
        <n v="1336.57"/>
        <n v="4564.03"/>
        <n v="2689.66"/>
        <n v="4365.34"/>
        <n v="1524.64"/>
        <n v="4054.69"/>
        <n v="656.95"/>
        <n v="3857.47"/>
        <n v="1996.03"/>
        <n v="2402.9499999999998"/>
        <n v="917.36"/>
        <n v="191.28"/>
        <n v="3364.37"/>
        <n v="2979.82"/>
        <n v="3149.9"/>
        <n v="1349.51"/>
        <n v="1272.46"/>
        <n v="4168.45"/>
        <n v="3830.14"/>
        <n v="1750.27"/>
        <n v="3225.25"/>
        <n v="4157.9399999999996"/>
        <n v="4455.26"/>
        <n v="128.44999999999999"/>
        <n v="4085.97"/>
        <n v="1816.92"/>
        <n v="3620.05"/>
        <n v="1919.87"/>
        <n v="3070.62"/>
        <n v="3269.23"/>
        <n v="2084.46"/>
        <n v="2612.65"/>
        <n v="3658.94"/>
        <n v="2433.9"/>
        <n v="168.5"/>
        <n v="163.22999999999999"/>
        <n v="3340.42"/>
        <n v="4251.46"/>
        <n v="3947.84"/>
        <n v="1620.96"/>
        <n v="2408.5300000000002"/>
        <n v="1247.3900000000001"/>
        <n v="4946.83"/>
        <n v="1376.48"/>
        <n v="2139.6799999999998"/>
        <n v="3437.53"/>
        <n v="4392.49"/>
        <n v="352.23"/>
        <n v="1575"/>
        <n v="2888.03"/>
        <n v="3129.73"/>
        <n v="443.13"/>
        <n v="3353.99"/>
        <n v="2687.52"/>
        <n v="4155.37"/>
        <n v="1188.73"/>
        <n v="1055.6300000000001"/>
        <n v="3987.35"/>
        <n v="3548.96"/>
        <n v="3979.2"/>
        <n v="3931.48"/>
        <n v="609.6"/>
        <n v="1465.06"/>
        <n v="1374.42"/>
        <n v="4679.4799999999996"/>
        <n v="2488.59"/>
        <n v="644.17999999999995"/>
        <n v="1518.93"/>
        <n v="4372.32"/>
        <n v="4250.63"/>
        <n v="4511.66"/>
        <n v="2003.79"/>
        <n v="3242.57"/>
        <n v="1463.05"/>
        <n v="986.04"/>
        <n v="207.32"/>
        <n v="1194.8599999999999"/>
        <n v="3061.43"/>
        <n v="4530.63"/>
        <n v="753.76"/>
        <n v="4598.26"/>
        <n v="1792.39"/>
        <n v="2191.46"/>
        <n v="1888.39"/>
        <n v="2102.1799999999998"/>
        <n v="1370.05"/>
        <n v="3523.16"/>
        <n v="3815.1"/>
        <n v="4133.25"/>
        <n v="1772.32"/>
        <n v="3846.67"/>
        <n v="3224.61"/>
        <n v="4793.79"/>
        <n v="2181.4499999999998"/>
        <n v="4962.32"/>
        <n v="3727.93"/>
        <n v="3903.76"/>
        <n v="225.95"/>
        <n v="2537.25"/>
        <n v="2688.85"/>
        <n v="298.94"/>
        <n v="1629.44"/>
        <n v="4782.66"/>
        <n v="2187.9499999999998"/>
        <n v="1014.84"/>
        <n v="2615.36"/>
        <n v="265.45"/>
        <n v="2628.34"/>
        <n v="3011.91"/>
        <n v="1852.7"/>
        <n v="3836.62"/>
        <n v="765"/>
        <n v="4403.1000000000004"/>
        <n v="4781.68"/>
        <n v="106.05"/>
        <n v="4229.34"/>
        <n v="2579.92"/>
        <n v="2360.89"/>
        <n v="1269.53"/>
        <n v="2291.89"/>
        <n v="4757.09"/>
        <n v="1132.8599999999999"/>
        <n v="977.3"/>
        <n v="1285.29"/>
        <n v="2803.99"/>
        <n v="4658.47"/>
        <n v="2912.02"/>
        <n v="1293.06"/>
        <n v="2258.2199999999998"/>
        <n v="2012.96"/>
        <n v="328.19"/>
        <n v="2602.15"/>
        <n v="717.43"/>
        <n v="4227"/>
        <n v="2789.92"/>
        <n v="4238.57"/>
        <n v="4784.62"/>
        <n v="4721.62"/>
        <n v="592.1"/>
        <n v="4729.6000000000004"/>
        <n v="3999.16"/>
        <n v="3910.52"/>
        <n v="541.63"/>
        <n v="979.62"/>
        <n v="4878.3"/>
        <n v="1145.51"/>
        <n v="928.36"/>
        <n v="1875.52"/>
        <n v="4575.45"/>
        <n v="2433.35"/>
        <n v="4610.8599999999997"/>
        <n v="1738.26"/>
        <n v="1209.99"/>
        <n v="2526.4899999999998"/>
        <n v="3115.84"/>
        <n v="2018.35"/>
        <n v="1795.55"/>
        <n v="1168.49"/>
        <n v="1447.53"/>
        <n v="3398.28"/>
        <n v="1912.38"/>
        <n v="490.81"/>
        <n v="776.96"/>
        <n v="1924.66"/>
        <n v="4630.0600000000004"/>
        <n v="1957.25"/>
        <n v="397.15"/>
        <n v="2148.17"/>
        <n v="3377.21"/>
        <n v="3008.62"/>
        <n v="1466.13"/>
        <n v="3471.64"/>
        <n v="3190.06"/>
        <n v="943.65"/>
        <n v="894.51"/>
        <n v="2781.2"/>
        <n v="3331.25"/>
        <n v="4813.3599999999997"/>
        <n v="2167.46"/>
        <n v="3848.2"/>
        <n v="670.95"/>
        <n v="4459.08"/>
        <n v="3202.23"/>
        <n v="3182.25"/>
        <n v="797.97"/>
        <n v="293.95999999999998"/>
        <n v="3537.1"/>
        <n v="673.58"/>
        <n v="722.15"/>
        <n v="1018.75"/>
        <n v="578.96"/>
        <n v="3164.42"/>
        <n v="2167.8200000000002"/>
        <n v="1403.87"/>
        <n v="2259.67"/>
        <n v="4236.29"/>
        <n v="4642.6899999999996"/>
        <n v="2488.63"/>
        <n v="2877.09"/>
        <n v="1360.28"/>
        <n v="2616.64"/>
        <n v="3765.79"/>
        <n v="2511.4699999999998"/>
        <n v="1580.16"/>
        <n v="2951.97"/>
        <n v="4738.6099999999997"/>
        <n v="4451.12"/>
        <n v="3869.29"/>
        <n v="1453.43"/>
        <n v="1283.6400000000001"/>
        <n v="4208.83"/>
        <n v="988.46"/>
        <n v="3067.5"/>
        <n v="2250.7600000000002"/>
        <n v="2393.13"/>
        <n v="2327.2600000000002"/>
        <n v="4509.76"/>
        <n v="526.76"/>
        <n v="3936.22"/>
        <n v="4191.5600000000004"/>
        <n v="4720.1000000000004"/>
        <n v="2317.7399999999998"/>
        <n v="2550.3200000000002"/>
        <n v="4810.34"/>
        <n v="2346.41"/>
        <n v="2567.39"/>
        <n v="1728.05"/>
        <n v="254.97"/>
        <n v="2221.9699999999998"/>
        <n v="3309.95"/>
        <n v="3480.73"/>
        <n v="131.88999999999999"/>
        <n v="4025.16"/>
        <n v="2512.84"/>
        <n v="2651.65"/>
        <n v="4812.54"/>
        <n v="1493.86"/>
        <n v="3832.09"/>
        <n v="2916.4"/>
        <n v="3533.91"/>
        <n v="2147.31"/>
        <n v="1468.12"/>
        <n v="2776.02"/>
        <n v="1937.21"/>
        <n v="1192.26"/>
        <n v="4212.26"/>
        <n v="2431.5700000000002"/>
        <n v="4251.8500000000004"/>
        <n v="2422.75"/>
        <n v="2828.31"/>
        <n v="4976.87"/>
        <n v="4762.37"/>
        <n v="1431.28"/>
        <n v="4356.41"/>
        <n v="2012.98"/>
        <n v="449.12"/>
        <n v="2921.33"/>
        <n v="4887.55"/>
        <n v="4874.1400000000003"/>
        <n v="719.68"/>
        <n v="3879.06"/>
        <n v="4033.88"/>
        <n v="1906.85"/>
        <n v="3327.12"/>
        <n v="2491.98"/>
        <n v="1216.68"/>
        <n v="3830.19"/>
        <n v="1387.49"/>
        <n v="1768.19"/>
        <n v="1031.0899999999999"/>
        <n v="3624.43"/>
        <n v="2347.75"/>
        <n v="2272.5300000000002"/>
        <n v="3062.36"/>
        <n v="870.59"/>
        <n v="4500.95"/>
        <n v="2379.0300000000002"/>
        <n v="1895.98"/>
        <n v="720.78"/>
        <n v="922.98"/>
        <n v="4609.7700000000004"/>
        <n v="2337.42"/>
        <n v="3638.7"/>
        <n v="494.53"/>
        <n v="3252.98"/>
        <n v="4615.4399999999996"/>
        <n v="1569.82"/>
        <n v="2937.79"/>
        <n v="4707.07"/>
        <n v="3624.68"/>
        <n v="405.39"/>
        <n v="1955.81"/>
        <n v="520.29"/>
        <n v="4320.46"/>
        <n v="3146.15"/>
        <n v="4786.2700000000004"/>
        <n v="196.81"/>
        <n v="2173.13"/>
        <n v="611.38"/>
        <n v="1817.39"/>
        <n v="893.25"/>
        <n v="1711.09"/>
        <n v="4114.38"/>
        <n v="887.43"/>
        <n v="2420.96"/>
        <n v="4615.76"/>
        <n v="4994.0200000000004"/>
        <n v="1328.14"/>
        <n v="4684.28"/>
        <n v="1380.8"/>
        <n v="2126.29"/>
        <n v="4401.83"/>
        <n v="3952.26"/>
        <n v="4301.6899999999996"/>
        <n v="4021.26"/>
        <n v="1251.8"/>
        <n v="2838.1"/>
        <n v="1987.73"/>
        <n v="2352.58"/>
        <n v="854.39"/>
        <n v="1647.26"/>
        <n v="4302.47"/>
        <n v="4498.04"/>
        <n v="3089.75"/>
        <n v="2541.5100000000002"/>
        <n v="3592.91"/>
        <n v="3083.38"/>
        <n v="4920.01"/>
        <n v="1031.44"/>
        <n v="2300.3200000000002"/>
        <n v="4599.38"/>
        <n v="4582.21"/>
        <n v="2527.1999999999998"/>
        <n v="760.56"/>
        <n v="4093.29"/>
        <n v="2967.31"/>
        <n v="3888.51"/>
        <n v="2366.37"/>
        <n v="1099.03"/>
        <n v="217.55"/>
        <n v="2839.78"/>
        <n v="889.13"/>
        <n v="1016.97"/>
        <n v="2237.9"/>
        <n v="2266.1799999999998"/>
        <n v="1444.5"/>
        <n v="746.42"/>
        <n v="4730.2700000000004"/>
        <n v="745.04"/>
        <n v="1818.79"/>
        <n v="1593.85"/>
        <n v="4345.0600000000004"/>
        <n v="2109.31"/>
        <n v="707.81"/>
        <n v="150.28"/>
        <n v="3637.55"/>
        <n v="3601.06"/>
        <n v="2147.14"/>
        <n v="718.91"/>
        <n v="1921.01"/>
        <n v="2990.42"/>
        <n v="3549.32"/>
        <n v="483.38"/>
        <n v="2825.91"/>
        <n v="1453.01"/>
        <n v="3124.6"/>
        <n v="3275.89"/>
        <n v="4561.96"/>
        <n v="2110.85"/>
        <n v="2734.19"/>
        <n v="1414.25"/>
        <n v="1504.13"/>
        <n v="325.57"/>
        <n v="1501.74"/>
        <n v="412.76"/>
        <n v="4823.1899999999996"/>
        <n v="3158.89"/>
        <n v="948.43"/>
        <n v="672.16"/>
        <n v="1913.6"/>
        <n v="1607.47"/>
        <n v="1468.35"/>
        <n v="2394.16"/>
        <n v="4573.08"/>
        <n v="2883.45"/>
        <n v="2654.03"/>
        <n v="4052.09"/>
        <n v="119.72"/>
        <n v="1067.19"/>
        <n v="2531.31"/>
        <n v="3556.01"/>
        <n v="2476.64"/>
        <n v="902.21"/>
        <n v="4656.92"/>
        <n v="1710.46"/>
        <n v="3962.26"/>
        <n v="4467.93"/>
        <n v="1797.6"/>
        <n v="4242.03"/>
        <n v="3582.79"/>
        <n v="4530.9799999999996"/>
        <n v="1331.42"/>
        <n v="4663.26"/>
        <n v="420"/>
        <n v="3988.99"/>
        <n v="2234.7600000000002"/>
        <n v="971.66"/>
        <n v="489.07"/>
        <n v="2008.78"/>
        <n v="2007.69"/>
        <n v="1226.79"/>
        <n v="1156.03"/>
        <n v="2057.62"/>
        <n v="2109.56"/>
        <n v="2267.59"/>
        <n v="4356.92"/>
        <n v="3095.15"/>
        <n v="200.12"/>
        <n v="2643.59"/>
        <n v="3836.01"/>
        <n v="376.43"/>
        <n v="2170.7800000000002"/>
        <n v="2310.9299999999998"/>
        <n v="4774.7"/>
        <n v="2430.85"/>
        <n v="3774.51"/>
        <n v="1584.22"/>
        <n v="3918.6"/>
        <n v="1681.05"/>
        <n v="2207.12"/>
        <n v="2449.46"/>
        <n v="4639.18"/>
        <n v="361.92"/>
        <n v="1064.6500000000001"/>
        <n v="3558.14"/>
        <n v="2930.13"/>
        <n v="1332.5"/>
        <n v="1517.08"/>
        <n v="1899.82"/>
        <n v="2306.6999999999998"/>
        <n v="4108.33"/>
        <n v="167.7"/>
        <n v="4500.3"/>
        <n v="2123.83"/>
        <n v="1229.44"/>
        <n v="2591.2199999999998"/>
        <n v="3332.38"/>
        <n v="319.29000000000002"/>
        <n v="3607.31"/>
        <n v="3827.73"/>
        <n v="914.29"/>
        <n v="922.62"/>
        <n v="1098.54"/>
        <n v="4003.48"/>
        <n v="1432.81"/>
        <n v="4000.09"/>
        <n v="2748.57"/>
        <n v="3859.14"/>
        <n v="2813"/>
        <n v="1745.27"/>
        <n v="4562.5"/>
        <n v="3604.95"/>
        <n v="2471.87"/>
        <n v="3223.4"/>
        <n v="3117.63"/>
        <n v="1854.77"/>
        <n v="2176.48"/>
        <n v="1659.46"/>
        <n v="4997.6400000000003"/>
        <n v="2942.32"/>
        <n v="551.07000000000005"/>
        <n v="2643.63"/>
        <n v="344.81"/>
        <n v="1514.4"/>
        <n v="2285.21"/>
        <n v="2717.93"/>
        <n v="4883.29"/>
        <n v="4912.8900000000003"/>
        <n v="580.54"/>
        <n v="2736.85"/>
        <n v="4103.84"/>
        <n v="1264.79"/>
        <n v="3777.76"/>
        <n v="4405.2299999999996"/>
        <n v="3346.19"/>
        <n v="1705.75"/>
        <n v="4623.3500000000004"/>
        <n v="4429.25"/>
        <n v="3607.54"/>
        <n v="1881.97"/>
        <n v="3980.29"/>
        <n v="1648.93"/>
        <n v="1339.47"/>
        <n v="2623.57"/>
        <n v="4985.96"/>
        <n v="4041.18"/>
        <n v="3675.98"/>
        <n v="2314.86"/>
        <n v="1628.56"/>
        <n v="4293.91"/>
        <n v="2881.89"/>
        <n v="4084.95"/>
        <n v="2489.9899999999998"/>
        <n v="3794.39"/>
        <n v="4351.93"/>
        <n v="2017.81"/>
        <n v="166.49"/>
        <n v="1349.14"/>
        <n v="4583.08"/>
        <n v="3468.96"/>
        <n v="3712.37"/>
        <n v="1693.91"/>
        <n v="3536.24"/>
        <n v="3266.78"/>
        <n v="974.03"/>
        <n v="4846.58"/>
        <n v="1834.73"/>
        <n v="1713.51"/>
        <n v="1908.89"/>
        <n v="549.42999999999995"/>
        <n v="3162.32"/>
        <n v="1269.26"/>
        <n v="4036.23"/>
        <n v="2031.37"/>
        <n v="2346.94"/>
        <n v="3267.47"/>
        <n v="3833.17"/>
        <n v="1232.46"/>
        <n v="4834.84"/>
        <n v="3149.38"/>
        <n v="127.63"/>
        <n v="2136.5500000000002"/>
        <n v="2240.41"/>
        <n v="4064.91"/>
        <n v="1595.18"/>
        <n v="1723.01"/>
        <n v="445.42"/>
        <n v="1489.38"/>
        <n v="3613.11"/>
        <n v="3210.31"/>
        <n v="498.83"/>
        <n v="662"/>
        <n v="1946.94"/>
        <n v="3744.41"/>
        <n v="4181.3"/>
        <n v="171.66"/>
        <n v="1712.15"/>
        <n v="2178.88"/>
        <n v="4564.55"/>
        <n v="2556.89"/>
        <n v="1421.53"/>
        <n v="2011.23"/>
        <n v="2238.5300000000002"/>
        <n v="3382.98"/>
        <n v="301.33"/>
        <n v="2008.31"/>
        <n v="3268.12"/>
        <n v="1488.28"/>
        <n v="2999.58"/>
        <n v="1850.67"/>
        <n v="3817.73"/>
        <n v="396.93"/>
        <n v="4598.01"/>
        <n v="940.9"/>
        <n v="876.88"/>
        <n v="4219.1499999999996"/>
        <n v="4359.49"/>
        <n v="555.57000000000005"/>
        <n v="4552.72"/>
        <n v="1439.16"/>
        <n v="3131.25"/>
        <n v="436.11"/>
        <n v="1965.24"/>
        <n v="2308.5500000000002"/>
        <n v="3039.15"/>
        <n v="2673.83"/>
        <n v="2361.3200000000002"/>
        <n v="4802.24"/>
        <n v="1006.61"/>
        <n v="874.17"/>
        <n v="3595.75"/>
        <n v="465.3"/>
        <n v="2466.17"/>
        <n v="2471.86"/>
        <n v="1619.12"/>
        <n v="4659.17"/>
        <n v="1484.46"/>
        <n v="1513.37"/>
        <n v="1248.07"/>
        <n v="814.36"/>
        <n v="1883.65"/>
        <n v="3436.35"/>
        <n v="3736.6"/>
        <n v="4085.75"/>
        <n v="1067.97"/>
        <n v="274.60000000000002"/>
        <n v="4875.96"/>
        <n v="170.23"/>
        <n v="4807.33"/>
        <n v="4161.1899999999996"/>
        <n v="4569.17"/>
        <n v="1997.21"/>
        <n v="1066.29"/>
        <n v="3071.67"/>
        <n v="3732.13"/>
        <n v="741.22"/>
        <n v="4008.35"/>
        <n v="1122.1099999999999"/>
        <n v="2509.2199999999998"/>
        <n v="4296.76"/>
        <n v="1047.78"/>
        <n v="1285.23"/>
        <n v="407.58"/>
        <n v="818.41"/>
        <n v="817.98"/>
        <n v="1096.79"/>
        <n v="1502.38"/>
        <n v="4093.42"/>
        <n v="4587.24"/>
        <n v="2090.77"/>
        <n v="728.22"/>
        <n v="1196.67"/>
        <n v="3707.41"/>
        <n v="3419.39"/>
        <n v="4839.32"/>
        <n v="170.99"/>
        <n v="3778.72"/>
        <n v="2578.39"/>
        <n v="4523.2"/>
        <n v="2923.22"/>
        <n v="2288.67"/>
        <n v="3362.67"/>
        <n v="4184.26"/>
        <n v="1484.24"/>
        <n v="626.88"/>
        <n v="2221.79"/>
        <n v="1151.1500000000001"/>
        <n v="2204.75"/>
        <n v="4956.1400000000003"/>
        <n v="2913.2"/>
        <n v="3498.64"/>
        <n v="3421.85"/>
        <n v="4121.43"/>
        <n v="4726.2299999999996"/>
        <n v="3328.21"/>
        <n v="2432.86"/>
        <n v="1657.37"/>
        <n v="1865.34"/>
        <n v="1738.95"/>
        <n v="1689.88"/>
        <n v="3503.66"/>
        <n v="2979.77"/>
        <n v="1089.78"/>
        <n v="4851.17"/>
        <n v="2195.86"/>
        <n v="2873.82"/>
        <n v="3542.74"/>
        <n v="3107.02"/>
        <n v="1624.15"/>
        <n v="4008.76"/>
        <n v="639.75"/>
        <n v="2888.08"/>
        <n v="1439.25"/>
        <n v="3117.24"/>
        <n v="1168.17"/>
        <n v="3883.78"/>
        <n v="1214.93"/>
        <n v="4462.92"/>
        <n v="4321.62"/>
        <n v="1875.73"/>
        <n v="1990.52"/>
        <n v="3537.37"/>
        <n v="542.83000000000004"/>
        <n v="496.51"/>
        <n v="767.99"/>
        <n v="2856.13"/>
        <n v="830.11"/>
        <n v="1460.32"/>
        <n v="3269.87"/>
        <n v="176.56"/>
        <n v="983.16"/>
        <n v="4656.66"/>
        <n v="3351.53"/>
        <n v="1597.2"/>
        <n v="321.99"/>
        <n v="2971.64"/>
        <n v="1192.04"/>
        <n v="4804.8599999999997"/>
        <n v="3466.11"/>
        <n v="4873.21"/>
        <n v="4259.6000000000004"/>
        <n v="2466.83"/>
        <n v="3380.86"/>
        <n v="4079.33"/>
        <n v="2933.07"/>
        <n v="401.29"/>
        <n v="2405.19"/>
        <n v="739.81"/>
        <n v="3602.75"/>
        <n v="3435.08"/>
        <n v="4965.25"/>
        <n v="3181.17"/>
        <n v="4020.68"/>
        <n v="1414.61"/>
        <n v="1766.12"/>
        <n v="4593.42"/>
        <n v="3800.44"/>
        <n v="3310.82"/>
        <n v="1344.74"/>
        <n v="3523.03"/>
        <n v="4445.1400000000003"/>
        <n v="1230.9100000000001"/>
        <n v="3560.01"/>
        <n v="2029.1"/>
        <n v="681.96"/>
        <n v="3840.96"/>
        <n v="918.97"/>
        <n v="1339.19"/>
        <n v="3936.42"/>
        <n v="3736.45"/>
        <n v="1345.5"/>
        <n v="4710.7299999999996"/>
        <n v="1154.9000000000001"/>
        <n v="4968.75"/>
        <n v="3715.71"/>
        <n v="2023.29"/>
        <n v="738.71"/>
        <n v="1670.5"/>
        <n v="1049.32"/>
        <n v="3147.01"/>
        <n v="1848.59"/>
        <n v="1545.54"/>
        <n v="3809.95"/>
        <n v="1229.94"/>
        <n v="2975.76"/>
        <n v="1053.52"/>
        <n v="3602.51"/>
        <n v="3163.1"/>
        <n v="4010.95"/>
        <n v="435.64"/>
        <n v="1129.52"/>
        <n v="856.86"/>
        <n v="1033.75"/>
        <n v="604.77"/>
        <n v="2854.2"/>
        <n v="3007.81"/>
        <n v="4233.1000000000004"/>
        <n v="2146.92"/>
        <n v="2708.69"/>
        <n v="4957.3900000000003"/>
        <n v="2706.04"/>
        <n v="2910.52"/>
        <n v="4980"/>
        <n v="4971.2299999999996"/>
        <n v="2177.75"/>
        <n v="3211.24"/>
        <n v="2455.9299999999998"/>
        <n v="3631.51"/>
        <n v="4698.09"/>
        <n v="1617.33"/>
        <n v="4112.49"/>
        <n v="3308.76"/>
        <n v="1472.91"/>
        <n v="4006.77"/>
        <n v="2192.9499999999998"/>
        <n v="689.95"/>
        <n v="4967.74"/>
        <n v="2185.67"/>
        <n v="2753.61"/>
        <n v="4059.01"/>
        <n v="4808.29"/>
        <n v="4377.1499999999996"/>
        <n v="2672.76"/>
        <n v="2773.91"/>
        <n v="1476.35"/>
        <n v="2367.73"/>
        <n v="4739.51"/>
        <n v="3662.01"/>
        <n v="158.19999999999999"/>
        <n v="670.88"/>
        <n v="4626.68"/>
        <n v="4258.72"/>
        <n v="2482.21"/>
        <n v="3123.19"/>
        <n v="1519.27"/>
        <n v="3984.87"/>
        <n v="3056.26"/>
        <n v="3504.65"/>
        <n v="1937.06"/>
        <n v="2209.15"/>
        <n v="1117.6400000000001"/>
        <n v="4745.46"/>
        <n v="4738.13"/>
        <n v="4106.9799999999996"/>
        <n v="4684.22"/>
        <n v="3360.11"/>
        <n v="1249.79"/>
        <n v="3825.03"/>
        <n v="1693.85"/>
        <n v="2258.36"/>
        <n v="1444.32"/>
        <n v="2175.75"/>
        <n v="3428.66"/>
        <n v="641.99"/>
        <n v="615.51"/>
        <n v="3450.47"/>
        <n v="3919.95"/>
        <n v="2802.19"/>
        <n v="990.04"/>
        <n v="2210.71"/>
        <n v="3815.06"/>
        <n v="3460.09"/>
        <n v="638.34"/>
        <n v="4848.82"/>
        <n v="1194.48"/>
        <n v="1179.9100000000001"/>
        <n v="2353.3000000000002"/>
        <n v="1703.49"/>
        <n v="4921.53"/>
        <n v="474.8"/>
        <n v="1601.55"/>
        <n v="1975.34"/>
        <n v="2517.9499999999998"/>
        <n v="180.39"/>
        <n v="503.57"/>
        <n v="1363.27"/>
        <n v="2814.61"/>
        <n v="3862.08"/>
        <n v="3463.83"/>
        <n v="2878.42"/>
        <n v="2046.44"/>
        <n v="4366.3999999999996"/>
        <n v="2352.89"/>
        <n v="1566.34"/>
        <n v="3183.74"/>
        <n v="3491.36"/>
        <n v="2052.5"/>
        <n v="237.9"/>
        <n v="561.24"/>
        <n v="4243.43"/>
        <n v="377.08"/>
        <n v="3000.9"/>
        <n v="1000.18"/>
        <n v="1221.74"/>
        <n v="1439.34"/>
        <n v="287.63"/>
        <n v="968.45"/>
        <n v="3287.45"/>
        <n v="2543.71"/>
        <n v="4006.91"/>
        <n v="400.09"/>
        <n v="4455.6000000000004"/>
        <n v="4982.3500000000004"/>
        <n v="177.13"/>
        <n v="4841.4399999999996"/>
        <n v="1255.73"/>
        <n v="3493.46"/>
        <n v="1533.17"/>
        <n v="2656.88"/>
        <n v="2601.0500000000002"/>
        <n v="1869.42"/>
        <n v="3615.98"/>
        <n v="3038.22"/>
        <n v="2590.56"/>
        <n v="4915.91"/>
        <n v="4706.05"/>
        <n v="4781.6400000000003"/>
        <n v="4418.49"/>
        <n v="1350.26"/>
        <n v="1814.88"/>
        <n v="1232.17"/>
        <n v="4932.2700000000004"/>
        <n v="848.04"/>
        <n v="1895.91"/>
        <n v="1075.32"/>
        <n v="1194.92"/>
        <n v="1310.73"/>
        <n v="3234.39"/>
        <n v="472.64"/>
        <n v="2905.4"/>
        <n v="4114.5"/>
        <n v="3855.97"/>
        <n v="840.74"/>
        <n v="4582.1899999999996"/>
        <n v="3873.44"/>
        <n v="125.98"/>
        <n v="3713.13"/>
        <n v="3713.37"/>
        <n v="2534.4"/>
        <n v="325.31"/>
        <n v="2941.54"/>
        <n v="3852.16"/>
        <n v="1427.28"/>
        <n v="3368.63"/>
        <n v="1834.24"/>
        <n v="2911.89"/>
        <n v="1984.37"/>
        <n v="1588.43"/>
        <n v="4293.9799999999996"/>
        <n v="3793.81"/>
        <n v="1792.7"/>
        <n v="2229.6999999999998"/>
        <n v="3489.35"/>
        <n v="4074.29"/>
        <n v="3453.27"/>
        <n v="2750.56"/>
        <n v="4776.49"/>
        <n v="3893.3"/>
        <n v="666.4"/>
        <n v="2834.88"/>
        <n v="2106.83"/>
        <n v="3995.18"/>
        <n v="318.85000000000002"/>
        <n v="2112.5500000000002"/>
        <n v="1659.55"/>
        <n v="791.81"/>
        <n v="1956.14"/>
        <n v="3396.72"/>
        <n v="1872.22"/>
        <n v="2942.03"/>
        <n v="3004.78"/>
        <n v="2976.84"/>
        <n v="2694.71"/>
        <n v="673.24"/>
        <n v="1170.43"/>
        <n v="4020.33"/>
        <n v="2561.59"/>
        <n v="3559.77"/>
        <n v="2892.55"/>
        <n v="289.58"/>
        <n v="4001.45"/>
        <n v="415.19"/>
        <n v="4721.55"/>
        <n v="1155.3499999999999"/>
        <n v="2610.79"/>
        <n v="411.58"/>
        <n v="4485.17"/>
        <n v="4901.71"/>
        <n v="816.83"/>
        <n v="1549.35"/>
        <n v="177.78"/>
        <n v="3956.13"/>
        <n v="1626.18"/>
        <n v="2985.3"/>
        <n v="292.17"/>
        <n v="3605.76"/>
        <n v="2694.08"/>
        <n v="3652.4"/>
        <n v="3968.87"/>
        <n v="537.29"/>
        <n v="2932.65"/>
        <n v="3284.73"/>
        <n v="2631.92"/>
        <n v="993.81"/>
        <n v="3998.43"/>
        <n v="4987.55"/>
        <n v="4849.42"/>
        <n v="3909.89"/>
        <n v="2148.73"/>
        <n v="1752.77"/>
        <n v="435.87"/>
        <n v="2139.8000000000002"/>
        <n v="864.64"/>
        <n v="1346.24"/>
        <n v="4470.25"/>
        <n v="4845.78"/>
        <n v="4747.9399999999996"/>
        <n v="1047.44"/>
        <n v="4514.38"/>
        <n v="793.38"/>
        <n v="2587.54"/>
        <n v="3253.95"/>
        <n v="2366.09"/>
        <n v="4764"/>
        <n v="1732.74"/>
        <n v="2684.15"/>
        <n v="469.7"/>
        <n v="4275.8999999999996"/>
        <n v="2125.48"/>
        <n v="3532.61"/>
        <n v="3443"/>
        <n v="3413.69"/>
        <n v="2584"/>
        <n v="1459.84"/>
        <n v="3162.96"/>
        <n v="4812.78"/>
        <n v="4186.3500000000004"/>
        <n v="632.96"/>
        <n v="213.62"/>
        <n v="2544.96"/>
        <n v="3901.56"/>
        <n v="1638.12"/>
        <n v="3536.07"/>
        <n v="4666.41"/>
        <n v="2349.02"/>
        <n v="1296.3800000000001"/>
        <n v="4597.01"/>
        <n v="2414.09"/>
        <n v="2098.41"/>
        <n v="1831.47"/>
        <n v="2172.7800000000002"/>
        <n v="3400.92"/>
        <n v="2225.23"/>
        <n v="1688.7"/>
        <n v="3743.82"/>
        <n v="1094.56"/>
        <n v="1089.48"/>
        <n v="3512.53"/>
        <n v="4346.8599999999997"/>
        <n v="1281.93"/>
        <n v="1036.51"/>
        <n v="3384.5"/>
        <n v="3141.93"/>
        <n v="2291.54"/>
        <n v="569.72"/>
        <n v="549.75"/>
        <n v="3908.97"/>
        <n v="2313.67"/>
        <n v="4304.04"/>
        <n v="2916.19"/>
        <n v="3131.82"/>
        <n v="4677.55"/>
        <n v="906.62"/>
        <n v="2760.82"/>
        <n v="384.88"/>
        <n v="1858.73"/>
        <n v="825.68"/>
        <n v="1020.4"/>
        <n v="4680.49"/>
        <n v="3092.34"/>
        <n v="4471.57"/>
        <n v="2273.25"/>
        <n v="3028.45"/>
        <n v="257.26"/>
        <n v="2400.56"/>
        <n v="2863.88"/>
        <n v="182.21"/>
        <n v="3968.5"/>
        <n v="1547.57"/>
        <n v="2317.19"/>
        <n v="2724.59"/>
        <n v="4961.7700000000004"/>
        <n v="586"/>
        <n v="2820.87"/>
        <n v="2699.91"/>
        <n v="437.66"/>
        <n v="3206.3"/>
        <n v="1505.59"/>
        <n v="608.46"/>
        <n v="975.35"/>
        <n v="4135.66"/>
        <n v="610.21"/>
        <n v="2387.94"/>
        <n v="1056.8399999999999"/>
        <n v="895.37"/>
        <n v="1107.99"/>
        <n v="2514.64"/>
        <n v="1265.1600000000001"/>
        <n v="573.99"/>
        <n v="4026.86"/>
        <n v="2745.12"/>
        <n v="868.58"/>
        <n v="2410.0100000000002"/>
        <n v="434.98"/>
        <n v="2944.11"/>
        <n v="1767.49"/>
        <n v="607.29"/>
        <n v="999.85"/>
        <n v="1793.94"/>
        <n v="4051.4"/>
        <n v="951.4"/>
        <n v="637.35"/>
        <n v="2628.1"/>
        <n v="2837.62"/>
        <n v="542.17999999999995"/>
        <n v="1493.97"/>
        <n v="1387.54"/>
        <n v="1012.49"/>
        <n v="1646.63"/>
        <n v="281.83"/>
        <n v="3292.59"/>
        <n v="4943.59"/>
        <n v="3206.83"/>
        <n v="1869.27"/>
        <n v="3372.76"/>
        <n v="2900.43"/>
        <n v="4249.1099999999997"/>
        <n v="3147.19"/>
        <n v="3206.97"/>
        <n v="1186.1500000000001"/>
        <n v="2136.5700000000002"/>
        <n v="1787.64"/>
        <n v="155.97999999999999"/>
        <n v="1635.08"/>
        <n v="2481.6999999999998"/>
        <n v="3039.26"/>
        <n v="4679.3900000000003"/>
        <n v="1271.6600000000001"/>
        <n v="846.9"/>
        <n v="4360.28"/>
        <n v="4715.05"/>
        <n v="2490.98"/>
        <n v="664.56"/>
        <n v="2478.4"/>
        <n v="636.27"/>
        <n v="4427.6099999999997"/>
        <n v="3569.94"/>
        <n v="1281.57"/>
        <n v="4444.78"/>
        <n v="3225.72"/>
        <n v="4770.99"/>
        <n v="4904.3500000000004"/>
        <n v="116.08"/>
        <n v="689.05"/>
        <n v="2779.92"/>
        <n v="4783.68"/>
        <n v="4971.74"/>
        <n v="2880.3"/>
        <n v="951.63"/>
        <n v="898.95"/>
        <n v="3842.9"/>
        <n v="3000.49"/>
        <n v="2788.99"/>
        <n v="2382.25"/>
        <n v="3653.16"/>
        <n v="4304.47"/>
        <n v="1584.49"/>
        <n v="1182.5"/>
        <n v="3383.98"/>
        <n v="1805.97"/>
        <n v="1435"/>
        <n v="1207.96"/>
        <n v="1347.01"/>
        <n v="761.17"/>
        <n v="3024.21"/>
        <n v="1476.05"/>
        <n v="3113.23"/>
        <n v="506.86"/>
        <n v="665.74"/>
        <n v="2727.1"/>
        <n v="2606.5"/>
        <n v="1430.4"/>
        <n v="4152.9399999999996"/>
        <n v="1016.53"/>
        <n v="1867.24"/>
        <n v="2822.01"/>
        <n v="4349.33"/>
        <n v="2150.9"/>
        <n v="2053.14"/>
        <n v="2939.73"/>
        <n v="1651.81"/>
        <n v="3574.95"/>
        <n v="1318.61"/>
        <n v="4133.66"/>
        <n v="1434.53"/>
        <n v="4964.24"/>
        <n v="1650.67"/>
        <n v="4406.25"/>
        <n v="2047.04"/>
        <n v="1305.67"/>
        <n v="1208.2"/>
        <n v="4265.9399999999996"/>
        <n v="1612.89"/>
        <n v="1758.96"/>
        <n v="1065.27"/>
        <n v="4810.49"/>
        <n v="1299.25"/>
        <n v="1312.47"/>
        <n v="4725.1000000000004"/>
        <n v="4514.3999999999996"/>
        <n v="1319.66"/>
        <n v="4337.16"/>
        <n v="1324.13"/>
        <n v="513.87"/>
        <n v="4119.7700000000004"/>
        <n v="3880.63"/>
        <n v="1543.87"/>
        <n v="541.67999999999995"/>
        <n v="1111.55"/>
        <n v="3878.18"/>
        <n v="4827.26"/>
        <n v="1369.11"/>
        <n v="4109.47"/>
        <n v="1216.8699999999999"/>
        <n v="3430.04"/>
        <n v="509.71"/>
        <n v="2967.95"/>
        <n v="1419.03"/>
        <n v="4636.6499999999996"/>
        <n v="1519.78"/>
        <n v="2052.36"/>
        <n v="4219.33"/>
        <n v="2247.5500000000002"/>
        <n v="1268.22"/>
        <n v="2782.97"/>
        <n v="4215.96"/>
        <n v="2222.5700000000002"/>
        <n v="751.15"/>
        <n v="1977.13"/>
        <n v="4776.93"/>
        <n v="452.91"/>
        <n v="2101.38"/>
        <n v="3275.34"/>
        <n v="484.74"/>
        <n v="1790.27"/>
        <n v="4708.83"/>
        <n v="250.11"/>
        <n v="3783.54"/>
        <n v="4222.74"/>
        <n v="1457.6"/>
        <n v="1152.0999999999999"/>
        <n v="4582.62"/>
        <n v="3843.61"/>
        <n v="655.57"/>
        <n v="1139.77"/>
        <n v="3144.64"/>
        <n v="2155.14"/>
        <n v="2570.4499999999998"/>
        <n v="4762.5600000000004"/>
        <n v="2159.15"/>
        <n v="4420.24"/>
        <n v="3337.65"/>
        <n v="695.94"/>
        <n v="3748.08"/>
        <n v="2649.02"/>
        <n v="1202.98"/>
        <n v="1518.79"/>
        <n v="2830.93"/>
        <n v="3048.34"/>
        <n v="4844.0600000000004"/>
        <n v="4288.13"/>
        <n v="1108.6099999999999"/>
        <n v="3892.56"/>
        <n v="140.63"/>
        <n v="736.06"/>
        <n v="1078.53"/>
        <n v="3026.28"/>
        <n v="1053.96"/>
        <n v="1889.84"/>
        <n v="1289.6199999999999"/>
        <n v="1753.34"/>
        <n v="4718.01"/>
        <n v="4987.1400000000003"/>
        <n v="3460.04"/>
        <n v="2904.31"/>
        <n v="3571.39"/>
        <n v="3881.1"/>
        <n v="3721.16"/>
        <n v="501.27"/>
        <n v="1620.44"/>
        <n v="1782.81"/>
        <n v="1909.35"/>
        <n v="1787.14"/>
        <n v="3956.75"/>
        <n v="3763.26"/>
        <n v="122.54"/>
        <n v="1552.27"/>
        <n v="3155.95"/>
        <n v="689.3"/>
        <n v="448.87"/>
        <n v="4159.1499999999996"/>
        <n v="2318.15"/>
        <n v="4292.87"/>
        <n v="4135.41"/>
        <n v="4477.5200000000004"/>
        <n v="336.55"/>
        <n v="1012.04"/>
        <n v="1551.1"/>
        <n v="767.53"/>
        <n v="2478.8000000000002"/>
        <n v="4014.99"/>
        <n v="4760.79"/>
        <n v="4458.91"/>
        <n v="2340.9499999999998"/>
        <n v="3218.81"/>
        <n v="1230.4100000000001"/>
        <n v="2074.7399999999998"/>
        <n v="4368.79"/>
        <n v="243.07"/>
        <n v="2710.52"/>
        <n v="4376.71"/>
        <n v="697.85"/>
        <n v="4914.4799999999996"/>
        <n v="160.72"/>
        <n v="4441.99"/>
        <n v="1833"/>
        <n v="750.18"/>
        <n v="871.06"/>
        <n v="3535.78"/>
        <n v="4366.53"/>
        <n v="3241.23"/>
        <n v="4650.75"/>
        <n v="4228.1499999999996"/>
        <n v="144.26"/>
        <n v="3380.21"/>
        <n v="1592.71"/>
        <n v="2327.0500000000002"/>
        <n v="560.75"/>
        <n v="1482.29"/>
        <n v="3200.16"/>
        <n v="1170.07"/>
        <n v="3272.93"/>
        <n v="4622.8599999999997"/>
        <n v="124.21"/>
        <n v="3950.28"/>
        <n v="3242.46"/>
        <n v="328.5"/>
        <n v="3971.82"/>
        <n v="1200.1500000000001"/>
        <n v="1402.52"/>
        <n v="558.23"/>
        <n v="2718.46"/>
        <n v="2541.3000000000002"/>
        <n v="1801.16"/>
        <n v="926.89"/>
        <n v="4205.97"/>
        <n v="4394.25"/>
        <n v="2748.84"/>
        <n v="1296.7"/>
        <n v="570.94000000000005"/>
        <n v="4355.87"/>
        <n v="570.66"/>
        <n v="164.58"/>
        <n v="2400.0500000000002"/>
        <n v="3683.23"/>
        <n v="2341.9299999999998"/>
        <n v="351.91"/>
        <n v="3481.14"/>
        <n v="3247.43"/>
        <n v="3439.5"/>
        <n v="1134.8900000000001"/>
        <n v="3998.92"/>
        <n v="2447.92"/>
        <n v="2728.13"/>
        <n v="2774.57"/>
        <n v="1505.35"/>
        <n v="1325.66"/>
        <n v="123.35"/>
        <n v="2043.39"/>
        <n v="2477"/>
        <n v="3739.74"/>
        <n v="426.47"/>
        <n v="4627.55"/>
        <n v="1393.4"/>
        <n v="1896.93"/>
        <n v="336.98"/>
        <n v="3300.37"/>
        <n v="3573.72"/>
        <n v="4651.08"/>
        <n v="1750.46"/>
        <n v="1361.11"/>
        <n v="3657.82"/>
        <n v="3563.32"/>
        <n v="4691.91"/>
        <n v="1106.06"/>
        <n v="3555.93"/>
        <n v="427.66"/>
        <n v="2453.8000000000002"/>
        <n v="685.01"/>
        <n v="3300.42"/>
        <n v="3047.19"/>
        <n v="339.28"/>
        <n v="1666.13"/>
        <n v="2035.66"/>
        <n v="1315.5"/>
        <n v="289.48"/>
        <n v="1662.23"/>
        <n v="3983.86"/>
        <n v="1864.53"/>
        <n v="1684.51"/>
        <n v="4714.59"/>
        <n v="303.99"/>
        <n v="3859.71"/>
        <n v="2467.16"/>
        <n v="4727.87"/>
        <n v="2028.01"/>
        <n v="3569.41"/>
        <n v="442.68"/>
        <n v="4650.9799999999996"/>
        <n v="1788.26"/>
        <n v="2667.62"/>
        <n v="778.56"/>
        <n v="4733.2299999999996"/>
        <n v="3397.55"/>
        <n v="364.34"/>
        <n v="860.51"/>
        <n v="2059.19"/>
        <n v="1162.18"/>
        <n v="1592.67"/>
        <n v="4987.71"/>
        <n v="3327.38"/>
        <n v="4618.87"/>
        <n v="2235.41"/>
        <n v="3580.38"/>
        <n v="2352.48"/>
        <n v="1708.3"/>
        <n v="2643.95"/>
        <n v="2193.8200000000002"/>
        <n v="4904.6499999999996"/>
        <n v="2531.2199999999998"/>
        <n v="4074.45"/>
        <n v="3367.42"/>
        <n v="2450.17"/>
        <n v="2423.34"/>
        <n v="1775.26"/>
        <n v="624.21"/>
        <n v="3831.2"/>
        <n v="4598.66"/>
        <n v="1167.98"/>
        <n v="4635.8"/>
        <n v="1238.29"/>
        <n v="2697.39"/>
        <n v="1783.75"/>
        <n v="661.09"/>
        <n v="358.91"/>
        <n v="331.98"/>
        <n v="610.61"/>
        <n v="797.26"/>
        <n v="109.39"/>
        <n v="850.94"/>
        <n v="2928.67"/>
        <n v="4115.66"/>
        <n v="1047.81"/>
        <n v="496.28"/>
        <n v="3674.62"/>
        <n v="140"/>
        <n v="3697.39"/>
        <n v="742.47"/>
        <n v="1218.5999999999999"/>
        <n v="688.34"/>
        <n v="1311.96"/>
        <n v="4011.06"/>
        <n v="749.47"/>
        <n v="4971.41"/>
        <n v="1702.78"/>
        <n v="4617.6400000000003"/>
        <n v="1031.1600000000001"/>
        <n v="1020.7"/>
        <n v="2870.14"/>
        <n v="347.94"/>
        <n v="4024.91"/>
        <n v="2254.11"/>
        <n v="3526.06"/>
        <n v="955.7"/>
        <n v="3247.55"/>
        <n v="3010.95"/>
        <n v="1557.27"/>
        <n v="4672.51"/>
        <n v="4810.38"/>
        <n v="4353.8100000000004"/>
        <n v="2902.97"/>
        <n v="2159.41"/>
        <n v="384.16"/>
        <n v="4741.42"/>
        <n v="4763.7299999999996"/>
        <n v="191.57"/>
        <n v="1848.75"/>
        <n v="4412.18"/>
        <n v="496.17"/>
        <n v="1063.18"/>
        <n v="4895.5200000000004"/>
        <n v="4251.72"/>
        <n v="4569.1099999999997"/>
        <n v="796.56"/>
        <n v="1135.45"/>
        <n v="3066.54"/>
        <n v="2558.52"/>
        <n v="1562.67"/>
        <n v="4430.8500000000004"/>
        <n v="4516.8"/>
        <n v="1529.25"/>
        <n v="863.19"/>
        <n v="830.55"/>
        <n v="2473.6799999999998"/>
        <n v="751.3"/>
        <n v="2419.37"/>
        <n v="2363.48"/>
        <n v="4432.1400000000003"/>
        <n v="1551.43"/>
        <n v="2847.2"/>
        <n v="3743.15"/>
        <n v="3019.98"/>
        <n v="4774.93"/>
        <n v="3051.16"/>
        <n v="4519.12"/>
        <n v="1300.78"/>
        <n v="2847.69"/>
        <n v="2762.2"/>
        <n v="4948.32"/>
        <n v="1102.08"/>
        <n v="790.87"/>
        <n v="3097.19"/>
        <n v="1196.0899999999999"/>
        <n v="3231.86"/>
        <n v="4865.2"/>
        <n v="4737.88"/>
        <n v="1232.4000000000001"/>
        <n v="937.39"/>
        <n v="2847.62"/>
        <n v="2975.21"/>
        <n v="3345.03"/>
        <n v="3733.31"/>
        <n v="3044.69"/>
        <n v="647.59"/>
        <n v="3971.77"/>
        <n v="489.63"/>
        <n v="197.96"/>
        <n v="3871.33"/>
        <n v="2786.95"/>
        <n v="3523.1"/>
        <n v="1975.46"/>
        <n v="154.35"/>
        <n v="1721.98"/>
        <n v="3079.86"/>
        <n v="1205.95"/>
        <n v="3470.24"/>
        <n v="3992.56"/>
        <n v="2325.91"/>
        <n v="4391.03"/>
        <n v="4288.6000000000004"/>
        <n v="4402.4799999999996"/>
        <n v="3339.08"/>
        <n v="1593.47"/>
        <n v="2458.13"/>
        <n v="3581.5"/>
        <n v="1131.76"/>
        <n v="3720.33"/>
        <n v="2785.63"/>
        <n v="570.49"/>
        <n v="2830.7"/>
        <n v="427.2"/>
        <n v="170.11"/>
        <n v="4459.18"/>
        <n v="2500.59"/>
        <n v="2762.12"/>
        <n v="1471.7"/>
        <n v="2759.45"/>
        <n v="927.46"/>
        <n v="3753.66"/>
        <n v="4134.41"/>
        <n v="4293.79"/>
        <n v="622.6"/>
        <n v="2833"/>
        <n v="4062.88"/>
        <n v="728.26"/>
        <n v="587.66"/>
        <n v="4103.0200000000004"/>
        <n v="4004.01"/>
        <n v="2298.6"/>
        <n v="637.58000000000004"/>
        <n v="2629"/>
        <n v="2034.54"/>
        <n v="2640.88"/>
        <n v="2255.4899999999998"/>
        <n v="2885.72"/>
        <n v="3662.94"/>
        <n v="3896.81"/>
        <n v="3280.01"/>
        <n v="1074.81"/>
        <n v="2045.9"/>
        <n v="449"/>
        <n v="2313.1999999999998"/>
        <n v="4854.66"/>
        <n v="3244.48"/>
        <n v="857.6"/>
        <n v="1416.03"/>
        <n v="416.41"/>
        <n v="993.83"/>
        <n v="2490.42"/>
        <n v="1789.8"/>
        <n v="1099.42"/>
        <n v="818.33"/>
        <n v="3314.75"/>
        <n v="2834.7"/>
        <n v="4228.9399999999996"/>
        <n v="997.94"/>
        <n v="4255.13"/>
        <n v="2931.76"/>
        <n v="1404.49"/>
        <n v="1440.41"/>
        <n v="2012.86"/>
        <n v="2354.62"/>
        <n v="504.27"/>
        <n v="4225.8"/>
        <n v="695.55"/>
        <n v="2468.9499999999998"/>
        <n v="1976.54"/>
        <n v="2610.21"/>
        <n v="4448.66"/>
        <n v="4946.53"/>
        <n v="199.33"/>
        <n v="2026.87"/>
        <n v="4106.29"/>
        <n v="1700.35"/>
        <n v="3280.28"/>
        <n v="4962.07"/>
        <n v="3269.18"/>
        <n v="644.84"/>
        <n v="4230.37"/>
        <n v="4836.62"/>
        <n v="3591.29"/>
        <n v="2153.4299999999998"/>
        <n v="4747.16"/>
        <n v="4846"/>
        <n v="4682.07"/>
        <n v="2117.91"/>
        <n v="3969.57"/>
        <n v="3305.48"/>
        <n v="980.56"/>
        <n v="2724.02"/>
        <n v="3763.69"/>
        <n v="4489.97"/>
        <n v="4326.7299999999996"/>
        <n v="857.83"/>
        <n v="2491.36"/>
        <n v="2443.52"/>
        <n v="4503.8100000000004"/>
        <n v="109.49"/>
        <n v="3719.7"/>
        <n v="3131.34"/>
        <n v="4615.7"/>
        <n v="2338.9"/>
        <n v="3322.59"/>
        <n v="4866.46"/>
        <n v="3745.13"/>
        <n v="430.18"/>
        <n v="920.91"/>
        <n v="4125.1099999999997"/>
        <n v="1740.5"/>
        <n v="3559"/>
        <n v="3529.14"/>
        <n v="4969.13"/>
        <n v="2402.38"/>
        <n v="3715.38"/>
        <n v="338.89"/>
        <n v="2366.6999999999998"/>
        <n v="1014.74"/>
        <n v="4218.8"/>
        <n v="4215.55"/>
        <n v="1258.19"/>
        <n v="1659.6"/>
        <n v="3542.14"/>
        <n v="3717.5"/>
        <n v="3322.39"/>
        <n v="4983.8"/>
        <n v="4356.55"/>
        <n v="2143.59"/>
        <n v="1702.19"/>
        <n v="3024.56"/>
        <n v="4106.42"/>
        <n v="2429.1799999999998"/>
        <n v="3714.69"/>
        <n v="193.88"/>
        <n v="4636.62"/>
        <n v="3891.79"/>
        <n v="2031.53"/>
        <n v="1981.66"/>
        <n v="604.15"/>
        <n v="4099.1499999999996"/>
        <n v="3866.28"/>
        <n v="3188.22"/>
        <n v="597.14"/>
        <n v="1385.47"/>
        <n v="2348.6799999999998"/>
        <n v="1403.26"/>
        <n v="2226.4699999999998"/>
        <n v="1207.19"/>
        <n v="1813.04"/>
        <n v="3296.25"/>
        <n v="4472.57"/>
        <n v="1986.65"/>
        <n v="3490.35"/>
        <n v="760.49"/>
        <n v="2750.01"/>
        <n v="4616.3500000000004"/>
        <n v="236.89"/>
        <n v="1411.03"/>
        <n v="749.22"/>
        <n v="2712.3"/>
        <n v="3430.25"/>
        <n v="383.12"/>
        <n v="444.39"/>
        <n v="4361.18"/>
        <n v="2335.54"/>
        <n v="2368.46"/>
        <n v="4728.4399999999996"/>
        <n v="1669.03"/>
        <n v="4495.42"/>
        <n v="4873.8500000000004"/>
        <n v="1284.3"/>
        <n v="2618.79"/>
        <n v="2718.35"/>
        <n v="4344.22"/>
        <n v="1589.15"/>
        <n v="4010.41"/>
        <n v="4857.9399999999996"/>
        <n v="4217.6499999999996"/>
        <n v="4554.79"/>
        <n v="3570.94"/>
        <n v="4529.38"/>
        <n v="907.77"/>
        <n v="3590.57"/>
        <n v="3686.2"/>
        <n v="2251.9899999999998"/>
        <n v="490.72"/>
        <n v="3149.97"/>
        <n v="354.22"/>
        <n v="1973.77"/>
        <n v="2028.98"/>
        <n v="4994.72"/>
        <n v="1569.03"/>
        <n v="4120.22"/>
        <n v="360.54"/>
        <n v="2695.85"/>
        <n v="2729.79"/>
        <n v="3180.87"/>
        <n v="4069.03"/>
        <n v="3833.42"/>
        <n v="3828.94"/>
        <n v="2218.2399999999998"/>
        <n v="3664.61"/>
        <n v="2507.4499999999998"/>
        <n v="428.06"/>
        <n v="4461.8900000000003"/>
        <n v="4461.8"/>
        <n v="1682.11"/>
        <n v="4578.12"/>
        <n v="3814.12"/>
        <n v="2063.9299999999998"/>
        <n v="1724.38"/>
        <n v="4878.2"/>
        <n v="3591.87"/>
        <n v="1956.17"/>
        <n v="3245.72"/>
        <n v="2900.48"/>
        <n v="2670.25"/>
        <n v="3259.04"/>
        <n v="2734.37"/>
        <n v="3308.47"/>
        <n v="4547.09"/>
        <n v="4967"/>
        <n v="3575.51"/>
        <n v="4646.32"/>
        <n v="4306.21"/>
        <n v="1545.68"/>
        <n v="4671.25"/>
        <n v="446.96"/>
        <n v="1716.62"/>
        <n v="3235.73"/>
        <n v="2681.89"/>
        <n v="2757.82"/>
        <n v="3994.95"/>
        <n v="1054.05"/>
        <n v="4912.17"/>
        <n v="2243.5500000000002"/>
        <n v="4754.2299999999996"/>
        <n v="1977.27"/>
        <n v="3048.75"/>
        <n v="2306.5300000000002"/>
        <n v="3412.08"/>
        <n v="999.76"/>
        <n v="2063.08"/>
        <n v="435.07"/>
        <n v="3030.7"/>
        <n v="4817.1400000000003"/>
        <n v="324.94"/>
        <n v="3332.19"/>
        <n v="3897.98"/>
        <n v="1144.23"/>
        <n v="1438.06"/>
        <n v="1087.75"/>
        <n v="1557.32"/>
        <n v="639.4"/>
        <n v="1914.7"/>
        <n v="1907.75"/>
        <n v="4055.61"/>
        <n v="4024.7"/>
        <n v="4003.94"/>
        <n v="2878.48"/>
        <n v="1696.82"/>
        <n v="2113.73"/>
        <n v="1656.94"/>
        <n v="2951.45"/>
        <n v="4696.1000000000004"/>
        <n v="1494.03"/>
        <n v="2348.37"/>
        <n v="3310.07"/>
        <n v="4239.01"/>
        <n v="1341.34"/>
        <n v="1473.42"/>
        <n v="4437.3100000000004"/>
        <n v="493.26"/>
        <n v="3066.69"/>
        <n v="4316.2299999999996"/>
        <n v="4616.54"/>
        <n v="162.16999999999999"/>
        <n v="1911.36"/>
        <n v="1360.6"/>
        <n v="2883.36"/>
        <n v="3201.03"/>
        <n v="4998.8900000000003"/>
        <n v="2612.54"/>
        <n v="2130.14"/>
        <n v="823.62"/>
        <n v="1586.29"/>
        <n v="1310.23"/>
        <n v="4025.98"/>
        <n v="2774.5"/>
        <n v="1551.35"/>
        <n v="2496.56"/>
        <n v="1172.44"/>
        <n v="1007.12"/>
        <n v="4313.72"/>
        <n v="4729.57"/>
        <n v="492.07"/>
        <n v="3847.93"/>
        <n v="2321.23"/>
        <n v="2005.96"/>
        <n v="3478.12"/>
        <n v="1404.64"/>
        <n v="200.85"/>
        <n v="1148.6099999999999"/>
        <n v="1006.13"/>
        <n v="266.83999999999997"/>
        <n v="1674.45"/>
        <n v="2425.14"/>
        <n v="3705.56"/>
        <n v="1695.74"/>
        <n v="1053.25"/>
        <n v="1230.04"/>
        <n v="4466.7700000000004"/>
        <n v="1103.1300000000001"/>
        <n v="4408.28"/>
        <n v="2290.79"/>
        <n v="4678.5600000000004"/>
        <n v="2099.65"/>
        <n v="970.65"/>
        <n v="2790.25"/>
        <n v="2979.76"/>
        <n v="3213.9"/>
        <n v="2116.33"/>
        <n v="338.15"/>
        <n v="3170.93"/>
        <n v="4671.8500000000004"/>
        <n v="4792.04"/>
        <n v="3024.74"/>
        <n v="197.45"/>
        <n v="619.59"/>
        <n v="4186.55"/>
        <n v="4165.75"/>
        <n v="4735.4799999999996"/>
        <n v="2862.49"/>
        <n v="4332.7"/>
        <n v="4141.95"/>
        <n v="2988.16"/>
        <n v="3939.82"/>
        <n v="715.98"/>
        <n v="3232.09"/>
        <n v="4771.91"/>
        <n v="893.59"/>
        <n v="3745.81"/>
        <n v="1671.85"/>
        <n v="4103.8100000000004"/>
        <n v="3516.33"/>
        <n v="4638.25"/>
        <n v="3588.48"/>
        <n v="2110.52"/>
        <n v="153.37"/>
        <n v="3985.29"/>
        <n v="2101.48"/>
        <n v="3386.11"/>
        <n v="614.83000000000004"/>
        <n v="4465.75"/>
        <n v="2234.7199999999998"/>
        <n v="4606.49"/>
        <n v="3564.39"/>
        <n v="695.17"/>
        <n v="2938.06"/>
        <n v="4558.68"/>
        <n v="4019.86"/>
        <n v="2148.1"/>
        <n v="4779.82"/>
        <n v="1416.02"/>
        <n v="1938.03"/>
        <n v="3773.6"/>
        <n v="1241.23"/>
        <n v="2625.33"/>
        <n v="3671.07"/>
        <n v="3255.44"/>
        <n v="861.31"/>
        <n v="3185.34"/>
        <n v="2906.28"/>
        <n v="2833.44"/>
        <n v="4147.63"/>
        <n v="1001.09"/>
        <n v="3782.67"/>
        <n v="3828.54"/>
        <n v="3640.96"/>
        <n v="2579.2399999999998"/>
        <n v="2038.14"/>
        <n v="2033.92"/>
        <n v="3695.66"/>
        <n v="2539.69"/>
        <n v="1758.33"/>
        <n v="3164.8"/>
        <n v="4201.3599999999997"/>
        <n v="401.39"/>
        <n v="4863.47"/>
        <n v="573.59"/>
        <n v="2607.52"/>
        <n v="2845.03"/>
        <n v="777.23"/>
        <n v="4586.41"/>
        <n v="2410.19"/>
        <n v="801.29"/>
        <n v="3586.9"/>
        <n v="3350.68"/>
        <n v="4818.04"/>
        <n v="2263.4299999999998"/>
        <n v="1412.2"/>
        <n v="393.97"/>
        <n v="3692.3"/>
        <n v="3124.66"/>
        <n v="4865.79"/>
        <n v="3589.61"/>
        <n v="4672.49"/>
        <n v="4958.74"/>
        <n v="2199.31"/>
        <n v="836.45"/>
        <n v="1059.67"/>
        <n v="1660.04"/>
        <n v="2593.59"/>
        <n v="699.86"/>
        <n v="1578.42"/>
        <n v="1608.19"/>
        <n v="120.02"/>
        <n v="1835.43"/>
        <n v="669.15"/>
        <n v="2205.59"/>
        <n v="1063.03"/>
        <n v="4128.3599999999997"/>
        <n v="494.57"/>
        <n v="4341.74"/>
        <n v="2944.58"/>
        <n v="2347.34"/>
        <n v="2793.74"/>
        <n v="1942.93"/>
        <n v="725.3"/>
        <n v="3852.81"/>
        <n v="4646.7700000000004"/>
        <n v="4755.33"/>
        <n v="3386.49"/>
        <n v="2110.6999999999998"/>
        <n v="2443.96"/>
        <n v="3319.13"/>
        <n v="4133.0600000000004"/>
        <n v="1935.38"/>
        <n v="4592.2299999999996"/>
        <n v="1688.93"/>
        <n v="2701.21"/>
        <n v="4810.67"/>
        <n v="4697.17"/>
        <n v="3509.15"/>
        <n v="1690.34"/>
        <n v="1173.27"/>
        <n v="492.7"/>
        <n v="3572.41"/>
        <n v="2566.91"/>
        <n v="2904.21"/>
        <n v="2414.7199999999998"/>
        <n v="2466.44"/>
        <n v="2899.24"/>
        <n v="4579.88"/>
        <n v="243.89"/>
        <n v="4028.02"/>
        <n v="2013.53"/>
        <n v="3750.13"/>
        <n v="4747.78"/>
        <n v="1600.81"/>
        <n v="538.82000000000005"/>
        <n v="1238.26"/>
        <n v="1188.25"/>
        <n v="3735.06"/>
        <n v="403.11"/>
        <n v="349.57"/>
        <n v="3498.68"/>
        <n v="2827.93"/>
        <n v="2147.06"/>
        <n v="2919.31"/>
        <n v="3702.71"/>
        <n v="607.01"/>
        <n v="2811.1"/>
        <n v="4139.6400000000003"/>
        <n v="1875.9"/>
        <n v="3838.79"/>
        <n v="4242.5600000000004"/>
        <n v="4122.55"/>
        <n v="3286.75"/>
        <n v="3614.99"/>
        <n v="3959.61"/>
        <n v="3695.18"/>
        <n v="2313.23"/>
        <n v="879.69"/>
        <n v="1617.68"/>
        <n v="1115.51"/>
        <n v="1871.08"/>
        <n v="2497.7199999999998"/>
        <n v="4799.33"/>
        <n v="4801.37"/>
        <n v="3870.98"/>
        <n v="4902.6899999999996"/>
        <n v="4990.28"/>
        <n v="4437.76"/>
        <n v="489.57"/>
        <n v="2187.62"/>
        <n v="2717.19"/>
        <n v="708"/>
        <n v="4062.29"/>
        <n v="828.55"/>
        <n v="1978.31"/>
        <n v="437.67"/>
        <n v="2670.51"/>
        <n v="3025.5"/>
        <n v="3702.37"/>
        <n v="1763.36"/>
        <n v="2993.6"/>
        <n v="3697.32"/>
        <n v="3833.97"/>
        <n v="1578.05"/>
        <n v="431.75"/>
        <n v="284.33999999999997"/>
        <n v="3863.5"/>
        <n v="1988.65"/>
        <n v="756.32"/>
        <n v="1004"/>
        <n v="3854.14"/>
        <n v="3034.62"/>
        <n v="2556.88"/>
        <n v="3152.74"/>
        <n v="773.75"/>
        <n v="1663.31"/>
        <n v="1932.91"/>
        <n v="1641.04"/>
        <n v="4335.6400000000003"/>
        <n v="2948.96"/>
        <n v="3673.67"/>
        <n v="1259.8599999999999"/>
        <n v="1393.96"/>
        <n v="1204.1500000000001"/>
        <n v="3471.1"/>
        <n v="1810.3"/>
        <n v="2084.91"/>
        <n v="3574.7"/>
        <n v="4861.8100000000004"/>
        <n v="893.19"/>
        <n v="407.11"/>
        <n v="1054.75"/>
        <n v="3701.31"/>
        <n v="1053.67"/>
        <n v="2963.33"/>
        <n v="2992.55"/>
        <n v="1542.67"/>
        <n v="436.76"/>
        <n v="2056.08"/>
        <n v="1015.25"/>
        <n v="1003.92"/>
        <n v="2660.69"/>
        <n v="3398.29"/>
        <n v="469.53"/>
        <n v="2933.77"/>
        <n v="1306.3900000000001"/>
        <n v="3399.16"/>
        <n v="4070.06"/>
        <n v="4054.37"/>
        <n v="1912.32"/>
        <n v="2879.62"/>
        <n v="3989.11"/>
        <n v="397.97"/>
        <n v="3067.56"/>
        <n v="4198.96"/>
        <n v="1924.55"/>
        <n v="2331.5"/>
        <n v="3523.77"/>
        <n v="432.64"/>
        <n v="1989.62"/>
        <n v="1548.98"/>
        <n v="183.27"/>
        <n v="1060.27"/>
        <n v="2039.83"/>
        <n v="1067.4000000000001"/>
        <n v="3051.75"/>
        <n v="2298.4"/>
        <n v="293.45999999999998"/>
        <n v="1447.7"/>
        <n v="195.44"/>
        <n v="1854.86"/>
        <n v="1369.64"/>
        <n v="3472.12"/>
        <n v="1606.29"/>
        <n v="1938.28"/>
        <n v="3654.14"/>
        <n v="2456.5"/>
        <n v="2826.63"/>
        <n v="4222.6000000000004"/>
        <n v="1113.75"/>
        <n v="4947.01"/>
        <n v="4510.51"/>
        <n v="1504.11"/>
        <n v="4475.3999999999996"/>
        <n v="4660.71"/>
        <n v="3486.56"/>
        <n v="3404.94"/>
        <n v="116.98"/>
        <n v="2425.6"/>
        <n v="1081.32"/>
        <n v="1688"/>
        <n v="4896.2"/>
        <n v="518.96"/>
        <n v="3640.18"/>
        <n v="947.43"/>
        <n v="136.27000000000001"/>
        <n v="2556.9499999999998"/>
        <n v="889.95"/>
        <n v="4830.78"/>
        <n v="1098.1099999999999"/>
        <n v="1040.97"/>
        <n v="257.62"/>
        <n v="1716.12"/>
        <n v="218.15"/>
        <n v="2544.54"/>
        <n v="2577.4899999999998"/>
        <n v="360.89"/>
        <n v="1276.31"/>
        <n v="4177.32"/>
        <n v="2366.4699999999998"/>
        <n v="2229.59"/>
        <n v="3524.01"/>
        <n v="3602.92"/>
        <n v="3833.62"/>
        <n v="4169.3599999999997"/>
        <n v="1238.03"/>
        <n v="425.26"/>
        <n v="1963.3"/>
        <n v="4289.9799999999996"/>
        <n v="482.34"/>
        <n v="2922.17"/>
        <n v="3535.31"/>
        <n v="2458.9"/>
        <n v="1350.36"/>
        <n v="1698.92"/>
        <n v="451.1"/>
        <n v="1533.66"/>
        <n v="317.45"/>
        <n v="3658.99"/>
        <n v="4500.18"/>
        <n v="3204.21"/>
        <n v="3317.85"/>
        <n v="2413.5"/>
        <n v="864.58"/>
        <n v="137.85"/>
        <n v="1785.48"/>
        <n v="3782.29"/>
        <n v="4806.1099999999997"/>
        <n v="1890.42"/>
        <n v="2285.1999999999998"/>
        <n v="2196.1"/>
        <n v="3166.81"/>
        <n v="3946.29"/>
        <n v="3283.06"/>
        <n v="2244.85"/>
        <n v="4755.51"/>
        <n v="3584"/>
        <n v="2190.62"/>
        <n v="2288.25"/>
        <n v="4108.1099999999997"/>
        <n v="2258.65"/>
        <n v="2629.74"/>
        <n v="1528.61"/>
        <n v="4210.68"/>
        <n v="2659.2"/>
        <n v="2807.43"/>
        <n v="4415.3100000000004"/>
        <n v="4610.53"/>
        <n v="4138.55"/>
        <n v="420.32"/>
        <n v="2273.19"/>
        <n v="1782.32"/>
        <n v="1146.22"/>
        <n v="4553.87"/>
        <n v="4461.34"/>
        <n v="2379.96"/>
        <n v="759.35"/>
        <n v="165.49"/>
        <n v="2248.4899999999998"/>
        <n v="295.77999999999997"/>
        <n v="3086.82"/>
        <n v="3081.2"/>
        <n v="4504.8"/>
        <n v="1031.24"/>
        <n v="1919.83"/>
        <n v="4311.7700000000004"/>
        <n v="2424.0500000000002"/>
        <n v="392.64"/>
        <n v="642.84"/>
        <n v="4085.93"/>
        <n v="3744.12"/>
        <n v="4391.82"/>
        <n v="682.42"/>
        <n v="3826.04"/>
        <n v="3310.01"/>
        <n v="1238.24"/>
        <n v="4872.13"/>
        <n v="2894.74"/>
        <n v="4543.7"/>
        <n v="4309.5600000000004"/>
        <n v="1732.31"/>
        <n v="2726.19"/>
        <n v="2213.6999999999998"/>
        <n v="3574.48"/>
        <n v="2981.41"/>
        <n v="3945.78"/>
        <n v="157.59"/>
        <n v="3470.19"/>
        <n v="1663.42"/>
        <n v="1198.69"/>
        <n v="4026.08"/>
        <n v="537.17999999999995"/>
        <n v="1219.45"/>
        <n v="1098.3"/>
        <n v="2157.14"/>
        <n v="1679.45"/>
        <n v="3630.29"/>
        <n v="3526.91"/>
        <n v="1694.81"/>
        <n v="2241.21"/>
        <n v="1118.75"/>
        <n v="3387.09"/>
        <n v="2041.49"/>
        <n v="750.85"/>
        <n v="723.6"/>
        <n v="1679.37"/>
        <n v="3761.89"/>
        <n v="224.97"/>
        <n v="1363.1"/>
        <n v="896.18"/>
        <n v="4786.74"/>
        <n v="3555.88"/>
        <n v="1242.8399999999999"/>
        <n v="1116.56"/>
        <n v="4304.3500000000004"/>
        <n v="1032.1099999999999"/>
        <n v="4985.59"/>
        <n v="1483.29"/>
        <n v="513.23"/>
        <n v="3485.62"/>
        <n v="3087.25"/>
        <n v="4999.13"/>
        <n v="4030.22"/>
        <n v="2201.3000000000002"/>
        <n v="3415.4"/>
        <n v="4107.46"/>
        <n v="2617.2600000000002"/>
        <n v="1437.07"/>
        <n v="1546.88"/>
        <n v="4255.54"/>
        <n v="1964.12"/>
        <n v="1504.65"/>
        <n v="4048.85"/>
        <n v="256.41000000000003"/>
        <n v="3010.4"/>
        <n v="4380.8"/>
        <n v="2109.41"/>
        <n v="1419.66"/>
        <n v="2509.37"/>
        <n v="3615.64"/>
        <n v="2631.37"/>
        <n v="137.43"/>
        <n v="483.79"/>
        <n v="3634.51"/>
        <n v="2059.7600000000002"/>
        <n v="3945.4"/>
        <n v="3282.5"/>
        <n v="2949.43"/>
        <n v="4516.74"/>
        <n v="204.48"/>
        <n v="859.67"/>
        <n v="3159.44"/>
        <n v="422.56"/>
        <n v="3260.36"/>
        <n v="4922.1899999999996"/>
        <n v="4406.16"/>
        <n v="2995.49"/>
        <n v="4480.49"/>
        <n v="669.71"/>
        <n v="2328"/>
        <n v="2200.5100000000002"/>
        <n v="1748.59"/>
        <n v="100.99"/>
        <n v="4466.04"/>
        <n v="3910.76"/>
        <n v="3299"/>
        <n v="731.94"/>
        <n v="1953.21"/>
        <n v="4629.2"/>
        <n v="3122.96"/>
        <n v="3056.71"/>
        <n v="4574.32"/>
        <n v="2843.19"/>
        <n v="3028.35"/>
        <n v="1794.01"/>
        <n v="1920.06"/>
        <n v="3459.47"/>
        <n v="1670.13"/>
        <n v="2839.63"/>
        <n v="1468.06"/>
        <n v="914.01"/>
        <n v="2326.5700000000002"/>
        <n v="1165.49"/>
        <n v="4502.62"/>
        <n v="1587.7"/>
        <n v="3027.27"/>
        <n v="1390.87"/>
        <n v="1364.29"/>
        <n v="1818.12"/>
        <n v="4587.79"/>
        <n v="2018.34"/>
        <n v="4124.21"/>
        <n v="1066.76"/>
        <n v="336.03"/>
        <n v="3930.22"/>
        <n v="2755.19"/>
        <n v="2568.2600000000002"/>
        <n v="1433.81"/>
        <n v="454.35"/>
        <n v="2466.0100000000002"/>
        <n v="4349.41"/>
        <n v="688.11"/>
        <n v="4652.9399999999996"/>
        <n v="1446.17"/>
        <n v="2707.71"/>
        <n v="425.89"/>
        <n v="2182.73"/>
        <n v="716.9"/>
        <n v="335.07"/>
        <n v="4836.13"/>
        <n v="3677.46"/>
        <n v="3623.38"/>
        <n v="4653.82"/>
        <n v="2400.4"/>
        <n v="4276.1899999999996"/>
        <n v="161.75"/>
        <n v="1561.21"/>
        <n v="4980.63"/>
        <n v="2196.41"/>
        <n v="4453.62"/>
        <n v="1707.19"/>
        <n v="2674.11"/>
        <n v="4285.67"/>
        <n v="3068.52"/>
        <n v="3653.44"/>
        <n v="1221.28"/>
        <n v="863.86"/>
        <n v="1228.5"/>
        <n v="2515.94"/>
        <n v="4024.73"/>
        <n v="1834.57"/>
        <n v="2867.6"/>
        <n v="4043.58"/>
        <n v="1270"/>
        <n v="4426.58"/>
        <n v="4770.1000000000004"/>
        <n v="290.95"/>
        <n v="389.64"/>
        <n v="545.70000000000005"/>
        <n v="3906.17"/>
        <n v="1027.75"/>
        <n v="3655.91"/>
        <n v="2262.25"/>
        <n v="4197.6499999999996"/>
        <n v="4061.92"/>
        <n v="4802.3500000000004"/>
        <n v="1330.09"/>
        <n v="1223.27"/>
        <n v="254.39"/>
        <n v="2111.04"/>
        <n v="2349.41"/>
        <n v="4826.12"/>
        <n v="4170.8500000000004"/>
        <n v="917.28"/>
        <n v="4012.6"/>
        <n v="973.67"/>
        <n v="481.05"/>
        <n v="4201.71"/>
        <n v="4882.2"/>
        <n v="531.78"/>
        <n v="4088.23"/>
        <n v="4310.1400000000003"/>
        <n v="681.9"/>
        <n v="1487.94"/>
        <n v="3694.94"/>
        <n v="4057.88"/>
        <n v="1834.47"/>
        <n v="883.65"/>
        <n v="3276.89"/>
        <n v="3539.65"/>
        <n v="2567.6799999999998"/>
        <n v="810.21"/>
        <n v="4237.99"/>
        <n v="3261.8"/>
        <n v="4358.8999999999996"/>
        <n v="4671.55"/>
        <n v="4047.92"/>
        <n v="4797.42"/>
        <n v="4775.8599999999997"/>
        <n v="3134.79"/>
        <n v="3668.05"/>
        <n v="3527.1"/>
        <n v="3143.57"/>
        <n v="194.84"/>
        <n v="1843.94"/>
        <n v="590.38"/>
        <n v="1571.27"/>
        <n v="435.97"/>
        <n v="4608.1499999999996"/>
        <n v="2311.52"/>
        <n v="1027.8900000000001"/>
        <n v="2965.42"/>
        <n v="1062.6099999999999"/>
        <n v="4041.76"/>
        <n v="1599"/>
        <n v="1643.01"/>
        <n v="4362.76"/>
        <n v="2840.09"/>
        <n v="4447.78"/>
        <n v="2123.15"/>
        <n v="1785.25"/>
        <n v="2580.39"/>
        <n v="401.31"/>
        <n v="855.58"/>
        <n v="1175.6600000000001"/>
        <n v="4101.72"/>
        <n v="3695.61"/>
        <n v="1047.21"/>
        <n v="1456.06"/>
        <n v="4726.88"/>
        <n v="520.42999999999995"/>
        <n v="2782.53"/>
        <n v="2657.83"/>
        <n v="3655.97"/>
        <n v="1381.03"/>
        <n v="4680.3900000000003"/>
        <n v="2111.86"/>
        <n v="1500.03"/>
        <n v="1750.66"/>
        <n v="1808.74"/>
        <n v="1074.75"/>
        <n v="4647.46"/>
        <n v="956.89"/>
        <n v="4425.88"/>
        <n v="2084.15"/>
        <n v="1419.45"/>
        <n v="1072.69"/>
        <n v="2571.2800000000002"/>
        <n v="3379.37"/>
        <n v="4501.28"/>
        <n v="3296.99"/>
        <n v="2469.9499999999998"/>
        <n v="264.02999999999997"/>
        <n v="4585.59"/>
        <n v="4521.6099999999997"/>
        <n v="1955.71"/>
        <n v="242.27"/>
        <n v="3693.51"/>
        <n v="3979.24"/>
        <n v="2758.08"/>
        <n v="2074.09"/>
        <n v="4270.55"/>
        <n v="1043.33"/>
        <n v="2253.84"/>
        <n v="219.98"/>
        <n v="903.65"/>
        <n v="4710.07"/>
        <n v="2932.61"/>
        <n v="4047.4"/>
        <n v="2483.85"/>
        <n v="4190.6499999999996"/>
        <n v="2740.86"/>
        <n v="122.23"/>
        <n v="4508.53"/>
        <n v="827.97"/>
        <n v="2307.7199999999998"/>
        <n v="2435.6999999999998"/>
        <n v="331.46"/>
        <n v="360.04"/>
        <n v="3836.5"/>
        <n v="1572.21"/>
        <n v="2107.1799999999998"/>
        <n v="2864.15"/>
        <n v="1929.59"/>
        <n v="3897.68"/>
        <n v="4433.88"/>
        <n v="392.62"/>
        <n v="3213.48"/>
        <n v="1656.53"/>
        <n v="2958.05"/>
        <n v="2471.15"/>
        <n v="1735.02"/>
        <n v="564.6"/>
        <n v="2841.26"/>
        <n v="652.67999999999995"/>
        <n v="864.99"/>
        <n v="4912.66"/>
        <n v="1651.86"/>
        <n v="2963.74"/>
        <n v="1433.94"/>
        <n v="4341"/>
        <n v="1488.37"/>
        <n v="1897.74"/>
        <n v="3081.1"/>
        <n v="4362.93"/>
        <n v="4099.45"/>
        <n v="1392.91"/>
        <n v="4164.82"/>
        <n v="3535.86"/>
        <n v="4950.16"/>
        <n v="4683.6899999999996"/>
        <n v="2712.37"/>
        <n v="3774.65"/>
        <n v="2893.88"/>
        <n v="3015.48"/>
        <n v="597.35"/>
        <n v="111"/>
        <n v="336.11"/>
        <n v="4836.49"/>
        <n v="718.71"/>
        <n v="317.51"/>
        <n v="1617.26"/>
        <n v="2982.08"/>
        <n v="4747.46"/>
        <n v="3529.45"/>
        <n v="1454.13"/>
        <n v="4701.38"/>
        <n v="276.60000000000002"/>
        <n v="4897.3599999999997"/>
        <n v="387.34"/>
        <n v="3793.86"/>
        <n v="321.95999999999998"/>
        <n v="4664.6499999999996"/>
        <n v="632.46"/>
        <n v="347.35"/>
        <n v="4457.3999999999996"/>
        <n v="569.39"/>
        <n v="4009.86"/>
        <n v="3760.47"/>
        <n v="3034.5"/>
        <n v="1952.02"/>
        <n v="4586.34"/>
        <n v="4368.3"/>
        <n v="2188.61"/>
        <n v="1235.45"/>
        <n v="1435.6"/>
        <n v="1179.5899999999999"/>
        <n v="2752.13"/>
        <n v="4355.84"/>
        <n v="3890.7"/>
        <n v="3998"/>
        <n v="2296.61"/>
        <n v="1679.98"/>
        <n v="3811.04"/>
        <n v="3987.16"/>
        <n v="3507.23"/>
        <n v="257.32"/>
        <n v="2989.45"/>
        <n v="1800.52"/>
        <n v="1061.3399999999999"/>
        <n v="3502.54"/>
        <n v="1415.78"/>
        <n v="4572.92"/>
        <n v="1560.59"/>
        <n v="2820.38"/>
        <n v="4156.03"/>
        <n v="2070.38"/>
        <n v="4160.42"/>
        <n v="3646.11"/>
        <n v="4612.24"/>
        <n v="1696.59"/>
        <n v="614.64"/>
        <n v="2208.71"/>
        <n v="3950.49"/>
        <n v="2307.13"/>
        <n v="1383.74"/>
        <n v="235.26"/>
        <n v="1633.82"/>
        <n v="823.31"/>
        <n v="1770.31"/>
        <n v="199.13"/>
        <n v="3636.6"/>
        <n v="4415.3500000000004"/>
        <n v="2885.79"/>
        <n v="226.77"/>
        <n v="1166.3599999999999"/>
        <n v="2248.5"/>
        <n v="2979.15"/>
        <n v="2531.75"/>
        <n v="4587.74"/>
        <n v="4699.32"/>
        <n v="625.04999999999995"/>
        <n v="778.12"/>
        <n v="1854.47"/>
        <n v="2164.0500000000002"/>
        <n v="2971.73"/>
        <n v="3888.48"/>
        <n v="765.26"/>
        <n v="4032.93"/>
        <n v="3089.14"/>
        <n v="4906.33"/>
        <n v="3290.72"/>
        <n v="3608.85"/>
        <n v="1056.52"/>
        <n v="3867.42"/>
        <n v="488.4"/>
        <n v="3317"/>
        <n v="372.31"/>
        <n v="664.61"/>
        <n v="628.54"/>
        <n v="357.17"/>
        <n v="1673.58"/>
        <n v="4972.33"/>
        <n v="1806.3"/>
        <n v="3827.8"/>
        <n v="748.35"/>
        <n v="2327.0100000000002"/>
        <n v="1007.07"/>
        <n v="1041.28"/>
        <n v="588.48"/>
        <n v="2217.02"/>
        <n v="470.12"/>
        <n v="4558.08"/>
        <n v="2294.71"/>
        <n v="4208.97"/>
        <n v="4899.38"/>
        <n v="3421.12"/>
        <n v="4517.3999999999996"/>
        <n v="763.3"/>
        <n v="4166.97"/>
        <n v="1428.96"/>
        <n v="2415.73"/>
        <n v="3268.25"/>
        <n v="4527.3599999999997"/>
        <n v="4563.87"/>
        <n v="551.29999999999995"/>
        <n v="1886.32"/>
        <n v="3986.56"/>
        <n v="3545.47"/>
        <n v="229.13"/>
        <n v="2304.46"/>
        <n v="3714.65"/>
        <n v="2118.06"/>
        <n v="3702.29"/>
        <n v="2800.93"/>
        <n v="4571.88"/>
        <n v="2976.92"/>
        <n v="2063.6"/>
        <n v="4328.3100000000004"/>
        <n v="344.36"/>
        <n v="4512.5"/>
        <n v="3512.1"/>
        <n v="4708.97"/>
        <n v="1327.47"/>
        <n v="3505.11"/>
        <n v="4066.37"/>
        <n v="3540.3"/>
        <n v="1130.6400000000001"/>
        <n v="1450.39"/>
        <n v="2877.04"/>
        <n v="2289.08"/>
        <n v="3702.07"/>
        <n v="1955.52"/>
        <n v="4311.45"/>
        <n v="2216.41"/>
        <n v="296.2"/>
        <n v="185.08"/>
        <n v="3269.04"/>
        <n v="2748.71"/>
        <n v="3971.04"/>
        <n v="1941.03"/>
        <n v="4977.6899999999996"/>
        <n v="4733.1000000000004"/>
        <n v="163.51"/>
        <n v="4489.1400000000003"/>
        <n v="3434.69"/>
        <n v="2560.2399999999998"/>
        <n v="2955.46"/>
        <n v="4225.1000000000004"/>
        <n v="4760.08"/>
        <n v="2845.63"/>
        <n v="988.33"/>
        <n v="3234.79"/>
        <n v="473.47"/>
        <n v="3212.18"/>
        <n v="4062.2"/>
        <n v="1831.32"/>
        <n v="448.8"/>
        <n v="3491.91"/>
        <n v="1762.71"/>
        <n v="1320.57"/>
        <n v="3476.99"/>
        <n v="4850.97"/>
        <n v="3752.08"/>
        <n v="2507.62"/>
        <n v="3042.5"/>
        <n v="797.17"/>
        <n v="4084.75"/>
        <n v="3061.05"/>
        <n v="4832.57"/>
        <n v="4899.47"/>
        <n v="1837.47"/>
        <n v="4943.88"/>
        <n v="4788.4799999999996"/>
        <n v="3235.18"/>
        <n v="1733.98"/>
        <n v="3791.37"/>
        <n v="1429.06"/>
        <n v="3186.24"/>
        <n v="220.45"/>
        <n v="3180.06"/>
        <n v="4762.88"/>
        <n v="1252.2"/>
        <n v="3913.08"/>
        <n v="1537.78"/>
        <n v="3568.46"/>
        <n v="3529.86"/>
        <n v="1005.21"/>
        <n v="3025.93"/>
        <n v="4309.93"/>
        <n v="1974.41"/>
        <n v="3580.36"/>
        <n v="3404.71"/>
        <n v="1361.82"/>
        <n v="4601.3500000000004"/>
        <n v="2861.21"/>
        <n v="1840.93"/>
        <n v="905.36"/>
        <n v="2419.9499999999998"/>
        <n v="3677.56"/>
        <n v="3155.84"/>
        <n v="3662.56"/>
        <n v="3979.63"/>
        <n v="2260.92"/>
        <n v="2648.81"/>
        <n v="4933.47"/>
        <n v="4843.45"/>
        <n v="2132.6"/>
        <n v="3457.38"/>
        <n v="1411.19"/>
        <n v="848.22"/>
        <n v="3865.17"/>
        <n v="2237.2800000000002"/>
        <n v="967.56"/>
        <n v="3818.35"/>
        <n v="4584.33"/>
        <n v="4673.04"/>
        <n v="3022.04"/>
        <n v="2450.2399999999998"/>
        <n v="795.15"/>
        <n v="3984.67"/>
        <n v="4732.08"/>
        <n v="4458.3599999999997"/>
        <n v="3783.74"/>
        <n v="122.39"/>
        <n v="2097.98"/>
        <n v="2112.5"/>
        <n v="4482.3999999999996"/>
        <n v="421.69"/>
        <n v="2702.99"/>
        <n v="767.06"/>
        <n v="3345.24"/>
        <n v="3982.05"/>
        <n v="3245.6"/>
        <n v="3993.47"/>
        <n v="3076.73"/>
        <n v="1030.21"/>
        <n v="1975.05"/>
        <n v="4788.66"/>
        <n v="1512.06"/>
        <n v="408.03"/>
        <n v="1985.67"/>
        <n v="1894.9"/>
        <n v="2404.5100000000002"/>
        <n v="2845.49"/>
        <n v="4962.87"/>
        <n v="3805.55"/>
        <n v="275.86"/>
        <n v="3592.29"/>
        <n v="4138.74"/>
        <n v="4488.59"/>
        <n v="2177.63"/>
        <n v="1636.77"/>
        <n v="4212.6899999999996"/>
        <n v="3910.32"/>
        <n v="2726.61"/>
        <n v="677.63"/>
        <n v="3293.63"/>
        <n v="421.77"/>
        <n v="591.79999999999995"/>
        <n v="1722.59"/>
        <n v="1918.76"/>
        <n v="2363.67"/>
        <n v="1761.8"/>
        <n v="265.56"/>
        <n v="871.34"/>
        <n v="664.05"/>
        <n v="2212.8000000000002"/>
        <n v="1139.43"/>
        <n v="1538.37"/>
        <n v="2410.6799999999998"/>
        <n v="1254.25"/>
        <n v="1305.05"/>
        <n v="4182.41"/>
        <n v="4298.12"/>
        <n v="2621.1799999999998"/>
        <n v="4555.3900000000003"/>
        <n v="1348.24"/>
        <n v="3121.68"/>
        <n v="2565.84"/>
        <n v="4601.59"/>
        <n v="2150.5500000000002"/>
        <n v="4288.6400000000003"/>
        <n v="2863.13"/>
        <n v="3571.86"/>
        <n v="4445.78"/>
        <n v="4984.84"/>
        <n v="3682.58"/>
        <n v="1641.16"/>
        <n v="1565.16"/>
        <n v="1614.61"/>
        <n v="579.75"/>
        <n v="362.63"/>
        <n v="2946.13"/>
        <n v="4071.88"/>
        <n v="277.06"/>
        <n v="2876.51"/>
        <n v="1921.63"/>
        <n v="4473.18"/>
        <n v="812.4"/>
        <n v="2860.82"/>
        <n v="4857.51"/>
        <n v="1790.66"/>
        <n v="3734.71"/>
        <n v="4424.01"/>
        <n v="1012.43"/>
        <n v="4963.38"/>
        <n v="4065.99"/>
        <n v="774.06"/>
        <n v="1623.34"/>
        <n v="3162.35"/>
        <n v="4436.1000000000004"/>
        <n v="1054.69"/>
        <n v="3682.91"/>
        <n v="1426.18"/>
        <n v="4046.54"/>
        <n v="3448.87"/>
        <n v="2662.25"/>
        <n v="3284.34"/>
        <n v="4394.58"/>
        <n v="1993.49"/>
        <n v="3869.33"/>
        <n v="878.64"/>
        <n v="3535.81"/>
        <n v="3778.22"/>
        <n v="2270.69"/>
        <n v="3988.75"/>
        <n v="2829.81"/>
        <n v="4687.74"/>
        <n v="651.09"/>
        <n v="741.02"/>
        <n v="4227.8900000000003"/>
        <n v="4227.57"/>
        <n v="2409"/>
        <n v="4823.41"/>
        <n v="3429.01"/>
        <n v="4915.9799999999996"/>
        <n v="2708.74"/>
        <n v="1087.9100000000001"/>
        <n v="2277.5300000000002"/>
        <n v="4904.3900000000003"/>
        <n v="1915.03"/>
        <n v="4789.38"/>
        <n v="4005.4"/>
        <n v="2266.3200000000002"/>
        <n v="2755.17"/>
        <n v="3076.45"/>
        <n v="3362.25"/>
        <n v="475.83"/>
        <n v="4674.58"/>
        <n v="3025.3"/>
        <n v="4662.63"/>
        <n v="3196.3"/>
        <n v="2211.98"/>
        <n v="2877.95"/>
        <n v="4164.57"/>
        <n v="1698.02"/>
        <n v="4786.6499999999996"/>
        <n v="2383.1799999999998"/>
        <n v="4785.5600000000004"/>
        <n v="4415.71"/>
        <n v="3861.54"/>
        <n v="2390.4499999999998"/>
        <n v="2976.03"/>
        <n v="4206.34"/>
        <n v="2765.87"/>
        <n v="3717.13"/>
        <n v="3974.23"/>
        <n v="2614.17"/>
        <n v="2727.61"/>
        <n v="1069.3900000000001"/>
        <n v="1299.22"/>
        <n v="4534.22"/>
        <n v="4217.62"/>
        <n v="149.6"/>
        <n v="4360"/>
        <n v="223.65"/>
        <n v="2345.5700000000002"/>
        <n v="430.42"/>
        <n v="4847.2299999999996"/>
        <n v="4864.3599999999997"/>
        <n v="3093.27"/>
        <n v="2021.8"/>
        <n v="2608.7600000000002"/>
        <n v="3835.27"/>
        <n v="1193.6500000000001"/>
        <n v="2264.44"/>
        <n v="3712.62"/>
        <n v="2037.42"/>
        <n v="256.77999999999997"/>
        <n v="2586.23"/>
        <n v="3713.31"/>
        <n v="4886.3999999999996"/>
        <n v="281.52999999999997"/>
        <n v="2745.61"/>
        <n v="1288"/>
        <n v="3225.04"/>
        <n v="901.75"/>
        <n v="1490.94"/>
        <n v="3930.61"/>
        <n v="2356.02"/>
        <n v="4968.99"/>
        <n v="1993.66"/>
        <n v="2369.98"/>
        <n v="1571.26"/>
        <n v="1257.8399999999999"/>
        <n v="4619.18"/>
        <n v="3769.25"/>
        <n v="1733.67"/>
        <n v="3530.76"/>
        <n v="4832.34"/>
        <n v="462.84"/>
        <n v="1396.07"/>
        <n v="1082.83"/>
        <n v="4361.9399999999996"/>
        <n v="978.03"/>
        <n v="1609.57"/>
        <n v="2764.92"/>
        <n v="3143.36"/>
        <n v="4060.1"/>
        <n v="2095.88"/>
        <n v="2717.8"/>
        <n v="4830.76"/>
        <n v="1557.07"/>
        <n v="1315.66"/>
        <n v="3581.94"/>
        <n v="3878.57"/>
        <n v="2132.42"/>
        <n v="1143.5999999999999"/>
        <n v="3916.72"/>
        <n v="3385.42"/>
        <n v="4393.5200000000004"/>
        <n v="4237.2"/>
        <n v="1105.46"/>
        <n v="4178.46"/>
        <n v="958.35"/>
        <n v="4332.1499999999996"/>
        <n v="3874.57"/>
        <n v="2892.32"/>
        <n v="3246.89"/>
        <n v="609.99"/>
        <n v="295.44"/>
        <n v="1720.17"/>
        <n v="4124.8900000000003"/>
        <n v="2382.35"/>
        <n v="1194.6300000000001"/>
        <n v="4189.29"/>
        <n v="1220.27"/>
        <n v="4095.92"/>
        <n v="2319.6"/>
        <n v="2371.12"/>
        <n v="1436.33"/>
        <n v="4510.8500000000004"/>
        <n v="535.04999999999995"/>
        <n v="807.59"/>
        <n v="3215.84"/>
        <n v="4265.5600000000004"/>
        <n v="567.71"/>
        <n v="3695.39"/>
        <n v="3738.31"/>
        <n v="2949.46"/>
        <n v="2484.9699999999998"/>
        <n v="1673.33"/>
        <n v="1822.16"/>
        <n v="3404.72"/>
        <n v="419.91"/>
        <n v="2966.18"/>
        <n v="1465.79"/>
        <n v="2386.37"/>
        <n v="2839"/>
        <n v="4439.7299999999996"/>
        <n v="2937.47"/>
        <n v="1213.08"/>
        <n v="489.35"/>
        <n v="3172.24"/>
        <n v="2770.74"/>
        <n v="3391.81"/>
        <n v="2351.04"/>
        <n v="4143.12"/>
        <n v="4608.88"/>
        <n v="296.02"/>
        <n v="3746.02"/>
        <n v="272.29000000000002"/>
        <n v="2280.9699999999998"/>
        <n v="2361.86"/>
        <n v="3511.47"/>
        <n v="1826.78"/>
        <n v="4122.42"/>
        <n v="1780.03"/>
        <n v="1778.34"/>
        <n v="1191.53"/>
        <n v="3450.96"/>
        <n v="475.28"/>
        <n v="1878.97"/>
        <n v="1407.76"/>
        <n v="1223.74"/>
        <n v="398.82"/>
        <n v="1032.8800000000001"/>
        <n v="2286.6"/>
        <n v="2568.33"/>
        <n v="1420.57"/>
        <n v="3286.19"/>
        <n v="1745.39"/>
        <n v="1899.5"/>
        <n v="3934.86"/>
        <n v="2804.64"/>
        <n v="4770.5600000000004"/>
        <n v="1860.58"/>
        <n v="4156.42"/>
        <n v="3717.85"/>
        <n v="4461.93"/>
        <n v="4788.28"/>
        <n v="137.61000000000001"/>
        <n v="3404.26"/>
        <n v="2011.98"/>
        <n v="4113.71"/>
        <n v="158.69999999999999"/>
        <n v="4054.19"/>
        <n v="762.69"/>
        <n v="1522.22"/>
        <n v="4848.4799999999996"/>
        <n v="352.83"/>
        <n v="514.19000000000005"/>
        <n v="4282.66"/>
        <n v="3544.78"/>
        <n v="4021.65"/>
        <n v="2683.67"/>
        <n v="1852.83"/>
        <n v="111.14"/>
        <n v="1461.84"/>
        <n v="2621.31"/>
        <n v="3355.37"/>
        <n v="1221.79"/>
        <n v="780.61"/>
        <n v="1834.97"/>
        <n v="827.05"/>
        <n v="868.4"/>
        <n v="314.38"/>
        <n v="4297.95"/>
        <n v="1176.82"/>
        <n v="4127.32"/>
        <n v="2247.7199999999998"/>
        <n v="3198.95"/>
        <n v="470.94"/>
        <n v="2959.54"/>
        <n v="1520.98"/>
        <n v="566.53"/>
        <n v="4550.34"/>
        <n v="3057.78"/>
        <n v="1284.3699999999999"/>
        <n v="2156.2800000000002"/>
        <n v="1848.81"/>
        <n v="3532.84"/>
        <n v="3076.42"/>
        <n v="196.93"/>
        <n v="1069.3499999999999"/>
        <n v="2442.83"/>
        <n v="2282.88"/>
        <n v="2631.71"/>
        <n v="3602.57"/>
        <n v="3441.84"/>
        <n v="1926.79"/>
        <n v="4400.1499999999996"/>
        <n v="408.37"/>
        <n v="2964.1"/>
        <n v="4753.46"/>
        <n v="2790.5"/>
        <n v="2330.02"/>
        <n v="756.2"/>
        <n v="4069.93"/>
        <n v="1931.59"/>
        <n v="3536.1"/>
        <n v="1067.98"/>
        <n v="305.13"/>
        <n v="1596.79"/>
        <n v="1478.93"/>
        <n v="4380.03"/>
        <n v="4336.8999999999996"/>
        <n v="2716.08"/>
        <n v="193.09"/>
        <n v="1218.79"/>
        <n v="3231.16"/>
        <n v="596.9"/>
        <n v="3533.05"/>
        <n v="158.62"/>
        <n v="3444.43"/>
        <n v="4238.24"/>
        <n v="2399.17"/>
        <n v="4162.5"/>
        <n v="3929.49"/>
        <n v="3389.95"/>
        <n v="2281.23"/>
        <n v="1432.33"/>
        <n v="4318.2299999999996"/>
        <n v="3278.09"/>
        <n v="4010.28"/>
        <n v="942.15"/>
        <n v="4899.25"/>
        <n v="995.42"/>
        <n v="4565.08"/>
        <n v="1119.8800000000001"/>
        <n v="1931.37"/>
        <n v="2256.41"/>
        <n v="4614.74"/>
        <n v="4452.17"/>
        <n v="4133.78"/>
        <n v="1945.71"/>
        <n v="122.02"/>
        <n v="3439.76"/>
        <n v="2113.67"/>
        <n v="3809.59"/>
        <n v="3994.78"/>
        <n v="2254.64"/>
        <n v="3765.7"/>
        <n v="4215.6899999999996"/>
        <n v="4649.53"/>
        <n v="2954.03"/>
        <n v="3914.55"/>
        <n v="2523.37"/>
        <n v="304.14999999999998"/>
        <n v="860.58"/>
        <n v="728.3"/>
        <n v="941.65"/>
        <n v="150.04"/>
        <n v="4307.66"/>
        <n v="2844.73"/>
        <n v="1977.44"/>
        <n v="2107.92"/>
        <n v="2370.42"/>
        <n v="462.03"/>
        <n v="1445.86"/>
        <n v="4272.97"/>
        <n v="3744.01"/>
        <n v="2860.69"/>
        <n v="2455.4499999999998"/>
        <n v="1368.97"/>
        <n v="2409.15"/>
        <n v="3029.49"/>
        <n v="3591.93"/>
        <n v="916.54"/>
        <n v="4084.24"/>
        <n v="1794.48"/>
        <n v="2565.96"/>
        <n v="3078.73"/>
        <n v="2491.67"/>
        <n v="2902.59"/>
        <n v="646.46"/>
        <n v="2217.56"/>
        <n v="1474.29"/>
        <n v="521.53"/>
        <n v="1039.08"/>
        <n v="3051.98"/>
        <n v="1063.76"/>
        <n v="987.21"/>
        <n v="2808.87"/>
        <n v="4533.04"/>
        <n v="3964.59"/>
        <n v="4534.9399999999996"/>
        <n v="2956.6"/>
        <n v="2108.65"/>
        <n v="3675.24"/>
        <n v="1380.68"/>
        <n v="482.46"/>
        <n v="1788.61"/>
        <n v="1566.26"/>
        <n v="3410.14"/>
        <n v="2801.68"/>
        <n v="777.49"/>
        <n v="4551.67"/>
        <n v="3007.36"/>
        <n v="2342.65"/>
        <n v="4692.26"/>
        <n v="576.78"/>
        <n v="3969.01"/>
        <n v="1886.86"/>
        <n v="3507.41"/>
        <n v="4660.55"/>
        <n v="2636.79"/>
        <n v="210.93"/>
        <n v="241.36"/>
        <n v="1719.75"/>
        <n v="3930.13"/>
        <n v="1512.48"/>
        <n v="1738.9"/>
        <n v="3943.86"/>
        <n v="669.33"/>
        <n v="4249.38"/>
        <n v="1402.38"/>
        <n v="350.99"/>
        <n v="674.98"/>
        <n v="4767.5200000000004"/>
        <n v="2311.4899999999998"/>
        <n v="1356.55"/>
        <n v="2654.23"/>
        <n v="3443.5"/>
        <n v="1662.11"/>
        <n v="3653.83"/>
        <n v="1336.04"/>
        <n v="650.45000000000005"/>
        <n v="2793.57"/>
        <n v="840.48"/>
        <n v="4708.38"/>
        <n v="102.2"/>
        <n v="3802.91"/>
        <n v="1469.42"/>
        <n v="4245.83"/>
        <n v="394.74"/>
        <n v="4769.7"/>
        <n v="596.83000000000004"/>
        <n v="3960.63"/>
        <n v="2634.98"/>
        <n v="2208.9299999999998"/>
        <n v="1472.76"/>
        <n v="4222.71"/>
        <n v="1078.78"/>
        <n v="3634.08"/>
        <n v="2284.38"/>
        <n v="4992.63"/>
        <n v="3095.86"/>
        <n v="610.53"/>
        <n v="2155.65"/>
        <n v="424.87"/>
        <n v="1499.71"/>
        <n v="1782.25"/>
        <n v="4280.57"/>
        <n v="4206.1400000000003"/>
        <n v="156.63"/>
        <n v="2708.17"/>
        <n v="1195.3599999999999"/>
        <n v="1668.46"/>
        <n v="206.09"/>
        <n v="3773.75"/>
        <n v="4757.8900000000003"/>
        <n v="1174.4100000000001"/>
        <n v="1774.69"/>
        <n v="1111.53"/>
        <n v="4657.24"/>
        <n v="145.84"/>
        <n v="2960.93"/>
        <n v="4366.74"/>
        <n v="1012.91"/>
        <n v="2990.98"/>
        <n v="348.18"/>
        <n v="4091.47"/>
        <n v="1444.7"/>
        <n v="4944.8900000000003"/>
        <n v="4617.8500000000004"/>
        <n v="3689.33"/>
        <n v="2534.5300000000002"/>
        <n v="3856.29"/>
        <n v="739.98"/>
        <n v="1619.98"/>
        <n v="231.79"/>
        <n v="3260.62"/>
        <n v="4047.13"/>
        <n v="4736.8"/>
        <n v="3463.89"/>
        <n v="3687.25"/>
        <n v="4487.7299999999996"/>
        <n v="4688.25"/>
        <n v="2507.36"/>
        <n v="637.96"/>
        <n v="2385.44"/>
        <n v="2824.76"/>
        <n v="3194.57"/>
        <n v="4947.49"/>
        <n v="4596.0600000000004"/>
        <n v="2042.18"/>
        <n v="655.92"/>
        <n v="1152.48"/>
        <n v="951.62"/>
        <n v="1844.46"/>
        <n v="4394.8"/>
        <n v="2246.0500000000002"/>
        <n v="2879.66"/>
        <n v="977.92"/>
        <n v="2514.96"/>
        <n v="4380.78"/>
        <n v="3889.97"/>
        <n v="497.83"/>
        <n v="4324.1499999999996"/>
        <n v="1441.76"/>
        <n v="3362.01"/>
        <n v="817.28"/>
        <n v="3405.76"/>
        <n v="274.94"/>
        <n v="3043.16"/>
        <n v="3265.11"/>
        <n v="1298.03"/>
        <n v="4691.18"/>
        <n v="325.26"/>
        <n v="4469.38"/>
        <n v="1971.3"/>
        <n v="3598.18"/>
        <n v="924.41"/>
        <n v="1663.1"/>
        <n v="2695.4"/>
        <n v="4247.8999999999996"/>
        <n v="4778.8100000000004"/>
        <n v="200.87"/>
        <n v="1827.54"/>
        <n v="3373.91"/>
        <n v="2685.87"/>
        <n v="4720.8100000000004"/>
        <n v="183.15"/>
        <n v="2244.92"/>
        <n v="3377.14"/>
        <n v="1166.1600000000001"/>
        <n v="3656.77"/>
        <n v="498.02"/>
        <n v="2310.09"/>
        <n v="3413.55"/>
        <n v="1407.11"/>
        <n v="461.85"/>
        <n v="4789.41"/>
        <n v="4577.7299999999996"/>
        <n v="4639.21"/>
        <n v="4894.66"/>
        <n v="1005.02"/>
        <n v="873.1"/>
        <n v="267.64999999999998"/>
        <n v="4469.93"/>
        <n v="3788.54"/>
        <n v="3202.99"/>
        <n v="4645.6099999999997"/>
        <n v="2917.88"/>
        <n v="735.68"/>
        <n v="966.64"/>
        <n v="747.7"/>
        <n v="1607.52"/>
        <n v="1959.53"/>
        <n v="4004.51"/>
        <n v="1037.1400000000001"/>
        <n v="3654.29"/>
        <n v="2507.02"/>
        <n v="4998.33"/>
        <n v="3905.25"/>
        <n v="4847.87"/>
        <n v="1777.52"/>
        <n v="702.95"/>
        <n v="2578.89"/>
        <n v="708.77"/>
        <n v="2513.0100000000002"/>
        <n v="1422.71"/>
        <n v="2506.13"/>
        <n v="4753.22"/>
        <n v="1516.27"/>
        <n v="4967.83"/>
        <n v="1223.71"/>
        <n v="1119.73"/>
        <n v="2769.46"/>
        <n v="4226.0200000000004"/>
        <n v="3772.57"/>
        <n v="3645.33"/>
        <n v="1484.9"/>
        <n v="210.33"/>
        <n v="892.57"/>
        <n v="1812.42"/>
        <n v="4861.25"/>
        <n v="4606.91"/>
        <n v="1083.1600000000001"/>
        <n v="3655.55"/>
        <n v="2937.18"/>
        <n v="344.23"/>
        <n v="1921.36"/>
        <n v="2481.7600000000002"/>
        <n v="3371.11"/>
        <n v="1545.04"/>
        <n v="4675.71"/>
        <n v="2314.21"/>
        <n v="1317.8"/>
        <n v="1650.5"/>
        <n v="3784.24"/>
        <n v="3237.4"/>
        <n v="3736.67"/>
        <n v="1532.47"/>
        <n v="1701.56"/>
        <n v="2043.92"/>
        <n v="1024.1099999999999"/>
        <n v="3486.12"/>
        <n v="1713.81"/>
        <n v="1698.56"/>
        <n v="1419.89"/>
        <n v="2318.86"/>
        <n v="3882.68"/>
        <n v="4194.4799999999996"/>
        <n v="4042.09"/>
        <n v="3143.85"/>
        <n v="1474.09"/>
        <n v="3700.79"/>
        <n v="292.87"/>
        <n v="3923.12"/>
        <n v="3383.01"/>
        <n v="579.83000000000004"/>
        <n v="4986.97"/>
        <n v="3806.41"/>
        <n v="3700.55"/>
        <n v="413.64"/>
        <n v="2053.66"/>
        <n v="522.25"/>
        <n v="1869.08"/>
        <n v="2895.38"/>
        <n v="4406.47"/>
        <n v="1486.39"/>
        <n v="3154.73"/>
        <n v="906.79"/>
        <n v="1834.42"/>
        <n v="4741.46"/>
        <n v="3763.44"/>
        <n v="2774.45"/>
        <n v="1333.31"/>
        <n v="1960.56"/>
        <n v="867.8"/>
        <n v="1831.99"/>
        <n v="838.1"/>
        <n v="3997"/>
        <n v="495.72"/>
        <n v="1028.0899999999999"/>
        <n v="3486.72"/>
        <n v="4522.33"/>
        <n v="4826.5"/>
        <n v="4196.51"/>
        <n v="1136.21"/>
        <n v="1499.99"/>
        <n v="4366.6899999999996"/>
        <n v="4457.7299999999996"/>
        <n v="3239.2"/>
        <n v="1636.84"/>
        <n v="1197.8800000000001"/>
        <n v="1105.75"/>
        <n v="3342.84"/>
        <n v="4842.97"/>
        <n v="1362.58"/>
        <n v="1484.28"/>
        <n v="555.17999999999995"/>
        <n v="3462.56"/>
        <n v="2640.33"/>
        <n v="1111.71"/>
        <n v="1215.57"/>
        <n v="144.22"/>
        <n v="4894.26"/>
        <n v="4157.29"/>
        <n v="2031.43"/>
        <n v="4735.84"/>
        <n v="3417.89"/>
        <n v="3782.17"/>
        <n v="3431.78"/>
        <n v="3808.56"/>
        <n v="937.6"/>
        <n v="2855.75"/>
        <n v="4261.9399999999996"/>
        <n v="195.76"/>
        <n v="704.87"/>
        <n v="1303.6400000000001"/>
        <n v="1544.16"/>
        <n v="995.25"/>
        <n v="3159.22"/>
        <n v="1540.69"/>
        <n v="874.69"/>
        <n v="4538.55"/>
        <n v="3505.67"/>
        <n v="1305.69"/>
        <n v="1868.67"/>
        <n v="3729.85"/>
        <n v="3975.46"/>
        <n v="964.54"/>
        <n v="4689.22"/>
        <n v="3947.83"/>
        <n v="4298.3900000000003"/>
        <n v="804.91"/>
        <n v="802.5"/>
        <n v="1596.31"/>
        <n v="416.77"/>
        <n v="546.23"/>
        <n v="801.72"/>
        <n v="3590.91"/>
        <n v="248.13"/>
        <n v="507.9"/>
        <n v="4726.5"/>
        <n v="509.92"/>
        <n v="2733.57"/>
        <n v="3248.61"/>
        <n v="4797.1099999999997"/>
        <n v="4509.03"/>
        <n v="2259.35"/>
        <n v="4716.6000000000004"/>
        <n v="2218.1"/>
        <n v="3382.6"/>
        <n v="1372.08"/>
        <n v="3219.56"/>
        <n v="2737.13"/>
        <n v="3073.47"/>
        <n v="3444.99"/>
        <n v="949.93"/>
        <n v="1576.19"/>
        <n v="3707.58"/>
        <n v="902.74"/>
        <n v="1786.78"/>
        <n v="3365.75"/>
        <n v="4694.49"/>
        <n v="468.97"/>
        <n v="2631.15"/>
        <n v="501.34"/>
        <n v="1957.75"/>
        <n v="959.39"/>
        <n v="3282.25"/>
        <n v="3813.38"/>
        <n v="1311.98"/>
        <n v="3593.15"/>
        <n v="2289.41"/>
        <n v="1489.54"/>
        <n v="2664.67"/>
        <n v="1960.29"/>
        <n v="1226.98"/>
        <n v="3808.54"/>
        <n v="4007.87"/>
        <n v="4021.53"/>
        <n v="1972.5"/>
        <n v="930.69"/>
        <n v="4218.0200000000004"/>
        <n v="1713.39"/>
        <n v="3765.53"/>
        <n v="4105.51"/>
        <n v="3863.95"/>
        <n v="2010.05"/>
        <n v="4696.28"/>
        <n v="3334.8"/>
        <n v="2921.16"/>
        <n v="3519.75"/>
        <n v="319.16000000000003"/>
        <n v="2013.52"/>
        <n v="4417.96"/>
        <n v="889.29"/>
        <n v="2130.56"/>
        <n v="2085.7199999999998"/>
        <n v="1844.6"/>
        <n v="2855.52"/>
        <n v="4981.37"/>
        <n v="1353.66"/>
        <n v="3554.29"/>
        <n v="3814.18"/>
        <n v="2964.04"/>
        <n v="577.63"/>
        <n v="2904.63"/>
        <n v="4771.9799999999996"/>
        <n v="1776.09"/>
        <n v="3234.47"/>
        <n v="4801.05"/>
        <n v="4010.15"/>
        <n v="3472.71"/>
        <n v="4858.63"/>
        <n v="935.86"/>
        <n v="3886.47"/>
        <n v="2093.5"/>
        <n v="1866.12"/>
        <n v="2651.3"/>
        <n v="265.38"/>
        <n v="1631.4"/>
        <n v="914.46"/>
        <n v="779.59"/>
        <n v="1752.97"/>
        <n v="4031.1"/>
        <n v="1085.44"/>
        <n v="2703.94"/>
        <n v="3768.42"/>
        <n v="1280.76"/>
        <n v="4628.6000000000004"/>
        <n v="4345.84"/>
        <n v="1330.77"/>
        <n v="4949.2299999999996"/>
        <n v="3378.94"/>
        <n v="1501.89"/>
        <n v="3437.08"/>
        <n v="3364.62"/>
        <n v="3070.35"/>
        <n v="3587.31"/>
        <n v="1414.75"/>
        <n v="4897.03"/>
        <n v="4303.6899999999996"/>
        <n v="3754.13"/>
        <n v="228.89"/>
        <n v="2992.89"/>
        <n v="3561.77"/>
        <n v="4285.09"/>
        <n v="4736.17"/>
        <n v="4587.68"/>
        <n v="2089.62"/>
        <n v="4492.8599999999997"/>
        <n v="103.67"/>
        <n v="1822.23"/>
        <n v="658.02"/>
        <n v="4427.03"/>
        <n v="4647.1099999999997"/>
        <n v="1354.44"/>
        <n v="4921"/>
        <n v="2873.71"/>
        <n v="2535.5700000000002"/>
        <n v="2552.13"/>
        <n v="3511.32"/>
        <n v="4777.26"/>
        <n v="1896.45"/>
        <n v="946.02"/>
        <n v="1006.56"/>
        <n v="199.76"/>
        <n v="2821.51"/>
        <n v="4652.67"/>
        <n v="3594.08"/>
        <n v="4965.53"/>
        <n v="4556.68"/>
        <n v="2510.1"/>
        <n v="2484.09"/>
        <n v="3178.95"/>
        <n v="643.58000000000004"/>
        <n v="3077.65"/>
        <n v="2373.96"/>
        <n v="3249.43"/>
        <n v="2869.53"/>
        <n v="1620.94"/>
        <n v="3078.03"/>
        <n v="1893.47"/>
        <n v="1053.6400000000001"/>
        <n v="3407.85"/>
        <n v="1601.1"/>
        <n v="4456.22"/>
        <n v="1076.73"/>
        <n v="3040.71"/>
        <n v="2900.59"/>
        <n v="1068.93"/>
        <n v="2255.4499999999998"/>
        <n v="1660.78"/>
        <n v="657.77"/>
        <n v="3114.68"/>
        <n v="1198.2"/>
        <n v="3439.23"/>
        <n v="4213.3900000000003"/>
        <n v="704.44"/>
        <n v="2244.2800000000002"/>
        <n v="2280.12"/>
        <n v="3199.43"/>
        <n v="1738.6"/>
        <n v="2150.9899999999998"/>
        <n v="158.76"/>
        <n v="699.89"/>
        <n v="1157.8900000000001"/>
        <n v="808.43"/>
        <n v="1689.62"/>
        <n v="901.32"/>
        <n v="392.15"/>
        <n v="1490.91"/>
        <n v="4017.04"/>
        <n v="407.02"/>
        <n v="3762.47"/>
        <n v="1975.7"/>
        <n v="3409.07"/>
        <n v="358.18"/>
        <n v="4611.45"/>
        <n v="3860.14"/>
        <n v="786.7"/>
        <n v="1172.04"/>
        <n v="3255.58"/>
        <n v="4615.66"/>
        <n v="2284.58"/>
        <n v="2479.6"/>
        <n v="1265.22"/>
        <n v="1976.75"/>
        <n v="1501.49"/>
        <n v="1817.8"/>
        <n v="200.93"/>
        <n v="301.2"/>
        <n v="3435.36"/>
        <n v="3440.8"/>
        <n v="1718.13"/>
        <n v="4438.7700000000004"/>
        <n v="1403.95"/>
        <n v="2039.35"/>
        <n v="3683.74"/>
        <n v="3743.48"/>
        <n v="4319.71"/>
        <n v="1000.42"/>
        <n v="3238.8"/>
        <n v="1757.18"/>
        <n v="313.45"/>
        <n v="2973.69"/>
        <n v="2026.06"/>
        <n v="1884.06"/>
        <n v="1395.38"/>
        <n v="129.38999999999999"/>
        <n v="993.56"/>
        <n v="2423.75"/>
        <n v="1451.11"/>
        <n v="4384.5"/>
        <n v="800.7"/>
        <n v="4389.17"/>
        <n v="2083.65"/>
        <n v="1451.62"/>
        <n v="1591.03"/>
        <n v="1717.35"/>
        <n v="2582.16"/>
        <n v="1834.02"/>
        <n v="3271.31"/>
        <n v="2183.38"/>
        <n v="3391.05"/>
        <n v="3061.69"/>
        <n v="1297.82"/>
        <n v="4082.59"/>
        <n v="4015.01"/>
        <n v="4946"/>
        <n v="957.75"/>
        <n v="4254.41"/>
        <n v="4372.71"/>
        <n v="3246.6"/>
        <n v="2581.29"/>
        <n v="4790.57"/>
        <n v="4866.1899999999996"/>
        <n v="3244.32"/>
        <n v="1861.84"/>
        <n v="4104.1099999999997"/>
        <n v="537.35"/>
        <n v="1523.92"/>
        <n v="4929.22"/>
        <n v="4090.23"/>
        <n v="4703.95"/>
        <n v="3014.49"/>
        <n v="2097.6"/>
        <n v="4900.4799999999996"/>
        <n v="3811.33"/>
        <n v="2835.21"/>
        <n v="1219.69"/>
        <n v="185.67"/>
        <n v="1980.44"/>
        <n v="2783.66"/>
        <n v="997.63"/>
        <n v="2131.3200000000002"/>
        <n v="3114.43"/>
        <n v="3603.12"/>
        <n v="358.44"/>
        <n v="3354.49"/>
        <n v="377.67"/>
        <n v="238.11"/>
        <n v="846.82"/>
        <n v="3302.86"/>
        <n v="358.83"/>
        <n v="202.39"/>
        <n v="678"/>
        <n v="4753.63"/>
        <n v="4545.66"/>
        <n v="523.67999999999995"/>
        <n v="1589.66"/>
        <n v="4741.7299999999996"/>
        <n v="578.66999999999996"/>
        <n v="563.52"/>
        <n v="521.41999999999996"/>
        <n v="4884.7299999999996"/>
        <n v="3741.23"/>
        <n v="1150.97"/>
        <n v="325.14"/>
        <n v="4829.68"/>
        <n v="2184.9"/>
        <n v="3032.04"/>
        <n v="3815.97"/>
        <n v="1064.33"/>
        <n v="3955.87"/>
        <n v="1229.95"/>
        <n v="579.77"/>
        <n v="2446.23"/>
        <n v="4084.76"/>
        <n v="1985.84"/>
        <n v="241.48"/>
        <n v="2811.22"/>
        <n v="3434.31"/>
        <n v="3729.41"/>
        <n v="2069.4299999999998"/>
        <n v="575.4"/>
        <n v="2963.2"/>
        <n v="1714.78"/>
        <n v="4739.75"/>
        <n v="2563.29"/>
        <n v="2414.1"/>
        <n v="1615.13"/>
        <n v="1760.05"/>
        <n v="2612.5"/>
        <n v="1602.66"/>
        <n v="4472.29"/>
        <n v="2251.19"/>
        <n v="1530.91"/>
        <n v="861.43"/>
        <n v="3394.52"/>
        <n v="226.36"/>
        <n v="2304.98"/>
        <n v="2795.6"/>
        <n v="1764.94"/>
        <n v="3774.11"/>
        <n v="3410.74"/>
        <n v="4859.8599999999997"/>
        <n v="2592.96"/>
        <n v="2735.28"/>
        <n v="1304.6099999999999"/>
        <n v="231.62"/>
        <n v="3477.45"/>
        <n v="1626.95"/>
        <n v="2747.8"/>
        <n v="1349.46"/>
        <n v="3143.08"/>
        <n v="2293.15"/>
        <n v="2461.12"/>
        <n v="4718.7700000000004"/>
        <n v="3560.19"/>
        <n v="1383.31"/>
        <n v="2569.2199999999998"/>
        <n v="2386.6999999999998"/>
        <n v="3995.76"/>
        <n v="4183.4399999999996"/>
        <n v="1488.87"/>
        <n v="4123.6400000000003"/>
        <n v="979.56"/>
        <n v="3837.58"/>
        <n v="1319.04"/>
        <n v="1559.86"/>
        <n v="4277.09"/>
        <n v="2158.37"/>
        <n v="4953.7700000000004"/>
        <n v="844.52"/>
        <n v="2370.41"/>
        <n v="3689.01"/>
        <n v="126.3"/>
        <n v="844.09"/>
        <n v="199.75"/>
        <n v="4965.1000000000004"/>
        <n v="3827.06"/>
        <n v="1930.44"/>
        <n v="865.8"/>
        <n v="542.88"/>
        <n v="2706.35"/>
        <n v="4881.87"/>
        <n v="3405.59"/>
        <n v="1889.18"/>
        <n v="2554.17"/>
        <n v="4994.63"/>
        <n v="2641.95"/>
        <n v="4824.59"/>
        <n v="180.17"/>
        <n v="3632.72"/>
        <n v="3173.09"/>
        <n v="3458.12"/>
        <n v="2895.78"/>
        <n v="316.47000000000003"/>
        <n v="832.86"/>
        <n v="4619.03"/>
        <n v="1241.33"/>
        <n v="4965.3900000000003"/>
        <n v="3429.98"/>
        <n v="2277.34"/>
        <n v="4608.24"/>
        <n v="3995.43"/>
        <n v="2201.9299999999998"/>
        <n v="4354.6899999999996"/>
        <n v="3848.7"/>
        <n v="3974.6"/>
        <n v="3749.81"/>
        <n v="1451.2"/>
        <n v="4308.34"/>
        <n v="110.94"/>
        <n v="1262.6500000000001"/>
        <n v="328.14"/>
        <n v="641.91999999999996"/>
        <n v="2708.66"/>
        <n v="282.56"/>
        <n v="988.77"/>
        <n v="1240.43"/>
        <n v="3311.16"/>
        <n v="2397.2199999999998"/>
        <n v="2346.2199999999998"/>
        <n v="3865.32"/>
        <n v="2337.9299999999998"/>
        <n v="1807.59"/>
        <n v="4816.01"/>
        <n v="140.63999999999999"/>
        <n v="1596.43"/>
        <n v="3086.02"/>
        <n v="3935.77"/>
        <n v="4100.42"/>
        <n v="325.76"/>
        <n v="3574.75"/>
        <n v="3629.24"/>
        <n v="1148.99"/>
        <n v="652.6"/>
        <n v="3773.46"/>
        <n v="1322.55"/>
        <n v="108.2"/>
        <n v="1195.51"/>
        <n v="252.23"/>
        <n v="1321.01"/>
        <n v="1741.6"/>
        <n v="1429.86"/>
        <n v="4607.6899999999996"/>
        <n v="1239.4100000000001"/>
        <n v="2390.92"/>
        <n v="4791.3999999999996"/>
        <n v="4408.08"/>
        <n v="1615.37"/>
        <n v="1699.8"/>
        <n v="3007.31"/>
        <n v="4597.53"/>
        <n v="149"/>
        <n v="2026.29"/>
        <n v="4263.8999999999996"/>
        <n v="2111.3000000000002"/>
        <n v="3628.27"/>
        <n v="3490.43"/>
        <n v="1106.75"/>
        <n v="2303.0100000000002"/>
        <n v="2874.31"/>
        <n v="3605.77"/>
        <n v="4129.71"/>
        <n v="3823.67"/>
        <n v="238.73"/>
        <n v="3386.13"/>
        <n v="2536.85"/>
        <n v="2911.92"/>
        <n v="1927.53"/>
        <n v="3598.73"/>
        <n v="3402.05"/>
        <n v="2939.48"/>
        <n v="4321.87"/>
        <n v="599.30999999999995"/>
        <n v="1575.01"/>
        <n v="2526.14"/>
        <n v="4797.16"/>
        <n v="452.62"/>
        <n v="1751.68"/>
        <n v="4636.8599999999997"/>
        <n v="4499.9399999999996"/>
        <n v="4339.7"/>
        <n v="1611.11"/>
        <n v="4249.5"/>
        <n v="2576.16"/>
        <n v="3136.92"/>
        <n v="1270.24"/>
        <n v="3562.7"/>
        <n v="1705.72"/>
        <n v="1785.01"/>
        <n v="3220.4"/>
        <n v="1275.18"/>
        <n v="1199.75"/>
        <n v="1908.9"/>
        <n v="3912.51"/>
        <n v="1200.94"/>
        <n v="3957.86"/>
        <n v="3508.47"/>
        <n v="3427.49"/>
        <n v="2426.3000000000002"/>
        <n v="3754.85"/>
        <n v="166.25"/>
        <n v="1597.48"/>
        <n v="3427.77"/>
        <n v="4937.75"/>
        <n v="112.32"/>
        <n v="2598.86"/>
        <n v="4626.8"/>
        <n v="4331.34"/>
        <n v="213.37"/>
        <n v="2694.83"/>
        <n v="121.01"/>
        <n v="3968.92"/>
        <n v="1613.49"/>
        <n v="3851.39"/>
        <n v="4729.49"/>
        <n v="4882.82"/>
        <n v="4481.1400000000003"/>
        <n v="1100.3"/>
        <n v="1053.54"/>
        <n v="3166.32"/>
        <n v="2765.86"/>
        <n v="146.72"/>
        <n v="2019.46"/>
        <n v="4542.79"/>
        <n v="4501.96"/>
        <n v="1099.1400000000001"/>
        <n v="1971.62"/>
        <n v="2845.79"/>
        <n v="4278.6400000000003"/>
        <n v="2706.77"/>
        <n v="4844.18"/>
        <n v="4015.36"/>
        <n v="4770.1499999999996"/>
        <n v="3684.31"/>
        <n v="4400.3599999999997"/>
        <n v="4171.92"/>
        <n v="1343.81"/>
        <n v="1224.73"/>
        <n v="4335.4799999999996"/>
        <n v="514.91999999999996"/>
        <n v="2101.96"/>
        <n v="4121.22"/>
        <n v="4084.87"/>
        <n v="780.04"/>
        <n v="2489.7800000000002"/>
        <n v="2451.1799999999998"/>
        <n v="1686.24"/>
        <n v="4594.1899999999996"/>
        <n v="3300.28"/>
        <n v="4902.92"/>
        <n v="427.15"/>
        <n v="2032.32"/>
        <n v="4192.17"/>
        <n v="2171.16"/>
        <n v="1383.2"/>
        <n v="4989.26"/>
        <n v="4378.3100000000004"/>
        <n v="2777.72"/>
        <n v="2852.38"/>
        <n v="133.63"/>
        <n v="4906.87"/>
        <n v="4050.85"/>
        <n v="279.97000000000003"/>
        <n v="964.02"/>
        <n v="4123.05"/>
        <n v="525.64"/>
        <n v="4714.75"/>
        <n v="4999.47"/>
        <n v="4443.5200000000004"/>
        <n v="3720.63"/>
        <n v="2487.6799999999998"/>
        <n v="503.9"/>
        <n v="3679.19"/>
        <n v="2044.64"/>
        <n v="2894.12"/>
        <n v="1537.61"/>
        <n v="1286.56"/>
        <n v="1689.06"/>
        <n v="4087.76"/>
        <n v="2189.81"/>
        <n v="1627.37"/>
        <n v="2221.5500000000002"/>
        <n v="258.20999999999998"/>
        <n v="4463.96"/>
        <n v="2803.63"/>
        <n v="613.65"/>
        <n v="1513.19"/>
        <n v="4919.41"/>
        <n v="3005.98"/>
        <n v="1527.88"/>
        <n v="2189.09"/>
        <n v="1366.53"/>
        <n v="255.84"/>
        <n v="4225.95"/>
        <n v="1533.15"/>
        <n v="4208.21"/>
        <n v="2444.9299999999998"/>
        <n v="996.18"/>
        <n v="4029.16"/>
        <n v="1947.85"/>
        <n v="3567.87"/>
        <n v="4202.43"/>
        <n v="4818.63"/>
        <n v="520.49"/>
        <n v="141.09"/>
        <n v="2787.28"/>
        <n v="1394.78"/>
        <n v="2398.6"/>
        <n v="456.03"/>
        <n v="2557.79"/>
        <n v="711.79"/>
        <n v="4209.08"/>
        <n v="3821.49"/>
        <n v="462.96"/>
        <n v="4198.12"/>
        <n v="1692.3"/>
        <n v="1829.01"/>
        <n v="981.04"/>
        <n v="4192.99"/>
        <n v="2083.06"/>
        <n v="339.3"/>
        <n v="4834.62"/>
        <n v="1353.85"/>
        <n v="4687.2700000000004"/>
        <n v="1576.07"/>
        <n v="4173.99"/>
        <n v="3354.68"/>
        <n v="4320.29"/>
        <n v="4882.9799999999996"/>
        <n v="4370.2700000000004"/>
        <n v="2077.96"/>
        <n v="4091.07"/>
        <n v="3587.09"/>
        <n v="401.86"/>
        <n v="4655.82"/>
        <n v="2383.21"/>
        <n v="758.81"/>
        <n v="2184.35"/>
        <n v="3055.39"/>
        <n v="2907.44"/>
        <n v="2916.49"/>
        <n v="1353.61"/>
        <n v="3200.24"/>
        <n v="4546.33"/>
        <n v="2004.47"/>
        <n v="3189.84"/>
        <n v="1295.54"/>
        <n v="336.58"/>
        <n v="2970.08"/>
        <n v="332.99"/>
        <n v="3645.56"/>
        <n v="3384.73"/>
        <n v="1909.69"/>
        <n v="2115.3200000000002"/>
        <n v="4597.03"/>
        <n v="164.35"/>
        <n v="2860.19"/>
        <n v="4624.47"/>
        <n v="4578.54"/>
        <n v="2964.81"/>
        <n v="1968.03"/>
        <n v="584.63"/>
        <n v="951.54"/>
        <n v="3430.4"/>
        <n v="181.51"/>
        <n v="4429.08"/>
        <n v="2980.88"/>
        <n v="321.22000000000003"/>
        <n v="1274.8599999999999"/>
        <n v="3011.58"/>
        <n v="274.45"/>
        <n v="3921.94"/>
        <n v="4607.62"/>
        <n v="4809.9799999999996"/>
        <n v="3694.93"/>
        <n v="4298.4399999999996"/>
        <n v="3092.47"/>
        <n v="2346.86"/>
        <n v="3594.36"/>
        <n v="1198.49"/>
        <n v="637.94000000000005"/>
        <n v="3833.07"/>
        <n v="4795.12"/>
        <n v="2929.65"/>
        <n v="2464.46"/>
        <n v="2718.58"/>
        <n v="2444.4699999999998"/>
        <n v="2266.7800000000002"/>
        <n v="4740.47"/>
        <n v="2450.84"/>
        <n v="497.4"/>
        <n v="3851.03"/>
        <n v="2018.65"/>
        <n v="3582.4"/>
        <n v="2939.89"/>
        <n v="3594.58"/>
        <n v="403.77"/>
        <n v="1954.85"/>
        <n v="3496.51"/>
        <n v="1196.04"/>
        <n v="2223.66"/>
        <n v="4905.97"/>
        <n v="1152.8900000000001"/>
        <n v="4254.92"/>
        <n v="4144.76"/>
        <n v="4467.63"/>
        <n v="4584.1899999999996"/>
        <n v="2585.87"/>
        <n v="3441.48"/>
        <n v="3132.57"/>
        <n v="1613.85"/>
        <n v="1470.96"/>
        <n v="1773.69"/>
        <n v="1170.44"/>
        <n v="3811.18"/>
        <n v="4826.41"/>
        <n v="4352.08"/>
        <n v="1167.9100000000001"/>
        <n v="354.39"/>
        <n v="3809.76"/>
        <n v="2012.05"/>
        <n v="4140.6000000000004"/>
        <n v="3918.26"/>
        <n v="3164.51"/>
        <n v="1351.16"/>
        <n v="609.78"/>
        <n v="1337.98"/>
        <n v="2597.8200000000002"/>
        <n v="4899.37"/>
        <n v="412.07"/>
        <n v="1080.3499999999999"/>
        <n v="3173.67"/>
        <n v="1591.39"/>
        <n v="4306.67"/>
        <n v="783.14"/>
        <n v="4819.47"/>
        <n v="4570.6400000000003"/>
        <n v="4448.8900000000003"/>
        <n v="948.04"/>
        <n v="1714.53"/>
        <n v="4040.07"/>
        <n v="4058.26"/>
        <n v="3555.36"/>
        <n v="2295.4499999999998"/>
        <n v="1626.79"/>
        <n v="4818.49"/>
        <n v="782.39"/>
        <n v="314.39"/>
        <n v="144.74"/>
        <n v="3897.63"/>
        <n v="377.86"/>
        <n v="2739.35"/>
        <n v="1899.73"/>
        <n v="819.85"/>
        <n v="3728.92"/>
        <n v="369.53"/>
        <n v="1660.13"/>
        <n v="2854.74"/>
        <n v="2071.84"/>
        <n v="1369.83"/>
        <n v="4637.3999999999996"/>
        <n v="4661.75"/>
        <n v="2138.86"/>
        <n v="2029.35"/>
        <n v="1606.19"/>
        <n v="4293.21"/>
        <n v="2882.78"/>
        <n v="538.66"/>
        <n v="4281.2700000000004"/>
        <n v="2720.94"/>
        <n v="2136.4"/>
        <n v="1755.54"/>
        <n v="587.19000000000005"/>
        <n v="4787.84"/>
        <n v="3732.09"/>
        <n v="745.71"/>
        <n v="2605.2199999999998"/>
        <n v="2822.32"/>
        <n v="922.65"/>
        <n v="2193.39"/>
        <n v="3264.16"/>
        <n v="1491.65"/>
        <n v="1724.88"/>
        <n v="697.94"/>
        <n v="2124.88"/>
        <n v="2960.9"/>
        <n v="670.98"/>
        <n v="3112.44"/>
        <n v="2049.19"/>
        <n v="3423.09"/>
        <n v="1642.7"/>
        <n v="2885.65"/>
        <n v="3102.73"/>
        <n v="3483.49"/>
        <n v="3809"/>
        <n v="768.12"/>
        <n v="4829.6899999999996"/>
        <n v="4233.8599999999997"/>
        <n v="2855.36"/>
        <n v="4462.76"/>
        <n v="1973.92"/>
        <n v="268"/>
        <n v="3662.45"/>
        <n v="4722.3900000000003"/>
        <n v="893.09"/>
        <n v="3254.98"/>
        <n v="4085.79"/>
        <n v="4534.83"/>
        <n v="1454.99"/>
        <n v="730.8"/>
        <n v="1314.47"/>
        <n v="2930.84"/>
        <n v="4601.7700000000004"/>
        <n v="2954.43"/>
        <n v="4606.1400000000003"/>
        <n v="3873.18"/>
        <n v="3032.11"/>
        <n v="206.81"/>
        <n v="1732.07"/>
        <n v="381.55"/>
        <n v="1678.99"/>
        <n v="405.43"/>
        <n v="922.3"/>
        <n v="2112.36"/>
        <n v="2622.94"/>
        <n v="1163.99"/>
        <n v="3689.63"/>
        <n v="2992.79"/>
        <n v="3489.63"/>
        <n v="3690.55"/>
        <n v="3661.91"/>
        <n v="4687.55"/>
        <n v="1262.3800000000001"/>
        <n v="1423.76"/>
        <n v="561.59"/>
        <n v="3003.67"/>
        <n v="2036.41"/>
        <n v="2531.37"/>
        <n v="932.13"/>
        <n v="3280.4"/>
        <n v="3133.19"/>
        <n v="1397.44"/>
        <n v="2380.54"/>
        <n v="4482.07"/>
        <n v="3890.15"/>
        <n v="1212.02"/>
        <n v="4406.3900000000003"/>
        <n v="429.83"/>
        <n v="2128.25"/>
        <n v="492.58"/>
        <n v="4628.6499999999996"/>
        <n v="299.44"/>
        <n v="841.08"/>
        <n v="4583.7"/>
        <n v="2952.57"/>
        <n v="3996.42"/>
        <n v="2153.5700000000002"/>
        <n v="4923.88"/>
        <n v="2941.11"/>
        <n v="4263.45"/>
        <n v="4821.4399999999996"/>
        <n v="3456.7"/>
        <n v="1705.39"/>
        <n v="1612.17"/>
        <n v="449.26"/>
        <n v="2196.08"/>
        <n v="4585.41"/>
        <n v="2442.5100000000002"/>
        <n v="4563.88"/>
        <n v="4104"/>
        <n v="4922.5200000000004"/>
        <n v="4743.71"/>
        <n v="4368.96"/>
        <n v="3765.58"/>
        <n v="3546.63"/>
        <n v="3606.24"/>
        <n v="3633.11"/>
        <n v="1959.15"/>
        <n v="2175.46"/>
        <n v="1540.95"/>
        <n v="826.48"/>
        <n v="2346.37"/>
        <n v="4509.75"/>
        <n v="3291.2"/>
        <n v="375.28"/>
        <n v="4074.88"/>
        <n v="4683.47"/>
        <n v="4164.17"/>
        <n v="3664.95"/>
        <n v="835.59"/>
        <n v="1810.1"/>
        <n v="2869.91"/>
        <n v="476.62"/>
        <n v="620.72"/>
        <n v="4677.84"/>
        <n v="3543.19"/>
        <n v="1447.93"/>
        <n v="1704.07"/>
        <n v="1983.7"/>
        <n v="467.85"/>
        <n v="3721.97"/>
        <n v="966.49"/>
        <n v="4045.09"/>
        <n v="4244.7700000000004"/>
        <n v="3228.33"/>
        <n v="3872.29"/>
        <n v="941.99"/>
        <n v="2922.1"/>
        <n v="3416.32"/>
        <n v="3341.65"/>
        <n v="674.72"/>
        <n v="1787.47"/>
        <n v="1692.68"/>
        <n v="2905.38"/>
        <n v="3849.66"/>
        <n v="2895.89"/>
        <n v="3798.65"/>
        <n v="584.94000000000005"/>
        <n v="4402.88"/>
        <n v="2729.42"/>
        <n v="283.74"/>
        <n v="3251.74"/>
        <n v="2635"/>
        <n v="1179.81"/>
        <n v="3845.68"/>
        <n v="4674.4799999999996"/>
        <n v="1681.15"/>
        <n v="2520.19"/>
        <n v="728.06"/>
        <n v="4656.0200000000004"/>
        <n v="1662.1"/>
        <n v="1054.44"/>
        <n v="2444.3000000000002"/>
        <n v="312.08"/>
        <n v="1338.9"/>
        <n v="431.52"/>
        <n v="724.12"/>
        <n v="649.57000000000005"/>
        <n v="4374.8599999999997"/>
        <n v="4659.13"/>
        <n v="2425.16"/>
        <n v="3189.04"/>
        <n v="3509.92"/>
        <n v="1914.03"/>
        <n v="3410.29"/>
        <n v="1945.9"/>
        <n v="2946.95"/>
        <n v="2624.44"/>
        <n v="2669.86"/>
        <n v="4163.8599999999997"/>
        <n v="3549.88"/>
        <n v="4807.3500000000004"/>
        <n v="3975.79"/>
        <n v="814.38"/>
        <n v="3718.57"/>
        <n v="3361.67"/>
        <n v="3265.62"/>
        <n v="2455.65"/>
        <n v="406.07"/>
        <n v="4762.28"/>
        <n v="4274.43"/>
        <n v="2485.36"/>
        <n v="877.05"/>
        <n v="4139.92"/>
        <n v="2210.29"/>
        <n v="2011.56"/>
        <n v="3360.37"/>
        <n v="3817.51"/>
        <n v="407.92"/>
        <n v="3861.03"/>
        <n v="3696.31"/>
        <n v="2987.13"/>
        <n v="1758.25"/>
        <n v="907.53"/>
        <n v="603"/>
        <n v="105.8"/>
        <n v="1111.6500000000001"/>
        <n v="2115.5500000000002"/>
        <n v="1293.8599999999999"/>
        <n v="1614"/>
        <n v="2013.22"/>
        <n v="1610.49"/>
        <n v="3650.64"/>
        <n v="2509.46"/>
        <n v="194.7"/>
        <n v="1210.67"/>
        <n v="3577.33"/>
        <n v="1574.56"/>
        <n v="4608.6899999999996"/>
        <n v="3592.05"/>
        <n v="1520.64"/>
        <n v="2630.41"/>
        <n v="3369.47"/>
        <n v="1047.49"/>
        <n v="1306.32"/>
        <n v="2584.91"/>
        <n v="4631.9799999999996"/>
        <n v="1785.65"/>
        <n v="2070.44"/>
        <n v="1034.04"/>
        <n v="3006.72"/>
        <n v="3726.74"/>
        <n v="2259.15"/>
        <n v="3776.22"/>
        <n v="1582.76"/>
        <n v="3564.22"/>
        <n v="1365.89"/>
        <n v="3925.18"/>
        <n v="4170.1400000000003"/>
        <n v="4008.85"/>
        <n v="1155.82"/>
        <n v="3501.82"/>
        <n v="2738.85"/>
        <n v="4931.58"/>
        <n v="1871.73"/>
        <n v="3879.13"/>
        <n v="1913.38"/>
        <n v="2044.6"/>
        <n v="643.86"/>
        <n v="1274.3399999999999"/>
        <n v="905.97"/>
        <n v="880.08"/>
        <n v="144.18"/>
        <n v="3989.53"/>
        <n v="2392.86"/>
        <n v="4040.42"/>
        <n v="3101.5"/>
        <n v="4173.55"/>
        <n v="2568.4499999999998"/>
        <n v="560.79999999999995"/>
        <n v="3122.14"/>
        <n v="3421.05"/>
        <n v="3169.87"/>
        <n v="4026.55"/>
        <n v="3684.35"/>
        <n v="2219.9"/>
        <n v="4113.6099999999997"/>
        <n v="3489.75"/>
        <n v="689.8"/>
        <n v="2745.38"/>
        <n v="3669.92"/>
        <n v="2811.11"/>
        <n v="4750.24"/>
        <n v="597.30999999999995"/>
        <n v="3639.38"/>
        <n v="4139.8100000000004"/>
        <n v="3543"/>
        <n v="1989.37"/>
        <n v="1988.85"/>
        <n v="2974.18"/>
        <n v="2045.78"/>
        <n v="638.66"/>
        <n v="3231.87"/>
        <n v="757.16"/>
        <n v="2746.78"/>
        <n v="3606.35"/>
        <n v="911"/>
        <n v="3549.76"/>
        <n v="785.9"/>
        <n v="3140.71"/>
        <n v="2577.21"/>
        <n v="1560.57"/>
        <n v="646.59"/>
        <n v="3705.69"/>
        <n v="1970.85"/>
        <n v="524"/>
        <n v="3886.67"/>
        <n v="1241.18"/>
        <n v="3708.62"/>
        <n v="2868"/>
        <n v="1053.19"/>
        <n v="474.39"/>
        <n v="3006.92"/>
        <n v="223.54"/>
        <n v="420.78"/>
        <n v="3540.87"/>
        <n v="2740.48"/>
        <n v="1698.85"/>
        <n v="2742.22"/>
        <n v="2999.08"/>
        <n v="2869.9"/>
        <n v="3248.51"/>
        <n v="4707.41"/>
        <n v="2005.01"/>
        <n v="1575.64"/>
        <n v="288.33"/>
        <n v="820.66"/>
        <n v="620.62"/>
        <n v="1743.68"/>
        <n v="3088.95"/>
        <n v="327.04000000000002"/>
        <n v="3665.56"/>
        <n v="2047.42"/>
        <n v="4821.17"/>
        <n v="2885.09"/>
        <n v="3879.68"/>
        <n v="4319.79"/>
        <n v="4455.3500000000004"/>
        <n v="2640.46"/>
        <n v="2044.04"/>
        <n v="2846.52"/>
        <n v="2070.14"/>
        <n v="1279.5"/>
        <n v="1687.21"/>
        <n v="1240.57"/>
        <n v="1420.24"/>
        <n v="558.67999999999995"/>
        <n v="2189.67"/>
        <n v="1252.8900000000001"/>
        <n v="2297"/>
        <n v="3981.77"/>
        <n v="2296.73"/>
        <n v="4777.6000000000004"/>
        <n v="824.4"/>
        <n v="4266.3"/>
        <n v="1316.46"/>
        <n v="4676.2700000000004"/>
        <n v="1213.02"/>
        <n v="3760.11"/>
        <n v="404.38"/>
        <n v="3186.09"/>
        <n v="1171.5"/>
        <n v="3383.85"/>
        <n v="3215.56"/>
        <n v="4626.1099999999997"/>
        <n v="3170.71"/>
        <n v="2100.42"/>
        <n v="1048.48"/>
        <n v="3321.51"/>
        <n v="670.2"/>
        <n v="4159.7299999999996"/>
        <n v="1311.94"/>
        <n v="2668.38"/>
        <n v="3020.14"/>
        <n v="1876.2"/>
        <n v="3352.98"/>
        <n v="1326.06"/>
        <n v="269.66000000000003"/>
        <n v="4800.41"/>
        <n v="1668.22"/>
        <n v="3595.96"/>
        <n v="2586.91"/>
        <n v="3378.09"/>
        <n v="643.59"/>
        <n v="2642.35"/>
        <n v="2021.88"/>
        <n v="2314.06"/>
        <n v="4834.42"/>
        <n v="767.82"/>
        <n v="3798.03"/>
        <n v="1718.68"/>
        <n v="1522.75"/>
        <n v="1426.81"/>
        <n v="1809.03"/>
        <n v="1849.87"/>
        <n v="1426.66"/>
        <n v="3370.72"/>
        <n v="333.84"/>
        <n v="1728.24"/>
        <n v="1473.01"/>
        <n v="3781.95"/>
        <n v="817.84"/>
        <n v="4709.37"/>
        <n v="935.54"/>
        <n v="1913.13"/>
        <n v="1504.82"/>
        <n v="3829.02"/>
        <n v="2434.38"/>
        <n v="896.62"/>
        <n v="328.51"/>
        <n v="1226.5899999999999"/>
        <n v="4733.45"/>
        <n v="4242.05"/>
        <n v="2256.85"/>
        <n v="2461.7800000000002"/>
        <n v="4506.8900000000003"/>
        <n v="2997.59"/>
        <n v="4415.76"/>
        <n v="2510.0100000000002"/>
        <n v="1080.48"/>
        <n v="3657.04"/>
        <n v="2679.33"/>
        <n v="3375.35"/>
        <n v="870.43"/>
        <n v="3273.25"/>
        <n v="1973.06"/>
        <n v="1726.79"/>
        <n v="3390.23"/>
        <n v="3001.97"/>
        <n v="3280.63"/>
        <n v="4830.13"/>
        <n v="3240.4"/>
        <n v="3106.41"/>
        <n v="2053.6999999999998"/>
        <n v="4212.04"/>
        <n v="1966.6"/>
        <n v="3531.19"/>
        <n v="1536.4"/>
        <n v="824.01"/>
        <n v="735.84"/>
        <n v="3209.34"/>
        <n v="1706.98"/>
        <n v="1447.74"/>
        <n v="3001.09"/>
        <n v="225.78"/>
        <n v="1306.51"/>
        <n v="1768.68"/>
        <n v="3571.03"/>
        <n v="2770.51"/>
        <n v="4294.34"/>
        <n v="1739.08"/>
        <n v="1552.56"/>
        <n v="262.67"/>
        <n v="4763.41"/>
        <n v="2557.31"/>
        <n v="2562.37"/>
        <n v="4624.84"/>
        <n v="1520.6"/>
        <n v="1727.32"/>
        <n v="3316.1"/>
        <n v="3947.36"/>
        <n v="3526.62"/>
        <n v="3964.72"/>
        <n v="2918.03"/>
        <n v="4327.84"/>
        <n v="2795.52"/>
        <n v="1223.77"/>
        <n v="2754.34"/>
        <n v="3593.43"/>
        <n v="3302.52"/>
        <n v="1290.78"/>
        <n v="301.27999999999997"/>
        <n v="1337.16"/>
        <n v="4921.8100000000004"/>
        <n v="1003.88"/>
        <n v="2375.42"/>
        <n v="3227.89"/>
        <n v="4409.42"/>
        <n v="3825.27"/>
        <n v="3061.48"/>
        <n v="4340.0600000000004"/>
        <n v="1392.83"/>
        <n v="2209.77"/>
        <n v="4234.49"/>
        <n v="1695.26"/>
        <n v="4368.99"/>
        <n v="1879.26"/>
        <n v="1880.63"/>
        <n v="1614.26"/>
        <n v="2780.02"/>
        <n v="732.44"/>
        <n v="279.35000000000002"/>
        <n v="4497.32"/>
        <n v="4651.8"/>
        <n v="473.24"/>
        <n v="2793.52"/>
        <n v="2744.44"/>
        <n v="1924.91"/>
        <n v="2887.63"/>
        <n v="2344.7800000000002"/>
        <n v="2499.21"/>
        <n v="3801.15"/>
        <n v="2677.21"/>
        <n v="1685.92"/>
        <n v="2949.13"/>
        <n v="3239.69"/>
        <n v="3345.33"/>
        <n v="3129.7"/>
        <n v="3356.55"/>
        <n v="1619.45"/>
        <n v="2286.06"/>
        <n v="3376.66"/>
        <n v="3796.41"/>
        <n v="2227.3200000000002"/>
        <n v="1890.13"/>
        <n v="3607.83"/>
        <n v="1188.6500000000001"/>
        <n v="146.51"/>
        <n v="2408.71"/>
        <n v="949.53"/>
        <n v="1953.59"/>
        <n v="1527.05"/>
        <n v="3908.58"/>
        <n v="1723.9"/>
        <n v="3239.31"/>
        <n v="3402.17"/>
        <n v="2336.63"/>
        <n v="497.28"/>
        <n v="3531.79"/>
        <n v="468.32"/>
        <n v="586.14"/>
        <n v="1060.3900000000001"/>
        <n v="1473.84"/>
        <n v="4247.6099999999997"/>
        <n v="3407.12"/>
        <n v="1997.34"/>
        <n v="4895.2700000000004"/>
        <n v="1293.6500000000001"/>
        <n v="3088.09"/>
        <n v="4251.3500000000004"/>
        <n v="4029.91"/>
        <n v="542.51"/>
        <n v="3516.64"/>
        <n v="1363.53"/>
        <n v="1843.09"/>
        <n v="2496.06"/>
        <n v="3974.68"/>
        <n v="914.39"/>
        <n v="631.91999999999996"/>
        <n v="851.86"/>
        <n v="1169.3"/>
        <n v="391.56"/>
        <n v="4639.1499999999996"/>
        <n v="1663.51"/>
        <n v="967.18"/>
        <n v="3225.39"/>
        <n v="3956.28"/>
        <n v="3790.85"/>
        <n v="3621.67"/>
        <n v="347.6"/>
        <n v="3932.58"/>
        <n v="2559.21"/>
        <n v="3280.52"/>
        <n v="4786.4799999999996"/>
        <n v="4072.3"/>
        <n v="4144.32"/>
        <n v="989.19"/>
        <n v="2434.44"/>
        <n v="4751.6899999999996"/>
        <n v="2955.16"/>
        <n v="602.66999999999996"/>
        <n v="3685.92"/>
        <n v="310.33999999999997"/>
        <n v="3737.26"/>
        <n v="4410.8900000000003"/>
        <n v="2183.73"/>
        <n v="2126.6999999999998"/>
        <n v="1590.64"/>
        <n v="4397"/>
        <n v="2784.14"/>
        <n v="2938.37"/>
        <n v="3342.37"/>
        <n v="1571.13"/>
        <n v="2220.65"/>
        <n v="3733.87"/>
        <n v="4928.8900000000003"/>
        <n v="268.10000000000002"/>
        <n v="308.98"/>
        <n v="2197.6"/>
        <n v="3332.15"/>
        <n v="1993.19"/>
        <n v="4998.2299999999996"/>
        <n v="1057.26"/>
        <n v="138.83000000000001"/>
        <n v="1031.6300000000001"/>
        <n v="4445.53"/>
        <n v="811.23"/>
        <n v="2446.98"/>
        <n v="2154.4499999999998"/>
        <n v="3362.05"/>
        <n v="367.52"/>
        <n v="3327.88"/>
        <n v="1838.28"/>
        <n v="4637.59"/>
        <n v="4259.55"/>
        <n v="2057.58"/>
        <n v="4965.17"/>
        <n v="354.52"/>
        <n v="3964.3"/>
        <n v="2225.8000000000002"/>
        <n v="2223.1999999999998"/>
        <n v="933.66"/>
        <n v="2622.91"/>
        <n v="515.12"/>
        <n v="3121.23"/>
        <n v="1283.79"/>
        <n v="3651.8"/>
        <n v="3076.07"/>
        <n v="3757.38"/>
        <n v="3773.74"/>
        <n v="1063.8699999999999"/>
        <n v="103.31"/>
        <n v="1892.23"/>
        <n v="4603.4399999999996"/>
        <n v="2931.71"/>
        <n v="3664.76"/>
        <n v="4409.8900000000003"/>
        <n v="4539.6899999999996"/>
        <n v="2692.22"/>
        <n v="2750.62"/>
        <n v="4269.6000000000004"/>
        <n v="4056.68"/>
        <n v="3524.41"/>
        <n v="3061.88"/>
        <n v="3124.35"/>
        <n v="1878.27"/>
        <n v="4220.5"/>
        <n v="3127.12"/>
        <n v="1195.29"/>
        <n v="1275.23"/>
        <n v="4321.8500000000004"/>
        <n v="3165.97"/>
        <n v="2053.65"/>
        <n v="1016.79"/>
        <n v="3090.06"/>
        <n v="1003.12"/>
        <n v="2403.8200000000002"/>
        <n v="3419.8"/>
        <n v="2870.54"/>
        <n v="4618.29"/>
        <n v="294.63"/>
        <n v="1470.99"/>
        <n v="379.72"/>
        <n v="1053.56"/>
        <n v="707.52"/>
        <n v="3690.04"/>
        <n v="1909.94"/>
        <n v="4632.72"/>
        <n v="214.55"/>
        <n v="3299.33"/>
        <n v="4855.67"/>
        <n v="961.61"/>
        <n v="2267.92"/>
        <n v="3539.26"/>
        <n v="3202.38"/>
        <n v="2873.53"/>
        <n v="1701.11"/>
        <n v="3668.18"/>
        <n v="3300.95"/>
        <n v="897.72"/>
        <n v="4824.04"/>
        <n v="2822.8"/>
        <n v="2674.76"/>
        <n v="4256.3599999999997"/>
        <n v="3238.03"/>
        <n v="464.95"/>
        <n v="2582.29"/>
        <n v="3924.92"/>
        <n v="3529.9"/>
        <n v="4856.7700000000004"/>
        <n v="222.09"/>
        <n v="1379.97"/>
        <n v="2790.87"/>
        <n v="3135.5"/>
        <n v="1444.34"/>
        <n v="4151.33"/>
        <n v="905.3"/>
        <n v="104.16"/>
        <n v="4766.72"/>
        <n v="2018.63"/>
        <n v="4791.7"/>
        <n v="1461.86"/>
        <n v="410.9"/>
        <n v="3885.35"/>
        <n v="4195.5200000000004"/>
        <n v="2511.23"/>
        <n v="461.87"/>
        <n v="3305.26"/>
        <n v="992.51"/>
        <n v="4261.97"/>
        <n v="1442.71"/>
        <n v="4253.76"/>
        <n v="2191.9299999999998"/>
        <n v="3022.79"/>
        <n v="3968.86"/>
        <n v="298.14999999999998"/>
        <n v="4123.71"/>
        <n v="779.38"/>
        <n v="1856.25"/>
        <n v="2416.63"/>
        <n v="4487.59"/>
        <n v="209.96"/>
        <n v="3248.36"/>
        <n v="1651.25"/>
        <n v="1523.39"/>
        <n v="2503.3000000000002"/>
        <n v="2393.7800000000002"/>
        <n v="3848.62"/>
        <n v="4242.4399999999996"/>
        <n v="1987.29"/>
        <n v="3124.78"/>
        <n v="100.1"/>
        <n v="2796.73"/>
        <n v="4878.66"/>
        <n v="1630.1"/>
        <n v="3014.4"/>
        <n v="3835.19"/>
        <n v="3083.77"/>
        <n v="2150.65"/>
        <n v="847.62"/>
        <n v="2372.14"/>
        <n v="1544.44"/>
        <n v="3510.01"/>
        <n v="2265.37"/>
        <n v="4264.41"/>
        <n v="1047.28"/>
        <n v="2146.83"/>
        <n v="2831.77"/>
        <n v="717.47"/>
        <n v="2980.76"/>
        <n v="1525.51"/>
        <n v="795.36"/>
        <n v="1814.42"/>
        <n v="4652.01"/>
        <n v="251.93"/>
        <n v="4275.57"/>
        <n v="2047.07"/>
        <n v="2851.85"/>
        <n v="2612.7800000000002"/>
        <n v="4636.13"/>
        <n v="3873.63"/>
        <n v="4925.6400000000003"/>
        <n v="3992.71"/>
        <n v="1549.85"/>
        <n v="4818.13"/>
        <n v="4919.47"/>
        <n v="703.16"/>
        <n v="4515.12"/>
        <n v="3354.59"/>
        <n v="4617.7700000000004"/>
        <n v="4587.12"/>
        <n v="4467.7299999999996"/>
        <n v="4437.8500000000004"/>
        <n v="676.47"/>
        <n v="803.23"/>
        <n v="677.12"/>
        <n v="546.04"/>
        <n v="1831.1"/>
        <n v="3451.4"/>
        <n v="1837.99"/>
        <n v="3629.47"/>
        <n v="4119.3900000000003"/>
        <n v="3364.45"/>
        <n v="2379.0100000000002"/>
        <n v="1548.04"/>
        <n v="709.58"/>
        <n v="2518.89"/>
        <n v="3626.03"/>
        <n v="2786.39"/>
        <n v="3635.26"/>
        <n v="1742.58"/>
        <n v="427.3"/>
        <n v="3878.38"/>
        <n v="1176.6500000000001"/>
        <n v="3119.8"/>
        <n v="4041.03"/>
        <n v="781.64"/>
        <n v="3032.62"/>
        <n v="3477.93"/>
        <n v="3758"/>
        <n v="823.57"/>
        <n v="4143.07"/>
        <n v="561.33000000000004"/>
        <n v="2645.96"/>
        <n v="2272.7199999999998"/>
        <n v="1186.6500000000001"/>
        <n v="1579.46"/>
        <n v="905.74"/>
        <n v="2186.06"/>
        <n v="274"/>
        <n v="4455.68"/>
        <n v="901.09"/>
        <n v="4441.49"/>
        <n v="4331.53"/>
        <n v="2313.2199999999998"/>
        <n v="2538.86"/>
        <n v="1579.38"/>
        <n v="4984.6899999999996"/>
        <n v="3386.78"/>
        <n v="4763.8599999999997"/>
        <n v="2132.5"/>
        <n v="4426.78"/>
        <n v="2296.35"/>
        <n v="4347.46"/>
        <n v="741.54"/>
        <n v="3220.59"/>
        <n v="3425.65"/>
        <n v="3315.24"/>
        <n v="2290.44"/>
        <n v="3451.19"/>
        <n v="1273.3699999999999"/>
        <n v="3019.66"/>
        <n v="2815.75"/>
        <n v="1659.86"/>
        <n v="3916.43"/>
        <n v="496.27"/>
        <n v="940.05"/>
        <n v="2408.64"/>
        <n v="4469.51"/>
        <n v="2918.28"/>
        <n v="4226.13"/>
        <n v="2636.09"/>
        <n v="3948.73"/>
        <n v="1696.41"/>
        <n v="4094.2"/>
        <n v="2068.2600000000002"/>
        <n v="2838.27"/>
        <n v="961.82"/>
        <n v="4610.12"/>
        <n v="3537.15"/>
        <n v="4308.3900000000003"/>
        <n v="1118.53"/>
        <n v="431.65"/>
        <n v="1752.33"/>
        <n v="2631.76"/>
        <n v="4031.61"/>
        <n v="2048.86"/>
        <n v="1422.8"/>
        <n v="1925.47"/>
        <n v="3547.68"/>
        <n v="1747.47"/>
        <n v="4897.91"/>
        <n v="957.4"/>
        <n v="3790.17"/>
        <n v="2986.9"/>
        <n v="1242.17"/>
        <n v="3792.71"/>
        <n v="2292.9499999999998"/>
        <n v="3443.75"/>
        <n v="3345.06"/>
        <n v="642.15"/>
        <n v="4215.92"/>
        <n v="3924.87"/>
        <n v="2294.0500000000002"/>
        <n v="1055.8"/>
        <n v="1698.45"/>
        <n v="4517.2"/>
        <n v="4696.29"/>
        <n v="2461.15"/>
        <n v="1564.1"/>
        <n v="3678.52"/>
        <n v="3853.37"/>
        <n v="4095.78"/>
        <n v="252.31"/>
        <n v="147.69999999999999"/>
        <n v="1850.06"/>
        <n v="847.23"/>
        <n v="4044.41"/>
        <n v="2710.93"/>
        <n v="4144.21"/>
        <n v="966.87"/>
        <n v="3173.39"/>
        <n v="2942.84"/>
        <n v="1767.85"/>
        <n v="2633.7"/>
        <n v="2986.23"/>
        <n v="4458.49"/>
        <n v="372.63"/>
        <n v="4134.53"/>
        <n v="4902.7700000000004"/>
        <n v="3685.7"/>
        <n v="3713"/>
        <n v="1168.07"/>
        <n v="2663.06"/>
        <n v="3559.11"/>
        <n v="3051.18"/>
        <n v="1987.14"/>
        <n v="4706.58"/>
        <n v="2618.54"/>
        <n v="4852.3900000000003"/>
        <n v="2862.99"/>
        <n v="3987.58"/>
        <n v="3735.91"/>
        <n v="3338.04"/>
        <n v="170.86"/>
        <n v="479.4"/>
        <n v="2949.27"/>
        <n v="4567.7299999999996"/>
        <n v="3045.59"/>
        <n v="1256.3800000000001"/>
        <n v="1669.07"/>
        <n v="3153.48"/>
        <n v="3025.57"/>
        <n v="4782.9399999999996"/>
        <n v="2692.51"/>
        <n v="1839.57"/>
        <n v="2672.46"/>
        <n v="3952.55"/>
        <n v="2747.78"/>
        <n v="1697.66"/>
        <n v="1759.24"/>
        <n v="3808.38"/>
        <n v="425.6"/>
        <n v="1446.3"/>
        <n v="849.88"/>
        <n v="4728.91"/>
        <n v="541.46"/>
        <n v="3189.09"/>
        <n v="3200.74"/>
        <n v="3840.82"/>
        <n v="2062.39"/>
        <n v="2063.64"/>
        <n v="1514.66"/>
        <n v="3028.98"/>
        <n v="4656.05"/>
        <n v="4627.5200000000004"/>
        <n v="3544.51"/>
        <n v="4540.3100000000004"/>
        <n v="4821.24"/>
        <n v="3996.01"/>
        <n v="2098.38"/>
        <n v="2467.8000000000002"/>
        <n v="4663.16"/>
        <n v="3383.04"/>
        <n v="4121.3999999999996"/>
        <n v="668.96"/>
        <n v="1050.1199999999999"/>
        <n v="1786.13"/>
        <n v="1022.38"/>
        <n v="4541.68"/>
        <n v="1162.76"/>
        <n v="2830.2"/>
        <n v="518.72"/>
        <n v="859.31"/>
        <n v="1312.33"/>
        <n v="4916.18"/>
        <n v="4005.61"/>
        <n v="3400.42"/>
        <n v="4589.68"/>
        <n v="4785.42"/>
        <n v="2322.5100000000002"/>
        <n v="1705.68"/>
        <n v="1645.05"/>
        <n v="275.07"/>
        <n v="1470.23"/>
        <n v="1839.73"/>
        <n v="280.8"/>
        <n v="4424.76"/>
        <n v="4254.5"/>
        <n v="1332.35"/>
        <n v="4032.54"/>
        <n v="4001.44"/>
        <n v="1741.56"/>
        <n v="3515.63"/>
        <n v="1520.3"/>
        <n v="444.35"/>
        <n v="2573.5100000000002"/>
        <n v="2247.8000000000002"/>
        <n v="776.95"/>
        <n v="2503.71"/>
        <n v="4751.9399999999996"/>
        <n v="3683.83"/>
        <n v="3720.47"/>
        <n v="3812"/>
        <n v="3748.71"/>
        <n v="197.52"/>
        <n v="4630.99"/>
        <n v="4167.68"/>
        <n v="1445.44"/>
        <n v="2808.44"/>
        <n v="3113.53"/>
        <n v="746.53"/>
        <n v="1344.42"/>
        <n v="213.93"/>
        <n v="4333.3599999999997"/>
        <n v="222.03"/>
        <n v="1661.61"/>
        <n v="483.41"/>
        <n v="3928.89"/>
        <n v="4632.42"/>
        <n v="2857.8"/>
        <n v="783.88"/>
        <n v="2834.99"/>
        <n v="3874.67"/>
        <n v="3620.24"/>
        <n v="3734.42"/>
        <n v="1467.95"/>
        <n v="461.31"/>
        <n v="829.92"/>
        <n v="4781.9799999999996"/>
        <n v="3106.22"/>
        <n v="3666.71"/>
        <n v="4505.42"/>
        <n v="4278.5"/>
        <n v="1170.17"/>
        <n v="384.49"/>
        <n v="4633.13"/>
        <n v="4910.17"/>
        <n v="2879.99"/>
        <n v="4453.17"/>
        <n v="1235.9000000000001"/>
        <n v="644.09"/>
        <n v="2549.1"/>
        <n v="4074.8"/>
        <n v="3307.8"/>
        <n v="3222.87"/>
        <n v="185.55"/>
        <n v="1655.72"/>
        <n v="4703.53"/>
        <n v="757.94"/>
        <n v="3659.19"/>
        <n v="3820.62"/>
        <n v="3690.88"/>
        <n v="4947.5"/>
        <n v="2105.12"/>
        <n v="3442.75"/>
        <n v="1048.9100000000001"/>
        <n v="2058.58"/>
        <n v="2508.65"/>
        <n v="1152.6500000000001"/>
        <n v="4543.37"/>
        <n v="3609.37"/>
        <n v="1490.41"/>
        <n v="761.29"/>
        <n v="1510.55"/>
        <n v="3152.63"/>
        <n v="4149.3999999999996"/>
        <n v="2565.52"/>
        <n v="602.22"/>
        <n v="1321.64"/>
        <n v="1791.21"/>
        <n v="3217.07"/>
        <n v="1308.55"/>
        <n v="1246.25"/>
        <n v="1502.39"/>
        <n v="3003.39"/>
        <n v="2513.89"/>
        <n v="4224.0200000000004"/>
        <n v="3519.87"/>
        <n v="3367.43"/>
        <n v="857.79"/>
        <n v="370.62"/>
        <n v="2598.9899999999998"/>
        <n v="451.04"/>
        <n v="1883.69"/>
        <n v="227.95"/>
        <n v="966.36"/>
        <n v="640.79999999999995"/>
        <n v="4024.83"/>
        <n v="1796.02"/>
        <n v="486.35"/>
        <n v="1400.85"/>
        <n v="3445.76"/>
        <n v="3753.61"/>
        <n v="687.34"/>
        <n v="3914.98"/>
        <n v="1915.74"/>
        <n v="3428.98"/>
        <n v="3390.39"/>
        <n v="3988.6"/>
        <n v="3516.2"/>
        <n v="290.45"/>
        <n v="2645.46"/>
        <n v="4852.83"/>
        <n v="1353.59"/>
        <n v="2158.5300000000002"/>
        <n v="1063.8399999999999"/>
        <n v="759.49"/>
        <n v="3044.56"/>
        <n v="2516.58"/>
        <n v="1935.83"/>
        <n v="518.54999999999995"/>
        <n v="3706.2"/>
        <n v="128.69999999999999"/>
        <n v="2342.54"/>
        <n v="3199.6"/>
        <n v="2210.48"/>
        <n v="718.42"/>
        <n v="3913.42"/>
        <n v="1687.33"/>
        <n v="760.3"/>
        <n v="2796.3"/>
        <n v="193.94"/>
        <n v="1687.91"/>
        <n v="3778.15"/>
        <n v="4572.29"/>
        <n v="2999.46"/>
        <n v="1166.3"/>
        <n v="1178"/>
        <n v="3058.97"/>
        <n v="2093.13"/>
        <n v="968.6"/>
        <n v="3958.25"/>
        <n v="1081.19"/>
        <n v="1676.04"/>
        <n v="401"/>
        <n v="3536.72"/>
        <n v="1448.86"/>
        <n v="1241.05"/>
        <n v="1586.46"/>
        <n v="4383.24"/>
        <n v="2638.29"/>
        <n v="873.64"/>
        <n v="3894.96"/>
        <n v="1121.42"/>
        <n v="2121.13"/>
        <n v="2883.57"/>
        <n v="2963.77"/>
        <n v="438.26"/>
        <n v="4200.34"/>
        <n v="2449.21"/>
        <n v="4947.38"/>
        <n v="3615.47"/>
        <n v="4963.59"/>
        <n v="2322.0300000000002"/>
        <n v="789.83"/>
        <n v="3663.82"/>
        <n v="3911.03"/>
        <n v="4278.8900000000003"/>
        <n v="1577.1"/>
        <n v="2602.35"/>
        <n v="4301.78"/>
        <n v="4337.21"/>
        <n v="225.85"/>
        <n v="3387.49"/>
        <n v="3048.27"/>
        <n v="508.36"/>
        <n v="4657.67"/>
        <n v="2282.3200000000002"/>
        <n v="3403.86"/>
        <n v="4425.71"/>
        <n v="737.59"/>
        <n v="4293.63"/>
        <n v="3649.1"/>
        <n v="4214"/>
        <n v="2524.69"/>
        <n v="264.08"/>
        <n v="3385.53"/>
        <n v="1935.21"/>
        <n v="2262.1799999999998"/>
        <n v="2515.2600000000002"/>
        <n v="3343.48"/>
        <n v="3661.2"/>
        <n v="3906.53"/>
        <n v="3390.87"/>
        <n v="4037.05"/>
        <n v="698.53"/>
        <n v="4200.41"/>
        <n v="1997.67"/>
        <n v="2691.01"/>
        <n v="2225.52"/>
        <n v="2431.0100000000002"/>
        <n v="1498.6"/>
        <n v="932.76"/>
        <n v="613.98"/>
        <n v="2311.85"/>
        <n v="713.78"/>
        <n v="1300.44"/>
        <n v="754.72"/>
        <n v="634.69000000000005"/>
        <n v="4424.0600000000004"/>
        <n v="3402.73"/>
        <n v="4626.42"/>
        <n v="3255.66"/>
        <n v="4235.3599999999997"/>
        <n v="2820.96"/>
        <n v="2366.89"/>
        <n v="2689.54"/>
        <n v="1669.1"/>
        <n v="3324.06"/>
        <n v="4496.16"/>
        <n v="3933.53"/>
        <n v="2363.8000000000002"/>
        <n v="4774.2"/>
        <n v="4928.57"/>
        <n v="2516.19"/>
        <n v="4336.74"/>
        <n v="123.37"/>
        <n v="426.61"/>
        <n v="209.71"/>
        <n v="3888.5"/>
        <n v="490.92"/>
        <n v="183.55"/>
        <n v="822.35"/>
        <n v="1600.84"/>
        <n v="2377.0300000000002"/>
        <n v="420.48"/>
        <n v="2545.0100000000002"/>
        <n v="1444.42"/>
        <n v="4935.93"/>
        <n v="2372.9299999999998"/>
        <n v="1676.68"/>
        <n v="4664.1000000000004"/>
        <n v="2552.1999999999998"/>
        <n v="3678.73"/>
        <n v="2127.33"/>
        <n v="1092.49"/>
        <n v="3308.94"/>
        <n v="3357.73"/>
        <n v="2354.9"/>
        <n v="1422.75"/>
        <n v="4175.8900000000003"/>
        <n v="1449.06"/>
        <n v="3329.22"/>
        <n v="1981.53"/>
        <n v="2415.16"/>
        <n v="1135.8699999999999"/>
        <n v="3282.45"/>
        <n v="1206.55"/>
        <n v="2480"/>
        <n v="1709.45"/>
        <n v="4821.67"/>
        <n v="4912.88"/>
        <n v="3792.11"/>
        <n v="4921.2"/>
        <n v="656.4"/>
        <n v="4962.3900000000003"/>
        <n v="607.41999999999996"/>
        <n v="2135.71"/>
        <n v="1270.8399999999999"/>
        <n v="4773.8500000000004"/>
        <n v="3215.37"/>
        <n v="3025.92"/>
        <n v="4987.45"/>
        <n v="3100.89"/>
        <n v="3266.18"/>
        <n v="319.39"/>
        <n v="4309.3500000000004"/>
        <n v="4853.4399999999996"/>
        <n v="4805.5200000000004"/>
        <n v="1183.42"/>
        <n v="1206.99"/>
        <n v="1893.63"/>
        <n v="1620.03"/>
        <n v="1597.51"/>
        <n v="4047.48"/>
        <n v="4690.16"/>
        <n v="432.52"/>
        <n v="1462.09"/>
        <n v="1349.57"/>
        <n v="1851.45"/>
        <n v="2179.2399999999998"/>
        <n v="2006.94"/>
        <n v="4765.5200000000004"/>
        <n v="2241.9299999999998"/>
        <n v="2802.8"/>
        <n v="3768.3"/>
        <n v="3652.92"/>
        <n v="2956.53"/>
        <n v="4318.08"/>
        <n v="3158.49"/>
        <n v="4386.32"/>
        <n v="1583.55"/>
        <n v="746.92"/>
        <n v="4115.6499999999996"/>
        <n v="1974.34"/>
        <n v="3290.31"/>
        <n v="3712.82"/>
        <n v="1700.88"/>
        <n v="2575.3000000000002"/>
        <n v="4485.1400000000003"/>
        <n v="4410.99"/>
        <n v="3771.85"/>
        <n v="3837.42"/>
        <n v="4498.6499999999996"/>
        <n v="3708.03"/>
        <n v="1763.97"/>
        <n v="691.84"/>
        <n v="2167.23"/>
        <n v="527.98"/>
        <n v="667.28"/>
        <n v="4755.84"/>
        <n v="3411.85"/>
        <n v="4272.88"/>
        <n v="3250.21"/>
        <n v="2150.85"/>
        <n v="223.28"/>
        <n v="4783.6000000000004"/>
        <n v="447.57"/>
        <n v="3089.8"/>
        <n v="600.79999999999995"/>
        <n v="1492.32"/>
        <n v="1010.51"/>
        <n v="2813.21"/>
        <n v="4446.67"/>
        <n v="3214.55"/>
        <n v="3354.52"/>
        <n v="4553.76"/>
        <n v="3772.18"/>
        <n v="4343.18"/>
        <n v="2140.3200000000002"/>
        <n v="4340.25"/>
        <n v="3264.72"/>
        <n v="764.48"/>
        <n v="289.69"/>
        <n v="1295.77"/>
        <n v="1953.91"/>
        <n v="4204.08"/>
        <n v="3732.1"/>
        <n v="4781.34"/>
        <n v="2839.96"/>
        <n v="3763.93"/>
        <n v="1448.89"/>
        <n v="3429.93"/>
        <n v="3560.14"/>
        <n v="4257.24"/>
        <n v="2728.38"/>
        <n v="3280.13"/>
        <n v="1094.94"/>
        <n v="3710.12"/>
        <n v="4208.22"/>
        <n v="3009.31"/>
        <n v="666.8"/>
        <n v="1633"/>
        <n v="2430.02"/>
        <n v="3418.1"/>
        <n v="1669.6"/>
        <n v="4217.43"/>
        <n v="1921.77"/>
        <n v="309.89999999999998"/>
        <n v="3990.57"/>
        <n v="3256.69"/>
        <n v="4029.59"/>
        <n v="1809.56"/>
        <n v="186.39"/>
        <n v="461.39"/>
        <n v="647.82000000000005"/>
        <n v="4045.22"/>
        <n v="1577.03"/>
        <n v="4989.7"/>
        <n v="3816.1"/>
        <n v="3045.66"/>
        <n v="4919.74"/>
        <n v="1649.92"/>
        <n v="911.52"/>
        <n v="3712.64"/>
        <n v="1462.61"/>
        <n v="4809.08"/>
        <n v="4941.54"/>
        <n v="4639.38"/>
        <n v="4729.33"/>
        <n v="3116.71"/>
        <n v="3491.38"/>
        <n v="561.80999999999995"/>
        <n v="3838.95"/>
        <n v="1090.1099999999999"/>
        <n v="4217.6000000000004"/>
        <n v="4811.51"/>
        <n v="1140.6500000000001"/>
        <n v="482.35"/>
        <n v="2471.06"/>
        <n v="3978.59"/>
        <n v="3876.14"/>
        <n v="3514.41"/>
        <n v="4121.41"/>
        <n v="957.44"/>
        <n v="3294.5"/>
        <n v="3067.83"/>
        <n v="851.82"/>
        <n v="2130.69"/>
        <n v="4277.3999999999996"/>
        <n v="4861.83"/>
        <n v="3360.61"/>
        <n v="4617.51"/>
        <n v="747.04"/>
        <n v="4877.8"/>
        <n v="264.18"/>
        <n v="2683.57"/>
        <n v="1525.94"/>
        <n v="4088.15"/>
        <n v="1165.96"/>
        <n v="156.5"/>
        <n v="2131.59"/>
        <n v="414.13"/>
        <n v="1521.45"/>
        <n v="3254.36"/>
        <n v="1544.05"/>
        <n v="1304.3900000000001"/>
        <n v="861.93"/>
        <n v="762.34"/>
        <n v="2676.7"/>
        <n v="3439.38"/>
        <n v="2318.39"/>
        <n v="705.66"/>
        <n v="3274.01"/>
        <n v="2829.9"/>
        <n v="1968.25"/>
        <n v="1717.23"/>
        <n v="997.45"/>
        <n v="816.87"/>
        <n v="1759.98"/>
        <n v="2239.4699999999998"/>
        <n v="3047.71"/>
        <n v="4714.1099999999997"/>
        <n v="3166.56"/>
        <n v="3157.97"/>
        <n v="1934.63"/>
        <n v="753.25"/>
        <n v="2289.9899999999998"/>
        <n v="3033.51"/>
        <n v="3647.76"/>
        <n v="4147.83"/>
        <n v="1354.05"/>
        <n v="1281.98"/>
        <n v="2869.97"/>
        <n v="2873.47"/>
        <n v="1167.94"/>
        <n v="2978.63"/>
        <n v="1794.81"/>
        <n v="3232.64"/>
        <n v="1526.12"/>
        <n v="3002.23"/>
        <n v="3864.72"/>
        <n v="4902.78"/>
        <n v="4564.2299999999996"/>
        <n v="2567.34"/>
        <n v="2492.91"/>
        <n v="2244.73"/>
        <n v="235.98"/>
        <n v="913.18"/>
        <n v="390.03"/>
        <n v="3512.14"/>
        <n v="2124.85"/>
        <n v="412.47"/>
        <n v="3483.82"/>
        <n v="3257.74"/>
        <n v="3627.82"/>
        <n v="3039.19"/>
        <n v="891.54"/>
        <n v="400.82"/>
        <n v="4103.99"/>
        <n v="1157.46"/>
        <n v="2758.39"/>
        <n v="2477.56"/>
        <n v="4613.16"/>
        <n v="2806.95"/>
        <n v="2942.08"/>
        <n v="1665.57"/>
        <n v="4797.6000000000004"/>
        <n v="3100.63"/>
        <n v="124.4"/>
        <n v="2824.8"/>
        <n v="1882.94"/>
        <n v="257.35000000000002"/>
        <n v="2214.59"/>
        <n v="3890.48"/>
        <n v="2568.5700000000002"/>
        <n v="3233.35"/>
        <n v="3234.73"/>
        <n v="3387.99"/>
        <n v="1999.22"/>
        <n v="1913.02"/>
        <n v="122.46"/>
        <n v="855.69"/>
        <n v="4758.97"/>
        <n v="4227.84"/>
        <n v="1448.03"/>
        <n v="2065.84"/>
        <n v="4705.6099999999997"/>
        <n v="1327.18"/>
        <n v="2709.41"/>
        <n v="208.19"/>
        <n v="3136.7"/>
        <n v="4657.3599999999997"/>
        <n v="4435.24"/>
        <n v="2559.65"/>
        <n v="3283.25"/>
        <n v="2892.01"/>
        <n v="428.17"/>
        <n v="877.75"/>
        <n v="4822.7"/>
        <n v="1354.25"/>
        <n v="1983.8"/>
        <n v="2593.83"/>
        <n v="4897.75"/>
        <n v="3480.97"/>
        <n v="3185.03"/>
        <n v="2669.56"/>
        <n v="3533.3"/>
        <n v="3353.68"/>
        <n v="4523.92"/>
        <n v="2754.99"/>
        <n v="2165.36"/>
        <n v="4055.09"/>
        <n v="4018.94"/>
        <n v="932.2"/>
        <n v="1260.28"/>
        <n v="4797.33"/>
        <n v="2276.14"/>
        <n v="2646.34"/>
        <n v="1619.78"/>
        <n v="2457.25"/>
        <n v="3742.45"/>
        <n v="2463.4899999999998"/>
        <n v="1642.44"/>
        <n v="570.4"/>
        <n v="4648.4799999999996"/>
        <n v="4371.12"/>
        <n v="3977.69"/>
        <n v="3500.95"/>
        <n v="2626"/>
        <n v="4497.24"/>
        <n v="3979.34"/>
        <n v="4098.45"/>
        <n v="1616.8"/>
        <n v="2174.9499999999998"/>
        <n v="3563.33"/>
        <n v="1918.21"/>
        <n v="2520.48"/>
        <n v="3267.91"/>
        <n v="2245.02"/>
        <n v="3985.89"/>
        <n v="669.77"/>
        <n v="3618.48"/>
        <n v="811.53"/>
        <n v="4695.41"/>
        <n v="1638.78"/>
        <n v="3997.62"/>
        <n v="2654.94"/>
        <n v="546.33000000000004"/>
        <n v="2954.68"/>
        <n v="4569.67"/>
        <n v="870.45"/>
        <n v="1674.4"/>
        <n v="2251.88"/>
        <n v="1447.76"/>
        <n v="4724.5200000000004"/>
        <n v="1949.75"/>
        <n v="3324.5"/>
        <n v="1197.19"/>
        <n v="1176.56"/>
        <n v="961.66"/>
        <n v="2230.58"/>
        <n v="2711.01"/>
        <n v="152.66999999999999"/>
        <n v="4181.32"/>
        <n v="2612.4899999999998"/>
        <n v="870.33"/>
        <n v="429.74"/>
        <n v="409.68"/>
        <n v="1362.45"/>
        <n v="2546.5300000000002"/>
        <n v="4315.17"/>
        <n v="4524.53"/>
        <n v="4178.41"/>
        <n v="1709.96"/>
        <n v="1602.13"/>
        <n v="4938.55"/>
        <n v="3438.28"/>
        <n v="1594.26"/>
        <n v="1712.49"/>
        <n v="2229.7600000000002"/>
        <n v="3146.85"/>
        <n v="4500.1000000000004"/>
        <n v="1071.7"/>
        <n v="513.58000000000004"/>
        <n v="2088.19"/>
        <n v="1302.73"/>
        <n v="2922.56"/>
        <n v="3526.15"/>
        <n v="1622.61"/>
        <n v="3458.71"/>
        <n v="1781.42"/>
        <n v="3211.34"/>
        <n v="3202"/>
        <n v="1462.98"/>
        <n v="3215.04"/>
        <n v="1966.68"/>
        <n v="1748.63"/>
        <n v="1517.51"/>
        <n v="1793.66"/>
        <n v="3955.05"/>
        <n v="1301.3800000000001"/>
        <n v="3441.74"/>
        <n v="4513.04"/>
        <n v="1817.1"/>
        <n v="244.61"/>
        <n v="220.57"/>
        <n v="783.56"/>
        <n v="639.22"/>
        <n v="3765.62"/>
        <n v="1544.77"/>
        <n v="3297.3"/>
        <n v="308.02999999999997"/>
        <n v="1549.13"/>
        <n v="1247.32"/>
        <n v="1456.71"/>
        <n v="1034.52"/>
        <n v="3127.79"/>
        <n v="3347.1"/>
        <n v="827.48"/>
        <n v="3731.62"/>
        <n v="1325.22"/>
        <n v="1486.32"/>
        <n v="4161.16"/>
        <n v="4515.71"/>
        <n v="4141.3100000000004"/>
        <n v="824.04"/>
        <n v="4996.41"/>
        <n v="3393.56"/>
        <n v="2602.2800000000002"/>
        <n v="4778.72"/>
        <n v="4105.16"/>
        <n v="3489.54"/>
        <n v="4208.1499999999996"/>
        <n v="1988.79"/>
        <n v="3453.75"/>
        <n v="1033.8399999999999"/>
        <n v="4941.2"/>
        <n v="2986.01"/>
        <n v="4089.76"/>
        <n v="2095.9699999999998"/>
        <n v="3817.09"/>
        <n v="1998.19"/>
        <n v="2991.02"/>
        <n v="3912.86"/>
        <n v="670.72"/>
        <n v="1848.25"/>
        <n v="2770.19"/>
        <n v="1736.59"/>
        <n v="1614.92"/>
        <n v="1216.18"/>
        <n v="4259.63"/>
        <n v="4626.08"/>
        <n v="3530.83"/>
        <n v="247"/>
        <n v="3952.54"/>
        <n v="2706.51"/>
        <n v="3814.74"/>
        <n v="2242.96"/>
        <n v="302.27999999999997"/>
        <n v="3440.55"/>
        <n v="2276.23"/>
        <n v="4382.8100000000004"/>
        <n v="3716.88"/>
        <n v="1861.85"/>
        <n v="3648"/>
        <n v="2526.52"/>
        <n v="1077.28"/>
        <n v="2157.44"/>
        <n v="1190.56"/>
        <n v="124.38"/>
        <n v="1309.3"/>
        <n v="1126.6500000000001"/>
        <n v="121.25"/>
        <n v="3941.23"/>
        <n v="477.23"/>
        <n v="2300.39"/>
        <n v="2147.63"/>
        <n v="988.9"/>
        <n v="4837.66"/>
        <n v="3058.29"/>
        <n v="4086.21"/>
        <n v="2531.09"/>
        <n v="3641.78"/>
        <n v="4851.92"/>
        <n v="1807.19"/>
        <n v="2570.89"/>
        <n v="2621.23"/>
        <n v="4960.7700000000004"/>
        <n v="1242.19"/>
        <n v="3409.01"/>
        <n v="777.33"/>
        <n v="4642.66"/>
        <n v="2992.87"/>
        <n v="4311.12"/>
        <n v="4486.68"/>
        <n v="2829.84"/>
        <n v="3523.73"/>
        <n v="2356.36"/>
        <n v="2230.71"/>
        <n v="1012.32"/>
        <n v="1981.18"/>
        <n v="4954.71"/>
        <n v="1422.32"/>
        <n v="3835.96"/>
        <n v="390.8"/>
        <n v="2390.6"/>
        <n v="386.21"/>
        <n v="2431.42"/>
        <n v="235.01"/>
        <n v="3105.14"/>
        <n v="2973.89"/>
        <n v="4009.43"/>
        <n v="2958.1"/>
        <n v="3937.21"/>
        <n v="750.02"/>
        <n v="1400.82"/>
        <n v="228.53"/>
        <n v="1992.06"/>
        <n v="2596.73"/>
        <n v="4735.1400000000003"/>
        <n v="2659.11"/>
        <n v="3927.04"/>
        <n v="1413.32"/>
        <n v="850.48"/>
        <n v="4073.1"/>
        <n v="1312.38"/>
        <n v="4369.54"/>
        <n v="932.26"/>
        <n v="4272.7700000000004"/>
        <n v="3886.95"/>
        <n v="3094.98"/>
        <n v="4266.08"/>
        <n v="1720.48"/>
        <n v="913.57"/>
        <n v="869.5"/>
        <n v="1424.76"/>
        <n v="2286.5100000000002"/>
        <n v="4392.51"/>
        <n v="538.72"/>
        <n v="4634.92"/>
        <n v="3663.46"/>
        <n v="4511.3900000000003"/>
        <n v="3872.93"/>
        <n v="2688.67"/>
        <n v="3043.68"/>
        <n v="3178.3"/>
        <n v="721.78"/>
        <n v="1045.97"/>
        <n v="2664.51"/>
        <n v="664.62"/>
        <n v="4828.3999999999996"/>
        <n v="2584.92"/>
        <n v="1962.42"/>
        <n v="871.95"/>
        <n v="2141.02"/>
        <n v="1581.89"/>
        <n v="530.84"/>
        <n v="4838.33"/>
        <n v="1398.39"/>
        <n v="3483.3"/>
        <n v="547.48"/>
        <n v="4574.53"/>
        <n v="2994.68"/>
        <n v="3318.67"/>
        <n v="3930.74"/>
        <n v="3068.99"/>
        <n v="447.45"/>
        <n v="2204.9499999999998"/>
        <n v="1383.95"/>
        <n v="2484.91"/>
        <n v="2081.19"/>
        <n v="4150.01"/>
        <n v="1310.53"/>
        <n v="1086.3800000000001"/>
        <n v="4794.62"/>
        <n v="4752.63"/>
        <n v="4967.9799999999996"/>
        <n v="2885.06"/>
        <n v="654.41"/>
        <n v="4412.82"/>
        <n v="811.06"/>
        <n v="862.41"/>
        <n v="1047.6500000000001"/>
        <n v="3301.75"/>
        <n v="625.28"/>
        <n v="3913.58"/>
        <n v="385.43"/>
        <n v="641.19000000000005"/>
        <n v="2228.9899999999998"/>
        <n v="1957.94"/>
        <n v="4949.57"/>
        <n v="4837.63"/>
        <n v="1029.44"/>
        <n v="4738.66"/>
        <n v="3492.08"/>
        <n v="2103.33"/>
        <n v="3724.19"/>
        <n v="4510.6899999999996"/>
        <n v="982.69"/>
        <n v="1060.32"/>
        <n v="2102.73"/>
        <n v="929.14"/>
        <n v="1865.95"/>
        <n v="3263.89"/>
        <n v="4082.81"/>
        <n v="1579.48"/>
        <n v="1480.48"/>
        <n v="3920.74"/>
        <n v="1967.03"/>
        <n v="4110.53"/>
        <n v="4967.5600000000004"/>
        <n v="4900.38"/>
        <n v="3347.17"/>
        <n v="1938.54"/>
        <n v="420.9"/>
        <n v="3716.4"/>
        <n v="4892.04"/>
        <n v="433.12"/>
        <n v="130.22"/>
        <n v="4175.7"/>
        <n v="601.07000000000005"/>
        <n v="499.95"/>
        <n v="4560.6499999999996"/>
        <n v="489.85"/>
        <n v="658.69"/>
        <n v="2890.91"/>
        <n v="3808.39"/>
        <n v="2057.9"/>
        <n v="2160.89"/>
        <n v="3199.87"/>
        <n v="2576.58"/>
        <n v="656.56"/>
        <n v="2949.84"/>
        <n v="3988.95"/>
        <n v="3839.21"/>
        <n v="3726.28"/>
        <n v="3879.24"/>
        <n v="317.77"/>
        <n v="4486"/>
        <n v="4457.49"/>
        <n v="2706.43"/>
        <n v="1318.11"/>
        <n v="3001.67"/>
        <n v="2833.64"/>
        <n v="1192.49"/>
        <n v="3055.34"/>
        <n v="4006.74"/>
        <n v="4049.92"/>
        <n v="392.52"/>
        <n v="1066.0999999999999"/>
        <n v="3374.29"/>
        <n v="4313.18"/>
        <n v="2653.96"/>
        <n v="3566.88"/>
        <n v="203.25"/>
        <n v="3081.26"/>
        <n v="4813.3500000000004"/>
        <n v="3338.97"/>
        <n v="4619.1499999999996"/>
        <n v="2873.45"/>
        <n v="4232.5600000000004"/>
        <n v="708.4"/>
        <n v="705.21"/>
        <n v="688.88"/>
        <n v="2495.36"/>
        <n v="1718.29"/>
        <n v="3624.01"/>
        <n v="4522.8500000000004"/>
        <n v="3134.94"/>
        <n v="1144.73"/>
        <n v="4661.3"/>
        <n v="2686.5"/>
        <n v="3627.73"/>
        <n v="4463.4799999999996"/>
        <n v="4950.18"/>
        <n v="2579.71"/>
        <n v="4059.51"/>
        <n v="2877.65"/>
        <n v="2483.62"/>
        <n v="2734.79"/>
        <n v="2472.9499999999998"/>
        <n v="2163.04"/>
        <n v="3646.23"/>
        <n v="1323.41"/>
        <n v="3120.27"/>
        <n v="3593.5"/>
        <n v="4471.25"/>
        <n v="1726.2"/>
        <n v="4316.9399999999996"/>
        <n v="4731.93"/>
        <n v="3278.53"/>
        <n v="3880.02"/>
        <n v="2087.96"/>
        <n v="4765.46"/>
        <n v="3387.22"/>
        <n v="1619.77"/>
        <n v="2080.88"/>
        <n v="3127"/>
        <n v="1247.26"/>
        <n v="3794.18"/>
        <n v="1200.99"/>
        <n v="2999.77"/>
        <n v="3515.33"/>
        <n v="4312.76"/>
        <n v="3696.11"/>
        <n v="4014.24"/>
        <n v="4573.37"/>
        <n v="3029.08"/>
        <n v="4246.7700000000004"/>
        <n v="1236.17"/>
        <n v="4092.19"/>
        <n v="1186.27"/>
        <n v="4679.68"/>
        <n v="1716.87"/>
        <n v="942.01"/>
        <n v="826.03"/>
        <n v="1017.63"/>
        <n v="2658.53"/>
        <n v="4577.55"/>
        <n v="1966.97"/>
        <n v="1165.6600000000001"/>
        <n v="3744.72"/>
        <n v="759.81"/>
        <n v="4472.1899999999996"/>
        <n v="2106.06"/>
        <n v="3107.82"/>
        <n v="1012.3"/>
        <n v="813.09"/>
        <n v="4014.31"/>
        <n v="2205.54"/>
        <n v="4935.04"/>
        <n v="2669.06"/>
        <n v="4243.7"/>
        <n v="4901.82"/>
        <n v="1477.64"/>
        <n v="4024.32"/>
        <n v="207.83"/>
        <n v="3430.8"/>
        <n v="3751.49"/>
        <n v="2439.08"/>
        <n v="894.32"/>
        <n v="3121.93"/>
        <n v="4497.8900000000003"/>
        <n v="4663.46"/>
        <n v="3755.9"/>
        <n v="1392.19"/>
        <n v="4364.6000000000004"/>
        <n v="4455.2299999999996"/>
        <n v="1899.49"/>
        <n v="996.61"/>
        <n v="4385.83"/>
        <n v="4436.9799999999996"/>
        <n v="594.44000000000005"/>
        <n v="4838.22"/>
        <n v="2712.09"/>
        <n v="4969.28"/>
        <n v="2280.54"/>
        <n v="2713.09"/>
        <n v="1403.81"/>
        <n v="4504.84"/>
        <n v="2274.19"/>
        <n v="4091.61"/>
        <n v="490.7"/>
        <n v="3962.41"/>
        <n v="2502.19"/>
        <n v="126.5"/>
        <n v="1208.69"/>
        <n v="1049.28"/>
        <n v="3783.65"/>
        <n v="2438.29"/>
        <n v="882.62"/>
        <n v="1358.33"/>
        <n v="2569.98"/>
        <n v="196.23"/>
        <n v="2178.2199999999998"/>
        <n v="3422.5"/>
        <n v="2637"/>
        <n v="3030.69"/>
        <n v="1700.43"/>
        <n v="997.07"/>
        <n v="4067.73"/>
        <n v="4537.6099999999997"/>
        <n v="2602.63"/>
        <n v="1594.7"/>
        <n v="2604.9"/>
        <n v="4407.03"/>
        <n v="3487.89"/>
        <n v="4307.22"/>
        <n v="1709.06"/>
        <n v="3588.7"/>
        <n v="3299.94"/>
        <n v="2900.92"/>
        <n v="2688.3"/>
        <n v="2799.79"/>
        <n v="4263.3900000000003"/>
        <n v="4588.37"/>
        <n v="653.02"/>
        <n v="2886.98"/>
        <n v="4600.2"/>
        <n v="760.23"/>
        <n v="2123.0100000000002"/>
        <n v="536.49"/>
        <n v="656.03"/>
        <n v="4530.1400000000003"/>
        <n v="2286.2800000000002"/>
        <n v="3474.82"/>
        <n v="780.68"/>
        <n v="207.54"/>
        <n v="4463.37"/>
        <n v="2915.27"/>
        <n v="197.94"/>
        <n v="4962.46"/>
        <n v="2511.7399999999998"/>
        <n v="2431.79"/>
        <n v="3142.48"/>
        <n v="138.72999999999999"/>
        <n v="2888.78"/>
        <n v="3184.47"/>
        <n v="1555.07"/>
        <n v="3661.58"/>
        <n v="1949.42"/>
        <n v="3617.09"/>
        <n v="804.74"/>
        <n v="4577.12"/>
        <n v="4409.34"/>
        <n v="838.07"/>
        <n v="4698.42"/>
        <n v="2833.12"/>
        <n v="3538.08"/>
        <n v="4217.4399999999996"/>
        <n v="509.49"/>
        <n v="929.49"/>
        <n v="1522.92"/>
        <n v="2438.3000000000002"/>
        <n v="1795.67"/>
        <n v="2578.65"/>
        <n v="1010.99"/>
        <n v="3442.56"/>
        <n v="373.1"/>
        <n v="1871.1"/>
        <n v="977.26"/>
        <n v="3676.67"/>
        <n v="4429.8999999999996"/>
        <n v="486.05"/>
        <n v="3946.69"/>
        <n v="4489.04"/>
        <n v="4872.45"/>
        <n v="2938.99"/>
        <n v="1704.22"/>
        <n v="1677.67"/>
        <n v="1956.95"/>
        <n v="3102.07"/>
        <n v="2502.13"/>
        <n v="3302.81"/>
        <n v="292.64"/>
        <n v="618.82000000000005"/>
        <n v="4885.04"/>
        <n v="4977.3900000000003"/>
        <n v="3758.63"/>
        <n v="1356.35"/>
        <n v="4771.57"/>
        <n v="1147.1400000000001"/>
        <n v="3684.01"/>
        <n v="664.77"/>
        <n v="3279.63"/>
        <n v="3821.62"/>
        <n v="4312.24"/>
        <n v="3698.1"/>
        <n v="4625.08"/>
        <n v="2652.52"/>
        <n v="3419.4"/>
        <n v="1910.8"/>
        <n v="150.91"/>
        <n v="3807.8"/>
        <n v="4362.32"/>
        <n v="952.23"/>
        <n v="240.34"/>
        <n v="906.06"/>
        <n v="4486.92"/>
        <n v="1548"/>
        <n v="1245.1500000000001"/>
        <n v="171.49"/>
        <n v="1555.57"/>
        <n v="3606.63"/>
        <n v="4799.54"/>
        <n v="1632.43"/>
        <n v="1279.3599999999999"/>
        <n v="4451.54"/>
        <n v="4277.2700000000004"/>
        <n v="1707.99"/>
        <n v="437.15"/>
        <n v="4960.75"/>
        <n v="3435.45"/>
        <n v="4640.24"/>
        <n v="1775.18"/>
        <n v="3273.66"/>
        <n v="3405.04"/>
        <n v="4377.24"/>
        <n v="4965.9799999999996"/>
        <n v="3192.47"/>
        <n v="1748.56"/>
        <n v="4077.13"/>
        <n v="3795.33"/>
        <n v="4473.34"/>
        <n v="1784.14"/>
        <n v="1004.2"/>
        <n v="206.83"/>
        <n v="1351.98"/>
        <n v="1899.14"/>
        <n v="4735.7299999999996"/>
        <n v="2507.73"/>
        <n v="2826.55"/>
        <n v="4412.63"/>
        <n v="4436.84"/>
        <n v="2686.79"/>
        <n v="657.15"/>
        <n v="1425.53"/>
        <n v="2338.75"/>
        <n v="3780.73"/>
        <n v="3587.24"/>
        <n v="3249.27"/>
        <n v="4413.2"/>
        <n v="4032.97"/>
        <n v="4912.3599999999997"/>
        <n v="4456.88"/>
        <n v="1058.72"/>
        <n v="382.32"/>
        <n v="2131.1"/>
        <n v="3125.77"/>
        <n v="3251.21"/>
        <n v="1410.81"/>
        <n v="4313.42"/>
        <n v="1713.31"/>
        <n v="4603.66"/>
        <n v="2410.85"/>
        <n v="894"/>
        <n v="601.36"/>
        <n v="315.73"/>
        <n v="3598.68"/>
        <n v="1042.3499999999999"/>
        <n v="4209.24"/>
        <n v="1395.9"/>
        <n v="258.39999999999998"/>
        <n v="4121.3100000000004"/>
        <n v="2384.11"/>
        <n v="3037.58"/>
        <n v="325.60000000000002"/>
        <n v="1913.87"/>
        <n v="2639.6"/>
        <n v="157.26"/>
        <n v="2914.02"/>
        <n v="4475.91"/>
        <n v="1167.42"/>
        <n v="4641.17"/>
        <n v="578.28"/>
        <n v="4144.6400000000003"/>
        <n v="4217.59"/>
        <n v="1363.02"/>
        <n v="4793.43"/>
        <n v="2141.33"/>
        <n v="792.15"/>
        <n v="2999.4"/>
        <n v="4983.41"/>
        <n v="4506.53"/>
        <n v="1465.15"/>
        <n v="2927.23"/>
        <n v="665.3"/>
        <n v="2363.04"/>
        <n v="2663.04"/>
        <n v="1644.86"/>
        <n v="2472.52"/>
        <n v="4607.7"/>
        <n v="2550.67"/>
        <n v="4171.8500000000004"/>
        <n v="1655.21"/>
        <n v="4859.88"/>
        <n v="557.97"/>
        <n v="2969.37"/>
        <n v="3970.45"/>
        <n v="4088.8"/>
        <n v="1071.58"/>
        <n v="2068.06"/>
        <n v="1647.83"/>
        <n v="3325.65"/>
        <n v="1956.03"/>
        <n v="1819.24"/>
        <n v="629.53"/>
        <n v="292.33999999999997"/>
        <n v="4192.84"/>
        <n v="2498.77"/>
        <n v="2858.08"/>
        <n v="1923.88"/>
        <n v="770.04"/>
        <n v="2302.9"/>
        <n v="1221.8900000000001"/>
        <n v="4204.6499999999996"/>
        <n v="4935.26"/>
        <n v="4456.57"/>
        <n v="2688.54"/>
        <n v="3177.85"/>
        <n v="4745.8"/>
        <n v="2739.54"/>
        <n v="3229.09"/>
        <n v="3183.22"/>
        <n v="3569.79"/>
        <n v="3386.46"/>
        <n v="3656.88"/>
        <n v="4064.59"/>
        <n v="2074.9699999999998"/>
        <n v="3754.59"/>
        <n v="591"/>
        <n v="4393.32"/>
        <n v="1521.22"/>
        <n v="2076.96"/>
        <n v="4037.69"/>
        <n v="3221.24"/>
        <n v="1612.28"/>
        <n v="1204.46"/>
        <n v="4792.8"/>
        <n v="530.1"/>
        <n v="121.24"/>
        <n v="3397.38"/>
        <n v="3110.92"/>
        <n v="3714.31"/>
        <n v="3685.01"/>
        <n v="4329.97"/>
        <n v="4618.33"/>
        <n v="3897.62"/>
        <n v="1238.23"/>
        <n v="2371.13"/>
        <n v="3244.4"/>
        <n v="2742.89"/>
        <n v="878.6"/>
        <n v="2987.44"/>
        <n v="4443.99"/>
        <n v="2150.73"/>
        <n v="3377.77"/>
        <n v="3118.08"/>
        <n v="1947.51"/>
        <n v="2869.83"/>
        <n v="1130.04"/>
        <n v="2775.93"/>
        <n v="4014.26"/>
        <n v="3818.84"/>
        <n v="1853.98"/>
        <n v="649.22"/>
        <n v="4019.72"/>
        <n v="1398.69"/>
        <n v="359.91"/>
        <n v="2281.4499999999998"/>
        <n v="3723.41"/>
        <n v="4061.62"/>
        <n v="4912.79"/>
        <n v="1028.0999999999999"/>
        <n v="1539.59"/>
        <n v="3086.5"/>
        <n v="4075.58"/>
        <n v="1246.97"/>
        <n v="2108.58"/>
        <n v="2101.16"/>
        <n v="3887.39"/>
        <n v="1280.57"/>
        <n v="4846.92"/>
        <n v="2601.27"/>
        <n v="1482.13"/>
        <n v="1492.99"/>
        <n v="189.67"/>
        <n v="3492.91"/>
        <n v="3902.15"/>
        <n v="258.89999999999998"/>
        <n v="2971.08"/>
        <n v="3930.2"/>
        <n v="1943.58"/>
        <n v="2220.4299999999998"/>
        <n v="1871.96"/>
        <n v="1646.69"/>
        <n v="2506.59"/>
        <n v="913.89"/>
        <n v="2259.37"/>
        <n v="4714.9399999999996"/>
        <n v="234.27"/>
        <n v="907.24"/>
        <n v="3910.74"/>
        <n v="747.08"/>
        <n v="1429.28"/>
        <n v="2328.71"/>
        <n v="4721.5"/>
        <n v="999.16"/>
        <n v="4623.1099999999997"/>
        <n v="3620.77"/>
        <n v="3388.61"/>
        <n v="3645.36"/>
        <n v="253.11"/>
        <n v="584.61"/>
        <n v="1740.72"/>
        <n v="462.44"/>
        <n v="4939.1899999999996"/>
        <n v="2944.02"/>
        <n v="2487.98"/>
        <n v="3949.01"/>
        <n v="4887.1000000000004"/>
        <n v="4780.1400000000003"/>
        <n v="1948.15"/>
        <n v="423.2"/>
        <n v="582.04999999999995"/>
        <n v="105.65"/>
        <n v="109.32"/>
        <n v="4688.47"/>
        <n v="4642.38"/>
        <n v="3371.01"/>
        <n v="3660.72"/>
        <n v="2614.7199999999998"/>
        <n v="1265.43"/>
        <n v="4580.49"/>
        <n v="1460.69"/>
        <n v="3724.39"/>
        <n v="1302.6300000000001"/>
        <n v="4363.7299999999996"/>
        <n v="3291.07"/>
        <n v="3249.21"/>
        <n v="577.1"/>
        <n v="2155.4"/>
        <n v="2672.05"/>
        <n v="1540.78"/>
        <n v="4416.78"/>
        <n v="4204.58"/>
        <n v="2518.7399999999998"/>
        <n v="1766.15"/>
        <n v="4027.56"/>
        <n v="1064.77"/>
        <n v="450.43"/>
        <n v="323.98"/>
        <n v="289.55"/>
        <n v="2495.5500000000002"/>
        <n v="1351.04"/>
        <n v="3482.84"/>
        <n v="3304.07"/>
        <n v="2755.9"/>
        <n v="1828.93"/>
        <n v="4267.24"/>
        <n v="3577.54"/>
        <n v="1430.48"/>
        <n v="2558.27"/>
        <n v="865.73"/>
        <n v="1711"/>
        <n v="4985.99"/>
        <n v="1196.8399999999999"/>
        <n v="3521.68"/>
        <n v="1268.25"/>
        <n v="4696.8599999999997"/>
        <n v="1619.65"/>
        <n v="1798.78"/>
        <n v="3009.91"/>
        <n v="2981.75"/>
        <n v="2908.95"/>
        <n v="2228.61"/>
        <n v="3007.82"/>
        <n v="3389.22"/>
        <n v="1340.33"/>
        <n v="3537.23"/>
        <n v="4624.05"/>
        <n v="3813.85"/>
        <n v="512.74"/>
        <n v="2398.7199999999998"/>
        <n v="2232.79"/>
        <n v="1748.87"/>
        <n v="2507.4699999999998"/>
        <n v="2254.21"/>
        <n v="130.24"/>
        <n v="1259.1199999999999"/>
        <n v="1147.53"/>
        <n v="1811.37"/>
        <n v="954.84"/>
        <n v="432.23"/>
        <n v="1063.4000000000001"/>
        <n v="4285.5200000000004"/>
        <n v="4005.49"/>
        <n v="2266.27"/>
        <n v="4401.29"/>
        <n v="1240.06"/>
        <n v="2962.62"/>
        <n v="800.33"/>
        <n v="4183.66"/>
        <n v="739.85"/>
        <n v="256.11"/>
        <n v="1439.88"/>
        <n v="4514.58"/>
        <n v="734.34"/>
        <n v="1720.28"/>
        <n v="1650.43"/>
        <n v="4028.07"/>
        <n v="2165.4699999999998"/>
        <n v="3096.68"/>
        <n v="2081.48"/>
        <n v="2802.14"/>
        <n v="405.96"/>
        <n v="1932.74"/>
        <n v="4290.0200000000004"/>
        <n v="3486.23"/>
        <n v="4910.96"/>
        <n v="3960.81"/>
        <n v="2312.4"/>
        <n v="3413.77"/>
        <n v="3901.98"/>
        <n v="1421.45"/>
        <n v="394.09"/>
        <n v="2088.65"/>
        <n v="808.9"/>
        <n v="1458.48"/>
        <n v="4739.54"/>
        <n v="4250.7"/>
        <n v="3003.07"/>
        <n v="2066.16"/>
        <n v="1395.22"/>
        <n v="2900.15"/>
        <n v="2712.49"/>
        <n v="3925.83"/>
        <n v="4647.3"/>
        <n v="1711.79"/>
        <n v="1110.8599999999999"/>
        <n v="2073.7199999999998"/>
        <n v="2243.9499999999998"/>
        <n v="295.36"/>
        <n v="4322.3100000000004"/>
        <n v="4978.3999999999996"/>
        <n v="4623.72"/>
        <n v="4317.26"/>
        <n v="4963.74"/>
        <n v="4548.26"/>
        <n v="3473"/>
        <n v="917.11"/>
        <n v="866.12"/>
        <n v="339.02"/>
        <n v="2117.9699999999998"/>
        <n v="4063.24"/>
        <n v="1894.98"/>
        <n v="635.26"/>
        <n v="353.59"/>
        <n v="2055.98"/>
        <n v="589.63"/>
        <n v="607.39"/>
        <n v="2037.21"/>
        <n v="2563.9299999999998"/>
        <n v="1014.75"/>
        <n v="3454.71"/>
        <n v="2151.59"/>
        <n v="550.41999999999996"/>
        <n v="3221.47"/>
        <n v="1849.03"/>
        <n v="356.38"/>
        <n v="4745.1099999999997"/>
        <n v="2898.87"/>
        <n v="2440.83"/>
        <n v="4309.7700000000004"/>
        <n v="4690.03"/>
        <n v="1179.58"/>
        <n v="4069.71"/>
        <n v="4172.29"/>
        <n v="366.57"/>
        <n v="3588.53"/>
        <n v="408.54"/>
        <n v="3013.9"/>
        <n v="3379.26"/>
        <n v="1898.59"/>
        <n v="4415.8599999999997"/>
        <n v="4022.51"/>
        <n v="4637.2"/>
        <n v="1642.96"/>
        <n v="205.49"/>
        <n v="4076.16"/>
        <n v="1192.5899999999999"/>
        <n v="2389.06"/>
        <n v="4104.87"/>
        <n v="1159.06"/>
        <n v="1628.35"/>
        <n v="2251.4899999999998"/>
        <n v="1431.94"/>
        <n v="2360.4699999999998"/>
        <n v="147.02000000000001"/>
        <n v="1139.72"/>
        <n v="4179.51"/>
        <n v="2126.06"/>
        <n v="3218.39"/>
        <n v="1238.21"/>
        <n v="3284.41"/>
        <n v="4999.87"/>
        <n v="3016.91"/>
        <n v="3178.96"/>
        <n v="646.45000000000005"/>
        <n v="2076.5700000000002"/>
        <n v="4317.55"/>
        <n v="4187.93"/>
        <n v="2659.76"/>
        <n v="800.39"/>
        <n v="3325.13"/>
        <n v="1319.53"/>
        <n v="3263.25"/>
        <n v="528.26"/>
        <n v="4723.68"/>
        <n v="3953.03"/>
        <n v="1084.71"/>
        <n v="3222.66"/>
        <n v="3819.81"/>
        <n v="1126.28"/>
        <n v="557.32000000000005"/>
        <n v="1823.72"/>
        <n v="765.2"/>
        <n v="2871.99"/>
        <n v="2178.16"/>
        <n v="2365.88"/>
        <n v="2760.03"/>
        <n v="4912.0600000000004"/>
        <n v="3983.91"/>
        <n v="3184.41"/>
        <n v="1882.16"/>
        <n v="232.64"/>
        <n v="670.99"/>
        <n v="3681.25"/>
        <n v="1909.1"/>
        <n v="1738.74"/>
        <n v="4455.99"/>
        <n v="2474.09"/>
        <n v="4507.93"/>
        <n v="4444.53"/>
        <n v="492.89"/>
        <n v="4732.28"/>
        <n v="477.08"/>
        <n v="4821.18"/>
        <n v="2317.81"/>
        <n v="3828.22"/>
        <n v="3560.11"/>
        <n v="2640.63"/>
        <n v="3135.33"/>
        <n v="4754.6000000000004"/>
        <n v="4644.0200000000004"/>
        <n v="3306.2"/>
        <n v="3322.82"/>
        <n v="1310"/>
        <n v="4160.26"/>
        <n v="3199.76"/>
        <n v="4148.62"/>
        <n v="3323.48"/>
        <n v="1566.67"/>
        <n v="1028.46"/>
        <n v="477.13"/>
        <n v="2971.38"/>
        <n v="1491.85"/>
        <n v="3189.5"/>
        <n v="387.42"/>
        <n v="1940.75"/>
        <n v="1376.71"/>
        <n v="1914.64"/>
        <n v="365.99"/>
        <n v="3648.49"/>
        <n v="671.82"/>
        <n v="170.57"/>
        <n v="4736.82"/>
        <n v="1045.0899999999999"/>
        <n v="4157.5"/>
        <n v="4825.91"/>
        <n v="2677.98"/>
        <n v="1900.34"/>
        <n v="2185.41"/>
        <n v="2462.17"/>
        <n v="845.26"/>
        <n v="1887.21"/>
        <n v="4098.93"/>
        <n v="993.75"/>
        <n v="3676.28"/>
        <n v="3292.77"/>
        <n v="380.76"/>
        <n v="209.9"/>
        <n v="1827.39"/>
        <n v="3491.63"/>
        <n v="1719.05"/>
        <n v="3371.89"/>
        <n v="3360.74"/>
        <n v="4052.12"/>
        <n v="587.48"/>
        <n v="2927.93"/>
        <n v="406.24"/>
        <n v="962.14"/>
        <n v="1694.95"/>
        <n v="3566.21"/>
        <n v="4872"/>
        <n v="1778.35"/>
        <n v="2653.61"/>
        <n v="3409.9"/>
        <n v="1896.27"/>
        <n v="2459.8200000000002"/>
        <n v="2882.28"/>
        <n v="3462.59"/>
        <n v="394.25"/>
        <n v="2819.02"/>
        <n v="2212.6999999999998"/>
        <n v="755.45"/>
        <n v="1119.3800000000001"/>
        <n v="4431.0600000000004"/>
        <n v="4371.7"/>
        <n v="263.32"/>
        <n v="3478.07"/>
        <n v="2815.52"/>
        <n v="4705.1000000000004"/>
        <n v="4549.2299999999996"/>
        <n v="2939.85"/>
        <n v="780.88"/>
        <n v="2353.09"/>
        <n v="3653.31"/>
        <n v="4763.51"/>
        <n v="1882.76"/>
        <n v="3944.89"/>
        <n v="3448.37"/>
        <n v="483.63"/>
        <n v="2834.09"/>
        <n v="999.19"/>
        <n v="3449.39"/>
        <n v="3089.42"/>
        <n v="4867.9399999999996"/>
        <n v="4683.38"/>
        <n v="145.93"/>
        <n v="492.14"/>
        <n v="3868.76"/>
        <n v="3459.65"/>
        <n v="4024.63"/>
        <n v="1407.39"/>
        <n v="4261.68"/>
        <n v="2267.86"/>
        <n v="1383.35"/>
        <n v="151.97999999999999"/>
        <n v="4369.68"/>
        <n v="2723.18"/>
        <n v="3601.94"/>
        <n v="494.04"/>
        <n v="2982.14"/>
        <n v="183.91"/>
        <n v="2833.13"/>
        <n v="1815.99"/>
        <n v="3252.15"/>
        <n v="2753.71"/>
        <n v="1380.62"/>
        <n v="895.52"/>
        <n v="2083.09"/>
        <n v="4935.5"/>
        <n v="2234.92"/>
        <n v="3769.06"/>
        <n v="379.17"/>
        <n v="1956.44"/>
        <n v="2943.58"/>
        <n v="3780.86"/>
        <n v="2689.08"/>
        <n v="2624.95"/>
        <n v="3843.14"/>
        <n v="1635.11"/>
        <n v="543.99"/>
        <n v="1801.04"/>
        <n v="879.08"/>
        <n v="4833.13"/>
        <n v="2929.81"/>
        <n v="2288.34"/>
        <n v="4569.05"/>
        <n v="4511.7700000000004"/>
        <n v="2136.92"/>
        <n v="4386.16"/>
        <n v="413.73"/>
        <n v="4440.0200000000004"/>
        <n v="1621.86"/>
        <n v="2869.1"/>
        <n v="1421.47"/>
        <n v="4925.5200000000004"/>
        <n v="451.72"/>
        <n v="2290.08"/>
        <n v="3142.84"/>
        <n v="3116.5"/>
        <n v="3719.92"/>
        <n v="3649.64"/>
        <n v="3986.4"/>
        <n v="1248.01"/>
        <n v="1915.48"/>
        <n v="1971.96"/>
        <n v="4783.6099999999997"/>
        <n v="2105.63"/>
        <n v="1187.1600000000001"/>
        <n v="3198.49"/>
        <n v="2193.61"/>
        <n v="1325.39"/>
        <n v="3604.16"/>
        <n v="1040.43"/>
        <n v="3203.43"/>
        <n v="2209.6"/>
        <n v="1663.92"/>
        <n v="4735.3100000000004"/>
        <n v="1689.6"/>
        <n v="1802.79"/>
        <n v="4366.13"/>
        <n v="732.31"/>
        <n v="629.54"/>
        <n v="1485.27"/>
        <n v="2999.02"/>
        <n v="1983.07"/>
        <n v="3081.92"/>
        <n v="882.78"/>
        <n v="1381.11"/>
        <n v="2869.3"/>
        <n v="1164.03"/>
        <n v="2171.7399999999998"/>
        <n v="2905.97"/>
        <n v="4870.8900000000003"/>
        <n v="491.44"/>
        <n v="2356.0300000000002"/>
        <n v="2041.73"/>
        <n v="4138.78"/>
        <n v="4511.46"/>
        <n v="4544.3599999999997"/>
        <n v="1938.18"/>
        <n v="1592.81"/>
        <n v="2300.77"/>
        <n v="1785.53"/>
        <n v="3622.37"/>
        <n v="1146.5"/>
        <n v="3327.55"/>
        <n v="4642.24"/>
        <n v="1471.58"/>
        <n v="3416.76"/>
        <n v="803.45"/>
        <n v="694.78"/>
        <n v="666.66"/>
        <n v="778.79"/>
        <n v="1159.21"/>
        <n v="2857.87"/>
        <n v="3858.23"/>
        <n v="721.6"/>
        <n v="4363.07"/>
        <n v="4229.3100000000004"/>
        <n v="3664.2"/>
        <n v="2187.23"/>
        <n v="107.63"/>
        <n v="3700.35"/>
        <n v="1742.9"/>
        <n v="3618.14"/>
        <n v="404.03"/>
        <n v="3576.52"/>
        <n v="434.71"/>
        <n v="2977.21"/>
        <n v="3028.01"/>
        <n v="1580.57"/>
        <n v="487.7"/>
        <n v="4751.74"/>
        <n v="2724.33"/>
        <n v="2940.81"/>
        <n v="3113.6"/>
        <n v="4466.13"/>
        <n v="395.25"/>
        <n v="4477.1099999999997"/>
        <n v="1274.4100000000001"/>
        <n v="481.96"/>
        <n v="3320.6"/>
        <n v="4887.18"/>
        <n v="380.49"/>
        <n v="2188"/>
        <n v="2695.94"/>
        <n v="1335.38"/>
        <n v="4916.07"/>
        <n v="3240.72"/>
        <n v="4237.32"/>
        <n v="2137.31"/>
        <n v="1834.38"/>
        <n v="2810.47"/>
        <n v="2232.86"/>
        <n v="3603.25"/>
        <n v="1402.51"/>
        <n v="2303"/>
        <n v="4486.1499999999996"/>
        <n v="3804.93"/>
        <n v="923.54"/>
        <n v="4445.6400000000003"/>
        <n v="2986.18"/>
        <n v="3428.51"/>
        <n v="1541.86"/>
        <n v="2263.5700000000002"/>
        <n v="4053.38"/>
        <n v="1720.31"/>
        <n v="908.8"/>
        <n v="1953.69"/>
        <n v="439.17"/>
        <n v="3617.5"/>
        <n v="823.95"/>
        <n v="1497.12"/>
        <n v="4417.3"/>
        <n v="2748.44"/>
        <n v="1674.56"/>
        <n v="2783.57"/>
        <n v="1169.56"/>
        <n v="223.35"/>
        <n v="3599.22"/>
        <n v="4410.93"/>
        <n v="3882.23"/>
        <n v="4640.72"/>
        <n v="4931.17"/>
        <n v="3750.18"/>
        <n v="4352.82"/>
        <n v="3401.28"/>
        <n v="990.34"/>
        <n v="640.27"/>
        <n v="4720.58"/>
        <n v="3396.48"/>
        <n v="3970.56"/>
        <n v="1722.67"/>
        <n v="2356.0700000000002"/>
        <n v="294.92"/>
        <n v="4456.1400000000003"/>
        <n v="4279.72"/>
        <n v="3945.58"/>
        <n v="385.68"/>
        <n v="953.82"/>
        <n v="1737.44"/>
        <n v="1389.01"/>
        <n v="4208.45"/>
        <n v="1054.7"/>
        <n v="2707.41"/>
        <n v="2899.77"/>
        <n v="2182.56"/>
        <n v="1279.3699999999999"/>
        <n v="4805.4399999999996"/>
        <n v="2125.66"/>
        <n v="1001.83"/>
        <n v="4131.7700000000004"/>
        <n v="1157.8699999999999"/>
        <n v="3409"/>
        <n v="2581.83"/>
        <n v="818.13"/>
        <n v="222.25"/>
        <n v="4660.67"/>
        <n v="715.88"/>
        <n v="3554.26"/>
        <n v="3298.16"/>
        <n v="1774.43"/>
        <n v="1008.38"/>
        <n v="973.81"/>
        <n v="2968.11"/>
        <n v="2779.91"/>
        <n v="4392.08"/>
        <n v="3236.02"/>
        <n v="4114.45"/>
        <n v="258.82"/>
        <n v="3387.87"/>
        <n v="1245.17"/>
        <n v="1338.91"/>
        <n v="3630.82"/>
        <n v="3987.82"/>
        <n v="1921.5"/>
        <n v="3971.38"/>
        <n v="2274.35"/>
        <n v="4302.46"/>
        <n v="509.13"/>
        <n v="3904.12"/>
        <n v="3158.04"/>
        <n v="2839.2"/>
        <n v="3108.5"/>
        <n v="4657.93"/>
        <n v="3312.13"/>
        <n v="3272.63"/>
        <n v="3821.41"/>
        <n v="4346.4399999999996"/>
        <n v="1383.37"/>
        <n v="3122.07"/>
        <n v="2961.48"/>
        <n v="760.76"/>
        <n v="440.8"/>
        <n v="1006.3"/>
        <n v="4573.5200000000004"/>
        <n v="684.29"/>
        <n v="2936.69"/>
        <n v="1685.06"/>
        <n v="2821.04"/>
        <n v="1251.3699999999999"/>
        <n v="2277.46"/>
        <n v="4349.93"/>
        <n v="1943.46"/>
        <n v="1829.85"/>
        <n v="2285.98"/>
        <n v="592.41"/>
        <n v="1998"/>
        <n v="133.81"/>
        <n v="2566.65"/>
        <n v="4254.91"/>
        <n v="2805.16"/>
        <n v="3077.85"/>
        <n v="249.76"/>
        <n v="4311.62"/>
        <n v="1986.52"/>
        <n v="4876.78"/>
        <n v="690.28"/>
        <n v="4728.8900000000003"/>
        <n v="3208.03"/>
        <n v="356.47"/>
        <n v="4861.33"/>
        <n v="167.98"/>
        <n v="3680.43"/>
        <n v="4458.7"/>
        <n v="961.48"/>
        <n v="1782.45"/>
        <n v="2850.02"/>
        <n v="3431.07"/>
        <n v="4372.1899999999996"/>
        <n v="3829.25"/>
        <n v="1880.32"/>
        <n v="4126.43"/>
        <n v="4833.78"/>
        <n v="1212.23"/>
        <n v="463.07"/>
        <n v="2190.44"/>
        <n v="836.43"/>
        <n v="4440.41"/>
        <n v="4961.84"/>
        <n v="364.61"/>
        <n v="2526.7600000000002"/>
        <n v="1711.54"/>
        <n v="2029.03"/>
        <n v="2313.0100000000002"/>
        <n v="3724.55"/>
        <n v="2997.37"/>
        <n v="4809.8900000000003"/>
        <n v="1730.55"/>
        <n v="2753.37"/>
        <n v="4085.31"/>
        <n v="1927.84"/>
        <n v="2379.9699999999998"/>
        <n v="3456.38"/>
        <n v="4317.6499999999996"/>
        <n v="2136.84"/>
        <n v="2706.56"/>
        <n v="4878.1000000000004"/>
        <n v="308.10000000000002"/>
        <n v="2296.3200000000002"/>
        <n v="3216.31"/>
        <n v="141.29"/>
        <n v="3024.25"/>
        <n v="375.38"/>
        <n v="4302.04"/>
        <n v="4054.72"/>
        <n v="258.05"/>
        <n v="339.14"/>
        <n v="1910.77"/>
        <n v="2917.63"/>
        <n v="1424.61"/>
        <n v="947.55"/>
        <n v="1550.78"/>
        <n v="1308.9000000000001"/>
        <n v="2296.71"/>
        <n v="3758.71"/>
        <n v="2815.23"/>
        <n v="3084.97"/>
        <n v="2403.39"/>
        <n v="1691.19"/>
        <n v="803.19"/>
        <n v="1837.37"/>
        <n v="3695.51"/>
        <n v="2398.9899999999998"/>
        <n v="3260.49"/>
        <n v="1131.6500000000001"/>
        <n v="4314.32"/>
        <n v="4343.09"/>
        <n v="1669.61"/>
        <n v="2783.79"/>
        <n v="3072.64"/>
        <n v="2414.91"/>
        <n v="4564.6000000000004"/>
        <n v="3724.61"/>
        <n v="3395.3"/>
        <n v="2648.46"/>
        <n v="515.75"/>
        <n v="628.32000000000005"/>
        <n v="1565.14"/>
        <n v="1136.46"/>
        <n v="4767.3999999999996"/>
        <n v="2108.08"/>
        <n v="4395.37"/>
        <n v="4108.59"/>
        <n v="4081.59"/>
        <n v="1156.97"/>
        <n v="2291.88"/>
        <n v="1657.96"/>
        <n v="4855.01"/>
        <n v="4396.05"/>
        <n v="1324.63"/>
        <n v="1636.25"/>
        <n v="2691.66"/>
        <n v="1465.17"/>
        <n v="4140.2"/>
        <n v="4114.2299999999996"/>
        <n v="3649.27"/>
        <n v="3477.62"/>
        <n v="2781.78"/>
        <n v="1800.85"/>
        <n v="4201"/>
        <n v="4308.28"/>
        <n v="342.6"/>
        <n v="2053.2399999999998"/>
        <n v="230.48"/>
        <n v="4213.4399999999996"/>
        <n v="967.76"/>
        <n v="3401.95"/>
        <n v="1851.14"/>
        <n v="4098.72"/>
        <n v="2597.4699999999998"/>
        <n v="1689.57"/>
        <n v="1686.97"/>
        <n v="1701.94"/>
        <n v="3964.04"/>
        <n v="3584.47"/>
        <n v="1664.15"/>
        <n v="2502.02"/>
        <n v="473.15"/>
        <n v="4154.75"/>
        <n v="1403.18"/>
        <n v="4457.2"/>
        <n v="3024.3"/>
        <n v="2882.32"/>
        <n v="897.32"/>
        <n v="440.72"/>
        <n v="2807.82"/>
        <n v="2393.15"/>
        <n v="686.45"/>
        <n v="4194.38"/>
        <n v="2144.48"/>
        <n v="1376.24"/>
        <n v="3962.53"/>
        <n v="4574.01"/>
        <n v="1599.22"/>
        <n v="3297.35"/>
        <n v="4949.67"/>
        <n v="1099.56"/>
        <n v="1644.83"/>
        <n v="2118.58"/>
        <n v="1858.25"/>
        <n v="1415.41"/>
        <n v="3496.79"/>
        <n v="2986.81"/>
        <n v="1597.89"/>
        <n v="747.84"/>
        <n v="1655.14"/>
        <n v="1965.2"/>
        <n v="1850.57"/>
        <n v="338.74"/>
        <n v="2373.7600000000002"/>
        <n v="4197.42"/>
        <n v="983.79"/>
        <n v="813.72"/>
        <n v="2412.0700000000002"/>
        <n v="1915.95"/>
        <n v="2850.28"/>
        <n v="4740.66"/>
        <n v="3828.34"/>
        <n v="3466.58"/>
        <n v="2138.09"/>
        <n v="1508.06"/>
        <n v="2747.29"/>
        <n v="4438.67"/>
        <n v="4396.04"/>
        <n v="2283.02"/>
        <n v="1306.48"/>
        <n v="1204.19"/>
        <n v="266.54000000000002"/>
        <n v="4229.05"/>
        <n v="1397.71"/>
        <n v="1859.1"/>
        <n v="4065.16"/>
        <n v="688.12"/>
        <n v="2360.0500000000002"/>
        <n v="699.47"/>
        <n v="2265.06"/>
        <n v="330.98"/>
        <n v="2636.35"/>
        <n v="3998.98"/>
        <n v="3413.85"/>
        <n v="2594.9299999999998"/>
        <n v="4160.92"/>
        <n v="1216.1600000000001"/>
        <n v="4170.8999999999996"/>
        <n v="1454.18"/>
        <n v="1876.18"/>
        <n v="729.31"/>
        <n v="598.6"/>
        <n v="4667.3500000000004"/>
        <n v="1030.8900000000001"/>
        <n v="1733.15"/>
        <n v="2692.84"/>
        <n v="1804.55"/>
        <n v="4363.6499999999996"/>
        <n v="4513.5"/>
        <n v="1697.35"/>
        <n v="550.94000000000005"/>
        <n v="1129.78"/>
        <n v="2424.5300000000002"/>
        <n v="1513.56"/>
        <n v="2322.0100000000002"/>
        <n v="3817.65"/>
        <n v="2161.13"/>
        <n v="1065.29"/>
        <n v="1854.04"/>
        <n v="3740.61"/>
        <n v="2177.9"/>
        <n v="1322.74"/>
        <n v="2194.3200000000002"/>
        <n v="2328.5500000000002"/>
        <n v="1552.25"/>
        <n v="4978.8599999999997"/>
        <n v="3861.37"/>
        <n v="3493.03"/>
        <n v="4288.8500000000004"/>
        <n v="3365.45"/>
        <n v="3975.8"/>
        <n v="2121.38"/>
        <n v="2551.8200000000002"/>
        <n v="330.28"/>
        <n v="1475.17"/>
        <n v="1903.26"/>
        <n v="2374.64"/>
        <n v="3078.41"/>
        <n v="3595.3"/>
        <n v="309.32"/>
        <n v="1365.56"/>
        <n v="937.43"/>
        <n v="1018.53"/>
        <n v="2565.31"/>
        <n v="3725.9"/>
        <n v="1436.61"/>
        <n v="4139.8"/>
        <n v="4473.04"/>
        <n v="1817.62"/>
        <n v="3438.65"/>
        <n v="673.54"/>
        <n v="3745.74"/>
        <n v="908.62"/>
        <n v="3468.34"/>
        <n v="2167.31"/>
        <n v="4649.4399999999996"/>
        <n v="2375.86"/>
        <n v="251.42"/>
        <n v="2455.2800000000002"/>
        <n v="3997.94"/>
        <n v="3270.71"/>
        <n v="4834.9399999999996"/>
        <n v="4232.04"/>
        <n v="2680.1"/>
        <n v="1111.95"/>
        <n v="118.5"/>
        <n v="4904.46"/>
        <n v="4697.7700000000004"/>
        <n v="1443.31"/>
        <n v="3227.26"/>
        <n v="3673.27"/>
        <n v="2932.27"/>
        <n v="4230.51"/>
        <n v="481.34"/>
        <n v="4492.82"/>
        <n v="2020.89"/>
        <n v="2455.38"/>
        <n v="2279.19"/>
        <n v="2703.3"/>
        <n v="3031.03"/>
        <n v="3580.68"/>
        <n v="2672.21"/>
        <n v="3455.39"/>
        <n v="1757.66"/>
        <n v="4689.74"/>
        <n v="416.2"/>
        <n v="2773.15"/>
        <n v="528.24"/>
        <n v="2269.56"/>
        <n v="1362.15"/>
        <n v="4690.83"/>
        <n v="164.07"/>
        <n v="2016.9"/>
        <n v="3932.01"/>
        <n v="1023.46"/>
        <n v="4096.38"/>
        <n v="4312.6499999999996"/>
        <n v="3569.21"/>
        <n v="1124.44"/>
        <n v="1432.99"/>
        <n v="917.98"/>
        <n v="1001.91"/>
        <n v="278.81"/>
        <n v="4300.84"/>
        <n v="1706.02"/>
        <n v="2769.01"/>
        <n v="1700.76"/>
        <n v="4332.22"/>
        <n v="1133.69"/>
        <n v="4423.28"/>
        <n v="3354.05"/>
        <n v="4787.4799999999996"/>
        <n v="174.03"/>
        <n v="389.57"/>
        <n v="2554.38"/>
        <n v="4570.66"/>
        <n v="3680.9"/>
        <n v="3148.47"/>
        <n v="254.85"/>
        <n v="1835.4"/>
        <n v="1794.68"/>
        <n v="2756.22"/>
        <n v="1363.36"/>
        <n v="1409.06"/>
        <n v="3142.22"/>
        <n v="4728.38"/>
        <n v="3334.88"/>
        <n v="3373.84"/>
        <n v="4932.45"/>
        <n v="852.04"/>
        <n v="265.79000000000002"/>
        <n v="3753.02"/>
        <n v="2250.06"/>
        <n v="2201.23"/>
        <n v="1203.99"/>
        <n v="2583.63"/>
        <n v="2266.64"/>
        <n v="1792.71"/>
        <n v="2269.4499999999998"/>
        <n v="1980.79"/>
        <n v="4705.49"/>
        <n v="4903.2299999999996"/>
        <n v="4215.51"/>
        <n v="4953.03"/>
        <n v="1402.03"/>
        <n v="4230.33"/>
        <n v="2092.48"/>
        <n v="3756.07"/>
        <n v="1086.82"/>
        <n v="4078.58"/>
        <n v="508.98"/>
        <n v="1425.73"/>
        <n v="4127.57"/>
        <n v="3761.08"/>
        <n v="2556.11"/>
        <n v="3396.68"/>
        <n v="1009.31"/>
        <n v="3372.04"/>
        <n v="139.08000000000001"/>
        <n v="4182.76"/>
        <n v="2629.81"/>
        <n v="4725"/>
        <n v="2443"/>
        <n v="2222.13"/>
        <n v="2305.2600000000002"/>
        <n v="1862.67"/>
        <n v="916.71"/>
        <n v="4226.1099999999997"/>
        <n v="2006.52"/>
        <n v="2692.63"/>
        <n v="395.24"/>
        <n v="3026.2"/>
        <n v="4408.22"/>
        <n v="2517.64"/>
        <n v="908.38"/>
        <n v="669.02"/>
        <n v="4508.96"/>
        <n v="3538.03"/>
        <n v="4834.3599999999997"/>
        <n v="503.51"/>
        <n v="4522.8"/>
        <n v="4243.6000000000004"/>
        <n v="4476.6099999999997"/>
        <n v="128.24"/>
        <n v="3735.33"/>
        <n v="2789.8"/>
        <n v="2908.58"/>
        <n v="2399.09"/>
        <n v="3739.12"/>
        <n v="4999.21"/>
        <n v="3581.64"/>
        <n v="3422.45"/>
        <n v="3306.74"/>
        <n v="3506.54"/>
        <n v="1776.35"/>
        <n v="1669.08"/>
        <n v="3943.26"/>
        <n v="360.13"/>
        <n v="3820.31"/>
        <n v="4087.82"/>
        <n v="2655.83"/>
        <n v="4559.7299999999996"/>
        <n v="2418.13"/>
        <n v="972.62"/>
        <n v="1870.85"/>
        <n v="4538.75"/>
        <n v="4969.32"/>
        <n v="2167.08"/>
        <n v="917.55"/>
        <n v="1503.01"/>
        <n v="2811.15"/>
        <n v="2903.27"/>
        <n v="3187.29"/>
        <n v="4193.2299999999996"/>
        <n v="3584.95"/>
        <n v="1378.12"/>
        <n v="2035.72"/>
        <n v="4215.1000000000004"/>
        <n v="3203.58"/>
        <n v="915.45"/>
        <n v="1695.14"/>
        <n v="3976.35"/>
        <n v="943.26"/>
        <n v="3486.15"/>
        <n v="2861.33"/>
        <n v="822.63"/>
        <n v="3475.51"/>
        <n v="797.51"/>
        <n v="2052.33"/>
        <n v="1611.94"/>
        <n v="3481.05"/>
        <n v="3933.58"/>
        <n v="924.75"/>
        <n v="4078.78"/>
        <n v="135.35"/>
        <n v="2697.29"/>
        <n v="2632.27"/>
        <n v="3156.73"/>
        <n v="1274.53"/>
        <n v="148.30000000000001"/>
        <n v="2328.34"/>
        <n v="4471.75"/>
        <n v="950.96"/>
        <n v="2183.64"/>
        <n v="2226.6"/>
        <n v="2809.04"/>
        <n v="3934.41"/>
        <n v="2413.5300000000002"/>
        <n v="226.19"/>
        <n v="3878.44"/>
        <n v="502.65"/>
        <n v="3243.61"/>
        <n v="4036.8"/>
        <n v="1485.18"/>
        <n v="2300.62"/>
        <n v="170.25"/>
        <n v="4038.99"/>
        <n v="3545.98"/>
        <n v="1233.8"/>
        <n v="2012.11"/>
        <n v="3507.05"/>
        <n v="1855"/>
        <n v="895.83"/>
        <n v="2640.68"/>
        <n v="3645.48"/>
        <n v="1671.97"/>
        <n v="696.68"/>
        <n v="4164.7700000000004"/>
        <n v="1338.73"/>
        <n v="2612.79"/>
        <n v="3487.58"/>
        <n v="1653.67"/>
        <n v="3278.32"/>
        <n v="2895.14"/>
        <n v="2993.82"/>
        <n v="4138.34"/>
        <n v="3316"/>
        <n v="1395.1"/>
        <n v="392.06"/>
        <n v="109.73"/>
        <n v="4531.6499999999996"/>
        <n v="4716.34"/>
        <n v="561.15"/>
        <n v="2486.56"/>
        <n v="842.82"/>
        <n v="4748.87"/>
        <n v="1309.48"/>
        <n v="2558.0700000000002"/>
        <n v="911.54"/>
        <n v="1730.53"/>
        <n v="2429.59"/>
        <n v="2156.9299999999998"/>
        <n v="1720.91"/>
        <n v="618.79999999999995"/>
        <n v="2473.9899999999998"/>
        <n v="4266.0200000000004"/>
        <n v="3678.09"/>
        <n v="1893.85"/>
        <n v="3571.25"/>
        <n v="2381.1"/>
        <n v="836.35"/>
        <n v="2153.34"/>
        <n v="750.42"/>
        <n v="660.97"/>
        <n v="212.99"/>
        <n v="1485.99"/>
        <n v="1721.29"/>
        <n v="3527.27"/>
        <n v="2736.22"/>
        <n v="4306.3999999999996"/>
        <n v="964.71"/>
        <n v="1403.19"/>
        <n v="4711.2700000000004"/>
        <n v="2275.8200000000002"/>
        <n v="3966.35"/>
        <n v="2511.62"/>
        <n v="2408.3200000000002"/>
        <n v="825.77"/>
        <n v="4270.88"/>
        <n v="483.94"/>
        <n v="1620.28"/>
        <n v="3399.99"/>
        <n v="2585.56"/>
        <n v="4418.75"/>
        <n v="3282.1"/>
        <n v="2439.58"/>
        <n v="856.13"/>
        <n v="3741.93"/>
        <n v="2115.4"/>
        <n v="2704.75"/>
        <n v="4839.6000000000004"/>
        <n v="2482.5300000000002"/>
        <n v="3870.93"/>
        <n v="3347.5"/>
        <n v="4494.38"/>
        <n v="1332.85"/>
        <n v="4121.78"/>
        <n v="1951.16"/>
        <n v="4081.21"/>
        <n v="2519.56"/>
        <n v="4302.78"/>
        <n v="4484.7299999999996"/>
        <n v="2587.37"/>
        <n v="3938.07"/>
        <n v="1408.23"/>
        <n v="175.21"/>
        <n v="2094.7600000000002"/>
        <n v="2588.09"/>
        <n v="1556.59"/>
        <n v="1978.47"/>
        <n v="751.99"/>
        <n v="1458.72"/>
        <n v="1276.47"/>
        <n v="1574.84"/>
        <n v="1565.37"/>
        <n v="2838.95"/>
        <n v="1327.93"/>
        <n v="4710.71"/>
        <n v="2605.25"/>
        <n v="731.93"/>
        <n v="1470.07"/>
        <n v="3675.81"/>
        <n v="166.93"/>
        <n v="4695.3100000000004"/>
        <n v="2281.37"/>
        <n v="2653.29"/>
        <n v="4943.22"/>
        <n v="2566.6799999999998"/>
        <n v="4743.95"/>
        <n v="4584.63"/>
        <n v="4712.45"/>
        <n v="4080.63"/>
        <n v="1552.35"/>
        <n v="1797.27"/>
        <n v="1888.42"/>
        <n v="4897.99"/>
        <n v="1867.7"/>
        <n v="632.58000000000004"/>
        <n v="3913.81"/>
        <n v="1893.71"/>
        <n v="3142.59"/>
        <n v="4629.37"/>
        <n v="2919.98"/>
        <n v="3224.73"/>
        <n v="3250.03"/>
        <n v="3100.76"/>
        <n v="882.87"/>
        <n v="2336.44"/>
        <n v="137.55000000000001"/>
        <n v="3168.7"/>
        <n v="2919.26"/>
        <n v="1658.87"/>
        <n v="2667.09"/>
        <n v="2515.98"/>
        <n v="1329.48"/>
        <n v="1537.11"/>
        <n v="3836.45"/>
        <n v="3803.09"/>
        <n v="2401.9299999999998"/>
        <n v="3615.79"/>
        <n v="2308.9299999999998"/>
        <n v="4271.7299999999996"/>
        <n v="1730.75"/>
        <n v="4643.7299999999996"/>
        <n v="2757.19"/>
        <n v="2724.87"/>
        <n v="3386.97"/>
        <n v="1770.19"/>
        <n v="3649.21"/>
        <n v="1670.08"/>
        <n v="2047.94"/>
        <n v="3406.05"/>
        <n v="1954.4"/>
        <n v="1079.8699999999999"/>
        <n v="4618.5600000000004"/>
        <n v="3170.98"/>
        <n v="4074.64"/>
        <n v="4934.6000000000004"/>
        <n v="3112.4"/>
        <n v="4553.08"/>
        <n v="1860.35"/>
        <n v="3532.31"/>
        <n v="373.45"/>
        <n v="3965.96"/>
        <n v="4166.04"/>
        <n v="2065.7600000000002"/>
        <n v="3230.88"/>
        <n v="4305.97"/>
        <n v="4429.68"/>
        <n v="622"/>
        <n v="4154.6899999999996"/>
        <n v="1443.79"/>
        <n v="3663.8"/>
        <n v="1693.3"/>
        <n v="376.02"/>
        <n v="1128.3699999999999"/>
        <n v="2102.4899999999998"/>
        <n v="3732.02"/>
        <n v="593.45000000000005"/>
        <n v="4083.38"/>
        <n v="4985.0600000000004"/>
        <n v="3962.46"/>
        <n v="2421.31"/>
        <n v="2883.99"/>
        <n v="130.19"/>
        <n v="1125.44"/>
        <n v="4505.04"/>
        <n v="206.47"/>
        <n v="4533.5"/>
        <n v="654.94000000000005"/>
        <n v="752.06"/>
        <n v="959.21"/>
        <n v="4016.99"/>
        <n v="2443.11"/>
        <n v="811.46"/>
        <n v="3465.33"/>
        <n v="2905.01"/>
        <n v="583.63"/>
        <n v="368.28"/>
        <n v="3999.77"/>
        <n v="3167.81"/>
        <n v="4621.0200000000004"/>
        <n v="2781.53"/>
        <n v="405.74"/>
        <n v="2078.0700000000002"/>
        <n v="3324.15"/>
        <n v="1985.94"/>
        <n v="4998"/>
        <n v="2086.36"/>
        <n v="2776.56"/>
        <n v="1204.42"/>
        <n v="845.48"/>
        <n v="2984.2"/>
        <n v="121.26"/>
        <n v="1495.43"/>
        <n v="3253.54"/>
        <n v="4080.02"/>
        <n v="1630.61"/>
        <n v="3272.44"/>
        <n v="1399.76"/>
        <n v="3482.86"/>
        <n v="3519.95"/>
        <n v="738.09"/>
        <n v="3358.94"/>
        <n v="1734.48"/>
        <n v="945.72"/>
        <n v="2551.77"/>
        <n v="2316.25"/>
        <n v="3891.99"/>
        <n v="514.13"/>
        <n v="3969.79"/>
        <n v="619.79999999999995"/>
        <n v="1116.55"/>
        <n v="2627.82"/>
        <n v="2369.56"/>
        <n v="4945.41"/>
        <n v="2988.42"/>
        <n v="1704.43"/>
        <n v="4510.7299999999996"/>
        <n v="1629.85"/>
        <n v="1441.5"/>
        <n v="2522.42"/>
        <n v="4574.5600000000004"/>
        <n v="3571.72"/>
        <n v="3419.67"/>
        <n v="3657.78"/>
        <n v="3332.24"/>
        <n v="3823"/>
        <n v="1044.53"/>
        <n v="968.57"/>
        <n v="1874.6"/>
        <n v="4269.7"/>
        <n v="3600.83"/>
        <n v="2875.72"/>
        <n v="195.29"/>
        <n v="1255.43"/>
        <n v="4037.22"/>
        <n v="1288.18"/>
        <n v="3678.42"/>
        <n v="1004.71"/>
        <n v="3071.2"/>
        <n v="3178.24"/>
        <n v="3784.63"/>
        <n v="2247.88"/>
        <n v="3200.11"/>
        <n v="2486.15"/>
        <n v="4741.96"/>
        <n v="2657.22"/>
        <n v="1127.03"/>
        <n v="3372.67"/>
        <n v="2787.49"/>
        <n v="4038.76"/>
        <n v="1378.6"/>
        <n v="4615.9799999999996"/>
        <n v="4657.13"/>
        <n v="2267.06"/>
        <n v="333.98"/>
        <n v="1602.12"/>
        <n v="1310.9"/>
        <n v="2131.92"/>
        <n v="1657.22"/>
        <n v="4162.0600000000004"/>
        <n v="114.88"/>
        <n v="3258.7"/>
        <n v="3354.92"/>
        <n v="3337.07"/>
        <n v="2650.91"/>
        <n v="3094.41"/>
        <n v="4071.42"/>
        <n v="3942.56"/>
        <n v="249.14"/>
        <n v="4210.83"/>
        <n v="2916.18"/>
        <n v="4791.3900000000003"/>
        <n v="2214.8000000000002"/>
        <n v="966.03"/>
        <n v="2418.85"/>
        <n v="2239.0700000000002"/>
        <n v="2634.17"/>
        <n v="4058.94"/>
        <n v="3312.36"/>
        <n v="1007.85"/>
        <n v="3698.94"/>
        <n v="3000.29"/>
        <n v="2933.72"/>
        <n v="3423.46"/>
        <n v="2863.43"/>
        <n v="2341.8200000000002"/>
        <n v="3237.86"/>
        <n v="3646.26"/>
        <n v="1206.26"/>
        <n v="2535.54"/>
        <n v="2345.0500000000002"/>
        <n v="295.52999999999997"/>
        <n v="4188.75"/>
        <n v="1949.17"/>
        <n v="456.18"/>
        <n v="2343.71"/>
        <n v="891.26"/>
        <n v="3551.63"/>
        <n v="2901.68"/>
        <n v="1423.56"/>
        <n v="4757.32"/>
        <n v="1529.55"/>
        <n v="2819.48"/>
        <n v="4027.68"/>
        <n v="2618.0700000000002"/>
        <n v="4808.1899999999996"/>
        <n v="4234.8900000000003"/>
        <n v="4612.99"/>
        <n v="1926.24"/>
        <n v="2786.94"/>
        <n v="4216.8100000000004"/>
        <n v="4527.1499999999996"/>
        <n v="4727.38"/>
        <n v="4407.84"/>
        <n v="3680.7"/>
        <n v="218.65"/>
        <n v="1643.27"/>
        <n v="731.79"/>
        <n v="858.32"/>
        <n v="1525.45"/>
        <n v="466.23"/>
        <n v="1290.8599999999999"/>
        <n v="4789.2"/>
        <n v="1628.52"/>
        <n v="882.59"/>
        <n v="3619.67"/>
        <n v="4159.68"/>
        <n v="1638.79"/>
        <n v="1464.64"/>
        <n v="1284.6199999999999"/>
        <n v="2026.98"/>
        <n v="527.44000000000005"/>
        <n v="3378.73"/>
        <n v="4128.91"/>
        <n v="3352.04"/>
        <n v="2163.88"/>
        <n v="1515.92"/>
        <n v="2106.29"/>
        <n v="2176.8000000000002"/>
        <n v="3363.5"/>
        <n v="4647.5"/>
        <n v="445.87"/>
        <n v="4771.43"/>
        <n v="4559.99"/>
        <n v="676.89"/>
        <n v="999.57"/>
        <n v="1626.82"/>
        <n v="2842.36"/>
        <n v="758.93"/>
        <n v="1081.6400000000001"/>
        <n v="4523.1099999999997"/>
        <n v="635.57000000000005"/>
        <n v="2054.5"/>
        <n v="3838.71"/>
        <n v="4454.0600000000004"/>
        <n v="1746.61"/>
        <n v="3711.36"/>
        <n v="3885.53"/>
        <n v="4902.16"/>
        <n v="783.76"/>
        <n v="3576.16"/>
        <n v="2144.73"/>
        <n v="4581.68"/>
        <n v="2098.37"/>
        <n v="721.3"/>
        <n v="1672.59"/>
        <n v="2064.12"/>
        <n v="185.79"/>
        <n v="2244.11"/>
        <n v="1747.96"/>
        <n v="4038.81"/>
        <n v="624.85"/>
        <n v="3598.66"/>
        <n v="1284.73"/>
        <n v="508.03"/>
        <n v="4224.9799999999996"/>
        <n v="1322.21"/>
        <n v="813.24"/>
        <n v="1859.28"/>
        <n v="2064.33"/>
        <n v="1697.83"/>
        <n v="4884.76"/>
        <n v="4416.0200000000004"/>
        <n v="4377.58"/>
        <n v="2053.96"/>
        <n v="4818.0600000000004"/>
        <n v="3451.67"/>
        <n v="4176.7700000000004"/>
        <n v="2554.29"/>
        <n v="887.02"/>
        <n v="4445.74"/>
        <n v="2483.4899999999998"/>
        <n v="4845.92"/>
        <n v="1348.82"/>
        <n v="4962.66"/>
        <n v="1189.8800000000001"/>
        <n v="1904.02"/>
        <n v="3010.68"/>
        <n v="3497.28"/>
        <n v="3629.38"/>
        <n v="2433.64"/>
        <n v="476.45"/>
        <n v="2530.64"/>
        <n v="1739.97"/>
        <n v="3322.51"/>
        <n v="993.15"/>
        <n v="2030.17"/>
        <n v="4833.9799999999996"/>
        <n v="535.45000000000005"/>
        <n v="3051.44"/>
        <n v="544.17999999999995"/>
        <n v="869.28"/>
        <n v="3064.18"/>
        <n v="2275.58"/>
        <n v="2787.65"/>
        <n v="4411.37"/>
        <n v="4104.4799999999996"/>
        <n v="4451.1099999999997"/>
        <n v="3119.65"/>
        <n v="2499.25"/>
        <n v="2350.0700000000002"/>
        <n v="3725.06"/>
        <n v="2654.37"/>
        <n v="618.27"/>
        <n v="795.5"/>
        <n v="1849.71"/>
        <n v="432.33"/>
        <n v="1272.23"/>
        <n v="3316.36"/>
        <n v="160.91"/>
        <n v="3060.06"/>
        <n v="3884.55"/>
        <n v="933.75"/>
        <n v="986.75"/>
        <n v="241.4"/>
        <n v="2611.0100000000002"/>
        <n v="3307.48"/>
        <n v="2338.86"/>
        <n v="2008.3"/>
        <n v="2326.62"/>
        <n v="264.22000000000003"/>
        <n v="3940.71"/>
        <n v="3365.08"/>
        <n v="1282.99"/>
        <n v="2671.22"/>
        <n v="341.52"/>
        <n v="1959.98"/>
        <n v="952.81"/>
        <n v="209.27"/>
        <n v="1849.74"/>
        <n v="3657.95"/>
        <n v="4613.01"/>
        <n v="3345.09"/>
        <n v="2069.65"/>
        <n v="4997.53"/>
        <n v="1486.42"/>
        <n v="1016.94"/>
        <n v="2372.04"/>
        <n v="2574.0700000000002"/>
        <n v="1838.63"/>
        <n v="3507.95"/>
        <n v="1000.94"/>
        <n v="2600.66"/>
        <n v="2550.62"/>
        <n v="4136.55"/>
        <n v="4642.1400000000003"/>
        <n v="3350"/>
        <n v="1596.32"/>
        <n v="3479.09"/>
        <n v="1331.72"/>
        <n v="4836.07"/>
        <n v="4129.57"/>
        <n v="2212.83"/>
        <n v="3943.28"/>
        <n v="2102.41"/>
        <n v="465.59"/>
        <n v="3563.17"/>
        <n v="2082.61"/>
        <n v="4658.57"/>
        <n v="1602.15"/>
        <n v="4232.33"/>
        <n v="3434.15"/>
        <n v="4281.29"/>
        <n v="1530.22"/>
        <n v="2360.59"/>
        <n v="4133.33"/>
        <n v="3254.71"/>
        <n v="1863.62"/>
        <n v="2608.7800000000002"/>
        <n v="4980.88"/>
        <n v="3111.16"/>
        <n v="4156.7700000000004"/>
        <n v="2265.9499999999998"/>
        <n v="4755.3100000000004"/>
        <n v="2804.9"/>
        <n v="1701.67"/>
        <n v="521.5"/>
        <n v="1940.91"/>
        <n v="2886.33"/>
        <n v="3545.92"/>
        <n v="4388.07"/>
        <n v="4725.41"/>
        <n v="602.02"/>
        <n v="3044.43"/>
        <n v="3366.29"/>
        <n v="943.11"/>
        <n v="2773.44"/>
        <n v="1740.68"/>
        <n v="479.34"/>
        <n v="422.74"/>
        <n v="3820.14"/>
        <n v="3115.73"/>
        <n v="3604.1"/>
        <n v="3457.86"/>
        <n v="758.13"/>
        <n v="842.67"/>
        <n v="1337.17"/>
        <n v="2055.59"/>
        <n v="4701.96"/>
        <n v="3402.07"/>
        <n v="1350.34"/>
        <n v="374.32"/>
        <n v="3452.7"/>
        <n v="3164.06"/>
        <n v="3411.24"/>
        <n v="1379.78"/>
        <n v="2633.12"/>
        <n v="1872.34"/>
        <n v="4106.72"/>
        <n v="440.04"/>
        <n v="1449.66"/>
        <n v="3054.47"/>
        <n v="1105.5999999999999"/>
        <n v="3396.3"/>
        <n v="770.19"/>
        <n v="211.78"/>
        <n v="4331.12"/>
        <n v="1733.88"/>
        <n v="868.56"/>
        <n v="946.27"/>
        <n v="4440.8900000000003"/>
        <n v="3306.71"/>
        <n v="4786.1000000000004"/>
        <n v="4020.2"/>
        <n v="3860.96"/>
        <n v="2549.12"/>
        <n v="4121.9399999999996"/>
        <n v="2122"/>
        <n v="4152.3"/>
        <n v="3812.93"/>
        <n v="3424.35"/>
        <n v="1715.61"/>
        <n v="3190.49"/>
        <n v="2583.2600000000002"/>
        <n v="2361.56"/>
        <n v="4952.21"/>
        <n v="2571.5500000000002"/>
        <n v="256.73"/>
        <n v="3169.69"/>
        <n v="3667.25"/>
        <n v="4437.3999999999996"/>
        <n v="195.34"/>
        <n v="686.75"/>
        <n v="890.08"/>
        <n v="1135.18"/>
        <n v="4018.91"/>
        <n v="1617.82"/>
        <n v="1630.58"/>
        <n v="3802.38"/>
        <n v="2120.94"/>
        <n v="416.73"/>
        <n v="2967.12"/>
        <n v="737.33"/>
        <n v="2901.15"/>
        <n v="3920.23"/>
        <n v="4654.5"/>
        <n v="428.56"/>
        <n v="1589.44"/>
        <n v="3297.07"/>
        <n v="1645.72"/>
        <n v="2310.0300000000002"/>
        <n v="198.45"/>
        <n v="3498.14"/>
        <n v="4428.07"/>
        <n v="4886.6099999999997"/>
        <n v="4169.6099999999997"/>
        <n v="255.7"/>
        <n v="3294.08"/>
        <n v="2528.73"/>
        <n v="4695.6899999999996"/>
        <n v="4520.4799999999996"/>
        <n v="4941.43"/>
        <n v="4323.4799999999996"/>
        <n v="2779.77"/>
        <n v="3603.01"/>
        <n v="4826.92"/>
        <n v="2932.77"/>
        <n v="4215.8999999999996"/>
        <n v="4716.83"/>
        <n v="2895.63"/>
        <n v="879.86"/>
        <n v="862.26"/>
        <n v="665.05"/>
        <n v="2433.98"/>
        <n v="2452.69"/>
        <n v="3125.12"/>
        <n v="2466.08"/>
        <n v="4867.97"/>
        <n v="1527.42"/>
        <n v="4381.7"/>
        <n v="591.62"/>
        <n v="3049.4"/>
        <n v="3276.79"/>
        <n v="3883.93"/>
        <n v="2564.81"/>
        <n v="1066.4100000000001"/>
        <n v="1908.09"/>
        <n v="1433.59"/>
        <n v="2153.62"/>
        <n v="2696.84"/>
        <n v="3162.84"/>
        <n v="4241.1000000000004"/>
        <n v="4559.05"/>
        <n v="2366.65"/>
        <n v="534.49"/>
        <n v="4005.62"/>
        <n v="2438.0700000000002"/>
        <n v="2777.59"/>
        <n v="3019.39"/>
        <n v="3372.55"/>
        <n v="4461.49"/>
        <n v="4706.83"/>
        <n v="4457.29"/>
        <n v="343.31"/>
        <n v="4260.6499999999996"/>
        <n v="454.1"/>
        <n v="3756.35"/>
        <n v="929.88"/>
        <n v="1864.54"/>
        <n v="1002.5"/>
        <n v="2272.96"/>
        <n v="2117.56"/>
        <n v="335.51"/>
        <n v="4169.4399999999996"/>
        <n v="4285.51"/>
        <n v="3958.79"/>
        <n v="4253.2700000000004"/>
        <n v="3779.31"/>
        <n v="4693.67"/>
        <n v="2924.32"/>
        <n v="2954.95"/>
        <n v="4313.5600000000004"/>
        <n v="1812.14"/>
        <n v="345.4"/>
        <n v="3774.29"/>
        <n v="1347.49"/>
        <n v="2423.7600000000002"/>
        <n v="1278.1600000000001"/>
        <n v="4152.75"/>
        <n v="4795.6400000000003"/>
        <n v="369.61"/>
        <n v="1243.52"/>
        <n v="1028.8499999999999"/>
        <n v="3398.7"/>
        <n v="2200.52"/>
        <n v="2335.6799999999998"/>
        <n v="869.69"/>
        <n v="2132.1999999999998"/>
        <n v="1585.82"/>
        <n v="3094.84"/>
        <n v="1164.47"/>
        <n v="3112.58"/>
        <n v="1950.95"/>
        <n v="1796.84"/>
        <n v="1597.23"/>
        <n v="3401.78"/>
        <n v="2855.85"/>
        <n v="4273.4399999999996"/>
        <n v="1283.8900000000001"/>
        <n v="296.58999999999997"/>
        <n v="991.92"/>
        <n v="980.31"/>
        <n v="509.2"/>
        <n v="2282.16"/>
        <n v="3416.97"/>
        <n v="3782.7"/>
        <n v="2053.7600000000002"/>
        <n v="2442.42"/>
        <n v="3801.81"/>
        <n v="1828.27"/>
        <n v="3945.35"/>
        <n v="4840.1400000000003"/>
        <n v="4414.3599999999997"/>
        <n v="2322.62"/>
        <n v="2939.64"/>
        <n v="3610.49"/>
        <n v="1811.57"/>
        <n v="2240.89"/>
        <n v="4249.5200000000004"/>
        <n v="1348.2"/>
        <n v="155.75"/>
        <n v="3200.17"/>
        <n v="2314.2600000000002"/>
        <n v="393.13"/>
        <n v="2489.3000000000002"/>
        <n v="925.99"/>
        <n v="3185.77"/>
        <n v="2280.7199999999998"/>
        <n v="938.51"/>
        <n v="2118.5"/>
        <n v="1240.27"/>
        <n v="3300.17"/>
        <n v="1546.2"/>
        <n v="4127.8900000000003"/>
        <n v="169.4"/>
        <n v="2076.75"/>
        <n v="3123.69"/>
        <n v="210.78"/>
        <n v="1157.6300000000001"/>
        <n v="1704.36"/>
        <n v="207.04"/>
        <n v="2778.78"/>
        <n v="3191.26"/>
        <n v="1214.8599999999999"/>
        <n v="2763.07"/>
        <n v="4995.72"/>
        <n v="4445.8999999999996"/>
        <n v="387.44"/>
        <n v="726.62"/>
        <n v="2522.58"/>
        <n v="1301.49"/>
        <n v="496.75"/>
        <n v="1347.32"/>
        <n v="399.77"/>
        <n v="2696.57"/>
        <n v="2502.23"/>
        <n v="131"/>
        <n v="2464.33"/>
        <n v="2647.05"/>
        <n v="3067.95"/>
        <n v="4853.49"/>
        <n v="4915.1899999999996"/>
        <n v="2681.95"/>
        <n v="4241.41"/>
        <n v="517.30999999999995"/>
        <n v="2702.66"/>
        <n v="3426.61"/>
        <n v="2867.17"/>
        <n v="1230.53"/>
        <n v="1994.68"/>
        <n v="3273.45"/>
        <n v="4959.3900000000003"/>
        <n v="1259.01"/>
        <n v="4597.17"/>
        <n v="434.48"/>
        <n v="4661.8500000000004"/>
        <n v="4178.6000000000004"/>
        <n v="202.63"/>
        <n v="1561.11"/>
        <n v="349.69"/>
        <n v="4977.9799999999996"/>
        <n v="2196.44"/>
        <n v="3344.65"/>
        <n v="1247.53"/>
        <n v="4675.3100000000004"/>
        <n v="1443.45"/>
        <n v="1375.05"/>
        <n v="1641.54"/>
        <n v="2366.1999999999998"/>
        <n v="190.81"/>
        <n v="3029.4"/>
        <n v="255.16"/>
        <n v="2742.09"/>
        <n v="2343.64"/>
        <n v="1288.48"/>
        <n v="1715.86"/>
        <n v="3557.73"/>
        <n v="147.03"/>
        <n v="1651.57"/>
        <n v="3433.46"/>
        <n v="846.14"/>
        <n v="2845.89"/>
        <n v="927.77"/>
        <n v="858.33"/>
        <n v="3884.17"/>
        <n v="1405.97"/>
        <n v="1941.27"/>
        <n v="3677.09"/>
        <n v="979.65"/>
        <n v="2705.51"/>
        <n v="4597.32"/>
        <n v="2813.75"/>
        <n v="339.34"/>
        <n v="2989.52"/>
        <n v="541.75"/>
        <n v="1482.41"/>
        <n v="4263.41"/>
        <n v="154.24"/>
        <n v="477.37"/>
        <n v="1880.48"/>
        <n v="4997.04"/>
        <n v="1530.13"/>
        <n v="870.65"/>
        <n v="2792.17"/>
        <n v="2644.35"/>
        <n v="2303.14"/>
        <n v="4738.6000000000004"/>
        <n v="1472.73"/>
        <n v="1537.29"/>
        <n v="787.26"/>
        <n v="3516.71"/>
        <n v="1674.71"/>
        <n v="4033.43"/>
        <n v="4861.6099999999997"/>
        <n v="314.06"/>
        <n v="4966.3"/>
        <n v="1345.11"/>
        <n v="2158.54"/>
        <n v="3910.94"/>
        <n v="3360.12"/>
        <n v="3914.34"/>
        <n v="2385.0300000000002"/>
        <n v="4588.7299999999996"/>
        <n v="3970.71"/>
        <n v="1615.22"/>
        <n v="4747.55"/>
        <n v="4809.17"/>
        <n v="2133.7600000000002"/>
        <n v="3294.61"/>
        <n v="4092.37"/>
        <n v="4104.7700000000004"/>
        <n v="169.21"/>
        <n v="3182.17"/>
        <n v="4871.13"/>
        <n v="1233.5999999999999"/>
        <n v="3998.48"/>
        <n v="2717.81"/>
        <n v="1185.2"/>
        <n v="350.09"/>
        <n v="3823.62"/>
        <n v="1650.7"/>
        <n v="1940.37"/>
        <n v="2477.63"/>
        <n v="2585.2600000000002"/>
        <n v="1110.31"/>
        <n v="3386.15"/>
        <n v="3493.45"/>
        <n v="797.27"/>
        <n v="2711.26"/>
        <n v="3085.37"/>
        <n v="1012.63"/>
        <n v="4482.8599999999997"/>
        <n v="2465.85"/>
        <n v="663.64"/>
        <n v="1738.54"/>
        <n v="2437.11"/>
        <n v="149.71"/>
        <n v="256.36"/>
        <n v="372.05"/>
        <n v="2736.86"/>
        <n v="1746.83"/>
        <n v="4476.21"/>
        <n v="2840.25"/>
        <n v="3823.49"/>
        <n v="3466.95"/>
        <n v="2649.57"/>
        <n v="3749.13"/>
        <n v="2769.06"/>
        <n v="1988.74"/>
        <n v="2235.44"/>
        <n v="4208.66"/>
        <n v="2860.04"/>
        <n v="1948.75"/>
        <n v="980.74"/>
        <n v="2527.25"/>
        <n v="1336.78"/>
        <n v="4782.34"/>
        <n v="2505.81"/>
        <n v="143.85"/>
        <n v="555.1"/>
        <n v="1493.19"/>
        <n v="551.6"/>
        <n v="4480.41"/>
        <n v="4286.32"/>
        <n v="4857.22"/>
        <n v="3561.68"/>
        <n v="3262.78"/>
        <n v="4625.13"/>
        <n v="4737.33"/>
        <n v="4399.6899999999996"/>
        <n v="4321.22"/>
        <n v="3391.35"/>
        <n v="107.87"/>
        <n v="2204.63"/>
        <n v="3214.75"/>
        <n v="2780.92"/>
        <n v="4123.5200000000004"/>
        <n v="4112.62"/>
        <n v="3033.54"/>
        <n v="207.77"/>
        <n v="1909.72"/>
        <n v="1760.06"/>
        <n v="3124.73"/>
        <n v="425.66"/>
        <n v="208.99"/>
        <n v="2240.6799999999998"/>
        <n v="3988.51"/>
        <n v="250.42"/>
        <n v="4260.34"/>
        <n v="1981.01"/>
        <n v="679.35"/>
        <n v="2880.74"/>
        <n v="4766.57"/>
        <n v="2758.31"/>
        <n v="3464.51"/>
        <n v="4100.46"/>
        <n v="4016.77"/>
        <n v="458.28"/>
        <n v="3730.88"/>
        <n v="4752.3"/>
        <n v="3533.2"/>
        <n v="4198.57"/>
        <n v="2479.19"/>
        <n v="1663.44"/>
        <n v="3413.57"/>
        <n v="2511.7800000000002"/>
        <n v="4117.03"/>
        <n v="4964.13"/>
        <n v="1807.02"/>
        <n v="4489.2"/>
        <n v="1716.67"/>
        <n v="678.39"/>
        <n v="3144.73"/>
        <n v="2329.44"/>
        <n v="4616.33"/>
        <n v="2511.75"/>
        <n v="4645.3999999999996"/>
        <n v="485.31"/>
        <n v="4169.51"/>
        <n v="3819.66"/>
        <n v="3627.89"/>
        <n v="1840.17"/>
        <n v="3940.42"/>
        <n v="2468.15"/>
        <n v="3604.5"/>
        <n v="2805.91"/>
        <n v="871.45"/>
        <n v="416.34"/>
        <n v="1894.31"/>
        <n v="4670.67"/>
        <n v="2695.7"/>
        <n v="4030.74"/>
        <n v="4793.74"/>
        <n v="1910.33"/>
        <n v="379.55"/>
        <n v="3925.28"/>
        <n v="3556.74"/>
        <n v="2684.92"/>
        <n v="1699.32"/>
        <n v="1022.5"/>
        <n v="2463.15"/>
        <n v="3364.39"/>
        <n v="2936.54"/>
        <n v="2243.6999999999998"/>
        <n v="2744.5"/>
        <n v="628.98"/>
        <n v="3509.62"/>
        <n v="3697.85"/>
        <n v="156.12"/>
        <n v="1425.55"/>
        <n v="551.37"/>
        <n v="4991.34"/>
        <n v="3007.38"/>
        <n v="2382.12"/>
        <n v="2368.6999999999998"/>
        <n v="4827.3900000000003"/>
        <n v="3333.29"/>
        <n v="926.43"/>
        <n v="2295.98"/>
        <n v="3893.56"/>
        <n v="2174.42"/>
        <n v="1616.71"/>
        <n v="4956.96"/>
        <n v="4684.62"/>
        <n v="4713.6499999999996"/>
        <n v="745.2"/>
        <n v="1247.8499999999999"/>
        <n v="2266.13"/>
        <n v="4177.43"/>
        <n v="3710.45"/>
        <n v="4263.37"/>
        <n v="4611.74"/>
        <n v="3925.76"/>
        <n v="1382.67"/>
        <n v="1498.68"/>
        <n v="1827.19"/>
        <n v="1585.07"/>
        <n v="1320.58"/>
        <n v="3787.18"/>
        <n v="266.56"/>
        <n v="3669.13"/>
        <n v="4135.46"/>
        <n v="423.62"/>
        <n v="403.05"/>
        <n v="1498.77"/>
        <n v="1120.7"/>
        <n v="2947.56"/>
        <n v="3409.71"/>
        <n v="3207.3"/>
        <n v="1851"/>
        <n v="2542.15"/>
        <n v="3235.96"/>
        <n v="685.19"/>
        <n v="1224.6099999999999"/>
        <n v="4463.43"/>
        <n v="1777.4"/>
        <n v="4025.67"/>
        <n v="1329.85"/>
        <n v="304.04000000000002"/>
        <n v="2551.96"/>
        <n v="4473.16"/>
        <n v="4114.49"/>
        <n v="1339.4"/>
        <n v="4558.6899999999996"/>
        <n v="2450.61"/>
        <n v="340.1"/>
        <n v="236.83"/>
        <n v="2477.06"/>
        <n v="2776.98"/>
        <n v="491.57"/>
        <n v="4618.9799999999996"/>
        <n v="3619.26"/>
        <n v="4026.28"/>
        <n v="2961.71"/>
        <n v="3351.37"/>
        <n v="2000.52"/>
        <n v="3428.56"/>
        <n v="4893.1000000000004"/>
        <n v="3273.81"/>
        <n v="1774.01"/>
        <n v="1497.67"/>
        <n v="4820.3999999999996"/>
        <n v="1006.51"/>
        <n v="4050.36"/>
        <n v="2379.79"/>
        <n v="2274.42"/>
        <n v="3762.94"/>
        <n v="825.39"/>
        <n v="2384.85"/>
        <n v="275.58999999999997"/>
        <n v="3384.99"/>
        <n v="386.05"/>
        <n v="527.72"/>
        <n v="4239.6499999999996"/>
        <n v="2270.48"/>
        <n v="1084.78"/>
        <n v="3003.66"/>
        <n v="2644.49"/>
        <n v="2113.4499999999998"/>
        <n v="4536.54"/>
        <n v="3772.34"/>
        <n v="842.81"/>
        <n v="2896.8"/>
        <n v="534.85"/>
        <n v="1298.8"/>
        <n v="4558.32"/>
        <n v="2364.19"/>
        <n v="4471.32"/>
        <n v="913.39"/>
        <n v="1106.17"/>
        <n v="1828.84"/>
        <n v="1895"/>
        <n v="3751.86"/>
        <n v="3037.11"/>
        <n v="2810.92"/>
        <n v="3051.64"/>
        <n v="3687.74"/>
        <n v="4474.8"/>
        <n v="2132.23"/>
        <n v="4034.34"/>
        <n v="2525.9699999999998"/>
        <n v="3638.18"/>
        <n v="4386.6400000000003"/>
        <n v="257.85000000000002"/>
        <n v="2778.49"/>
        <n v="4947.97"/>
        <n v="2531.5"/>
        <n v="4335.09"/>
        <n v="1010.91"/>
        <n v="3061.01"/>
        <n v="4364.5"/>
        <n v="2214.5100000000002"/>
        <n v="2484.94"/>
        <n v="501.89"/>
        <n v="306.64"/>
        <n v="2396.67"/>
        <n v="4233.03"/>
        <n v="4663.49"/>
        <n v="3327.4"/>
        <n v="4149.3500000000004"/>
        <n v="3537.28"/>
        <n v="3868.26"/>
        <n v="2575.98"/>
        <n v="2343.9"/>
        <n v="879.8"/>
        <n v="4234.7"/>
        <n v="318.61"/>
        <n v="1410.48"/>
        <n v="2647.59"/>
        <n v="4860.83"/>
        <n v="3951.27"/>
        <n v="1906.49"/>
        <n v="3598.35"/>
        <n v="4663.71"/>
        <n v="2740.53"/>
        <n v="2363.5100000000002"/>
        <n v="2809.67"/>
        <n v="1626.5"/>
        <n v="4546.01"/>
        <n v="4006.68"/>
        <n v="3556.87"/>
        <n v="2986.55"/>
        <n v="4850.43"/>
        <n v="1558.76"/>
        <n v="1487.36"/>
        <n v="1286.48"/>
        <n v="3734.7"/>
        <n v="4006.7"/>
        <n v="3025.86"/>
        <n v="3294.72"/>
        <n v="1809.91"/>
        <n v="294.81"/>
        <n v="1342.82"/>
        <n v="2963.09"/>
        <n v="4083.37"/>
        <n v="3908.26"/>
        <n v="979.49"/>
        <n v="352.09"/>
        <n v="4267.74"/>
        <n v="470.39"/>
        <n v="2027.23"/>
        <n v="561.71"/>
        <n v="2863.84"/>
        <n v="1880.35"/>
        <n v="1092.22"/>
        <n v="3016.32"/>
        <n v="1880.62"/>
        <n v="917.26"/>
        <n v="3530.42"/>
        <n v="4200.3599999999997"/>
        <n v="1441.34"/>
        <n v="1013.48"/>
        <n v="468.73"/>
        <n v="2686.72"/>
        <n v="4173.34"/>
        <n v="1328.87"/>
        <n v="2357.13"/>
        <n v="887.94"/>
        <n v="2080.58"/>
        <n v="175.68"/>
        <n v="4562.57"/>
        <n v="3415.2"/>
        <n v="1730.79"/>
        <n v="4417.87"/>
        <n v="996.36"/>
        <n v="485.8"/>
        <n v="4718.8500000000004"/>
        <n v="1614.18"/>
        <n v="4686.2700000000004"/>
        <n v="3224.3"/>
        <n v="4902.21"/>
        <n v="3791.8"/>
        <n v="616.87"/>
        <n v="4275.92"/>
        <n v="824.6"/>
        <n v="3491.77"/>
        <n v="2552"/>
        <n v="3567.85"/>
        <n v="3848.45"/>
        <n v="4037.96"/>
        <n v="4191.3999999999996"/>
        <n v="4251.3999999999996"/>
        <n v="2121.61"/>
        <n v="4457.22"/>
        <n v="3625.94"/>
        <n v="4210.96"/>
        <n v="4947.04"/>
        <n v="670.43"/>
        <n v="1915.84"/>
        <n v="4052.08"/>
        <n v="522.89"/>
        <n v="2749.83"/>
        <n v="4306.1499999999996"/>
        <n v="193.06"/>
        <n v="4703.6400000000003"/>
        <n v="4892.91"/>
        <n v="1679.18"/>
        <n v="3857.28"/>
        <n v="723.16"/>
        <n v="3887.03"/>
        <n v="2459.46"/>
        <n v="4315.34"/>
        <n v="1141.77"/>
        <n v="3396.02"/>
        <n v="3951.98"/>
        <n v="1092.21"/>
        <n v="4109.6099999999997"/>
        <n v="4794.13"/>
        <n v="3118.79"/>
        <n v="3945.77"/>
        <n v="2709.66"/>
        <n v="3030.71"/>
        <n v="165.43"/>
        <n v="2669.01"/>
        <n v="2920.26"/>
        <n v="3383.23"/>
        <n v="930.01"/>
        <n v="1282.73"/>
        <n v="3804.42"/>
        <n v="921.43"/>
        <n v="2138.5300000000002"/>
        <n v="1327.4"/>
        <n v="2771.4"/>
        <n v="4935.67"/>
        <n v="4274.99"/>
        <n v="1420.42"/>
        <n v="1906.2"/>
        <n v="4601.3"/>
        <n v="4501.6499999999996"/>
        <n v="886.59"/>
        <n v="4163.43"/>
        <n v="1558.28"/>
        <n v="2764.64"/>
        <n v="124.98"/>
        <n v="4993.09"/>
        <n v="3829.37"/>
        <n v="1284.49"/>
        <n v="3450.59"/>
        <n v="1537.21"/>
        <n v="538.33000000000004"/>
        <n v="2184.02"/>
        <n v="3107.22"/>
        <n v="539.91"/>
        <n v="2640.19"/>
        <n v="2622.83"/>
        <n v="3180.36"/>
        <n v="1298.76"/>
        <n v="201.14"/>
        <n v="1691.8"/>
        <n v="2053.0500000000002"/>
        <n v="3215.13"/>
        <n v="4657.84"/>
        <n v="1096.5899999999999"/>
        <n v="3467.93"/>
        <n v="577.26"/>
        <n v="1034.05"/>
        <n v="2594.7600000000002"/>
        <n v="3571.05"/>
        <n v="4306.99"/>
        <n v="175.23"/>
        <n v="3451.26"/>
        <n v="4140.82"/>
        <n v="2675.11"/>
        <n v="4831.43"/>
        <n v="121.13"/>
        <n v="4111.42"/>
        <n v="1740.62"/>
        <n v="3287.2"/>
        <n v="3498.06"/>
        <n v="1600.62"/>
        <n v="4977.58"/>
        <n v="605.92999999999995"/>
        <n v="869.44"/>
        <n v="4471.74"/>
        <n v="683.98"/>
        <n v="1968.3"/>
        <n v="3692.4"/>
        <n v="3978.31"/>
        <n v="4777.88"/>
        <n v="3968.91"/>
        <n v="4238.21"/>
        <n v="2813.07"/>
        <n v="1782.82"/>
        <n v="3831.9"/>
        <n v="901.35"/>
        <n v="434.34"/>
        <n v="3948.12"/>
        <n v="4758.29"/>
        <n v="2267.9899999999998"/>
        <n v="889.55"/>
        <n v="2535.4"/>
        <n v="2027.26"/>
        <n v="1925.12"/>
        <n v="3177.6"/>
        <n v="956.21"/>
        <n v="1964.36"/>
        <n v="4356.5200000000004"/>
        <n v="3675.36"/>
        <n v="372.38"/>
        <n v="2618.13"/>
        <n v="547.35"/>
        <n v="4791.7299999999996"/>
        <n v="1298.74"/>
        <n v="4669.84"/>
        <n v="4186.6400000000003"/>
        <n v="2801.69"/>
        <n v="1747.89"/>
        <n v="4303.9399999999996"/>
        <n v="848.64"/>
        <n v="981.87"/>
        <n v="1201.1400000000001"/>
        <n v="3028.71"/>
        <n v="1640.19"/>
        <n v="4946.99"/>
        <n v="1056.05"/>
        <n v="4047.49"/>
        <n v="569.6"/>
        <n v="1831.89"/>
        <n v="1294.44"/>
        <n v="4886.5"/>
        <n v="226.08"/>
        <n v="3636.18"/>
        <n v="1313.84"/>
        <n v="4075.12"/>
        <n v="1625"/>
        <n v="1017.69"/>
        <n v="3495.9"/>
        <n v="1362.13"/>
        <n v="2479.1799999999998"/>
        <n v="744.51"/>
        <n v="3650.53"/>
        <n v="788.84"/>
        <n v="3733.82"/>
        <n v="606.47"/>
        <n v="2916.62"/>
        <n v="3076.68"/>
        <n v="4658.72"/>
        <n v="839.8"/>
        <n v="3301.4"/>
        <n v="1965.77"/>
        <n v="2063.9899999999998"/>
        <n v="2558.94"/>
        <n v="1245.54"/>
        <n v="2359.8000000000002"/>
        <n v="3465.55"/>
        <n v="2339.85"/>
        <n v="308.29000000000002"/>
        <n v="1363.35"/>
        <n v="1838.13"/>
        <n v="496.93"/>
        <n v="3490.55"/>
        <n v="338.49"/>
        <n v="3779.53"/>
        <n v="4780.0200000000004"/>
        <n v="145.76"/>
        <n v="1049.0899999999999"/>
        <n v="2763.09"/>
        <n v="1168.44"/>
        <n v="1629.46"/>
        <n v="1538.76"/>
        <n v="104.53"/>
        <n v="1423.62"/>
        <n v="1166.5899999999999"/>
        <n v="1781.88"/>
        <n v="823.52"/>
        <n v="3013.78"/>
        <n v="1269.83"/>
        <n v="4175.58"/>
        <n v="1494.33"/>
        <n v="1133.26"/>
        <n v="378.08"/>
        <n v="3725.54"/>
        <n v="2590.2199999999998"/>
        <n v="657.54"/>
        <n v="1184.54"/>
        <n v="4993.72"/>
        <n v="4049.54"/>
        <n v="1814.36"/>
        <n v="2758.52"/>
        <n v="2138.48"/>
        <n v="278.31"/>
        <n v="3915.52"/>
        <n v="3613.23"/>
        <n v="2103.13"/>
        <n v="4244.8999999999996"/>
        <n v="2720.22"/>
        <n v="419.52"/>
        <n v="1371.09"/>
        <n v="2362.69"/>
        <n v="606.9"/>
        <n v="2898.3"/>
        <n v="690.78"/>
        <n v="1082.49"/>
        <n v="4480.5200000000004"/>
        <n v="4999.08"/>
        <n v="2796.24"/>
        <n v="3136.28"/>
        <n v="4007.41"/>
        <n v="3511.08"/>
        <n v="994.09"/>
        <n v="2117.19"/>
        <n v="2722.07"/>
        <n v="1862.59"/>
        <n v="962.92"/>
        <n v="3706.96"/>
        <n v="1074.3499999999999"/>
        <n v="1376.38"/>
        <n v="1503.95"/>
        <n v="892.72"/>
        <n v="4262.8"/>
        <n v="3092.02"/>
        <n v="4190.2700000000004"/>
        <n v="2519.27"/>
        <n v="2645.86"/>
        <n v="3119.11"/>
        <n v="1917.51"/>
        <n v="2533.2600000000002"/>
        <n v="2779.88"/>
        <n v="4772.3599999999997"/>
        <n v="4426.25"/>
        <n v="733.3"/>
        <n v="3433.64"/>
        <n v="341.07"/>
        <n v="395.72"/>
        <n v="880.39"/>
        <n v="1823.36"/>
        <n v="2231.48"/>
        <n v="2644.95"/>
        <n v="4962.21"/>
        <n v="1987.64"/>
        <n v="1289.49"/>
        <n v="2918.74"/>
        <n v="1154.24"/>
        <n v="4708.66"/>
        <n v="1370.35"/>
        <n v="4950.68"/>
        <n v="2151.4699999999998"/>
        <n v="4082.16"/>
        <n v="3276.57"/>
        <n v="4674.12"/>
        <n v="3164.59"/>
        <n v="2947.97"/>
        <n v="3298.98"/>
        <n v="3953.68"/>
        <n v="4504.32"/>
        <n v="1084.3499999999999"/>
        <n v="268.31"/>
        <n v="1913.39"/>
        <n v="4246.3100000000004"/>
        <n v="442.3"/>
        <n v="2738.75"/>
        <n v="3504.46"/>
        <n v="4200.58"/>
        <n v="2958.81"/>
        <n v="1012.97"/>
        <n v="4826.2299999999996"/>
        <n v="563.79"/>
        <n v="3868.1"/>
        <n v="524.14"/>
        <n v="802.75"/>
        <n v="4501.26"/>
        <n v="3790.07"/>
        <n v="1890.99"/>
        <n v="3229.75"/>
        <n v="2340.5100000000002"/>
        <n v="426.04"/>
        <n v="3633.53"/>
        <n v="3839.95"/>
        <n v="4423.47"/>
        <n v="2749.12"/>
        <n v="3398.38"/>
        <n v="2246.4499999999998"/>
        <n v="1662.66"/>
        <n v="2117.33"/>
        <n v="4567.59"/>
        <n v="904.44"/>
        <n v="1317.65"/>
        <n v="3070.33"/>
        <n v="669.78"/>
        <n v="4470.1400000000003"/>
        <n v="3801.03"/>
        <n v="1931.27"/>
        <n v="350.71"/>
        <n v="4230.3500000000004"/>
        <n v="3238.26"/>
        <n v="143.41"/>
        <n v="1410.91"/>
        <n v="1825.02"/>
        <n v="1680.63"/>
        <n v="2541.88"/>
        <n v="2681.33"/>
        <n v="2044.09"/>
        <n v="1725.67"/>
        <n v="2571.61"/>
        <n v="264.72000000000003"/>
        <n v="3261.49"/>
        <n v="3069.31"/>
        <n v="1468.18"/>
        <n v="979.63"/>
        <n v="457.63"/>
        <n v="2977.98"/>
        <n v="2887.61"/>
        <n v="2713.26"/>
        <n v="4929.53"/>
        <n v="2704.57"/>
        <n v="3636.77"/>
        <n v="653.29999999999995"/>
        <n v="1564.96"/>
        <n v="1449.69"/>
        <n v="2922.28"/>
        <n v="1720.98"/>
        <n v="3481.44"/>
        <n v="265.08"/>
        <n v="3234.81"/>
        <n v="672.26"/>
        <n v="2379.16"/>
        <n v="3660.23"/>
        <n v="3546.39"/>
        <n v="1569.13"/>
        <n v="1434.59"/>
        <n v="2257.11"/>
        <n v="1024.47"/>
        <n v="4876.03"/>
        <n v="1790.09"/>
        <n v="4622.67"/>
        <n v="4550.5"/>
        <n v="1887.76"/>
        <n v="1345.01"/>
        <n v="3877.09"/>
        <n v="1223.95"/>
        <n v="2654.11"/>
        <n v="642.38"/>
        <n v="1991.07"/>
        <n v="482.96"/>
        <n v="1488.85"/>
        <n v="3359.94"/>
        <n v="4957.41"/>
        <n v="1348.56"/>
        <n v="2419.27"/>
        <n v="2295.4299999999998"/>
        <n v="1002.35"/>
        <n v="3089.34"/>
        <n v="3651.05"/>
        <n v="821.38"/>
        <n v="3809.91"/>
        <n v="3530.79"/>
        <n v="1066.98"/>
        <n v="3279.84"/>
        <n v="2028.99"/>
        <n v="3437.57"/>
        <n v="2530.87"/>
        <n v="335.87"/>
        <n v="3956.14"/>
        <n v="2822.44"/>
        <n v="3651.49"/>
        <n v="717.75"/>
        <n v="3634.24"/>
        <n v="2126.96"/>
        <n v="4016.41"/>
        <n v="3035.91"/>
        <n v="1839.02"/>
        <n v="1089.3900000000001"/>
        <n v="4098.03"/>
        <n v="2844.94"/>
        <n v="4938.59"/>
        <n v="1930.09"/>
        <n v="3460.02"/>
        <n v="3151.82"/>
        <n v="3224.15"/>
        <n v="3711.2"/>
        <n v="781.63"/>
        <n v="2793.26"/>
        <n v="2594.7399999999998"/>
        <n v="1778.4"/>
        <n v="2237.14"/>
        <n v="2642.18"/>
        <n v="1672.52"/>
        <n v="1536.48"/>
        <n v="3717.54"/>
        <n v="427.9"/>
        <n v="1633.52"/>
        <n v="3303.18"/>
        <n v="1122.99"/>
        <n v="2904.14"/>
        <n v="1580.6"/>
        <n v="4232.18"/>
        <n v="1814.95"/>
        <n v="1224.6300000000001"/>
        <n v="2697.51"/>
        <n v="764.74"/>
        <n v="4007.67"/>
        <n v="3432.14"/>
        <n v="3875.49"/>
        <n v="4191.5200000000004"/>
        <n v="2518.39"/>
        <n v="564.03"/>
        <n v="1197.74"/>
        <n v="3584.16"/>
        <n v="4492.47"/>
        <n v="566.41"/>
        <n v="4334.6499999999996"/>
        <n v="4015.44"/>
        <n v="1847.15"/>
        <n v="3477.46"/>
        <n v="1016.06"/>
        <n v="4085.63"/>
        <n v="3320.96"/>
        <n v="2250.2600000000002"/>
        <n v="4336.13"/>
        <n v="782.25"/>
        <n v="4244.3500000000004"/>
        <n v="217.04"/>
        <n v="3790.68"/>
        <n v="2909.48"/>
        <n v="3513.94"/>
        <n v="2120.4899999999998"/>
        <n v="4335.76"/>
        <n v="1634.43"/>
        <n v="1447.28"/>
        <n v="1578.58"/>
        <n v="3894.38"/>
        <n v="2526.9299999999998"/>
        <n v="2731.72"/>
        <n v="4175.1099999999997"/>
        <n v="4183.49"/>
        <n v="892.52"/>
        <n v="2793.86"/>
        <n v="717.49"/>
        <n v="4355.79"/>
        <n v="4201.33"/>
        <n v="4261.8100000000004"/>
        <n v="3553.81"/>
        <n v="2387.6999999999998"/>
        <n v="2083.13"/>
        <n v="2036.6"/>
        <n v="424.44"/>
        <n v="4749.46"/>
        <n v="2306.35"/>
        <n v="4657.5600000000004"/>
        <n v="4408.3599999999997"/>
        <n v="4160.1899999999996"/>
        <n v="2982.71"/>
        <n v="597.62"/>
        <n v="1687.17"/>
        <n v="3057.57"/>
        <n v="165.93"/>
        <n v="308.89"/>
        <n v="3420.55"/>
        <n v="4452.1899999999996"/>
        <n v="4290.3"/>
        <n v="923.91"/>
        <n v="4565.04"/>
        <n v="3511.88"/>
        <n v="3610"/>
        <n v="1589.8"/>
        <n v="3608.38"/>
        <n v="3577.88"/>
        <n v="3013.86"/>
        <n v="1850.71"/>
        <n v="4073.97"/>
        <n v="4693.84"/>
        <n v="4362.45"/>
        <n v="1290.5999999999999"/>
        <n v="2283.8000000000002"/>
        <n v="1777.83"/>
        <n v="3566.65"/>
        <n v="4174.3"/>
        <n v="1157.4000000000001"/>
        <n v="4741.6499999999996"/>
        <n v="3418.91"/>
        <n v="1170.3900000000001"/>
        <n v="1918.36"/>
        <n v="612.57000000000005"/>
        <n v="3025.64"/>
        <n v="929.04"/>
        <n v="3496.14"/>
        <n v="3712.51"/>
        <n v="2448.7399999999998"/>
        <n v="559.70000000000005"/>
        <n v="3093.28"/>
        <n v="1923.81"/>
        <n v="4753.2700000000004"/>
        <n v="2614.71"/>
        <n v="3216.64"/>
        <n v="3918.83"/>
        <n v="886.46"/>
        <n v="2300.38"/>
        <n v="3741.67"/>
        <n v="200.42"/>
        <n v="241.95"/>
        <n v="3416.87"/>
        <n v="3653.12"/>
        <n v="4244.76"/>
        <n v="2058.04"/>
        <n v="2009.91"/>
        <n v="2806.6"/>
        <n v="3810.9"/>
        <n v="3240.86"/>
        <n v="1703.88"/>
        <n v="1798.08"/>
        <n v="3838.72"/>
        <n v="2719.77"/>
        <n v="580.08000000000004"/>
        <n v="849.68"/>
        <n v="4270.83"/>
        <n v="4994.1400000000003"/>
        <n v="1744.85"/>
        <n v="1994.84"/>
        <n v="856.99"/>
        <n v="1254.99"/>
        <n v="2180.69"/>
        <n v="1493.51"/>
        <n v="3536.98"/>
        <n v="2735.46"/>
        <n v="4129.26"/>
        <n v="3650.17"/>
        <n v="727.69"/>
        <n v="704.61"/>
        <n v="4488.68"/>
        <n v="4115.6099999999997"/>
        <n v="2392.79"/>
        <n v="738.78"/>
        <n v="4503.0200000000004"/>
        <n v="1230.43"/>
        <n v="274.12"/>
        <n v="4628.7700000000004"/>
        <n v="4063.78"/>
        <n v="266.75"/>
        <n v="2689.31"/>
        <n v="3302.82"/>
        <n v="3820.8"/>
        <n v="2408.2600000000002"/>
        <n v="4771.41"/>
        <n v="1299.43"/>
        <n v="441.7"/>
        <n v="3712.07"/>
        <n v="3718.63"/>
        <n v="642.29999999999995"/>
        <n v="4436.9399999999996"/>
        <n v="1476.09"/>
        <n v="1128.56"/>
        <n v="3110.84"/>
        <n v="1138.06"/>
        <n v="2589.39"/>
        <n v="2094.4499999999998"/>
        <n v="1236.97"/>
        <n v="1531.09"/>
        <n v="2194.3000000000002"/>
        <n v="1796.19"/>
        <n v="1969.72"/>
        <n v="3703.63"/>
        <n v="925.06"/>
        <n v="3175.33"/>
        <n v="3422.97"/>
        <n v="4030.23"/>
        <n v="4251.8999999999996"/>
        <n v="877.46"/>
        <n v="777.48"/>
        <n v="3112.38"/>
        <n v="3808.89"/>
        <n v="1434.4"/>
        <n v="2676.65"/>
        <n v="3883.97"/>
        <n v="3860.77"/>
        <n v="3303.72"/>
        <n v="486.06"/>
        <n v="348.15"/>
        <n v="2003.38"/>
        <n v="230.77"/>
        <n v="4530.3100000000004"/>
        <n v="198.71"/>
        <n v="245.1"/>
        <n v="910.1"/>
        <n v="3172.37"/>
        <n v="2753.62"/>
        <n v="3331.49"/>
        <n v="4478.42"/>
        <n v="2329.23"/>
        <n v="314.99"/>
        <n v="3841.13"/>
        <n v="4078.63"/>
        <n v="344.45"/>
        <n v="1289.96"/>
        <n v="3875.92"/>
        <n v="1943.16"/>
        <n v="2415.9899999999998"/>
        <n v="4133.5600000000004"/>
        <n v="563.64"/>
        <n v="3418.69"/>
        <n v="1153.42"/>
        <n v="406.99"/>
        <n v="3346.24"/>
        <n v="694.92"/>
        <n v="3760.34"/>
        <n v="1093.26"/>
        <n v="337.71"/>
        <n v="586.55999999999995"/>
        <n v="4222.22"/>
        <n v="1917.74"/>
        <n v="1581.11"/>
        <n v="2506.87"/>
        <n v="3201.37"/>
        <n v="281.8"/>
        <n v="4501.12"/>
        <n v="4796.5600000000004"/>
        <n v="2144.8000000000002"/>
        <n v="2121.88"/>
        <n v="4404.9399999999996"/>
        <n v="2203.63"/>
        <n v="4295.33"/>
        <n v="238.85"/>
        <n v="2499.29"/>
        <n v="4766.8999999999996"/>
        <n v="1338.74"/>
        <n v="1404.16"/>
        <n v="3187.6"/>
        <n v="4638.34"/>
        <n v="1073.8399999999999"/>
        <n v="4616.09"/>
        <n v="3348.72"/>
        <n v="4965.93"/>
        <n v="3708.65"/>
        <n v="3372.22"/>
        <n v="4093.03"/>
        <n v="958.19"/>
        <n v="4735.33"/>
        <n v="911.42"/>
        <n v="3519.5"/>
        <n v="1004.52"/>
        <n v="3817.89"/>
        <n v="3995.69"/>
        <n v="1259.83"/>
        <n v="524.92999999999995"/>
        <n v="2554.02"/>
        <n v="4462.07"/>
        <n v="4251.7299999999996"/>
        <n v="673.7"/>
        <n v="4827.4399999999996"/>
        <n v="1393.35"/>
        <n v="1812.02"/>
        <n v="830.35"/>
        <n v="1951.23"/>
        <n v="3214.64"/>
        <n v="2579.7800000000002"/>
        <n v="4154.9399999999996"/>
        <n v="3242.37"/>
        <n v="1391.37"/>
        <n v="2831.45"/>
        <n v="414.54"/>
        <n v="2945.87"/>
        <n v="2009.35"/>
        <n v="582.15"/>
        <n v="1606.57"/>
        <n v="4500.63"/>
        <n v="2971.59"/>
        <n v="4526"/>
        <n v="2112.94"/>
        <n v="4896.6499999999996"/>
        <n v="1864.09"/>
        <n v="3808.34"/>
        <n v="1596.48"/>
        <n v="619.35"/>
        <n v="4181.9799999999996"/>
        <n v="3836.65"/>
        <n v="4121.08"/>
        <n v="1568.5"/>
        <n v="3547.94"/>
        <n v="1177.6199999999999"/>
        <n v="155.43"/>
        <n v="4345.8"/>
        <n v="2665.27"/>
        <n v="4919.8999999999996"/>
        <n v="1986.67"/>
        <n v="4788.68"/>
        <n v="3113.78"/>
        <n v="2609.8000000000002"/>
        <n v="1583.77"/>
        <n v="4143.8500000000004"/>
        <n v="4161.09"/>
        <n v="2142.9499999999998"/>
        <n v="3663.74"/>
        <n v="2291.4699999999998"/>
        <n v="3724.33"/>
        <n v="4971.53"/>
        <n v="1386.23"/>
        <n v="3206.86"/>
        <n v="1961.4"/>
        <n v="2787.02"/>
        <n v="4383.32"/>
        <n v="1803.12"/>
        <n v="454.7"/>
        <n v="4014.79"/>
        <n v="2819.62"/>
        <n v="2302.06"/>
        <n v="998.33"/>
        <n v="554.98"/>
        <n v="1465.8"/>
        <n v="3622.63"/>
        <n v="2117.6799999999998"/>
        <n v="502.02"/>
        <n v="703.89"/>
        <n v="155.4"/>
        <n v="3399.09"/>
        <n v="1395.83"/>
        <n v="4837.9399999999996"/>
        <n v="1611.43"/>
        <n v="1881.73"/>
        <n v="2400.5"/>
        <n v="1663.79"/>
        <n v="4105.47"/>
        <n v="4393.41"/>
        <n v="154.08000000000001"/>
        <n v="3307.84"/>
        <n v="3461.83"/>
        <n v="4810.9799999999996"/>
        <n v="1914.96"/>
        <n v="1056.8699999999999"/>
        <n v="2650.85"/>
        <n v="2293.02"/>
        <n v="3979.48"/>
        <n v="4529.4799999999996"/>
        <n v="524.87"/>
        <n v="4248.24"/>
        <n v="4553.96"/>
        <n v="4628.2700000000004"/>
        <n v="3845.12"/>
        <n v="3736.2"/>
        <n v="172.99"/>
        <n v="4608.9399999999996"/>
        <n v="1822.38"/>
        <n v="301.5"/>
        <n v="2123.6"/>
        <n v="3690.98"/>
        <n v="2265.58"/>
        <n v="3814.25"/>
        <n v="2596.11"/>
        <n v="1567.19"/>
        <n v="1094.27"/>
        <n v="2163.41"/>
        <n v="275.44"/>
        <n v="2170.4699999999998"/>
        <n v="436.24"/>
        <n v="4397.32"/>
        <n v="2919.86"/>
        <n v="3265.61"/>
        <n v="1515.43"/>
        <n v="1206.52"/>
        <n v="3568.74"/>
        <n v="3390.67"/>
        <n v="701.12"/>
        <n v="1269.3399999999999"/>
        <n v="4738.22"/>
        <n v="1590.47"/>
        <n v="226.57"/>
        <n v="412.53"/>
        <n v="3899.92"/>
        <n v="3810.06"/>
        <n v="1970.95"/>
        <n v="850.68"/>
        <n v="2540.7199999999998"/>
        <n v="1726.25"/>
        <n v="1932.44"/>
        <n v="1378.83"/>
        <n v="408"/>
        <n v="3976.68"/>
        <n v="3129.28"/>
        <n v="4189.71"/>
        <n v="2565.69"/>
        <n v="4926.43"/>
        <n v="4816.37"/>
        <n v="1431.74"/>
        <n v="1996.19"/>
        <n v="3788.28"/>
        <n v="3905.36"/>
        <n v="4562.43"/>
        <n v="3297.91"/>
        <n v="2428.09"/>
        <n v="1950.49"/>
        <n v="2153.9699999999998"/>
        <n v="4266.99"/>
        <n v="4902.04"/>
        <n v="354.36"/>
        <n v="2943.2"/>
        <n v="2648.26"/>
        <n v="1943.1"/>
        <n v="4272.72"/>
        <n v="2921.14"/>
        <n v="1634.27"/>
        <n v="2276.11"/>
        <n v="1848.34"/>
        <n v="2207.42"/>
        <n v="449.2"/>
        <n v="648.39"/>
        <n v="3156.09"/>
        <n v="3451.94"/>
        <n v="3219.44"/>
        <n v="3839.07"/>
        <n v="4723.32"/>
        <n v="4317.03"/>
        <n v="2150.6999999999998"/>
        <n v="1628.08"/>
        <n v="2979.93"/>
        <n v="4295.42"/>
        <n v="3538.45"/>
        <n v="2760.76"/>
        <n v="3049.2"/>
        <n v="2688.48"/>
        <n v="4860.97"/>
        <n v="4098.8500000000004"/>
        <n v="3928.26"/>
        <n v="2634.91"/>
        <n v="1725.87"/>
        <n v="195.62"/>
        <n v="312.81"/>
        <n v="248.17"/>
        <n v="4904.34"/>
        <n v="660.96"/>
        <n v="796.38"/>
        <n v="2472.33"/>
        <n v="2458.87"/>
        <n v="4607.87"/>
        <n v="460.31"/>
        <n v="4790.47"/>
        <n v="1160.31"/>
        <n v="4853.75"/>
        <n v="2752.49"/>
        <n v="3294.86"/>
        <n v="1647.07"/>
        <n v="3097.94"/>
        <n v="3583.07"/>
        <n v="150.81"/>
        <n v="267.72000000000003"/>
        <n v="4933.74"/>
        <n v="2342.0300000000002"/>
        <n v="4685.51"/>
        <n v="3676.5"/>
        <n v="1927.54"/>
        <n v="839.13"/>
        <n v="4892.9399999999996"/>
        <n v="2964.03"/>
        <n v="1042.55"/>
        <n v="3440.1"/>
        <n v="551.04"/>
        <n v="4353.38"/>
        <n v="541.66999999999996"/>
        <n v="1257.3499999999999"/>
        <n v="548.01"/>
        <n v="608.55999999999995"/>
        <n v="2666.79"/>
        <n v="3466.25"/>
        <n v="3963.56"/>
        <n v="3505.77"/>
        <n v="1881.1"/>
        <n v="2830.71"/>
        <n v="4645.55"/>
        <n v="1999.13"/>
        <n v="2644.66"/>
        <n v="1556.94"/>
        <n v="1382.9"/>
        <n v="3916.14"/>
        <n v="4465.1000000000004"/>
        <n v="2561.35"/>
        <n v="3920.94"/>
        <n v="1016.74"/>
        <n v="2783.45"/>
        <n v="3217.38"/>
        <n v="2504.25"/>
        <n v="672.71"/>
        <n v="3697.09"/>
        <n v="4211.4799999999996"/>
        <n v="3212.61"/>
        <n v="928.89"/>
        <n v="465.31"/>
        <n v="1577.86"/>
        <n v="281.25"/>
        <n v="4212.17"/>
        <n v="3545"/>
        <n v="2862.07"/>
        <n v="4459.2"/>
        <n v="639.46"/>
        <n v="3600.85"/>
        <n v="818.5"/>
        <n v="398.53"/>
        <n v="751.23"/>
        <n v="4759.6099999999997"/>
        <n v="2258.12"/>
        <n v="340.08"/>
        <n v="2959.81"/>
        <n v="1078.5999999999999"/>
        <n v="133.5"/>
        <n v="3816.09"/>
        <n v="858.83"/>
        <n v="4718.18"/>
        <n v="3004.72"/>
        <n v="526.28"/>
        <n v="1167.3399999999999"/>
        <n v="3093.14"/>
        <n v="1756.75"/>
        <n v="2707.5"/>
        <n v="4017.61"/>
        <n v="3983.75"/>
        <n v="3520.14"/>
        <n v="4441.67"/>
        <n v="1076.8699999999999"/>
        <n v="968.48"/>
        <n v="4016.81"/>
        <n v="1672.36"/>
        <n v="2609.69"/>
        <n v="3745.37"/>
        <n v="2040.07"/>
        <n v="737.8"/>
        <n v="3429.34"/>
        <n v="4104.08"/>
        <n v="162.71"/>
        <n v="2856.51"/>
        <n v="2400.08"/>
        <n v="1372.02"/>
        <n v="889.04"/>
        <n v="1021.38"/>
        <n v="3652.37"/>
        <n v="2727.36"/>
        <n v="4907.66"/>
        <n v="1291.83"/>
        <n v="4788.83"/>
        <n v="2624.04"/>
        <n v="815.53"/>
        <n v="826.08"/>
        <n v="3081.98"/>
        <n v="4173.97"/>
        <n v="3763.79"/>
        <n v="3312.57"/>
        <n v="943.33"/>
        <n v="630.87"/>
        <n v="101.22"/>
        <n v="598.79"/>
        <n v="3855.2"/>
        <n v="4486.72"/>
        <n v="1277.72"/>
        <n v="3994.98"/>
        <n v="1074.3599999999999"/>
        <n v="1321.43"/>
        <n v="1198.3699999999999"/>
        <n v="353.48"/>
        <n v="1050.9000000000001"/>
        <n v="1930.36"/>
        <n v="2086.8000000000002"/>
        <n v="1616.39"/>
        <n v="2622.15"/>
        <n v="1952.19"/>
        <n v="4854.79"/>
        <n v="4056.02"/>
        <n v="4661.79"/>
        <n v="2831.39"/>
        <n v="3423.86"/>
        <n v="3788.65"/>
        <n v="1256.26"/>
        <n v="814.58"/>
        <n v="305.11"/>
        <n v="2413.9299999999998"/>
        <n v="1505.27"/>
        <n v="4934.96"/>
        <n v="1324.19"/>
        <n v="4346.0600000000004"/>
        <n v="1650.55"/>
        <n v="3770.72"/>
        <n v="3333.22"/>
        <n v="2852.74"/>
        <n v="2142.44"/>
        <n v="3388.41"/>
        <n v="2095.66"/>
        <n v="2785.69"/>
        <n v="2990.03"/>
        <n v="1410.04"/>
        <n v="1764.71"/>
        <n v="188.45"/>
        <n v="4275.58"/>
        <n v="3804.32"/>
        <n v="999.3"/>
        <n v="1874.04"/>
        <n v="2163.2399999999998"/>
        <n v="1738.46"/>
        <n v="4011.39"/>
        <n v="3654.56"/>
        <n v="3859.08"/>
        <n v="4530.24"/>
        <n v="3016.24"/>
        <n v="3111.22"/>
        <n v="3637.48"/>
        <n v="3438.04"/>
        <n v="4362.08"/>
        <n v="3873.97"/>
        <n v="690.25"/>
        <n v="4648.96"/>
        <n v="3447.19"/>
        <n v="723.02"/>
        <n v="3882.67"/>
        <n v="1856.22"/>
        <n v="4049.29"/>
        <n v="4781.49"/>
        <n v="1350.69"/>
        <n v="4301.3100000000004"/>
        <n v="3890.45"/>
        <n v="3388.81"/>
        <n v="1986.11"/>
        <n v="638.32000000000005"/>
        <n v="2471.09"/>
        <n v="617.77"/>
        <n v="2550.7199999999998"/>
        <n v="4119.4399999999996"/>
        <n v="4988.43"/>
        <n v="1070.24"/>
        <n v="1118.5"/>
        <n v="4073.33"/>
        <n v="2398.39"/>
        <n v="4587.4399999999996"/>
        <n v="3868.08"/>
        <n v="3708.5"/>
        <n v="599.57000000000005"/>
        <n v="275.79000000000002"/>
        <n v="1652.14"/>
        <n v="1164.76"/>
        <n v="3590.31"/>
        <n v="2308.6"/>
        <n v="2663.42"/>
        <n v="4087.33"/>
        <n v="2444.67"/>
        <n v="2770.14"/>
        <n v="4227.37"/>
        <n v="2213.5500000000002"/>
        <n v="507.32"/>
        <n v="2656.36"/>
        <n v="2938.87"/>
        <n v="2607.8000000000002"/>
        <n v="1364.44"/>
        <n v="1196.08"/>
        <n v="1911.81"/>
        <n v="914.52"/>
        <n v="3363.52"/>
        <n v="3111.91"/>
        <n v="3198.74"/>
        <n v="1201.51"/>
        <n v="1307.99"/>
        <n v="3958.21"/>
        <n v="3481.55"/>
        <n v="4388.38"/>
        <n v="2077.1799999999998"/>
        <n v="2781.91"/>
        <n v="3720.01"/>
        <n v="4873.3599999999997"/>
        <n v="4949.2"/>
        <n v="4995.96"/>
        <n v="4463.58"/>
        <n v="3234.29"/>
        <n v="134.16"/>
        <n v="3527.76"/>
        <n v="1269.1400000000001"/>
        <n v="380.12"/>
        <n v="3804.45"/>
        <n v="3331.22"/>
        <n v="1889.33"/>
        <n v="2603.92"/>
        <n v="4681.24"/>
        <n v="3675.09"/>
        <n v="2572.9499999999998"/>
        <n v="3007.9"/>
        <n v="4645.6499999999996"/>
        <n v="2029.53"/>
        <n v="599.03"/>
        <n v="1696.55"/>
        <n v="2134.48"/>
        <n v="1437.52"/>
        <n v="2691.96"/>
        <n v="1593.8"/>
        <n v="605.58000000000004"/>
        <n v="1021.54"/>
        <n v="4598.96"/>
        <n v="3185.02"/>
        <n v="1640.11"/>
        <n v="1897.9"/>
        <n v="2517.58"/>
        <n v="3398.34"/>
        <n v="2952.68"/>
        <n v="4670.22"/>
        <n v="3166.17"/>
        <n v="4562.88"/>
        <n v="126.61"/>
        <n v="4463.74"/>
        <n v="3635.15"/>
        <n v="943.75"/>
        <n v="1388.89"/>
        <n v="2759.77"/>
        <n v="712.2"/>
        <n v="3948.3"/>
        <n v="3976.75"/>
        <n v="1574.65"/>
        <n v="442.1"/>
        <n v="4945.3500000000004"/>
        <n v="1328.57"/>
        <n v="431.04"/>
        <n v="1716.83"/>
        <n v="4848.12"/>
        <n v="3985.35"/>
        <n v="2453.63"/>
        <n v="1596.12"/>
        <n v="2174.1999999999998"/>
        <n v="185.09"/>
        <n v="3620.02"/>
        <n v="588.26"/>
        <n v="2643.28"/>
        <n v="2872.64"/>
        <n v="108.28"/>
        <n v="4901.41"/>
        <n v="1580.48"/>
        <n v="478.4"/>
        <n v="4286.5"/>
        <n v="844.57"/>
        <n v="222.28"/>
        <n v="2523.98"/>
        <n v="736.59"/>
        <n v="4913.87"/>
        <n v="151.01"/>
        <n v="350.87"/>
        <n v="4183.09"/>
        <n v="1274.78"/>
        <n v="4566.82"/>
        <n v="1624.57"/>
        <n v="441.93"/>
        <n v="151.9"/>
        <n v="1484.58"/>
        <n v="2421.2800000000002"/>
        <n v="104.98"/>
        <n v="2947.43"/>
        <n v="1734.94"/>
        <n v="2011.75"/>
        <n v="1380.91"/>
        <n v="2692.32"/>
        <n v="1227.5999999999999"/>
        <n v="760.63"/>
        <n v="4464.17"/>
        <n v="2013.72"/>
        <n v="476.96"/>
        <n v="1228.58"/>
        <n v="1618.72"/>
        <n v="3871.27"/>
        <n v="209.05"/>
        <n v="2443.42"/>
        <n v="2097.69"/>
        <n v="4845.16"/>
        <n v="982.37"/>
        <n v="1090.76"/>
        <n v="2787.27"/>
        <n v="2819.81"/>
        <n v="469.2"/>
        <n v="2336.61"/>
        <n v="2359.66"/>
        <n v="1663.77"/>
        <n v="1458.08"/>
        <n v="1199.06"/>
        <n v="129.11000000000001"/>
        <n v="108.9"/>
        <n v="2989.96"/>
        <n v="1528.17"/>
        <n v="3455.2"/>
        <n v="2691.63"/>
        <n v="4583.3"/>
        <n v="4171.9799999999996"/>
        <n v="3660.97"/>
        <n v="720.25"/>
        <n v="3363.83"/>
        <n v="3500.24"/>
        <n v="3840.33"/>
        <n v="1389.35"/>
        <n v="3237.46"/>
        <n v="3129.56"/>
        <n v="1988.02"/>
        <n v="3351.18"/>
        <n v="524.80999999999995"/>
        <n v="3253.17"/>
        <n v="3069.48"/>
        <n v="1132.06"/>
        <n v="4109.25"/>
        <n v="4384.63"/>
        <n v="1131.3699999999999"/>
        <n v="472.21"/>
        <n v="3057.52"/>
        <n v="2451.6"/>
        <n v="2195.21"/>
        <n v="4851.3500000000004"/>
        <n v="2440.5500000000002"/>
        <n v="130.16"/>
        <n v="3021.71"/>
        <n v="3304.43"/>
        <n v="1077.0899999999999"/>
        <n v="2669.21"/>
        <n v="2290.94"/>
        <n v="3355.76"/>
        <n v="413.32"/>
        <n v="4431.66"/>
        <n v="2604.67"/>
        <n v="4397.5200000000004"/>
        <n v="1767.16"/>
        <n v="3302.26"/>
        <n v="4787.95"/>
        <n v="4722.5600000000004"/>
        <n v="4726.1000000000004"/>
        <n v="310.44"/>
        <n v="2074.7800000000002"/>
        <n v="397.83"/>
        <n v="1616.44"/>
        <n v="955.43"/>
        <n v="3138.67"/>
        <n v="3925.66"/>
        <n v="2615.4"/>
        <n v="3997.82"/>
        <n v="162.79"/>
        <n v="4120.33"/>
        <n v="973.97"/>
        <n v="2358.59"/>
        <n v="2268.67"/>
        <n v="4378.46"/>
        <n v="4833.3"/>
        <n v="1350.09"/>
        <n v="430.32"/>
        <n v="3287.56"/>
        <n v="2563.92"/>
        <n v="2871.96"/>
        <n v="326.72000000000003"/>
        <n v="3899.02"/>
        <n v="1238.53"/>
        <n v="1741.19"/>
        <n v="1218.93"/>
        <n v="4735.13"/>
        <n v="926.74"/>
        <n v="3688.36"/>
        <n v="1304.1600000000001"/>
        <n v="2182.11"/>
        <n v="4980.7"/>
        <n v="592.83000000000004"/>
        <n v="4418.66"/>
        <n v="4735.6400000000003"/>
        <n v="3521.31"/>
        <n v="148.81"/>
        <n v="4121.91"/>
        <n v="4423.13"/>
        <n v="4906.58"/>
        <n v="4212.6499999999996"/>
        <n v="2283.38"/>
        <n v="3474.38"/>
        <n v="2477.13"/>
        <n v="1829.79"/>
        <n v="3169.49"/>
        <n v="3872.18"/>
        <n v="3215.91"/>
        <n v="4150.2299999999996"/>
        <n v="964.24"/>
        <n v="1931.1"/>
        <n v="1631.67"/>
        <n v="1051.22"/>
        <n v="2271.5500000000002"/>
        <n v="4744.58"/>
        <n v="2736.24"/>
        <n v="1503.38"/>
        <n v="1834.9"/>
        <n v="3104.07"/>
        <n v="1828.46"/>
        <n v="2737.9"/>
        <n v="1443.38"/>
        <n v="1795.06"/>
        <n v="3558.07"/>
        <n v="2964.63"/>
        <n v="558.09"/>
        <n v="4868.59"/>
        <n v="341.75"/>
        <n v="506.4"/>
        <n v="3536.79"/>
        <n v="3569.29"/>
        <n v="192.78"/>
        <n v="3249.49"/>
        <n v="262.97000000000003"/>
        <n v="4807.7700000000004"/>
        <n v="3511.1"/>
        <n v="1014.23"/>
        <n v="874.71"/>
        <n v="2891.35"/>
        <n v="3204.24"/>
        <n v="4173.0600000000004"/>
        <n v="4526.2700000000004"/>
        <n v="2023.41"/>
        <n v="4236.0200000000004"/>
        <n v="2757.66"/>
        <n v="2405.85"/>
        <n v="3524.96"/>
        <n v="605.66"/>
        <n v="1400.39"/>
        <n v="4102.1400000000003"/>
        <n v="2569.9899999999998"/>
        <n v="4549.41"/>
        <n v="534.65"/>
        <n v="1635.72"/>
        <n v="1842.19"/>
        <n v="2171.33"/>
        <n v="4935.42"/>
        <n v="1622.25"/>
        <n v="2641.54"/>
        <n v="2726.75"/>
        <n v="3876.91"/>
        <n v="2637.56"/>
        <n v="3068.11"/>
        <n v="3791.31"/>
        <n v="595.54999999999995"/>
        <n v="4821.01"/>
        <n v="4246.8900000000003"/>
        <n v="2004.99"/>
        <n v="3669.25"/>
        <n v="3835.39"/>
        <n v="4266.21"/>
        <n v="1022.75"/>
        <n v="3548.14"/>
        <n v="263.37"/>
        <n v="666.34"/>
        <n v="3902.73"/>
        <n v="4083.71"/>
        <n v="3002.94"/>
        <n v="2950.26"/>
        <n v="3772.61"/>
        <n v="4539.82"/>
        <n v="2163.46"/>
        <n v="662.62"/>
        <n v="4211.1000000000004"/>
        <n v="1774.06"/>
        <n v="755.55"/>
        <n v="3111.62"/>
        <n v="2423.81"/>
        <n v="4313.01"/>
        <n v="1433.91"/>
        <n v="164.85"/>
        <n v="1685"/>
        <n v="147.56"/>
        <n v="2763.6"/>
        <n v="1953.42"/>
        <n v="4088.32"/>
        <n v="4008.17"/>
        <n v="2229.73"/>
        <n v="1160.78"/>
        <n v="2169.91"/>
        <n v="1032.01"/>
        <n v="3887.93"/>
        <n v="4667.67"/>
        <n v="2608.17"/>
        <n v="4250.92"/>
        <n v="3117.87"/>
        <n v="2817.55"/>
        <n v="3442.44"/>
        <n v="4076.31"/>
        <n v="3258.09"/>
        <n v="4006.48"/>
        <n v="1033.28"/>
        <n v="1459.83"/>
        <n v="1225.6400000000001"/>
        <n v="4011.69"/>
        <n v="522.03"/>
        <n v="3999.73"/>
        <n v="2006.31"/>
        <n v="489.59"/>
        <n v="2179.69"/>
        <n v="1572.46"/>
        <n v="3000.57"/>
        <n v="2415.38"/>
        <n v="1554.21"/>
        <n v="4325.1000000000004"/>
        <n v="2093.42"/>
        <n v="2406.38"/>
        <n v="4248.4799999999996"/>
        <n v="536.38"/>
        <n v="2010.48"/>
        <n v="2074"/>
        <n v="2529.5500000000002"/>
        <n v="619.99"/>
        <n v="603.03"/>
        <n v="2140.44"/>
        <n v="261.83999999999997"/>
        <n v="1349.42"/>
        <n v="1085.77"/>
        <n v="2497.9899999999998"/>
        <n v="154.68"/>
        <n v="3411.09"/>
        <n v="4292.38"/>
        <n v="3563.03"/>
        <n v="4108.58"/>
        <n v="3252.25"/>
        <n v="2586.1"/>
        <n v="1173.21"/>
        <n v="1470.17"/>
        <n v="1656.77"/>
        <n v="286.29000000000002"/>
        <n v="4574.13"/>
        <n v="4511.4799999999996"/>
        <n v="628.11"/>
        <n v="2827.8"/>
        <n v="2391.44"/>
        <n v="3448.73"/>
        <n v="3054.79"/>
        <n v="709.18"/>
        <n v="3334.38"/>
        <n v="3083.47"/>
        <n v="2703"/>
        <n v="2071.79"/>
        <n v="4779.1099999999997"/>
        <n v="4262.25"/>
        <n v="2966.92"/>
        <n v="131.25"/>
        <n v="2217.4"/>
        <n v="3531.66"/>
        <n v="674.74"/>
        <n v="2092.09"/>
        <n v="1039.45"/>
        <n v="1756.9"/>
        <n v="230.68"/>
        <n v="720.99"/>
        <n v="2328.31"/>
        <n v="4501.13"/>
        <n v="2503.85"/>
        <n v="2320.08"/>
        <n v="3959.09"/>
        <n v="1412.37"/>
        <n v="565.84"/>
        <n v="1126.9100000000001"/>
        <n v="3977.37"/>
        <n v="3417.53"/>
        <n v="548.51"/>
        <n v="3368.76"/>
        <n v="4664.6000000000004"/>
        <n v="320.27999999999997"/>
        <n v="3120.45"/>
        <n v="1957.91"/>
        <n v="2555.0500000000002"/>
        <n v="2688.08"/>
        <n v="3878.13"/>
        <n v="2829.36"/>
        <n v="3006.12"/>
        <n v="1731.27"/>
        <n v="717.13"/>
        <n v="3445.39"/>
        <n v="102.36"/>
        <n v="1710.71"/>
        <n v="1168.42"/>
        <n v="2003.81"/>
        <n v="1625.21"/>
        <n v="3550.66"/>
        <n v="1375.01"/>
        <n v="2847.68"/>
        <n v="2333.2800000000002"/>
        <n v="4025.18"/>
        <n v="2197.65"/>
        <n v="4332.99"/>
        <n v="100.71"/>
        <n v="3063.7"/>
        <n v="148.05000000000001"/>
        <n v="3598.28"/>
        <n v="1251.1199999999999"/>
        <n v="1961.91"/>
        <n v="1964.14"/>
        <n v="4247.47"/>
        <n v="600.25"/>
        <n v="3367.8"/>
        <n v="4908.16"/>
        <n v="209.68"/>
        <n v="4832.88"/>
        <n v="190.18"/>
        <n v="4221.63"/>
        <n v="4810.1000000000004"/>
        <n v="4965.83"/>
        <n v="2349.69"/>
        <n v="4348.09"/>
        <n v="699.46"/>
        <n v="2184.38"/>
        <n v="1609.08"/>
        <n v="2036.37"/>
        <n v="3539.71"/>
        <n v="528.65"/>
        <n v="4991"/>
        <n v="3211.83"/>
        <n v="4380.24"/>
        <n v="4165.51"/>
        <n v="3853.39"/>
        <n v="292.2"/>
        <n v="2630.69"/>
        <n v="1707.93"/>
        <n v="653.4"/>
        <n v="1780.65"/>
        <n v="3259.53"/>
        <n v="1230.07"/>
        <n v="2278.52"/>
        <n v="2082.02"/>
        <n v="357.07"/>
        <n v="3132.35"/>
        <n v="4835.43"/>
        <n v="1560.23"/>
        <n v="2152.86"/>
        <n v="2077.8200000000002"/>
        <n v="4606.75"/>
        <n v="2102.38"/>
        <n v="2269.54"/>
        <n v="1336.49"/>
        <n v="105.72"/>
        <n v="641.21"/>
        <n v="3549.06"/>
        <n v="3444.23"/>
        <n v="1680.4"/>
        <n v="2417.73"/>
        <n v="1557.15"/>
        <n v="3681.49"/>
        <n v="4228.25"/>
        <n v="4505.62"/>
        <n v="951.97"/>
        <n v="3505.58"/>
        <n v="4818.72"/>
        <n v="3288"/>
        <n v="1819.77"/>
        <n v="3216.14"/>
        <n v="3473.29"/>
        <n v="2045.53"/>
        <n v="609.55999999999995"/>
        <n v="3072.63"/>
        <n v="4030.49"/>
        <n v="4988.12"/>
        <n v="1192.99"/>
        <n v="3531.91"/>
        <n v="237.41"/>
        <n v="4852.1400000000003"/>
        <n v="161.57"/>
        <n v="1858.1"/>
        <n v="474.37"/>
        <n v="3142.74"/>
        <n v="1763.55"/>
        <n v="3691.43"/>
        <n v="2483.25"/>
        <n v="2155.08"/>
        <n v="1807.73"/>
        <n v="1103.6400000000001"/>
        <n v="3231.6"/>
        <n v="2534.08"/>
        <n v="443.44"/>
        <n v="2765.36"/>
        <n v="365.3"/>
        <n v="4828.3100000000004"/>
        <n v="1605.99"/>
        <n v="3645.17"/>
        <n v="3753.2"/>
        <n v="2083.81"/>
        <n v="3007.13"/>
        <n v="2413.0300000000002"/>
        <n v="1488.48"/>
        <n v="3798.24"/>
        <n v="3543.85"/>
        <n v="4512.6899999999996"/>
        <n v="3128.82"/>
        <n v="2004.73"/>
        <n v="3598.64"/>
        <n v="3133.28"/>
        <n v="3121.41"/>
        <n v="4264.21"/>
        <n v="4561.3"/>
        <n v="983.18"/>
        <n v="1638.85"/>
        <n v="3286.5"/>
        <n v="2830.38"/>
        <n v="3296.4"/>
        <n v="2221.77"/>
        <n v="2120.9499999999998"/>
        <n v="676.5"/>
        <n v="3155.88"/>
        <n v="961.35"/>
        <n v="3388.01"/>
        <n v="4838.6499999999996"/>
        <n v="1356.42"/>
        <n v="796.55"/>
        <n v="218.46"/>
        <n v="1956.25"/>
        <n v="1151.5899999999999"/>
        <n v="2510.11"/>
        <n v="2669.1"/>
        <n v="1811.71"/>
        <n v="3774.54"/>
        <n v="4533.55"/>
        <n v="4197.8599999999997"/>
        <n v="742.82"/>
        <n v="1220.6400000000001"/>
        <n v="2850.94"/>
        <n v="1602.25"/>
        <n v="304.38"/>
        <n v="1544.87"/>
        <n v="4533.8599999999997"/>
        <n v="953.69"/>
        <n v="3842.38"/>
        <n v="3639.18"/>
        <n v="620.5"/>
        <n v="1714.27"/>
        <n v="1027.8499999999999"/>
        <n v="213.44"/>
        <n v="947.9"/>
        <n v="1087.73"/>
        <n v="913.3"/>
        <n v="546.38"/>
        <n v="2678.9"/>
        <n v="1680.93"/>
        <n v="4550.42"/>
        <n v="1017.35"/>
        <n v="3054.03"/>
        <n v="331.23"/>
        <n v="2629.76"/>
        <n v="2308.2800000000002"/>
        <n v="4651.0200000000004"/>
        <n v="3352.45"/>
        <n v="1810.89"/>
        <n v="3586.45"/>
        <n v="2955"/>
        <n v="1801.13"/>
        <n v="3947.72"/>
        <n v="3374.03"/>
        <n v="126.54"/>
        <n v="4339.16"/>
        <n v="2045.75"/>
        <n v="3262.69"/>
        <n v="2044.16"/>
        <n v="4418.67"/>
        <n v="3289.09"/>
        <n v="4903.3"/>
        <n v="1475.14"/>
        <n v="419.75"/>
        <n v="2628.45"/>
        <n v="2177.69"/>
        <n v="2326.02"/>
        <n v="3138.51"/>
        <n v="3114.1"/>
        <n v="2022.1"/>
        <n v="4328.1000000000004"/>
        <n v="3292.15"/>
        <n v="4460.57"/>
        <n v="4574.45"/>
        <n v="919.83"/>
        <n v="3434.75"/>
        <n v="1655.81"/>
        <n v="4198.5"/>
        <n v="3690.97"/>
        <n v="1073.8599999999999"/>
        <n v="4699.78"/>
        <n v="3449.05"/>
        <n v="4748.3"/>
        <n v="1089.3599999999999"/>
        <n v="4361.55"/>
        <n v="3373.56"/>
        <n v="2806.2"/>
        <n v="4120.51"/>
        <n v="3381.04"/>
        <n v="1342.99"/>
        <n v="4103.5600000000004"/>
        <n v="3286.48"/>
        <n v="4237.51"/>
        <n v="1822.48"/>
        <n v="1725.38"/>
        <n v="217.12"/>
        <n v="3866.17"/>
        <n v="1718.54"/>
        <n v="1703.34"/>
        <n v="3474.55"/>
        <n v="1339.06"/>
        <n v="4554.2"/>
        <n v="2736.52"/>
        <n v="4850.4399999999996"/>
        <n v="475.68"/>
        <n v="1750.44"/>
        <n v="1969.2"/>
        <n v="3679.06"/>
        <n v="1143.52"/>
        <n v="1939.19"/>
        <n v="4562.1499999999996"/>
        <n v="661.3"/>
        <n v="3752.09"/>
        <n v="3542.18"/>
        <n v="739.47"/>
        <n v="3473.6"/>
        <n v="2891.94"/>
        <n v="1508.86"/>
        <n v="1624.59"/>
        <n v="4181.66"/>
        <n v="1231.97"/>
        <n v="2612.62"/>
        <n v="3437.63"/>
        <n v="736.52"/>
        <n v="4668.53"/>
        <n v="1377.11"/>
        <n v="1662.29"/>
        <n v="3363.97"/>
        <n v="483.14"/>
        <n v="3175.3"/>
        <n v="4588.55"/>
        <n v="1320.54"/>
        <n v="1873.35"/>
        <n v="1238.44"/>
        <n v="4111.97"/>
        <n v="921.28"/>
        <n v="1798.48"/>
        <n v="3045.01"/>
        <n v="2082.3200000000002"/>
        <n v="420.8"/>
        <n v="4743.83"/>
        <n v="1755.71"/>
        <n v="2283.69"/>
        <n v="920.97"/>
        <n v="4340.22"/>
        <n v="1528"/>
        <n v="197.13"/>
        <n v="1650.37"/>
        <n v="4921.8900000000003"/>
        <n v="819.53"/>
        <n v="252.89"/>
        <n v="2933.06"/>
        <n v="1921.17"/>
        <n v="3995.38"/>
        <n v="3686.25"/>
        <n v="1008.55"/>
        <n v="2866.7"/>
        <n v="258.94"/>
        <n v="2253.44"/>
        <n v="3598.86"/>
        <n v="2133.3000000000002"/>
        <n v="677.98"/>
        <n v="401.51"/>
        <n v="4282.93"/>
        <n v="4467.5"/>
        <n v="1781.15"/>
        <n v="4895.22"/>
        <n v="2774.73"/>
        <n v="2435.61"/>
        <n v="3733.88"/>
        <n v="2941.95"/>
        <n v="213.04"/>
        <n v="3397.4"/>
        <n v="2801.98"/>
        <n v="4758.92"/>
        <n v="1367.62"/>
        <n v="4308.57"/>
        <n v="1614.03"/>
        <n v="2206.33"/>
        <n v="1145.1099999999999"/>
        <n v="4331.6000000000004"/>
        <n v="1057.51"/>
        <n v="4309.16"/>
        <n v="2332.5100000000002"/>
        <n v="4191.92"/>
        <n v="1395.99"/>
        <n v="750.38"/>
        <n v="2819.31"/>
        <n v="2596.2399999999998"/>
        <n v="1847.38"/>
        <n v="3347.82"/>
        <n v="566.20000000000005"/>
        <n v="3147.81"/>
        <n v="1137.5999999999999"/>
        <n v="731.88"/>
        <n v="4557.08"/>
        <n v="2353"/>
        <n v="3840.74"/>
        <n v="536.66999999999996"/>
        <n v="381.58"/>
        <n v="2524.7800000000002"/>
        <n v="1646.2"/>
        <n v="124.05"/>
        <n v="998.14"/>
        <n v="1172"/>
        <n v="1513.68"/>
        <n v="4399.92"/>
        <n v="2160.9499999999998"/>
        <n v="3429.22"/>
        <n v="190.14"/>
        <n v="4088.24"/>
        <n v="1277.6099999999999"/>
        <n v="1614.29"/>
        <n v="321.76"/>
        <n v="2107.5"/>
        <n v="4277.63"/>
        <n v="1955.8"/>
        <n v="4552.17"/>
        <n v="4350.49"/>
        <n v="403.61"/>
        <n v="1595.83"/>
        <n v="4561.04"/>
        <n v="246.06"/>
        <n v="3852.46"/>
        <n v="4541.5"/>
        <n v="3875.41"/>
        <n v="3744.69"/>
        <n v="4232.4399999999996"/>
        <n v="3362.37"/>
        <n v="2173.17"/>
        <n v="407.5"/>
        <n v="3961.04"/>
        <n v="4535.74"/>
        <n v="2606.77"/>
        <n v="2709.3"/>
        <n v="2076.11"/>
        <n v="4298.72"/>
        <n v="172.54"/>
        <n v="3160.29"/>
        <n v="4546.32"/>
        <n v="605.79"/>
        <n v="4799.91"/>
        <n v="4841.62"/>
        <n v="4655.97"/>
        <n v="2366.48"/>
        <n v="1976.55"/>
        <n v="3559.14"/>
        <n v="1661.58"/>
        <n v="434.89"/>
        <n v="4516.97"/>
        <n v="3210.79"/>
        <n v="1115.06"/>
        <n v="190.2"/>
        <n v="3645.23"/>
        <n v="4278.72"/>
        <n v="2087.67"/>
        <n v="496.4"/>
        <n v="3278.24"/>
        <n v="1554.95"/>
        <n v="805.34"/>
        <n v="2600.94"/>
        <n v="2461.0300000000002"/>
        <n v="2632.18"/>
        <n v="4137.2700000000004"/>
        <n v="2474.27"/>
        <n v="4512.6499999999996"/>
        <n v="4224.87"/>
        <n v="3290.47"/>
        <n v="378.57"/>
        <n v="4338.2299999999996"/>
        <n v="4537.3"/>
        <n v="1937.73"/>
        <n v="2678.14"/>
        <n v="1477"/>
        <n v="172.11"/>
        <n v="2449.31"/>
        <n v="733.86"/>
        <n v="998.29"/>
        <n v="2455.48"/>
        <n v="4348.49"/>
        <n v="4238.7"/>
        <n v="4828.84"/>
        <n v="2465.14"/>
        <n v="2804.84"/>
        <n v="4128.37"/>
        <n v="3528.4"/>
        <n v="995.83"/>
        <n v="2051.06"/>
        <n v="4652.88"/>
        <n v="816.02"/>
        <n v="1125.8499999999999"/>
        <n v="2063.23"/>
        <n v="4705.38"/>
        <n v="657.71"/>
        <n v="3397.42"/>
        <n v="747.4"/>
        <n v="2670.06"/>
        <n v="2729.16"/>
        <n v="308.87"/>
        <n v="4775.18"/>
        <n v="4052.45"/>
        <n v="1583.99"/>
        <n v="740.06"/>
        <n v="1793.57"/>
        <n v="4481.96"/>
        <n v="750.15"/>
        <n v="1811.65"/>
        <n v="2522.09"/>
        <n v="261.13"/>
        <n v="1413.37"/>
        <n v="3018.61"/>
        <n v="1687.43"/>
        <n v="4365.57"/>
        <n v="4690.1499999999996"/>
        <n v="2263.56"/>
        <n v="2706.9"/>
        <n v="3190.96"/>
        <n v="3356.22"/>
        <n v="409.96"/>
        <n v="363.03"/>
        <n v="4341.38"/>
        <n v="1177.3699999999999"/>
        <n v="2962.12"/>
        <n v="3160.89"/>
        <n v="905.87"/>
        <n v="3831.82"/>
        <n v="4343.13"/>
        <n v="1498.35"/>
        <n v="4401.42"/>
        <n v="497.08"/>
        <n v="4022.27"/>
        <n v="3236.54"/>
        <n v="2957.24"/>
        <n v="1227.6500000000001"/>
        <n v="1873.02"/>
        <n v="4560.49"/>
        <n v="2382.13"/>
        <n v="3012.46"/>
        <n v="4685.67"/>
        <n v="2385.79"/>
        <n v="2002.52"/>
        <n v="4476.6899999999996"/>
        <n v="4563.3500000000004"/>
        <n v="1837.73"/>
        <n v="3000.75"/>
        <n v="4822.2700000000004"/>
        <n v="371.81"/>
        <n v="295.02999999999997"/>
        <n v="2631.24"/>
        <n v="1527.08"/>
        <n v="2951.06"/>
        <n v="3649.05"/>
        <n v="438.46"/>
        <n v="4423.6000000000004"/>
        <n v="1456.75"/>
        <n v="1968.6"/>
        <n v="1751.48"/>
        <n v="4215.1899999999996"/>
        <n v="936.2"/>
        <n v="240.5"/>
        <n v="4905.1000000000004"/>
        <n v="1362.69"/>
        <n v="145.83000000000001"/>
        <n v="3264.99"/>
        <n v="3277.47"/>
        <n v="4707.75"/>
        <n v="1562.51"/>
        <n v="1028.57"/>
        <n v="2861.99"/>
        <n v="3616.91"/>
        <n v="4437.12"/>
        <n v="2842.75"/>
        <n v="835.37"/>
        <n v="3030.83"/>
        <n v="1933.1"/>
        <n v="2318.4"/>
        <n v="4801.47"/>
        <n v="2819.24"/>
        <n v="833.27"/>
        <n v="2271.48"/>
        <n v="1219.31"/>
        <n v="763.86"/>
        <n v="3589.95"/>
        <n v="3179.99"/>
        <n v="2539.17"/>
        <n v="2173.87"/>
        <n v="1678.87"/>
        <n v="531.24"/>
        <n v="1566.42"/>
        <n v="4208.13"/>
        <n v="3940.01"/>
        <n v="3314.73"/>
        <n v="2812.83"/>
        <n v="1550.62"/>
        <n v="3128.29"/>
        <n v="2491.9899999999998"/>
        <n v="3819.47"/>
        <n v="2118.1"/>
        <n v="4929.2"/>
        <n v="2048.3000000000002"/>
        <n v="1732.05"/>
        <n v="4367.83"/>
        <n v="2037.98"/>
        <n v="4367.3999999999996"/>
        <n v="234.04"/>
        <n v="3493.71"/>
        <n v="452.08"/>
        <n v="826.34"/>
        <n v="3530.37"/>
        <n v="1519.64"/>
        <n v="1131.1199999999999"/>
        <n v="4027.48"/>
        <n v="4736.6099999999997"/>
        <n v="1238.67"/>
        <n v="1654.26"/>
        <n v="3598.96"/>
        <n v="4094.94"/>
        <n v="4995.8999999999996"/>
        <n v="1439.52"/>
        <n v="2827.43"/>
        <n v="1721.12"/>
        <n v="320.35000000000002"/>
        <n v="1133.1099999999999"/>
        <n v="2582.0700000000002"/>
        <n v="902.42"/>
        <n v="4457.9799999999996"/>
        <n v="3580.51"/>
        <n v="235.91"/>
        <n v="4395.84"/>
        <n v="4888.87"/>
        <n v="2559.12"/>
        <n v="1641.59"/>
        <n v="1390.98"/>
        <n v="528.36"/>
        <n v="2508.89"/>
        <n v="345.69"/>
        <n v="2568.8000000000002"/>
        <n v="1337.49"/>
        <n v="2434.52"/>
        <n v="2150.08"/>
        <n v="1595.06"/>
        <n v="2298.33"/>
        <n v="2422.77"/>
        <n v="4185.09"/>
        <n v="3362.34"/>
        <n v="2222.4699999999998"/>
        <n v="4535.6899999999996"/>
        <n v="3803.13"/>
        <n v="471.01"/>
        <n v="853.35"/>
        <n v="500.17"/>
        <n v="1662.43"/>
        <n v="2234.67"/>
        <n v="2570.81"/>
        <n v="4271.92"/>
        <n v="187.99"/>
        <n v="2198.61"/>
        <n v="2113.89"/>
        <n v="4742.63"/>
        <n v="1281.08"/>
        <n v="699.79"/>
        <n v="797.08"/>
        <n v="2648.7"/>
        <n v="2015.43"/>
        <n v="3795.3"/>
        <n v="1683.59"/>
        <n v="727.01"/>
        <n v="1995.69"/>
        <n v="4426.87"/>
        <n v="2087.08"/>
        <n v="4184.78"/>
        <n v="1920.5"/>
        <n v="1478.79"/>
        <n v="3896.83"/>
        <n v="1125.25"/>
        <n v="1235.97"/>
        <n v="344.08"/>
        <n v="1020.44"/>
        <n v="1956.2"/>
        <n v="2057.91"/>
        <n v="2161.08"/>
        <n v="2450.5"/>
        <n v="2902.36"/>
        <n v="1028.2"/>
        <n v="3108.33"/>
        <n v="1749.12"/>
        <n v="3696.65"/>
        <n v="2830.3"/>
        <n v="2815.92"/>
        <n v="3458.89"/>
        <n v="1731.79"/>
        <n v="2203.2399999999998"/>
        <n v="2956.2"/>
        <n v="2165.62"/>
        <n v="2276.86"/>
        <n v="1435.19"/>
        <n v="1508.19"/>
        <n v="3524.89"/>
        <n v="120.98"/>
        <n v="566.91999999999996"/>
        <n v="4749.17"/>
        <n v="1016.39"/>
        <n v="2148.79"/>
        <n v="4263.46"/>
        <n v="100.5"/>
        <n v="4633.38"/>
        <n v="362.09"/>
        <n v="937.26"/>
        <n v="242.61"/>
        <n v="2645.65"/>
        <n v="4721.16"/>
        <n v="4211.28"/>
        <n v="3234.77"/>
        <n v="1008.89"/>
        <n v="4361.03"/>
        <n v="3798.4"/>
        <n v="1407.55"/>
        <n v="4044.94"/>
        <n v="4398.04"/>
        <n v="591.88"/>
        <n v="4922.8100000000004"/>
        <n v="472.4"/>
        <n v="3306.92"/>
        <n v="641.57000000000005"/>
        <n v="4536.53"/>
        <n v="1814.89"/>
        <n v="2606.36"/>
        <n v="975.93"/>
        <n v="2778.15"/>
        <n v="4700.32"/>
        <n v="4518"/>
        <n v="413.09"/>
        <n v="1953.47"/>
        <n v="1410.41"/>
        <n v="2458.67"/>
        <n v="4185.2700000000004"/>
        <n v="3720.37"/>
        <n v="1785.49"/>
        <n v="1975.06"/>
        <n v="3305.85"/>
        <n v="1051.7"/>
        <n v="603.37"/>
        <n v="1288.68"/>
        <n v="707.76"/>
        <n v="1824.72"/>
        <n v="4694.07"/>
        <n v="689.47"/>
        <n v="4109.78"/>
        <n v="2719.78"/>
        <n v="3201.23"/>
        <n v="933.4"/>
        <n v="841.73"/>
        <n v="897.44"/>
        <n v="3368.61"/>
        <n v="3764.16"/>
        <n v="2051.14"/>
        <n v="2363.65"/>
        <n v="2401.02"/>
        <n v="1422.5"/>
        <n v="1708.34"/>
        <n v="4249.42"/>
        <n v="1784.24"/>
        <n v="4358.57"/>
        <n v="1595.81"/>
        <n v="1765.43"/>
        <n v="2845.38"/>
        <n v="605.32000000000005"/>
        <n v="4618.1099999999997"/>
        <n v="4119.96"/>
        <n v="3385.47"/>
        <n v="4941.8100000000004"/>
        <n v="178.4"/>
        <n v="2114.1999999999998"/>
        <n v="4305.88"/>
        <n v="2221.7800000000002"/>
        <n v="125.68"/>
        <n v="873"/>
        <n v="2226.9499999999998"/>
        <n v="3372.94"/>
        <n v="897.01"/>
        <n v="2295.41"/>
        <n v="162.66"/>
        <n v="2439.75"/>
        <n v="4490.03"/>
        <n v="3024.16"/>
        <n v="2259.21"/>
        <n v="895.07"/>
        <n v="1091.8499999999999"/>
        <n v="474.9"/>
        <n v="3737.81"/>
        <n v="477.96"/>
        <n v="1981.35"/>
        <n v="3774.24"/>
        <n v="3592.83"/>
        <n v="2929.91"/>
        <n v="2899.41"/>
        <n v="542.61"/>
        <n v="957.08"/>
        <n v="2720.25"/>
        <n v="1805.59"/>
        <n v="192.79"/>
        <n v="4011.02"/>
        <n v="3303.69"/>
        <n v="1696.35"/>
        <n v="581.21"/>
        <n v="2996.88"/>
        <n v="1807.89"/>
        <n v="1351.41"/>
        <n v="3635.2"/>
        <n v="1707.94"/>
        <n v="766.64"/>
        <n v="2460.1"/>
        <n v="4159.4799999999996"/>
        <n v="4263.33"/>
        <n v="4261.78"/>
        <n v="2162.5100000000002"/>
        <n v="3975.58"/>
        <n v="4266.13"/>
        <n v="2351.7399999999998"/>
        <n v="1661.82"/>
        <n v="3539.63"/>
        <n v="4531.8999999999996"/>
        <n v="4863.55"/>
        <n v="1522.1"/>
        <n v="4785.24"/>
        <n v="2546.48"/>
        <n v="1599.57"/>
        <n v="4943.1499999999996"/>
        <n v="4401.26"/>
        <n v="3492.84"/>
        <n v="4485.22"/>
        <n v="3439.29"/>
        <n v="2257.98"/>
        <n v="4745.4399999999996"/>
        <n v="4819.91"/>
        <n v="1639.46"/>
        <n v="1836.54"/>
        <n v="1975.33"/>
        <n v="4128.5200000000004"/>
        <n v="3976.61"/>
        <n v="4917.26"/>
        <n v="2379.5500000000002"/>
        <n v="3710.16"/>
        <n v="4297.93"/>
        <n v="1184.03"/>
        <n v="3140.72"/>
        <n v="2783.77"/>
        <n v="3739.85"/>
        <n v="3507.6"/>
        <n v="4082.68"/>
        <n v="1624.61"/>
        <n v="1160.1500000000001"/>
        <n v="4045.47"/>
        <n v="1866.76"/>
        <n v="1509.11"/>
        <n v="1750.41"/>
        <n v="425.13"/>
        <n v="3888.41"/>
        <n v="3604.28"/>
        <n v="2808.19"/>
        <n v="3608.82"/>
        <n v="1928.35"/>
        <n v="1547.31"/>
        <n v="4325.2700000000004"/>
        <n v="2170.0300000000002"/>
        <n v="1059.97"/>
        <n v="3770.32"/>
        <n v="1745.77"/>
        <n v="1138.07"/>
        <n v="233.35"/>
        <n v="4855.95"/>
        <n v="2389.7199999999998"/>
        <n v="892.61"/>
        <n v="3813.27"/>
        <n v="4449.49"/>
        <n v="2687.04"/>
        <n v="238.96"/>
        <n v="1889.2"/>
        <n v="1291.2"/>
        <n v="3218.35"/>
        <n v="2642.4"/>
        <n v="1843.11"/>
        <n v="3277.68"/>
        <n v="2963.7"/>
        <n v="4541.8"/>
        <n v="3024.33"/>
        <n v="2587.79"/>
        <n v="4135.9799999999996"/>
        <n v="1091.8599999999999"/>
        <n v="1293.47"/>
        <n v="3939.51"/>
        <n v="2267.52"/>
        <n v="2105.2600000000002"/>
        <n v="4446.68"/>
        <n v="3089.53"/>
        <n v="4034.25"/>
        <n v="4068.21"/>
        <n v="688.13"/>
        <n v="3303.14"/>
        <n v="4767.33"/>
        <n v="2452.13"/>
        <n v="3687.69"/>
        <n v="2876.99"/>
        <n v="1103.75"/>
        <n v="1056.45"/>
        <n v="2225.7800000000002"/>
        <n v="2466.65"/>
        <n v="2565.35"/>
        <n v="4779.5"/>
        <n v="591.25"/>
        <n v="1964.58"/>
        <n v="2621.2800000000002"/>
        <n v="4819.25"/>
        <n v="2571.14"/>
        <n v="3898.85"/>
        <n v="3771.46"/>
        <n v="2875.58"/>
        <n v="740.45"/>
        <n v="1171.92"/>
        <n v="1276.69"/>
        <n v="289.43"/>
        <n v="1958.17"/>
        <n v="3091.52"/>
        <n v="806.9"/>
        <n v="957.68"/>
        <n v="3564.23"/>
        <n v="929.34"/>
        <n v="763.14"/>
        <n v="4891.43"/>
        <n v="172.2"/>
        <n v="1694.5"/>
        <n v="271.19"/>
        <n v="4206.4399999999996"/>
        <n v="2959.32"/>
        <n v="334.96"/>
        <n v="3115.27"/>
        <n v="703.17"/>
        <n v="2529.09"/>
        <n v="3380.12"/>
        <n v="827.68"/>
        <n v="2535.5500000000002"/>
        <n v="2341.31"/>
        <n v="4587.18"/>
        <n v="4978.9399999999996"/>
        <n v="4288.8100000000004"/>
        <n v="3269.72"/>
        <n v="4393.8"/>
        <n v="2223.0300000000002"/>
        <n v="3079.15"/>
        <n v="4241.33"/>
        <n v="4598.62"/>
        <n v="220.95"/>
        <n v="609.37"/>
        <n v="4662.74"/>
        <n v="2885.69"/>
        <n v="4951.9399999999996"/>
        <n v="3983.9"/>
        <n v="4108.8900000000003"/>
        <n v="1992"/>
        <n v="1361.95"/>
        <n v="3031.47"/>
        <n v="4407.26"/>
        <n v="3655.92"/>
        <n v="2413.66"/>
        <n v="3482.95"/>
        <n v="4573.95"/>
        <n v="1391.43"/>
        <n v="684.63"/>
        <n v="2403.25"/>
        <n v="1869.3"/>
        <n v="4876.82"/>
        <n v="136.77000000000001"/>
        <n v="4673.58"/>
        <n v="4779.8900000000003"/>
        <n v="349.7"/>
        <n v="4458.8900000000003"/>
        <n v="2406.8200000000002"/>
        <n v="488.35"/>
        <n v="4780.51"/>
        <n v="3076.99"/>
        <n v="4503.6000000000004"/>
        <n v="3397.52"/>
        <n v="2730.37"/>
        <n v="945.23"/>
        <n v="971.98"/>
        <n v="2415.59"/>
        <n v="4365.17"/>
        <n v="664.57"/>
        <n v="4992.09"/>
        <n v="4391.97"/>
        <n v="2023.54"/>
        <n v="1340.28"/>
        <n v="4617.78"/>
        <n v="703.74"/>
        <n v="1801.72"/>
        <n v="511.17"/>
        <n v="4771.97"/>
        <n v="3126.35"/>
        <n v="1747.28"/>
        <n v="1449.87"/>
        <n v="2276.06"/>
        <n v="547.75"/>
        <n v="4457.8100000000004"/>
        <n v="2603.61"/>
        <n v="3652.98"/>
        <n v="1245.3499999999999"/>
        <n v="2568.37"/>
        <n v="1134.32"/>
        <n v="4098.8599999999997"/>
        <n v="826.19"/>
        <n v="465.08"/>
        <n v="4138.5600000000004"/>
        <n v="637.27"/>
        <n v="2787.57"/>
        <n v="2718.99"/>
        <n v="1094.43"/>
        <n v="2997.65"/>
        <n v="2563.5"/>
        <n v="2595.0300000000002"/>
        <n v="1862.53"/>
        <n v="4208.3"/>
        <n v="513.41999999999996"/>
        <n v="2249.25"/>
        <n v="1373.1"/>
        <n v="4257.32"/>
        <n v="1202.8900000000001"/>
        <n v="3858.42"/>
        <n v="3096.43"/>
        <n v="4386.47"/>
        <n v="3009.59"/>
        <n v="2826.77"/>
        <n v="4025.54"/>
        <n v="2856.18"/>
        <n v="4238.26"/>
        <n v="341.66"/>
        <n v="2526.23"/>
        <n v="4082.19"/>
        <n v="4256.99"/>
        <n v="4186.87"/>
        <n v="3061.47"/>
        <n v="4970.46"/>
        <n v="988.79"/>
        <n v="260.83"/>
        <n v="4947.75"/>
        <n v="1805.3"/>
        <n v="3834.07"/>
        <n v="392.58"/>
        <n v="1563.57"/>
        <n v="3156.85"/>
        <n v="2671.42"/>
        <n v="1117.97"/>
        <n v="2361.81"/>
        <n v="633.03"/>
        <n v="2759.25"/>
        <n v="575.01"/>
        <n v="3216.08"/>
        <n v="861.25"/>
        <n v="2780.72"/>
        <n v="732.69"/>
        <n v="2063.48"/>
        <n v="1823.97"/>
        <n v="3241.69"/>
        <n v="4691.74"/>
        <n v="4617.3599999999997"/>
        <n v="3652.48"/>
        <n v="3875.87"/>
        <n v="3162.07"/>
        <n v="3489.15"/>
        <n v="3124.39"/>
        <n v="1627.65"/>
        <n v="1818.38"/>
        <n v="2916.2"/>
        <n v="3628.87"/>
        <n v="2089.98"/>
        <n v="799.07"/>
        <n v="2351.14"/>
        <n v="4819.62"/>
        <n v="1149.03"/>
        <n v="3280.44"/>
        <n v="4914.45"/>
        <n v="1943.56"/>
        <n v="4450.63"/>
        <n v="4333.6400000000003"/>
        <n v="1761.32"/>
        <n v="582.73"/>
        <n v="974.84"/>
        <n v="1892.17"/>
        <n v="4799.76"/>
        <n v="1444.81"/>
        <n v="4641.6400000000003"/>
        <n v="988.69"/>
        <n v="4852.08"/>
        <n v="1538.66"/>
        <n v="3202.15"/>
        <n v="441.49"/>
        <n v="1568.35"/>
        <n v="1132.48"/>
        <n v="116.74"/>
        <n v="868.17"/>
        <n v="3006.21"/>
        <n v="2010.61"/>
        <n v="3640.6"/>
        <n v="3388.27"/>
        <n v="4016.57"/>
        <n v="4348.42"/>
        <n v="4117.1400000000003"/>
        <n v="2295.5"/>
        <n v="1612.77"/>
        <n v="2561.2800000000002"/>
        <n v="2722.13"/>
        <n v="1634.56"/>
        <n v="2746.03"/>
        <n v="618.32000000000005"/>
        <n v="1232.0999999999999"/>
        <n v="3755.64"/>
        <n v="995.88"/>
        <n v="781.29"/>
        <n v="1507.98"/>
        <n v="1918.14"/>
        <n v="1709.89"/>
        <n v="1935.57"/>
        <n v="785.57"/>
        <n v="910.44"/>
        <n v="1255.5899999999999"/>
        <n v="2069.7600000000002"/>
        <n v="1745.91"/>
        <n v="3977.54"/>
        <n v="2675.04"/>
        <n v="2920.94"/>
        <n v="2846.91"/>
        <n v="2054"/>
        <n v="4904.37"/>
        <n v="282.91000000000003"/>
        <n v="1157.6099999999999"/>
        <n v="1494.81"/>
        <n v="4418.3599999999997"/>
        <n v="4602.46"/>
        <n v="4245.91"/>
        <n v="2143.06"/>
        <n v="4581.66"/>
        <n v="582.69000000000005"/>
        <n v="3296.93"/>
        <n v="4692.3999999999996"/>
        <n v="3799.01"/>
        <n v="1461.55"/>
        <n v="3615.78"/>
        <n v="1544.34"/>
        <n v="646.75"/>
        <n v="3614.39"/>
        <n v="978.21"/>
        <n v="644.22"/>
        <n v="2803.62"/>
        <n v="3141.06"/>
        <n v="350.18"/>
        <n v="121.9"/>
        <n v="4422.1400000000003"/>
        <n v="664.74"/>
        <n v="2961.1"/>
        <n v="4772.38"/>
        <n v="2608.36"/>
        <n v="785.01"/>
        <n v="2028.07"/>
        <n v="3837.91"/>
        <n v="3074"/>
        <n v="268.14999999999998"/>
        <n v="801.2"/>
        <n v="1921.83"/>
        <n v="3558"/>
        <n v="2963.21"/>
        <n v="319.01"/>
        <n v="4004.74"/>
        <n v="3065.11"/>
        <n v="4447.04"/>
        <n v="2146.5"/>
        <n v="2501.9899999999998"/>
        <n v="2087.1999999999998"/>
        <n v="3640.03"/>
        <n v="3785.44"/>
        <n v="3643.89"/>
        <n v="1528.84"/>
        <n v="3216.55"/>
        <n v="1758.79"/>
        <n v="4187.58"/>
        <n v="370.07"/>
        <n v="284.83"/>
        <n v="598.37"/>
        <n v="1091.58"/>
        <n v="284.41000000000003"/>
        <n v="450.92"/>
        <n v="1599.68"/>
        <n v="588.97"/>
        <n v="4030.16"/>
        <n v="363.95"/>
        <n v="4548.8500000000004"/>
        <n v="1121.08"/>
        <n v="450.48"/>
        <n v="617.12"/>
        <n v="2839.53"/>
        <n v="3044.49"/>
        <n v="1646.36"/>
        <n v="1554.48"/>
        <n v="2704.36"/>
        <n v="1597.58"/>
        <n v="4678.17"/>
        <n v="1974.9"/>
        <n v="1177.0899999999999"/>
        <n v="815.23"/>
        <n v="3195.37"/>
        <n v="1700.64"/>
        <n v="1025.0899999999999"/>
        <n v="1451.5"/>
        <n v="1608.62"/>
        <n v="3166.58"/>
        <n v="955.94"/>
        <n v="3690.74"/>
        <n v="1593.92"/>
        <n v="2492.7199999999998"/>
        <n v="3308.71"/>
        <n v="2763.74"/>
        <n v="3344.94"/>
        <n v="1680.72"/>
        <n v="4820.8999999999996"/>
        <n v="2349.0500000000002"/>
        <n v="1677.47"/>
        <n v="1552.33"/>
        <n v="309.20999999999998"/>
        <n v="3455.55"/>
        <n v="1386.32"/>
        <n v="4798.76"/>
        <n v="1131.18"/>
        <n v="2694.51"/>
        <n v="3703.81"/>
        <n v="4363.5600000000004"/>
        <n v="866.66"/>
        <n v="4928.47"/>
        <n v="4543.07"/>
        <n v="4817.96"/>
        <n v="4278.09"/>
        <n v="4400.58"/>
        <n v="3034.26"/>
        <n v="4242.0200000000004"/>
        <n v="2716.67"/>
        <n v="2737.26"/>
        <n v="2856.64"/>
        <n v="4981.96"/>
        <n v="611.53"/>
        <n v="1439.23"/>
        <n v="1870.01"/>
        <n v="494.61"/>
        <n v="1822.71"/>
        <n v="4954.74"/>
        <n v="2045.64"/>
        <n v="3381.47"/>
        <n v="691.49"/>
        <n v="4620.24"/>
        <n v="4155.95"/>
        <n v="1992.84"/>
        <n v="1807.47"/>
        <n v="2218.11"/>
        <n v="2066.17"/>
        <n v="1364.45"/>
        <n v="4955.1499999999996"/>
        <n v="4071.68"/>
        <n v="1412.82"/>
        <n v="4910.45"/>
        <n v="176.1"/>
        <n v="2245.6999999999998"/>
        <n v="2890.48"/>
        <n v="284.17"/>
        <n v="889.08"/>
        <n v="1364.84"/>
        <n v="3629.11"/>
        <n v="4704.74"/>
        <n v="3160.22"/>
        <n v="2857.04"/>
        <n v="2730.12"/>
        <n v="1818.45"/>
        <n v="4155.8"/>
        <n v="2749.76"/>
        <n v="1227.51"/>
        <n v="770.47"/>
        <n v="4929.01"/>
        <n v="185.62"/>
        <n v="1169.69"/>
        <n v="3321.99"/>
        <n v="1577.51"/>
        <n v="4313.07"/>
        <n v="2762.88"/>
        <n v="791.18"/>
        <n v="1422.19"/>
        <n v="1669.56"/>
        <n v="4441.0200000000004"/>
        <n v="3857.02"/>
        <n v="4164.9799999999996"/>
        <n v="356.04"/>
        <n v="2936.03"/>
        <n v="4995.97"/>
        <n v="3947.48"/>
        <n v="691.47"/>
        <n v="3426.21"/>
        <n v="2619.8200000000002"/>
        <n v="485.89"/>
        <n v="269.95999999999998"/>
        <n v="4695.2700000000004"/>
        <n v="1956.94"/>
        <n v="3996.86"/>
        <n v="3477.38"/>
        <n v="4845.97"/>
        <n v="554.91"/>
        <n v="3563.91"/>
        <n v="502.92"/>
        <n v="100.81"/>
        <n v="689.13"/>
        <n v="3121.96"/>
        <n v="3413.34"/>
        <n v="2247.87"/>
        <n v="325.75"/>
        <n v="3206.89"/>
        <n v="520.51"/>
        <n v="794.46"/>
        <n v="2611.62"/>
        <n v="1767.83"/>
        <n v="2377.29"/>
        <n v="3211.88"/>
        <n v="884.03"/>
        <n v="4476.13"/>
        <n v="2841.45"/>
        <n v="208.26"/>
        <n v="3179.42"/>
        <n v="2369.58"/>
        <n v="3941.76"/>
        <n v="4700.34"/>
        <n v="4991.8900000000003"/>
        <n v="2793.12"/>
        <n v="2851.39"/>
        <n v="209.98"/>
        <n v="4339.34"/>
        <n v="240.72"/>
        <n v="3200.06"/>
        <n v="583.03"/>
        <n v="1500.61"/>
        <n v="787.61"/>
        <n v="773.23"/>
        <n v="465.54"/>
        <n v="1657.62"/>
        <n v="2175.89"/>
        <n v="2375.92"/>
        <n v="2254.5700000000002"/>
        <n v="2666.09"/>
        <n v="4312.96"/>
        <n v="3195.8"/>
        <n v="184.7"/>
        <n v="947.47"/>
        <n v="1809.85"/>
        <n v="4750.3100000000004"/>
        <n v="482.59"/>
        <n v="3579.58"/>
        <n v="262.16000000000003"/>
        <n v="1876.43"/>
        <n v="3873.73"/>
        <n v="2208.38"/>
        <n v="4535.99"/>
        <n v="424.23"/>
        <n v="2685.55"/>
        <n v="1894.56"/>
        <n v="4822.68"/>
        <n v="3989.08"/>
        <n v="698.18"/>
        <n v="4644.3100000000004"/>
        <n v="1134.95"/>
        <n v="515.61"/>
        <n v="2753.81"/>
        <n v="3709.49"/>
        <n v="3608.65"/>
        <n v="2716.87"/>
        <n v="2514.41"/>
        <n v="4850.7700000000004"/>
        <n v="4120.74"/>
        <n v="3523.34"/>
        <n v="1056.54"/>
        <n v="4116.88"/>
        <n v="3773.93"/>
        <n v="4960.93"/>
        <n v="751.68"/>
        <n v="4897.51"/>
        <n v="2366.71"/>
        <n v="3693.71"/>
        <n v="4879.32"/>
        <n v="2782.68"/>
        <n v="3525.3"/>
        <n v="198.42"/>
        <n v="2646.36"/>
        <n v="1353.42"/>
        <n v="743.1"/>
        <n v="3572.13"/>
        <n v="291.54000000000002"/>
        <n v="4533.84"/>
        <n v="2637.09"/>
        <n v="3276.33"/>
        <n v="1341.83"/>
        <n v="992.75"/>
        <n v="1294.3900000000001"/>
        <n v="4336.0600000000004"/>
        <n v="3957.96"/>
        <n v="4278.41"/>
        <n v="3700.87"/>
        <n v="3253.4"/>
        <n v="2686.59"/>
        <n v="1400.86"/>
        <n v="3556.28"/>
        <n v="769.26"/>
        <n v="2604.1999999999998"/>
        <n v="1056.8499999999999"/>
        <n v="2573.3200000000002"/>
        <n v="1540.15"/>
        <n v="362.05"/>
        <n v="2568.17"/>
        <n v="990.97"/>
        <n v="889.66"/>
        <n v="1983.39"/>
        <n v="1872.76"/>
        <n v="2866.72"/>
        <n v="4287.38"/>
        <n v="819.49"/>
        <n v="1850.82"/>
        <n v="2821.12"/>
        <n v="850.33"/>
        <n v="727.48"/>
        <n v="3340.87"/>
        <n v="3303.79"/>
        <n v="1247.3800000000001"/>
        <n v="1212.9100000000001"/>
        <n v="3752.68"/>
        <n v="4623.99"/>
        <n v="4724.32"/>
        <n v="4367.8599999999997"/>
        <n v="1132.32"/>
        <n v="182.33"/>
        <n v="4689.79"/>
        <n v="1785.46"/>
        <n v="1621.01"/>
        <n v="1382.22"/>
        <n v="1298.23"/>
        <n v="3699.31"/>
        <n v="4548.68"/>
        <n v="3951.68"/>
        <n v="3403.13"/>
        <n v="1510.01"/>
        <n v="2780.12"/>
        <n v="1261.1400000000001"/>
        <n v="646.38"/>
        <n v="689.44"/>
        <n v="3058.47"/>
        <n v="288.55"/>
        <n v="4868.95"/>
        <n v="4977.79"/>
        <n v="832.18"/>
        <n v="2193.7800000000002"/>
        <n v="3863.57"/>
        <n v="4779.83"/>
        <n v="4467.47"/>
        <n v="1348.3"/>
        <n v="517.46"/>
        <n v="1514.77"/>
        <n v="2242.46"/>
        <n v="1863.7"/>
        <n v="3891.96"/>
        <n v="1363.16"/>
        <n v="4307.32"/>
        <n v="1205.6099999999999"/>
        <n v="1870.63"/>
        <n v="2294.2600000000002"/>
        <n v="1526.97"/>
        <n v="3855.22"/>
        <n v="2106.7800000000002"/>
        <n v="4446.43"/>
        <n v="4821.58"/>
        <n v="4313.0600000000004"/>
        <n v="2660.86"/>
        <n v="2598.06"/>
        <n v="1157.78"/>
        <n v="3002.16"/>
        <n v="4768.3599999999997"/>
        <n v="494.97"/>
        <n v="3787.04"/>
        <n v="4360.74"/>
        <n v="4934.8500000000004"/>
        <n v="1740.31"/>
        <n v="1842.31"/>
        <n v="1225.9000000000001"/>
        <n v="3966.41"/>
        <n v="786.19"/>
        <n v="1412.06"/>
        <n v="1546.79"/>
        <n v="1937.16"/>
        <n v="2166.16"/>
        <n v="2839.22"/>
        <n v="4747.03"/>
        <n v="1311.67"/>
        <n v="3918.18"/>
        <n v="3414.31"/>
        <n v="668.65"/>
        <n v="4070.85"/>
        <n v="544"/>
        <n v="3720.74"/>
        <n v="3607.36"/>
        <n v="1455.79"/>
        <n v="2909.5"/>
        <n v="3831.73"/>
        <n v="3224.2"/>
        <n v="4041.1"/>
        <n v="3470.62"/>
        <n v="1444.8"/>
        <n v="849.98"/>
        <n v="3196.7"/>
        <n v="3822.82"/>
        <n v="797.38"/>
        <n v="956.62"/>
        <n v="159.13999999999999"/>
        <n v="2705.57"/>
        <n v="2757.23"/>
        <n v="2550.37"/>
        <n v="1648.45"/>
        <n v="2196.2800000000002"/>
        <n v="3854.56"/>
        <n v="990.8"/>
        <n v="1087.58"/>
        <n v="3368.19"/>
        <n v="4347.8100000000004"/>
        <n v="1767.93"/>
        <n v="4670.45"/>
        <n v="382.61"/>
        <n v="680.74"/>
        <n v="2353.8000000000002"/>
        <n v="3645.08"/>
        <n v="1917.1"/>
        <n v="2818.26"/>
        <n v="240"/>
        <n v="2362.9899999999998"/>
        <n v="1288.6199999999999"/>
        <n v="2630.21"/>
        <n v="2676.58"/>
        <n v="3790.48"/>
        <n v="2745.22"/>
        <n v="3109.92"/>
        <n v="2695.27"/>
        <n v="4952.8500000000004"/>
        <n v="3978.93"/>
        <n v="3802.66"/>
        <n v="3173.57"/>
        <n v="2689.02"/>
        <n v="1789.31"/>
        <n v="3941.44"/>
        <n v="1029.08"/>
        <n v="279.08999999999997"/>
        <n v="3521.04"/>
        <n v="809.77"/>
        <n v="4528.75"/>
        <n v="3876.34"/>
        <n v="3051"/>
        <n v="1638.23"/>
        <n v="3225.92"/>
        <n v="2436.6"/>
        <n v="1526.63"/>
        <n v="4730.8900000000003"/>
        <n v="893.26"/>
        <n v="3791.58"/>
        <n v="4020.19"/>
        <n v="4763.79"/>
        <n v="2792.14"/>
        <n v="2720.89"/>
        <n v="4609.42"/>
        <n v="4025.36"/>
        <n v="3841.82"/>
        <n v="3966.77"/>
        <n v="2516.59"/>
        <n v="302.95"/>
        <n v="1071.5"/>
        <n v="3250.66"/>
        <n v="2041.21"/>
        <n v="3073.17"/>
        <n v="2803.22"/>
        <n v="2249.44"/>
        <n v="1250.17"/>
        <n v="3622.9"/>
        <n v="4554.32"/>
        <n v="3872.82"/>
        <n v="688.19"/>
        <n v="2735.95"/>
        <n v="4193.29"/>
        <n v="2995.81"/>
        <n v="2253.89"/>
        <n v="1494.28"/>
        <n v="1718.91"/>
        <n v="1286.57"/>
        <n v="1059.06"/>
        <n v="2985.44"/>
        <n v="2595.9899999999998"/>
        <n v="3700.68"/>
        <n v="1608.85"/>
        <n v="2358.04"/>
        <n v="3433.81"/>
        <n v="4819.8500000000004"/>
        <n v="1809.46"/>
        <n v="1561.22"/>
        <n v="2301.5100000000002"/>
        <n v="3646.98"/>
        <n v="4811.6000000000004"/>
        <n v="2729.03"/>
        <n v="4080.96"/>
        <n v="2375.56"/>
        <n v="295.3"/>
        <n v="4481.6400000000003"/>
        <n v="1520.4"/>
        <n v="779.46"/>
        <n v="4981.1899999999996"/>
        <n v="1802.26"/>
        <n v="769.04"/>
        <n v="1626.56"/>
        <n v="2617.8000000000002"/>
        <n v="530.99"/>
        <n v="1827.84"/>
        <n v="3377.4"/>
        <n v="4588.07"/>
        <n v="2047.44"/>
        <n v="2866.36"/>
        <n v="3216.7"/>
        <n v="446.69"/>
        <n v="1776.9"/>
        <n v="3452.84"/>
        <n v="3704.74"/>
        <n v="1844.17"/>
        <n v="133.01"/>
        <n v="133.63999999999999"/>
        <n v="2736.79"/>
        <n v="2802.28"/>
        <n v="2823.03"/>
        <n v="3636.59"/>
        <n v="4614.22"/>
        <n v="4951.83"/>
        <n v="3535.23"/>
        <n v="2618.59"/>
        <n v="1982.46"/>
        <n v="2905.04"/>
        <n v="4999.0600000000004"/>
        <n v="722.21"/>
        <n v="3986.07"/>
        <n v="4045.93"/>
        <n v="3859.01"/>
        <n v="1367.54"/>
        <n v="116.48"/>
        <n v="1207.3399999999999"/>
        <n v="3970.02"/>
        <n v="625.67999999999995"/>
        <n v="1550.98"/>
        <n v="2856.28"/>
        <n v="2941.07"/>
        <n v="2760.64"/>
        <n v="160.19999999999999"/>
        <n v="2489.23"/>
        <n v="2571.66"/>
        <n v="1537.28"/>
        <n v="2672.85"/>
        <n v="3399.07"/>
        <n v="3396.5"/>
        <n v="530.5"/>
        <n v="4032.05"/>
        <n v="4660.4799999999996"/>
        <n v="705.7"/>
        <n v="2141.54"/>
        <n v="2607.58"/>
        <n v="2566.58"/>
        <n v="1113.6099999999999"/>
        <n v="4683.2700000000004"/>
        <n v="2297.5"/>
        <n v="4975.0200000000004"/>
        <n v="327.9"/>
        <n v="725.15"/>
        <n v="2271.73"/>
        <n v="4384.3599999999997"/>
        <n v="2820.61"/>
        <n v="3688.48"/>
        <n v="298.51"/>
        <n v="3274.28"/>
        <n v="3206.61"/>
        <n v="450"/>
        <n v="937.32"/>
        <n v="2433.16"/>
        <n v="2288.52"/>
        <n v="3786.85"/>
        <n v="1998.32"/>
        <n v="3350.17"/>
        <n v="3551.68"/>
        <n v="3260.52"/>
        <n v="3021.02"/>
        <n v="4047.85"/>
        <n v="3319.82"/>
        <n v="4187.5"/>
        <n v="3219.76"/>
        <n v="878.97"/>
        <n v="1616.28"/>
        <n v="1718.74"/>
        <n v="560.19000000000005"/>
        <n v="3492.3"/>
        <n v="3016.04"/>
        <n v="2989.8"/>
        <n v="2444.73"/>
        <n v="2761.31"/>
        <n v="139.63"/>
        <n v="571.62"/>
        <n v="3448.43"/>
        <n v="1381.19"/>
        <n v="628.77"/>
        <n v="1710.41"/>
        <n v="1346.96"/>
        <n v="243.93"/>
        <n v="2111.73"/>
        <n v="232.44"/>
        <n v="101.92"/>
        <n v="3983.12"/>
        <n v="2881.17"/>
        <n v="1558.98"/>
        <n v="4657.12"/>
        <n v="3672.99"/>
        <n v="1908.93"/>
        <n v="1132.07"/>
        <n v="775.25"/>
        <n v="3835.85"/>
        <n v="2319.88"/>
        <n v="1236.6199999999999"/>
        <n v="4606.17"/>
        <n v="2011.47"/>
        <n v="2763.11"/>
        <n v="4303.22"/>
        <n v="4183.54"/>
        <n v="3225.97"/>
        <n v="4454.26"/>
        <n v="4765.28"/>
        <n v="4682.0600000000004"/>
        <n v="1810.14"/>
        <n v="2046.14"/>
        <n v="1278.47"/>
        <n v="4200.47"/>
        <n v="696.94"/>
        <n v="1839.91"/>
        <n v="147.69"/>
        <n v="3013.77"/>
        <n v="3326.08"/>
        <n v="1320.04"/>
        <n v="3709.98"/>
        <n v="1969.53"/>
        <n v="1627.38"/>
        <n v="4785.21"/>
        <n v="2984.59"/>
        <n v="1336.37"/>
        <n v="4917.8900000000003"/>
        <n v="1998.99"/>
        <n v="3274.37"/>
        <n v="3646.88"/>
        <n v="2169.25"/>
        <n v="2725.99"/>
        <n v="1274.93"/>
        <n v="2382.5300000000002"/>
        <n v="1622.92"/>
        <n v="2782.54"/>
        <n v="3382.46"/>
        <n v="3108.63"/>
        <n v="3905.91"/>
        <n v="303.5"/>
        <n v="485.12"/>
        <n v="1106.04"/>
        <n v="4930.43"/>
        <n v="4021.31"/>
        <n v="4628.1899999999996"/>
        <n v="1433.24"/>
        <n v="2911.9"/>
        <n v="2818.94"/>
        <n v="2890.64"/>
        <n v="3616.08"/>
        <n v="2030.5"/>
        <n v="3418.33"/>
        <n v="3963.34"/>
        <n v="1516.46"/>
        <n v="4734.1400000000003"/>
        <n v="2638.44"/>
        <n v="3690.54"/>
        <n v="3671.73"/>
        <n v="2869.69"/>
        <n v="3368"/>
        <n v="527.70000000000005"/>
        <n v="4909.03"/>
        <n v="1001.59"/>
        <n v="1449.59"/>
        <n v="4776.75"/>
        <n v="1014.05"/>
        <n v="933.45"/>
        <n v="4042.23"/>
        <n v="1331.31"/>
        <n v="564.16"/>
        <n v="1210.55"/>
        <n v="4453.03"/>
        <n v="1473.56"/>
        <n v="3505.8"/>
        <n v="2036.18"/>
        <n v="1384.38"/>
        <n v="805.83"/>
        <n v="4863.74"/>
        <n v="2653.47"/>
        <n v="662.3"/>
        <n v="1074.19"/>
        <n v="2095.7600000000002"/>
        <n v="2766.44"/>
        <n v="1460.87"/>
        <n v="3940.16"/>
        <n v="2145.66"/>
        <n v="106.87"/>
        <n v="364.31"/>
        <n v="2252.71"/>
        <n v="394.58"/>
        <n v="952.13"/>
        <n v="3666.59"/>
        <n v="2453.88"/>
        <n v="2464.06"/>
        <n v="3031.27"/>
        <n v="3963.74"/>
        <n v="877.07"/>
        <n v="947.93"/>
        <n v="694.88"/>
        <n v="4690.46"/>
        <n v="2928.72"/>
        <n v="553.94000000000005"/>
        <n v="1181.1600000000001"/>
        <n v="3655.39"/>
        <n v="242.06"/>
        <n v="3655.71"/>
        <n v="4566.18"/>
        <n v="376.27"/>
        <n v="1013.46"/>
        <n v="111.66"/>
        <n v="634.25"/>
        <n v="3123.26"/>
        <n v="319.61"/>
        <n v="2186.59"/>
        <n v="2566.67"/>
        <n v="4542.4799999999996"/>
        <n v="2424.02"/>
        <n v="798.47"/>
        <n v="1517.53"/>
        <n v="3393.76"/>
        <n v="649.37"/>
        <n v="1235.54"/>
        <n v="4979.3100000000004"/>
        <n v="127.12"/>
        <n v="845.7"/>
        <n v="4234.0600000000004"/>
        <n v="596.77"/>
        <n v="264.83999999999997"/>
        <n v="694.43"/>
        <n v="3498.63"/>
        <n v="4966.24"/>
        <n v="2994.11"/>
        <n v="709.15"/>
        <n v="1000.52"/>
        <n v="2734.64"/>
        <n v="3606.73"/>
        <n v="3348.27"/>
        <n v="2916.16"/>
        <n v="4932.72"/>
        <n v="1070.3699999999999"/>
        <n v="947.23"/>
        <n v="4309.3999999999996"/>
        <n v="1525.03"/>
        <n v="1729.38"/>
        <n v="2788.47"/>
        <n v="1509.44"/>
        <n v="4594.16"/>
        <n v="733.44"/>
        <n v="2081.02"/>
        <n v="114.54"/>
        <n v="4056.52"/>
        <n v="925.25"/>
        <n v="3887.65"/>
        <n v="828.16"/>
        <n v="2142.02"/>
        <n v="3668.11"/>
        <n v="1426.96"/>
        <n v="1638.19"/>
        <n v="3369.88"/>
        <n v="1019.73"/>
        <n v="4763.74"/>
        <n v="1025.06"/>
        <n v="3774.98"/>
        <n v="4032.73"/>
        <n v="1934.42"/>
        <n v="865.57"/>
        <n v="4928.71"/>
        <n v="3654.51"/>
        <n v="2305.23"/>
        <n v="1361.01"/>
        <n v="192.66"/>
        <n v="3385.27"/>
        <n v="4788.8900000000003"/>
        <n v="623.53"/>
        <n v="3797.01"/>
        <n v="850.86"/>
        <n v="3981.32"/>
        <n v="1915.81"/>
        <n v="3589.1"/>
        <n v="4638.78"/>
        <n v="3138.68"/>
        <n v="4611.43"/>
        <n v="1251.6199999999999"/>
        <n v="4892.8599999999997"/>
        <n v="4376.96"/>
        <n v="627.11"/>
        <n v="2126.34"/>
        <n v="4642.4399999999996"/>
        <n v="482.77"/>
        <n v="2323.44"/>
        <n v="3645.61"/>
        <n v="263.89"/>
        <n v="3788.87"/>
        <n v="1869.89"/>
        <n v="1321.92"/>
        <n v="2922.26"/>
        <n v="2767.22"/>
        <n v="4382.3"/>
        <n v="3412.41"/>
        <n v="2167.14"/>
        <n v="3285.68"/>
        <n v="3775.73"/>
        <n v="4692.91"/>
        <n v="3550.88"/>
        <n v="2764.97"/>
        <n v="1927.6"/>
        <n v="4468.2700000000004"/>
        <n v="3983.35"/>
        <n v="478.19"/>
        <n v="3527.75"/>
        <n v="2739.87"/>
        <n v="607.86"/>
        <n v="2868.31"/>
        <n v="1043.28"/>
        <n v="3569.91"/>
        <n v="1464.46"/>
        <n v="836.69"/>
        <n v="501.67"/>
        <n v="2504.92"/>
        <n v="1078.21"/>
        <n v="4290.13"/>
        <n v="114.71"/>
        <n v="4233.83"/>
        <n v="2653.35"/>
        <n v="4618.51"/>
        <n v="1102.5999999999999"/>
        <n v="601.14"/>
        <n v="3162.3"/>
        <n v="3562.96"/>
        <n v="1925.67"/>
        <n v="167.03"/>
        <n v="2094.12"/>
        <n v="1245.56"/>
        <n v="1802.6"/>
        <n v="2583.1"/>
        <n v="3541.47"/>
        <n v="4819.8"/>
        <n v="805.6"/>
        <n v="3431.51"/>
        <n v="1242.74"/>
        <n v="1181.45"/>
        <n v="3204.41"/>
        <n v="3902.4"/>
        <n v="4891.16"/>
        <n v="3867.27"/>
        <n v="870.84"/>
        <n v="1204.47"/>
        <n v="3830.81"/>
        <n v="2682.24"/>
        <n v="1547.5"/>
        <n v="2411.7399999999998"/>
        <n v="4582.95"/>
        <n v="3802.44"/>
        <n v="2308.42"/>
        <n v="4904.71"/>
        <n v="3994.89"/>
        <n v="128.77000000000001"/>
        <n v="650.6"/>
        <n v="2814.45"/>
        <n v="1814.78"/>
        <n v="4081.54"/>
        <n v="4488.87"/>
        <n v="1279.19"/>
        <n v="3840.1"/>
        <n v="2020.64"/>
        <n v="3955.22"/>
        <n v="2868.13"/>
        <n v="3212.89"/>
        <n v="405.04"/>
        <n v="2970.81"/>
        <n v="1573.49"/>
        <n v="2517.14"/>
        <n v="1187.8499999999999"/>
        <n v="3110.93"/>
        <n v="822.6"/>
        <n v="702.23"/>
        <n v="1023.22"/>
        <n v="4105.58"/>
        <n v="264.32"/>
        <n v="3674.93"/>
        <n v="376.89"/>
        <n v="3000.1"/>
        <n v="3890.44"/>
        <n v="1232.26"/>
        <n v="1060.1400000000001"/>
        <n v="1516.97"/>
        <n v="3528.11"/>
        <n v="1348.65"/>
        <n v="2558.67"/>
        <n v="758.88"/>
        <n v="2359.86"/>
        <n v="3161.17"/>
        <n v="451.91"/>
        <n v="4095.57"/>
        <n v="4693.4399999999996"/>
        <n v="1048.3800000000001"/>
        <n v="3821.22"/>
        <n v="1635.99"/>
        <n v="3415.95"/>
        <n v="1602.72"/>
        <n v="4325.4799999999996"/>
        <n v="1800.83"/>
        <n v="4259.2700000000004"/>
        <n v="3854.1"/>
        <n v="1061.99"/>
        <n v="869.07"/>
        <n v="3920.31"/>
        <n v="2012.49"/>
        <n v="4752.03"/>
        <n v="4720.45"/>
        <n v="2552.84"/>
        <n v="1055.3399999999999"/>
        <n v="4423.72"/>
        <n v="501.79"/>
        <n v="1914.72"/>
        <n v="1664.18"/>
        <n v="4796.3"/>
        <n v="678.77"/>
        <n v="4461.7299999999996"/>
        <n v="2336.5300000000002"/>
        <n v="332.74"/>
        <n v="3671.45"/>
        <n v="594.30999999999995"/>
        <n v="1261.32"/>
        <n v="4018.67"/>
        <n v="858.19"/>
        <n v="1694.8"/>
        <n v="1868.89"/>
        <n v="2985.13"/>
        <n v="3970.67"/>
        <n v="1230.98"/>
        <n v="1108.3399999999999"/>
        <n v="1187.32"/>
        <n v="1969.9"/>
        <n v="2722.01"/>
        <n v="165.88"/>
        <n v="3923.46"/>
        <n v="4640.91"/>
        <n v="4233.25"/>
        <n v="282.2"/>
        <n v="2670.07"/>
        <n v="4088.73"/>
        <n v="1786.16"/>
        <n v="4495.4799999999996"/>
        <n v="4445.71"/>
        <n v="794.35"/>
        <n v="2518.79"/>
        <n v="225.77"/>
        <n v="1481.11"/>
        <n v="4078.18"/>
        <n v="4878.1899999999996"/>
        <n v="4575.28"/>
        <n v="308.64"/>
        <n v="4640.9799999999996"/>
        <n v="4130.9799999999996"/>
        <n v="4351.74"/>
        <n v="4582.6499999999996"/>
        <n v="2492.08"/>
        <n v="1134.97"/>
        <n v="203.02"/>
        <n v="215.39"/>
        <n v="3248.31"/>
        <n v="1752.67"/>
        <n v="2529.89"/>
        <n v="743.54"/>
        <n v="4880.0200000000004"/>
        <n v="736.72"/>
        <n v="2279.5500000000002"/>
        <n v="2272.4299999999998"/>
        <n v="142.33000000000001"/>
        <n v="3372.21"/>
        <n v="2737.23"/>
        <n v="2537.73"/>
        <n v="4108.62"/>
        <n v="4319.37"/>
        <n v="4337.42"/>
        <n v="4151.63"/>
        <n v="1772.85"/>
        <n v="896.53"/>
        <n v="2428.37"/>
        <n v="1373.22"/>
        <n v="355.69"/>
        <n v="1469.4"/>
        <n v="2398.73"/>
        <n v="652.4"/>
        <n v="4727.24"/>
        <n v="3314.9"/>
        <n v="768.07"/>
        <n v="4079.11"/>
        <n v="4647.63"/>
        <n v="1387.64"/>
        <n v="801.94"/>
        <n v="1680.13"/>
        <n v="4178.0200000000004"/>
        <n v="957.96"/>
        <n v="3918.8"/>
        <n v="3609.69"/>
        <n v="3291.7"/>
        <n v="2223.2600000000002"/>
        <n v="1897.17"/>
        <n v="517.76"/>
        <n v="1851.04"/>
        <n v="3049.02"/>
        <n v="4501.2299999999996"/>
        <n v="4182.3100000000004"/>
        <n v="257.86"/>
        <n v="780.43"/>
        <n v="4257.59"/>
        <n v="4702.66"/>
        <n v="373.46"/>
        <n v="3536.14"/>
        <n v="1892.09"/>
        <n v="1885.02"/>
        <n v="3249.08"/>
        <n v="1446.7"/>
        <n v="3556.24"/>
        <n v="3215.79"/>
        <n v="2634.87"/>
        <n v="3051.89"/>
        <n v="188.46"/>
        <n v="119.92"/>
        <n v="2797.15"/>
        <n v="2668.13"/>
        <n v="449.54"/>
        <n v="2510.9299999999998"/>
        <n v="3811.89"/>
        <n v="2751.89"/>
        <n v="2636.31"/>
        <n v="3617.75"/>
        <n v="942.04"/>
        <n v="2341.65"/>
        <n v="825.43"/>
        <n v="2666.82"/>
        <n v="3000.51"/>
        <n v="696.2"/>
        <n v="470.02"/>
        <n v="916.99"/>
        <n v="2973.05"/>
        <n v="1029.1300000000001"/>
        <n v="1448.69"/>
        <n v="3542.48"/>
        <n v="1316.89"/>
        <n v="2047.88"/>
        <n v="4651.34"/>
        <n v="4142.4799999999996"/>
        <n v="1351.81"/>
        <n v="3028.12"/>
        <n v="3362.44"/>
        <n v="4511.18"/>
        <n v="2782.59"/>
        <n v="2850.31"/>
        <n v="4453.3900000000003"/>
        <n v="366.47"/>
        <n v="3177.89"/>
        <n v="2141.58"/>
        <n v="4557.84"/>
        <n v="4806.6499999999996"/>
        <n v="934.21"/>
        <n v="1479.2"/>
        <n v="1439.94"/>
        <n v="593.08000000000004"/>
        <n v="2466.4299999999998"/>
        <n v="2614.1"/>
        <n v="2907.59"/>
        <n v="3348.5"/>
        <n v="408.3"/>
        <n v="3150.17"/>
        <n v="4577.67"/>
        <n v="2329.46"/>
        <n v="622.89"/>
        <n v="521.13"/>
        <n v="1480.59"/>
        <n v="3787.37"/>
        <n v="1378.9"/>
        <n v="4090.22"/>
        <n v="4116.33"/>
        <n v="1573.87"/>
        <n v="3028.57"/>
        <n v="4071.6"/>
        <n v="416.4"/>
        <n v="4771.78"/>
        <n v="3264.91"/>
        <n v="2050.92"/>
        <n v="2579.4899999999998"/>
        <n v="1989.4"/>
        <n v="2121.79"/>
        <n v="3018.52"/>
        <n v="395.18"/>
        <n v="959.35"/>
        <n v="1212.49"/>
        <n v="2096.8200000000002"/>
        <n v="1918.18"/>
        <n v="3638.8"/>
        <n v="1369.98"/>
        <n v="379.65"/>
        <n v="371.67"/>
        <n v="286.33"/>
        <n v="4307.4399999999996"/>
        <n v="3516.49"/>
        <n v="4980.0600000000004"/>
        <n v="199.53"/>
        <n v="4260.1099999999997"/>
        <n v="3510.68"/>
        <n v="3237.68"/>
        <n v="1847.01"/>
        <n v="1945.96"/>
        <n v="4243.25"/>
        <n v="3596.07"/>
        <n v="3384.55"/>
        <n v="250.18"/>
        <n v="1003.17"/>
        <n v="4816.8599999999997"/>
        <n v="2326.42"/>
        <n v="3928.83"/>
        <n v="3845.18"/>
        <n v="684.14"/>
        <n v="306.43"/>
        <n v="2384.27"/>
        <n v="2999.07"/>
        <n v="1686.14"/>
        <n v="3608.42"/>
        <n v="2529.52"/>
        <n v="4648.75"/>
        <n v="516.45000000000005"/>
        <n v="426.18"/>
        <n v="4535.1000000000004"/>
        <n v="3378.62"/>
        <n v="3388.48"/>
        <n v="235.02"/>
        <n v="4694.6099999999997"/>
        <n v="3881.94"/>
        <n v="3845.14"/>
        <n v="4568.46"/>
        <n v="2932.95"/>
        <n v="2033.87"/>
        <n v="2455.33"/>
        <n v="3908.48"/>
        <n v="3866.78"/>
        <n v="3086.97"/>
        <n v="1168.5899999999999"/>
        <n v="4112.53"/>
        <n v="3271.48"/>
        <n v="1184.18"/>
        <n v="2455.16"/>
        <n v="4986.3100000000004"/>
        <n v="671.15"/>
        <n v="206.17"/>
        <n v="1004.7"/>
        <n v="1016.13"/>
        <n v="4304.54"/>
        <n v="865.16"/>
        <n v="4326.99"/>
        <n v="524.91"/>
        <n v="4542.5600000000004"/>
        <n v="1356.13"/>
        <n v="3096.34"/>
        <n v="882.66"/>
        <n v="2011.27"/>
        <n v="520.26"/>
        <n v="2939.69"/>
        <n v="1794.8"/>
        <n v="4275.54"/>
        <n v="990.9"/>
        <n v="1471.94"/>
        <n v="968.55"/>
        <n v="2862.73"/>
        <n v="647.55999999999995"/>
        <n v="3424.6"/>
        <n v="464.63"/>
        <n v="3741.5"/>
        <n v="611.23"/>
        <n v="2968.89"/>
        <n v="4989.2700000000004"/>
        <n v="952.08"/>
        <n v="1379.32"/>
        <n v="4502.29"/>
        <n v="3168.8"/>
        <n v="2513.4"/>
        <n v="2857.25"/>
        <n v="1547.93"/>
        <n v="4291.08"/>
        <n v="3751.82"/>
        <n v="3248.09"/>
        <n v="4665.54"/>
        <n v="2932.74"/>
        <n v="2608.1999999999998"/>
        <n v="4880.8999999999996"/>
        <n v="1109.47"/>
        <n v="795.64"/>
        <n v="895.19"/>
        <n v="4948.2700000000004"/>
        <n v="3296.03"/>
        <n v="1599.02"/>
        <n v="1319.99"/>
        <n v="377.53"/>
        <n v="746.54"/>
        <n v="4550.05"/>
        <n v="3761.97"/>
        <n v="4713.6400000000003"/>
        <n v="2176.2800000000002"/>
        <n v="3046.06"/>
        <n v="2469.9899999999998"/>
        <n v="4418.79"/>
        <n v="4957.7700000000004"/>
        <n v="4670.6000000000004"/>
        <n v="3030.47"/>
        <n v="402.83"/>
        <n v="3125.88"/>
        <n v="575.53"/>
        <n v="780.23"/>
        <n v="1037.5899999999999"/>
        <n v="1881.12"/>
        <n v="2999.75"/>
        <n v="1734.41"/>
        <n v="2316.11"/>
        <n v="331.72"/>
        <n v="3136.81"/>
        <n v="3319.46"/>
        <n v="587.01"/>
        <n v="3947.07"/>
        <n v="3272.55"/>
        <n v="2499.67"/>
        <n v="2809.01"/>
        <n v="363.59"/>
        <n v="3702.23"/>
        <n v="2607.87"/>
        <n v="946.84"/>
        <n v="3435.58"/>
        <n v="3505.82"/>
        <n v="1146.1300000000001"/>
        <n v="4002.83"/>
        <n v="2336.87"/>
        <n v="984.99"/>
        <n v="3322.34"/>
        <n v="3023.96"/>
        <n v="934.99"/>
        <n v="4374.51"/>
        <n v="4287.22"/>
        <n v="4197.6000000000004"/>
        <n v="2056.2199999999998"/>
        <n v="4140.6499999999996"/>
        <n v="4239.5"/>
        <n v="4983.05"/>
        <n v="4792.26"/>
        <n v="1975.95"/>
        <n v="1071.2"/>
        <n v="1533.07"/>
        <n v="2524.4299999999998"/>
        <n v="4046.74"/>
        <n v="3642.62"/>
        <n v="3959.79"/>
        <n v="1961.64"/>
        <n v="1309.83"/>
        <n v="218.24"/>
        <n v="3168.3"/>
        <n v="3995.68"/>
        <n v="4456.79"/>
        <n v="2433.5700000000002"/>
        <n v="4645.46"/>
        <n v="1091.82"/>
        <n v="2620.4499999999998"/>
        <n v="1147.46"/>
        <n v="1021.57"/>
        <n v="4771.6000000000004"/>
        <n v="4106.93"/>
        <n v="157.82"/>
        <n v="1415.71"/>
        <n v="820.96"/>
        <n v="3517.32"/>
        <n v="2877.51"/>
        <n v="2324.2800000000002"/>
        <n v="1028.54"/>
        <n v="1460.33"/>
        <n v="1844.9"/>
        <n v="3948.87"/>
        <n v="4947.03"/>
        <n v="1001.49"/>
        <n v="1773.46"/>
        <n v="1472.99"/>
        <n v="315.93"/>
        <n v="1174.17"/>
        <n v="4517.91"/>
        <n v="4230.01"/>
        <n v="921.23"/>
        <n v="1894.2"/>
        <n v="1622.93"/>
        <n v="823.93"/>
        <n v="3148.82"/>
        <n v="2830.76"/>
        <n v="2192.2600000000002"/>
        <n v="4291.9399999999996"/>
        <n v="1370.44"/>
        <n v="1931.15"/>
        <n v="835.77"/>
        <n v="2997.73"/>
        <n v="2974.48"/>
        <n v="4363.8999999999996"/>
        <n v="4293.5"/>
        <n v="4201.0200000000004"/>
        <n v="2789.87"/>
        <n v="3294.9"/>
        <n v="3900.16"/>
        <n v="549.26"/>
        <n v="1572.93"/>
        <n v="928.54"/>
        <n v="2606.19"/>
        <n v="4204.57"/>
        <n v="1230.49"/>
        <n v="3681.43"/>
        <n v="2088.54"/>
        <n v="4525.07"/>
        <n v="3171.27"/>
        <n v="4885.1099999999997"/>
        <n v="1303.78"/>
        <n v="4627.3999999999996"/>
        <n v="1849.57"/>
        <n v="3147.64"/>
        <n v="955.09"/>
        <n v="3822.95"/>
        <n v="4893.43"/>
        <n v="3958.39"/>
        <n v="3117.4"/>
        <n v="2296.25"/>
        <n v="1791.66"/>
        <n v="2153.16"/>
        <n v="1708.61"/>
        <n v="4180.28"/>
        <n v="4476.24"/>
        <n v="4753.32"/>
        <n v="2149.98"/>
        <n v="2776.47"/>
        <n v="2926.79"/>
        <n v="3290.33"/>
        <n v="112.04"/>
        <n v="4229.18"/>
        <n v="1413.89"/>
        <n v="2413.6"/>
        <n v="4223.68"/>
        <n v="4984.6000000000004"/>
        <n v="3994.93"/>
        <n v="221.68"/>
        <n v="1906.9"/>
        <n v="1311.33"/>
        <n v="4824.25"/>
        <n v="1394.72"/>
        <n v="4722.42"/>
        <n v="4213.1099999999997"/>
        <n v="580.54999999999995"/>
        <n v="109.78"/>
        <n v="3990.03"/>
        <n v="4232.17"/>
        <n v="4814.6899999999996"/>
        <n v="3692.42"/>
        <n v="2643.42"/>
        <n v="1709.56"/>
        <n v="3070.83"/>
        <n v="2786.18"/>
        <n v="1532.24"/>
        <n v="1415.47"/>
        <n v="2484.2399999999998"/>
        <n v="2422.7800000000002"/>
        <n v="1580.06"/>
        <n v="1392.28"/>
        <n v="4776.1099999999997"/>
        <n v="4325.62"/>
        <n v="4102.22"/>
        <n v="1149.99"/>
        <n v="1027.53"/>
        <n v="4065.71"/>
        <n v="1004.9"/>
        <n v="2567.33"/>
        <n v="1184.97"/>
        <n v="1952.54"/>
        <n v="4281.93"/>
        <n v="4467.95"/>
        <n v="4983.7299999999996"/>
        <n v="4725.13"/>
        <n v="3389.13"/>
        <n v="2215.46"/>
        <n v="382.69"/>
        <n v="3080.01"/>
        <n v="1132.3399999999999"/>
        <n v="4265.67"/>
        <n v="2789.6"/>
        <n v="3694.16"/>
        <n v="3400.13"/>
        <n v="1801.92"/>
        <n v="3819.52"/>
        <n v="4232.54"/>
        <n v="3746.24"/>
        <n v="3906.35"/>
        <n v="1864.08"/>
        <n v="4724.07"/>
        <n v="2180.4"/>
        <n v="4495.55"/>
        <n v="4303.2700000000004"/>
        <n v="709.22"/>
        <n v="4834.7299999999996"/>
        <n v="4982.07"/>
        <n v="3070.12"/>
        <n v="3937.24"/>
        <n v="4675.07"/>
        <n v="198.12"/>
        <n v="4656.95"/>
        <n v="3174.09"/>
        <n v="4159.4399999999996"/>
        <n v="2749.54"/>
        <n v="2699.68"/>
        <n v="4497.84"/>
        <n v="2586.61"/>
        <n v="2411.77"/>
        <n v="3080.13"/>
        <n v="2640.99"/>
        <n v="2286.81"/>
        <n v="984.57"/>
        <n v="2047.26"/>
        <n v="1482.02"/>
        <n v="2062.2800000000002"/>
        <n v="3006.48"/>
        <n v="3083.37"/>
        <n v="1269.44"/>
        <n v="513.95000000000005"/>
        <n v="3747.74"/>
        <n v="2690"/>
        <n v="2266.3000000000002"/>
        <n v="735.02"/>
        <n v="2131.85"/>
        <n v="4109.0600000000004"/>
        <n v="2949.03"/>
        <n v="545.78"/>
        <n v="1728.15"/>
        <n v="4901.03"/>
        <n v="2768.09"/>
        <n v="1503.34"/>
        <n v="4575.88"/>
        <n v="1746.4"/>
        <n v="3676.55"/>
        <n v="866.82"/>
        <n v="2850.44"/>
        <n v="1275.1300000000001"/>
        <n v="341.73"/>
        <n v="4639.68"/>
        <n v="374.35"/>
        <n v="3615.45"/>
        <n v="1731.63"/>
        <n v="4674.17"/>
        <n v="4931.66"/>
        <n v="1743.61"/>
        <n v="2996.42"/>
        <n v="3887.63"/>
        <n v="704.71"/>
        <n v="3576.37"/>
        <n v="4540.37"/>
        <n v="974.66"/>
        <n v="4209.68"/>
        <n v="666.46"/>
        <n v="2884.68"/>
        <n v="1762.88"/>
        <n v="2411.41"/>
        <n v="1573.1"/>
        <n v="1376.64"/>
        <n v="3741.38"/>
        <n v="1193.25"/>
        <n v="2101.2199999999998"/>
        <n v="1445.33"/>
        <n v="1269.31"/>
        <n v="3172.77"/>
        <n v="322.60000000000002"/>
        <n v="3965.6"/>
        <n v="2776.55"/>
        <n v="4159.34"/>
        <n v="1143.78"/>
        <n v="3576.09"/>
        <n v="2160.86"/>
        <n v="476.34"/>
        <n v="3787.13"/>
        <n v="3834.72"/>
        <n v="1427.49"/>
        <n v="4588.63"/>
        <n v="3843.45"/>
        <n v="1603.11"/>
        <n v="1271.6300000000001"/>
        <n v="2256.44"/>
        <n v="1534.67"/>
        <n v="1163.4100000000001"/>
        <n v="2066.91"/>
        <n v="1395.24"/>
        <n v="504.51"/>
        <n v="2985.77"/>
        <n v="2412.85"/>
        <n v="3778.07"/>
        <n v="4936.78"/>
        <n v="685.72"/>
        <n v="1434.88"/>
        <n v="3444.03"/>
        <n v="1262.83"/>
        <n v="247.72"/>
        <n v="638.04999999999995"/>
        <n v="2224.77"/>
        <n v="2210.84"/>
        <n v="4864.29"/>
        <n v="2383.16"/>
        <n v="3422.53"/>
        <n v="1422.6"/>
        <n v="616.71"/>
        <n v="4309.46"/>
        <n v="848.05"/>
        <n v="574.78"/>
        <n v="1147.76"/>
        <n v="112.19"/>
        <n v="452.63"/>
        <n v="3212.46"/>
        <n v="1758.71"/>
        <n v="4192.97"/>
        <n v="3887.21"/>
        <n v="2512.02"/>
        <n v="3103.59"/>
        <n v="520.48"/>
        <n v="3831.81"/>
        <n v="2629.34"/>
        <n v="2897.65"/>
        <n v="3361.08"/>
        <n v="2550.86"/>
        <n v="2656.29"/>
        <n v="2548.21"/>
        <n v="2534.41"/>
        <n v="3776.01"/>
        <n v="2193.3200000000002"/>
        <n v="114.18"/>
        <n v="3099.11"/>
        <n v="4768.05"/>
        <n v="1359.1"/>
        <n v="4099.3500000000004"/>
        <n v="2331.9"/>
        <n v="3250.61"/>
        <n v="4465.28"/>
        <n v="3877.97"/>
        <n v="4434.41"/>
        <n v="146.65"/>
        <n v="1017.84"/>
        <n v="2175.12"/>
        <n v="4254.42"/>
        <n v="4208.12"/>
        <n v="1007.19"/>
        <n v="796.99"/>
        <n v="4190.04"/>
        <n v="2753.03"/>
        <n v="3171.17"/>
        <n v="4065.11"/>
        <n v="1137.56"/>
        <n v="768.78"/>
        <n v="4309.32"/>
        <n v="647.69000000000005"/>
        <n v="532.09"/>
        <n v="1457.67"/>
        <n v="1652.56"/>
        <n v="1281.56"/>
        <n v="3733.95"/>
        <n v="4869.4399999999996"/>
        <n v="1078"/>
        <n v="3931.08"/>
        <n v="316.79000000000002"/>
        <n v="682.62"/>
        <n v="2624.08"/>
        <n v="4998.08"/>
        <n v="4751.8900000000003"/>
        <n v="648.52"/>
        <n v="1274.47"/>
        <n v="4734.38"/>
        <n v="838.55"/>
        <n v="3739.67"/>
        <n v="105.43"/>
        <n v="3195.39"/>
        <n v="2523.54"/>
        <n v="2408.02"/>
        <n v="4163.04"/>
        <n v="495.6"/>
        <n v="1948.93"/>
        <n v="2285.59"/>
        <n v="707.24"/>
        <n v="519.77"/>
        <n v="980.11"/>
        <n v="1281.1300000000001"/>
        <n v="4833.7"/>
        <n v="2430.5100000000002"/>
        <n v="2600.42"/>
        <n v="3564.29"/>
        <n v="3452.91"/>
        <n v="2563.61"/>
        <n v="1765.21"/>
        <n v="1722.15"/>
        <n v="382.78"/>
        <n v="4508.1899999999996"/>
        <n v="3870.03"/>
        <n v="3154.38"/>
        <n v="2040.8"/>
        <n v="2954.08"/>
        <n v="2476.94"/>
        <n v="1442.28"/>
        <n v="1563.01"/>
        <n v="4384.95"/>
        <n v="3211.05"/>
        <n v="1765.73"/>
        <n v="3561.04"/>
        <n v="3532.22"/>
        <n v="2374.36"/>
        <n v="4759.8"/>
        <n v="4373.92"/>
        <n v="4344.43"/>
        <n v="1806.5"/>
        <n v="2211.9"/>
        <n v="2152.91"/>
        <n v="2257.31"/>
        <n v="4457.13"/>
        <n v="1320.69"/>
        <n v="4030.76"/>
        <n v="2618.8000000000002"/>
        <n v="1320.51"/>
        <n v="2683.74"/>
        <n v="1057.6600000000001"/>
        <n v="630.08000000000004"/>
        <n v="4207.07"/>
        <n v="3526.68"/>
        <n v="1104.4000000000001"/>
        <n v="4717.24"/>
        <n v="219.55"/>
        <n v="1733.07"/>
        <n v="206.1"/>
        <n v="982.39"/>
        <n v="4070.64"/>
        <n v="4965.8900000000003"/>
        <n v="4349.87"/>
        <n v="3212.15"/>
        <n v="3642.32"/>
        <n v="2661.82"/>
        <n v="2170.46"/>
        <n v="4868.2700000000004"/>
        <n v="241.58"/>
        <n v="1639.02"/>
        <n v="1717.29"/>
        <n v="2129.83"/>
        <n v="3171.77"/>
        <n v="2617.39"/>
        <n v="191.77"/>
        <n v="2116.89"/>
        <n v="3135.3"/>
        <n v="2573.64"/>
        <n v="4373.1000000000004"/>
        <n v="2053.12"/>
        <n v="161.54"/>
        <n v="1496"/>
        <n v="764.8"/>
        <n v="1326.13"/>
        <n v="1874.23"/>
        <n v="3415.61"/>
        <n v="1688.43"/>
        <n v="4432.13"/>
        <n v="1567.88"/>
        <n v="770.97"/>
        <n v="927.44"/>
        <n v="4679.4399999999996"/>
        <n v="2328.59"/>
        <n v="2075.3200000000002"/>
        <n v="437.61"/>
        <n v="3693.27"/>
        <n v="3503.8"/>
        <n v="1941.13"/>
        <n v="3489.64"/>
        <n v="1900.51"/>
        <n v="458.47"/>
        <n v="3716.69"/>
        <n v="4829.49"/>
        <n v="3276.62"/>
        <n v="1454.66"/>
        <n v="1422.61"/>
        <n v="4651.99"/>
        <n v="1586.12"/>
        <n v="3864.14"/>
        <n v="3250.28"/>
        <n v="3003.75"/>
        <n v="987.27"/>
        <n v="268.61"/>
        <n v="2494.52"/>
        <n v="4941.9799999999996"/>
        <n v="1059.22"/>
        <n v="2730.67"/>
        <n v="3387.8"/>
        <n v="2470.02"/>
        <n v="2583.98"/>
        <n v="3340.01"/>
        <n v="4093.04"/>
        <n v="1733.11"/>
        <n v="4506.45"/>
        <n v="2476.0100000000002"/>
        <n v="3343.2"/>
        <n v="621.91999999999996"/>
        <n v="2513.15"/>
        <n v="178.92"/>
        <n v="2016.02"/>
        <n v="366.97"/>
        <n v="4495.21"/>
        <n v="3396.75"/>
        <n v="3980.19"/>
        <n v="2391.63"/>
        <n v="4274.3"/>
        <n v="4377.8999999999996"/>
        <n v="1848.41"/>
        <n v="1946.59"/>
        <n v="2590.38"/>
        <n v="306.99"/>
        <n v="4979.26"/>
        <n v="1859.99"/>
        <n v="2407.13"/>
        <n v="3798.31"/>
        <n v="1557.82"/>
        <n v="1087.99"/>
        <n v="724.51"/>
        <n v="2687.28"/>
        <n v="126.94"/>
        <n v="3576.65"/>
        <n v="2360.81"/>
        <n v="2705.93"/>
        <n v="1389.7"/>
        <n v="973.44"/>
        <n v="3529.95"/>
        <n v="1130.3399999999999"/>
        <n v="3922.42"/>
        <n v="1098"/>
        <n v="3102.15"/>
        <n v="3254.97"/>
        <n v="2577.66"/>
        <n v="4984.2700000000004"/>
        <n v="1941.63"/>
        <n v="4428.2700000000004"/>
        <n v="929.22"/>
        <n v="812.3"/>
        <n v="3057.76"/>
        <n v="3227.46"/>
        <n v="2322.17"/>
        <n v="3628.79"/>
        <n v="4351.5"/>
        <n v="3905.14"/>
        <n v="1284.1500000000001"/>
        <n v="1669.96"/>
        <n v="1963.36"/>
        <n v="1098.45"/>
        <n v="1870.06"/>
        <n v="1266.42"/>
        <n v="4979.07"/>
        <n v="3937.93"/>
        <n v="4314.08"/>
        <n v="4618.5200000000004"/>
        <n v="3358.5"/>
        <n v="962.29"/>
        <n v="3816.78"/>
        <n v="176.5"/>
        <n v="654.83000000000004"/>
        <n v="244.96"/>
        <n v="763.68"/>
        <n v="3784.82"/>
        <n v="4438.8500000000004"/>
        <n v="1466.32"/>
        <n v="683.72"/>
        <n v="1437.5"/>
        <n v="3270.86"/>
        <n v="4809.62"/>
        <n v="741.8"/>
        <n v="4952.68"/>
        <n v="161.01"/>
        <n v="2313.3000000000002"/>
        <n v="1333.88"/>
        <n v="2874.8"/>
        <n v="573.1"/>
        <n v="4391.53"/>
        <n v="768.98"/>
        <n v="2978.21"/>
        <n v="263.39999999999998"/>
        <n v="1623.86"/>
        <n v="833.64"/>
        <n v="4891.45"/>
        <n v="158.9"/>
        <n v="1826.74"/>
        <n v="1583.6"/>
        <n v="3321.13"/>
        <n v="376.25"/>
        <n v="4072.03"/>
        <n v="2385.9699999999998"/>
        <n v="2318.59"/>
        <n v="1211.27"/>
        <n v="2501.23"/>
        <n v="1883.08"/>
        <n v="1301.17"/>
        <n v="926.47"/>
        <n v="3668.84"/>
        <n v="796.01"/>
        <n v="923.11"/>
        <n v="2927.65"/>
        <n v="1207.78"/>
        <n v="2350.94"/>
        <n v="2809.3"/>
        <n v="1444.71"/>
        <n v="1783.42"/>
        <n v="1130.01"/>
        <n v="2356.08"/>
        <n v="4962.76"/>
        <n v="1877.29"/>
        <n v="3301.32"/>
        <n v="3215.88"/>
        <n v="3953.76"/>
        <n v="3588.4"/>
        <n v="157.72"/>
        <n v="1615.16"/>
        <n v="4364.1400000000003"/>
        <n v="2743.8"/>
        <n v="610.70000000000005"/>
        <n v="1453.07"/>
        <n v="1488.59"/>
        <n v="4378.57"/>
        <n v="2811.67"/>
        <n v="3080.79"/>
        <n v="1898.62"/>
        <n v="395.52"/>
        <n v="468.72"/>
        <n v="2159.87"/>
        <n v="969.72"/>
        <n v="610.89"/>
        <n v="1384.99"/>
        <n v="3736.03"/>
        <n v="457.79"/>
        <n v="2296.31"/>
        <n v="1412.83"/>
        <n v="1579.18"/>
        <n v="4432.62"/>
        <n v="3285.02"/>
        <n v="4008.79"/>
        <n v="1517.1"/>
        <n v="4984.22"/>
        <n v="790.39"/>
        <n v="4813.49"/>
        <n v="4520.29"/>
        <n v="2804.28"/>
        <n v="3897.73"/>
        <n v="1603.23"/>
        <n v="2684.6"/>
        <n v="4521.6400000000003"/>
        <n v="4537.09"/>
        <n v="3671.01"/>
        <n v="3872.24"/>
        <n v="417.12"/>
        <n v="1020.01"/>
        <n v="4633.78"/>
        <n v="707.85"/>
        <n v="3192.8"/>
        <n v="3935.19"/>
        <n v="1233.28"/>
        <n v="3524.07"/>
        <n v="421.32"/>
        <n v="2543.9699999999998"/>
        <n v="1738.72"/>
        <n v="3264.14"/>
        <n v="4456.12"/>
        <n v="714.91"/>
        <n v="2306.5100000000002"/>
        <n v="2173.65"/>
        <n v="1686.6"/>
        <n v="2452.8200000000002"/>
        <n v="4415.57"/>
        <n v="4870.9399999999996"/>
        <n v="113.93"/>
        <n v="3721.25"/>
        <n v="3113.9"/>
        <n v="4973.1099999999997"/>
        <n v="540.66"/>
        <n v="4075.6"/>
        <n v="4676.25"/>
        <n v="4569.37"/>
        <n v="2846.81"/>
        <n v="1705.03"/>
        <n v="3235.53"/>
        <n v="1599.75"/>
        <n v="2120.12"/>
        <n v="2284.0500000000002"/>
        <n v="1579.56"/>
        <n v="1774.95"/>
        <n v="135.83000000000001"/>
        <n v="1555.69"/>
        <n v="2414.3000000000002"/>
        <n v="947.74"/>
        <n v="4047.36"/>
        <n v="2734.42"/>
        <n v="3990.02"/>
        <n v="727.71"/>
        <n v="4795.49"/>
        <n v="1827.02"/>
        <n v="1491.37"/>
        <n v="3269.47"/>
        <n v="3215.98"/>
        <n v="4641.12"/>
        <n v="2447.38"/>
        <n v="3845.64"/>
        <n v="1860.66"/>
        <n v="1381.53"/>
        <n v="645.23"/>
        <n v="1445.14"/>
        <n v="4967.8100000000004"/>
        <n v="3324"/>
        <n v="4033.63"/>
        <n v="4796.6899999999996"/>
        <n v="487.06"/>
        <n v="907"/>
        <n v="4647.03"/>
        <n v="2866.31"/>
        <n v="3210.76"/>
        <n v="2195.41"/>
        <n v="4090.7"/>
        <n v="2634.5"/>
        <n v="4148.03"/>
        <n v="4961.71"/>
        <n v="3268.96"/>
        <n v="2691.19"/>
        <n v="1889.27"/>
        <n v="1054.01"/>
        <n v="3317.62"/>
        <n v="406.92"/>
        <n v="4785.8100000000004"/>
        <n v="3273.02"/>
        <n v="4800.88"/>
        <n v="1434.15"/>
        <n v="4737.93"/>
        <n v="3099.41"/>
        <n v="4070.29"/>
        <n v="976.72"/>
        <n v="2550.54"/>
        <n v="2887.91"/>
        <n v="2024.99"/>
        <n v="1340.84"/>
        <n v="4533.3999999999996"/>
        <n v="516.79"/>
        <n v="854.54"/>
        <n v="4606.87"/>
        <n v="2864.63"/>
        <n v="1928.55"/>
        <n v="2073.12"/>
        <n v="4205.1099999999997"/>
        <n v="231.22"/>
        <n v="155.56"/>
        <n v="325.82"/>
        <n v="2399.1"/>
        <n v="2948.12"/>
        <n v="3159.9"/>
        <n v="3682.57"/>
        <n v="1029.6500000000001"/>
        <n v="1385.19"/>
        <n v="1293.18"/>
        <n v="830.94"/>
        <n v="1297.54"/>
        <n v="3106.9"/>
        <n v="1895.42"/>
        <n v="3862.77"/>
        <n v="2728.45"/>
        <n v="1138.99"/>
        <n v="2390.17"/>
        <n v="3007.51"/>
        <n v="4344.3599999999997"/>
        <n v="4185.22"/>
        <n v="2189.75"/>
        <n v="3273.61"/>
        <n v="1559.24"/>
        <n v="3201.72"/>
        <n v="4572.68"/>
        <n v="3160.26"/>
        <n v="1588.48"/>
        <n v="3255.52"/>
        <n v="4523.5"/>
        <n v="771.53"/>
        <n v="2463.9899999999998"/>
        <n v="1673.15"/>
        <n v="1283.19"/>
        <n v="2041.42"/>
        <n v="2030.44"/>
        <n v="2077.7600000000002"/>
        <n v="3205.29"/>
        <n v="226.09"/>
        <n v="4947.2"/>
        <n v="3155.86"/>
        <n v="1489.39"/>
        <n v="2028.33"/>
        <n v="2791.26"/>
        <n v="3098.08"/>
        <n v="3875.24"/>
        <n v="3979.25"/>
        <n v="2641.65"/>
        <n v="471.06"/>
        <n v="2833.14"/>
        <n v="2440.14"/>
        <n v="1155.3900000000001"/>
        <n v="149.80000000000001"/>
        <n v="1648.23"/>
        <n v="1371.49"/>
        <n v="2466.2600000000002"/>
        <n v="3831.85"/>
        <n v="2251.3000000000002"/>
        <n v="4762.6899999999996"/>
        <n v="1184.44"/>
        <n v="1182.67"/>
        <n v="3061.8"/>
        <n v="4491.6899999999996"/>
        <n v="3392.1"/>
        <n v="3401.02"/>
        <n v="4050.8"/>
        <n v="3376.53"/>
        <n v="4344.0200000000004"/>
        <n v="138.76"/>
        <n v="4439.55"/>
        <n v="1154.8"/>
        <n v="4569.32"/>
        <n v="1404.3"/>
        <n v="2330.67"/>
        <n v="4676.03"/>
        <n v="637.76"/>
        <n v="3751.89"/>
        <n v="2023"/>
        <n v="218.09"/>
        <n v="4701.75"/>
        <n v="677.36"/>
        <n v="3893.29"/>
        <n v="1982.92"/>
        <n v="4071.86"/>
        <n v="3776.41"/>
        <n v="3202.77"/>
        <n v="4702.1899999999996"/>
        <n v="584.73"/>
        <n v="4013.04"/>
        <n v="3386.85"/>
        <n v="1642.13"/>
        <n v="2775.26"/>
        <n v="3258.68"/>
        <n v="3707.73"/>
        <n v="1016.59"/>
        <n v="600.36"/>
        <n v="600.07000000000005"/>
        <n v="1539.96"/>
        <n v="855.45"/>
        <n v="2724.64"/>
        <n v="2241.5"/>
        <n v="4476.03"/>
        <n v="3615.27"/>
        <n v="1108.48"/>
        <n v="324.06"/>
        <n v="3574.86"/>
        <n v="4244.5600000000004"/>
        <n v="3534.87"/>
        <n v="3254.59"/>
        <n v="2523.56"/>
        <n v="3652.31"/>
        <n v="1047.54"/>
        <n v="2435.06"/>
        <n v="673.44"/>
        <n v="2700.52"/>
        <n v="2910.33"/>
        <n v="2723.39"/>
        <n v="2400.38"/>
        <n v="2978.52"/>
        <n v="4984.32"/>
      </sharedItems>
    </cacheField>
    <cacheField name="discount" numFmtId="0">
      <sharedItems containsSemiMixedTypes="0" containsString="0" containsNumber="1" minValue="0" maxValue="0.5"/>
    </cacheField>
    <cacheField name="discount_value" numFmtId="0">
      <sharedItems containsSemiMixedTypes="0" containsString="0" containsNumber="1" minValue="0" maxValue="2483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Update_city" numFmtId="0">
      <sharedItems containsBlank="1" count="5">
        <s v="Pune"/>
        <s v="Hyderabad"/>
        <s v="Bangalore"/>
        <s v="Mumbai"/>
        <m/>
      </sharedItems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Net_Revenue " numFmtId="0">
      <sharedItems containsSemiMixedTypes="0" containsString="0" containsNumber="1" minValue="51.4131" maxValue="4998"/>
    </cacheField>
    <cacheField name="Bulk_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x v="0"/>
    <n v="0.31"/>
    <n v="221.18190000000001"/>
    <n v="3"/>
    <d v="2023-03-30T00:00:00"/>
    <d v="2023-04-01T00:00:00"/>
    <s v="Member"/>
    <x v="0"/>
    <n v="114.72"/>
    <x v="0"/>
    <x v="0"/>
    <n v="492.30809999999997"/>
    <s v="-"/>
  </r>
  <r>
    <s v="ORD100001"/>
    <x v="1"/>
    <x v="1"/>
    <x v="1"/>
    <n v="0.38"/>
    <n v="1445.1286"/>
    <n v="4"/>
    <d v="2023-08-28T00:00:00"/>
    <d v="2023-09-03T00:00:00"/>
    <s v="Regular"/>
    <x v="1"/>
    <n v="971.41"/>
    <x v="1"/>
    <x v="1"/>
    <n v="2357.8413999999998"/>
    <s v="-"/>
  </r>
  <r>
    <s v="ORD100002"/>
    <x v="2"/>
    <x v="2"/>
    <x v="2"/>
    <n v="0.1"/>
    <n v="358.89699999999999"/>
    <n v="7"/>
    <d v="2024-03-09T00:00:00"/>
    <d v="2024-03-15T00:00:00"/>
    <s v="Regular"/>
    <x v="2"/>
    <n v="769.08"/>
    <x v="2"/>
    <x v="2"/>
    <n v="3230.0729999999999"/>
    <s v="Bulk Order"/>
  </r>
  <r>
    <s v="ORD100003"/>
    <x v="0"/>
    <x v="1"/>
    <x v="3"/>
    <n v="0.27"/>
    <n v="313.43219999999997"/>
    <n v="5"/>
    <d v="2024-10-13T00:00:00"/>
    <d v="2024-10-19T00:00:00"/>
    <s v="Member"/>
    <x v="0"/>
    <n v="71.61"/>
    <x v="0"/>
    <x v="0"/>
    <n v="847.42779999999993"/>
    <s v="-"/>
  </r>
  <r>
    <s v="ORD100004"/>
    <x v="0"/>
    <x v="1"/>
    <x v="4"/>
    <n v="0"/>
    <n v="0"/>
    <n v="7"/>
    <d v="2023-04-06T00:00:00"/>
    <d v="2023-04-09T00:00:00"/>
    <s v="New"/>
    <x v="2"/>
    <n v="621.91999999999996"/>
    <x v="2"/>
    <x v="2"/>
    <n v="3071.32"/>
    <s v="Bulk Order"/>
  </r>
  <r>
    <s v="ORD100005"/>
    <x v="1"/>
    <x v="3"/>
    <x v="5"/>
    <n v="0.02"/>
    <n v="51.323599999999999"/>
    <n v="6"/>
    <d v="2023-07-01T00:00:00"/>
    <d v="2023-07-04T00:00:00"/>
    <s v="Member"/>
    <x v="0"/>
    <n v="578.94000000000005"/>
    <x v="3"/>
    <x v="3"/>
    <n v="2514.8563999999997"/>
    <s v="Bulk Order"/>
  </r>
  <r>
    <s v="ORD100006"/>
    <x v="2"/>
    <x v="4"/>
    <x v="6"/>
    <n v="0.16"/>
    <n v="63.68"/>
    <n v="4"/>
    <d v="2023-07-12T00:00:00"/>
    <d v="2023-07-17T00:00:00"/>
    <s v="New"/>
    <x v="2"/>
    <n v="110.31"/>
    <x v="4"/>
    <x v="3"/>
    <n v="334.32"/>
    <s v="-"/>
  </r>
  <r>
    <s v="ORD100007"/>
    <x v="2"/>
    <x v="4"/>
    <x v="7"/>
    <n v="0.23"/>
    <n v="336.4785"/>
    <n v="2"/>
    <d v="2023-05-18T00:00:00"/>
    <d v="2023-05-20T00:00:00"/>
    <s v="Regular"/>
    <x v="0"/>
    <n v="91.68"/>
    <x v="4"/>
    <x v="2"/>
    <n v="1126.4715000000001"/>
    <s v="-"/>
  </r>
  <r>
    <s v="ORD100008"/>
    <x v="0"/>
    <x v="4"/>
    <x v="8"/>
    <n v="0.28999999999999998"/>
    <n v="1449.2663"/>
    <n v="6"/>
    <d v="2024-01-05T00:00:00"/>
    <d v="2024-01-08T00:00:00"/>
    <s v="Regular"/>
    <x v="1"/>
    <n v="995.78"/>
    <x v="4"/>
    <x v="4"/>
    <n v="3548.2037"/>
    <s v="Bulk Order"/>
  </r>
  <r>
    <s v="ORD100009"/>
    <x v="3"/>
    <x v="3"/>
    <x v="9"/>
    <n v="0.44"/>
    <n v="258.59680000000003"/>
    <n v="6"/>
    <d v="2024-08-10T00:00:00"/>
    <d v="2024-08-17T00:00:00"/>
    <s v="New"/>
    <x v="2"/>
    <n v="102.96"/>
    <x v="4"/>
    <x v="0"/>
    <n v="329.1232"/>
    <s v="Bulk Order"/>
  </r>
  <r>
    <s v="ORD100010"/>
    <x v="0"/>
    <x v="0"/>
    <x v="10"/>
    <n v="0.39"/>
    <n v="1006.7538000000001"/>
    <n v="6"/>
    <d v="2024-05-07T00:00:00"/>
    <d v="2024-05-08T00:00:00"/>
    <s v="Regular"/>
    <x v="2"/>
    <n v="542.82000000000005"/>
    <x v="4"/>
    <x v="2"/>
    <n v="1574.6662000000001"/>
    <s v="Bulk Order"/>
  </r>
  <r>
    <s v="ORD100011"/>
    <x v="0"/>
    <x v="0"/>
    <x v="11"/>
    <n v="0.15"/>
    <n v="639.26099999999997"/>
    <n v="1"/>
    <d v="2023-09-02T00:00:00"/>
    <d v="2023-09-03T00:00:00"/>
    <s v="New"/>
    <x v="0"/>
    <n v="1028.47"/>
    <x v="4"/>
    <x v="0"/>
    <n v="3622.4789999999998"/>
    <s v="-"/>
  </r>
  <r>
    <s v="ORD100012"/>
    <x v="0"/>
    <x v="2"/>
    <x v="12"/>
    <n v="0.37"/>
    <n v="582.08029999999997"/>
    <n v="6"/>
    <d v="2024-02-09T00:00:00"/>
    <d v="2024-02-16T00:00:00"/>
    <s v="New"/>
    <x v="2"/>
    <n v="131.5"/>
    <x v="4"/>
    <x v="2"/>
    <n v="991.10970000000009"/>
    <s v="Bulk Order"/>
  </r>
  <r>
    <s v="ORD100013"/>
    <x v="0"/>
    <x v="0"/>
    <x v="13"/>
    <n v="0.27"/>
    <n v="371.91690000000006"/>
    <n v="2"/>
    <d v="2023-05-28T00:00:00"/>
    <d v="2023-05-29T00:00:00"/>
    <s v="Member"/>
    <x v="2"/>
    <n v="255.49"/>
    <x v="4"/>
    <x v="4"/>
    <n v="1005.5531"/>
    <s v="-"/>
  </r>
  <r>
    <s v="ORD100014"/>
    <x v="1"/>
    <x v="0"/>
    <x v="14"/>
    <n v="0.39"/>
    <n v="1741.3071000000002"/>
    <n v="5"/>
    <d v="2024-01-05T00:00:00"/>
    <d v="2024-01-12T00:00:00"/>
    <s v="Regular"/>
    <x v="0"/>
    <n v="804.36"/>
    <x v="4"/>
    <x v="0"/>
    <n v="2723.5829000000003"/>
    <s v="-"/>
  </r>
  <r>
    <s v="ORD100015"/>
    <x v="2"/>
    <x v="4"/>
    <x v="15"/>
    <n v="0.21"/>
    <n v="334.67070000000001"/>
    <n v="7"/>
    <d v="2024-10-18T00:00:00"/>
    <d v="2024-10-22T00:00:00"/>
    <s v="Member"/>
    <x v="1"/>
    <n v="284.91000000000003"/>
    <x v="4"/>
    <x v="5"/>
    <n v="1258.9992999999999"/>
    <s v="Bulk Order"/>
  </r>
  <r>
    <s v="ORD100016"/>
    <x v="1"/>
    <x v="1"/>
    <x v="16"/>
    <n v="0.05"/>
    <n v="164.61600000000001"/>
    <n v="1"/>
    <d v="2023-04-26T00:00:00"/>
    <d v="2023-04-27T00:00:00"/>
    <s v="Member"/>
    <x v="1"/>
    <n v="504.83"/>
    <x v="4"/>
    <x v="3"/>
    <n v="3127.7040000000002"/>
    <s v="-"/>
  </r>
  <r>
    <s v="ORD100017"/>
    <x v="1"/>
    <x v="0"/>
    <x v="17"/>
    <n v="0.31"/>
    <n v="1155.5343"/>
    <n v="5"/>
    <d v="2023-10-29T00:00:00"/>
    <d v="2023-11-05T00:00:00"/>
    <s v="Regular"/>
    <x v="1"/>
    <n v="978.07"/>
    <x v="4"/>
    <x v="5"/>
    <n v="2571.9957000000004"/>
    <s v="-"/>
  </r>
  <r>
    <s v="ORD100018"/>
    <x v="1"/>
    <x v="0"/>
    <x v="18"/>
    <n v="0.28000000000000003"/>
    <n v="1109.9844000000001"/>
    <n v="9"/>
    <d v="2024-06-05T00:00:00"/>
    <d v="2024-06-08T00:00:00"/>
    <s v="Member"/>
    <x v="0"/>
    <n v="260.95"/>
    <x v="4"/>
    <x v="2"/>
    <n v="2854.2456000000002"/>
    <s v="Bulk Order"/>
  </r>
  <r>
    <s v="ORD100019"/>
    <x v="0"/>
    <x v="3"/>
    <x v="19"/>
    <n v="0.48"/>
    <n v="2387.6735999999996"/>
    <n v="3"/>
    <d v="2023-05-01T00:00:00"/>
    <d v="2023-05-05T00:00:00"/>
    <s v="Regular"/>
    <x v="1"/>
    <n v="727.29"/>
    <x v="4"/>
    <x v="4"/>
    <n v="2586.6464000000001"/>
    <s v="-"/>
  </r>
  <r>
    <s v="ORD100020"/>
    <x v="3"/>
    <x v="2"/>
    <x v="20"/>
    <n v="0.08"/>
    <n v="322.85120000000001"/>
    <n v="2"/>
    <d v="2024-10-21T00:00:00"/>
    <d v="2024-10-28T00:00:00"/>
    <s v="Regular"/>
    <x v="2"/>
    <n v="798.81"/>
    <x v="4"/>
    <x v="4"/>
    <n v="3712.7887999999998"/>
    <s v="-"/>
  </r>
  <r>
    <s v="ORD100021"/>
    <x v="2"/>
    <x v="3"/>
    <x v="21"/>
    <n v="0.33"/>
    <n v="1095.3888000000002"/>
    <n v="2"/>
    <d v="2023-08-15T00:00:00"/>
    <d v="2023-08-21T00:00:00"/>
    <s v="Member"/>
    <x v="2"/>
    <n v="920.22"/>
    <x v="4"/>
    <x v="2"/>
    <n v="2223.9712"/>
    <s v="-"/>
  </r>
  <r>
    <s v="ORD100022"/>
    <x v="3"/>
    <x v="4"/>
    <x v="22"/>
    <n v="0.24"/>
    <n v="1077.0648000000001"/>
    <n v="3"/>
    <d v="2024-12-31T00:00:00"/>
    <d v="2025-01-02T00:00:00"/>
    <s v="Regular"/>
    <x v="1"/>
    <n v="931.37"/>
    <x v="4"/>
    <x v="0"/>
    <n v="3410.7052000000003"/>
    <s v="-"/>
  </r>
  <r>
    <s v="ORD100023"/>
    <x v="1"/>
    <x v="1"/>
    <x v="23"/>
    <n v="0.19"/>
    <n v="862.24849999999992"/>
    <n v="1"/>
    <d v="2023-03-20T00:00:00"/>
    <d v="2023-03-23T00:00:00"/>
    <s v="Regular"/>
    <x v="2"/>
    <n v="375.7"/>
    <x v="4"/>
    <x v="4"/>
    <n v="3675.9014999999999"/>
    <s v="-"/>
  </r>
  <r>
    <s v="ORD100024"/>
    <x v="1"/>
    <x v="2"/>
    <x v="24"/>
    <n v="0.4"/>
    <n v="1947.4080000000004"/>
    <n v="2"/>
    <d v="2023-12-12T00:00:00"/>
    <d v="2023-12-13T00:00:00"/>
    <s v="Regular"/>
    <x v="2"/>
    <n v="1072.26"/>
    <x v="4"/>
    <x v="3"/>
    <n v="2921.1120000000001"/>
    <s v="-"/>
  </r>
  <r>
    <s v="ORD100025"/>
    <x v="3"/>
    <x v="3"/>
    <x v="25"/>
    <n v="0.41"/>
    <n v="1600.9187999999999"/>
    <n v="6"/>
    <d v="2023-05-20T00:00:00"/>
    <d v="2023-05-26T00:00:00"/>
    <s v="Regular"/>
    <x v="1"/>
    <n v="526.66"/>
    <x v="4"/>
    <x v="1"/>
    <n v="2303.7611999999999"/>
    <s v="Bulk Order"/>
  </r>
  <r>
    <s v="ORD100026"/>
    <x v="3"/>
    <x v="0"/>
    <x v="26"/>
    <n v="0.36"/>
    <n v="379.85040000000004"/>
    <n v="8"/>
    <d v="2024-06-19T00:00:00"/>
    <d v="2024-06-25T00:00:00"/>
    <s v="Member"/>
    <x v="0"/>
    <n v="207.61"/>
    <x v="4"/>
    <x v="5"/>
    <n v="675.28960000000006"/>
    <s v="Bulk Order"/>
  </r>
  <r>
    <s v="ORD100027"/>
    <x v="3"/>
    <x v="0"/>
    <x v="27"/>
    <n v="0.04"/>
    <n v="143.12200000000001"/>
    <n v="4"/>
    <d v="2023-10-16T00:00:00"/>
    <d v="2023-10-18T00:00:00"/>
    <s v="New"/>
    <x v="1"/>
    <n v="689.74"/>
    <x v="4"/>
    <x v="3"/>
    <n v="3434.9280000000003"/>
    <s v="-"/>
  </r>
  <r>
    <s v="ORD100028"/>
    <x v="1"/>
    <x v="2"/>
    <x v="28"/>
    <n v="0.17"/>
    <n v="79.582100000000011"/>
    <n v="2"/>
    <d v="2023-11-25T00:00:00"/>
    <d v="2023-12-01T00:00:00"/>
    <s v="Member"/>
    <x v="0"/>
    <n v="43.58"/>
    <x v="4"/>
    <x v="1"/>
    <n v="388.54789999999997"/>
    <s v="-"/>
  </r>
  <r>
    <s v="ORD100029"/>
    <x v="1"/>
    <x v="0"/>
    <x v="29"/>
    <n v="0.02"/>
    <n v="33.160400000000003"/>
    <n v="5"/>
    <d v="2024-03-05T00:00:00"/>
    <d v="2024-03-06T00:00:00"/>
    <s v="New"/>
    <x v="2"/>
    <n v="422.33"/>
    <x v="4"/>
    <x v="4"/>
    <n v="1624.8596"/>
    <s v="-"/>
  </r>
  <r>
    <s v="ORD100030"/>
    <x v="2"/>
    <x v="3"/>
    <x v="30"/>
    <n v="0.17"/>
    <n v="113.46820000000001"/>
    <n v="3"/>
    <d v="2023-04-10T00:00:00"/>
    <d v="2023-04-15T00:00:00"/>
    <s v="New"/>
    <x v="1"/>
    <n v="123.49"/>
    <x v="4"/>
    <x v="0"/>
    <n v="553.99180000000001"/>
    <s v="-"/>
  </r>
  <r>
    <s v="ORD100031"/>
    <x v="2"/>
    <x v="3"/>
    <x v="31"/>
    <n v="0.32"/>
    <n v="1521.5104000000001"/>
    <n v="5"/>
    <d v="2024-08-23T00:00:00"/>
    <d v="2024-08-27T00:00:00"/>
    <s v="New"/>
    <x v="2"/>
    <n v="697.03"/>
    <x v="4"/>
    <x v="5"/>
    <n v="3233.2096000000001"/>
    <s v="-"/>
  </r>
  <r>
    <s v="ORD100032"/>
    <x v="1"/>
    <x v="0"/>
    <x v="32"/>
    <n v="0.26"/>
    <n v="457.57400000000001"/>
    <n v="3"/>
    <d v="2023-01-07T00:00:00"/>
    <d v="2023-01-13T00:00:00"/>
    <s v="Regular"/>
    <x v="2"/>
    <n v="178.58"/>
    <x v="4"/>
    <x v="4"/>
    <n v="1302.326"/>
    <s v="-"/>
  </r>
  <r>
    <s v="ORD100033"/>
    <x v="3"/>
    <x v="0"/>
    <x v="33"/>
    <n v="0.35"/>
    <n v="1258.1659999999999"/>
    <n v="4"/>
    <d v="2023-06-20T00:00:00"/>
    <d v="2023-06-22T00:00:00"/>
    <s v="New"/>
    <x v="0"/>
    <n v="1002.97"/>
    <x v="4"/>
    <x v="4"/>
    <n v="2336.5940000000001"/>
    <s v="-"/>
  </r>
  <r>
    <s v="ORD100034"/>
    <x v="3"/>
    <x v="4"/>
    <x v="34"/>
    <n v="0.28000000000000003"/>
    <n v="811.8488000000001"/>
    <n v="5"/>
    <d v="2023-09-20T00:00:00"/>
    <d v="2023-09-21T00:00:00"/>
    <s v="Regular"/>
    <x v="2"/>
    <n v="320.43"/>
    <x v="4"/>
    <x v="2"/>
    <n v="2087.6111999999998"/>
    <s v="-"/>
  </r>
  <r>
    <s v="ORD100035"/>
    <x v="2"/>
    <x v="1"/>
    <x v="35"/>
    <n v="0.28000000000000003"/>
    <n v="175.5068"/>
    <n v="7"/>
    <d v="2024-01-07T00:00:00"/>
    <d v="2024-01-12T00:00:00"/>
    <s v="Regular"/>
    <x v="0"/>
    <n v="177.84"/>
    <x v="4"/>
    <x v="3"/>
    <n v="451.30319999999995"/>
    <s v="Bulk Order"/>
  </r>
  <r>
    <s v="ORD100036"/>
    <x v="1"/>
    <x v="2"/>
    <x v="36"/>
    <n v="0.26"/>
    <n v="741.15340000000003"/>
    <n v="2"/>
    <d v="2024-06-27T00:00:00"/>
    <d v="2024-07-01T00:00:00"/>
    <s v="Regular"/>
    <x v="1"/>
    <n v="528.38"/>
    <x v="4"/>
    <x v="5"/>
    <n v="2109.4366"/>
    <s v="-"/>
  </r>
  <r>
    <s v="ORD100037"/>
    <x v="2"/>
    <x v="3"/>
    <x v="37"/>
    <n v="0.18"/>
    <n v="601.02359999999999"/>
    <n v="6"/>
    <d v="2024-12-25T00:00:00"/>
    <d v="2024-12-26T00:00:00"/>
    <s v="Member"/>
    <x v="2"/>
    <n v="586.69000000000005"/>
    <x v="4"/>
    <x v="1"/>
    <n v="2737.9964"/>
    <s v="Bulk Order"/>
  </r>
  <r>
    <s v="ORD100038"/>
    <x v="2"/>
    <x v="2"/>
    <x v="38"/>
    <n v="0.22"/>
    <n v="972.27460000000008"/>
    <n v="6"/>
    <d v="2024-05-11T00:00:00"/>
    <d v="2024-05-14T00:00:00"/>
    <s v="New"/>
    <x v="0"/>
    <n v="742.22"/>
    <x v="4"/>
    <x v="0"/>
    <n v="3447.1554000000001"/>
    <s v="Bulk Order"/>
  </r>
  <r>
    <s v="ORD100039"/>
    <x v="0"/>
    <x v="4"/>
    <x v="39"/>
    <n v="0.06"/>
    <n v="26.6052"/>
    <n v="6"/>
    <d v="2023-02-28T00:00:00"/>
    <d v="2023-03-05T00:00:00"/>
    <s v="Member"/>
    <x v="1"/>
    <n v="119.91"/>
    <x v="4"/>
    <x v="2"/>
    <n v="416.81479999999999"/>
    <s v="Bulk Order"/>
  </r>
  <r>
    <s v="ORD100040"/>
    <x v="0"/>
    <x v="3"/>
    <x v="40"/>
    <n v="0.42"/>
    <n v="650.41619999999989"/>
    <n v="7"/>
    <d v="2023-12-01T00:00:00"/>
    <d v="2023-12-03T00:00:00"/>
    <s v="Regular"/>
    <x v="2"/>
    <n v="392.57"/>
    <x v="4"/>
    <x v="0"/>
    <n v="898.19380000000001"/>
    <s v="Bulk Order"/>
  </r>
  <r>
    <s v="ORD100041"/>
    <x v="0"/>
    <x v="4"/>
    <x v="41"/>
    <n v="0.44"/>
    <n v="1536.6867999999999"/>
    <n v="3"/>
    <d v="2023-01-30T00:00:00"/>
    <d v="2023-01-31T00:00:00"/>
    <s v="Member"/>
    <x v="1"/>
    <n v="765.08"/>
    <x v="4"/>
    <x v="3"/>
    <n v="1955.7831999999999"/>
    <s v="-"/>
  </r>
  <r>
    <s v="ORD100042"/>
    <x v="3"/>
    <x v="4"/>
    <x v="42"/>
    <n v="0.38"/>
    <n v="101.92740000000001"/>
    <n v="5"/>
    <d v="2023-09-17T00:00:00"/>
    <d v="2023-09-19T00:00:00"/>
    <s v="Regular"/>
    <x v="2"/>
    <n v="48.54"/>
    <x v="4"/>
    <x v="1"/>
    <n v="166.30260000000001"/>
    <s v="-"/>
  </r>
  <r>
    <s v="ORD100043"/>
    <x v="1"/>
    <x v="0"/>
    <x v="43"/>
    <n v="0.28999999999999998"/>
    <n v="318.24889999999999"/>
    <n v="9"/>
    <d v="2024-06-29T00:00:00"/>
    <d v="2024-07-02T00:00:00"/>
    <s v="Member"/>
    <x v="2"/>
    <n v="235.05"/>
    <x v="4"/>
    <x v="3"/>
    <n v="779.16110000000003"/>
    <s v="Bulk Order"/>
  </r>
  <r>
    <s v="ORD100044"/>
    <x v="1"/>
    <x v="2"/>
    <x v="44"/>
    <n v="0.28000000000000003"/>
    <n v="328.01440000000002"/>
    <n v="9"/>
    <d v="2023-05-17T00:00:00"/>
    <d v="2023-05-19T00:00:00"/>
    <s v="Regular"/>
    <x v="1"/>
    <n v="129.80000000000001"/>
    <x v="4"/>
    <x v="5"/>
    <n v="843.46559999999999"/>
    <s v="Bulk Order"/>
  </r>
  <r>
    <s v="ORD100045"/>
    <x v="1"/>
    <x v="2"/>
    <x v="45"/>
    <n v="0.24"/>
    <n v="811.12799999999993"/>
    <n v="7"/>
    <d v="2023-11-12T00:00:00"/>
    <d v="2023-11-17T00:00:00"/>
    <s v="Regular"/>
    <x v="2"/>
    <n v="588.79"/>
    <x v="4"/>
    <x v="5"/>
    <n v="2568.5720000000001"/>
    <s v="Bulk Order"/>
  </r>
  <r>
    <s v="ORD100046"/>
    <x v="1"/>
    <x v="0"/>
    <x v="46"/>
    <n v="0.12"/>
    <n v="180.14519999999999"/>
    <n v="9"/>
    <d v="2024-04-04T00:00:00"/>
    <d v="2024-04-08T00:00:00"/>
    <s v="Member"/>
    <x v="1"/>
    <n v="127.89"/>
    <x v="4"/>
    <x v="0"/>
    <n v="1321.0648000000001"/>
    <s v="Bulk Order"/>
  </r>
  <r>
    <s v="ORD100047"/>
    <x v="0"/>
    <x v="2"/>
    <x v="47"/>
    <n v="0.19"/>
    <n v="577.22379999999998"/>
    <n v="3"/>
    <d v="2024-02-12T00:00:00"/>
    <d v="2024-02-19T00:00:00"/>
    <s v="Regular"/>
    <x v="2"/>
    <n v="249.34"/>
    <x v="4"/>
    <x v="5"/>
    <n v="2460.7961999999998"/>
    <s v="-"/>
  </r>
  <r>
    <s v="ORD100048"/>
    <x v="3"/>
    <x v="0"/>
    <x v="48"/>
    <n v="0.49"/>
    <n v="2366.8029000000001"/>
    <n v="7"/>
    <d v="2024-09-18T00:00:00"/>
    <d v="2024-09-25T00:00:00"/>
    <s v="New"/>
    <x v="2"/>
    <n v="1097.26"/>
    <x v="4"/>
    <x v="5"/>
    <n v="2463.4070999999999"/>
    <s v="Bulk Order"/>
  </r>
  <r>
    <s v="ORD100049"/>
    <x v="3"/>
    <x v="3"/>
    <x v="49"/>
    <n v="7.0000000000000007E-2"/>
    <n v="279.08230000000003"/>
    <n v="1"/>
    <d v="2023-07-02T00:00:00"/>
    <d v="2023-07-03T00:00:00"/>
    <s v="Member"/>
    <x v="2"/>
    <n v="1139.21"/>
    <x v="4"/>
    <x v="1"/>
    <n v="3707.8076999999998"/>
    <s v="-"/>
  </r>
  <r>
    <s v="ORD100050"/>
    <x v="0"/>
    <x v="4"/>
    <x v="50"/>
    <n v="0.27"/>
    <n v="467.42940000000004"/>
    <n v="7"/>
    <d v="2023-09-04T00:00:00"/>
    <d v="2023-09-11T00:00:00"/>
    <s v="Member"/>
    <x v="0"/>
    <n v="433.9"/>
    <x v="4"/>
    <x v="2"/>
    <n v="1263.7906"/>
    <s v="Bulk Order"/>
  </r>
  <r>
    <s v="ORD100051"/>
    <x v="3"/>
    <x v="4"/>
    <x v="51"/>
    <n v="0.43"/>
    <n v="1038.3468"/>
    <n v="3"/>
    <d v="2023-01-29T00:00:00"/>
    <d v="2023-02-04T00:00:00"/>
    <s v="Regular"/>
    <x v="2"/>
    <n v="687.58"/>
    <x v="4"/>
    <x v="1"/>
    <n v="1376.4132000000002"/>
    <s v="-"/>
  </r>
  <r>
    <s v="ORD100052"/>
    <x v="0"/>
    <x v="2"/>
    <x v="52"/>
    <n v="0.23"/>
    <n v="249.15899999999999"/>
    <n v="3"/>
    <d v="2023-11-06T00:00:00"/>
    <d v="2023-11-10T00:00:00"/>
    <s v="Member"/>
    <x v="2"/>
    <n v="114.25"/>
    <x v="4"/>
    <x v="3"/>
    <n v="834.14099999999996"/>
    <s v="-"/>
  </r>
  <r>
    <s v="ORD100053"/>
    <x v="1"/>
    <x v="1"/>
    <x v="53"/>
    <n v="0.3"/>
    <n v="53.109000000000002"/>
    <n v="7"/>
    <d v="2023-06-28T00:00:00"/>
    <d v="2023-06-29T00:00:00"/>
    <s v="New"/>
    <x v="0"/>
    <n v="20.43"/>
    <x v="4"/>
    <x v="1"/>
    <n v="123.92099999999999"/>
    <s v="Bulk Order"/>
  </r>
  <r>
    <s v="ORD100054"/>
    <x v="0"/>
    <x v="4"/>
    <x v="54"/>
    <n v="0.41"/>
    <n v="623.04009999999994"/>
    <n v="8"/>
    <d v="2024-05-19T00:00:00"/>
    <d v="2024-05-26T00:00:00"/>
    <s v="Member"/>
    <x v="0"/>
    <n v="237.01"/>
    <x v="4"/>
    <x v="4"/>
    <n v="896.56989999999996"/>
    <s v="Bulk Order"/>
  </r>
  <r>
    <s v="ORD100055"/>
    <x v="1"/>
    <x v="0"/>
    <x v="55"/>
    <n v="0.27"/>
    <n v="515.72699999999998"/>
    <n v="4"/>
    <d v="2024-01-12T00:00:00"/>
    <d v="2024-01-14T00:00:00"/>
    <s v="New"/>
    <x v="2"/>
    <n v="278.48"/>
    <x v="4"/>
    <x v="0"/>
    <n v="1394.373"/>
    <s v="-"/>
  </r>
  <r>
    <s v="ORD100056"/>
    <x v="1"/>
    <x v="1"/>
    <x v="56"/>
    <n v="0.37"/>
    <n v="1060.1980000000001"/>
    <n v="1"/>
    <d v="2023-10-05T00:00:00"/>
    <d v="2023-10-07T00:00:00"/>
    <s v="Member"/>
    <x v="2"/>
    <n v="356.81"/>
    <x v="4"/>
    <x v="0"/>
    <n v="1805.202"/>
    <s v="-"/>
  </r>
  <r>
    <s v="ORD100057"/>
    <x v="2"/>
    <x v="1"/>
    <x v="57"/>
    <n v="0.17"/>
    <n v="803.4081000000001"/>
    <n v="5"/>
    <d v="2024-04-27T00:00:00"/>
    <d v="2024-05-04T00:00:00"/>
    <s v="New"/>
    <x v="2"/>
    <n v="581.75"/>
    <x v="4"/>
    <x v="5"/>
    <n v="3922.5219000000002"/>
    <s v="-"/>
  </r>
  <r>
    <s v="ORD100058"/>
    <x v="0"/>
    <x v="4"/>
    <x v="58"/>
    <n v="0.37"/>
    <n v="1755.4575999999997"/>
    <n v="4"/>
    <d v="2023-10-03T00:00:00"/>
    <d v="2023-10-08T00:00:00"/>
    <s v="Member"/>
    <x v="1"/>
    <n v="1320.22"/>
    <x v="4"/>
    <x v="2"/>
    <n v="2989.0223999999998"/>
    <s v="-"/>
  </r>
  <r>
    <s v="ORD100059"/>
    <x v="2"/>
    <x v="4"/>
    <x v="59"/>
    <n v="0.02"/>
    <n v="8.8696000000000002"/>
    <n v="9"/>
    <d v="2023-10-20T00:00:00"/>
    <d v="2023-10-22T00:00:00"/>
    <s v="New"/>
    <x v="1"/>
    <n v="42.23"/>
    <x v="4"/>
    <x v="4"/>
    <n v="434.61040000000003"/>
    <s v="Bulk Order"/>
  </r>
  <r>
    <s v="ORD100060"/>
    <x v="0"/>
    <x v="4"/>
    <x v="60"/>
    <n v="0.08"/>
    <n v="248.94080000000002"/>
    <n v="3"/>
    <d v="2023-05-08T00:00:00"/>
    <d v="2023-05-11T00:00:00"/>
    <s v="Regular"/>
    <x v="1"/>
    <n v="835.81"/>
    <x v="4"/>
    <x v="2"/>
    <n v="2862.8192000000004"/>
    <s v="-"/>
  </r>
  <r>
    <s v="ORD100061"/>
    <x v="0"/>
    <x v="0"/>
    <x v="61"/>
    <n v="0.32"/>
    <n v="98.409599999999998"/>
    <n v="4"/>
    <d v="2023-11-03T00:00:00"/>
    <d v="2023-11-08T00:00:00"/>
    <s v="Member"/>
    <x v="2"/>
    <n v="54.58"/>
    <x v="4"/>
    <x v="0"/>
    <n v="209.12039999999996"/>
    <s v="-"/>
  </r>
  <r>
    <s v="ORD100062"/>
    <x v="2"/>
    <x v="1"/>
    <x v="62"/>
    <n v="0.22"/>
    <n v="720.63199999999995"/>
    <n v="3"/>
    <d v="2023-03-14T00:00:00"/>
    <d v="2023-03-15T00:00:00"/>
    <s v="Member"/>
    <x v="2"/>
    <n v="922.83"/>
    <x v="4"/>
    <x v="5"/>
    <n v="2554.9679999999998"/>
    <s v="-"/>
  </r>
  <r>
    <s v="ORD100063"/>
    <x v="2"/>
    <x v="2"/>
    <x v="63"/>
    <n v="0.41"/>
    <n v="277.46749999999997"/>
    <n v="3"/>
    <d v="2024-01-08T00:00:00"/>
    <d v="2024-01-10T00:00:00"/>
    <s v="New"/>
    <x v="1"/>
    <n v="36.86"/>
    <x v="4"/>
    <x v="3"/>
    <n v="399.28250000000003"/>
    <s v="-"/>
  </r>
  <r>
    <s v="ORD100064"/>
    <x v="0"/>
    <x v="0"/>
    <x v="64"/>
    <n v="0.17"/>
    <n v="805.35290000000009"/>
    <n v="7"/>
    <d v="2024-12-26T00:00:00"/>
    <d v="2024-12-27T00:00:00"/>
    <s v="Member"/>
    <x v="0"/>
    <n v="499.78"/>
    <x v="4"/>
    <x v="2"/>
    <n v="3932.0171"/>
    <s v="Bulk Order"/>
  </r>
  <r>
    <s v="ORD100065"/>
    <x v="3"/>
    <x v="3"/>
    <x v="65"/>
    <n v="0.38"/>
    <n v="1647.3988000000002"/>
    <n v="5"/>
    <d v="2024-03-09T00:00:00"/>
    <d v="2024-03-11T00:00:00"/>
    <s v="New"/>
    <x v="0"/>
    <n v="757.48"/>
    <x v="4"/>
    <x v="4"/>
    <n v="2687.8612000000003"/>
    <s v="-"/>
  </r>
  <r>
    <s v="ORD100066"/>
    <x v="1"/>
    <x v="4"/>
    <x v="66"/>
    <n v="7.0000000000000007E-2"/>
    <n v="14.658700000000001"/>
    <n v="5"/>
    <d v="2024-12-20T00:00:00"/>
    <d v="2024-12-25T00:00:00"/>
    <s v="Regular"/>
    <x v="2"/>
    <n v="17.88"/>
    <x v="4"/>
    <x v="0"/>
    <n v="194.75129999999999"/>
    <s v="-"/>
  </r>
  <r>
    <s v="ORD100067"/>
    <x v="2"/>
    <x v="1"/>
    <x v="67"/>
    <n v="0.47"/>
    <n v="1848.2514999999999"/>
    <n v="4"/>
    <d v="2023-03-03T00:00:00"/>
    <d v="2023-03-09T00:00:00"/>
    <s v="New"/>
    <x v="2"/>
    <n v="408.02"/>
    <x v="4"/>
    <x v="2"/>
    <n v="2084.1985"/>
    <s v="-"/>
  </r>
  <r>
    <s v="ORD100068"/>
    <x v="1"/>
    <x v="0"/>
    <x v="68"/>
    <n v="0.21"/>
    <n v="675.33899999999994"/>
    <n v="8"/>
    <d v="2023-02-13T00:00:00"/>
    <d v="2023-02-16T00:00:00"/>
    <s v="Member"/>
    <x v="2"/>
    <n v="542.05999999999995"/>
    <x v="4"/>
    <x v="4"/>
    <n v="2540.5610000000001"/>
    <s v="Bulk Order"/>
  </r>
  <r>
    <s v="ORD100069"/>
    <x v="3"/>
    <x v="3"/>
    <x v="69"/>
    <n v="0.12"/>
    <n v="303.27719999999999"/>
    <n v="1"/>
    <d v="2024-01-05T00:00:00"/>
    <d v="2024-01-06T00:00:00"/>
    <s v="Regular"/>
    <x v="1"/>
    <n v="611.45000000000005"/>
    <x v="4"/>
    <x v="0"/>
    <n v="2224.0328"/>
    <s v="-"/>
  </r>
  <r>
    <s v="ORD100070"/>
    <x v="3"/>
    <x v="0"/>
    <x v="70"/>
    <n v="0.39"/>
    <n v="1190.6349"/>
    <n v="9"/>
    <d v="2024-06-06T00:00:00"/>
    <d v="2024-06-10T00:00:00"/>
    <s v="New"/>
    <x v="1"/>
    <n v="752"/>
    <x v="4"/>
    <x v="4"/>
    <n v="1862.2750999999998"/>
    <s v="Bulk Order"/>
  </r>
  <r>
    <s v="ORD100071"/>
    <x v="3"/>
    <x v="0"/>
    <x v="71"/>
    <n v="0.47"/>
    <n v="1609.0120999999999"/>
    <n v="9"/>
    <d v="2024-11-24T00:00:00"/>
    <d v="2024-11-26T00:00:00"/>
    <s v="New"/>
    <x v="1"/>
    <n v="698.02"/>
    <x v="4"/>
    <x v="2"/>
    <n v="1814.4178999999999"/>
    <s v="Bulk Order"/>
  </r>
  <r>
    <s v="ORD100072"/>
    <x v="2"/>
    <x v="2"/>
    <x v="72"/>
    <n v="0.46"/>
    <n v="2039.5664000000002"/>
    <n v="5"/>
    <d v="2024-11-25T00:00:00"/>
    <d v="2024-11-30T00:00:00"/>
    <s v="Regular"/>
    <x v="2"/>
    <n v="1229.3"/>
    <x v="4"/>
    <x v="5"/>
    <n v="2394.2736"/>
    <s v="-"/>
  </r>
  <r>
    <s v="ORD100073"/>
    <x v="3"/>
    <x v="2"/>
    <x v="73"/>
    <n v="0.12"/>
    <n v="463.20600000000002"/>
    <n v="1"/>
    <d v="2023-03-02T00:00:00"/>
    <d v="2023-03-09T00:00:00"/>
    <s v="Member"/>
    <x v="0"/>
    <n v="800.39"/>
    <x v="4"/>
    <x v="2"/>
    <n v="3396.8440000000001"/>
    <s v="-"/>
  </r>
  <r>
    <s v="ORD100074"/>
    <x v="2"/>
    <x v="0"/>
    <x v="74"/>
    <n v="0.34"/>
    <n v="992.57900000000006"/>
    <n v="2"/>
    <d v="2024-04-27T00:00:00"/>
    <d v="2024-04-28T00:00:00"/>
    <s v="Member"/>
    <x v="1"/>
    <n v="163.35"/>
    <x v="4"/>
    <x v="5"/>
    <n v="1926.7709999999997"/>
    <s v="-"/>
  </r>
  <r>
    <s v="ORD100075"/>
    <x v="3"/>
    <x v="3"/>
    <x v="75"/>
    <n v="0.27"/>
    <n v="1117.9674"/>
    <n v="2"/>
    <d v="2023-06-29T00:00:00"/>
    <d v="2023-07-06T00:00:00"/>
    <s v="Member"/>
    <x v="0"/>
    <n v="743.22"/>
    <x v="4"/>
    <x v="2"/>
    <n v="3022.6525999999999"/>
    <s v="-"/>
  </r>
  <r>
    <s v="ORD100076"/>
    <x v="1"/>
    <x v="1"/>
    <x v="76"/>
    <n v="0.36"/>
    <n v="1776.9312"/>
    <n v="6"/>
    <d v="2024-09-26T00:00:00"/>
    <d v="2024-10-01T00:00:00"/>
    <s v="Regular"/>
    <x v="0"/>
    <n v="1440.78"/>
    <x v="4"/>
    <x v="4"/>
    <n v="3158.9888000000001"/>
    <s v="Bulk Order"/>
  </r>
  <r>
    <s v="ORD100077"/>
    <x v="1"/>
    <x v="1"/>
    <x v="77"/>
    <n v="0.24"/>
    <n v="377.0136"/>
    <n v="9"/>
    <d v="2023-01-22T00:00:00"/>
    <d v="2023-01-23T00:00:00"/>
    <s v="New"/>
    <x v="0"/>
    <n v="336.22"/>
    <x v="4"/>
    <x v="4"/>
    <n v="1193.8764000000001"/>
    <s v="Bulk Order"/>
  </r>
  <r>
    <s v="ORD100078"/>
    <x v="0"/>
    <x v="4"/>
    <x v="78"/>
    <n v="0.23"/>
    <n v="156.4598"/>
    <n v="3"/>
    <d v="2024-05-29T00:00:00"/>
    <d v="2024-06-01T00:00:00"/>
    <s v="Regular"/>
    <x v="0"/>
    <n v="151.09"/>
    <x v="4"/>
    <x v="2"/>
    <n v="523.80020000000002"/>
    <s v="-"/>
  </r>
  <r>
    <s v="ORD100079"/>
    <x v="1"/>
    <x v="4"/>
    <x v="79"/>
    <n v="0.44"/>
    <n v="1621.0039999999999"/>
    <n v="8"/>
    <d v="2024-12-16T00:00:00"/>
    <d v="2024-12-23T00:00:00"/>
    <s v="New"/>
    <x v="0"/>
    <n v="289.32"/>
    <x v="4"/>
    <x v="0"/>
    <n v="2063.096"/>
    <s v="Bulk Order"/>
  </r>
  <r>
    <s v="ORD100080"/>
    <x v="0"/>
    <x v="1"/>
    <x v="80"/>
    <n v="0.44"/>
    <n v="2153.8528000000001"/>
    <n v="2"/>
    <d v="2024-11-28T00:00:00"/>
    <d v="2024-12-04T00:00:00"/>
    <s v="Regular"/>
    <x v="1"/>
    <n v="684.94"/>
    <x v="4"/>
    <x v="5"/>
    <n v="2741.2671999999998"/>
    <s v="-"/>
  </r>
  <r>
    <s v="ORD100081"/>
    <x v="1"/>
    <x v="0"/>
    <x v="81"/>
    <n v="0.39"/>
    <n v="262.02539999999999"/>
    <n v="5"/>
    <d v="2024-11-13T00:00:00"/>
    <d v="2024-11-15T00:00:00"/>
    <s v="New"/>
    <x v="0"/>
    <n v="175.75"/>
    <x v="4"/>
    <x v="1"/>
    <n v="409.83460000000002"/>
    <s v="-"/>
  </r>
  <r>
    <s v="ORD100082"/>
    <x v="2"/>
    <x v="0"/>
    <x v="82"/>
    <n v="0.35"/>
    <n v="775.37949999999989"/>
    <n v="4"/>
    <d v="2024-07-26T00:00:00"/>
    <d v="2024-08-02T00:00:00"/>
    <s v="New"/>
    <x v="2"/>
    <n v="171.87"/>
    <x v="4"/>
    <x v="3"/>
    <n v="1439.9904999999999"/>
    <s v="-"/>
  </r>
  <r>
    <s v="ORD100083"/>
    <x v="1"/>
    <x v="2"/>
    <x v="83"/>
    <n v="0.34"/>
    <n v="137.73740000000001"/>
    <n v="5"/>
    <d v="2023-12-15T00:00:00"/>
    <d v="2023-12-16T00:00:00"/>
    <s v="Regular"/>
    <x v="1"/>
    <n v="105.25"/>
    <x v="4"/>
    <x v="1"/>
    <n v="267.37260000000003"/>
    <s v="-"/>
  </r>
  <r>
    <s v="ORD100084"/>
    <x v="0"/>
    <x v="2"/>
    <x v="84"/>
    <n v="0.03"/>
    <n v="117.1503"/>
    <n v="4"/>
    <d v="2024-07-18T00:00:00"/>
    <d v="2024-07-25T00:00:00"/>
    <s v="Regular"/>
    <x v="0"/>
    <n v="754.77"/>
    <x v="4"/>
    <x v="1"/>
    <n v="3787.8597000000004"/>
    <s v="-"/>
  </r>
  <r>
    <s v="ORD100085"/>
    <x v="0"/>
    <x v="4"/>
    <x v="85"/>
    <n v="0.37"/>
    <n v="1757.0079000000001"/>
    <n v="1"/>
    <d v="2024-11-03T00:00:00"/>
    <d v="2024-11-07T00:00:00"/>
    <s v="Regular"/>
    <x v="0"/>
    <n v="705.01"/>
    <x v="4"/>
    <x v="0"/>
    <n v="2991.6621"/>
    <s v="-"/>
  </r>
  <r>
    <s v="ORD100086"/>
    <x v="3"/>
    <x v="1"/>
    <x v="86"/>
    <n v="0.32"/>
    <n v="814.42240000000004"/>
    <n v="1"/>
    <d v="2023-08-12T00:00:00"/>
    <d v="2023-08-14T00:00:00"/>
    <s v="New"/>
    <x v="1"/>
    <n v="719.11"/>
    <x v="4"/>
    <x v="4"/>
    <n v="1730.6476000000002"/>
    <s v="-"/>
  </r>
  <r>
    <s v="ORD100087"/>
    <x v="2"/>
    <x v="0"/>
    <x v="87"/>
    <n v="0.15"/>
    <n v="315.9975"/>
    <n v="6"/>
    <d v="2024-06-20T00:00:00"/>
    <d v="2024-06-22T00:00:00"/>
    <s v="Regular"/>
    <x v="0"/>
    <n v="120.84"/>
    <x v="4"/>
    <x v="4"/>
    <n v="1790.6525000000001"/>
    <s v="Bulk Order"/>
  </r>
  <r>
    <s v="ORD100088"/>
    <x v="1"/>
    <x v="1"/>
    <x v="88"/>
    <n v="0.41"/>
    <n v="1864.6061999999997"/>
    <n v="8"/>
    <d v="2023-11-02T00:00:00"/>
    <d v="2023-11-07T00:00:00"/>
    <s v="New"/>
    <x v="2"/>
    <n v="1281.0999999999999"/>
    <x v="4"/>
    <x v="5"/>
    <n v="2683.2138"/>
    <s v="Bulk Order"/>
  </r>
  <r>
    <s v="ORD100089"/>
    <x v="3"/>
    <x v="3"/>
    <x v="89"/>
    <n v="0.42"/>
    <n v="316.512"/>
    <n v="7"/>
    <d v="2023-10-30T00:00:00"/>
    <d v="2023-11-01T00:00:00"/>
    <s v="New"/>
    <x v="0"/>
    <n v="203.17"/>
    <x v="4"/>
    <x v="3"/>
    <n v="437.08800000000002"/>
    <s v="Bulk Order"/>
  </r>
  <r>
    <s v="ORD100090"/>
    <x v="1"/>
    <x v="1"/>
    <x v="90"/>
    <n v="0.47"/>
    <n v="2100.3172"/>
    <n v="4"/>
    <d v="2024-09-25T00:00:00"/>
    <d v="2024-09-26T00:00:00"/>
    <s v="Regular"/>
    <x v="1"/>
    <n v="1325.93"/>
    <x v="4"/>
    <x v="3"/>
    <n v="2368.4428000000003"/>
    <s v="-"/>
  </r>
  <r>
    <s v="ORD100091"/>
    <x v="1"/>
    <x v="3"/>
    <x v="91"/>
    <n v="0.21"/>
    <n v="424.4982"/>
    <n v="5"/>
    <d v="2024-11-28T00:00:00"/>
    <d v="2024-12-01T00:00:00"/>
    <s v="Member"/>
    <x v="1"/>
    <n v="311.67"/>
    <x v="4"/>
    <x v="1"/>
    <n v="1596.9218000000001"/>
    <s v="-"/>
  </r>
  <r>
    <s v="ORD100092"/>
    <x v="3"/>
    <x v="2"/>
    <x v="92"/>
    <n v="0.28000000000000003"/>
    <n v="795.50520000000017"/>
    <n v="8"/>
    <d v="2023-12-22T00:00:00"/>
    <d v="2023-12-23T00:00:00"/>
    <s v="Member"/>
    <x v="1"/>
    <n v="469.27"/>
    <x v="4"/>
    <x v="5"/>
    <n v="2045.5848000000001"/>
    <s v="Bulk Order"/>
  </r>
  <r>
    <s v="ORD100093"/>
    <x v="3"/>
    <x v="2"/>
    <x v="93"/>
    <n v="0.45"/>
    <n v="1209.8835000000001"/>
    <n v="6"/>
    <d v="2024-07-31T00:00:00"/>
    <d v="2024-08-06T00:00:00"/>
    <s v="New"/>
    <x v="2"/>
    <n v="608.51"/>
    <x v="4"/>
    <x v="3"/>
    <n v="1478.7465"/>
    <s v="Bulk Order"/>
  </r>
  <r>
    <s v="ORD100094"/>
    <x v="3"/>
    <x v="4"/>
    <x v="94"/>
    <n v="0.16"/>
    <n v="498.92800000000005"/>
    <n v="8"/>
    <d v="2024-12-19T00:00:00"/>
    <d v="2024-12-21T00:00:00"/>
    <s v="New"/>
    <x v="0"/>
    <n v="241.86"/>
    <x v="4"/>
    <x v="2"/>
    <n v="2619.3720000000003"/>
    <s v="Bulk Order"/>
  </r>
  <r>
    <s v="ORD100095"/>
    <x v="3"/>
    <x v="1"/>
    <x v="95"/>
    <n v="0.4"/>
    <n v="1886.56"/>
    <n v="6"/>
    <d v="2023-09-26T00:00:00"/>
    <d v="2023-09-30T00:00:00"/>
    <s v="Member"/>
    <x v="1"/>
    <n v="523.02"/>
    <x v="4"/>
    <x v="4"/>
    <n v="2829.8399999999997"/>
    <s v="Bulk Order"/>
  </r>
  <r>
    <s v="ORD100096"/>
    <x v="3"/>
    <x v="1"/>
    <x v="96"/>
    <n v="0.5"/>
    <n v="2380.2600000000002"/>
    <n v="8"/>
    <d v="2023-01-15T00:00:00"/>
    <d v="2023-01-21T00:00:00"/>
    <s v="New"/>
    <x v="2"/>
    <n v="764.06"/>
    <x v="4"/>
    <x v="1"/>
    <n v="2380.2600000000002"/>
    <s v="Bulk Order"/>
  </r>
  <r>
    <s v="ORD100097"/>
    <x v="1"/>
    <x v="3"/>
    <x v="97"/>
    <n v="0.33"/>
    <n v="1376.9679000000001"/>
    <n v="4"/>
    <d v="2024-06-01T00:00:00"/>
    <d v="2024-06-05T00:00:00"/>
    <s v="Member"/>
    <x v="2"/>
    <n v="957.31"/>
    <x v="4"/>
    <x v="3"/>
    <n v="2795.6621"/>
    <s v="-"/>
  </r>
  <r>
    <s v="ORD100098"/>
    <x v="3"/>
    <x v="2"/>
    <x v="98"/>
    <n v="0.49"/>
    <n v="508.89929999999998"/>
    <n v="2"/>
    <d v="2023-09-10T00:00:00"/>
    <d v="2023-09-16T00:00:00"/>
    <s v="New"/>
    <x v="1"/>
    <n v="180.83"/>
    <x v="4"/>
    <x v="2"/>
    <n v="529.6706999999999"/>
    <s v="-"/>
  </r>
  <r>
    <s v="ORD100099"/>
    <x v="2"/>
    <x v="3"/>
    <x v="99"/>
    <n v="0.26"/>
    <n v="450.89980000000003"/>
    <n v="3"/>
    <d v="2023-03-26T00:00:00"/>
    <d v="2023-03-27T00:00:00"/>
    <s v="New"/>
    <x v="1"/>
    <n v="186.24"/>
    <x v="4"/>
    <x v="1"/>
    <n v="1283.3301999999999"/>
    <s v="-"/>
  </r>
  <r>
    <s v="ORD100100"/>
    <x v="0"/>
    <x v="2"/>
    <x v="100"/>
    <n v="0.08"/>
    <n v="199.22720000000001"/>
    <n v="5"/>
    <d v="2024-07-07T00:00:00"/>
    <d v="2024-07-08T00:00:00"/>
    <s v="Regular"/>
    <x v="2"/>
    <n v="306.17"/>
    <x v="4"/>
    <x v="1"/>
    <n v="2291.1128000000003"/>
    <s v="-"/>
  </r>
  <r>
    <s v="ORD100101"/>
    <x v="3"/>
    <x v="3"/>
    <x v="101"/>
    <n v="0.09"/>
    <n v="408.30840000000001"/>
    <n v="4"/>
    <d v="2024-12-30T00:00:00"/>
    <d v="2024-12-31T00:00:00"/>
    <s v="Member"/>
    <x v="1"/>
    <n v="1077.1099999999999"/>
    <x v="4"/>
    <x v="2"/>
    <n v="4128.4516000000003"/>
    <s v="-"/>
  </r>
  <r>
    <s v="ORD100102"/>
    <x v="3"/>
    <x v="2"/>
    <x v="102"/>
    <n v="0.37"/>
    <n v="981.32879999999989"/>
    <n v="5"/>
    <d v="2023-06-12T00:00:00"/>
    <d v="2023-06-13T00:00:00"/>
    <s v="New"/>
    <x v="1"/>
    <n v="666.98"/>
    <x v="4"/>
    <x v="4"/>
    <n v="1670.9112"/>
    <s v="-"/>
  </r>
  <r>
    <s v="ORD100103"/>
    <x v="1"/>
    <x v="3"/>
    <x v="103"/>
    <n v="0"/>
    <n v="0"/>
    <n v="1"/>
    <d v="2023-08-25T00:00:00"/>
    <d v="2023-09-01T00:00:00"/>
    <s v="Member"/>
    <x v="2"/>
    <n v="777.62"/>
    <x v="4"/>
    <x v="5"/>
    <n v="4889.43"/>
    <s v="-"/>
  </r>
  <r>
    <s v="ORD100104"/>
    <x v="3"/>
    <x v="2"/>
    <x v="104"/>
    <n v="0.33"/>
    <n v="1623.8706"/>
    <n v="1"/>
    <d v="2023-03-23T00:00:00"/>
    <d v="2023-03-28T00:00:00"/>
    <s v="Regular"/>
    <x v="0"/>
    <n v="483.88"/>
    <x v="4"/>
    <x v="3"/>
    <n v="3296.9493999999995"/>
    <s v="-"/>
  </r>
  <r>
    <s v="ORD100105"/>
    <x v="3"/>
    <x v="3"/>
    <x v="105"/>
    <n v="0.08"/>
    <n v="242.6448"/>
    <n v="2"/>
    <d v="2024-08-12T00:00:00"/>
    <d v="2024-08-13T00:00:00"/>
    <s v="Member"/>
    <x v="1"/>
    <n v="587.57000000000005"/>
    <x v="4"/>
    <x v="2"/>
    <n v="2790.4151999999999"/>
    <s v="-"/>
  </r>
  <r>
    <s v="ORD100106"/>
    <x v="3"/>
    <x v="1"/>
    <x v="106"/>
    <n v="0.49"/>
    <n v="2155.8676999999998"/>
    <n v="2"/>
    <d v="2024-02-06T00:00:00"/>
    <d v="2024-02-11T00:00:00"/>
    <s v="New"/>
    <x v="2"/>
    <n v="660.08"/>
    <x v="4"/>
    <x v="2"/>
    <n v="2243.8622999999998"/>
    <s v="-"/>
  </r>
  <r>
    <s v="ORD100107"/>
    <x v="1"/>
    <x v="4"/>
    <x v="107"/>
    <n v="0.08"/>
    <n v="399.6952"/>
    <n v="8"/>
    <d v="2023-05-28T00:00:00"/>
    <d v="2023-05-30T00:00:00"/>
    <s v="Member"/>
    <x v="1"/>
    <n v="1047.8699999999999"/>
    <x v="4"/>
    <x v="1"/>
    <n v="4596.4947999999995"/>
    <s v="Bulk Order"/>
  </r>
  <r>
    <s v="ORD100108"/>
    <x v="3"/>
    <x v="3"/>
    <x v="108"/>
    <n v="0.28000000000000003"/>
    <n v="1193.8108"/>
    <n v="4"/>
    <d v="2024-03-12T00:00:00"/>
    <d v="2024-03-13T00:00:00"/>
    <s v="Regular"/>
    <x v="1"/>
    <n v="1092.43"/>
    <x v="4"/>
    <x v="0"/>
    <n v="3069.7991999999995"/>
    <s v="-"/>
  </r>
  <r>
    <s v="ORD100109"/>
    <x v="0"/>
    <x v="4"/>
    <x v="109"/>
    <n v="0.33"/>
    <n v="1095.2238"/>
    <n v="6"/>
    <d v="2024-09-12T00:00:00"/>
    <d v="2024-09-19T00:00:00"/>
    <s v="Member"/>
    <x v="0"/>
    <n v="604.07000000000005"/>
    <x v="4"/>
    <x v="1"/>
    <n v="2223.6361999999999"/>
    <s v="Bulk Order"/>
  </r>
  <r>
    <s v="ORD100110"/>
    <x v="1"/>
    <x v="1"/>
    <x v="110"/>
    <n v="0.41"/>
    <n v="1738.8714999999997"/>
    <n v="2"/>
    <d v="2024-07-13T00:00:00"/>
    <d v="2024-07-14T00:00:00"/>
    <s v="Member"/>
    <x v="1"/>
    <n v="1168.31"/>
    <x v="4"/>
    <x v="0"/>
    <n v="2502.2784999999999"/>
    <s v="-"/>
  </r>
  <r>
    <s v="ORD100111"/>
    <x v="0"/>
    <x v="1"/>
    <x v="111"/>
    <n v="0.23"/>
    <n v="116.1523"/>
    <n v="1"/>
    <d v="2023-06-04T00:00:00"/>
    <d v="2023-06-11T00:00:00"/>
    <s v="Member"/>
    <x v="1"/>
    <n v="71.8"/>
    <x v="4"/>
    <x v="2"/>
    <n v="388.85770000000002"/>
    <s v="-"/>
  </r>
  <r>
    <s v="ORD100112"/>
    <x v="1"/>
    <x v="2"/>
    <x v="112"/>
    <n v="0.47"/>
    <n v="1508.9913999999999"/>
    <n v="7"/>
    <d v="2024-08-10T00:00:00"/>
    <d v="2024-08-14T00:00:00"/>
    <s v="Member"/>
    <x v="1"/>
    <n v="546.45000000000005"/>
    <x v="4"/>
    <x v="5"/>
    <n v="1701.6286"/>
    <s v="Bulk Order"/>
  </r>
  <r>
    <s v="ORD100113"/>
    <x v="3"/>
    <x v="4"/>
    <x v="113"/>
    <n v="0.24"/>
    <n v="278.63040000000001"/>
    <n v="4"/>
    <d v="2023-05-09T00:00:00"/>
    <d v="2023-05-11T00:00:00"/>
    <s v="New"/>
    <x v="2"/>
    <n v="223.68"/>
    <x v="4"/>
    <x v="3"/>
    <n v="882.32960000000003"/>
    <s v="-"/>
  </r>
  <r>
    <s v="ORD100114"/>
    <x v="0"/>
    <x v="0"/>
    <x v="114"/>
    <n v="0.13"/>
    <n v="86.932300000000012"/>
    <n v="4"/>
    <d v="2023-04-29T00:00:00"/>
    <d v="2023-05-01T00:00:00"/>
    <s v="Member"/>
    <x v="1"/>
    <n v="153.62"/>
    <x v="4"/>
    <x v="1"/>
    <n v="581.77769999999998"/>
    <s v="-"/>
  </r>
  <r>
    <s v="ORD100115"/>
    <x v="1"/>
    <x v="2"/>
    <x v="115"/>
    <n v="0.3"/>
    <n v="1342.521"/>
    <n v="2"/>
    <d v="2023-09-27T00:00:00"/>
    <d v="2023-09-28T00:00:00"/>
    <s v="Regular"/>
    <x v="1"/>
    <n v="815.29"/>
    <x v="4"/>
    <x v="4"/>
    <n v="3132.549"/>
    <s v="-"/>
  </r>
  <r>
    <s v="ORD100116"/>
    <x v="2"/>
    <x v="4"/>
    <x v="116"/>
    <n v="0.33"/>
    <n v="1067.3058000000001"/>
    <n v="9"/>
    <d v="2024-02-20T00:00:00"/>
    <d v="2024-02-27T00:00:00"/>
    <s v="Member"/>
    <x v="2"/>
    <n v="817.55"/>
    <x v="4"/>
    <x v="3"/>
    <n v="2166.9542000000001"/>
    <s v="Bulk Order"/>
  </r>
  <r>
    <s v="ORD100117"/>
    <x v="3"/>
    <x v="3"/>
    <x v="117"/>
    <n v="0.25"/>
    <n v="323.34500000000003"/>
    <n v="2"/>
    <d v="2023-01-10T00:00:00"/>
    <d v="2023-01-12T00:00:00"/>
    <s v="Regular"/>
    <x v="1"/>
    <n v="289.92"/>
    <x v="4"/>
    <x v="5"/>
    <n v="970.03500000000008"/>
    <s v="-"/>
  </r>
  <r>
    <s v="ORD100118"/>
    <x v="1"/>
    <x v="3"/>
    <x v="118"/>
    <n v="0.37"/>
    <n v="738.23509999999999"/>
    <n v="5"/>
    <d v="2024-02-14T00:00:00"/>
    <d v="2024-02-17T00:00:00"/>
    <s v="Regular"/>
    <x v="1"/>
    <n v="274.36"/>
    <x v="4"/>
    <x v="0"/>
    <n v="1256.9949000000001"/>
    <s v="-"/>
  </r>
  <r>
    <s v="ORD100119"/>
    <x v="2"/>
    <x v="1"/>
    <x v="119"/>
    <n v="0.21"/>
    <n v="1022.5026"/>
    <n v="6"/>
    <d v="2023-08-11T00:00:00"/>
    <d v="2023-08-17T00:00:00"/>
    <s v="Regular"/>
    <x v="1"/>
    <n v="1022.41"/>
    <x v="4"/>
    <x v="2"/>
    <n v="3846.5574000000006"/>
    <s v="Bulk Order"/>
  </r>
  <r>
    <s v="ORD100120"/>
    <x v="1"/>
    <x v="0"/>
    <x v="120"/>
    <n v="0"/>
    <n v="0"/>
    <n v="3"/>
    <d v="2024-07-30T00:00:00"/>
    <d v="2024-08-03T00:00:00"/>
    <s v="Regular"/>
    <x v="0"/>
    <n v="558.65"/>
    <x v="4"/>
    <x v="5"/>
    <n v="4324.6899999999996"/>
    <s v="-"/>
  </r>
  <r>
    <s v="ORD100121"/>
    <x v="2"/>
    <x v="3"/>
    <x v="121"/>
    <n v="0.13"/>
    <n v="22.9255"/>
    <n v="3"/>
    <d v="2023-06-27T00:00:00"/>
    <d v="2023-06-29T00:00:00"/>
    <s v="New"/>
    <x v="2"/>
    <n v="40.409999999999997"/>
    <x v="4"/>
    <x v="0"/>
    <n v="153.42449999999999"/>
    <s v="-"/>
  </r>
  <r>
    <s v="ORD100122"/>
    <x v="3"/>
    <x v="4"/>
    <x v="122"/>
    <n v="0.47"/>
    <n v="2303.4794000000002"/>
    <n v="6"/>
    <d v="2023-06-26T00:00:00"/>
    <d v="2023-06-29T00:00:00"/>
    <s v="Member"/>
    <x v="2"/>
    <n v="1045.7"/>
    <x v="4"/>
    <x v="0"/>
    <n v="2597.5406000000003"/>
    <s v="Bulk Order"/>
  </r>
  <r>
    <s v="ORD100123"/>
    <x v="0"/>
    <x v="4"/>
    <x v="123"/>
    <n v="0.38"/>
    <n v="724.2002"/>
    <n v="5"/>
    <d v="2024-06-27T00:00:00"/>
    <d v="2024-07-04T00:00:00"/>
    <s v="Member"/>
    <x v="2"/>
    <n v="179.78"/>
    <x v="4"/>
    <x v="3"/>
    <n v="1181.5898"/>
    <s v="-"/>
  </r>
  <r>
    <s v="ORD100124"/>
    <x v="2"/>
    <x v="3"/>
    <x v="124"/>
    <n v="0.09"/>
    <n v="315.67950000000002"/>
    <n v="5"/>
    <d v="2024-07-30T00:00:00"/>
    <d v="2024-07-31T00:00:00"/>
    <s v="New"/>
    <x v="0"/>
    <n v="789.67"/>
    <x v="4"/>
    <x v="5"/>
    <n v="3191.8705"/>
    <s v="-"/>
  </r>
  <r>
    <s v="ORD100125"/>
    <x v="1"/>
    <x v="4"/>
    <x v="125"/>
    <n v="0.03"/>
    <n v="107.7636"/>
    <n v="5"/>
    <d v="2023-01-26T00:00:00"/>
    <d v="2023-01-30T00:00:00"/>
    <s v="Member"/>
    <x v="2"/>
    <n v="296.98"/>
    <x v="4"/>
    <x v="3"/>
    <n v="3484.3563999999997"/>
    <s v="-"/>
  </r>
  <r>
    <s v="ORD100126"/>
    <x v="3"/>
    <x v="4"/>
    <x v="126"/>
    <n v="0.18"/>
    <n v="822.10500000000002"/>
    <n v="9"/>
    <d v="2023-07-16T00:00:00"/>
    <d v="2023-07-22T00:00:00"/>
    <s v="New"/>
    <x v="2"/>
    <n v="333.34"/>
    <x v="4"/>
    <x v="3"/>
    <n v="3745.145"/>
    <s v="Bulk Order"/>
  </r>
  <r>
    <s v="ORD100127"/>
    <x v="2"/>
    <x v="1"/>
    <x v="127"/>
    <n v="0.42"/>
    <n v="1863.4559999999999"/>
    <n v="8"/>
    <d v="2024-02-14T00:00:00"/>
    <d v="2024-02-18T00:00:00"/>
    <s v="Regular"/>
    <x v="2"/>
    <n v="934.84"/>
    <x v="4"/>
    <x v="2"/>
    <n v="2573.3440000000001"/>
    <s v="Bulk Order"/>
  </r>
  <r>
    <s v="ORD100128"/>
    <x v="1"/>
    <x v="0"/>
    <x v="128"/>
    <n v="0.05"/>
    <n v="74.023499999999999"/>
    <n v="4"/>
    <d v="2023-03-06T00:00:00"/>
    <d v="2023-03-10T00:00:00"/>
    <s v="Member"/>
    <x v="1"/>
    <n v="197.42"/>
    <x v="4"/>
    <x v="5"/>
    <n v="1406.4465"/>
    <s v="-"/>
  </r>
  <r>
    <s v="ORD100129"/>
    <x v="1"/>
    <x v="1"/>
    <x v="129"/>
    <n v="0.27"/>
    <n v="878.39640000000009"/>
    <n v="6"/>
    <d v="2024-04-22T00:00:00"/>
    <d v="2024-04-25T00:00:00"/>
    <s v="Regular"/>
    <x v="0"/>
    <n v="293.39999999999998"/>
    <x v="4"/>
    <x v="5"/>
    <n v="2374.9236000000001"/>
    <s v="Bulk Order"/>
  </r>
  <r>
    <s v="ORD100130"/>
    <x v="1"/>
    <x v="0"/>
    <x v="130"/>
    <n v="0.14000000000000001"/>
    <n v="284.08240000000006"/>
    <n v="5"/>
    <d v="2024-01-31T00:00:00"/>
    <d v="2024-02-05T00:00:00"/>
    <s v="Member"/>
    <x v="1"/>
    <n v="602.37"/>
    <x v="4"/>
    <x v="1"/>
    <n v="1745.0776000000001"/>
    <s v="-"/>
  </r>
  <r>
    <s v="ORD100131"/>
    <x v="2"/>
    <x v="4"/>
    <x v="131"/>
    <n v="0.36"/>
    <n v="963.05759999999987"/>
    <n v="6"/>
    <d v="2024-04-28T00:00:00"/>
    <d v="2024-05-02T00:00:00"/>
    <s v="Member"/>
    <x v="2"/>
    <n v="715.56"/>
    <x v="4"/>
    <x v="1"/>
    <n v="1712.1024"/>
    <s v="Bulk Order"/>
  </r>
  <r>
    <s v="ORD100132"/>
    <x v="2"/>
    <x v="0"/>
    <x v="132"/>
    <n v="0"/>
    <n v="0"/>
    <n v="8"/>
    <d v="2024-10-25T00:00:00"/>
    <d v="2024-10-28T00:00:00"/>
    <s v="Member"/>
    <x v="1"/>
    <n v="265.5"/>
    <x v="4"/>
    <x v="0"/>
    <n v="2817.92"/>
    <s v="Bulk Order"/>
  </r>
  <r>
    <s v="ORD100133"/>
    <x v="2"/>
    <x v="4"/>
    <x v="133"/>
    <n v="0.14000000000000001"/>
    <n v="285.89120000000003"/>
    <n v="6"/>
    <d v="2023-07-02T00:00:00"/>
    <d v="2023-07-08T00:00:00"/>
    <s v="Regular"/>
    <x v="2"/>
    <n v="583.83000000000004"/>
    <x v="4"/>
    <x v="2"/>
    <n v="1756.1887999999999"/>
    <s v="Bulk Order"/>
  </r>
  <r>
    <s v="ORD100134"/>
    <x v="0"/>
    <x v="4"/>
    <x v="134"/>
    <n v="0.34"/>
    <n v="806.84720000000004"/>
    <n v="6"/>
    <d v="2024-08-23T00:00:00"/>
    <d v="2024-08-30T00:00:00"/>
    <s v="New"/>
    <x v="1"/>
    <n v="478.2"/>
    <x v="4"/>
    <x v="4"/>
    <n v="1566.2327999999998"/>
    <s v="Bulk Order"/>
  </r>
  <r>
    <s v="ORD100135"/>
    <x v="2"/>
    <x v="1"/>
    <x v="135"/>
    <n v="0.27"/>
    <n v="302.63760000000008"/>
    <n v="2"/>
    <d v="2023-09-21T00:00:00"/>
    <d v="2023-09-26T00:00:00"/>
    <s v="Regular"/>
    <x v="1"/>
    <n v="201.73"/>
    <x v="4"/>
    <x v="4"/>
    <n v="818.24240000000009"/>
    <s v="-"/>
  </r>
  <r>
    <s v="ORD100136"/>
    <x v="2"/>
    <x v="1"/>
    <x v="136"/>
    <n v="0.39"/>
    <n v="1200.2132999999999"/>
    <n v="7"/>
    <d v="2024-12-01T00:00:00"/>
    <d v="2024-12-08T00:00:00"/>
    <s v="New"/>
    <x v="0"/>
    <n v="428.41"/>
    <x v="4"/>
    <x v="5"/>
    <n v="1877.2566999999999"/>
    <s v="Bulk Order"/>
  </r>
  <r>
    <s v="ORD100137"/>
    <x v="2"/>
    <x v="2"/>
    <x v="137"/>
    <n v="0.08"/>
    <n v="305.512"/>
    <n v="3"/>
    <d v="2023-01-27T00:00:00"/>
    <d v="2023-01-30T00:00:00"/>
    <s v="Member"/>
    <x v="2"/>
    <n v="497.78"/>
    <x v="4"/>
    <x v="5"/>
    <n v="3513.3879999999999"/>
    <s v="-"/>
  </r>
  <r>
    <s v="ORD100138"/>
    <x v="0"/>
    <x v="3"/>
    <x v="138"/>
    <n v="0.27"/>
    <n v="595.5471"/>
    <n v="7"/>
    <d v="2023-09-08T00:00:00"/>
    <d v="2023-09-11T00:00:00"/>
    <s v="Member"/>
    <x v="0"/>
    <n v="167.08"/>
    <x v="4"/>
    <x v="2"/>
    <n v="1610.1829"/>
    <s v="Bulk Order"/>
  </r>
  <r>
    <s v="ORD100139"/>
    <x v="2"/>
    <x v="2"/>
    <x v="139"/>
    <n v="0.1"/>
    <n v="489.06300000000005"/>
    <n v="5"/>
    <d v="2024-05-22T00:00:00"/>
    <d v="2024-05-25T00:00:00"/>
    <s v="Member"/>
    <x v="2"/>
    <n v="466.35"/>
    <x v="4"/>
    <x v="0"/>
    <n v="4401.567"/>
    <s v="-"/>
  </r>
  <r>
    <s v="ORD100140"/>
    <x v="1"/>
    <x v="2"/>
    <x v="140"/>
    <n v="0.32"/>
    <n v="121.73120000000002"/>
    <n v="4"/>
    <d v="2024-12-03T00:00:00"/>
    <d v="2024-12-07T00:00:00"/>
    <s v="Member"/>
    <x v="2"/>
    <n v="44.61"/>
    <x v="4"/>
    <x v="1"/>
    <n v="258.67880000000002"/>
    <s v="-"/>
  </r>
  <r>
    <s v="ORD100141"/>
    <x v="2"/>
    <x v="0"/>
    <x v="141"/>
    <n v="7.0000000000000007E-2"/>
    <n v="209.0823"/>
    <n v="1"/>
    <d v="2023-05-08T00:00:00"/>
    <d v="2023-05-09T00:00:00"/>
    <s v="Regular"/>
    <x v="2"/>
    <n v="699.11"/>
    <x v="4"/>
    <x v="4"/>
    <n v="2777.8076999999998"/>
    <s v="-"/>
  </r>
  <r>
    <s v="ORD100142"/>
    <x v="1"/>
    <x v="4"/>
    <x v="142"/>
    <n v="7.0000000000000007E-2"/>
    <n v="207.1748"/>
    <n v="8"/>
    <d v="2024-02-20T00:00:00"/>
    <d v="2024-02-26T00:00:00"/>
    <s v="New"/>
    <x v="1"/>
    <n v="858.27"/>
    <x v="4"/>
    <x v="3"/>
    <n v="2752.4651999999996"/>
    <s v="Bulk Order"/>
  </r>
  <r>
    <s v="ORD100143"/>
    <x v="1"/>
    <x v="4"/>
    <x v="143"/>
    <n v="0.16"/>
    <n v="44.456000000000003"/>
    <n v="2"/>
    <d v="2024-02-23T00:00:00"/>
    <d v="2024-02-27T00:00:00"/>
    <s v="New"/>
    <x v="0"/>
    <n v="46.23"/>
    <x v="4"/>
    <x v="3"/>
    <n v="233.39400000000001"/>
    <s v="-"/>
  </r>
  <r>
    <s v="ORD100144"/>
    <x v="1"/>
    <x v="4"/>
    <x v="144"/>
    <n v="0.2"/>
    <n v="240.07800000000003"/>
    <n v="8"/>
    <d v="2024-10-17T00:00:00"/>
    <d v="2024-10-23T00:00:00"/>
    <s v="New"/>
    <x v="2"/>
    <n v="171.37"/>
    <x v="4"/>
    <x v="3"/>
    <n v="960.31200000000013"/>
    <s v="Bulk Order"/>
  </r>
  <r>
    <s v="ORD100145"/>
    <x v="0"/>
    <x v="3"/>
    <x v="145"/>
    <n v="0.25"/>
    <n v="1134.29"/>
    <n v="7"/>
    <d v="2024-02-24T00:00:00"/>
    <d v="2024-03-01T00:00:00"/>
    <s v="Member"/>
    <x v="2"/>
    <n v="1201.33"/>
    <x v="4"/>
    <x v="2"/>
    <n v="3402.87"/>
    <s v="Bulk Order"/>
  </r>
  <r>
    <s v="ORD100146"/>
    <x v="0"/>
    <x v="0"/>
    <x v="146"/>
    <n v="0.28999999999999998"/>
    <n v="802.75479999999993"/>
    <n v="3"/>
    <d v="2024-10-31T00:00:00"/>
    <d v="2024-11-04T00:00:00"/>
    <s v="Regular"/>
    <x v="1"/>
    <n v="609.51"/>
    <x v="4"/>
    <x v="1"/>
    <n v="1965.3652"/>
    <s v="-"/>
  </r>
  <r>
    <s v="ORD100147"/>
    <x v="0"/>
    <x v="0"/>
    <x v="147"/>
    <n v="0.23"/>
    <n v="514.80669999999998"/>
    <n v="7"/>
    <d v="2023-08-17T00:00:00"/>
    <d v="2023-08-21T00:00:00"/>
    <s v="Member"/>
    <x v="2"/>
    <n v="248.9"/>
    <x v="4"/>
    <x v="2"/>
    <n v="1723.4832999999999"/>
    <s v="Bulk Order"/>
  </r>
  <r>
    <s v="ORD100148"/>
    <x v="2"/>
    <x v="4"/>
    <x v="148"/>
    <n v="0.02"/>
    <n v="42.718599999999995"/>
    <n v="1"/>
    <d v="2024-06-27T00:00:00"/>
    <d v="2024-07-01T00:00:00"/>
    <s v="New"/>
    <x v="2"/>
    <n v="394.17"/>
    <x v="4"/>
    <x v="5"/>
    <n v="2093.2113999999997"/>
    <s v="-"/>
  </r>
  <r>
    <s v="ORD100149"/>
    <x v="1"/>
    <x v="2"/>
    <x v="149"/>
    <n v="0.17"/>
    <n v="756.8383"/>
    <n v="5"/>
    <d v="2023-03-20T00:00:00"/>
    <d v="2023-03-25T00:00:00"/>
    <s v="Regular"/>
    <x v="1"/>
    <n v="1205.9000000000001"/>
    <x v="4"/>
    <x v="0"/>
    <n v="3695.1516999999999"/>
    <s v="-"/>
  </r>
  <r>
    <s v="ORD100150"/>
    <x v="0"/>
    <x v="3"/>
    <x v="150"/>
    <n v="0.03"/>
    <n v="56.953499999999998"/>
    <n v="2"/>
    <d v="2023-02-25T00:00:00"/>
    <d v="2023-03-02T00:00:00"/>
    <s v="Regular"/>
    <x v="1"/>
    <n v="408.16"/>
    <x v="4"/>
    <x v="1"/>
    <n v="1841.4965"/>
    <s v="-"/>
  </r>
  <r>
    <s v="ORD100151"/>
    <x v="0"/>
    <x v="2"/>
    <x v="151"/>
    <n v="0.06"/>
    <n v="258.59519999999998"/>
    <n v="2"/>
    <d v="2023-02-23T00:00:00"/>
    <d v="2023-02-26T00:00:00"/>
    <s v="Member"/>
    <x v="1"/>
    <n v="617.32000000000005"/>
    <x v="4"/>
    <x v="3"/>
    <n v="4051.3248000000003"/>
    <s v="-"/>
  </r>
  <r>
    <s v="ORD100152"/>
    <x v="2"/>
    <x v="1"/>
    <x v="152"/>
    <n v="0.05"/>
    <n v="80.75200000000001"/>
    <n v="3"/>
    <d v="2024-02-18T00:00:00"/>
    <d v="2024-02-20T00:00:00"/>
    <s v="Regular"/>
    <x v="0"/>
    <n v="253.65"/>
    <x v="4"/>
    <x v="3"/>
    <n v="1534.288"/>
    <s v="-"/>
  </r>
  <r>
    <s v="ORD100153"/>
    <x v="0"/>
    <x v="0"/>
    <x v="153"/>
    <n v="0.08"/>
    <n v="216.34960000000001"/>
    <n v="7"/>
    <d v="2024-04-17T00:00:00"/>
    <d v="2024-04-23T00:00:00"/>
    <s v="Regular"/>
    <x v="0"/>
    <n v="742.76"/>
    <x v="4"/>
    <x v="0"/>
    <n v="2488.0203999999999"/>
    <s v="Bulk Order"/>
  </r>
  <r>
    <s v="ORD100154"/>
    <x v="2"/>
    <x v="0"/>
    <x v="154"/>
    <n v="0.41"/>
    <n v="329.93520000000001"/>
    <n v="2"/>
    <d v="2024-06-15T00:00:00"/>
    <d v="2024-06-17T00:00:00"/>
    <s v="Regular"/>
    <x v="0"/>
    <n v="182.68"/>
    <x v="4"/>
    <x v="5"/>
    <n v="474.78480000000002"/>
    <s v="-"/>
  </r>
  <r>
    <s v="ORD100155"/>
    <x v="3"/>
    <x v="2"/>
    <x v="155"/>
    <n v="0.31"/>
    <n v="1284.2214999999999"/>
    <n v="4"/>
    <d v="2023-07-21T00:00:00"/>
    <d v="2023-07-22T00:00:00"/>
    <s v="Member"/>
    <x v="2"/>
    <n v="735.37"/>
    <x v="4"/>
    <x v="5"/>
    <n v="2858.4285"/>
    <s v="-"/>
  </r>
  <r>
    <s v="ORD100156"/>
    <x v="0"/>
    <x v="3"/>
    <x v="156"/>
    <n v="0.25"/>
    <n v="926.57"/>
    <n v="4"/>
    <d v="2023-08-11T00:00:00"/>
    <d v="2023-08-18T00:00:00"/>
    <s v="Member"/>
    <x v="0"/>
    <n v="813.65"/>
    <x v="4"/>
    <x v="1"/>
    <n v="2779.71"/>
    <s v="-"/>
  </r>
  <r>
    <s v="ORD100157"/>
    <x v="3"/>
    <x v="0"/>
    <x v="157"/>
    <n v="0.37"/>
    <n v="998.06020000000001"/>
    <n v="1"/>
    <d v="2023-05-09T00:00:00"/>
    <d v="2023-05-12T00:00:00"/>
    <s v="Regular"/>
    <x v="2"/>
    <n v="597.1"/>
    <x v="4"/>
    <x v="5"/>
    <n v="1699.3998000000001"/>
    <s v="-"/>
  </r>
  <r>
    <s v="ORD100158"/>
    <x v="2"/>
    <x v="2"/>
    <x v="158"/>
    <n v="0.48"/>
    <n v="108.92159999999998"/>
    <n v="7"/>
    <d v="2023-11-26T00:00:00"/>
    <d v="2023-12-02T00:00:00"/>
    <s v="Member"/>
    <x v="0"/>
    <n v="43.53"/>
    <x v="4"/>
    <x v="0"/>
    <n v="117.9984"/>
    <s v="Bulk Order"/>
  </r>
  <r>
    <s v="ORD100159"/>
    <x v="1"/>
    <x v="3"/>
    <x v="159"/>
    <n v="0.21"/>
    <n v="516.21359999999993"/>
    <n v="4"/>
    <d v="2024-10-19T00:00:00"/>
    <d v="2024-10-20T00:00:00"/>
    <s v="Regular"/>
    <x v="2"/>
    <n v="508.56"/>
    <x v="4"/>
    <x v="1"/>
    <n v="1941.9463999999998"/>
    <s v="-"/>
  </r>
  <r>
    <s v="ORD100160"/>
    <x v="0"/>
    <x v="2"/>
    <x v="160"/>
    <n v="0.18"/>
    <n v="216.62280000000001"/>
    <n v="1"/>
    <d v="2024-03-16T00:00:00"/>
    <d v="2024-03-21T00:00:00"/>
    <s v="New"/>
    <x v="2"/>
    <n v="166.4"/>
    <x v="4"/>
    <x v="1"/>
    <n v="986.83720000000005"/>
    <s v="-"/>
  </r>
  <r>
    <s v="ORD100161"/>
    <x v="2"/>
    <x v="3"/>
    <x v="161"/>
    <n v="0.49"/>
    <n v="1041.5097000000001"/>
    <n v="3"/>
    <d v="2023-05-08T00:00:00"/>
    <d v="2023-05-12T00:00:00"/>
    <s v="New"/>
    <x v="1"/>
    <n v="292.08"/>
    <x v="4"/>
    <x v="2"/>
    <n v="1084.0203000000001"/>
    <s v="-"/>
  </r>
  <r>
    <s v="ORD100162"/>
    <x v="1"/>
    <x v="4"/>
    <x v="162"/>
    <n v="0.39"/>
    <n v="1675.6311000000001"/>
    <n v="8"/>
    <d v="2023-05-21T00:00:00"/>
    <d v="2023-05-28T00:00:00"/>
    <s v="Regular"/>
    <x v="0"/>
    <n v="579.12"/>
    <x v="4"/>
    <x v="0"/>
    <n v="2620.8588999999997"/>
    <s v="Bulk Order"/>
  </r>
  <r>
    <s v="ORD100163"/>
    <x v="1"/>
    <x v="3"/>
    <x v="163"/>
    <n v="0.39"/>
    <n v="1509.7134000000001"/>
    <n v="4"/>
    <d v="2024-04-14T00:00:00"/>
    <d v="2024-04-21T00:00:00"/>
    <s v="New"/>
    <x v="1"/>
    <n v="230.99"/>
    <x v="4"/>
    <x v="3"/>
    <n v="2361.3465999999999"/>
    <s v="-"/>
  </r>
  <r>
    <s v="ORD100164"/>
    <x v="3"/>
    <x v="1"/>
    <x v="164"/>
    <n v="0.3"/>
    <n v="385.67099999999999"/>
    <n v="1"/>
    <d v="2024-08-04T00:00:00"/>
    <d v="2024-08-05T00:00:00"/>
    <s v="New"/>
    <x v="2"/>
    <n v="330.45"/>
    <x v="4"/>
    <x v="5"/>
    <n v="899.89899999999989"/>
    <s v="-"/>
  </r>
  <r>
    <s v="ORD100165"/>
    <x v="2"/>
    <x v="4"/>
    <x v="165"/>
    <n v="0.25"/>
    <n v="1231.5675000000001"/>
    <n v="7"/>
    <d v="2023-06-10T00:00:00"/>
    <d v="2023-06-11T00:00:00"/>
    <s v="New"/>
    <x v="2"/>
    <n v="440.26"/>
    <x v="4"/>
    <x v="5"/>
    <n v="3694.7025000000003"/>
    <s v="Bulk Order"/>
  </r>
  <r>
    <s v="ORD100166"/>
    <x v="1"/>
    <x v="2"/>
    <x v="166"/>
    <n v="0.28000000000000003"/>
    <n v="1267.2044000000001"/>
    <n v="8"/>
    <d v="2024-03-24T00:00:00"/>
    <d v="2024-03-29T00:00:00"/>
    <s v="Regular"/>
    <x v="0"/>
    <n v="332.86"/>
    <x v="4"/>
    <x v="3"/>
    <n v="3258.5255999999995"/>
    <s v="Bulk Order"/>
  </r>
  <r>
    <s v="ORD100167"/>
    <x v="0"/>
    <x v="4"/>
    <x v="167"/>
    <n v="0.33"/>
    <n v="887.86500000000001"/>
    <n v="5"/>
    <d v="2024-05-29T00:00:00"/>
    <d v="2024-06-01T00:00:00"/>
    <s v="Member"/>
    <x v="2"/>
    <n v="418.96"/>
    <x v="4"/>
    <x v="4"/>
    <n v="1802.635"/>
    <s v="-"/>
  </r>
  <r>
    <s v="ORD100168"/>
    <x v="0"/>
    <x v="4"/>
    <x v="168"/>
    <n v="0.19"/>
    <n v="512.57060000000001"/>
    <n v="9"/>
    <d v="2024-01-24T00:00:00"/>
    <d v="2024-01-28T00:00:00"/>
    <s v="Regular"/>
    <x v="0"/>
    <n v="458.18"/>
    <x v="4"/>
    <x v="0"/>
    <n v="2185.1693999999998"/>
    <s v="Bulk Order"/>
  </r>
  <r>
    <s v="ORD100169"/>
    <x v="3"/>
    <x v="2"/>
    <x v="169"/>
    <n v="0.39"/>
    <n v="1761.318"/>
    <n v="7"/>
    <d v="2024-06-07T00:00:00"/>
    <d v="2024-06-14T00:00:00"/>
    <s v="Regular"/>
    <x v="0"/>
    <n v="522.95000000000005"/>
    <x v="4"/>
    <x v="3"/>
    <n v="2754.8819999999996"/>
    <s v="Bulk Order"/>
  </r>
  <r>
    <s v="ORD100170"/>
    <x v="1"/>
    <x v="2"/>
    <x v="170"/>
    <n v="0.45"/>
    <n v="1447.6995000000002"/>
    <n v="4"/>
    <d v="2023-10-16T00:00:00"/>
    <d v="2023-10-20T00:00:00"/>
    <s v="Member"/>
    <x v="0"/>
    <n v="930.19"/>
    <x v="4"/>
    <x v="4"/>
    <n v="1769.4105"/>
    <s v="-"/>
  </r>
  <r>
    <s v="ORD100171"/>
    <x v="2"/>
    <x v="1"/>
    <x v="171"/>
    <n v="0.28999999999999998"/>
    <n v="791.63329999999996"/>
    <n v="9"/>
    <d v="2024-05-03T00:00:00"/>
    <d v="2024-05-06T00:00:00"/>
    <s v="Regular"/>
    <x v="1"/>
    <n v="250.2"/>
    <x v="4"/>
    <x v="4"/>
    <n v="1938.1367"/>
    <s v="Bulk Order"/>
  </r>
  <r>
    <s v="ORD100172"/>
    <x v="0"/>
    <x v="2"/>
    <x v="172"/>
    <n v="0.19"/>
    <n v="716.45770000000005"/>
    <n v="6"/>
    <d v="2023-01-27T00:00:00"/>
    <d v="2023-02-02T00:00:00"/>
    <s v="Regular"/>
    <x v="0"/>
    <n v="729.42"/>
    <x v="4"/>
    <x v="1"/>
    <n v="3054.3723"/>
    <s v="Bulk Order"/>
  </r>
  <r>
    <s v="ORD100173"/>
    <x v="1"/>
    <x v="0"/>
    <x v="173"/>
    <n v="0.35"/>
    <n v="438.19299999999998"/>
    <n v="8"/>
    <d v="2024-01-04T00:00:00"/>
    <d v="2024-01-09T00:00:00"/>
    <s v="Regular"/>
    <x v="0"/>
    <n v="253.73"/>
    <x v="4"/>
    <x v="5"/>
    <n v="813.78700000000003"/>
    <s v="Bulk Order"/>
  </r>
  <r>
    <s v="ORD100174"/>
    <x v="1"/>
    <x v="0"/>
    <x v="174"/>
    <n v="0.09"/>
    <n v="396.36450000000002"/>
    <n v="2"/>
    <d v="2023-01-13T00:00:00"/>
    <d v="2023-01-19T00:00:00"/>
    <s v="New"/>
    <x v="0"/>
    <n v="941.87"/>
    <x v="4"/>
    <x v="1"/>
    <n v="4007.6855"/>
    <s v="-"/>
  </r>
  <r>
    <s v="ORD100175"/>
    <x v="3"/>
    <x v="1"/>
    <x v="175"/>
    <n v="0.48"/>
    <n v="1297.8863999999999"/>
    <n v="5"/>
    <d v="2024-01-01T00:00:00"/>
    <d v="2024-01-06T00:00:00"/>
    <s v="Regular"/>
    <x v="0"/>
    <n v="671.84"/>
    <x v="4"/>
    <x v="0"/>
    <n v="1406.0436"/>
    <s v="-"/>
  </r>
  <r>
    <s v="ORD100176"/>
    <x v="0"/>
    <x v="3"/>
    <x v="176"/>
    <n v="0.33"/>
    <n v="1008.8595"/>
    <n v="3"/>
    <d v="2023-05-03T00:00:00"/>
    <d v="2023-05-04T00:00:00"/>
    <s v="Regular"/>
    <x v="0"/>
    <n v="814"/>
    <x v="4"/>
    <x v="1"/>
    <n v="2048.2905000000001"/>
    <s v="-"/>
  </r>
  <r>
    <s v="ORD100177"/>
    <x v="0"/>
    <x v="3"/>
    <x v="177"/>
    <n v="0.03"/>
    <n v="16.221599999999999"/>
    <n v="5"/>
    <d v="2024-12-15T00:00:00"/>
    <d v="2024-12-17T00:00:00"/>
    <s v="Member"/>
    <x v="1"/>
    <n v="66.459999999999994"/>
    <x v="4"/>
    <x v="4"/>
    <n v="524.49840000000006"/>
    <s v="-"/>
  </r>
  <r>
    <s v="ORD100178"/>
    <x v="2"/>
    <x v="0"/>
    <x v="178"/>
    <n v="0.26"/>
    <n v="420.3134"/>
    <n v="8"/>
    <d v="2023-09-11T00:00:00"/>
    <d v="2023-09-18T00:00:00"/>
    <s v="New"/>
    <x v="0"/>
    <n v="479.33"/>
    <x v="4"/>
    <x v="2"/>
    <n v="1196.2765999999999"/>
    <s v="Bulk Order"/>
  </r>
  <r>
    <s v="ORD100179"/>
    <x v="0"/>
    <x v="2"/>
    <x v="179"/>
    <n v="0.38"/>
    <n v="832.58"/>
    <n v="6"/>
    <d v="2024-12-15T00:00:00"/>
    <d v="2024-12-17T00:00:00"/>
    <s v="New"/>
    <x v="2"/>
    <n v="336.28"/>
    <x v="4"/>
    <x v="5"/>
    <n v="1358.42"/>
    <s v="Bulk Order"/>
  </r>
  <r>
    <s v="ORD100180"/>
    <x v="2"/>
    <x v="1"/>
    <x v="180"/>
    <n v="0.14000000000000001"/>
    <n v="297.94240000000002"/>
    <n v="1"/>
    <d v="2024-11-06T00:00:00"/>
    <d v="2024-11-11T00:00:00"/>
    <s v="Regular"/>
    <x v="2"/>
    <n v="523.61"/>
    <x v="4"/>
    <x v="0"/>
    <n v="1830.2175999999999"/>
    <s v="-"/>
  </r>
  <r>
    <s v="ORD100181"/>
    <x v="0"/>
    <x v="3"/>
    <x v="181"/>
    <n v="0.03"/>
    <n v="117.40770000000001"/>
    <n v="7"/>
    <d v="2023-12-27T00:00:00"/>
    <d v="2023-12-30T00:00:00"/>
    <s v="New"/>
    <x v="0"/>
    <n v="235.73"/>
    <x v="4"/>
    <x v="3"/>
    <n v="3796.1822999999999"/>
    <s v="Bulk Order"/>
  </r>
  <r>
    <s v="ORD100182"/>
    <x v="3"/>
    <x v="3"/>
    <x v="182"/>
    <n v="0.24"/>
    <n v="356.01120000000003"/>
    <n v="1"/>
    <d v="2023-07-05T00:00:00"/>
    <d v="2023-07-11T00:00:00"/>
    <s v="New"/>
    <x v="0"/>
    <n v="350.59"/>
    <x v="4"/>
    <x v="5"/>
    <n v="1127.3688000000002"/>
    <s v="-"/>
  </r>
  <r>
    <s v="ORD100183"/>
    <x v="0"/>
    <x v="4"/>
    <x v="183"/>
    <n v="0.42"/>
    <n v="416.78280000000001"/>
    <n v="1"/>
    <d v="2023-11-16T00:00:00"/>
    <d v="2023-11-19T00:00:00"/>
    <s v="Member"/>
    <x v="0"/>
    <n v="255.64"/>
    <x v="4"/>
    <x v="1"/>
    <n v="575.55719999999997"/>
    <s v="-"/>
  </r>
  <r>
    <s v="ORD100184"/>
    <x v="2"/>
    <x v="0"/>
    <x v="184"/>
    <n v="0.13"/>
    <n v="384.12660000000005"/>
    <n v="4"/>
    <d v="2024-03-09T00:00:00"/>
    <d v="2024-03-11T00:00:00"/>
    <s v="Member"/>
    <x v="0"/>
    <n v="227.77"/>
    <x v="4"/>
    <x v="5"/>
    <n v="2570.6934000000001"/>
    <s v="-"/>
  </r>
  <r>
    <s v="ORD100185"/>
    <x v="2"/>
    <x v="2"/>
    <x v="185"/>
    <n v="0.36"/>
    <n v="1120.8851999999999"/>
    <n v="9"/>
    <d v="2024-09-25T00:00:00"/>
    <d v="2024-10-01T00:00:00"/>
    <s v="New"/>
    <x v="0"/>
    <n v="393.92"/>
    <x v="4"/>
    <x v="0"/>
    <n v="1992.6848000000002"/>
    <s v="Bulk Order"/>
  </r>
  <r>
    <s v="ORD100186"/>
    <x v="3"/>
    <x v="1"/>
    <x v="186"/>
    <n v="0.2"/>
    <n v="139.15200000000002"/>
    <n v="8"/>
    <d v="2024-11-21T00:00:00"/>
    <d v="2024-11-24T00:00:00"/>
    <s v="Member"/>
    <x v="2"/>
    <n v="112.67"/>
    <x v="4"/>
    <x v="2"/>
    <n v="556.60799999999995"/>
    <s v="Bulk Order"/>
  </r>
  <r>
    <s v="ORD100187"/>
    <x v="0"/>
    <x v="3"/>
    <x v="187"/>
    <n v="0.03"/>
    <n v="3.3629999999999995"/>
    <n v="3"/>
    <d v="2024-10-05T00:00:00"/>
    <d v="2024-10-08T00:00:00"/>
    <s v="Regular"/>
    <x v="0"/>
    <n v="27.01"/>
    <x v="4"/>
    <x v="4"/>
    <n v="108.73699999999999"/>
    <s v="-"/>
  </r>
  <r>
    <s v="ORD100188"/>
    <x v="0"/>
    <x v="4"/>
    <x v="188"/>
    <n v="0.15"/>
    <n v="689.47199999999987"/>
    <n v="6"/>
    <d v="2023-10-27T00:00:00"/>
    <d v="2023-11-03T00:00:00"/>
    <s v="Member"/>
    <x v="0"/>
    <n v="838.45"/>
    <x v="4"/>
    <x v="0"/>
    <n v="3907.0079999999998"/>
    <s v="Bulk Order"/>
  </r>
  <r>
    <s v="ORD100189"/>
    <x v="3"/>
    <x v="0"/>
    <x v="189"/>
    <n v="0.16"/>
    <n v="78.435200000000009"/>
    <n v="1"/>
    <d v="2024-06-13T00:00:00"/>
    <d v="2024-06-20T00:00:00"/>
    <s v="Regular"/>
    <x v="0"/>
    <n v="101.89"/>
    <x v="4"/>
    <x v="0"/>
    <n v="411.78480000000002"/>
    <s v="-"/>
  </r>
  <r>
    <s v="ORD100190"/>
    <x v="0"/>
    <x v="0"/>
    <x v="190"/>
    <n v="0.45"/>
    <n v="2024.7975000000001"/>
    <n v="1"/>
    <d v="2023-01-18T00:00:00"/>
    <d v="2023-01-24T00:00:00"/>
    <s v="Member"/>
    <x v="2"/>
    <n v="639.71"/>
    <x v="4"/>
    <x v="3"/>
    <n v="2474.7525000000001"/>
    <s v="-"/>
  </r>
  <r>
    <s v="ORD100191"/>
    <x v="0"/>
    <x v="1"/>
    <x v="191"/>
    <n v="0.49"/>
    <n v="1007.5135"/>
    <n v="6"/>
    <d v="2024-04-20T00:00:00"/>
    <d v="2024-04-24T00:00:00"/>
    <s v="New"/>
    <x v="2"/>
    <n v="549.92999999999995"/>
    <x v="4"/>
    <x v="3"/>
    <n v="1048.6365000000001"/>
    <s v="Bulk Order"/>
  </r>
  <r>
    <s v="ORD100192"/>
    <x v="2"/>
    <x v="3"/>
    <x v="192"/>
    <n v="0.1"/>
    <n v="329.99700000000001"/>
    <n v="5"/>
    <d v="2023-01-06T00:00:00"/>
    <d v="2023-01-13T00:00:00"/>
    <s v="Regular"/>
    <x v="0"/>
    <n v="467.32"/>
    <x v="4"/>
    <x v="5"/>
    <n v="2969.973"/>
    <s v="-"/>
  </r>
  <r>
    <s v="ORD100193"/>
    <x v="0"/>
    <x v="1"/>
    <x v="193"/>
    <n v="0.22"/>
    <n v="222.09219999999999"/>
    <n v="6"/>
    <d v="2023-07-06T00:00:00"/>
    <d v="2023-07-12T00:00:00"/>
    <s v="Member"/>
    <x v="2"/>
    <n v="170.18"/>
    <x v="4"/>
    <x v="0"/>
    <n v="787.41779999999994"/>
    <s v="Bulk Order"/>
  </r>
  <r>
    <s v="ORD100194"/>
    <x v="0"/>
    <x v="1"/>
    <x v="194"/>
    <n v="0.49"/>
    <n v="2027.2230999999997"/>
    <n v="9"/>
    <d v="2024-12-03T00:00:00"/>
    <d v="2024-12-06T00:00:00"/>
    <s v="Member"/>
    <x v="0"/>
    <n v="664.13"/>
    <x v="4"/>
    <x v="4"/>
    <n v="2109.9668999999999"/>
    <s v="Bulk Order"/>
  </r>
  <r>
    <s v="ORD100195"/>
    <x v="3"/>
    <x v="4"/>
    <x v="195"/>
    <n v="0.2"/>
    <n v="196.59000000000003"/>
    <n v="5"/>
    <d v="2023-02-12T00:00:00"/>
    <d v="2023-02-16T00:00:00"/>
    <s v="Regular"/>
    <x v="2"/>
    <n v="242.2"/>
    <x v="4"/>
    <x v="5"/>
    <n v="786.36"/>
    <s v="-"/>
  </r>
  <r>
    <s v="ORD100196"/>
    <x v="3"/>
    <x v="0"/>
    <x v="196"/>
    <n v="0.17"/>
    <n v="338.96130000000005"/>
    <n v="2"/>
    <d v="2023-09-07T00:00:00"/>
    <d v="2023-09-13T00:00:00"/>
    <s v="Member"/>
    <x v="0"/>
    <n v="508.95"/>
    <x v="4"/>
    <x v="4"/>
    <n v="1654.9286999999999"/>
    <s v="-"/>
  </r>
  <r>
    <s v="ORD100197"/>
    <x v="1"/>
    <x v="2"/>
    <x v="197"/>
    <n v="0.05"/>
    <n v="63.316499999999998"/>
    <n v="1"/>
    <d v="2023-07-16T00:00:00"/>
    <d v="2023-07-20T00:00:00"/>
    <s v="New"/>
    <x v="1"/>
    <n v="350.09"/>
    <x v="4"/>
    <x v="5"/>
    <n v="1203.0135"/>
    <s v="-"/>
  </r>
  <r>
    <s v="ORD100198"/>
    <x v="2"/>
    <x v="0"/>
    <x v="198"/>
    <n v="0.38"/>
    <n v="1597.4363999999998"/>
    <n v="2"/>
    <d v="2023-07-22T00:00:00"/>
    <d v="2023-07-28T00:00:00"/>
    <s v="Regular"/>
    <x v="2"/>
    <n v="451.8"/>
    <x v="4"/>
    <x v="1"/>
    <n v="2606.3436000000002"/>
    <s v="-"/>
  </r>
  <r>
    <s v="ORD100199"/>
    <x v="0"/>
    <x v="0"/>
    <x v="199"/>
    <n v="0.22"/>
    <n v="947.28700000000003"/>
    <n v="8"/>
    <d v="2023-07-08T00:00:00"/>
    <d v="2023-07-10T00:00:00"/>
    <s v="New"/>
    <x v="1"/>
    <n v="1195.98"/>
    <x v="4"/>
    <x v="1"/>
    <n v="3358.5630000000001"/>
    <s v="Bulk Order"/>
  </r>
  <r>
    <s v="ORD100200"/>
    <x v="0"/>
    <x v="4"/>
    <x v="200"/>
    <n v="0.32"/>
    <n v="615.34080000000006"/>
    <n v="1"/>
    <d v="2024-04-17T00:00:00"/>
    <d v="2024-04-24T00:00:00"/>
    <s v="Regular"/>
    <x v="2"/>
    <n v="235.46"/>
    <x v="4"/>
    <x v="3"/>
    <n v="1307.5992000000001"/>
    <s v="-"/>
  </r>
  <r>
    <s v="ORD100201"/>
    <x v="1"/>
    <x v="2"/>
    <x v="201"/>
    <n v="0.25"/>
    <n v="401.53750000000002"/>
    <n v="6"/>
    <d v="2023-09-30T00:00:00"/>
    <d v="2023-10-04T00:00:00"/>
    <s v="Regular"/>
    <x v="1"/>
    <n v="432.87"/>
    <x v="4"/>
    <x v="0"/>
    <n v="1204.6125000000002"/>
    <s v="Bulk Order"/>
  </r>
  <r>
    <s v="ORD100202"/>
    <x v="0"/>
    <x v="3"/>
    <x v="202"/>
    <n v="0.09"/>
    <n v="350.14229999999998"/>
    <n v="5"/>
    <d v="2024-11-20T00:00:00"/>
    <d v="2024-11-25T00:00:00"/>
    <s v="Regular"/>
    <x v="2"/>
    <n v="1028.18"/>
    <x v="4"/>
    <x v="4"/>
    <n v="3540.3276999999998"/>
    <s v="-"/>
  </r>
  <r>
    <s v="ORD100203"/>
    <x v="2"/>
    <x v="2"/>
    <x v="203"/>
    <n v="0.09"/>
    <n v="396.4239"/>
    <n v="9"/>
    <d v="2023-03-31T00:00:00"/>
    <d v="2023-04-01T00:00:00"/>
    <s v="Regular"/>
    <x v="2"/>
    <n v="721"/>
    <x v="4"/>
    <x v="4"/>
    <n v="4008.2861000000003"/>
    <s v="Bulk Order"/>
  </r>
  <r>
    <s v="ORD100204"/>
    <x v="1"/>
    <x v="3"/>
    <x v="204"/>
    <n v="0.47"/>
    <n v="1484.1189999999999"/>
    <n v="4"/>
    <d v="2023-09-27T00:00:00"/>
    <d v="2023-10-04T00:00:00"/>
    <s v="New"/>
    <x v="0"/>
    <n v="788.19"/>
    <x v="4"/>
    <x v="3"/>
    <n v="1673.5809999999999"/>
    <s v="-"/>
  </r>
  <r>
    <s v="ORD100205"/>
    <x v="2"/>
    <x v="2"/>
    <x v="205"/>
    <n v="0.44"/>
    <n v="2043.4831999999999"/>
    <n v="5"/>
    <d v="2024-07-04T00:00:00"/>
    <d v="2024-07-08T00:00:00"/>
    <s v="New"/>
    <x v="2"/>
    <n v="1095.22"/>
    <x v="4"/>
    <x v="3"/>
    <n v="2600.7968000000001"/>
    <s v="-"/>
  </r>
  <r>
    <s v="ORD100206"/>
    <x v="1"/>
    <x v="1"/>
    <x v="206"/>
    <n v="0.31"/>
    <n v="612.84210000000007"/>
    <n v="5"/>
    <d v="2023-04-30T00:00:00"/>
    <d v="2023-05-05T00:00:00"/>
    <s v="Regular"/>
    <x v="2"/>
    <n v="121.08"/>
    <x v="4"/>
    <x v="3"/>
    <n v="1364.0679"/>
    <s v="-"/>
  </r>
  <r>
    <s v="ORD100207"/>
    <x v="1"/>
    <x v="2"/>
    <x v="207"/>
    <n v="0"/>
    <n v="0"/>
    <n v="2"/>
    <d v="2024-07-20T00:00:00"/>
    <d v="2024-07-25T00:00:00"/>
    <s v="Regular"/>
    <x v="1"/>
    <n v="47.74"/>
    <x v="4"/>
    <x v="2"/>
    <n v="844.24"/>
    <s v="-"/>
  </r>
  <r>
    <s v="ORD100208"/>
    <x v="3"/>
    <x v="4"/>
    <x v="208"/>
    <n v="0.22"/>
    <n v="215.655"/>
    <n v="2"/>
    <d v="2023-08-28T00:00:00"/>
    <d v="2023-08-31T00:00:00"/>
    <s v="New"/>
    <x v="1"/>
    <n v="70.55"/>
    <x v="4"/>
    <x v="1"/>
    <n v="764.59500000000003"/>
    <s v="-"/>
  </r>
  <r>
    <s v="ORD100209"/>
    <x v="2"/>
    <x v="3"/>
    <x v="209"/>
    <n v="0.27"/>
    <n v="913.18860000000006"/>
    <n v="9"/>
    <d v="2023-09-22T00:00:00"/>
    <d v="2023-09-27T00:00:00"/>
    <s v="Regular"/>
    <x v="1"/>
    <n v="970.91"/>
    <x v="4"/>
    <x v="1"/>
    <n v="2468.9913999999999"/>
    <s v="Bulk Order"/>
  </r>
  <r>
    <s v="ORD100210"/>
    <x v="0"/>
    <x v="0"/>
    <x v="210"/>
    <n v="0.22"/>
    <n v="461.31360000000001"/>
    <n v="3"/>
    <d v="2023-07-10T00:00:00"/>
    <d v="2023-07-13T00:00:00"/>
    <s v="Regular"/>
    <x v="1"/>
    <n v="478.55"/>
    <x v="4"/>
    <x v="1"/>
    <n v="1635.5664000000002"/>
    <s v="-"/>
  </r>
  <r>
    <s v="ORD100211"/>
    <x v="0"/>
    <x v="4"/>
    <x v="211"/>
    <n v="0.46"/>
    <n v="398.33240000000006"/>
    <n v="6"/>
    <d v="2023-10-10T00:00:00"/>
    <d v="2023-10-15T00:00:00"/>
    <s v="New"/>
    <x v="0"/>
    <n v="133.02000000000001"/>
    <x v="4"/>
    <x v="0"/>
    <n v="467.60759999999999"/>
    <s v="Bulk Order"/>
  </r>
  <r>
    <s v="ORD100212"/>
    <x v="2"/>
    <x v="3"/>
    <x v="212"/>
    <n v="0.02"/>
    <n v="30.638200000000001"/>
    <n v="4"/>
    <d v="2024-11-05T00:00:00"/>
    <d v="2024-11-07T00:00:00"/>
    <s v="New"/>
    <x v="1"/>
    <n v="161.16"/>
    <x v="4"/>
    <x v="4"/>
    <n v="1501.2718"/>
    <s v="-"/>
  </r>
  <r>
    <s v="ORD100213"/>
    <x v="0"/>
    <x v="3"/>
    <x v="213"/>
    <n v="0.33"/>
    <n v="890.98680000000002"/>
    <n v="4"/>
    <d v="2024-04-08T00:00:00"/>
    <d v="2024-04-10T00:00:00"/>
    <s v="New"/>
    <x v="0"/>
    <n v="774.75"/>
    <x v="4"/>
    <x v="0"/>
    <n v="1808.9731999999999"/>
    <s v="-"/>
  </r>
  <r>
    <s v="ORD100214"/>
    <x v="0"/>
    <x v="0"/>
    <x v="214"/>
    <n v="0.16"/>
    <n v="111.21280000000002"/>
    <n v="5"/>
    <d v="2024-12-26T00:00:00"/>
    <d v="2024-12-28T00:00:00"/>
    <s v="Member"/>
    <x v="0"/>
    <n v="77.209999999999994"/>
    <x v="4"/>
    <x v="4"/>
    <n v="583.86720000000003"/>
    <s v="-"/>
  </r>
  <r>
    <s v="ORD100215"/>
    <x v="2"/>
    <x v="1"/>
    <x v="215"/>
    <n v="0.28000000000000003"/>
    <n v="32.723600000000005"/>
    <n v="5"/>
    <d v="2023-03-31T00:00:00"/>
    <d v="2023-04-02T00:00:00"/>
    <s v="Regular"/>
    <x v="1"/>
    <n v="21.73"/>
    <x v="4"/>
    <x v="0"/>
    <n v="84.1464"/>
    <s v="-"/>
  </r>
  <r>
    <s v="ORD100216"/>
    <x v="1"/>
    <x v="4"/>
    <x v="216"/>
    <n v="0.33"/>
    <n v="1516.2708000000002"/>
    <n v="7"/>
    <d v="2023-12-25T00:00:00"/>
    <d v="2023-12-31T00:00:00"/>
    <s v="New"/>
    <x v="1"/>
    <n v="509.07"/>
    <x v="4"/>
    <x v="5"/>
    <n v="3078.4892"/>
    <s v="Bulk Order"/>
  </r>
  <r>
    <s v="ORD100217"/>
    <x v="2"/>
    <x v="0"/>
    <x v="217"/>
    <n v="0.22"/>
    <n v="350.6404"/>
    <n v="7"/>
    <d v="2024-01-15T00:00:00"/>
    <d v="2024-01-17T00:00:00"/>
    <s v="Regular"/>
    <x v="1"/>
    <n v="369.28"/>
    <x v="4"/>
    <x v="3"/>
    <n v="1243.1795999999999"/>
    <s v="Bulk Order"/>
  </r>
  <r>
    <s v="ORD100218"/>
    <x v="1"/>
    <x v="0"/>
    <x v="218"/>
    <n v="7.0000000000000007E-2"/>
    <n v="82.973799999999997"/>
    <n v="1"/>
    <d v="2023-06-16T00:00:00"/>
    <d v="2023-06-23T00:00:00"/>
    <s v="Member"/>
    <x v="2"/>
    <n v="110.39"/>
    <x v="4"/>
    <x v="1"/>
    <n v="1102.3661999999999"/>
    <s v="-"/>
  </r>
  <r>
    <s v="ORD100219"/>
    <x v="0"/>
    <x v="1"/>
    <x v="219"/>
    <n v="0.26"/>
    <n v="915.86559999999997"/>
    <n v="6"/>
    <d v="2024-11-22T00:00:00"/>
    <d v="2024-11-29T00:00:00"/>
    <s v="New"/>
    <x v="1"/>
    <n v="700.49"/>
    <x v="4"/>
    <x v="5"/>
    <n v="2606.6943999999999"/>
    <s v="Bulk Order"/>
  </r>
  <r>
    <s v="ORD100220"/>
    <x v="0"/>
    <x v="4"/>
    <x v="220"/>
    <n v="0.47"/>
    <n v="2012.3849"/>
    <n v="4"/>
    <d v="2024-09-07T00:00:00"/>
    <d v="2024-09-12T00:00:00"/>
    <s v="New"/>
    <x v="1"/>
    <n v="909.46"/>
    <x v="4"/>
    <x v="5"/>
    <n v="2269.2851000000001"/>
    <s v="-"/>
  </r>
  <r>
    <s v="ORD100221"/>
    <x v="0"/>
    <x v="0"/>
    <x v="221"/>
    <n v="0.27"/>
    <n v="863.50590000000011"/>
    <n v="2"/>
    <d v="2024-07-23T00:00:00"/>
    <d v="2024-07-27T00:00:00"/>
    <s v="Regular"/>
    <x v="0"/>
    <n v="930.63"/>
    <x v="4"/>
    <x v="0"/>
    <n v="2334.6641"/>
    <s v="-"/>
  </r>
  <r>
    <s v="ORD100222"/>
    <x v="3"/>
    <x v="1"/>
    <x v="222"/>
    <n v="0.06"/>
    <n v="80.818200000000004"/>
    <n v="6"/>
    <d v="2023-07-23T00:00:00"/>
    <d v="2023-07-27T00:00:00"/>
    <s v="Regular"/>
    <x v="1"/>
    <n v="270.37"/>
    <x v="4"/>
    <x v="5"/>
    <n v="1266.1518000000001"/>
    <s v="Bulk Order"/>
  </r>
  <r>
    <s v="ORD100223"/>
    <x v="1"/>
    <x v="4"/>
    <x v="223"/>
    <n v="0.41"/>
    <n v="1772.0282"/>
    <n v="7"/>
    <d v="2023-05-06T00:00:00"/>
    <d v="2023-05-10T00:00:00"/>
    <s v="New"/>
    <x v="2"/>
    <n v="740.19"/>
    <x v="4"/>
    <x v="0"/>
    <n v="2549.9918000000007"/>
    <s v="Bulk Order"/>
  </r>
  <r>
    <s v="ORD100224"/>
    <x v="3"/>
    <x v="2"/>
    <x v="224"/>
    <n v="0.11"/>
    <n v="286.11990000000003"/>
    <n v="2"/>
    <d v="2024-04-09T00:00:00"/>
    <d v="2024-04-11T00:00:00"/>
    <s v="New"/>
    <x v="1"/>
    <n v="385.44"/>
    <x v="4"/>
    <x v="4"/>
    <n v="2314.9701"/>
    <s v="-"/>
  </r>
  <r>
    <s v="ORD100225"/>
    <x v="3"/>
    <x v="3"/>
    <x v="225"/>
    <n v="0.19"/>
    <n v="373.8877"/>
    <n v="2"/>
    <d v="2023-12-11T00:00:00"/>
    <d v="2023-12-13T00:00:00"/>
    <s v="Regular"/>
    <x v="1"/>
    <n v="150.44999999999999"/>
    <x v="4"/>
    <x v="5"/>
    <n v="1593.9422999999999"/>
    <s v="-"/>
  </r>
  <r>
    <s v="ORD100226"/>
    <x v="2"/>
    <x v="1"/>
    <x v="226"/>
    <n v="0.21"/>
    <n v="643.2636"/>
    <n v="7"/>
    <d v="2024-10-30T00:00:00"/>
    <d v="2024-11-04T00:00:00"/>
    <s v="Regular"/>
    <x v="0"/>
    <n v="706.04"/>
    <x v="4"/>
    <x v="2"/>
    <n v="2419.8963999999996"/>
    <s v="Bulk Order"/>
  </r>
  <r>
    <s v="ORD100227"/>
    <x v="3"/>
    <x v="3"/>
    <x v="227"/>
    <n v="0.17"/>
    <n v="600.61"/>
    <n v="9"/>
    <d v="2024-03-01T00:00:00"/>
    <d v="2024-03-08T00:00:00"/>
    <s v="New"/>
    <x v="2"/>
    <n v="394.98"/>
    <x v="4"/>
    <x v="3"/>
    <n v="2932.39"/>
    <s v="Bulk Order"/>
  </r>
  <r>
    <s v="ORD100228"/>
    <x v="2"/>
    <x v="2"/>
    <x v="228"/>
    <n v="0.2"/>
    <n v="601.95400000000006"/>
    <n v="3"/>
    <d v="2024-06-23T00:00:00"/>
    <d v="2024-06-29T00:00:00"/>
    <s v="Member"/>
    <x v="2"/>
    <n v="385.71"/>
    <x v="4"/>
    <x v="5"/>
    <n v="2407.8159999999998"/>
    <s v="-"/>
  </r>
  <r>
    <s v="ORD100229"/>
    <x v="2"/>
    <x v="0"/>
    <x v="229"/>
    <n v="0.4"/>
    <n v="1843.68"/>
    <n v="3"/>
    <d v="2023-07-30T00:00:00"/>
    <d v="2023-08-06T00:00:00"/>
    <s v="Regular"/>
    <x v="1"/>
    <n v="244.12"/>
    <x v="4"/>
    <x v="5"/>
    <n v="2765.5199999999995"/>
    <s v="-"/>
  </r>
  <r>
    <s v="ORD100230"/>
    <x v="3"/>
    <x v="0"/>
    <x v="230"/>
    <n v="0.11"/>
    <n v="349.50189999999998"/>
    <n v="8"/>
    <d v="2023-09-23T00:00:00"/>
    <d v="2023-09-27T00:00:00"/>
    <s v="Regular"/>
    <x v="2"/>
    <n v="682.33"/>
    <x v="4"/>
    <x v="4"/>
    <n v="2827.7880999999998"/>
    <s v="Bulk Order"/>
  </r>
  <r>
    <s v="ORD100231"/>
    <x v="1"/>
    <x v="4"/>
    <x v="231"/>
    <n v="0.24"/>
    <n v="1057.212"/>
    <n v="2"/>
    <d v="2023-09-24T00:00:00"/>
    <d v="2023-10-01T00:00:00"/>
    <s v="Regular"/>
    <x v="1"/>
    <n v="1055.96"/>
    <x v="4"/>
    <x v="0"/>
    <n v="3347.8380000000002"/>
    <s v="-"/>
  </r>
  <r>
    <s v="ORD100232"/>
    <x v="1"/>
    <x v="1"/>
    <x v="232"/>
    <n v="0.01"/>
    <n v="29.760999999999999"/>
    <n v="9"/>
    <d v="2023-09-11T00:00:00"/>
    <d v="2023-09-18T00:00:00"/>
    <s v="New"/>
    <x v="0"/>
    <n v="219.01"/>
    <x v="4"/>
    <x v="0"/>
    <n v="2946.3389999999999"/>
    <s v="Bulk Order"/>
  </r>
  <r>
    <s v="ORD100233"/>
    <x v="1"/>
    <x v="1"/>
    <x v="233"/>
    <n v="0.25"/>
    <n v="428.85750000000002"/>
    <n v="7"/>
    <d v="2023-07-07T00:00:00"/>
    <d v="2023-07-14T00:00:00"/>
    <s v="New"/>
    <x v="2"/>
    <n v="144.54"/>
    <x v="4"/>
    <x v="0"/>
    <n v="1286.5725"/>
    <s v="Bulk Order"/>
  </r>
  <r>
    <s v="ORD100234"/>
    <x v="1"/>
    <x v="4"/>
    <x v="234"/>
    <n v="0.06"/>
    <n v="162.495"/>
    <n v="8"/>
    <d v="2023-01-30T00:00:00"/>
    <d v="2023-02-05T00:00:00"/>
    <s v="New"/>
    <x v="1"/>
    <n v="692.61"/>
    <x v="4"/>
    <x v="0"/>
    <n v="2545.7550000000001"/>
    <s v="Bulk Order"/>
  </r>
  <r>
    <s v="ORD100235"/>
    <x v="1"/>
    <x v="3"/>
    <x v="235"/>
    <n v="0.14000000000000001"/>
    <n v="73.227000000000004"/>
    <n v="9"/>
    <d v="2023-11-01T00:00:00"/>
    <d v="2023-11-04T00:00:00"/>
    <s v="Regular"/>
    <x v="0"/>
    <n v="122.23"/>
    <x v="4"/>
    <x v="3"/>
    <n v="449.82299999999998"/>
    <s v="Bulk Order"/>
  </r>
  <r>
    <s v="ORD100236"/>
    <x v="3"/>
    <x v="0"/>
    <x v="236"/>
    <n v="0.16"/>
    <n v="196.45759999999999"/>
    <n v="3"/>
    <d v="2024-03-28T00:00:00"/>
    <d v="2024-03-30T00:00:00"/>
    <s v="Regular"/>
    <x v="0"/>
    <n v="99.39"/>
    <x v="4"/>
    <x v="4"/>
    <n v="1031.4023999999999"/>
    <s v="-"/>
  </r>
  <r>
    <s v="ORD100237"/>
    <x v="3"/>
    <x v="0"/>
    <x v="237"/>
    <n v="0.04"/>
    <n v="154.1816"/>
    <n v="6"/>
    <d v="2024-11-30T00:00:00"/>
    <d v="2024-12-01T00:00:00"/>
    <s v="Member"/>
    <x v="1"/>
    <n v="600.08000000000004"/>
    <x v="4"/>
    <x v="3"/>
    <n v="3700.3584000000001"/>
    <s v="Bulk Order"/>
  </r>
  <r>
    <s v="ORD100238"/>
    <x v="0"/>
    <x v="1"/>
    <x v="238"/>
    <n v="0.18"/>
    <n v="601.42139999999995"/>
    <n v="8"/>
    <d v="2024-11-29T00:00:00"/>
    <d v="2024-11-30T00:00:00"/>
    <s v="New"/>
    <x v="0"/>
    <n v="427.47"/>
    <x v="4"/>
    <x v="1"/>
    <n v="2739.8086000000003"/>
    <s v="Bulk Order"/>
  </r>
  <r>
    <s v="ORD100239"/>
    <x v="1"/>
    <x v="1"/>
    <x v="239"/>
    <n v="0.25"/>
    <n v="228.98500000000001"/>
    <n v="1"/>
    <d v="2024-10-06T00:00:00"/>
    <d v="2024-10-07T00:00:00"/>
    <s v="New"/>
    <x v="0"/>
    <n v="83.32"/>
    <x v="4"/>
    <x v="0"/>
    <n v="686.95500000000004"/>
    <s v="-"/>
  </r>
  <r>
    <s v="ORD100240"/>
    <x v="3"/>
    <x v="4"/>
    <x v="240"/>
    <n v="0.22"/>
    <n v="494.17939999999999"/>
    <n v="6"/>
    <d v="2023-01-30T00:00:00"/>
    <d v="2023-02-06T00:00:00"/>
    <s v="Regular"/>
    <x v="1"/>
    <n v="358.48"/>
    <x v="4"/>
    <x v="0"/>
    <n v="1752.0906"/>
    <s v="Bulk Order"/>
  </r>
  <r>
    <s v="ORD100241"/>
    <x v="0"/>
    <x v="2"/>
    <x v="241"/>
    <n v="0.14000000000000001"/>
    <n v="111.4064"/>
    <n v="3"/>
    <d v="2023-06-10T00:00:00"/>
    <d v="2023-06-15T00:00:00"/>
    <s v="Regular"/>
    <x v="2"/>
    <n v="209.28"/>
    <x v="4"/>
    <x v="0"/>
    <n v="684.35360000000003"/>
    <s v="-"/>
  </r>
  <r>
    <s v="ORD100242"/>
    <x v="1"/>
    <x v="3"/>
    <x v="242"/>
    <n v="0.15"/>
    <n v="644.02650000000006"/>
    <n v="8"/>
    <d v="2024-10-11T00:00:00"/>
    <d v="2024-10-14T00:00:00"/>
    <s v="Member"/>
    <x v="2"/>
    <n v="1090.8399999999999"/>
    <x v="4"/>
    <x v="4"/>
    <n v="3649.4835000000003"/>
    <s v="Bulk Order"/>
  </r>
  <r>
    <s v="ORD100243"/>
    <x v="2"/>
    <x v="2"/>
    <x v="243"/>
    <n v="0.32"/>
    <n v="203.17759999999998"/>
    <n v="9"/>
    <d v="2024-02-27T00:00:00"/>
    <d v="2024-02-29T00:00:00"/>
    <s v="Regular"/>
    <x v="0"/>
    <n v="124.78"/>
    <x v="4"/>
    <x v="3"/>
    <n v="431.75239999999997"/>
    <s v="Bulk Order"/>
  </r>
  <r>
    <s v="ORD100244"/>
    <x v="0"/>
    <x v="2"/>
    <x v="244"/>
    <n v="0.36"/>
    <n v="1190.07"/>
    <n v="5"/>
    <d v="2023-12-13T00:00:00"/>
    <d v="2023-12-18T00:00:00"/>
    <s v="Regular"/>
    <x v="1"/>
    <n v="627.83000000000004"/>
    <x v="4"/>
    <x v="4"/>
    <n v="2115.6800000000003"/>
    <s v="-"/>
  </r>
  <r>
    <s v="ORD100245"/>
    <x v="3"/>
    <x v="1"/>
    <x v="245"/>
    <n v="0.28999999999999998"/>
    <n v="891.54700000000003"/>
    <n v="2"/>
    <d v="2024-07-31T00:00:00"/>
    <d v="2024-08-04T00:00:00"/>
    <s v="Regular"/>
    <x v="2"/>
    <n v="656.86"/>
    <x v="4"/>
    <x v="0"/>
    <n v="2182.7530000000002"/>
    <s v="-"/>
  </r>
  <r>
    <s v="ORD100246"/>
    <x v="2"/>
    <x v="1"/>
    <x v="246"/>
    <n v="0.49"/>
    <n v="1184.1389000000001"/>
    <n v="7"/>
    <d v="2023-08-10T00:00:00"/>
    <d v="2023-08-14T00:00:00"/>
    <s v="Member"/>
    <x v="2"/>
    <n v="710.07"/>
    <x v="4"/>
    <x v="3"/>
    <n v="1232.4711"/>
    <s v="Bulk Order"/>
  </r>
  <r>
    <s v="ORD100247"/>
    <x v="2"/>
    <x v="1"/>
    <x v="247"/>
    <n v="0.47"/>
    <n v="687.77449999999988"/>
    <n v="6"/>
    <d v="2023-07-07T00:00:00"/>
    <d v="2023-07-14T00:00:00"/>
    <s v="Member"/>
    <x v="0"/>
    <n v="374.36"/>
    <x v="4"/>
    <x v="3"/>
    <n v="775.57550000000003"/>
    <s v="Bulk Order"/>
  </r>
  <r>
    <s v="ORD100248"/>
    <x v="2"/>
    <x v="2"/>
    <x v="248"/>
    <n v="0.05"/>
    <n v="103.9695"/>
    <n v="6"/>
    <d v="2024-02-29T00:00:00"/>
    <d v="2024-03-02T00:00:00"/>
    <s v="Member"/>
    <x v="0"/>
    <n v="214.85"/>
    <x v="4"/>
    <x v="0"/>
    <n v="1975.4204999999999"/>
    <s v="Bulk Order"/>
  </r>
  <r>
    <s v="ORD100249"/>
    <x v="0"/>
    <x v="3"/>
    <x v="249"/>
    <n v="0.13"/>
    <n v="526.67160000000001"/>
    <n v="1"/>
    <d v="2024-07-02T00:00:00"/>
    <d v="2024-07-09T00:00:00"/>
    <s v="Member"/>
    <x v="2"/>
    <n v="675.38"/>
    <x v="4"/>
    <x v="4"/>
    <n v="3524.6484"/>
    <s v="-"/>
  </r>
  <r>
    <s v="ORD100250"/>
    <x v="3"/>
    <x v="1"/>
    <x v="250"/>
    <n v="0.43"/>
    <n v="1647.588"/>
    <n v="1"/>
    <d v="2024-05-25T00:00:00"/>
    <d v="2024-06-01T00:00:00"/>
    <s v="Member"/>
    <x v="1"/>
    <n v="906.63"/>
    <x v="4"/>
    <x v="3"/>
    <n v="2184.0119999999997"/>
    <s v="-"/>
  </r>
  <r>
    <s v="ORD100251"/>
    <x v="2"/>
    <x v="0"/>
    <x v="251"/>
    <n v="0.01"/>
    <n v="37.201599999999999"/>
    <n v="6"/>
    <d v="2023-07-25T00:00:00"/>
    <d v="2023-07-31T00:00:00"/>
    <s v="New"/>
    <x v="1"/>
    <n v="974.82"/>
    <x v="4"/>
    <x v="0"/>
    <n v="3682.9584"/>
    <s v="Bulk Order"/>
  </r>
  <r>
    <s v="ORD100252"/>
    <x v="1"/>
    <x v="3"/>
    <x v="252"/>
    <n v="0.3"/>
    <n v="1132.242"/>
    <n v="6"/>
    <d v="2024-01-06T00:00:00"/>
    <d v="2024-01-08T00:00:00"/>
    <s v="Regular"/>
    <x v="0"/>
    <n v="268.47000000000003"/>
    <x v="4"/>
    <x v="3"/>
    <n v="2641.8980000000001"/>
    <s v="Bulk Order"/>
  </r>
  <r>
    <s v="ORD100253"/>
    <x v="2"/>
    <x v="0"/>
    <x v="253"/>
    <n v="0.48"/>
    <n v="386.41919999999999"/>
    <n v="4"/>
    <d v="2024-04-18T00:00:00"/>
    <d v="2024-04-19T00:00:00"/>
    <s v="Member"/>
    <x v="2"/>
    <n v="179.9"/>
    <x v="4"/>
    <x v="1"/>
    <n v="418.62079999999997"/>
    <s v="-"/>
  </r>
  <r>
    <s v="ORD100254"/>
    <x v="2"/>
    <x v="3"/>
    <x v="254"/>
    <n v="0.34"/>
    <n v="199.09380000000004"/>
    <n v="8"/>
    <d v="2024-01-27T00:00:00"/>
    <d v="2024-01-30T00:00:00"/>
    <s v="Member"/>
    <x v="2"/>
    <n v="51.66"/>
    <x v="4"/>
    <x v="1"/>
    <n v="386.47620000000001"/>
    <s v="Bulk Order"/>
  </r>
  <r>
    <s v="ORD100255"/>
    <x v="0"/>
    <x v="1"/>
    <x v="255"/>
    <n v="0.05"/>
    <n v="216.06700000000001"/>
    <n v="9"/>
    <d v="2024-04-23T00:00:00"/>
    <d v="2024-04-24T00:00:00"/>
    <s v="Member"/>
    <x v="0"/>
    <n v="330.56"/>
    <x v="4"/>
    <x v="0"/>
    <n v="4105.2730000000001"/>
    <s v="Bulk Order"/>
  </r>
  <r>
    <s v="ORD100256"/>
    <x v="0"/>
    <x v="4"/>
    <x v="256"/>
    <n v="0.37"/>
    <n v="1554.7991999999999"/>
    <n v="6"/>
    <d v="2024-05-23T00:00:00"/>
    <d v="2024-05-30T00:00:00"/>
    <s v="Member"/>
    <x v="0"/>
    <n v="1096.27"/>
    <x v="4"/>
    <x v="4"/>
    <n v="2647.3607999999999"/>
    <s v="Bulk Order"/>
  </r>
  <r>
    <s v="ORD100257"/>
    <x v="3"/>
    <x v="1"/>
    <x v="257"/>
    <n v="0.19"/>
    <n v="653.30740000000003"/>
    <n v="8"/>
    <d v="2023-02-26T00:00:00"/>
    <d v="2023-03-01T00:00:00"/>
    <s v="Regular"/>
    <x v="2"/>
    <n v="848.11"/>
    <x v="4"/>
    <x v="2"/>
    <n v="2785.1525999999999"/>
    <s v="Bulk Order"/>
  </r>
  <r>
    <s v="ORD100258"/>
    <x v="1"/>
    <x v="2"/>
    <x v="258"/>
    <n v="0.46"/>
    <n v="1411.7124000000001"/>
    <n v="8"/>
    <d v="2023-03-08T00:00:00"/>
    <d v="2023-03-13T00:00:00"/>
    <s v="Regular"/>
    <x v="1"/>
    <n v="726.26"/>
    <x v="4"/>
    <x v="1"/>
    <n v="1657.2275999999999"/>
    <s v="Bulk Order"/>
  </r>
  <r>
    <s v="ORD100259"/>
    <x v="0"/>
    <x v="2"/>
    <x v="259"/>
    <n v="0.14000000000000001"/>
    <n v="265.67380000000003"/>
    <n v="2"/>
    <d v="2023-01-28T00:00:00"/>
    <d v="2023-02-02T00:00:00"/>
    <s v="New"/>
    <x v="0"/>
    <n v="106.36"/>
    <x v="4"/>
    <x v="2"/>
    <n v="1631.9962"/>
    <s v="-"/>
  </r>
  <r>
    <s v="ORD100260"/>
    <x v="2"/>
    <x v="3"/>
    <x v="260"/>
    <n v="0.24"/>
    <n v="287.52"/>
    <n v="4"/>
    <d v="2024-10-15T00:00:00"/>
    <d v="2024-10-22T00:00:00"/>
    <s v="Regular"/>
    <x v="1"/>
    <n v="136.83000000000001"/>
    <x v="4"/>
    <x v="0"/>
    <n v="910.48"/>
    <s v="-"/>
  </r>
  <r>
    <s v="ORD100261"/>
    <x v="3"/>
    <x v="2"/>
    <x v="261"/>
    <n v="0.37"/>
    <n v="1247.4623999999999"/>
    <n v="1"/>
    <d v="2024-10-12T00:00:00"/>
    <d v="2024-10-18T00:00:00"/>
    <s v="Member"/>
    <x v="1"/>
    <n v="531.95000000000005"/>
    <x v="4"/>
    <x v="4"/>
    <n v="2124.0576000000001"/>
    <s v="-"/>
  </r>
  <r>
    <s v="ORD100262"/>
    <x v="2"/>
    <x v="1"/>
    <x v="262"/>
    <n v="0.13"/>
    <n v="594.60310000000004"/>
    <n v="1"/>
    <d v="2023-08-20T00:00:00"/>
    <d v="2023-08-23T00:00:00"/>
    <s v="Member"/>
    <x v="2"/>
    <n v="1235"/>
    <x v="4"/>
    <x v="4"/>
    <n v="3979.2668999999996"/>
    <s v="-"/>
  </r>
  <r>
    <s v="ORD100263"/>
    <x v="2"/>
    <x v="0"/>
    <x v="263"/>
    <n v="0.09"/>
    <n v="201.71520000000001"/>
    <n v="6"/>
    <d v="2023-04-17T00:00:00"/>
    <d v="2023-04-22T00:00:00"/>
    <s v="Member"/>
    <x v="1"/>
    <n v="405.21"/>
    <x v="4"/>
    <x v="2"/>
    <n v="2039.5648000000001"/>
    <s v="Bulk Order"/>
  </r>
  <r>
    <s v="ORD100264"/>
    <x v="0"/>
    <x v="1"/>
    <x v="264"/>
    <n v="0"/>
    <n v="0"/>
    <n v="7"/>
    <d v="2023-05-17T00:00:00"/>
    <d v="2023-05-20T00:00:00"/>
    <s v="Member"/>
    <x v="1"/>
    <n v="276.95999999999998"/>
    <x v="4"/>
    <x v="3"/>
    <n v="1585.74"/>
    <s v="Bulk Order"/>
  </r>
  <r>
    <s v="ORD100265"/>
    <x v="3"/>
    <x v="3"/>
    <x v="265"/>
    <n v="0.24"/>
    <n v="342.39120000000003"/>
    <n v="5"/>
    <d v="2024-01-13T00:00:00"/>
    <d v="2024-01-20T00:00:00"/>
    <s v="Regular"/>
    <x v="2"/>
    <n v="72.98"/>
    <x v="4"/>
    <x v="4"/>
    <n v="1084.2388000000001"/>
    <s v="-"/>
  </r>
  <r>
    <s v="ORD100266"/>
    <x v="1"/>
    <x v="2"/>
    <x v="266"/>
    <n v="0.46"/>
    <n v="99.433599999999998"/>
    <n v="8"/>
    <d v="2024-11-06T00:00:00"/>
    <d v="2024-11-12T00:00:00"/>
    <s v="Regular"/>
    <x v="0"/>
    <n v="55.65"/>
    <x v="4"/>
    <x v="2"/>
    <n v="116.7264"/>
    <s v="Bulk Order"/>
  </r>
  <r>
    <s v="ORD100267"/>
    <x v="1"/>
    <x v="0"/>
    <x v="267"/>
    <n v="0.14000000000000001"/>
    <n v="370.93700000000007"/>
    <n v="9"/>
    <d v="2024-10-20T00:00:00"/>
    <d v="2024-10-26T00:00:00"/>
    <s v="New"/>
    <x v="1"/>
    <n v="520.04"/>
    <x v="4"/>
    <x v="1"/>
    <n v="2278.6130000000003"/>
    <s v="Bulk Order"/>
  </r>
  <r>
    <s v="ORD100268"/>
    <x v="0"/>
    <x v="4"/>
    <x v="268"/>
    <n v="0.02"/>
    <n v="98.847200000000001"/>
    <n v="4"/>
    <d v="2024-01-26T00:00:00"/>
    <d v="2024-02-01T00:00:00"/>
    <s v="Regular"/>
    <x v="0"/>
    <n v="705.97"/>
    <x v="4"/>
    <x v="3"/>
    <n v="4843.5127999999995"/>
    <s v="-"/>
  </r>
  <r>
    <s v="ORD100269"/>
    <x v="0"/>
    <x v="0"/>
    <x v="269"/>
    <n v="0.31"/>
    <n v="1269.3445999999999"/>
    <n v="1"/>
    <d v="2024-11-21T00:00:00"/>
    <d v="2024-11-26T00:00:00"/>
    <s v="Member"/>
    <x v="2"/>
    <n v="369.04"/>
    <x v="4"/>
    <x v="4"/>
    <n v="2825.3154"/>
    <s v="-"/>
  </r>
  <r>
    <s v="ORD100270"/>
    <x v="3"/>
    <x v="0"/>
    <x v="270"/>
    <n v="0.03"/>
    <n v="134.9289"/>
    <n v="6"/>
    <d v="2024-08-21T00:00:00"/>
    <d v="2024-08-27T00:00:00"/>
    <s v="Member"/>
    <x v="2"/>
    <n v="696.38"/>
    <x v="4"/>
    <x v="5"/>
    <n v="4362.7011000000002"/>
    <s v="Bulk Order"/>
  </r>
  <r>
    <s v="ORD100271"/>
    <x v="1"/>
    <x v="1"/>
    <x v="271"/>
    <n v="0.25"/>
    <n v="785.92499999999995"/>
    <n v="1"/>
    <d v="2023-03-17T00:00:00"/>
    <d v="2023-03-21T00:00:00"/>
    <s v="Regular"/>
    <x v="2"/>
    <n v="344.8"/>
    <x v="4"/>
    <x v="1"/>
    <n v="2357.7749999999996"/>
    <s v="-"/>
  </r>
  <r>
    <s v="ORD100272"/>
    <x v="1"/>
    <x v="4"/>
    <x v="272"/>
    <n v="0.19"/>
    <n v="467.22710000000001"/>
    <n v="2"/>
    <d v="2024-03-30T00:00:00"/>
    <d v="2024-04-06T00:00:00"/>
    <s v="New"/>
    <x v="2"/>
    <n v="399.72"/>
    <x v="4"/>
    <x v="3"/>
    <n v="1991.8629000000001"/>
    <s v="-"/>
  </r>
  <r>
    <s v="ORD100273"/>
    <x v="1"/>
    <x v="3"/>
    <x v="273"/>
    <n v="0.24"/>
    <n v="1188.7775999999999"/>
    <n v="4"/>
    <d v="2023-12-11T00:00:00"/>
    <d v="2023-12-13T00:00:00"/>
    <s v="New"/>
    <x v="2"/>
    <n v="627.20000000000005"/>
    <x v="4"/>
    <x v="2"/>
    <n v="3764.4623999999999"/>
    <s v="-"/>
  </r>
  <r>
    <s v="ORD100274"/>
    <x v="2"/>
    <x v="3"/>
    <x v="274"/>
    <n v="0.08"/>
    <n v="183.28720000000001"/>
    <n v="4"/>
    <d v="2024-08-12T00:00:00"/>
    <d v="2024-08-17T00:00:00"/>
    <s v="Regular"/>
    <x v="0"/>
    <n v="139.74"/>
    <x v="4"/>
    <x v="4"/>
    <n v="2107.8027999999999"/>
    <s v="-"/>
  </r>
  <r>
    <s v="ORD100275"/>
    <x v="1"/>
    <x v="0"/>
    <x v="275"/>
    <n v="0.05"/>
    <n v="229.62350000000004"/>
    <n v="6"/>
    <d v="2024-07-23T00:00:00"/>
    <d v="2024-07-28T00:00:00"/>
    <s v="Regular"/>
    <x v="0"/>
    <n v="1369.07"/>
    <x v="4"/>
    <x v="1"/>
    <n v="4362.8465000000006"/>
    <s v="Bulk Order"/>
  </r>
  <r>
    <s v="ORD100276"/>
    <x v="2"/>
    <x v="0"/>
    <x v="276"/>
    <n v="0.37"/>
    <n v="1418.2248"/>
    <n v="8"/>
    <d v="2024-12-15T00:00:00"/>
    <d v="2024-12-19T00:00:00"/>
    <s v="Regular"/>
    <x v="2"/>
    <n v="620.79"/>
    <x v="4"/>
    <x v="2"/>
    <n v="2414.8152"/>
    <s v="Bulk Order"/>
  </r>
  <r>
    <s v="ORD100277"/>
    <x v="3"/>
    <x v="2"/>
    <x v="277"/>
    <n v="0.12"/>
    <n v="206.61479999999997"/>
    <n v="3"/>
    <d v="2024-04-03T00:00:00"/>
    <d v="2024-04-04T00:00:00"/>
    <s v="Member"/>
    <x v="1"/>
    <n v="436.28"/>
    <x v="4"/>
    <x v="2"/>
    <n v="1515.1751999999999"/>
    <s v="-"/>
  </r>
  <r>
    <s v="ORD100278"/>
    <x v="2"/>
    <x v="4"/>
    <x v="278"/>
    <n v="0.4"/>
    <n v="1026"/>
    <n v="6"/>
    <d v="2023-12-29T00:00:00"/>
    <d v="2024-01-02T00:00:00"/>
    <s v="Regular"/>
    <x v="2"/>
    <n v="202.72"/>
    <x v="4"/>
    <x v="5"/>
    <n v="1539"/>
    <s v="Bulk Order"/>
  </r>
  <r>
    <s v="ORD100279"/>
    <x v="3"/>
    <x v="0"/>
    <x v="279"/>
    <n v="0.38"/>
    <n v="753.61980000000005"/>
    <n v="3"/>
    <d v="2024-07-27T00:00:00"/>
    <d v="2024-08-01T00:00:00"/>
    <s v="Regular"/>
    <x v="2"/>
    <n v="400.98"/>
    <x v="4"/>
    <x v="1"/>
    <n v="1229.5902000000001"/>
    <s v="-"/>
  </r>
  <r>
    <s v="ORD100280"/>
    <x v="1"/>
    <x v="2"/>
    <x v="280"/>
    <n v="0.1"/>
    <n v="76.749000000000009"/>
    <n v="2"/>
    <d v="2023-05-23T00:00:00"/>
    <d v="2023-05-27T00:00:00"/>
    <s v="New"/>
    <x v="1"/>
    <n v="139.09"/>
    <x v="4"/>
    <x v="5"/>
    <n v="690.74099999999999"/>
    <s v="-"/>
  </r>
  <r>
    <s v="ORD100281"/>
    <x v="1"/>
    <x v="4"/>
    <x v="281"/>
    <n v="0.45"/>
    <n v="831.67200000000003"/>
    <n v="4"/>
    <d v="2024-08-01T00:00:00"/>
    <d v="2024-08-05T00:00:00"/>
    <s v="New"/>
    <x v="1"/>
    <n v="533.01"/>
    <x v="4"/>
    <x v="4"/>
    <n v="1016.4880000000001"/>
    <s v="-"/>
  </r>
  <r>
    <s v="ORD100282"/>
    <x v="3"/>
    <x v="3"/>
    <x v="282"/>
    <n v="0.08"/>
    <n v="356.47760000000005"/>
    <n v="4"/>
    <d v="2024-09-29T00:00:00"/>
    <d v="2024-10-05T00:00:00"/>
    <s v="Member"/>
    <x v="2"/>
    <n v="1118.01"/>
    <x v="4"/>
    <x v="3"/>
    <n v="4099.4924000000001"/>
    <s v="-"/>
  </r>
  <r>
    <s v="ORD100283"/>
    <x v="0"/>
    <x v="2"/>
    <x v="283"/>
    <n v="0.4"/>
    <n v="1515.164"/>
    <n v="2"/>
    <d v="2023-05-25T00:00:00"/>
    <d v="2023-05-29T00:00:00"/>
    <s v="New"/>
    <x v="2"/>
    <n v="580.76"/>
    <x v="4"/>
    <x v="2"/>
    <n v="2272.7460000000001"/>
    <s v="-"/>
  </r>
  <r>
    <s v="ORD100284"/>
    <x v="3"/>
    <x v="4"/>
    <x v="284"/>
    <n v="0.21"/>
    <n v="306.63150000000002"/>
    <n v="3"/>
    <d v="2024-01-04T00:00:00"/>
    <d v="2024-01-11T00:00:00"/>
    <s v="New"/>
    <x v="1"/>
    <n v="362.96"/>
    <x v="4"/>
    <x v="5"/>
    <n v="1153.5185000000001"/>
    <s v="-"/>
  </r>
  <r>
    <s v="ORD100285"/>
    <x v="0"/>
    <x v="2"/>
    <x v="285"/>
    <n v="0.09"/>
    <n v="171.25019999999998"/>
    <n v="9"/>
    <d v="2024-03-03T00:00:00"/>
    <d v="2024-03-06T00:00:00"/>
    <s v="Regular"/>
    <x v="1"/>
    <n v="289.24"/>
    <x v="4"/>
    <x v="2"/>
    <n v="1731.5298"/>
    <s v="Bulk Order"/>
  </r>
  <r>
    <s v="ORD100286"/>
    <x v="2"/>
    <x v="0"/>
    <x v="286"/>
    <n v="0.47"/>
    <n v="1466.6491000000001"/>
    <n v="9"/>
    <d v="2024-12-15T00:00:00"/>
    <d v="2024-12-19T00:00:00"/>
    <s v="New"/>
    <x v="2"/>
    <n v="749.57"/>
    <x v="4"/>
    <x v="1"/>
    <n v="1653.8809000000001"/>
    <s v="Bulk Order"/>
  </r>
  <r>
    <s v="ORD100287"/>
    <x v="2"/>
    <x v="1"/>
    <x v="287"/>
    <n v="0.48"/>
    <n v="1026.7632000000001"/>
    <n v="7"/>
    <d v="2023-09-10T00:00:00"/>
    <d v="2023-09-14T00:00:00"/>
    <s v="New"/>
    <x v="2"/>
    <n v="262.82"/>
    <x v="4"/>
    <x v="2"/>
    <n v="1112.3268"/>
    <s v="Bulk Order"/>
  </r>
  <r>
    <s v="ORD100288"/>
    <x v="2"/>
    <x v="3"/>
    <x v="288"/>
    <n v="0.26"/>
    <n v="666.87920000000008"/>
    <n v="2"/>
    <d v="2024-09-13T00:00:00"/>
    <d v="2024-09-20T00:00:00"/>
    <s v="New"/>
    <x v="1"/>
    <n v="367.39"/>
    <x v="4"/>
    <x v="5"/>
    <n v="1898.0408"/>
    <s v="-"/>
  </r>
  <r>
    <s v="ORD100289"/>
    <x v="1"/>
    <x v="0"/>
    <x v="289"/>
    <n v="0.23"/>
    <n v="809.83690000000013"/>
    <n v="5"/>
    <d v="2023-05-28T00:00:00"/>
    <d v="2023-06-04T00:00:00"/>
    <s v="New"/>
    <x v="2"/>
    <n v="709.19"/>
    <x v="4"/>
    <x v="1"/>
    <n v="2711.1931"/>
    <s v="-"/>
  </r>
  <r>
    <s v="ORD100290"/>
    <x v="2"/>
    <x v="0"/>
    <x v="290"/>
    <n v="0.45"/>
    <n v="1075.2885000000001"/>
    <n v="8"/>
    <d v="2023-05-07T00:00:00"/>
    <d v="2023-05-12T00:00:00"/>
    <s v="New"/>
    <x v="0"/>
    <n v="442.59"/>
    <x v="4"/>
    <x v="0"/>
    <n v="1314.2415000000001"/>
    <s v="Bulk Order"/>
  </r>
  <r>
    <s v="ORD100291"/>
    <x v="0"/>
    <x v="4"/>
    <x v="291"/>
    <n v="0.3"/>
    <n v="310.72499999999997"/>
    <n v="1"/>
    <d v="2023-12-18T00:00:00"/>
    <d v="2023-12-21T00:00:00"/>
    <s v="New"/>
    <x v="2"/>
    <n v="154.19"/>
    <x v="4"/>
    <x v="5"/>
    <n v="725.02500000000009"/>
    <s v="-"/>
  </r>
  <r>
    <s v="ORD100292"/>
    <x v="2"/>
    <x v="2"/>
    <x v="292"/>
    <n v="0.13"/>
    <n v="344.6053"/>
    <n v="1"/>
    <d v="2023-05-01T00:00:00"/>
    <d v="2023-05-02T00:00:00"/>
    <s v="New"/>
    <x v="1"/>
    <n v="753.91"/>
    <x v="4"/>
    <x v="5"/>
    <n v="2306.2046999999998"/>
    <s v="-"/>
  </r>
  <r>
    <s v="ORD100293"/>
    <x v="3"/>
    <x v="3"/>
    <x v="293"/>
    <n v="0.21"/>
    <n v="387.44579999999996"/>
    <n v="6"/>
    <d v="2024-01-09T00:00:00"/>
    <d v="2024-01-12T00:00:00"/>
    <s v="New"/>
    <x v="0"/>
    <n v="324.74"/>
    <x v="4"/>
    <x v="2"/>
    <n v="1457.5342000000001"/>
    <s v="Bulk Order"/>
  </r>
  <r>
    <s v="ORD100294"/>
    <x v="3"/>
    <x v="0"/>
    <x v="294"/>
    <n v="0.42"/>
    <n v="640.33199999999999"/>
    <n v="7"/>
    <d v="2023-12-07T00:00:00"/>
    <d v="2023-12-10T00:00:00"/>
    <s v="Member"/>
    <x v="2"/>
    <n v="351.13"/>
    <x v="4"/>
    <x v="1"/>
    <n v="884.26799999999992"/>
    <s v="Bulk Order"/>
  </r>
  <r>
    <s v="ORD100295"/>
    <x v="1"/>
    <x v="4"/>
    <x v="295"/>
    <n v="0.43"/>
    <n v="734.32389999999998"/>
    <n v="7"/>
    <d v="2023-01-31T00:00:00"/>
    <d v="2023-02-07T00:00:00"/>
    <s v="Regular"/>
    <x v="1"/>
    <n v="263.39999999999998"/>
    <x v="4"/>
    <x v="3"/>
    <n v="973.40610000000004"/>
    <s v="Bulk Order"/>
  </r>
  <r>
    <s v="ORD100296"/>
    <x v="3"/>
    <x v="3"/>
    <x v="296"/>
    <n v="0.47"/>
    <n v="1058.0217"/>
    <n v="3"/>
    <d v="2023-12-11T00:00:00"/>
    <d v="2023-12-18T00:00:00"/>
    <s v="New"/>
    <x v="0"/>
    <n v="519.6"/>
    <x v="4"/>
    <x v="2"/>
    <n v="1193.0883000000001"/>
    <s v="-"/>
  </r>
  <r>
    <s v="ORD100297"/>
    <x v="0"/>
    <x v="2"/>
    <x v="297"/>
    <n v="0.14000000000000001"/>
    <n v="622.21600000000001"/>
    <n v="4"/>
    <d v="2024-07-06T00:00:00"/>
    <d v="2024-07-09T00:00:00"/>
    <s v="Regular"/>
    <x v="1"/>
    <n v="1102.6300000000001"/>
    <x v="4"/>
    <x v="2"/>
    <n v="3822.1839999999997"/>
    <s v="-"/>
  </r>
  <r>
    <s v="ORD100298"/>
    <x v="2"/>
    <x v="0"/>
    <x v="298"/>
    <n v="0.34"/>
    <n v="1256.9392"/>
    <n v="9"/>
    <d v="2023-07-23T00:00:00"/>
    <d v="2023-07-28T00:00:00"/>
    <s v="New"/>
    <x v="2"/>
    <n v="690.48"/>
    <x v="4"/>
    <x v="5"/>
    <n v="2439.9408000000003"/>
    <s v="Bulk Order"/>
  </r>
  <r>
    <s v="ORD100299"/>
    <x v="1"/>
    <x v="0"/>
    <x v="299"/>
    <n v="0.03"/>
    <n v="101.17859999999999"/>
    <n v="4"/>
    <d v="2024-01-07T00:00:00"/>
    <d v="2024-01-13T00:00:00"/>
    <s v="Member"/>
    <x v="0"/>
    <n v="196.2"/>
    <x v="4"/>
    <x v="2"/>
    <n v="3271.4413999999997"/>
    <s v="-"/>
  </r>
  <r>
    <s v="ORD100300"/>
    <x v="2"/>
    <x v="0"/>
    <x v="300"/>
    <n v="0.36"/>
    <n v="867.30479999999989"/>
    <n v="5"/>
    <d v="2024-02-16T00:00:00"/>
    <d v="2024-02-18T00:00:00"/>
    <s v="New"/>
    <x v="2"/>
    <n v="424.14"/>
    <x v="4"/>
    <x v="2"/>
    <n v="1541.8751999999999"/>
    <s v="-"/>
  </r>
  <r>
    <s v="ORD100301"/>
    <x v="2"/>
    <x v="3"/>
    <x v="301"/>
    <n v="0.28000000000000003"/>
    <n v="30.511600000000001"/>
    <n v="6"/>
    <d v="2024-07-14T00:00:00"/>
    <d v="2024-07-19T00:00:00"/>
    <s v="Member"/>
    <x v="0"/>
    <n v="29.94"/>
    <x v="4"/>
    <x v="3"/>
    <n v="78.458399999999997"/>
    <s v="Bulk Order"/>
  </r>
  <r>
    <s v="ORD100302"/>
    <x v="0"/>
    <x v="3"/>
    <x v="302"/>
    <n v="0.12"/>
    <n v="212.244"/>
    <n v="7"/>
    <d v="2024-08-24T00:00:00"/>
    <d v="2024-08-31T00:00:00"/>
    <s v="New"/>
    <x v="2"/>
    <n v="125.52"/>
    <x v="4"/>
    <x v="0"/>
    <n v="1556.4560000000001"/>
    <s v="Bulk Order"/>
  </r>
  <r>
    <s v="ORD100303"/>
    <x v="3"/>
    <x v="3"/>
    <x v="303"/>
    <n v="0.33"/>
    <n v="1347.9312"/>
    <n v="5"/>
    <d v="2023-08-16T00:00:00"/>
    <d v="2023-08-21T00:00:00"/>
    <s v="New"/>
    <x v="0"/>
    <n v="800.8"/>
    <x v="4"/>
    <x v="0"/>
    <n v="2736.7087999999999"/>
    <s v="-"/>
  </r>
  <r>
    <s v="ORD100304"/>
    <x v="3"/>
    <x v="3"/>
    <x v="304"/>
    <n v="7.0000000000000007E-2"/>
    <n v="140.14280000000002"/>
    <n v="7"/>
    <d v="2023-02-01T00:00:00"/>
    <d v="2023-02-02T00:00:00"/>
    <s v="Regular"/>
    <x v="1"/>
    <n v="117.22"/>
    <x v="4"/>
    <x v="0"/>
    <n v="1861.8971999999999"/>
    <s v="Bulk Order"/>
  </r>
  <r>
    <s v="ORD100305"/>
    <x v="2"/>
    <x v="4"/>
    <x v="305"/>
    <n v="0.17"/>
    <n v="486.66070000000002"/>
    <n v="2"/>
    <d v="2024-11-21T00:00:00"/>
    <d v="2024-11-27T00:00:00"/>
    <s v="New"/>
    <x v="2"/>
    <n v="491.84"/>
    <x v="4"/>
    <x v="0"/>
    <n v="2376.0493000000001"/>
    <s v="-"/>
  </r>
  <r>
    <s v="ORD100306"/>
    <x v="1"/>
    <x v="1"/>
    <x v="306"/>
    <n v="0.2"/>
    <n v="220.64600000000002"/>
    <n v="7"/>
    <d v="2023-12-12T00:00:00"/>
    <d v="2023-12-13T00:00:00"/>
    <s v="New"/>
    <x v="2"/>
    <n v="245.99"/>
    <x v="4"/>
    <x v="2"/>
    <n v="882.58400000000006"/>
    <s v="Bulk Order"/>
  </r>
  <r>
    <s v="ORD100307"/>
    <x v="3"/>
    <x v="4"/>
    <x v="307"/>
    <n v="0.39"/>
    <n v="1789.203"/>
    <n v="5"/>
    <d v="2023-07-16T00:00:00"/>
    <d v="2023-07-23T00:00:00"/>
    <s v="Member"/>
    <x v="1"/>
    <n v="665.8"/>
    <x v="4"/>
    <x v="4"/>
    <n v="2798.4969999999998"/>
    <s v="-"/>
  </r>
  <r>
    <s v="ORD100308"/>
    <x v="1"/>
    <x v="0"/>
    <x v="308"/>
    <n v="0.15"/>
    <n v="693.53099999999995"/>
    <n v="5"/>
    <d v="2023-10-21T00:00:00"/>
    <d v="2023-10-22T00:00:00"/>
    <s v="Regular"/>
    <x v="2"/>
    <n v="362.88"/>
    <x v="4"/>
    <x v="1"/>
    <n v="3930.009"/>
    <s v="-"/>
  </r>
  <r>
    <s v="ORD100309"/>
    <x v="3"/>
    <x v="4"/>
    <x v="309"/>
    <n v="0.02"/>
    <n v="16.314800000000002"/>
    <n v="6"/>
    <d v="2024-08-11T00:00:00"/>
    <d v="2024-08-13T00:00:00"/>
    <s v="New"/>
    <x v="0"/>
    <n v="234"/>
    <x v="4"/>
    <x v="4"/>
    <n v="799.42520000000002"/>
    <s v="Bulk Order"/>
  </r>
  <r>
    <s v="ORD100310"/>
    <x v="1"/>
    <x v="2"/>
    <x v="310"/>
    <n v="0.09"/>
    <n v="328.35419999999999"/>
    <n v="9"/>
    <d v="2023-05-02T00:00:00"/>
    <d v="2023-05-05T00:00:00"/>
    <s v="Regular"/>
    <x v="1"/>
    <n v="1033.49"/>
    <x v="4"/>
    <x v="2"/>
    <n v="3320.0258000000003"/>
    <s v="Bulk Order"/>
  </r>
  <r>
    <s v="ORD100311"/>
    <x v="0"/>
    <x v="3"/>
    <x v="311"/>
    <n v="0.3"/>
    <n v="140.601"/>
    <n v="4"/>
    <d v="2024-09-27T00:00:00"/>
    <d v="2024-09-29T00:00:00"/>
    <s v="Regular"/>
    <x v="0"/>
    <n v="116.61"/>
    <x v="4"/>
    <x v="2"/>
    <n v="328.06900000000002"/>
    <s v="-"/>
  </r>
  <r>
    <s v="ORD100312"/>
    <x v="1"/>
    <x v="2"/>
    <x v="312"/>
    <n v="0.01"/>
    <n v="30.328800000000001"/>
    <n v="5"/>
    <d v="2024-01-10T00:00:00"/>
    <d v="2024-01-17T00:00:00"/>
    <s v="New"/>
    <x v="1"/>
    <n v="309.11"/>
    <x v="4"/>
    <x v="1"/>
    <n v="3002.5511999999999"/>
    <s v="-"/>
  </r>
  <r>
    <s v="ORD100313"/>
    <x v="0"/>
    <x v="2"/>
    <x v="313"/>
    <n v="0.4"/>
    <n v="390.16"/>
    <n v="5"/>
    <d v="2024-07-10T00:00:00"/>
    <d v="2024-07-13T00:00:00"/>
    <s v="New"/>
    <x v="0"/>
    <n v="237.24"/>
    <x v="4"/>
    <x v="0"/>
    <n v="585.24"/>
    <s v="-"/>
  </r>
  <r>
    <s v="ORD100314"/>
    <x v="0"/>
    <x v="0"/>
    <x v="314"/>
    <n v="0.45"/>
    <n v="366.28200000000004"/>
    <n v="3"/>
    <d v="2023-01-16T00:00:00"/>
    <d v="2023-01-18T00:00:00"/>
    <s v="New"/>
    <x v="2"/>
    <n v="108.85"/>
    <x v="4"/>
    <x v="2"/>
    <n v="447.678"/>
    <s v="-"/>
  </r>
  <r>
    <s v="ORD100315"/>
    <x v="1"/>
    <x v="3"/>
    <x v="315"/>
    <n v="0.25"/>
    <n v="30.047499999999999"/>
    <n v="3"/>
    <d v="2024-03-13T00:00:00"/>
    <d v="2024-03-19T00:00:00"/>
    <s v="New"/>
    <x v="0"/>
    <n v="24.31"/>
    <x v="4"/>
    <x v="5"/>
    <n v="90.142499999999998"/>
    <s v="-"/>
  </r>
  <r>
    <s v="ORD100316"/>
    <x v="0"/>
    <x v="2"/>
    <x v="316"/>
    <n v="0.35"/>
    <n v="1648.57"/>
    <n v="1"/>
    <d v="2023-12-15T00:00:00"/>
    <d v="2023-12-20T00:00:00"/>
    <s v="New"/>
    <x v="2"/>
    <n v="762.19"/>
    <x v="4"/>
    <x v="3"/>
    <n v="3061.63"/>
    <s v="-"/>
  </r>
  <r>
    <s v="ORD100317"/>
    <x v="2"/>
    <x v="0"/>
    <x v="317"/>
    <n v="0.23"/>
    <n v="957.56820000000005"/>
    <n v="4"/>
    <d v="2023-07-29T00:00:00"/>
    <d v="2023-08-03T00:00:00"/>
    <s v="Regular"/>
    <x v="1"/>
    <n v="468.81"/>
    <x v="4"/>
    <x v="3"/>
    <n v="3205.7718"/>
    <s v="-"/>
  </r>
  <r>
    <s v="ORD100318"/>
    <x v="0"/>
    <x v="3"/>
    <x v="318"/>
    <n v="0.15"/>
    <n v="71.944499999999991"/>
    <n v="9"/>
    <d v="2023-06-09T00:00:00"/>
    <d v="2023-06-12T00:00:00"/>
    <s v="Member"/>
    <x v="0"/>
    <n v="102.29"/>
    <x v="4"/>
    <x v="1"/>
    <n v="407.68549999999999"/>
    <s v="Bulk Order"/>
  </r>
  <r>
    <s v="ORD100319"/>
    <x v="3"/>
    <x v="1"/>
    <x v="319"/>
    <n v="0.08"/>
    <n v="242.95520000000002"/>
    <n v="2"/>
    <d v="2023-10-12T00:00:00"/>
    <d v="2023-10-15T00:00:00"/>
    <s v="Regular"/>
    <x v="0"/>
    <n v="697.79"/>
    <x v="4"/>
    <x v="5"/>
    <n v="2793.9848000000002"/>
    <s v="-"/>
  </r>
  <r>
    <s v="ORD100320"/>
    <x v="1"/>
    <x v="0"/>
    <x v="320"/>
    <n v="0.26"/>
    <n v="322.71200000000005"/>
    <n v="4"/>
    <d v="2023-02-21T00:00:00"/>
    <d v="2023-02-24T00:00:00"/>
    <s v="New"/>
    <x v="2"/>
    <n v="226"/>
    <x v="4"/>
    <x v="3"/>
    <n v="918.48800000000006"/>
    <s v="-"/>
  </r>
  <r>
    <s v="ORD100321"/>
    <x v="2"/>
    <x v="4"/>
    <x v="321"/>
    <n v="0.46"/>
    <n v="641.09280000000001"/>
    <n v="9"/>
    <d v="2023-03-22T00:00:00"/>
    <d v="2023-03-29T00:00:00"/>
    <s v="Regular"/>
    <x v="1"/>
    <n v="126.14"/>
    <x v="4"/>
    <x v="4"/>
    <n v="752.58720000000005"/>
    <s v="Bulk Order"/>
  </r>
  <r>
    <s v="ORD100322"/>
    <x v="1"/>
    <x v="3"/>
    <x v="322"/>
    <n v="0.44"/>
    <n v="1928.7092000000002"/>
    <n v="9"/>
    <d v="2024-01-16T00:00:00"/>
    <d v="2024-01-20T00:00:00"/>
    <s v="Member"/>
    <x v="2"/>
    <n v="761.11"/>
    <x v="4"/>
    <x v="0"/>
    <n v="2454.7208000000001"/>
    <s v="Bulk Order"/>
  </r>
  <r>
    <s v="ORD100323"/>
    <x v="3"/>
    <x v="2"/>
    <x v="323"/>
    <n v="0.46"/>
    <n v="303.69200000000001"/>
    <n v="8"/>
    <d v="2023-12-18T00:00:00"/>
    <d v="2023-12-19T00:00:00"/>
    <s v="Regular"/>
    <x v="1"/>
    <n v="159.93"/>
    <x v="4"/>
    <x v="4"/>
    <n v="356.50800000000004"/>
    <s v="Bulk Order"/>
  </r>
  <r>
    <s v="ORD100324"/>
    <x v="3"/>
    <x v="2"/>
    <x v="324"/>
    <n v="0.48"/>
    <n v="1462.704"/>
    <n v="2"/>
    <d v="2023-10-12T00:00:00"/>
    <d v="2023-10-16T00:00:00"/>
    <s v="New"/>
    <x v="2"/>
    <n v="797.25"/>
    <x v="4"/>
    <x v="4"/>
    <n v="1584.5960000000002"/>
    <s v="-"/>
  </r>
  <r>
    <s v="ORD100325"/>
    <x v="3"/>
    <x v="4"/>
    <x v="325"/>
    <n v="0.08"/>
    <n v="165.292"/>
    <n v="3"/>
    <d v="2024-05-04T00:00:00"/>
    <d v="2024-05-08T00:00:00"/>
    <s v="New"/>
    <x v="2"/>
    <n v="117.23"/>
    <x v="4"/>
    <x v="5"/>
    <n v="1900.8580000000002"/>
    <s v="-"/>
  </r>
  <r>
    <s v="ORD100326"/>
    <x v="0"/>
    <x v="4"/>
    <x v="326"/>
    <n v="7.0000000000000007E-2"/>
    <n v="72.444400000000016"/>
    <n v="6"/>
    <d v="2024-01-22T00:00:00"/>
    <d v="2024-01-27T00:00:00"/>
    <s v="New"/>
    <x v="2"/>
    <n v="100.03"/>
    <x v="4"/>
    <x v="5"/>
    <n v="962.4756000000001"/>
    <s v="Bulk Order"/>
  </r>
  <r>
    <s v="ORD100327"/>
    <x v="0"/>
    <x v="2"/>
    <x v="327"/>
    <n v="0.21"/>
    <n v="486.024"/>
    <n v="2"/>
    <d v="2024-03-10T00:00:00"/>
    <d v="2024-03-16T00:00:00"/>
    <s v="Member"/>
    <x v="0"/>
    <n v="653.86"/>
    <x v="4"/>
    <x v="0"/>
    <n v="1828.3760000000002"/>
    <s v="-"/>
  </r>
  <r>
    <s v="ORD100328"/>
    <x v="1"/>
    <x v="3"/>
    <x v="328"/>
    <n v="0.34"/>
    <n v="1600.856"/>
    <n v="3"/>
    <d v="2024-08-02T00:00:00"/>
    <d v="2024-08-07T00:00:00"/>
    <s v="New"/>
    <x v="0"/>
    <n v="1155.56"/>
    <x v="4"/>
    <x v="1"/>
    <n v="3107.5439999999999"/>
    <s v="-"/>
  </r>
  <r>
    <s v="ORD100329"/>
    <x v="1"/>
    <x v="0"/>
    <x v="329"/>
    <n v="0.22"/>
    <n v="864.57579999999996"/>
    <n v="1"/>
    <d v="2023-02-13T00:00:00"/>
    <d v="2023-02-16T00:00:00"/>
    <s v="New"/>
    <x v="2"/>
    <n v="902.41"/>
    <x v="4"/>
    <x v="5"/>
    <n v="3065.3141999999998"/>
    <s v="-"/>
  </r>
  <r>
    <s v="ORD100330"/>
    <x v="2"/>
    <x v="4"/>
    <x v="330"/>
    <n v="0.45"/>
    <n v="336.3075"/>
    <n v="4"/>
    <d v="2024-05-21T00:00:00"/>
    <d v="2024-05-26T00:00:00"/>
    <s v="New"/>
    <x v="1"/>
    <n v="63.14"/>
    <x v="4"/>
    <x v="3"/>
    <n v="411.04250000000002"/>
    <s v="-"/>
  </r>
  <r>
    <s v="ORD100331"/>
    <x v="2"/>
    <x v="4"/>
    <x v="331"/>
    <n v="0.36"/>
    <n v="1534.3956000000001"/>
    <n v="6"/>
    <d v="2024-10-23T00:00:00"/>
    <d v="2024-10-26T00:00:00"/>
    <s v="New"/>
    <x v="0"/>
    <n v="217.76"/>
    <x v="4"/>
    <x v="3"/>
    <n v="2727.8144000000002"/>
    <s v="Bulk Order"/>
  </r>
  <r>
    <s v="ORD100332"/>
    <x v="1"/>
    <x v="4"/>
    <x v="332"/>
    <n v="0.32"/>
    <n v="1501.9072000000001"/>
    <n v="1"/>
    <d v="2023-06-19T00:00:00"/>
    <d v="2023-06-25T00:00:00"/>
    <s v="Regular"/>
    <x v="2"/>
    <n v="925.54"/>
    <x v="4"/>
    <x v="3"/>
    <n v="3191.5527999999999"/>
    <s v="-"/>
  </r>
  <r>
    <s v="ORD100333"/>
    <x v="0"/>
    <x v="1"/>
    <x v="333"/>
    <n v="0.04"/>
    <n v="58.284799999999997"/>
    <n v="1"/>
    <d v="2023-03-16T00:00:00"/>
    <d v="2023-03-22T00:00:00"/>
    <s v="New"/>
    <x v="1"/>
    <n v="388.34"/>
    <x v="4"/>
    <x v="1"/>
    <n v="1398.8352"/>
    <s v="-"/>
  </r>
  <r>
    <s v="ORD100334"/>
    <x v="3"/>
    <x v="3"/>
    <x v="334"/>
    <n v="0.09"/>
    <n v="156.0384"/>
    <n v="8"/>
    <d v="2023-01-08T00:00:00"/>
    <d v="2023-01-12T00:00:00"/>
    <s v="Regular"/>
    <x v="1"/>
    <n v="117.57"/>
    <x v="4"/>
    <x v="3"/>
    <n v="1577.7216000000001"/>
    <s v="Bulk Order"/>
  </r>
  <r>
    <s v="ORD100335"/>
    <x v="1"/>
    <x v="3"/>
    <x v="335"/>
    <n v="0.21"/>
    <n v="150.97319999999999"/>
    <n v="7"/>
    <d v="2024-04-19T00:00:00"/>
    <d v="2024-04-20T00:00:00"/>
    <s v="Member"/>
    <x v="1"/>
    <n v="48.42"/>
    <x v="4"/>
    <x v="5"/>
    <n v="567.94679999999994"/>
    <s v="Bulk Order"/>
  </r>
  <r>
    <s v="ORD100336"/>
    <x v="2"/>
    <x v="3"/>
    <x v="336"/>
    <n v="0.49"/>
    <n v="877.2029"/>
    <n v="7"/>
    <d v="2023-06-21T00:00:00"/>
    <d v="2023-06-26T00:00:00"/>
    <s v="Regular"/>
    <x v="2"/>
    <n v="536.41999999999996"/>
    <x v="4"/>
    <x v="1"/>
    <n v="913.00710000000004"/>
    <s v="Bulk Order"/>
  </r>
  <r>
    <s v="ORD100337"/>
    <x v="0"/>
    <x v="3"/>
    <x v="337"/>
    <n v="0.17"/>
    <n v="577.72630000000004"/>
    <n v="7"/>
    <d v="2024-03-12T00:00:00"/>
    <d v="2024-03-16T00:00:00"/>
    <s v="Regular"/>
    <x v="0"/>
    <n v="370.75"/>
    <x v="4"/>
    <x v="4"/>
    <n v="2820.6637000000001"/>
    <s v="Bulk Order"/>
  </r>
  <r>
    <s v="ORD100338"/>
    <x v="1"/>
    <x v="3"/>
    <x v="338"/>
    <n v="0.31"/>
    <n v="444.40359999999998"/>
    <n v="5"/>
    <d v="2024-09-28T00:00:00"/>
    <d v="2024-10-04T00:00:00"/>
    <s v="Regular"/>
    <x v="1"/>
    <n v="310.11"/>
    <x v="4"/>
    <x v="1"/>
    <n v="989.15639999999996"/>
    <s v="-"/>
  </r>
  <r>
    <s v="ORD100339"/>
    <x v="1"/>
    <x v="2"/>
    <x v="339"/>
    <n v="0.49"/>
    <n v="65.385599999999997"/>
    <n v="4"/>
    <d v="2024-12-26T00:00:00"/>
    <d v="2024-12-29T00:00:00"/>
    <s v="Regular"/>
    <x v="2"/>
    <n v="25.28"/>
    <x v="4"/>
    <x v="3"/>
    <n v="68.054400000000001"/>
    <s v="-"/>
  </r>
  <r>
    <s v="ORD100340"/>
    <x v="0"/>
    <x v="4"/>
    <x v="340"/>
    <n v="0.13"/>
    <n v="228.65309999999999"/>
    <n v="7"/>
    <d v="2024-03-26T00:00:00"/>
    <d v="2024-03-31T00:00:00"/>
    <s v="Regular"/>
    <x v="2"/>
    <n v="270.22000000000003"/>
    <x v="4"/>
    <x v="0"/>
    <n v="1530.2168999999999"/>
    <s v="Bulk Order"/>
  </r>
  <r>
    <s v="ORD100341"/>
    <x v="1"/>
    <x v="2"/>
    <x v="341"/>
    <n v="0.08"/>
    <n v="185.64400000000001"/>
    <n v="3"/>
    <d v="2024-10-12T00:00:00"/>
    <d v="2024-10-18T00:00:00"/>
    <s v="Regular"/>
    <x v="2"/>
    <n v="581.83000000000004"/>
    <x v="4"/>
    <x v="2"/>
    <n v="2134.9059999999999"/>
    <s v="-"/>
  </r>
  <r>
    <s v="ORD100342"/>
    <x v="0"/>
    <x v="1"/>
    <x v="342"/>
    <n v="0.27"/>
    <n v="776.28780000000006"/>
    <n v="9"/>
    <d v="2024-10-28T00:00:00"/>
    <d v="2024-11-04T00:00:00"/>
    <s v="Member"/>
    <x v="2"/>
    <n v="314.73"/>
    <x v="4"/>
    <x v="4"/>
    <n v="2098.8521999999998"/>
    <s v="Bulk Order"/>
  </r>
  <r>
    <s v="ORD100343"/>
    <x v="3"/>
    <x v="0"/>
    <x v="343"/>
    <n v="0.28000000000000003"/>
    <n v="966.20720000000006"/>
    <n v="2"/>
    <d v="2024-10-08T00:00:00"/>
    <d v="2024-10-09T00:00:00"/>
    <s v="New"/>
    <x v="2"/>
    <n v="413.97"/>
    <x v="4"/>
    <x v="3"/>
    <n v="2484.5328"/>
    <s v="-"/>
  </r>
  <r>
    <s v="ORD100344"/>
    <x v="0"/>
    <x v="4"/>
    <x v="344"/>
    <n v="0.46"/>
    <n v="185.2604"/>
    <n v="1"/>
    <d v="2024-05-09T00:00:00"/>
    <d v="2024-05-14T00:00:00"/>
    <s v="Member"/>
    <x v="0"/>
    <n v="46.96"/>
    <x v="4"/>
    <x v="5"/>
    <n v="217.4796"/>
    <s v="-"/>
  </r>
  <r>
    <s v="ORD100345"/>
    <x v="0"/>
    <x v="1"/>
    <x v="345"/>
    <n v="0.01"/>
    <n v="24.017800000000001"/>
    <n v="8"/>
    <d v="2024-04-03T00:00:00"/>
    <d v="2024-04-06T00:00:00"/>
    <s v="Regular"/>
    <x v="0"/>
    <n v="448.63"/>
    <x v="4"/>
    <x v="4"/>
    <n v="2377.7622000000001"/>
    <s v="Bulk Order"/>
  </r>
  <r>
    <s v="ORD100346"/>
    <x v="0"/>
    <x v="2"/>
    <x v="346"/>
    <n v="0.2"/>
    <n v="281.036"/>
    <n v="6"/>
    <d v="2023-07-04T00:00:00"/>
    <d v="2023-07-08T00:00:00"/>
    <s v="Regular"/>
    <x v="2"/>
    <n v="300.73"/>
    <x v="4"/>
    <x v="3"/>
    <n v="1124.144"/>
    <s v="Bulk Order"/>
  </r>
  <r>
    <s v="ORD100347"/>
    <x v="1"/>
    <x v="0"/>
    <x v="347"/>
    <n v="0.16"/>
    <n v="759.20800000000008"/>
    <n v="4"/>
    <d v="2024-12-29T00:00:00"/>
    <d v="2025-01-04T00:00:00"/>
    <s v="Regular"/>
    <x v="0"/>
    <n v="347.16"/>
    <x v="4"/>
    <x v="5"/>
    <n v="3985.8420000000001"/>
    <s v="-"/>
  </r>
  <r>
    <s v="ORD100348"/>
    <x v="1"/>
    <x v="1"/>
    <x v="348"/>
    <n v="0.28999999999999998"/>
    <n v="540.41499999999996"/>
    <n v="9"/>
    <d v="2023-06-16T00:00:00"/>
    <d v="2023-06-23T00:00:00"/>
    <s v="Member"/>
    <x v="2"/>
    <n v="161.51"/>
    <x v="4"/>
    <x v="0"/>
    <n v="1323.085"/>
    <s v="Bulk Order"/>
  </r>
  <r>
    <s v="ORD100349"/>
    <x v="0"/>
    <x v="0"/>
    <x v="349"/>
    <n v="0"/>
    <n v="0"/>
    <n v="5"/>
    <d v="2023-11-03T00:00:00"/>
    <d v="2023-11-10T00:00:00"/>
    <s v="Regular"/>
    <x v="1"/>
    <n v="46.99"/>
    <x v="4"/>
    <x v="0"/>
    <n v="590.61"/>
    <s v="-"/>
  </r>
  <r>
    <s v="ORD100350"/>
    <x v="1"/>
    <x v="1"/>
    <x v="350"/>
    <n v="0.36"/>
    <n v="109.19159999999999"/>
    <n v="1"/>
    <d v="2023-10-04T00:00:00"/>
    <d v="2023-10-08T00:00:00"/>
    <s v="Member"/>
    <x v="0"/>
    <n v="64.56"/>
    <x v="4"/>
    <x v="2"/>
    <n v="194.11840000000001"/>
    <s v="-"/>
  </r>
  <r>
    <s v="ORD100351"/>
    <x v="2"/>
    <x v="2"/>
    <x v="351"/>
    <n v="0.24"/>
    <n v="336.11759999999998"/>
    <n v="1"/>
    <d v="2023-03-31T00:00:00"/>
    <d v="2023-04-01T00:00:00"/>
    <s v="Regular"/>
    <x v="0"/>
    <n v="289"/>
    <x v="4"/>
    <x v="2"/>
    <n v="1064.3724"/>
    <s v="-"/>
  </r>
  <r>
    <s v="ORD100352"/>
    <x v="2"/>
    <x v="0"/>
    <x v="352"/>
    <n v="0.35"/>
    <n v="341.77849999999995"/>
    <n v="7"/>
    <d v="2023-08-07T00:00:00"/>
    <d v="2023-08-08T00:00:00"/>
    <s v="Regular"/>
    <x v="2"/>
    <n v="251.49"/>
    <x v="4"/>
    <x v="2"/>
    <n v="634.7315000000001"/>
    <s v="Bulk Order"/>
  </r>
  <r>
    <s v="ORD100353"/>
    <x v="1"/>
    <x v="1"/>
    <x v="353"/>
    <n v="0.22"/>
    <n v="722.48440000000005"/>
    <n v="1"/>
    <d v="2024-03-16T00:00:00"/>
    <d v="2024-03-20T00:00:00"/>
    <s v="Member"/>
    <x v="2"/>
    <n v="399.43"/>
    <x v="4"/>
    <x v="1"/>
    <n v="2561.5356000000002"/>
    <s v="-"/>
  </r>
  <r>
    <s v="ORD100354"/>
    <x v="1"/>
    <x v="2"/>
    <x v="354"/>
    <n v="0.24"/>
    <n v="1020.0336000000001"/>
    <n v="6"/>
    <d v="2024-11-21T00:00:00"/>
    <d v="2024-11-23T00:00:00"/>
    <s v="Member"/>
    <x v="0"/>
    <n v="990.91"/>
    <x v="4"/>
    <x v="3"/>
    <n v="3230.1064000000001"/>
    <s v="Bulk Order"/>
  </r>
  <r>
    <s v="ORD100355"/>
    <x v="0"/>
    <x v="4"/>
    <x v="355"/>
    <n v="0.45"/>
    <n v="734.19299999999998"/>
    <n v="7"/>
    <d v="2024-09-12T00:00:00"/>
    <d v="2024-09-16T00:00:00"/>
    <s v="Member"/>
    <x v="1"/>
    <n v="197.89"/>
    <x v="4"/>
    <x v="0"/>
    <n v="897.34699999999998"/>
    <s v="Bulk Order"/>
  </r>
  <r>
    <s v="ORD100356"/>
    <x v="3"/>
    <x v="2"/>
    <x v="356"/>
    <n v="0.11"/>
    <n v="322.4298"/>
    <n v="5"/>
    <d v="2024-09-20T00:00:00"/>
    <d v="2024-09-23T00:00:00"/>
    <s v="Member"/>
    <x v="0"/>
    <n v="697.38"/>
    <x v="4"/>
    <x v="3"/>
    <n v="2608.7501999999999"/>
    <s v="-"/>
  </r>
  <r>
    <s v="ORD100357"/>
    <x v="1"/>
    <x v="2"/>
    <x v="357"/>
    <n v="0.11"/>
    <n v="404.63499999999999"/>
    <n v="3"/>
    <d v="2024-02-02T00:00:00"/>
    <d v="2024-02-07T00:00:00"/>
    <s v="Regular"/>
    <x v="0"/>
    <n v="743.04"/>
    <x v="4"/>
    <x v="3"/>
    <n v="3273.8649999999998"/>
    <s v="-"/>
  </r>
  <r>
    <s v="ORD100358"/>
    <x v="2"/>
    <x v="4"/>
    <x v="358"/>
    <n v="0.28000000000000003"/>
    <n v="574.72520000000009"/>
    <n v="3"/>
    <d v="2024-04-15T00:00:00"/>
    <d v="2024-04-17T00:00:00"/>
    <s v="Regular"/>
    <x v="0"/>
    <n v="315.05"/>
    <x v="4"/>
    <x v="0"/>
    <n v="1477.8648000000001"/>
    <s v="-"/>
  </r>
  <r>
    <s v="ORD100359"/>
    <x v="0"/>
    <x v="2"/>
    <x v="359"/>
    <n v="0.33"/>
    <n v="140.25"/>
    <n v="2"/>
    <d v="2024-02-14T00:00:00"/>
    <d v="2024-02-21T00:00:00"/>
    <s v="New"/>
    <x v="1"/>
    <n v="88.73"/>
    <x v="4"/>
    <x v="0"/>
    <n v="284.75"/>
    <s v="-"/>
  </r>
  <r>
    <s v="ORD100360"/>
    <x v="1"/>
    <x v="4"/>
    <x v="360"/>
    <n v="0.18"/>
    <n v="220.14179999999999"/>
    <n v="1"/>
    <d v="2024-09-09T00:00:00"/>
    <d v="2024-09-13T00:00:00"/>
    <s v="Regular"/>
    <x v="1"/>
    <n v="319.61"/>
    <x v="4"/>
    <x v="2"/>
    <n v="1002.8682"/>
    <s v="-"/>
  </r>
  <r>
    <s v="ORD100361"/>
    <x v="2"/>
    <x v="4"/>
    <x v="361"/>
    <n v="0.26"/>
    <n v="1151.0252"/>
    <n v="8"/>
    <d v="2023-10-11T00:00:00"/>
    <d v="2023-10-16T00:00:00"/>
    <s v="Regular"/>
    <x v="2"/>
    <n v="466.97"/>
    <x v="4"/>
    <x v="1"/>
    <n v="3275.9948000000004"/>
    <s v="Bulk Order"/>
  </r>
  <r>
    <s v="ORD100362"/>
    <x v="2"/>
    <x v="4"/>
    <x v="362"/>
    <n v="0.11"/>
    <n v="455.39449999999999"/>
    <n v="9"/>
    <d v="2023-08-19T00:00:00"/>
    <d v="2023-08-25T00:00:00"/>
    <s v="Regular"/>
    <x v="0"/>
    <n v="843.52"/>
    <x v="4"/>
    <x v="4"/>
    <n v="3684.5554999999999"/>
    <s v="Bulk Order"/>
  </r>
  <r>
    <s v="ORD100363"/>
    <x v="3"/>
    <x v="1"/>
    <x v="363"/>
    <n v="7.0000000000000007E-2"/>
    <n v="36.680700000000002"/>
    <n v="2"/>
    <d v="2024-10-20T00:00:00"/>
    <d v="2024-10-21T00:00:00"/>
    <s v="Regular"/>
    <x v="2"/>
    <n v="156.33000000000001"/>
    <x v="4"/>
    <x v="5"/>
    <n v="487.32929999999999"/>
    <s v="-"/>
  </r>
  <r>
    <s v="ORD100364"/>
    <x v="0"/>
    <x v="0"/>
    <x v="364"/>
    <n v="0.12"/>
    <n v="143.68199999999999"/>
    <n v="4"/>
    <d v="2023-01-21T00:00:00"/>
    <d v="2023-01-27T00:00:00"/>
    <s v="Regular"/>
    <x v="1"/>
    <n v="298.56"/>
    <x v="4"/>
    <x v="2"/>
    <n v="1053.6679999999999"/>
    <s v="-"/>
  </r>
  <r>
    <s v="ORD100365"/>
    <x v="0"/>
    <x v="1"/>
    <x v="365"/>
    <n v="0.46"/>
    <n v="1779.6985999999999"/>
    <n v="3"/>
    <d v="2023-10-03T00:00:00"/>
    <d v="2023-10-07T00:00:00"/>
    <s v="New"/>
    <x v="0"/>
    <n v="482.97"/>
    <x v="4"/>
    <x v="0"/>
    <n v="2089.2114000000001"/>
    <s v="-"/>
  </r>
  <r>
    <s v="ORD100366"/>
    <x v="3"/>
    <x v="4"/>
    <x v="366"/>
    <n v="0.4"/>
    <n v="992.36000000000013"/>
    <n v="4"/>
    <d v="2024-04-23T00:00:00"/>
    <d v="2024-04-25T00:00:00"/>
    <s v="Member"/>
    <x v="0"/>
    <n v="610.64"/>
    <x v="4"/>
    <x v="2"/>
    <n v="1488.54"/>
    <s v="-"/>
  </r>
  <r>
    <s v="ORD100367"/>
    <x v="3"/>
    <x v="0"/>
    <x v="367"/>
    <n v="7.0000000000000007E-2"/>
    <n v="267.66880000000003"/>
    <n v="4"/>
    <d v="2023-12-13T00:00:00"/>
    <d v="2023-12-16T00:00:00"/>
    <s v="Regular"/>
    <x v="0"/>
    <n v="664.27"/>
    <x v="4"/>
    <x v="1"/>
    <n v="3556.1712000000002"/>
    <s v="-"/>
  </r>
  <r>
    <s v="ORD100368"/>
    <x v="0"/>
    <x v="0"/>
    <x v="368"/>
    <n v="0.02"/>
    <n v="22.686999999999998"/>
    <n v="8"/>
    <d v="2023-06-21T00:00:00"/>
    <d v="2023-06-26T00:00:00"/>
    <s v="Regular"/>
    <x v="0"/>
    <n v="278.14999999999998"/>
    <x v="4"/>
    <x v="5"/>
    <n v="1111.663"/>
    <s v="Bulk Order"/>
  </r>
  <r>
    <s v="ORD100369"/>
    <x v="0"/>
    <x v="4"/>
    <x v="369"/>
    <n v="0.05"/>
    <n v="238.41100000000003"/>
    <n v="3"/>
    <d v="2024-06-26T00:00:00"/>
    <d v="2024-07-02T00:00:00"/>
    <s v="Member"/>
    <x v="2"/>
    <n v="354.91"/>
    <x v="4"/>
    <x v="1"/>
    <n v="4529.8090000000002"/>
    <s v="-"/>
  </r>
  <r>
    <s v="ORD100370"/>
    <x v="1"/>
    <x v="0"/>
    <x v="370"/>
    <n v="0.15"/>
    <n v="590.952"/>
    <n v="3"/>
    <d v="2023-01-09T00:00:00"/>
    <d v="2023-01-16T00:00:00"/>
    <s v="Member"/>
    <x v="0"/>
    <n v="1039.42"/>
    <x v="4"/>
    <x v="2"/>
    <n v="3348.7280000000001"/>
    <s v="-"/>
  </r>
  <r>
    <s v="ORD100371"/>
    <x v="1"/>
    <x v="0"/>
    <x v="371"/>
    <n v="0.41"/>
    <n v="437.68319999999994"/>
    <n v="6"/>
    <d v="2024-06-27T00:00:00"/>
    <d v="2024-07-02T00:00:00"/>
    <s v="New"/>
    <x v="1"/>
    <n v="318.77"/>
    <x v="4"/>
    <x v="3"/>
    <n v="629.83680000000004"/>
    <s v="Bulk Order"/>
  </r>
  <r>
    <s v="ORD100372"/>
    <x v="3"/>
    <x v="1"/>
    <x v="372"/>
    <n v="0.16"/>
    <n v="453.82400000000001"/>
    <n v="3"/>
    <d v="2023-07-21T00:00:00"/>
    <d v="2023-07-25T00:00:00"/>
    <s v="New"/>
    <x v="2"/>
    <n v="455.08"/>
    <x v="4"/>
    <x v="4"/>
    <n v="2382.576"/>
    <s v="-"/>
  </r>
  <r>
    <s v="ORD100373"/>
    <x v="1"/>
    <x v="0"/>
    <x v="373"/>
    <n v="0.09"/>
    <n v="58.87619999999999"/>
    <n v="5"/>
    <d v="2023-06-29T00:00:00"/>
    <d v="2023-07-02T00:00:00"/>
    <s v="New"/>
    <x v="0"/>
    <n v="116.53"/>
    <x v="4"/>
    <x v="0"/>
    <n v="595.30379999999991"/>
    <s v="-"/>
  </r>
  <r>
    <s v="ORD100374"/>
    <x v="2"/>
    <x v="4"/>
    <x v="374"/>
    <n v="0.2"/>
    <n v="374.20600000000002"/>
    <n v="4"/>
    <d v="2024-12-09T00:00:00"/>
    <d v="2024-12-12T00:00:00"/>
    <s v="Member"/>
    <x v="2"/>
    <n v="181.06"/>
    <x v="4"/>
    <x v="1"/>
    <n v="1496.8240000000001"/>
    <s v="-"/>
  </r>
  <r>
    <s v="ORD100375"/>
    <x v="1"/>
    <x v="3"/>
    <x v="375"/>
    <n v="0.06"/>
    <n v="199.92839999999998"/>
    <n v="4"/>
    <d v="2024-12-17T00:00:00"/>
    <d v="2024-12-18T00:00:00"/>
    <s v="Regular"/>
    <x v="2"/>
    <n v="736.04"/>
    <x v="4"/>
    <x v="1"/>
    <n v="3132.2116000000001"/>
    <s v="-"/>
  </r>
  <r>
    <s v="ORD100376"/>
    <x v="1"/>
    <x v="3"/>
    <x v="376"/>
    <n v="0.24"/>
    <n v="412.2312"/>
    <n v="2"/>
    <d v="2024-06-22T00:00:00"/>
    <d v="2024-06-26T00:00:00"/>
    <s v="Member"/>
    <x v="0"/>
    <n v="119.18"/>
    <x v="4"/>
    <x v="0"/>
    <n v="1305.3988000000002"/>
    <s v="-"/>
  </r>
  <r>
    <s v="ORD100377"/>
    <x v="2"/>
    <x v="3"/>
    <x v="377"/>
    <n v="0.34"/>
    <n v="1128.1608000000001"/>
    <n v="9"/>
    <d v="2024-05-28T00:00:00"/>
    <d v="2024-06-03T00:00:00"/>
    <s v="Regular"/>
    <x v="1"/>
    <n v="635.94000000000005"/>
    <x v="4"/>
    <x v="2"/>
    <n v="2189.9591999999998"/>
    <s v="Bulk Order"/>
  </r>
  <r>
    <s v="ORD100378"/>
    <x v="3"/>
    <x v="4"/>
    <x v="378"/>
    <n v="0.18"/>
    <n v="233.8956"/>
    <n v="5"/>
    <d v="2024-01-18T00:00:00"/>
    <d v="2024-01-25T00:00:00"/>
    <s v="Member"/>
    <x v="0"/>
    <n v="200.91"/>
    <x v="4"/>
    <x v="2"/>
    <n v="1065.5244"/>
    <s v="-"/>
  </r>
  <r>
    <s v="ORD100379"/>
    <x v="2"/>
    <x v="3"/>
    <x v="379"/>
    <n v="0.09"/>
    <n v="327.05189999999999"/>
    <n v="5"/>
    <d v="2024-01-29T00:00:00"/>
    <d v="2024-02-03T00:00:00"/>
    <s v="Member"/>
    <x v="0"/>
    <n v="363.37"/>
    <x v="4"/>
    <x v="0"/>
    <n v="3306.8580999999999"/>
    <s v="-"/>
  </r>
  <r>
    <s v="ORD100380"/>
    <x v="1"/>
    <x v="1"/>
    <x v="380"/>
    <n v="0.23"/>
    <n v="428.2577"/>
    <n v="7"/>
    <d v="2024-08-03T00:00:00"/>
    <d v="2024-08-04T00:00:00"/>
    <s v="Member"/>
    <x v="1"/>
    <n v="477.12"/>
    <x v="4"/>
    <x v="0"/>
    <n v="1433.7323000000001"/>
    <s v="Bulk Order"/>
  </r>
  <r>
    <s v="ORD100381"/>
    <x v="3"/>
    <x v="4"/>
    <x v="381"/>
    <n v="0.38"/>
    <n v="1509.8768"/>
    <n v="3"/>
    <d v="2024-12-06T00:00:00"/>
    <d v="2024-12-11T00:00:00"/>
    <s v="Member"/>
    <x v="0"/>
    <n v="944.78"/>
    <x v="4"/>
    <x v="0"/>
    <n v="2463.4832000000001"/>
    <s v="-"/>
  </r>
  <r>
    <s v="ORD100382"/>
    <x v="1"/>
    <x v="4"/>
    <x v="382"/>
    <n v="0.04"/>
    <n v="30.7912"/>
    <n v="6"/>
    <d v="2023-09-03T00:00:00"/>
    <d v="2023-09-09T00:00:00"/>
    <s v="Regular"/>
    <x v="1"/>
    <n v="96.16"/>
    <x v="4"/>
    <x v="4"/>
    <n v="738.98879999999997"/>
    <s v="Bulk Order"/>
  </r>
  <r>
    <s v="ORD100383"/>
    <x v="2"/>
    <x v="4"/>
    <x v="383"/>
    <n v="0.04"/>
    <n v="74.947600000000008"/>
    <n v="1"/>
    <d v="2024-02-29T00:00:00"/>
    <d v="2024-03-01T00:00:00"/>
    <s v="Regular"/>
    <x v="2"/>
    <n v="274.62"/>
    <x v="4"/>
    <x v="4"/>
    <n v="1798.7424000000001"/>
    <s v="-"/>
  </r>
  <r>
    <s v="ORD100384"/>
    <x v="2"/>
    <x v="0"/>
    <x v="384"/>
    <n v="0.16"/>
    <n v="379.72320000000002"/>
    <n v="5"/>
    <d v="2023-10-31T00:00:00"/>
    <d v="2023-11-06T00:00:00"/>
    <s v="Regular"/>
    <x v="1"/>
    <n v="268.52999999999997"/>
    <x v="4"/>
    <x v="5"/>
    <n v="1993.5468000000001"/>
    <s v="-"/>
  </r>
  <r>
    <s v="ORD100385"/>
    <x v="1"/>
    <x v="0"/>
    <x v="385"/>
    <n v="0.21"/>
    <n v="457.13640000000004"/>
    <n v="5"/>
    <d v="2023-04-26T00:00:00"/>
    <d v="2023-04-30T00:00:00"/>
    <s v="Regular"/>
    <x v="2"/>
    <n v="223.02"/>
    <x v="4"/>
    <x v="5"/>
    <n v="1719.7036000000001"/>
    <s v="-"/>
  </r>
  <r>
    <s v="ORD100386"/>
    <x v="0"/>
    <x v="0"/>
    <x v="386"/>
    <n v="0.11"/>
    <n v="244.43759999999997"/>
    <n v="9"/>
    <d v="2023-04-27T00:00:00"/>
    <d v="2023-05-03T00:00:00"/>
    <s v="New"/>
    <x v="1"/>
    <n v="234.09"/>
    <x v="4"/>
    <x v="2"/>
    <n v="1977.7223999999999"/>
    <s v="Bulk Order"/>
  </r>
  <r>
    <s v="ORD100387"/>
    <x v="0"/>
    <x v="2"/>
    <x v="387"/>
    <n v="0.01"/>
    <n v="22.795400000000001"/>
    <n v="5"/>
    <d v="2024-03-07T00:00:00"/>
    <d v="2024-03-08T00:00:00"/>
    <s v="New"/>
    <x v="2"/>
    <n v="190.23"/>
    <x v="4"/>
    <x v="3"/>
    <n v="2256.7446"/>
    <s v="-"/>
  </r>
  <r>
    <s v="ORD100388"/>
    <x v="2"/>
    <x v="1"/>
    <x v="388"/>
    <n v="0.11"/>
    <n v="543.96540000000005"/>
    <n v="8"/>
    <d v="2023-05-05T00:00:00"/>
    <d v="2023-05-06T00:00:00"/>
    <s v="Member"/>
    <x v="1"/>
    <n v="666.29"/>
    <x v="4"/>
    <x v="5"/>
    <n v="4401.1746000000003"/>
    <s v="Bulk Order"/>
  </r>
  <r>
    <s v="ORD100389"/>
    <x v="2"/>
    <x v="4"/>
    <x v="389"/>
    <n v="0.22"/>
    <n v="230.2234"/>
    <n v="3"/>
    <d v="2023-02-02T00:00:00"/>
    <d v="2023-02-05T00:00:00"/>
    <s v="Regular"/>
    <x v="2"/>
    <n v="233.82"/>
    <x v="4"/>
    <x v="4"/>
    <n v="816.24660000000006"/>
    <s v="-"/>
  </r>
  <r>
    <s v="ORD100390"/>
    <x v="0"/>
    <x v="4"/>
    <x v="390"/>
    <n v="0.04"/>
    <n v="154.65799999999999"/>
    <n v="6"/>
    <d v="2024-04-17T00:00:00"/>
    <d v="2024-04-23T00:00:00"/>
    <s v="Regular"/>
    <x v="0"/>
    <n v="447.64"/>
    <x v="4"/>
    <x v="1"/>
    <n v="3711.7919999999999"/>
    <s v="Bulk Order"/>
  </r>
  <r>
    <s v="ORD100391"/>
    <x v="0"/>
    <x v="0"/>
    <x v="391"/>
    <n v="0.36"/>
    <n v="1009.3571999999999"/>
    <n v="2"/>
    <d v="2024-08-26T00:00:00"/>
    <d v="2024-08-29T00:00:00"/>
    <s v="Member"/>
    <x v="1"/>
    <n v="632.89"/>
    <x v="4"/>
    <x v="1"/>
    <n v="1794.4128000000001"/>
    <s v="-"/>
  </r>
  <r>
    <s v="ORD100392"/>
    <x v="1"/>
    <x v="4"/>
    <x v="392"/>
    <n v="0.28000000000000003"/>
    <n v="595.49840000000006"/>
    <n v="9"/>
    <d v="2024-03-10T00:00:00"/>
    <d v="2024-03-16T00:00:00"/>
    <s v="Member"/>
    <x v="1"/>
    <n v="513.26"/>
    <x v="4"/>
    <x v="4"/>
    <n v="1531.2816000000003"/>
    <s v="Bulk Order"/>
  </r>
  <r>
    <s v="ORD100393"/>
    <x v="1"/>
    <x v="4"/>
    <x v="393"/>
    <n v="0.22"/>
    <n v="704.94380000000001"/>
    <n v="6"/>
    <d v="2024-12-04T00:00:00"/>
    <d v="2024-12-09T00:00:00"/>
    <s v="Member"/>
    <x v="2"/>
    <n v="431.14"/>
    <x v="4"/>
    <x v="2"/>
    <n v="2499.3462"/>
    <s v="Bulk Order"/>
  </r>
  <r>
    <s v="ORD100394"/>
    <x v="0"/>
    <x v="3"/>
    <x v="394"/>
    <n v="0.26"/>
    <n v="1113.3980000000001"/>
    <n v="5"/>
    <d v="2023-01-23T00:00:00"/>
    <d v="2023-01-30T00:00:00"/>
    <s v="Regular"/>
    <x v="1"/>
    <n v="275.87"/>
    <x v="4"/>
    <x v="1"/>
    <n v="3168.902"/>
    <s v="-"/>
  </r>
  <r>
    <s v="ORD100395"/>
    <x v="1"/>
    <x v="4"/>
    <x v="395"/>
    <n v="0.33"/>
    <n v="787.55490000000009"/>
    <n v="9"/>
    <d v="2023-03-23T00:00:00"/>
    <d v="2023-03-26T00:00:00"/>
    <s v="Regular"/>
    <x v="1"/>
    <n v="547.59"/>
    <x v="4"/>
    <x v="4"/>
    <n v="1598.9751000000001"/>
    <s v="Bulk Order"/>
  </r>
  <r>
    <s v="ORD100396"/>
    <x v="1"/>
    <x v="2"/>
    <x v="396"/>
    <n v="0.5"/>
    <n v="2168.7649999999999"/>
    <n v="1"/>
    <d v="2023-07-22T00:00:00"/>
    <d v="2023-07-26T00:00:00"/>
    <s v="Regular"/>
    <x v="1"/>
    <n v="367.48"/>
    <x v="4"/>
    <x v="0"/>
    <n v="2168.7649999999999"/>
    <s v="-"/>
  </r>
  <r>
    <s v="ORD100397"/>
    <x v="3"/>
    <x v="0"/>
    <x v="397"/>
    <n v="0.39"/>
    <n v="218.24790000000002"/>
    <n v="3"/>
    <d v="2024-07-08T00:00:00"/>
    <d v="2024-07-12T00:00:00"/>
    <s v="New"/>
    <x v="1"/>
    <n v="66.31"/>
    <x v="4"/>
    <x v="3"/>
    <n v="341.3621"/>
    <s v="-"/>
  </r>
  <r>
    <s v="ORD100398"/>
    <x v="1"/>
    <x v="1"/>
    <x v="398"/>
    <n v="0.27"/>
    <n v="891.02970000000005"/>
    <n v="2"/>
    <d v="2023-04-17T00:00:00"/>
    <d v="2023-04-18T00:00:00"/>
    <s v="Member"/>
    <x v="1"/>
    <n v="653.08000000000004"/>
    <x v="4"/>
    <x v="3"/>
    <n v="2409.0803000000001"/>
    <s v="-"/>
  </r>
  <r>
    <s v="ORD100399"/>
    <x v="2"/>
    <x v="1"/>
    <x v="399"/>
    <n v="0.39"/>
    <n v="675.70619999999997"/>
    <n v="9"/>
    <d v="2023-03-15T00:00:00"/>
    <d v="2023-03-20T00:00:00"/>
    <s v="Regular"/>
    <x v="2"/>
    <n v="484.92"/>
    <x v="4"/>
    <x v="3"/>
    <n v="1056.8737999999998"/>
    <s v="Bulk Order"/>
  </r>
  <r>
    <s v="ORD100400"/>
    <x v="1"/>
    <x v="3"/>
    <x v="400"/>
    <n v="0.24"/>
    <n v="478.77839999999998"/>
    <n v="6"/>
    <d v="2023-12-22T00:00:00"/>
    <d v="2023-12-29T00:00:00"/>
    <s v="Member"/>
    <x v="1"/>
    <n v="476.38"/>
    <x v="4"/>
    <x v="2"/>
    <n v="1516.1316000000002"/>
    <s v="Bulk Order"/>
  </r>
  <r>
    <s v="ORD100401"/>
    <x v="1"/>
    <x v="1"/>
    <x v="401"/>
    <n v="0.16"/>
    <n v="463.68"/>
    <n v="6"/>
    <d v="2023-07-20T00:00:00"/>
    <d v="2023-07-24T00:00:00"/>
    <s v="New"/>
    <x v="0"/>
    <n v="339.95"/>
    <x v="4"/>
    <x v="2"/>
    <n v="2434.3200000000002"/>
    <s v="Bulk Order"/>
  </r>
  <r>
    <s v="ORD100402"/>
    <x v="0"/>
    <x v="1"/>
    <x v="402"/>
    <n v="0.13"/>
    <n v="318.70670000000001"/>
    <n v="5"/>
    <d v="2023-12-28T00:00:00"/>
    <d v="2023-12-29T00:00:00"/>
    <s v="Member"/>
    <x v="0"/>
    <n v="620.73"/>
    <x v="4"/>
    <x v="0"/>
    <n v="2132.8833"/>
    <s v="-"/>
  </r>
  <r>
    <s v="ORD100403"/>
    <x v="2"/>
    <x v="0"/>
    <x v="403"/>
    <n v="0.2"/>
    <n v="394.14400000000001"/>
    <n v="4"/>
    <d v="2024-08-11T00:00:00"/>
    <d v="2024-08-16T00:00:00"/>
    <s v="Regular"/>
    <x v="0"/>
    <n v="300.44"/>
    <x v="4"/>
    <x v="0"/>
    <n v="1576.576"/>
    <s v="-"/>
  </r>
  <r>
    <s v="ORD100404"/>
    <x v="1"/>
    <x v="0"/>
    <x v="404"/>
    <n v="0"/>
    <n v="0"/>
    <n v="4"/>
    <d v="2024-04-15T00:00:00"/>
    <d v="2024-04-19T00:00:00"/>
    <s v="Member"/>
    <x v="2"/>
    <n v="138.59"/>
    <x v="4"/>
    <x v="4"/>
    <n v="1610.78"/>
    <s v="-"/>
  </r>
  <r>
    <s v="ORD100405"/>
    <x v="1"/>
    <x v="2"/>
    <x v="405"/>
    <n v="0.09"/>
    <n v="281.67659999999995"/>
    <n v="2"/>
    <d v="2024-01-20T00:00:00"/>
    <d v="2024-01-22T00:00:00"/>
    <s v="Regular"/>
    <x v="1"/>
    <n v="398.59"/>
    <x v="4"/>
    <x v="4"/>
    <n v="2848.0634"/>
    <s v="-"/>
  </r>
  <r>
    <s v="ORD100406"/>
    <x v="3"/>
    <x v="3"/>
    <x v="406"/>
    <n v="0.06"/>
    <n v="154.6404"/>
    <n v="7"/>
    <d v="2023-01-19T00:00:00"/>
    <d v="2023-01-20T00:00:00"/>
    <s v="New"/>
    <x v="1"/>
    <n v="658.39"/>
    <x v="4"/>
    <x v="1"/>
    <n v="2422.6995999999999"/>
    <s v="Bulk Order"/>
  </r>
  <r>
    <s v="ORD100407"/>
    <x v="1"/>
    <x v="1"/>
    <x v="407"/>
    <n v="0.48"/>
    <n v="808.42079999999999"/>
    <n v="6"/>
    <d v="2024-10-06T00:00:00"/>
    <d v="2024-10-10T00:00:00"/>
    <s v="New"/>
    <x v="1"/>
    <n v="240.4"/>
    <x v="4"/>
    <x v="4"/>
    <n v="875.78920000000005"/>
    <s v="Bulk Order"/>
  </r>
  <r>
    <s v="ORD100408"/>
    <x v="1"/>
    <x v="2"/>
    <x v="408"/>
    <n v="0.03"/>
    <n v="33.129300000000001"/>
    <n v="3"/>
    <d v="2024-11-25T00:00:00"/>
    <d v="2024-11-27T00:00:00"/>
    <s v="Regular"/>
    <x v="1"/>
    <n v="160.11000000000001"/>
    <x v="4"/>
    <x v="2"/>
    <n v="1071.1806999999999"/>
    <s v="-"/>
  </r>
  <r>
    <s v="ORD100409"/>
    <x v="3"/>
    <x v="3"/>
    <x v="409"/>
    <n v="0.25"/>
    <n v="973.72249999999997"/>
    <n v="7"/>
    <d v="2024-07-27T00:00:00"/>
    <d v="2024-08-02T00:00:00"/>
    <s v="New"/>
    <x v="2"/>
    <n v="1145.5"/>
    <x v="4"/>
    <x v="4"/>
    <n v="2921.1675"/>
    <s v="Bulk Order"/>
  </r>
  <r>
    <s v="ORD100410"/>
    <x v="0"/>
    <x v="1"/>
    <x v="410"/>
    <n v="0.46"/>
    <n v="1848.556"/>
    <n v="9"/>
    <d v="2024-10-06T00:00:00"/>
    <d v="2024-10-07T00:00:00"/>
    <s v="Member"/>
    <x v="0"/>
    <n v="719.59"/>
    <x v="4"/>
    <x v="1"/>
    <n v="2170.0439999999999"/>
    <s v="Bulk Order"/>
  </r>
  <r>
    <s v="ORD100411"/>
    <x v="1"/>
    <x v="1"/>
    <x v="411"/>
    <n v="0.3"/>
    <n v="344.26799999999997"/>
    <n v="1"/>
    <d v="2023-05-01T00:00:00"/>
    <d v="2023-05-05T00:00:00"/>
    <s v="New"/>
    <x v="2"/>
    <n v="199.91"/>
    <x v="4"/>
    <x v="5"/>
    <n v="803.29199999999992"/>
    <s v="-"/>
  </r>
  <r>
    <s v="ORD100412"/>
    <x v="3"/>
    <x v="0"/>
    <x v="412"/>
    <n v="0.25"/>
    <n v="345.52"/>
    <n v="8"/>
    <d v="2023-05-15T00:00:00"/>
    <d v="2023-05-16T00:00:00"/>
    <s v="New"/>
    <x v="1"/>
    <n v="321.3"/>
    <x v="4"/>
    <x v="2"/>
    <n v="1036.56"/>
    <s v="Bulk Order"/>
  </r>
  <r>
    <s v="ORD100413"/>
    <x v="2"/>
    <x v="4"/>
    <x v="413"/>
    <n v="0.37"/>
    <n v="470.56599999999997"/>
    <n v="2"/>
    <d v="2023-09-12T00:00:00"/>
    <d v="2023-09-15T00:00:00"/>
    <s v="New"/>
    <x v="1"/>
    <n v="369.36"/>
    <x v="4"/>
    <x v="1"/>
    <n v="801.23399999999992"/>
    <s v="-"/>
  </r>
  <r>
    <s v="ORD100414"/>
    <x v="0"/>
    <x v="3"/>
    <x v="414"/>
    <n v="0.18"/>
    <n v="798.1902"/>
    <n v="1"/>
    <d v="2023-12-30T00:00:00"/>
    <d v="2024-01-05T00:00:00"/>
    <s v="New"/>
    <x v="1"/>
    <n v="1318.47"/>
    <x v="4"/>
    <x v="3"/>
    <n v="3636.1998000000003"/>
    <s v="-"/>
  </r>
  <r>
    <s v="ORD100415"/>
    <x v="2"/>
    <x v="1"/>
    <x v="415"/>
    <n v="0.1"/>
    <n v="389.32400000000001"/>
    <n v="9"/>
    <d v="2023-11-30T00:00:00"/>
    <d v="2023-12-02T00:00:00"/>
    <s v="Regular"/>
    <x v="0"/>
    <n v="954.08"/>
    <x v="4"/>
    <x v="4"/>
    <n v="3503.9159999999997"/>
    <s v="Bulk Order"/>
  </r>
  <r>
    <s v="ORD100416"/>
    <x v="2"/>
    <x v="3"/>
    <x v="416"/>
    <n v="0.42"/>
    <n v="195.47220000000002"/>
    <n v="2"/>
    <d v="2024-06-28T00:00:00"/>
    <d v="2024-07-03T00:00:00"/>
    <s v="New"/>
    <x v="1"/>
    <n v="124.67"/>
    <x v="4"/>
    <x v="3"/>
    <n v="269.93780000000004"/>
    <s v="-"/>
  </r>
  <r>
    <s v="ORD100417"/>
    <x v="3"/>
    <x v="2"/>
    <x v="417"/>
    <n v="0.03"/>
    <n v="125.40180000000001"/>
    <n v="7"/>
    <d v="2023-01-06T00:00:00"/>
    <d v="2023-01-11T00:00:00"/>
    <s v="Regular"/>
    <x v="1"/>
    <n v="1157.1600000000001"/>
    <x v="4"/>
    <x v="2"/>
    <n v="4054.6582000000003"/>
    <s v="Bulk Order"/>
  </r>
  <r>
    <s v="ORD100418"/>
    <x v="1"/>
    <x v="2"/>
    <x v="418"/>
    <n v="0.4"/>
    <n v="112.22800000000001"/>
    <n v="7"/>
    <d v="2024-08-16T00:00:00"/>
    <d v="2024-08-23T00:00:00"/>
    <s v="Regular"/>
    <x v="2"/>
    <n v="66.28"/>
    <x v="4"/>
    <x v="5"/>
    <n v="168.34199999999998"/>
    <s v="Bulk Order"/>
  </r>
  <r>
    <s v="ORD100419"/>
    <x v="3"/>
    <x v="4"/>
    <x v="419"/>
    <n v="0.05"/>
    <n v="67.034000000000006"/>
    <n v="1"/>
    <d v="2023-05-14T00:00:00"/>
    <d v="2023-05-15T00:00:00"/>
    <s v="Regular"/>
    <x v="1"/>
    <n v="256.22000000000003"/>
    <x v="4"/>
    <x v="3"/>
    <n v="1273.646"/>
    <s v="-"/>
  </r>
  <r>
    <s v="ORD100420"/>
    <x v="3"/>
    <x v="1"/>
    <x v="420"/>
    <n v="0.31"/>
    <n v="1426.9486000000002"/>
    <n v="1"/>
    <d v="2024-07-16T00:00:00"/>
    <d v="2024-07-17T00:00:00"/>
    <s v="Member"/>
    <x v="0"/>
    <n v="517.95000000000005"/>
    <x v="4"/>
    <x v="2"/>
    <n v="3176.1114000000002"/>
    <s v="-"/>
  </r>
  <r>
    <s v="ORD100421"/>
    <x v="3"/>
    <x v="0"/>
    <x v="421"/>
    <n v="0.24"/>
    <n v="1040.4528"/>
    <n v="7"/>
    <d v="2023-08-10T00:00:00"/>
    <d v="2023-08-13T00:00:00"/>
    <s v="Member"/>
    <x v="2"/>
    <n v="1006.56"/>
    <x v="4"/>
    <x v="3"/>
    <n v="3294.7672000000002"/>
    <s v="Bulk Order"/>
  </r>
  <r>
    <s v="ORD100422"/>
    <x v="3"/>
    <x v="1"/>
    <x v="422"/>
    <n v="0.5"/>
    <n v="1964.5150000000001"/>
    <n v="6"/>
    <d v="2023-09-25T00:00:00"/>
    <d v="2023-09-27T00:00:00"/>
    <s v="Regular"/>
    <x v="1"/>
    <n v="689.37"/>
    <x v="4"/>
    <x v="2"/>
    <n v="1964.5150000000001"/>
    <s v="Bulk Order"/>
  </r>
  <r>
    <s v="ORD100423"/>
    <x v="0"/>
    <x v="3"/>
    <x v="423"/>
    <n v="0.19"/>
    <n v="444.97620000000001"/>
    <n v="4"/>
    <d v="2024-12-15T00:00:00"/>
    <d v="2024-12-16T00:00:00"/>
    <s v="Member"/>
    <x v="0"/>
    <n v="654.1"/>
    <x v="4"/>
    <x v="5"/>
    <n v="1897.0038"/>
    <s v="-"/>
  </r>
  <r>
    <s v="ORD100424"/>
    <x v="1"/>
    <x v="2"/>
    <x v="424"/>
    <n v="0.48"/>
    <n v="803.96640000000002"/>
    <n v="3"/>
    <d v="2024-09-25T00:00:00"/>
    <d v="2024-09-30T00:00:00"/>
    <s v="New"/>
    <x v="2"/>
    <n v="84.32"/>
    <x v="4"/>
    <x v="0"/>
    <n v="870.96360000000004"/>
    <s v="-"/>
  </r>
  <r>
    <s v="ORD100425"/>
    <x v="2"/>
    <x v="3"/>
    <x v="425"/>
    <n v="0.2"/>
    <n v="883.91399999999999"/>
    <n v="5"/>
    <d v="2023-05-12T00:00:00"/>
    <d v="2023-05-14T00:00:00"/>
    <s v="Member"/>
    <x v="1"/>
    <n v="1237.73"/>
    <x v="4"/>
    <x v="0"/>
    <n v="3535.6559999999999"/>
    <s v="-"/>
  </r>
  <r>
    <s v="ORD100426"/>
    <x v="2"/>
    <x v="4"/>
    <x v="426"/>
    <n v="0.34"/>
    <n v="1128.6844000000001"/>
    <n v="5"/>
    <d v="2023-02-21T00:00:00"/>
    <d v="2023-02-23T00:00:00"/>
    <s v="New"/>
    <x v="1"/>
    <n v="954.37"/>
    <x v="4"/>
    <x v="4"/>
    <n v="2190.9755999999998"/>
    <s v="-"/>
  </r>
  <r>
    <s v="ORD100427"/>
    <x v="1"/>
    <x v="2"/>
    <x v="427"/>
    <n v="0.32"/>
    <n v="495.35680000000002"/>
    <n v="3"/>
    <d v="2023-09-12T00:00:00"/>
    <d v="2023-09-15T00:00:00"/>
    <s v="Member"/>
    <x v="2"/>
    <n v="162.33000000000001"/>
    <x v="4"/>
    <x v="4"/>
    <n v="1052.6332"/>
    <s v="-"/>
  </r>
  <r>
    <s v="ORD100428"/>
    <x v="2"/>
    <x v="0"/>
    <x v="428"/>
    <n v="0.04"/>
    <n v="94.7864"/>
    <n v="6"/>
    <d v="2023-11-05T00:00:00"/>
    <d v="2023-11-11T00:00:00"/>
    <s v="Regular"/>
    <x v="0"/>
    <n v="639.24"/>
    <x v="4"/>
    <x v="3"/>
    <n v="2274.8735999999999"/>
    <s v="Bulk Order"/>
  </r>
  <r>
    <s v="ORD100429"/>
    <x v="1"/>
    <x v="2"/>
    <x v="429"/>
    <n v="0.37"/>
    <n v="1635.1595000000002"/>
    <n v="3"/>
    <d v="2023-12-15T00:00:00"/>
    <d v="2023-12-16T00:00:00"/>
    <s v="Regular"/>
    <x v="2"/>
    <n v="872.99"/>
    <x v="4"/>
    <x v="1"/>
    <n v="2784.1905000000002"/>
    <s v="-"/>
  </r>
  <r>
    <s v="ORD100430"/>
    <x v="2"/>
    <x v="1"/>
    <x v="430"/>
    <n v="0.1"/>
    <n v="452.69300000000004"/>
    <n v="4"/>
    <d v="2023-09-27T00:00:00"/>
    <d v="2023-09-29T00:00:00"/>
    <s v="Member"/>
    <x v="2"/>
    <n v="558.38"/>
    <x v="4"/>
    <x v="1"/>
    <n v="4074.2370000000001"/>
    <s v="-"/>
  </r>
  <r>
    <s v="ORD100431"/>
    <x v="3"/>
    <x v="1"/>
    <x v="431"/>
    <n v="0.19"/>
    <n v="632.81020000000001"/>
    <n v="3"/>
    <d v="2024-02-09T00:00:00"/>
    <d v="2024-02-12T00:00:00"/>
    <s v="New"/>
    <x v="0"/>
    <n v="728.97"/>
    <x v="4"/>
    <x v="4"/>
    <n v="2697.7698"/>
    <s v="-"/>
  </r>
  <r>
    <s v="ORD100432"/>
    <x v="2"/>
    <x v="2"/>
    <x v="432"/>
    <n v="0.39"/>
    <n v="1438.9128000000001"/>
    <n v="6"/>
    <d v="2024-09-08T00:00:00"/>
    <d v="2024-09-13T00:00:00"/>
    <s v="New"/>
    <x v="0"/>
    <n v="920.08"/>
    <x v="4"/>
    <x v="2"/>
    <n v="2250.6071999999999"/>
    <s v="Bulk Order"/>
  </r>
  <r>
    <s v="ORD100433"/>
    <x v="1"/>
    <x v="4"/>
    <x v="433"/>
    <n v="0.47"/>
    <n v="137.50319999999999"/>
    <n v="9"/>
    <d v="2023-06-08T00:00:00"/>
    <d v="2023-06-11T00:00:00"/>
    <s v="Regular"/>
    <x v="1"/>
    <n v="45.46"/>
    <x v="4"/>
    <x v="4"/>
    <n v="155.05680000000001"/>
    <s v="Bulk Order"/>
  </r>
  <r>
    <s v="ORD100434"/>
    <x v="1"/>
    <x v="1"/>
    <x v="434"/>
    <n v="0.28000000000000003"/>
    <n v="857.51120000000003"/>
    <n v="3"/>
    <d v="2023-06-18T00:00:00"/>
    <d v="2023-06-25T00:00:00"/>
    <s v="New"/>
    <x v="2"/>
    <n v="628.74"/>
    <x v="4"/>
    <x v="1"/>
    <n v="2205.0288"/>
    <s v="-"/>
  </r>
  <r>
    <s v="ORD100435"/>
    <x v="1"/>
    <x v="1"/>
    <x v="435"/>
    <n v="0.26"/>
    <n v="903.77560000000005"/>
    <n v="1"/>
    <d v="2024-10-08T00:00:00"/>
    <d v="2024-10-15T00:00:00"/>
    <s v="Regular"/>
    <x v="1"/>
    <n v="348.92"/>
    <x v="4"/>
    <x v="4"/>
    <n v="2572.2844"/>
    <s v="-"/>
  </r>
  <r>
    <s v="ORD100436"/>
    <x v="1"/>
    <x v="0"/>
    <x v="436"/>
    <n v="0.25"/>
    <n v="49.962499999999999"/>
    <n v="7"/>
    <d v="2024-07-26T00:00:00"/>
    <d v="2024-08-02T00:00:00"/>
    <s v="Member"/>
    <x v="0"/>
    <n v="11.62"/>
    <x v="4"/>
    <x v="4"/>
    <n v="149.88749999999999"/>
    <s v="Bulk Order"/>
  </r>
  <r>
    <s v="ORD100437"/>
    <x v="1"/>
    <x v="2"/>
    <x v="437"/>
    <n v="0.41"/>
    <n v="1736.3130999999998"/>
    <n v="5"/>
    <d v="2023-09-28T00:00:00"/>
    <d v="2023-10-01T00:00:00"/>
    <s v="Member"/>
    <x v="2"/>
    <n v="1202.19"/>
    <x v="4"/>
    <x v="1"/>
    <n v="2498.5969"/>
    <s v="-"/>
  </r>
  <r>
    <s v="ORD100438"/>
    <x v="0"/>
    <x v="1"/>
    <x v="438"/>
    <n v="0.5"/>
    <n v="2324.3000000000002"/>
    <n v="4"/>
    <d v="2024-09-09T00:00:00"/>
    <d v="2024-09-15T00:00:00"/>
    <s v="Member"/>
    <x v="2"/>
    <n v="411.68"/>
    <x v="4"/>
    <x v="0"/>
    <n v="2324.3000000000002"/>
    <s v="-"/>
  </r>
  <r>
    <s v="ORD100439"/>
    <x v="0"/>
    <x v="4"/>
    <x v="439"/>
    <n v="0.32"/>
    <n v="405.08480000000003"/>
    <n v="3"/>
    <d v="2024-04-21T00:00:00"/>
    <d v="2024-04-28T00:00:00"/>
    <s v="Regular"/>
    <x v="2"/>
    <n v="225.89"/>
    <x v="4"/>
    <x v="2"/>
    <n v="860.80520000000001"/>
    <s v="-"/>
  </r>
  <r>
    <s v="ORD100440"/>
    <x v="2"/>
    <x v="3"/>
    <x v="440"/>
    <n v="0.19"/>
    <n v="806.43599999999992"/>
    <n v="7"/>
    <d v="2024-02-03T00:00:00"/>
    <d v="2024-02-06T00:00:00"/>
    <s v="Member"/>
    <x v="0"/>
    <n v="302.62"/>
    <x v="4"/>
    <x v="1"/>
    <n v="3437.9639999999999"/>
    <s v="Bulk Order"/>
  </r>
  <r>
    <s v="ORD100441"/>
    <x v="1"/>
    <x v="2"/>
    <x v="441"/>
    <n v="0.11"/>
    <n v="369.71110000000004"/>
    <n v="2"/>
    <d v="2023-12-07T00:00:00"/>
    <d v="2023-12-14T00:00:00"/>
    <s v="New"/>
    <x v="0"/>
    <n v="887.13"/>
    <x v="4"/>
    <x v="2"/>
    <n v="2991.2989000000002"/>
    <s v="-"/>
  </r>
  <r>
    <s v="ORD100442"/>
    <x v="2"/>
    <x v="0"/>
    <x v="442"/>
    <n v="0.1"/>
    <n v="294.541"/>
    <n v="4"/>
    <d v="2024-09-08T00:00:00"/>
    <d v="2024-09-09T00:00:00"/>
    <s v="Regular"/>
    <x v="2"/>
    <n v="715.35"/>
    <x v="4"/>
    <x v="5"/>
    <n v="2650.8689999999997"/>
    <s v="-"/>
  </r>
  <r>
    <s v="ORD100443"/>
    <x v="1"/>
    <x v="1"/>
    <x v="443"/>
    <n v="0.43"/>
    <n v="1819.4675999999999"/>
    <n v="2"/>
    <d v="2024-08-22T00:00:00"/>
    <d v="2024-08-25T00:00:00"/>
    <s v="New"/>
    <x v="2"/>
    <n v="416.16"/>
    <x v="4"/>
    <x v="0"/>
    <n v="2411.8523999999998"/>
    <s v="-"/>
  </r>
  <r>
    <s v="ORD100444"/>
    <x v="1"/>
    <x v="4"/>
    <x v="444"/>
    <n v="0.5"/>
    <n v="749.745"/>
    <n v="8"/>
    <d v="2023-01-07T00:00:00"/>
    <d v="2023-01-12T00:00:00"/>
    <s v="Member"/>
    <x v="0"/>
    <n v="380.04"/>
    <x v="4"/>
    <x v="2"/>
    <n v="749.745"/>
    <s v="Bulk Order"/>
  </r>
  <r>
    <s v="ORD100445"/>
    <x v="0"/>
    <x v="2"/>
    <x v="445"/>
    <n v="0.35"/>
    <n v="1391.32"/>
    <n v="3"/>
    <d v="2023-01-24T00:00:00"/>
    <d v="2023-01-26T00:00:00"/>
    <s v="Regular"/>
    <x v="0"/>
    <n v="537.94000000000005"/>
    <x v="4"/>
    <x v="0"/>
    <n v="2583.88"/>
    <s v="-"/>
  </r>
  <r>
    <s v="ORD100446"/>
    <x v="0"/>
    <x v="4"/>
    <x v="446"/>
    <n v="0.48"/>
    <n v="787.75200000000007"/>
    <n v="5"/>
    <d v="2024-07-22T00:00:00"/>
    <d v="2024-07-29T00:00:00"/>
    <s v="Regular"/>
    <x v="0"/>
    <n v="426.36"/>
    <x v="4"/>
    <x v="2"/>
    <n v="853.39800000000002"/>
    <s v="-"/>
  </r>
  <r>
    <s v="ORD100447"/>
    <x v="3"/>
    <x v="4"/>
    <x v="447"/>
    <n v="0.17"/>
    <n v="672.95180000000005"/>
    <n v="4"/>
    <d v="2024-12-27T00:00:00"/>
    <d v="2025-01-03T00:00:00"/>
    <s v="Regular"/>
    <x v="2"/>
    <n v="446.02"/>
    <x v="4"/>
    <x v="0"/>
    <n v="3285.5882000000001"/>
    <s v="-"/>
  </r>
  <r>
    <s v="ORD100448"/>
    <x v="0"/>
    <x v="0"/>
    <x v="448"/>
    <n v="0.31"/>
    <n v="716.14959999999996"/>
    <n v="5"/>
    <d v="2023-11-16T00:00:00"/>
    <d v="2023-11-20T00:00:00"/>
    <s v="Member"/>
    <x v="1"/>
    <n v="387.87"/>
    <x v="4"/>
    <x v="2"/>
    <n v="1594.0103999999999"/>
    <s v="-"/>
  </r>
  <r>
    <s v="ORD100449"/>
    <x v="3"/>
    <x v="2"/>
    <x v="449"/>
    <n v="0.26"/>
    <n v="174.98779999999999"/>
    <n v="4"/>
    <d v="2024-06-20T00:00:00"/>
    <d v="2024-06-27T00:00:00"/>
    <s v="Regular"/>
    <x v="1"/>
    <n v="77.650000000000006"/>
    <x v="4"/>
    <x v="0"/>
    <n v="498.04219999999998"/>
    <s v="-"/>
  </r>
  <r>
    <s v="ORD100450"/>
    <x v="3"/>
    <x v="1"/>
    <x v="450"/>
    <n v="0.24"/>
    <n v="472.66800000000001"/>
    <n v="8"/>
    <d v="2024-03-31T00:00:00"/>
    <d v="2024-04-06T00:00:00"/>
    <s v="Regular"/>
    <x v="2"/>
    <n v="428.31"/>
    <x v="4"/>
    <x v="3"/>
    <n v="1496.7820000000002"/>
    <s v="Bulk Order"/>
  </r>
  <r>
    <s v="ORD100451"/>
    <x v="3"/>
    <x v="0"/>
    <x v="451"/>
    <n v="0.32"/>
    <n v="398.11839999999995"/>
    <n v="6"/>
    <d v="2024-02-22T00:00:00"/>
    <d v="2024-02-23T00:00:00"/>
    <s v="Member"/>
    <x v="1"/>
    <n v="79.13"/>
    <x v="4"/>
    <x v="5"/>
    <n v="846.00159999999994"/>
    <s v="Bulk Order"/>
  </r>
  <r>
    <s v="ORD100452"/>
    <x v="3"/>
    <x v="1"/>
    <x v="452"/>
    <n v="0.16"/>
    <n v="94.816000000000003"/>
    <n v="1"/>
    <d v="2024-04-27T00:00:00"/>
    <d v="2024-05-01T00:00:00"/>
    <s v="Member"/>
    <x v="2"/>
    <n v="115.42"/>
    <x v="4"/>
    <x v="3"/>
    <n v="497.78399999999999"/>
    <s v="-"/>
  </r>
  <r>
    <s v="ORD100453"/>
    <x v="3"/>
    <x v="3"/>
    <x v="453"/>
    <n v="0.32"/>
    <n v="204.93119999999999"/>
    <n v="5"/>
    <d v="2024-07-19T00:00:00"/>
    <d v="2024-07-26T00:00:00"/>
    <s v="New"/>
    <x v="1"/>
    <n v="150.09"/>
    <x v="4"/>
    <x v="3"/>
    <n v="435.47879999999998"/>
    <s v="-"/>
  </r>
  <r>
    <s v="ORD100454"/>
    <x v="2"/>
    <x v="4"/>
    <x v="454"/>
    <n v="0.34"/>
    <n v="1333.5990000000002"/>
    <n v="1"/>
    <d v="2023-03-27T00:00:00"/>
    <d v="2023-04-02T00:00:00"/>
    <s v="New"/>
    <x v="2"/>
    <n v="387.72"/>
    <x v="4"/>
    <x v="0"/>
    <n v="2588.7509999999997"/>
    <s v="-"/>
  </r>
  <r>
    <s v="ORD100455"/>
    <x v="0"/>
    <x v="3"/>
    <x v="455"/>
    <n v="0.42"/>
    <n v="1855.9170000000001"/>
    <n v="3"/>
    <d v="2024-05-17T00:00:00"/>
    <d v="2024-05-23T00:00:00"/>
    <s v="New"/>
    <x v="0"/>
    <n v="482.71"/>
    <x v="4"/>
    <x v="0"/>
    <n v="2562.933"/>
    <s v="-"/>
  </r>
  <r>
    <s v="ORD100456"/>
    <x v="3"/>
    <x v="4"/>
    <x v="456"/>
    <n v="0.37"/>
    <n v="1717.8841"/>
    <n v="6"/>
    <d v="2023-12-30T00:00:00"/>
    <d v="2024-01-02T00:00:00"/>
    <s v="Regular"/>
    <x v="1"/>
    <n v="1074.45"/>
    <x v="4"/>
    <x v="0"/>
    <n v="2925.0459000000001"/>
    <s v="Bulk Order"/>
  </r>
  <r>
    <s v="ORD100457"/>
    <x v="1"/>
    <x v="0"/>
    <x v="457"/>
    <n v="0.16"/>
    <n v="685.49440000000004"/>
    <n v="9"/>
    <d v="2023-02-06T00:00:00"/>
    <d v="2023-02-07T00:00:00"/>
    <s v="Member"/>
    <x v="1"/>
    <n v="659.46"/>
    <x v="4"/>
    <x v="0"/>
    <n v="3598.8456000000001"/>
    <s v="Bulk Order"/>
  </r>
  <r>
    <s v="ORD100458"/>
    <x v="0"/>
    <x v="1"/>
    <x v="458"/>
    <n v="0.23"/>
    <n v="958.66300000000012"/>
    <n v="3"/>
    <d v="2023-10-13T00:00:00"/>
    <d v="2023-10-18T00:00:00"/>
    <s v="New"/>
    <x v="0"/>
    <n v="857.48"/>
    <x v="4"/>
    <x v="5"/>
    <n v="3209.4370000000004"/>
    <s v="-"/>
  </r>
  <r>
    <s v="ORD100459"/>
    <x v="0"/>
    <x v="1"/>
    <x v="459"/>
    <n v="0.06"/>
    <n v="26.238"/>
    <n v="4"/>
    <d v="2024-05-21T00:00:00"/>
    <d v="2024-05-25T00:00:00"/>
    <s v="New"/>
    <x v="1"/>
    <n v="68.510000000000005"/>
    <x v="4"/>
    <x v="1"/>
    <n v="411.06200000000001"/>
    <s v="-"/>
  </r>
  <r>
    <s v="ORD100460"/>
    <x v="3"/>
    <x v="0"/>
    <x v="460"/>
    <n v="0.13"/>
    <n v="516.30930000000001"/>
    <n v="1"/>
    <d v="2024-09-17T00:00:00"/>
    <d v="2024-09-19T00:00:00"/>
    <s v="Member"/>
    <x v="2"/>
    <n v="614.4"/>
    <x v="4"/>
    <x v="1"/>
    <n v="3455.3007000000002"/>
    <s v="-"/>
  </r>
  <r>
    <s v="ORD100461"/>
    <x v="2"/>
    <x v="2"/>
    <x v="461"/>
    <n v="0.26"/>
    <n v="1023.9034"/>
    <n v="2"/>
    <d v="2023-07-07T00:00:00"/>
    <d v="2023-07-13T00:00:00"/>
    <s v="Regular"/>
    <x v="2"/>
    <n v="492.8"/>
    <x v="4"/>
    <x v="5"/>
    <n v="2914.1866"/>
    <s v="-"/>
  </r>
  <r>
    <s v="ORD100462"/>
    <x v="3"/>
    <x v="3"/>
    <x v="462"/>
    <n v="0.05"/>
    <n v="37.166000000000004"/>
    <n v="7"/>
    <d v="2023-05-10T00:00:00"/>
    <d v="2023-05-15T00:00:00"/>
    <s v="Member"/>
    <x v="0"/>
    <n v="145.88999999999999"/>
    <x v="4"/>
    <x v="1"/>
    <n v="706.154"/>
    <s v="Bulk Order"/>
  </r>
  <r>
    <s v="ORD100463"/>
    <x v="2"/>
    <x v="3"/>
    <x v="463"/>
    <n v="0.28999999999999998"/>
    <n v="969.71649999999988"/>
    <n v="8"/>
    <d v="2023-10-31T00:00:00"/>
    <d v="2023-11-05T00:00:00"/>
    <s v="Member"/>
    <x v="1"/>
    <n v="668.21"/>
    <x v="4"/>
    <x v="0"/>
    <n v="2374.1334999999999"/>
    <s v="Bulk Order"/>
  </r>
  <r>
    <s v="ORD100464"/>
    <x v="1"/>
    <x v="1"/>
    <x v="464"/>
    <n v="0.2"/>
    <n v="463.45800000000003"/>
    <n v="1"/>
    <d v="2024-12-27T00:00:00"/>
    <d v="2024-12-31T00:00:00"/>
    <s v="Member"/>
    <x v="2"/>
    <n v="551.62"/>
    <x v="4"/>
    <x v="5"/>
    <n v="1853.8319999999999"/>
    <s v="-"/>
  </r>
  <r>
    <s v="ORD100465"/>
    <x v="0"/>
    <x v="1"/>
    <x v="465"/>
    <n v="0.02"/>
    <n v="90.201399999999992"/>
    <n v="9"/>
    <d v="2024-06-19T00:00:00"/>
    <d v="2024-06-21T00:00:00"/>
    <s v="Regular"/>
    <x v="0"/>
    <n v="791.13"/>
    <x v="4"/>
    <x v="4"/>
    <n v="4419.8685999999998"/>
    <s v="Bulk Order"/>
  </r>
  <r>
    <s v="ORD100466"/>
    <x v="1"/>
    <x v="1"/>
    <x v="466"/>
    <n v="0.22"/>
    <n v="771.65"/>
    <n v="6"/>
    <d v="2023-09-06T00:00:00"/>
    <d v="2023-09-07T00:00:00"/>
    <s v="New"/>
    <x v="1"/>
    <n v="668.11"/>
    <x v="4"/>
    <x v="1"/>
    <n v="2735.85"/>
    <s v="Bulk Order"/>
  </r>
  <r>
    <s v="ORD100467"/>
    <x v="2"/>
    <x v="0"/>
    <x v="467"/>
    <n v="0.14000000000000001"/>
    <n v="666.37760000000003"/>
    <n v="1"/>
    <d v="2023-08-15T00:00:00"/>
    <d v="2023-08-22T00:00:00"/>
    <s v="New"/>
    <x v="2"/>
    <n v="1246.55"/>
    <x v="4"/>
    <x v="2"/>
    <n v="4093.4624000000003"/>
    <s v="-"/>
  </r>
  <r>
    <s v="ORD100468"/>
    <x v="2"/>
    <x v="2"/>
    <x v="468"/>
    <n v="0.03"/>
    <n v="18.4236"/>
    <n v="4"/>
    <d v="2024-12-12T00:00:00"/>
    <d v="2024-12-17T00:00:00"/>
    <s v="Regular"/>
    <x v="1"/>
    <n v="36.9"/>
    <x v="4"/>
    <x v="2"/>
    <n v="595.69640000000004"/>
    <s v="-"/>
  </r>
  <r>
    <s v="ORD100469"/>
    <x v="1"/>
    <x v="3"/>
    <x v="469"/>
    <n v="0.15"/>
    <n v="44.847000000000001"/>
    <n v="4"/>
    <d v="2024-04-28T00:00:00"/>
    <d v="2024-04-29T00:00:00"/>
    <s v="Member"/>
    <x v="1"/>
    <n v="53.78"/>
    <x v="4"/>
    <x v="1"/>
    <n v="254.13300000000001"/>
    <s v="-"/>
  </r>
  <r>
    <s v="ORD100470"/>
    <x v="2"/>
    <x v="4"/>
    <x v="470"/>
    <n v="0.15"/>
    <n v="730.58100000000002"/>
    <n v="7"/>
    <d v="2024-10-19T00:00:00"/>
    <d v="2024-10-24T00:00:00"/>
    <s v="Member"/>
    <x v="2"/>
    <n v="397.26"/>
    <x v="4"/>
    <x v="3"/>
    <n v="4139.9589999999998"/>
    <s v="Bulk Order"/>
  </r>
  <r>
    <s v="ORD100471"/>
    <x v="1"/>
    <x v="0"/>
    <x v="471"/>
    <n v="0.18"/>
    <n v="88.729199999999992"/>
    <n v="1"/>
    <d v="2023-11-20T00:00:00"/>
    <d v="2023-11-27T00:00:00"/>
    <s v="New"/>
    <x v="1"/>
    <n v="109.12"/>
    <x v="4"/>
    <x v="2"/>
    <n v="404.21080000000001"/>
    <s v="-"/>
  </r>
  <r>
    <s v="ORD100472"/>
    <x v="0"/>
    <x v="3"/>
    <x v="472"/>
    <n v="0.18"/>
    <n v="358.62479999999999"/>
    <n v="9"/>
    <d v="2023-01-08T00:00:00"/>
    <d v="2023-01-11T00:00:00"/>
    <s v="New"/>
    <x v="2"/>
    <n v="545.08000000000004"/>
    <x v="4"/>
    <x v="0"/>
    <n v="1633.7351999999998"/>
    <s v="Bulk Order"/>
  </r>
  <r>
    <s v="ORD100473"/>
    <x v="1"/>
    <x v="2"/>
    <x v="473"/>
    <n v="0.21"/>
    <n v="689.82060000000001"/>
    <n v="1"/>
    <d v="2023-02-25T00:00:00"/>
    <d v="2023-03-04T00:00:00"/>
    <s v="Member"/>
    <x v="2"/>
    <n v="512.98"/>
    <x v="4"/>
    <x v="2"/>
    <n v="2595.0394000000001"/>
    <s v="-"/>
  </r>
  <r>
    <s v="ORD100474"/>
    <x v="0"/>
    <x v="0"/>
    <x v="474"/>
    <n v="0.05"/>
    <n v="220.614"/>
    <n v="3"/>
    <d v="2024-07-26T00:00:00"/>
    <d v="2024-08-01T00:00:00"/>
    <s v="Regular"/>
    <x v="2"/>
    <n v="921.96"/>
    <x v="4"/>
    <x v="2"/>
    <n v="4191.6660000000002"/>
    <s v="-"/>
  </r>
  <r>
    <s v="ORD100475"/>
    <x v="1"/>
    <x v="3"/>
    <x v="475"/>
    <n v="0"/>
    <n v="0"/>
    <n v="1"/>
    <d v="2024-07-04T00:00:00"/>
    <d v="2024-07-11T00:00:00"/>
    <s v="New"/>
    <x v="0"/>
    <n v="191.82"/>
    <x v="4"/>
    <x v="1"/>
    <n v="1347.43"/>
    <s v="-"/>
  </r>
  <r>
    <s v="ORD100476"/>
    <x v="2"/>
    <x v="0"/>
    <x v="476"/>
    <n v="0.37"/>
    <n v="89.684299999999993"/>
    <n v="1"/>
    <d v="2023-10-01T00:00:00"/>
    <d v="2023-10-06T00:00:00"/>
    <s v="Regular"/>
    <x v="0"/>
    <n v="57.92"/>
    <x v="4"/>
    <x v="5"/>
    <n v="152.70569999999998"/>
    <s v="-"/>
  </r>
  <r>
    <s v="ORD100477"/>
    <x v="1"/>
    <x v="3"/>
    <x v="477"/>
    <n v="0.17"/>
    <n v="451.23270000000002"/>
    <n v="4"/>
    <d v="2023-04-07T00:00:00"/>
    <d v="2023-04-08T00:00:00"/>
    <s v="Regular"/>
    <x v="1"/>
    <n v="523.78"/>
    <x v="4"/>
    <x v="4"/>
    <n v="2203.0772999999999"/>
    <s v="-"/>
  </r>
  <r>
    <s v="ORD100478"/>
    <x v="2"/>
    <x v="3"/>
    <x v="478"/>
    <n v="0.31"/>
    <n v="746.6194999999999"/>
    <n v="2"/>
    <d v="2024-10-19T00:00:00"/>
    <d v="2024-10-21T00:00:00"/>
    <s v="Member"/>
    <x v="2"/>
    <n v="485.96"/>
    <x v="4"/>
    <x v="1"/>
    <n v="1661.8305"/>
    <s v="-"/>
  </r>
  <r>
    <s v="ORD100479"/>
    <x v="1"/>
    <x v="2"/>
    <x v="479"/>
    <n v="0.15"/>
    <n v="240.56699999999998"/>
    <n v="9"/>
    <d v="2023-04-08T00:00:00"/>
    <d v="2023-04-12T00:00:00"/>
    <s v="Regular"/>
    <x v="2"/>
    <n v="149.71"/>
    <x v="4"/>
    <x v="5"/>
    <n v="1363.213"/>
    <s v="Bulk Order"/>
  </r>
  <r>
    <s v="ORD100480"/>
    <x v="1"/>
    <x v="4"/>
    <x v="480"/>
    <n v="0.49"/>
    <n v="2147.2338999999997"/>
    <n v="1"/>
    <d v="2023-07-30T00:00:00"/>
    <d v="2023-08-01T00:00:00"/>
    <s v="Member"/>
    <x v="2"/>
    <n v="226.6"/>
    <x v="4"/>
    <x v="0"/>
    <n v="2234.8761"/>
    <s v="-"/>
  </r>
  <r>
    <s v="ORD100481"/>
    <x v="3"/>
    <x v="2"/>
    <x v="481"/>
    <n v="0.16"/>
    <n v="603.46879999999999"/>
    <n v="3"/>
    <d v="2024-07-07T00:00:00"/>
    <d v="2024-07-12T00:00:00"/>
    <s v="Regular"/>
    <x v="0"/>
    <n v="778.64"/>
    <x v="4"/>
    <x v="5"/>
    <n v="3168.2111999999997"/>
    <s v="-"/>
  </r>
  <r>
    <s v="ORD100482"/>
    <x v="2"/>
    <x v="3"/>
    <x v="482"/>
    <n v="0.3"/>
    <n v="1291.431"/>
    <n v="2"/>
    <d v="2024-07-18T00:00:00"/>
    <d v="2024-07-19T00:00:00"/>
    <s v="New"/>
    <x v="2"/>
    <n v="336.04"/>
    <x v="4"/>
    <x v="0"/>
    <n v="3013.3390000000004"/>
    <s v="-"/>
  </r>
  <r>
    <s v="ORD100483"/>
    <x v="3"/>
    <x v="0"/>
    <x v="483"/>
    <n v="0.11"/>
    <n v="98.214600000000004"/>
    <n v="1"/>
    <d v="2023-02-02T00:00:00"/>
    <d v="2023-02-05T00:00:00"/>
    <s v="Member"/>
    <x v="1"/>
    <n v="74.44"/>
    <x v="4"/>
    <x v="4"/>
    <n v="794.6454"/>
    <s v="-"/>
  </r>
  <r>
    <s v="ORD100484"/>
    <x v="2"/>
    <x v="2"/>
    <x v="484"/>
    <n v="0.26"/>
    <n v="908.1332000000001"/>
    <n v="9"/>
    <d v="2023-10-04T00:00:00"/>
    <d v="2023-10-06T00:00:00"/>
    <s v="Member"/>
    <x v="1"/>
    <n v="317.56"/>
    <x v="4"/>
    <x v="1"/>
    <n v="2584.6867999999999"/>
    <s v="Bulk Order"/>
  </r>
  <r>
    <s v="ORD100485"/>
    <x v="3"/>
    <x v="4"/>
    <x v="485"/>
    <n v="0.28999999999999998"/>
    <n v="1414.62"/>
    <n v="5"/>
    <d v="2024-03-19T00:00:00"/>
    <d v="2024-03-22T00:00:00"/>
    <s v="Member"/>
    <x v="2"/>
    <n v="731.64"/>
    <x v="4"/>
    <x v="3"/>
    <n v="3463.38"/>
    <s v="-"/>
  </r>
  <r>
    <s v="ORD100486"/>
    <x v="0"/>
    <x v="3"/>
    <x v="486"/>
    <n v="0.09"/>
    <n v="278.85419999999999"/>
    <n v="6"/>
    <d v="2024-10-15T00:00:00"/>
    <d v="2024-10-19T00:00:00"/>
    <s v="Member"/>
    <x v="1"/>
    <n v="344.48"/>
    <x v="4"/>
    <x v="3"/>
    <n v="2819.5258000000003"/>
    <s v="Bulk Order"/>
  </r>
  <r>
    <s v="ORD100487"/>
    <x v="1"/>
    <x v="2"/>
    <x v="487"/>
    <n v="0.06"/>
    <n v="56.381399999999999"/>
    <n v="8"/>
    <d v="2024-03-02T00:00:00"/>
    <d v="2024-03-09T00:00:00"/>
    <s v="New"/>
    <x v="1"/>
    <n v="270.99"/>
    <x v="4"/>
    <x v="4"/>
    <n v="883.30860000000007"/>
    <s v="Bulk Order"/>
  </r>
  <r>
    <s v="ORD100488"/>
    <x v="2"/>
    <x v="2"/>
    <x v="488"/>
    <n v="0.49"/>
    <n v="2439.8667999999998"/>
    <n v="7"/>
    <d v="2023-05-10T00:00:00"/>
    <d v="2023-05-13T00:00:00"/>
    <s v="Member"/>
    <x v="1"/>
    <n v="1091.53"/>
    <x v="4"/>
    <x v="2"/>
    <n v="2539.4531999999999"/>
    <s v="Bulk Order"/>
  </r>
  <r>
    <s v="ORD100489"/>
    <x v="2"/>
    <x v="2"/>
    <x v="489"/>
    <n v="0.45"/>
    <n v="1209.9555"/>
    <n v="7"/>
    <d v="2023-10-23T00:00:00"/>
    <d v="2023-10-30T00:00:00"/>
    <s v="Member"/>
    <x v="2"/>
    <n v="264.99"/>
    <x v="4"/>
    <x v="4"/>
    <n v="1478.8344999999999"/>
    <s v="Bulk Order"/>
  </r>
  <r>
    <s v="ORD100490"/>
    <x v="1"/>
    <x v="2"/>
    <x v="490"/>
    <n v="0.33"/>
    <n v="1391.3757000000001"/>
    <n v="9"/>
    <d v="2024-07-15T00:00:00"/>
    <d v="2024-07-19T00:00:00"/>
    <s v="New"/>
    <x v="2"/>
    <n v="1058.17"/>
    <x v="4"/>
    <x v="0"/>
    <n v="2824.9142999999999"/>
    <s v="Bulk Order"/>
  </r>
  <r>
    <s v="ORD100491"/>
    <x v="2"/>
    <x v="0"/>
    <x v="491"/>
    <n v="0.43"/>
    <n v="357.70409999999998"/>
    <n v="3"/>
    <d v="2024-04-23T00:00:00"/>
    <d v="2024-04-26T00:00:00"/>
    <s v="Regular"/>
    <x v="2"/>
    <n v="99.89"/>
    <x v="4"/>
    <x v="5"/>
    <n v="474.16590000000002"/>
    <s v="-"/>
  </r>
  <r>
    <s v="ORD100492"/>
    <x v="2"/>
    <x v="4"/>
    <x v="492"/>
    <n v="0.05"/>
    <n v="168.1935"/>
    <n v="8"/>
    <d v="2024-07-28T00:00:00"/>
    <d v="2024-08-02T00:00:00"/>
    <s v="New"/>
    <x v="2"/>
    <n v="840.81"/>
    <x v="4"/>
    <x v="1"/>
    <n v="3195.6765"/>
    <s v="Bulk Order"/>
  </r>
  <r>
    <s v="ORD100493"/>
    <x v="3"/>
    <x v="4"/>
    <x v="493"/>
    <n v="0.36"/>
    <n v="1645.8588"/>
    <n v="6"/>
    <d v="2023-04-20T00:00:00"/>
    <d v="2023-04-23T00:00:00"/>
    <s v="Regular"/>
    <x v="1"/>
    <n v="764.68"/>
    <x v="4"/>
    <x v="4"/>
    <n v="2925.9712"/>
    <s v="Bulk Order"/>
  </r>
  <r>
    <s v="ORD100494"/>
    <x v="2"/>
    <x v="3"/>
    <x v="494"/>
    <n v="0.14000000000000001"/>
    <n v="378.96460000000002"/>
    <n v="8"/>
    <d v="2023-11-16T00:00:00"/>
    <d v="2023-11-22T00:00:00"/>
    <s v="Member"/>
    <x v="2"/>
    <n v="460.15"/>
    <x v="4"/>
    <x v="5"/>
    <n v="2327.9254000000001"/>
    <s v="Bulk Order"/>
  </r>
  <r>
    <s v="ORD100495"/>
    <x v="0"/>
    <x v="1"/>
    <x v="495"/>
    <n v="0.27"/>
    <n v="408.89610000000005"/>
    <n v="4"/>
    <d v="2023-06-27T00:00:00"/>
    <d v="2023-06-29T00:00:00"/>
    <s v="Member"/>
    <x v="0"/>
    <n v="220.52"/>
    <x v="4"/>
    <x v="0"/>
    <n v="1105.5338999999999"/>
    <s v="-"/>
  </r>
  <r>
    <s v="ORD100496"/>
    <x v="0"/>
    <x v="0"/>
    <x v="496"/>
    <n v="0.38"/>
    <n v="275.26060000000001"/>
    <n v="1"/>
    <d v="2024-01-29T00:00:00"/>
    <d v="2024-02-05T00:00:00"/>
    <s v="Regular"/>
    <x v="0"/>
    <n v="80.92"/>
    <x v="4"/>
    <x v="2"/>
    <n v="449.10939999999999"/>
    <s v="-"/>
  </r>
  <r>
    <s v="ORD100497"/>
    <x v="1"/>
    <x v="3"/>
    <x v="497"/>
    <n v="0.02"/>
    <n v="31.002600000000005"/>
    <n v="3"/>
    <d v="2023-09-01T00:00:00"/>
    <d v="2023-09-03T00:00:00"/>
    <s v="Member"/>
    <x v="0"/>
    <n v="343.75"/>
    <x v="4"/>
    <x v="0"/>
    <n v="1519.1274000000001"/>
    <s v="-"/>
  </r>
  <r>
    <s v="ORD100498"/>
    <x v="2"/>
    <x v="3"/>
    <x v="498"/>
    <n v="0.35"/>
    <n v="643.62549999999999"/>
    <n v="3"/>
    <d v="2024-08-19T00:00:00"/>
    <d v="2024-08-21T00:00:00"/>
    <s v="New"/>
    <x v="2"/>
    <n v="323.37"/>
    <x v="4"/>
    <x v="1"/>
    <n v="1195.3045000000002"/>
    <s v="-"/>
  </r>
  <r>
    <s v="ORD100499"/>
    <x v="1"/>
    <x v="2"/>
    <x v="499"/>
    <n v="0.22"/>
    <n v="787.33160000000009"/>
    <n v="1"/>
    <d v="2023-04-24T00:00:00"/>
    <d v="2023-04-28T00:00:00"/>
    <s v="New"/>
    <x v="0"/>
    <n v="186.88"/>
    <x v="4"/>
    <x v="5"/>
    <n v="2791.4484000000002"/>
    <s v="-"/>
  </r>
  <r>
    <s v="ORD100500"/>
    <x v="0"/>
    <x v="1"/>
    <x v="500"/>
    <n v="0.22"/>
    <n v="214.55279999999999"/>
    <n v="5"/>
    <d v="2023-04-26T00:00:00"/>
    <d v="2023-04-30T00:00:00"/>
    <s v="New"/>
    <x v="2"/>
    <n v="127.17"/>
    <x v="4"/>
    <x v="5"/>
    <n v="760.68720000000008"/>
    <s v="-"/>
  </r>
  <r>
    <s v="ORD100501"/>
    <x v="2"/>
    <x v="1"/>
    <x v="501"/>
    <n v="0.45"/>
    <n v="278.95949999999999"/>
    <n v="6"/>
    <d v="2024-10-24T00:00:00"/>
    <d v="2024-10-29T00:00:00"/>
    <s v="Regular"/>
    <x v="1"/>
    <n v="149.75"/>
    <x v="4"/>
    <x v="4"/>
    <n v="340.95049999999998"/>
    <s v="Bulk Order"/>
  </r>
  <r>
    <s v="ORD100502"/>
    <x v="2"/>
    <x v="0"/>
    <x v="502"/>
    <n v="0.43"/>
    <n v="858.28"/>
    <n v="9"/>
    <d v="2024-07-02T00:00:00"/>
    <d v="2024-07-06T00:00:00"/>
    <s v="Regular"/>
    <x v="2"/>
    <n v="247.23"/>
    <x v="4"/>
    <x v="5"/>
    <n v="1137.72"/>
    <s v="Bulk Order"/>
  </r>
  <r>
    <s v="ORD100503"/>
    <x v="1"/>
    <x v="1"/>
    <x v="503"/>
    <n v="0.03"/>
    <n v="70.421999999999997"/>
    <n v="8"/>
    <d v="2024-08-06T00:00:00"/>
    <d v="2024-08-11T00:00:00"/>
    <s v="Regular"/>
    <x v="2"/>
    <n v="519.48"/>
    <x v="4"/>
    <x v="2"/>
    <n v="2276.9780000000001"/>
    <s v="Bulk Order"/>
  </r>
  <r>
    <s v="ORD100504"/>
    <x v="0"/>
    <x v="3"/>
    <x v="504"/>
    <n v="0.31"/>
    <n v="985.51790000000005"/>
    <n v="4"/>
    <d v="2023-05-18T00:00:00"/>
    <d v="2023-05-21T00:00:00"/>
    <s v="Member"/>
    <x v="1"/>
    <n v="320.25"/>
    <x v="4"/>
    <x v="0"/>
    <n v="2193.5721000000003"/>
    <s v="-"/>
  </r>
  <r>
    <s v="ORD100505"/>
    <x v="2"/>
    <x v="1"/>
    <x v="505"/>
    <n v="0.22"/>
    <n v="784.71800000000007"/>
    <n v="6"/>
    <d v="2024-02-13T00:00:00"/>
    <d v="2024-02-14T00:00:00"/>
    <s v="Regular"/>
    <x v="1"/>
    <n v="853.11"/>
    <x v="4"/>
    <x v="5"/>
    <n v="2782.1819999999998"/>
    <s v="Bulk Order"/>
  </r>
  <r>
    <s v="ORD100506"/>
    <x v="1"/>
    <x v="1"/>
    <x v="506"/>
    <n v="0.06"/>
    <n v="267.44759999999997"/>
    <n v="3"/>
    <d v="2023-10-16T00:00:00"/>
    <d v="2023-10-23T00:00:00"/>
    <s v="New"/>
    <x v="2"/>
    <n v="699.51"/>
    <x v="4"/>
    <x v="4"/>
    <n v="4190.0123999999996"/>
    <s v="-"/>
  </r>
  <r>
    <s v="ORD100507"/>
    <x v="0"/>
    <x v="4"/>
    <x v="507"/>
    <n v="0.43"/>
    <n v="651.82409999999993"/>
    <n v="1"/>
    <d v="2024-06-12T00:00:00"/>
    <d v="2024-06-14T00:00:00"/>
    <s v="Regular"/>
    <x v="2"/>
    <n v="78.81"/>
    <x v="4"/>
    <x v="1"/>
    <n v="864.04589999999996"/>
    <s v="-"/>
  </r>
  <r>
    <s v="ORD100508"/>
    <x v="1"/>
    <x v="3"/>
    <x v="508"/>
    <n v="0.04"/>
    <n v="107.60719999999999"/>
    <n v="9"/>
    <d v="2023-10-07T00:00:00"/>
    <d v="2023-10-09T00:00:00"/>
    <s v="New"/>
    <x v="0"/>
    <n v="571.41999999999996"/>
    <x v="4"/>
    <x v="2"/>
    <n v="2582.5727999999999"/>
    <s v="Bulk Order"/>
  </r>
  <r>
    <s v="ORD100509"/>
    <x v="3"/>
    <x v="1"/>
    <x v="509"/>
    <n v="0.02"/>
    <n v="37.872"/>
    <n v="8"/>
    <d v="2023-06-26T00:00:00"/>
    <d v="2023-07-01T00:00:00"/>
    <s v="Member"/>
    <x v="0"/>
    <n v="367.49"/>
    <x v="4"/>
    <x v="3"/>
    <n v="1855.7279999999998"/>
    <s v="Bulk Order"/>
  </r>
  <r>
    <s v="ORD100510"/>
    <x v="2"/>
    <x v="1"/>
    <x v="510"/>
    <n v="0.1"/>
    <n v="10.697000000000001"/>
    <n v="6"/>
    <d v="2023-08-30T00:00:00"/>
    <d v="2023-09-03T00:00:00"/>
    <s v="Regular"/>
    <x v="1"/>
    <n v="20.59"/>
    <x v="4"/>
    <x v="0"/>
    <n v="96.272999999999996"/>
    <s v="Bulk Order"/>
  </r>
  <r>
    <s v="ORD100511"/>
    <x v="3"/>
    <x v="2"/>
    <x v="511"/>
    <n v="0.15"/>
    <n v="440.88299999999998"/>
    <n v="3"/>
    <d v="2024-06-25T00:00:00"/>
    <d v="2024-07-01T00:00:00"/>
    <s v="New"/>
    <x v="2"/>
    <n v="846.42"/>
    <x v="4"/>
    <x v="2"/>
    <n v="2498.337"/>
    <s v="-"/>
  </r>
  <r>
    <s v="ORD100512"/>
    <x v="0"/>
    <x v="1"/>
    <x v="512"/>
    <n v="0.03"/>
    <n v="122.92199999999998"/>
    <n v="5"/>
    <d v="2024-07-30T00:00:00"/>
    <d v="2024-08-06T00:00:00"/>
    <s v="New"/>
    <x v="0"/>
    <n v="587.87"/>
    <x v="4"/>
    <x v="0"/>
    <n v="3974.4779999999996"/>
    <s v="-"/>
  </r>
  <r>
    <s v="ORD100513"/>
    <x v="3"/>
    <x v="1"/>
    <x v="513"/>
    <n v="0.32"/>
    <n v="89.13600000000001"/>
    <n v="9"/>
    <d v="2024-01-17T00:00:00"/>
    <d v="2024-01-20T00:00:00"/>
    <s v="Regular"/>
    <x v="1"/>
    <n v="76.64"/>
    <x v="4"/>
    <x v="3"/>
    <n v="189.41399999999999"/>
    <s v="Bulk Order"/>
  </r>
  <r>
    <s v="ORD100514"/>
    <x v="3"/>
    <x v="4"/>
    <x v="514"/>
    <n v="0.22"/>
    <n v="25.764199999999999"/>
    <n v="7"/>
    <d v="2023-03-22T00:00:00"/>
    <d v="2023-03-27T00:00:00"/>
    <s v="Member"/>
    <x v="2"/>
    <n v="5.92"/>
    <x v="4"/>
    <x v="0"/>
    <n v="91.345799999999997"/>
    <s v="Bulk Order"/>
  </r>
  <r>
    <s v="ORD100515"/>
    <x v="0"/>
    <x v="3"/>
    <x v="515"/>
    <n v="0.21"/>
    <n v="769.92509999999993"/>
    <n v="2"/>
    <d v="2023-01-13T00:00:00"/>
    <d v="2023-01-15T00:00:00"/>
    <s v="Regular"/>
    <x v="0"/>
    <n v="1065.7"/>
    <x v="4"/>
    <x v="3"/>
    <n v="2896.3849"/>
    <s v="-"/>
  </r>
  <r>
    <s v="ORD100516"/>
    <x v="1"/>
    <x v="0"/>
    <x v="516"/>
    <n v="7.0000000000000007E-2"/>
    <n v="241.56370000000001"/>
    <n v="6"/>
    <d v="2024-11-27T00:00:00"/>
    <d v="2024-12-03T00:00:00"/>
    <s v="Member"/>
    <x v="2"/>
    <n v="648.61"/>
    <x v="4"/>
    <x v="3"/>
    <n v="3209.3462999999997"/>
    <s v="Bulk Order"/>
  </r>
  <r>
    <s v="ORD100517"/>
    <x v="3"/>
    <x v="3"/>
    <x v="517"/>
    <n v="0.22"/>
    <n v="459.50959999999998"/>
    <n v="9"/>
    <d v="2024-03-19T00:00:00"/>
    <d v="2024-03-26T00:00:00"/>
    <s v="New"/>
    <x v="1"/>
    <n v="370.54"/>
    <x v="4"/>
    <x v="5"/>
    <n v="1629.1704"/>
    <s v="Bulk Order"/>
  </r>
  <r>
    <s v="ORD100518"/>
    <x v="1"/>
    <x v="2"/>
    <x v="518"/>
    <n v="0.2"/>
    <n v="668.37200000000007"/>
    <n v="1"/>
    <d v="2023-05-18T00:00:00"/>
    <d v="2023-05-25T00:00:00"/>
    <s v="Regular"/>
    <x v="1"/>
    <n v="911.78"/>
    <x v="4"/>
    <x v="2"/>
    <n v="2673.4880000000003"/>
    <s v="-"/>
  </r>
  <r>
    <s v="ORD100519"/>
    <x v="3"/>
    <x v="3"/>
    <x v="519"/>
    <n v="0.19"/>
    <n v="906.60210000000006"/>
    <n v="5"/>
    <d v="2023-07-12T00:00:00"/>
    <d v="2023-07-17T00:00:00"/>
    <s v="Regular"/>
    <x v="1"/>
    <n v="997.46"/>
    <x v="4"/>
    <x v="3"/>
    <n v="3864.9879000000001"/>
    <s v="-"/>
  </r>
  <r>
    <s v="ORD100520"/>
    <x v="1"/>
    <x v="1"/>
    <x v="520"/>
    <n v="0.11"/>
    <n v="144.59829999999999"/>
    <n v="9"/>
    <d v="2023-12-06T00:00:00"/>
    <d v="2023-12-07T00:00:00"/>
    <s v="New"/>
    <x v="0"/>
    <n v="237.12"/>
    <x v="4"/>
    <x v="5"/>
    <n v="1169.9317000000001"/>
    <s v="Bulk Order"/>
  </r>
  <r>
    <s v="ORD100521"/>
    <x v="0"/>
    <x v="2"/>
    <x v="521"/>
    <n v="0.05"/>
    <n v="65.251999999999995"/>
    <n v="3"/>
    <d v="2024-01-26T00:00:00"/>
    <d v="2024-01-27T00:00:00"/>
    <s v="Member"/>
    <x v="0"/>
    <n v="190.64"/>
    <x v="4"/>
    <x v="2"/>
    <n v="1239.788"/>
    <s v="-"/>
  </r>
  <r>
    <s v="ORD100522"/>
    <x v="3"/>
    <x v="3"/>
    <x v="522"/>
    <n v="0.13"/>
    <n v="131.6302"/>
    <n v="3"/>
    <d v="2024-04-24T00:00:00"/>
    <d v="2024-04-25T00:00:00"/>
    <s v="Regular"/>
    <x v="2"/>
    <n v="217.49"/>
    <x v="4"/>
    <x v="1"/>
    <n v="880.9097999999999"/>
    <s v="-"/>
  </r>
  <r>
    <s v="ORD100523"/>
    <x v="0"/>
    <x v="2"/>
    <x v="523"/>
    <n v="0.33"/>
    <n v="1203.6882000000001"/>
    <n v="9"/>
    <d v="2024-06-21T00:00:00"/>
    <d v="2024-06-24T00:00:00"/>
    <s v="Regular"/>
    <x v="1"/>
    <n v="230.83"/>
    <x v="4"/>
    <x v="3"/>
    <n v="2443.8517999999999"/>
    <s v="Bulk Order"/>
  </r>
  <r>
    <s v="ORD100524"/>
    <x v="3"/>
    <x v="0"/>
    <x v="524"/>
    <n v="0.04"/>
    <n v="73.225200000000001"/>
    <n v="3"/>
    <d v="2023-08-25T00:00:00"/>
    <d v="2023-08-26T00:00:00"/>
    <s v="Regular"/>
    <x v="1"/>
    <n v="204.95"/>
    <x v="4"/>
    <x v="5"/>
    <n v="1757.4048"/>
    <s v="-"/>
  </r>
  <r>
    <s v="ORD100525"/>
    <x v="0"/>
    <x v="3"/>
    <x v="525"/>
    <n v="0.19"/>
    <n v="939.47400000000005"/>
    <n v="9"/>
    <d v="2024-09-20T00:00:00"/>
    <d v="2024-09-23T00:00:00"/>
    <s v="Member"/>
    <x v="1"/>
    <n v="371.89"/>
    <x v="4"/>
    <x v="4"/>
    <n v="4005.1260000000002"/>
    <s v="Bulk Order"/>
  </r>
  <r>
    <s v="ORD100526"/>
    <x v="0"/>
    <x v="1"/>
    <x v="526"/>
    <n v="0.26"/>
    <n v="936.46280000000013"/>
    <n v="3"/>
    <d v="2024-03-30T00:00:00"/>
    <d v="2024-04-05T00:00:00"/>
    <s v="New"/>
    <x v="2"/>
    <n v="635.33000000000004"/>
    <x v="4"/>
    <x v="4"/>
    <n v="2665.3172"/>
    <s v="-"/>
  </r>
  <r>
    <s v="ORD100527"/>
    <x v="3"/>
    <x v="2"/>
    <x v="527"/>
    <n v="0.48"/>
    <n v="912.072"/>
    <n v="8"/>
    <d v="2024-07-03T00:00:00"/>
    <d v="2024-07-08T00:00:00"/>
    <s v="New"/>
    <x v="0"/>
    <n v="140.81"/>
    <x v="4"/>
    <x v="1"/>
    <n v="988.07800000000009"/>
    <s v="Bulk Order"/>
  </r>
  <r>
    <s v="ORD100528"/>
    <x v="3"/>
    <x v="4"/>
    <x v="528"/>
    <n v="0.42"/>
    <n v="349.02420000000001"/>
    <n v="9"/>
    <d v="2023-11-06T00:00:00"/>
    <d v="2023-11-09T00:00:00"/>
    <s v="New"/>
    <x v="2"/>
    <n v="210.11"/>
    <x v="4"/>
    <x v="1"/>
    <n v="481.98579999999998"/>
    <s v="Bulk Order"/>
  </r>
  <r>
    <s v="ORD100529"/>
    <x v="3"/>
    <x v="2"/>
    <x v="529"/>
    <n v="0.46"/>
    <n v="1380.4232000000002"/>
    <n v="3"/>
    <d v="2024-07-10T00:00:00"/>
    <d v="2024-07-12T00:00:00"/>
    <s v="Member"/>
    <x v="1"/>
    <n v="368.6"/>
    <x v="4"/>
    <x v="0"/>
    <n v="1620.4967999999999"/>
    <s v="-"/>
  </r>
  <r>
    <s v="ORD100530"/>
    <x v="2"/>
    <x v="4"/>
    <x v="530"/>
    <n v="0.41"/>
    <n v="633.46229999999991"/>
    <n v="1"/>
    <d v="2024-05-02T00:00:00"/>
    <d v="2024-05-06T00:00:00"/>
    <s v="Member"/>
    <x v="1"/>
    <n v="317.68"/>
    <x v="4"/>
    <x v="4"/>
    <n v="911.56770000000006"/>
    <s v="-"/>
  </r>
  <r>
    <s v="ORD100531"/>
    <x v="1"/>
    <x v="1"/>
    <x v="531"/>
    <n v="0.28999999999999998"/>
    <n v="1315.7270999999998"/>
    <n v="9"/>
    <d v="2024-01-03T00:00:00"/>
    <d v="2024-01-04T00:00:00"/>
    <s v="New"/>
    <x v="0"/>
    <n v="605.45000000000005"/>
    <x v="4"/>
    <x v="5"/>
    <n v="3221.2628999999997"/>
    <s v="Bulk Order"/>
  </r>
  <r>
    <s v="ORD100532"/>
    <x v="2"/>
    <x v="0"/>
    <x v="532"/>
    <n v="0.43"/>
    <n v="973.03840000000002"/>
    <n v="7"/>
    <d v="2024-11-28T00:00:00"/>
    <d v="2024-12-02T00:00:00"/>
    <s v="Regular"/>
    <x v="0"/>
    <n v="508.82"/>
    <x v="4"/>
    <x v="4"/>
    <n v="1289.8416000000002"/>
    <s v="Bulk Order"/>
  </r>
  <r>
    <s v="ORD100533"/>
    <x v="2"/>
    <x v="4"/>
    <x v="533"/>
    <n v="0.28000000000000003"/>
    <n v="429.51440000000002"/>
    <n v="6"/>
    <d v="2023-06-18T00:00:00"/>
    <d v="2023-06-23T00:00:00"/>
    <s v="Member"/>
    <x v="2"/>
    <n v="212.34"/>
    <x v="4"/>
    <x v="2"/>
    <n v="1104.4656"/>
    <s v="Bulk Order"/>
  </r>
  <r>
    <s v="ORD100534"/>
    <x v="0"/>
    <x v="0"/>
    <x v="534"/>
    <n v="0.18"/>
    <n v="537.10199999999998"/>
    <n v="4"/>
    <d v="2023-06-22T00:00:00"/>
    <d v="2023-06-25T00:00:00"/>
    <s v="New"/>
    <x v="2"/>
    <n v="432.16"/>
    <x v="4"/>
    <x v="5"/>
    <n v="2446.7980000000002"/>
    <s v="-"/>
  </r>
  <r>
    <s v="ORD100535"/>
    <x v="3"/>
    <x v="2"/>
    <x v="535"/>
    <n v="0.19"/>
    <n v="146.52419999999998"/>
    <n v="5"/>
    <d v="2023-08-07T00:00:00"/>
    <d v="2023-08-10T00:00:00"/>
    <s v="New"/>
    <x v="0"/>
    <n v="131.11000000000001"/>
    <x v="4"/>
    <x v="1"/>
    <n v="624.6558"/>
    <s v="-"/>
  </r>
  <r>
    <s v="ORD100536"/>
    <x v="1"/>
    <x v="1"/>
    <x v="536"/>
    <n v="0.28000000000000003"/>
    <n v="798.44520000000011"/>
    <n v="7"/>
    <d v="2024-02-22T00:00:00"/>
    <d v="2024-02-26T00:00:00"/>
    <s v="Regular"/>
    <x v="1"/>
    <n v="373.26"/>
    <x v="4"/>
    <x v="1"/>
    <n v="2053.1448"/>
    <s v="Bulk Order"/>
  </r>
  <r>
    <s v="ORD100537"/>
    <x v="0"/>
    <x v="4"/>
    <x v="537"/>
    <n v="0.4"/>
    <n v="149.97999999999999"/>
    <n v="9"/>
    <d v="2024-08-10T00:00:00"/>
    <d v="2024-08-17T00:00:00"/>
    <s v="Regular"/>
    <x v="1"/>
    <n v="34.729999999999997"/>
    <x v="4"/>
    <x v="0"/>
    <n v="224.97"/>
    <s v="Bulk Order"/>
  </r>
  <r>
    <s v="ORD100538"/>
    <x v="2"/>
    <x v="2"/>
    <x v="538"/>
    <n v="7.0000000000000007E-2"/>
    <n v="215.16250000000002"/>
    <n v="6"/>
    <d v="2024-12-16T00:00:00"/>
    <d v="2024-12-21T00:00:00"/>
    <s v="Member"/>
    <x v="0"/>
    <n v="489.45"/>
    <x v="4"/>
    <x v="5"/>
    <n v="2858.5875000000001"/>
    <s v="Bulk Order"/>
  </r>
  <r>
    <s v="ORD100539"/>
    <x v="3"/>
    <x v="3"/>
    <x v="539"/>
    <n v="0.02"/>
    <n v="53.956000000000003"/>
    <n v="4"/>
    <d v="2023-11-10T00:00:00"/>
    <d v="2023-11-14T00:00:00"/>
    <s v="Member"/>
    <x v="0"/>
    <n v="582.42999999999995"/>
    <x v="4"/>
    <x v="1"/>
    <n v="2643.8440000000001"/>
    <s v="-"/>
  </r>
  <r>
    <s v="ORD100540"/>
    <x v="0"/>
    <x v="2"/>
    <x v="540"/>
    <n v="0.39"/>
    <n v="1034.1825000000001"/>
    <n v="4"/>
    <d v="2024-08-13T00:00:00"/>
    <d v="2024-08-15T00:00:00"/>
    <s v="New"/>
    <x v="1"/>
    <n v="348.81"/>
    <x v="4"/>
    <x v="1"/>
    <n v="1617.5674999999999"/>
    <s v="-"/>
  </r>
  <r>
    <s v="ORD100541"/>
    <x v="3"/>
    <x v="0"/>
    <x v="541"/>
    <n v="0.32"/>
    <n v="1104.7711999999999"/>
    <n v="3"/>
    <d v="2023-07-31T00:00:00"/>
    <d v="2023-08-01T00:00:00"/>
    <s v="Member"/>
    <x v="1"/>
    <n v="871.42"/>
    <x v="4"/>
    <x v="5"/>
    <n v="2347.6387999999997"/>
    <s v="-"/>
  </r>
  <r>
    <s v="ORD100542"/>
    <x v="0"/>
    <x v="1"/>
    <x v="542"/>
    <n v="0.41"/>
    <n v="130.31439999999998"/>
    <n v="2"/>
    <d v="2023-05-18T00:00:00"/>
    <d v="2023-05-19T00:00:00"/>
    <s v="Regular"/>
    <x v="1"/>
    <n v="81.11"/>
    <x v="4"/>
    <x v="5"/>
    <n v="187.5256"/>
    <s v="-"/>
  </r>
  <r>
    <s v="ORD100543"/>
    <x v="3"/>
    <x v="1"/>
    <x v="543"/>
    <n v="0.49"/>
    <n v="1152.8131999999998"/>
    <n v="4"/>
    <d v="2023-08-26T00:00:00"/>
    <d v="2023-08-29T00:00:00"/>
    <s v="Member"/>
    <x v="0"/>
    <n v="240.35"/>
    <x v="4"/>
    <x v="4"/>
    <n v="1199.8668"/>
    <s v="-"/>
  </r>
  <r>
    <s v="ORD100544"/>
    <x v="2"/>
    <x v="2"/>
    <x v="544"/>
    <n v="0.13"/>
    <n v="295.85270000000003"/>
    <n v="6"/>
    <d v="2024-08-24T00:00:00"/>
    <d v="2024-08-30T00:00:00"/>
    <s v="Member"/>
    <x v="2"/>
    <n v="267.36"/>
    <x v="4"/>
    <x v="1"/>
    <n v="1979.9373000000001"/>
    <s v="Bulk Order"/>
  </r>
  <r>
    <s v="ORD100545"/>
    <x v="1"/>
    <x v="3"/>
    <x v="545"/>
    <n v="0.1"/>
    <n v="235.29300000000001"/>
    <n v="1"/>
    <d v="2024-12-14T00:00:00"/>
    <d v="2024-12-19T00:00:00"/>
    <s v="Member"/>
    <x v="1"/>
    <n v="119.01"/>
    <x v="4"/>
    <x v="5"/>
    <n v="2117.6369999999997"/>
    <s v="-"/>
  </r>
  <r>
    <s v="ORD100546"/>
    <x v="2"/>
    <x v="0"/>
    <x v="546"/>
    <n v="0.17"/>
    <n v="833.24990000000014"/>
    <n v="2"/>
    <d v="2023-11-13T00:00:00"/>
    <d v="2023-11-20T00:00:00"/>
    <s v="Member"/>
    <x v="0"/>
    <n v="677.28"/>
    <x v="4"/>
    <x v="0"/>
    <n v="4068.2201"/>
    <s v="-"/>
  </r>
  <r>
    <s v="ORD100547"/>
    <x v="1"/>
    <x v="2"/>
    <x v="547"/>
    <n v="0.44"/>
    <n v="344.2824"/>
    <n v="8"/>
    <d v="2024-09-23T00:00:00"/>
    <d v="2024-09-28T00:00:00"/>
    <s v="Regular"/>
    <x v="0"/>
    <n v="217.68"/>
    <x v="4"/>
    <x v="0"/>
    <n v="438.17760000000004"/>
    <s v="Bulk Order"/>
  </r>
  <r>
    <s v="ORD100548"/>
    <x v="3"/>
    <x v="2"/>
    <x v="548"/>
    <n v="0.01"/>
    <n v="34.831099999999999"/>
    <n v="3"/>
    <d v="2023-01-11T00:00:00"/>
    <d v="2023-01-14T00:00:00"/>
    <s v="Member"/>
    <x v="1"/>
    <n v="855.4"/>
    <x v="4"/>
    <x v="4"/>
    <n v="3448.2789000000002"/>
    <s v="-"/>
  </r>
  <r>
    <s v="ORD100549"/>
    <x v="0"/>
    <x v="1"/>
    <x v="549"/>
    <n v="0.01"/>
    <n v="20.697800000000001"/>
    <n v="1"/>
    <d v="2024-02-05T00:00:00"/>
    <d v="2024-02-10T00:00:00"/>
    <s v="Regular"/>
    <x v="0"/>
    <n v="600.48"/>
    <x v="4"/>
    <x v="0"/>
    <n v="2049.0822000000003"/>
    <s v="-"/>
  </r>
  <r>
    <s v="ORD100550"/>
    <x v="2"/>
    <x v="0"/>
    <x v="550"/>
    <n v="0.11"/>
    <n v="286.82060000000001"/>
    <n v="2"/>
    <d v="2023-07-22T00:00:00"/>
    <d v="2023-07-29T00:00:00"/>
    <s v="Member"/>
    <x v="0"/>
    <n v="270.02"/>
    <x v="4"/>
    <x v="4"/>
    <n v="2320.6394"/>
    <s v="-"/>
  </r>
  <r>
    <s v="ORD100551"/>
    <x v="1"/>
    <x v="3"/>
    <x v="551"/>
    <n v="0.19"/>
    <n v="728.78870000000006"/>
    <n v="3"/>
    <d v="2024-06-10T00:00:00"/>
    <d v="2024-06-15T00:00:00"/>
    <s v="New"/>
    <x v="2"/>
    <n v="740.59"/>
    <x v="4"/>
    <x v="3"/>
    <n v="3106.9413"/>
    <s v="-"/>
  </r>
  <r>
    <s v="ORD100552"/>
    <x v="2"/>
    <x v="1"/>
    <x v="552"/>
    <n v="0.15"/>
    <n v="130.67099999999999"/>
    <n v="2"/>
    <d v="2024-05-30T00:00:00"/>
    <d v="2024-06-06T00:00:00"/>
    <s v="Member"/>
    <x v="2"/>
    <n v="122.99"/>
    <x v="4"/>
    <x v="1"/>
    <n v="740.46900000000005"/>
    <s v="-"/>
  </r>
  <r>
    <s v="ORD100553"/>
    <x v="1"/>
    <x v="2"/>
    <x v="553"/>
    <n v="0.41"/>
    <n v="1575.0436999999999"/>
    <n v="4"/>
    <d v="2023-06-30T00:00:00"/>
    <d v="2023-07-01T00:00:00"/>
    <s v="Regular"/>
    <x v="2"/>
    <n v="783.56"/>
    <x v="4"/>
    <x v="2"/>
    <n v="2266.5263000000004"/>
    <s v="-"/>
  </r>
  <r>
    <s v="ORD100554"/>
    <x v="2"/>
    <x v="1"/>
    <x v="554"/>
    <n v="0.34"/>
    <n v="151.17080000000001"/>
    <n v="4"/>
    <d v="2024-03-06T00:00:00"/>
    <d v="2024-03-08T00:00:00"/>
    <s v="Regular"/>
    <x v="0"/>
    <n v="104.94"/>
    <x v="4"/>
    <x v="5"/>
    <n v="293.44920000000002"/>
    <s v="-"/>
  </r>
  <r>
    <s v="ORD100555"/>
    <x v="1"/>
    <x v="1"/>
    <x v="555"/>
    <n v="0.42"/>
    <n v="1036.6523999999999"/>
    <n v="2"/>
    <d v="2024-07-11T00:00:00"/>
    <d v="2024-07-13T00:00:00"/>
    <s v="New"/>
    <x v="1"/>
    <n v="182"/>
    <x v="4"/>
    <x v="0"/>
    <n v="1431.5675999999999"/>
    <s v="-"/>
  </r>
  <r>
    <s v="ORD100556"/>
    <x v="1"/>
    <x v="4"/>
    <x v="556"/>
    <n v="0.19"/>
    <n v="709.86850000000004"/>
    <n v="1"/>
    <d v="2024-02-17T00:00:00"/>
    <d v="2024-02-20T00:00:00"/>
    <s v="New"/>
    <x v="1"/>
    <n v="268.83"/>
    <x v="4"/>
    <x v="0"/>
    <n v="3026.2815000000001"/>
    <s v="-"/>
  </r>
  <r>
    <s v="ORD100557"/>
    <x v="3"/>
    <x v="1"/>
    <x v="557"/>
    <n v="0.3"/>
    <n v="313.05"/>
    <n v="3"/>
    <d v="2024-06-26T00:00:00"/>
    <d v="2024-06-28T00:00:00"/>
    <s v="Regular"/>
    <x v="2"/>
    <n v="80.56"/>
    <x v="4"/>
    <x v="3"/>
    <n v="730.45"/>
    <s v="-"/>
  </r>
  <r>
    <s v="ORD100558"/>
    <x v="1"/>
    <x v="1"/>
    <x v="558"/>
    <n v="0.26"/>
    <n v="1008.1473999999999"/>
    <n v="4"/>
    <d v="2023-11-25T00:00:00"/>
    <d v="2023-11-27T00:00:00"/>
    <s v="Regular"/>
    <x v="1"/>
    <n v="466.08"/>
    <x v="4"/>
    <x v="5"/>
    <n v="2869.3425999999999"/>
    <s v="-"/>
  </r>
  <r>
    <s v="ORD100559"/>
    <x v="3"/>
    <x v="0"/>
    <x v="559"/>
    <n v="0.24"/>
    <n v="220.1712"/>
    <n v="6"/>
    <d v="2024-07-13T00:00:00"/>
    <d v="2024-07-14T00:00:00"/>
    <s v="Member"/>
    <x v="0"/>
    <n v="216.67"/>
    <x v="4"/>
    <x v="4"/>
    <n v="697.2088"/>
    <s v="Bulk Order"/>
  </r>
  <r>
    <s v="ORD100560"/>
    <x v="1"/>
    <x v="1"/>
    <x v="560"/>
    <n v="0.14000000000000001"/>
    <n v="562.27780000000007"/>
    <n v="5"/>
    <d v="2023-07-03T00:00:00"/>
    <d v="2023-07-05T00:00:00"/>
    <s v="Regular"/>
    <x v="2"/>
    <n v="842"/>
    <x v="4"/>
    <x v="3"/>
    <n v="3453.9921999999997"/>
    <s v="-"/>
  </r>
  <r>
    <s v="ORD100561"/>
    <x v="0"/>
    <x v="3"/>
    <x v="561"/>
    <n v="0.35"/>
    <n v="839.22300000000007"/>
    <n v="2"/>
    <d v="2023-05-11T00:00:00"/>
    <d v="2023-05-13T00:00:00"/>
    <s v="Regular"/>
    <x v="2"/>
    <n v="299.91000000000003"/>
    <x v="4"/>
    <x v="5"/>
    <n v="1558.5570000000002"/>
    <s v="-"/>
  </r>
  <r>
    <s v="ORD100562"/>
    <x v="0"/>
    <x v="2"/>
    <x v="562"/>
    <n v="0.26"/>
    <n v="898.22980000000007"/>
    <n v="4"/>
    <d v="2023-10-02T00:00:00"/>
    <d v="2023-10-04T00:00:00"/>
    <s v="New"/>
    <x v="0"/>
    <n v="912.09"/>
    <x v="4"/>
    <x v="5"/>
    <n v="2556.5001999999999"/>
    <s v="-"/>
  </r>
  <r>
    <s v="ORD100563"/>
    <x v="0"/>
    <x v="0"/>
    <x v="563"/>
    <n v="0.04"/>
    <n v="183.8116"/>
    <n v="6"/>
    <d v="2024-10-23T00:00:00"/>
    <d v="2024-10-29T00:00:00"/>
    <s v="Regular"/>
    <x v="0"/>
    <n v="1066.82"/>
    <x v="4"/>
    <x v="4"/>
    <n v="4411.4784"/>
    <s v="Bulk Order"/>
  </r>
  <r>
    <s v="ORD100564"/>
    <x v="1"/>
    <x v="1"/>
    <x v="564"/>
    <n v="0"/>
    <n v="0"/>
    <n v="4"/>
    <d v="2024-01-06T00:00:00"/>
    <d v="2024-01-13T00:00:00"/>
    <s v="New"/>
    <x v="2"/>
    <n v="616.11"/>
    <x v="4"/>
    <x v="1"/>
    <n v="2101.27"/>
    <s v="-"/>
  </r>
  <r>
    <s v="ORD100565"/>
    <x v="3"/>
    <x v="3"/>
    <x v="565"/>
    <n v="0.01"/>
    <n v="12.414900000000001"/>
    <n v="7"/>
    <d v="2024-03-31T00:00:00"/>
    <d v="2024-04-06T00:00:00"/>
    <s v="Member"/>
    <x v="2"/>
    <n v="274.88"/>
    <x v="4"/>
    <x v="3"/>
    <n v="1229.0751"/>
    <s v="Bulk Order"/>
  </r>
  <r>
    <s v="ORD100566"/>
    <x v="3"/>
    <x v="2"/>
    <x v="566"/>
    <n v="0.04"/>
    <n v="173.96400000000003"/>
    <n v="6"/>
    <d v="2023-01-25T00:00:00"/>
    <d v="2023-02-01T00:00:00"/>
    <s v="New"/>
    <x v="1"/>
    <n v="997.25"/>
    <x v="4"/>
    <x v="3"/>
    <n v="4175.1360000000004"/>
    <s v="Bulk Order"/>
  </r>
  <r>
    <s v="ORD100567"/>
    <x v="1"/>
    <x v="0"/>
    <x v="567"/>
    <n v="0.19"/>
    <n v="169.4648"/>
    <n v="6"/>
    <d v="2024-01-23T00:00:00"/>
    <d v="2024-01-27T00:00:00"/>
    <s v="Member"/>
    <x v="2"/>
    <n v="228.19"/>
    <x v="4"/>
    <x v="2"/>
    <n v="722.45519999999999"/>
    <s v="Bulk Order"/>
  </r>
  <r>
    <s v="ORD100568"/>
    <x v="0"/>
    <x v="3"/>
    <x v="568"/>
    <n v="0.15"/>
    <n v="479.1345"/>
    <n v="2"/>
    <d v="2023-11-05T00:00:00"/>
    <d v="2023-11-07T00:00:00"/>
    <s v="New"/>
    <x v="0"/>
    <n v="898.74"/>
    <x v="4"/>
    <x v="4"/>
    <n v="2715.0954999999999"/>
    <s v="-"/>
  </r>
  <r>
    <s v="ORD100569"/>
    <x v="0"/>
    <x v="1"/>
    <x v="569"/>
    <n v="0.08"/>
    <n v="369.91519999999997"/>
    <n v="7"/>
    <d v="2023-06-28T00:00:00"/>
    <d v="2023-07-02T00:00:00"/>
    <s v="New"/>
    <x v="2"/>
    <n v="551.80999999999995"/>
    <x v="4"/>
    <x v="2"/>
    <n v="4254.0247999999992"/>
    <s v="Bulk Order"/>
  </r>
  <r>
    <s v="ORD100570"/>
    <x v="3"/>
    <x v="4"/>
    <x v="570"/>
    <n v="0.26"/>
    <n v="885.18040000000008"/>
    <n v="9"/>
    <d v="2023-07-25T00:00:00"/>
    <d v="2023-07-26T00:00:00"/>
    <s v="Member"/>
    <x v="2"/>
    <n v="720"/>
    <x v="4"/>
    <x v="5"/>
    <n v="2519.3595999999998"/>
    <s v="Bulk Order"/>
  </r>
  <r>
    <s v="ORD100571"/>
    <x v="0"/>
    <x v="4"/>
    <x v="571"/>
    <n v="0.49"/>
    <n v="518.83159999999998"/>
    <n v="6"/>
    <d v="2023-01-05T00:00:00"/>
    <d v="2023-01-07T00:00:00"/>
    <s v="Regular"/>
    <x v="1"/>
    <n v="162.08000000000001"/>
    <x v="4"/>
    <x v="2"/>
    <n v="540.00839999999994"/>
    <s v="Bulk Order"/>
  </r>
  <r>
    <s v="ORD100572"/>
    <x v="2"/>
    <x v="0"/>
    <x v="572"/>
    <n v="0.08"/>
    <n v="67.6952"/>
    <n v="8"/>
    <d v="2023-11-02T00:00:00"/>
    <d v="2023-11-07T00:00:00"/>
    <s v="New"/>
    <x v="1"/>
    <n v="90.85"/>
    <x v="4"/>
    <x v="4"/>
    <n v="778.49480000000005"/>
    <s v="Bulk Order"/>
  </r>
  <r>
    <s v="ORD100573"/>
    <x v="3"/>
    <x v="3"/>
    <x v="573"/>
    <n v="0.13"/>
    <n v="173.71899999999999"/>
    <n v="6"/>
    <d v="2023-06-27T00:00:00"/>
    <d v="2023-07-01T00:00:00"/>
    <s v="Regular"/>
    <x v="1"/>
    <n v="131"/>
    <x v="4"/>
    <x v="5"/>
    <n v="1162.5809999999999"/>
    <s v="Bulk Order"/>
  </r>
  <r>
    <s v="ORD100574"/>
    <x v="0"/>
    <x v="2"/>
    <x v="574"/>
    <n v="0.23"/>
    <n v="464.11470000000003"/>
    <n v="6"/>
    <d v="2023-11-11T00:00:00"/>
    <d v="2023-11-13T00:00:00"/>
    <s v="Regular"/>
    <x v="2"/>
    <n v="150.35"/>
    <x v="4"/>
    <x v="3"/>
    <n v="1553.7753"/>
    <s v="Bulk Order"/>
  </r>
  <r>
    <s v="ORD100575"/>
    <x v="3"/>
    <x v="3"/>
    <x v="575"/>
    <n v="0.32"/>
    <n v="281.5616"/>
    <n v="4"/>
    <d v="2024-10-24T00:00:00"/>
    <d v="2024-10-30T00:00:00"/>
    <s v="Regular"/>
    <x v="0"/>
    <n v="230.62"/>
    <x v="4"/>
    <x v="2"/>
    <n v="598.3184"/>
    <s v="-"/>
  </r>
  <r>
    <s v="ORD100576"/>
    <x v="2"/>
    <x v="4"/>
    <x v="576"/>
    <n v="0.3"/>
    <n v="1202.787"/>
    <n v="6"/>
    <d v="2024-08-15T00:00:00"/>
    <d v="2024-08-20T00:00:00"/>
    <s v="Member"/>
    <x v="0"/>
    <n v="211.92"/>
    <x v="4"/>
    <x v="3"/>
    <n v="2806.5029999999997"/>
    <s v="Bulk Order"/>
  </r>
  <r>
    <s v="ORD100577"/>
    <x v="3"/>
    <x v="0"/>
    <x v="577"/>
    <n v="0.26"/>
    <n v="480.86220000000003"/>
    <n v="4"/>
    <d v="2023-05-11T00:00:00"/>
    <d v="2023-05-14T00:00:00"/>
    <s v="New"/>
    <x v="1"/>
    <n v="552.39"/>
    <x v="4"/>
    <x v="3"/>
    <n v="1368.6078"/>
    <s v="-"/>
  </r>
  <r>
    <s v="ORD100578"/>
    <x v="3"/>
    <x v="1"/>
    <x v="578"/>
    <n v="0.37"/>
    <n v="1734.1270999999999"/>
    <n v="6"/>
    <d v="2023-08-13T00:00:00"/>
    <d v="2023-08-17T00:00:00"/>
    <s v="New"/>
    <x v="1"/>
    <n v="1364.67"/>
    <x v="4"/>
    <x v="1"/>
    <n v="2952.7029000000002"/>
    <s v="Bulk Order"/>
  </r>
  <r>
    <s v="ORD100579"/>
    <x v="3"/>
    <x v="3"/>
    <x v="579"/>
    <n v="0.42"/>
    <n v="1775.8481999999999"/>
    <n v="1"/>
    <d v="2023-11-02T00:00:00"/>
    <d v="2023-11-03T00:00:00"/>
    <s v="Regular"/>
    <x v="0"/>
    <n v="772.46"/>
    <x v="4"/>
    <x v="4"/>
    <n v="2452.3618000000001"/>
    <s v="-"/>
  </r>
  <r>
    <s v="ORD100580"/>
    <x v="3"/>
    <x v="4"/>
    <x v="580"/>
    <n v="0.5"/>
    <n v="2276.605"/>
    <n v="7"/>
    <d v="2023-11-06T00:00:00"/>
    <d v="2023-11-09T00:00:00"/>
    <s v="New"/>
    <x v="1"/>
    <n v="1073.17"/>
    <x v="4"/>
    <x v="2"/>
    <n v="2276.605"/>
    <s v="Bulk Order"/>
  </r>
  <r>
    <s v="ORD100581"/>
    <x v="2"/>
    <x v="2"/>
    <x v="581"/>
    <n v="0.23"/>
    <n v="354.89230000000003"/>
    <n v="2"/>
    <d v="2023-04-01T00:00:00"/>
    <d v="2023-04-06T00:00:00"/>
    <s v="Regular"/>
    <x v="2"/>
    <n v="253.95"/>
    <x v="4"/>
    <x v="0"/>
    <n v="1188.1177"/>
    <s v="-"/>
  </r>
  <r>
    <s v="ORD100582"/>
    <x v="1"/>
    <x v="0"/>
    <x v="582"/>
    <n v="0.5"/>
    <n v="1455.64"/>
    <n v="6"/>
    <d v="2023-09-19T00:00:00"/>
    <d v="2023-09-23T00:00:00"/>
    <s v="Member"/>
    <x v="1"/>
    <n v="305.36"/>
    <x v="4"/>
    <x v="1"/>
    <n v="1455.64"/>
    <s v="Bulk Order"/>
  </r>
  <r>
    <s v="ORD100583"/>
    <x v="3"/>
    <x v="1"/>
    <x v="583"/>
    <n v="0.37"/>
    <n v="619.78699999999992"/>
    <n v="9"/>
    <d v="2024-03-13T00:00:00"/>
    <d v="2024-03-17T00:00:00"/>
    <s v="Member"/>
    <x v="0"/>
    <n v="393.26"/>
    <x v="4"/>
    <x v="3"/>
    <n v="1055.3130000000001"/>
    <s v="Bulk Order"/>
  </r>
  <r>
    <s v="ORD100584"/>
    <x v="3"/>
    <x v="3"/>
    <x v="584"/>
    <n v="0.33"/>
    <n v="448.48649999999998"/>
    <n v="3"/>
    <d v="2024-06-05T00:00:00"/>
    <d v="2024-06-07T00:00:00"/>
    <s v="New"/>
    <x v="1"/>
    <n v="220.3"/>
    <x v="4"/>
    <x v="4"/>
    <n v="910.56349999999998"/>
    <s v="-"/>
  </r>
  <r>
    <s v="ORD100585"/>
    <x v="0"/>
    <x v="2"/>
    <x v="585"/>
    <n v="0.32"/>
    <n v="983.91359999999997"/>
    <n v="4"/>
    <d v="2023-04-28T00:00:00"/>
    <d v="2023-05-05T00:00:00"/>
    <s v="Regular"/>
    <x v="1"/>
    <n v="819.52"/>
    <x v="4"/>
    <x v="1"/>
    <n v="2090.8164000000002"/>
    <s v="-"/>
  </r>
  <r>
    <s v="ORD100586"/>
    <x v="3"/>
    <x v="1"/>
    <x v="586"/>
    <n v="0.46"/>
    <n v="1889.7628000000002"/>
    <n v="5"/>
    <d v="2024-10-30T00:00:00"/>
    <d v="2024-11-02T00:00:00"/>
    <s v="Member"/>
    <x v="1"/>
    <n v="1089.1500000000001"/>
    <x v="4"/>
    <x v="0"/>
    <n v="2218.4171999999999"/>
    <s v="-"/>
  </r>
  <r>
    <s v="ORD100587"/>
    <x v="0"/>
    <x v="4"/>
    <x v="587"/>
    <n v="0.47"/>
    <n v="262.55609999999996"/>
    <n v="8"/>
    <d v="2024-03-18T00:00:00"/>
    <d v="2024-03-20T00:00:00"/>
    <s v="New"/>
    <x v="2"/>
    <n v="161.77000000000001"/>
    <x v="4"/>
    <x v="5"/>
    <n v="296.07390000000004"/>
    <s v="Bulk Order"/>
  </r>
  <r>
    <s v="ORD100588"/>
    <x v="1"/>
    <x v="4"/>
    <x v="588"/>
    <n v="0.09"/>
    <n v="130.61429999999999"/>
    <n v="6"/>
    <d v="2024-08-15T00:00:00"/>
    <d v="2024-08-22T00:00:00"/>
    <s v="Regular"/>
    <x v="0"/>
    <n v="325.97000000000003"/>
    <x v="4"/>
    <x v="0"/>
    <n v="1320.6557"/>
    <s v="Bulk Order"/>
  </r>
  <r>
    <s v="ORD100589"/>
    <x v="2"/>
    <x v="2"/>
    <x v="589"/>
    <n v="0.25"/>
    <n v="276.29000000000002"/>
    <n v="8"/>
    <d v="2023-12-25T00:00:00"/>
    <d v="2023-12-26T00:00:00"/>
    <s v="Regular"/>
    <x v="1"/>
    <n v="191.3"/>
    <x v="4"/>
    <x v="4"/>
    <n v="828.87000000000012"/>
    <s v="Bulk Order"/>
  </r>
  <r>
    <s v="ORD100590"/>
    <x v="2"/>
    <x v="4"/>
    <x v="590"/>
    <n v="0.47"/>
    <n v="1885.6024"/>
    <n v="3"/>
    <d v="2023-06-23T00:00:00"/>
    <d v="2023-06-26T00:00:00"/>
    <s v="New"/>
    <x v="2"/>
    <n v="763.18"/>
    <x v="4"/>
    <x v="5"/>
    <n v="2126.3176000000003"/>
    <s v="-"/>
  </r>
  <r>
    <s v="ORD100591"/>
    <x v="1"/>
    <x v="0"/>
    <x v="591"/>
    <n v="0.19"/>
    <n v="887.9688000000001"/>
    <n v="3"/>
    <d v="2024-04-06T00:00:00"/>
    <d v="2024-04-10T00:00:00"/>
    <s v="Regular"/>
    <x v="0"/>
    <n v="652.91"/>
    <x v="4"/>
    <x v="3"/>
    <n v="3785.5512000000003"/>
    <s v="-"/>
  </r>
  <r>
    <s v="ORD100592"/>
    <x v="2"/>
    <x v="2"/>
    <x v="592"/>
    <n v="0.12"/>
    <n v="59.006399999999999"/>
    <n v="9"/>
    <d v="2024-01-31T00:00:00"/>
    <d v="2024-02-05T00:00:00"/>
    <s v="New"/>
    <x v="0"/>
    <n v="105.65"/>
    <x v="4"/>
    <x v="5"/>
    <n v="432.71360000000004"/>
    <s v="Bulk Order"/>
  </r>
  <r>
    <s v="ORD100593"/>
    <x v="1"/>
    <x v="4"/>
    <x v="593"/>
    <n v="0.05"/>
    <n v="97.907500000000013"/>
    <n v="6"/>
    <d v="2023-08-18T00:00:00"/>
    <d v="2023-08-19T00:00:00"/>
    <s v="New"/>
    <x v="2"/>
    <n v="143.06"/>
    <x v="4"/>
    <x v="2"/>
    <n v="1860.2425000000001"/>
    <s v="Bulk Order"/>
  </r>
  <r>
    <s v="ORD100594"/>
    <x v="1"/>
    <x v="3"/>
    <x v="594"/>
    <n v="0.3"/>
    <n v="1374.327"/>
    <n v="8"/>
    <d v="2023-06-06T00:00:00"/>
    <d v="2023-06-08T00:00:00"/>
    <s v="Member"/>
    <x v="2"/>
    <n v="1364.76"/>
    <x v="4"/>
    <x v="3"/>
    <n v="3206.7629999999999"/>
    <s v="Bulk Order"/>
  </r>
  <r>
    <s v="ORD100595"/>
    <x v="1"/>
    <x v="4"/>
    <x v="595"/>
    <n v="0.35"/>
    <n v="626.05549999999994"/>
    <n v="4"/>
    <d v="2023-11-30T00:00:00"/>
    <d v="2023-12-02T00:00:00"/>
    <s v="Member"/>
    <x v="0"/>
    <n v="117.68"/>
    <x v="4"/>
    <x v="3"/>
    <n v="1162.6745000000001"/>
    <s v="-"/>
  </r>
  <r>
    <s v="ORD100596"/>
    <x v="2"/>
    <x v="0"/>
    <x v="596"/>
    <n v="0.1"/>
    <n v="359.20400000000001"/>
    <n v="5"/>
    <d v="2024-12-12T00:00:00"/>
    <d v="2024-12-18T00:00:00"/>
    <s v="New"/>
    <x v="1"/>
    <n v="720.77"/>
    <x v="4"/>
    <x v="5"/>
    <n v="3232.8359999999998"/>
    <s v="-"/>
  </r>
  <r>
    <s v="ORD100597"/>
    <x v="0"/>
    <x v="1"/>
    <x v="597"/>
    <n v="0.34"/>
    <n v="201.71180000000001"/>
    <n v="9"/>
    <d v="2023-11-01T00:00:00"/>
    <d v="2023-11-02T00:00:00"/>
    <s v="Regular"/>
    <x v="2"/>
    <n v="72.77"/>
    <x v="4"/>
    <x v="1"/>
    <n v="391.55819999999994"/>
    <s v="Bulk Order"/>
  </r>
  <r>
    <s v="ORD100598"/>
    <x v="1"/>
    <x v="1"/>
    <x v="598"/>
    <n v="0.45"/>
    <n v="1024.875"/>
    <n v="7"/>
    <d v="2024-11-10T00:00:00"/>
    <d v="2024-11-13T00:00:00"/>
    <s v="Member"/>
    <x v="2"/>
    <n v="582"/>
    <x v="4"/>
    <x v="0"/>
    <n v="1252.625"/>
    <s v="Bulk Order"/>
  </r>
  <r>
    <s v="ORD100599"/>
    <x v="3"/>
    <x v="4"/>
    <x v="599"/>
    <n v="0.12"/>
    <n v="307.94040000000001"/>
    <n v="5"/>
    <d v="2023-10-26T00:00:00"/>
    <d v="2023-10-27T00:00:00"/>
    <s v="Regular"/>
    <x v="2"/>
    <n v="532.41999999999996"/>
    <x v="4"/>
    <x v="2"/>
    <n v="2258.2296000000001"/>
    <s v="-"/>
  </r>
  <r>
    <s v="ORD100600"/>
    <x v="2"/>
    <x v="1"/>
    <x v="600"/>
    <n v="0.06"/>
    <n v="228.75300000000001"/>
    <n v="7"/>
    <d v="2024-09-06T00:00:00"/>
    <d v="2024-09-09T00:00:00"/>
    <s v="New"/>
    <x v="2"/>
    <n v="769.54"/>
    <x v="4"/>
    <x v="2"/>
    <n v="3583.797"/>
    <s v="Bulk Order"/>
  </r>
  <r>
    <s v="ORD100601"/>
    <x v="1"/>
    <x v="4"/>
    <x v="601"/>
    <n v="0.42"/>
    <n v="636.4008"/>
    <n v="9"/>
    <d v="2023-12-09T00:00:00"/>
    <d v="2023-12-10T00:00:00"/>
    <s v="New"/>
    <x v="2"/>
    <n v="359.32"/>
    <x v="4"/>
    <x v="4"/>
    <n v="878.83920000000001"/>
    <s v="Bulk Order"/>
  </r>
  <r>
    <s v="ORD100602"/>
    <x v="1"/>
    <x v="0"/>
    <x v="602"/>
    <n v="0.46"/>
    <n v="641.47919999999999"/>
    <n v="3"/>
    <d v="2024-06-02T00:00:00"/>
    <d v="2024-06-08T00:00:00"/>
    <s v="Regular"/>
    <x v="2"/>
    <n v="110.89"/>
    <x v="4"/>
    <x v="3"/>
    <n v="753.04079999999999"/>
    <s v="-"/>
  </r>
  <r>
    <s v="ORD100603"/>
    <x v="3"/>
    <x v="1"/>
    <x v="603"/>
    <n v="0.11"/>
    <n v="174.29939999999999"/>
    <n v="3"/>
    <d v="2024-10-13T00:00:00"/>
    <d v="2024-10-19T00:00:00"/>
    <s v="Member"/>
    <x v="0"/>
    <n v="202.71"/>
    <x v="4"/>
    <x v="4"/>
    <n v="1410.2406000000001"/>
    <s v="-"/>
  </r>
  <r>
    <s v="ORD100604"/>
    <x v="0"/>
    <x v="3"/>
    <x v="604"/>
    <n v="0.36"/>
    <n v="1016.2475999999999"/>
    <n v="4"/>
    <d v="2024-12-20T00:00:00"/>
    <d v="2024-12-21T00:00:00"/>
    <s v="Member"/>
    <x v="1"/>
    <n v="498.16"/>
    <x v="4"/>
    <x v="4"/>
    <n v="1806.6623999999999"/>
    <s v="-"/>
  </r>
  <r>
    <s v="ORD100605"/>
    <x v="0"/>
    <x v="4"/>
    <x v="605"/>
    <n v="0.3"/>
    <n v="1317.7259999999999"/>
    <n v="7"/>
    <d v="2023-01-13T00:00:00"/>
    <d v="2023-01-17T00:00:00"/>
    <s v="Member"/>
    <x v="1"/>
    <n v="570.98"/>
    <x v="4"/>
    <x v="1"/>
    <n v="3074.6940000000004"/>
    <s v="Bulk Order"/>
  </r>
  <r>
    <s v="ORD100606"/>
    <x v="0"/>
    <x v="1"/>
    <x v="606"/>
    <n v="0.12"/>
    <n v="500.59319999999997"/>
    <n v="5"/>
    <d v="2024-12-01T00:00:00"/>
    <d v="2024-12-04T00:00:00"/>
    <s v="Member"/>
    <x v="1"/>
    <n v="323.45999999999998"/>
    <x v="4"/>
    <x v="4"/>
    <n v="3671.0167999999999"/>
    <s v="-"/>
  </r>
  <r>
    <s v="ORD100607"/>
    <x v="1"/>
    <x v="0"/>
    <x v="607"/>
    <n v="0.41"/>
    <n v="157.41129999999998"/>
    <n v="5"/>
    <d v="2024-01-18T00:00:00"/>
    <d v="2024-01-19T00:00:00"/>
    <s v="Regular"/>
    <x v="0"/>
    <n v="48.91"/>
    <x v="4"/>
    <x v="2"/>
    <n v="226.51870000000002"/>
    <s v="-"/>
  </r>
  <r>
    <s v="ORD100608"/>
    <x v="1"/>
    <x v="0"/>
    <x v="608"/>
    <n v="0.24"/>
    <n v="1057.6512"/>
    <n v="4"/>
    <d v="2023-06-24T00:00:00"/>
    <d v="2023-06-26T00:00:00"/>
    <s v="Member"/>
    <x v="0"/>
    <n v="725.37"/>
    <x v="4"/>
    <x v="4"/>
    <n v="3349.2287999999999"/>
    <s v="-"/>
  </r>
  <r>
    <s v="ORD100609"/>
    <x v="1"/>
    <x v="3"/>
    <x v="609"/>
    <n v="0.35"/>
    <n v="198.11399999999998"/>
    <n v="8"/>
    <d v="2024-02-07T00:00:00"/>
    <d v="2024-02-09T00:00:00"/>
    <s v="Regular"/>
    <x v="0"/>
    <n v="49.22"/>
    <x v="4"/>
    <x v="5"/>
    <n v="367.92599999999999"/>
    <s v="Bulk Order"/>
  </r>
  <r>
    <s v="ORD100610"/>
    <x v="2"/>
    <x v="0"/>
    <x v="610"/>
    <n v="0.15"/>
    <n v="320.28149999999999"/>
    <n v="3"/>
    <d v="2024-10-04T00:00:00"/>
    <d v="2024-10-10T00:00:00"/>
    <s v="Member"/>
    <x v="2"/>
    <n v="460.05"/>
    <x v="4"/>
    <x v="1"/>
    <n v="1814.9285"/>
    <s v="-"/>
  </r>
  <r>
    <s v="ORD100611"/>
    <x v="3"/>
    <x v="0"/>
    <x v="611"/>
    <n v="0.41"/>
    <n v="1578.6967999999999"/>
    <n v="2"/>
    <d v="2024-09-23T00:00:00"/>
    <d v="2024-09-26T00:00:00"/>
    <s v="Member"/>
    <x v="2"/>
    <n v="262.44"/>
    <x v="4"/>
    <x v="2"/>
    <n v="2271.7831999999999"/>
    <s v="-"/>
  </r>
  <r>
    <s v="ORD100612"/>
    <x v="1"/>
    <x v="1"/>
    <x v="612"/>
    <n v="0.13"/>
    <n v="64.921999999999997"/>
    <n v="4"/>
    <d v="2024-03-31T00:00:00"/>
    <d v="2024-04-01T00:00:00"/>
    <s v="Regular"/>
    <x v="2"/>
    <n v="136.29"/>
    <x v="4"/>
    <x v="5"/>
    <n v="434.47799999999995"/>
    <s v="-"/>
  </r>
  <r>
    <s v="ORD100613"/>
    <x v="3"/>
    <x v="4"/>
    <x v="613"/>
    <n v="0.18"/>
    <n v="53.632799999999996"/>
    <n v="8"/>
    <d v="2024-11-10T00:00:00"/>
    <d v="2024-11-13T00:00:00"/>
    <s v="Regular"/>
    <x v="0"/>
    <n v="41.93"/>
    <x v="4"/>
    <x v="2"/>
    <n v="244.32719999999998"/>
    <s v="Bulk Order"/>
  </r>
  <r>
    <s v="ORD100614"/>
    <x v="3"/>
    <x v="2"/>
    <x v="614"/>
    <n v="0.2"/>
    <n v="343.39600000000002"/>
    <n v="4"/>
    <d v="2023-09-25T00:00:00"/>
    <d v="2023-09-26T00:00:00"/>
    <s v="Regular"/>
    <x v="1"/>
    <n v="239.91"/>
    <x v="4"/>
    <x v="3"/>
    <n v="1373.5840000000001"/>
    <s v="-"/>
  </r>
  <r>
    <s v="ORD100615"/>
    <x v="0"/>
    <x v="0"/>
    <x v="615"/>
    <n v="0.1"/>
    <n v="367.66399999999999"/>
    <n v="8"/>
    <d v="2024-11-01T00:00:00"/>
    <d v="2024-11-05T00:00:00"/>
    <s v="New"/>
    <x v="2"/>
    <n v="376.7"/>
    <x v="4"/>
    <x v="1"/>
    <n v="3308.9759999999997"/>
    <s v="Bulk Order"/>
  </r>
  <r>
    <s v="ORD100616"/>
    <x v="2"/>
    <x v="0"/>
    <x v="616"/>
    <n v="0.44"/>
    <n v="1168.9084"/>
    <n v="5"/>
    <d v="2024-11-05T00:00:00"/>
    <d v="2024-11-10T00:00:00"/>
    <s v="Regular"/>
    <x v="0"/>
    <n v="452.9"/>
    <x v="4"/>
    <x v="4"/>
    <n v="1487.7016000000001"/>
    <s v="-"/>
  </r>
  <r>
    <s v="ORD100617"/>
    <x v="1"/>
    <x v="2"/>
    <x v="617"/>
    <n v="0.06"/>
    <n v="128.5986"/>
    <n v="9"/>
    <d v="2023-12-06T00:00:00"/>
    <d v="2023-12-08T00:00:00"/>
    <s v="New"/>
    <x v="2"/>
    <n v="553.07000000000005"/>
    <x v="4"/>
    <x v="4"/>
    <n v="2014.7113999999999"/>
    <s v="Bulk Order"/>
  </r>
  <r>
    <s v="ORD100618"/>
    <x v="0"/>
    <x v="0"/>
    <x v="618"/>
    <n v="0.28000000000000003"/>
    <n v="1143.5368000000001"/>
    <n v="2"/>
    <d v="2023-01-27T00:00:00"/>
    <d v="2023-02-02T00:00:00"/>
    <s v="Regular"/>
    <x v="1"/>
    <n v="803.28"/>
    <x v="4"/>
    <x v="3"/>
    <n v="2940.5231999999996"/>
    <s v="-"/>
  </r>
  <r>
    <s v="ORD100619"/>
    <x v="0"/>
    <x v="1"/>
    <x v="619"/>
    <n v="0.41"/>
    <n v="1581.3208"/>
    <n v="8"/>
    <d v="2023-09-16T00:00:00"/>
    <d v="2023-09-19T00:00:00"/>
    <s v="Regular"/>
    <x v="1"/>
    <n v="974.02"/>
    <x v="4"/>
    <x v="3"/>
    <n v="2275.5592000000001"/>
    <s v="Bulk Order"/>
  </r>
  <r>
    <s v="ORD100620"/>
    <x v="1"/>
    <x v="1"/>
    <x v="620"/>
    <n v="0.28999999999999998"/>
    <n v="1145.9668999999999"/>
    <n v="7"/>
    <d v="2024-07-17T00:00:00"/>
    <d v="2024-07-19T00:00:00"/>
    <s v="Regular"/>
    <x v="0"/>
    <n v="1154.6500000000001"/>
    <x v="4"/>
    <x v="0"/>
    <n v="2805.6431000000002"/>
    <s v="Bulk Order"/>
  </r>
  <r>
    <s v="ORD100621"/>
    <x v="3"/>
    <x v="2"/>
    <x v="621"/>
    <n v="0.16"/>
    <n v="376.42559999999997"/>
    <n v="2"/>
    <d v="2023-05-15T00:00:00"/>
    <d v="2023-05-16T00:00:00"/>
    <s v="New"/>
    <x v="2"/>
    <n v="485.4"/>
    <x v="4"/>
    <x v="1"/>
    <n v="1976.2343999999998"/>
    <s v="-"/>
  </r>
  <r>
    <s v="ORD100622"/>
    <x v="0"/>
    <x v="0"/>
    <x v="622"/>
    <n v="0.39"/>
    <n v="76.167000000000002"/>
    <n v="5"/>
    <d v="2023-11-03T00:00:00"/>
    <d v="2023-11-05T00:00:00"/>
    <s v="New"/>
    <x v="2"/>
    <n v="18"/>
    <x v="4"/>
    <x v="4"/>
    <n v="119.13300000000001"/>
    <s v="-"/>
  </r>
  <r>
    <s v="ORD100623"/>
    <x v="3"/>
    <x v="0"/>
    <x v="623"/>
    <n v="0.25"/>
    <n v="235.86750000000001"/>
    <n v="6"/>
    <d v="2024-04-25T00:00:00"/>
    <d v="2024-04-26T00:00:00"/>
    <s v="New"/>
    <x v="1"/>
    <n v="118.58"/>
    <x v="4"/>
    <x v="1"/>
    <n v="707.60249999999996"/>
    <s v="Bulk Order"/>
  </r>
  <r>
    <s v="ORD100624"/>
    <x v="2"/>
    <x v="4"/>
    <x v="624"/>
    <n v="0.08"/>
    <n v="298.58960000000002"/>
    <n v="9"/>
    <d v="2023-01-17T00:00:00"/>
    <d v="2023-01-20T00:00:00"/>
    <s v="Regular"/>
    <x v="0"/>
    <n v="803.76"/>
    <x v="4"/>
    <x v="1"/>
    <n v="3433.7803999999996"/>
    <s v="Bulk Order"/>
  </r>
  <r>
    <s v="ORD100625"/>
    <x v="3"/>
    <x v="0"/>
    <x v="625"/>
    <n v="0.16"/>
    <n v="606.48800000000006"/>
    <n v="8"/>
    <d v="2024-01-25T00:00:00"/>
    <d v="2024-01-31T00:00:00"/>
    <s v="Regular"/>
    <x v="0"/>
    <n v="930.59"/>
    <x v="4"/>
    <x v="0"/>
    <n v="3184.0619999999999"/>
    <s v="Bulk Order"/>
  </r>
  <r>
    <s v="ORD100626"/>
    <x v="2"/>
    <x v="1"/>
    <x v="626"/>
    <n v="0.3"/>
    <n v="1459.278"/>
    <n v="7"/>
    <d v="2024-09-19T00:00:00"/>
    <d v="2024-09-25T00:00:00"/>
    <s v="New"/>
    <x v="2"/>
    <n v="1039.2"/>
    <x v="4"/>
    <x v="1"/>
    <n v="3404.982"/>
    <s v="Bulk Order"/>
  </r>
  <r>
    <s v="ORD100627"/>
    <x v="3"/>
    <x v="3"/>
    <x v="627"/>
    <n v="0.33"/>
    <n v="340.53030000000007"/>
    <n v="1"/>
    <d v="2024-02-22T00:00:00"/>
    <d v="2024-02-27T00:00:00"/>
    <s v="New"/>
    <x v="2"/>
    <n v="200.95"/>
    <x v="4"/>
    <x v="2"/>
    <n v="691.37969999999996"/>
    <s v="-"/>
  </r>
  <r>
    <s v="ORD100628"/>
    <x v="0"/>
    <x v="3"/>
    <x v="628"/>
    <n v="0.27"/>
    <n v="189.63180000000003"/>
    <n v="3"/>
    <d v="2023-02-18T00:00:00"/>
    <d v="2023-02-22T00:00:00"/>
    <s v="Regular"/>
    <x v="0"/>
    <n v="197.88"/>
    <x v="4"/>
    <x v="5"/>
    <n v="512.70820000000003"/>
    <s v="-"/>
  </r>
  <r>
    <s v="ORD100629"/>
    <x v="0"/>
    <x v="3"/>
    <x v="629"/>
    <n v="0.14000000000000001"/>
    <n v="109.20980000000002"/>
    <n v="1"/>
    <d v="2023-03-02T00:00:00"/>
    <d v="2023-03-06T00:00:00"/>
    <s v="Member"/>
    <x v="1"/>
    <n v="135.84"/>
    <x v="4"/>
    <x v="2"/>
    <n v="670.86020000000008"/>
    <s v="-"/>
  </r>
  <r>
    <s v="ORD100630"/>
    <x v="2"/>
    <x v="3"/>
    <x v="630"/>
    <n v="0.3"/>
    <n v="301.63799999999998"/>
    <n v="6"/>
    <d v="2023-11-10T00:00:00"/>
    <d v="2023-11-12T00:00:00"/>
    <s v="New"/>
    <x v="2"/>
    <n v="217.85"/>
    <x v="4"/>
    <x v="1"/>
    <n v="703.82200000000012"/>
    <s v="Bulk Order"/>
  </r>
  <r>
    <s v="ORD100631"/>
    <x v="1"/>
    <x v="0"/>
    <x v="631"/>
    <n v="0.17"/>
    <n v="457.2133"/>
    <n v="3"/>
    <d v="2024-08-10T00:00:00"/>
    <d v="2024-08-13T00:00:00"/>
    <s v="Regular"/>
    <x v="0"/>
    <n v="344.48"/>
    <x v="4"/>
    <x v="3"/>
    <n v="2232.2766999999999"/>
    <s v="-"/>
  </r>
  <r>
    <s v="ORD100632"/>
    <x v="2"/>
    <x v="0"/>
    <x v="632"/>
    <n v="0.11"/>
    <n v="536.63940000000002"/>
    <n v="2"/>
    <d v="2023-05-26T00:00:00"/>
    <d v="2023-05-29T00:00:00"/>
    <s v="Member"/>
    <x v="0"/>
    <n v="718.18"/>
    <x v="4"/>
    <x v="0"/>
    <n v="4341.9005999999999"/>
    <s v="-"/>
  </r>
  <r>
    <s v="ORD100633"/>
    <x v="2"/>
    <x v="4"/>
    <x v="633"/>
    <n v="0.47"/>
    <n v="1404.4586999999999"/>
    <n v="2"/>
    <d v="2024-12-02T00:00:00"/>
    <d v="2024-12-08T00:00:00"/>
    <s v="Member"/>
    <x v="0"/>
    <n v="324.54000000000002"/>
    <x v="4"/>
    <x v="5"/>
    <n v="1583.7513000000001"/>
    <s v="-"/>
  </r>
  <r>
    <s v="ORD100634"/>
    <x v="3"/>
    <x v="0"/>
    <x v="634"/>
    <n v="0.16"/>
    <n v="425.78720000000004"/>
    <n v="8"/>
    <d v="2024-05-10T00:00:00"/>
    <d v="2024-05-14T00:00:00"/>
    <s v="New"/>
    <x v="0"/>
    <n v="665.46"/>
    <x v="4"/>
    <x v="4"/>
    <n v="2235.3827999999999"/>
    <s v="Bulk Order"/>
  </r>
  <r>
    <s v="ORD100635"/>
    <x v="3"/>
    <x v="3"/>
    <x v="635"/>
    <n v="0.17"/>
    <n v="577.90650000000005"/>
    <n v="1"/>
    <d v="2023-01-06T00:00:00"/>
    <d v="2023-01-07T00:00:00"/>
    <s v="Regular"/>
    <x v="0"/>
    <n v="339.22"/>
    <x v="4"/>
    <x v="0"/>
    <n v="2821.5434999999998"/>
    <s v="-"/>
  </r>
  <r>
    <s v="ORD100636"/>
    <x v="2"/>
    <x v="2"/>
    <x v="636"/>
    <n v="0.45"/>
    <n v="208.017"/>
    <n v="9"/>
    <d v="2023-07-24T00:00:00"/>
    <d v="2023-07-31T00:00:00"/>
    <s v="Regular"/>
    <x v="1"/>
    <n v="49.97"/>
    <x v="4"/>
    <x v="3"/>
    <n v="254.24299999999999"/>
    <s v="Bulk Order"/>
  </r>
  <r>
    <s v="ORD100637"/>
    <x v="0"/>
    <x v="2"/>
    <x v="637"/>
    <n v="7.0000000000000007E-2"/>
    <n v="286.66680000000002"/>
    <n v="7"/>
    <d v="2023-09-07T00:00:00"/>
    <d v="2023-09-11T00:00:00"/>
    <s v="New"/>
    <x v="2"/>
    <n v="314.5"/>
    <x v="4"/>
    <x v="1"/>
    <n v="3808.5731999999998"/>
    <s v="Bulk Order"/>
  </r>
  <r>
    <s v="ORD100638"/>
    <x v="3"/>
    <x v="1"/>
    <x v="638"/>
    <n v="0.28999999999999998"/>
    <n v="948.21589999999992"/>
    <n v="1"/>
    <d v="2023-12-11T00:00:00"/>
    <d v="2023-12-17T00:00:00"/>
    <s v="New"/>
    <x v="1"/>
    <n v="763.96"/>
    <x v="4"/>
    <x v="3"/>
    <n v="2321.4940999999999"/>
    <s v="-"/>
  </r>
  <r>
    <s v="ORD100639"/>
    <x v="1"/>
    <x v="1"/>
    <x v="639"/>
    <n v="0.39"/>
    <n v="366.14760000000001"/>
    <n v="5"/>
    <d v="2024-03-07T00:00:00"/>
    <d v="2024-03-09T00:00:00"/>
    <s v="Regular"/>
    <x v="0"/>
    <n v="64.760000000000005"/>
    <x v="4"/>
    <x v="0"/>
    <n v="572.69240000000002"/>
    <s v="-"/>
  </r>
  <r>
    <s v="ORD100640"/>
    <x v="3"/>
    <x v="0"/>
    <x v="640"/>
    <n v="0.14000000000000001"/>
    <n v="446.67140000000006"/>
    <n v="5"/>
    <d v="2023-12-10T00:00:00"/>
    <d v="2023-12-14T00:00:00"/>
    <s v="Member"/>
    <x v="2"/>
    <n v="207.09"/>
    <x v="4"/>
    <x v="0"/>
    <n v="2743.8386"/>
    <s v="-"/>
  </r>
  <r>
    <s v="ORD100641"/>
    <x v="3"/>
    <x v="2"/>
    <x v="641"/>
    <n v="0.42"/>
    <n v="1268.9964"/>
    <n v="2"/>
    <d v="2024-09-09T00:00:00"/>
    <d v="2024-09-16T00:00:00"/>
    <s v="New"/>
    <x v="2"/>
    <n v="623.37"/>
    <x v="4"/>
    <x v="3"/>
    <n v="1752.4236000000001"/>
    <s v="-"/>
  </r>
  <r>
    <s v="ORD100642"/>
    <x v="1"/>
    <x v="3"/>
    <x v="642"/>
    <n v="0.38"/>
    <n v="158.75639999999999"/>
    <n v="1"/>
    <d v="2024-02-21T00:00:00"/>
    <d v="2024-02-22T00:00:00"/>
    <s v="Regular"/>
    <x v="0"/>
    <n v="60.11"/>
    <x v="4"/>
    <x v="5"/>
    <n v="259.02359999999999"/>
    <s v="-"/>
  </r>
  <r>
    <s v="ORD100643"/>
    <x v="2"/>
    <x v="3"/>
    <x v="643"/>
    <n v="0.24"/>
    <n v="337.9128"/>
    <n v="7"/>
    <d v="2024-06-16T00:00:00"/>
    <d v="2024-06-22T00:00:00"/>
    <s v="Member"/>
    <x v="1"/>
    <n v="396.72"/>
    <x v="4"/>
    <x v="2"/>
    <n v="1070.0572"/>
    <s v="Bulk Order"/>
  </r>
  <r>
    <s v="ORD100644"/>
    <x v="1"/>
    <x v="3"/>
    <x v="644"/>
    <n v="0.06"/>
    <n v="120.93659999999998"/>
    <n v="9"/>
    <d v="2024-05-01T00:00:00"/>
    <d v="2024-05-03T00:00:00"/>
    <s v="Member"/>
    <x v="1"/>
    <n v="542.77"/>
    <x v="4"/>
    <x v="3"/>
    <n v="1894.6733999999999"/>
    <s v="Bulk Order"/>
  </r>
  <r>
    <s v="ORD100645"/>
    <x v="2"/>
    <x v="0"/>
    <x v="645"/>
    <n v="0.49"/>
    <n v="636.97550000000001"/>
    <n v="8"/>
    <d v="2023-02-24T00:00:00"/>
    <d v="2023-02-25T00:00:00"/>
    <s v="Member"/>
    <x v="2"/>
    <n v="226.44"/>
    <x v="4"/>
    <x v="2"/>
    <n v="662.97450000000003"/>
    <s v="Bulk Order"/>
  </r>
  <r>
    <s v="ORD100646"/>
    <x v="2"/>
    <x v="0"/>
    <x v="646"/>
    <n v="0.31"/>
    <n v="400.36189999999999"/>
    <n v="7"/>
    <d v="2023-06-26T00:00:00"/>
    <d v="2023-07-01T00:00:00"/>
    <s v="Member"/>
    <x v="2"/>
    <n v="91.07"/>
    <x v="4"/>
    <x v="2"/>
    <n v="891.12810000000002"/>
    <s v="Bulk Order"/>
  </r>
  <r>
    <s v="ORD100647"/>
    <x v="2"/>
    <x v="4"/>
    <x v="647"/>
    <n v="0.26"/>
    <n v="755.93700000000001"/>
    <n v="4"/>
    <d v="2024-04-12T00:00:00"/>
    <d v="2024-04-14T00:00:00"/>
    <s v="Member"/>
    <x v="0"/>
    <n v="545.4"/>
    <x v="4"/>
    <x v="1"/>
    <n v="2151.5129999999999"/>
    <s v="-"/>
  </r>
  <r>
    <s v="ORD100648"/>
    <x v="1"/>
    <x v="3"/>
    <x v="648"/>
    <n v="0.44"/>
    <n v="1059.1723999999999"/>
    <n v="7"/>
    <d v="2024-05-09T00:00:00"/>
    <d v="2024-05-10T00:00:00"/>
    <s v="Regular"/>
    <x v="1"/>
    <n v="718.76"/>
    <x v="4"/>
    <x v="5"/>
    <n v="1348.0376000000001"/>
    <s v="Bulk Order"/>
  </r>
  <r>
    <s v="ORD100649"/>
    <x v="2"/>
    <x v="3"/>
    <x v="649"/>
    <n v="0.21"/>
    <n v="707.64329999999995"/>
    <n v="8"/>
    <d v="2024-06-04T00:00:00"/>
    <d v="2024-06-08T00:00:00"/>
    <s v="Regular"/>
    <x v="1"/>
    <n v="724.81"/>
    <x v="4"/>
    <x v="0"/>
    <n v="2662.0866999999998"/>
    <s v="Bulk Order"/>
  </r>
  <r>
    <s v="ORD100650"/>
    <x v="0"/>
    <x v="0"/>
    <x v="650"/>
    <n v="0.28000000000000003"/>
    <n v="1340.1892000000003"/>
    <n v="9"/>
    <d v="2023-04-28T00:00:00"/>
    <d v="2023-05-03T00:00:00"/>
    <s v="Member"/>
    <x v="0"/>
    <n v="1189.5899999999999"/>
    <x v="4"/>
    <x v="0"/>
    <n v="3446.2008000000001"/>
    <s v="Bulk Order"/>
  </r>
  <r>
    <s v="ORD100651"/>
    <x v="1"/>
    <x v="0"/>
    <x v="651"/>
    <n v="0.43"/>
    <n v="1434.7895999999998"/>
    <n v="9"/>
    <d v="2024-01-24T00:00:00"/>
    <d v="2024-01-25T00:00:00"/>
    <s v="Regular"/>
    <x v="1"/>
    <n v="503.48"/>
    <x v="4"/>
    <x v="0"/>
    <n v="1901.9304"/>
    <s v="Bulk Order"/>
  </r>
  <r>
    <s v="ORD100652"/>
    <x v="0"/>
    <x v="4"/>
    <x v="652"/>
    <n v="0.2"/>
    <n v="590.45400000000006"/>
    <n v="5"/>
    <d v="2024-09-04T00:00:00"/>
    <d v="2024-09-10T00:00:00"/>
    <s v="Regular"/>
    <x v="1"/>
    <n v="202.55"/>
    <x v="4"/>
    <x v="3"/>
    <n v="2361.8159999999998"/>
    <s v="-"/>
  </r>
  <r>
    <s v="ORD100653"/>
    <x v="2"/>
    <x v="4"/>
    <x v="653"/>
    <n v="0.39"/>
    <n v="1658.6856"/>
    <n v="5"/>
    <d v="2024-02-22T00:00:00"/>
    <d v="2024-02-26T00:00:00"/>
    <s v="Regular"/>
    <x v="0"/>
    <n v="1211.92"/>
    <x v="4"/>
    <x v="1"/>
    <n v="2594.3544000000002"/>
    <s v="-"/>
  </r>
  <r>
    <s v="ORD100654"/>
    <x v="3"/>
    <x v="1"/>
    <x v="654"/>
    <n v="0.13"/>
    <n v="415.63080000000002"/>
    <n v="6"/>
    <d v="2023-07-21T00:00:00"/>
    <d v="2023-07-26T00:00:00"/>
    <s v="New"/>
    <x v="1"/>
    <n v="423.35"/>
    <x v="4"/>
    <x v="1"/>
    <n v="2781.5291999999999"/>
    <s v="Bulk Order"/>
  </r>
  <r>
    <s v="ORD100655"/>
    <x v="2"/>
    <x v="2"/>
    <x v="655"/>
    <n v="0.35"/>
    <n v="318.9375"/>
    <n v="8"/>
    <d v="2023-05-25T00:00:00"/>
    <d v="2023-05-28T00:00:00"/>
    <s v="Member"/>
    <x v="2"/>
    <n v="80.02"/>
    <x v="4"/>
    <x v="4"/>
    <n v="592.3125"/>
    <s v="Bulk Order"/>
  </r>
  <r>
    <s v="ORD100656"/>
    <x v="0"/>
    <x v="3"/>
    <x v="656"/>
    <n v="0.26"/>
    <n v="426.99020000000002"/>
    <n v="3"/>
    <d v="2023-06-30T00:00:00"/>
    <d v="2023-07-03T00:00:00"/>
    <s v="Member"/>
    <x v="1"/>
    <n v="145.9"/>
    <x v="4"/>
    <x v="4"/>
    <n v="1215.2798"/>
    <s v="-"/>
  </r>
  <r>
    <s v="ORD100657"/>
    <x v="0"/>
    <x v="3"/>
    <x v="657"/>
    <n v="0.08"/>
    <n v="295.4776"/>
    <n v="3"/>
    <d v="2023-02-05T00:00:00"/>
    <d v="2023-02-10T00:00:00"/>
    <s v="Regular"/>
    <x v="2"/>
    <n v="310.36"/>
    <x v="4"/>
    <x v="4"/>
    <n v="3397.9923999999996"/>
    <s v="-"/>
  </r>
  <r>
    <s v="ORD100658"/>
    <x v="1"/>
    <x v="4"/>
    <x v="658"/>
    <n v="7.0000000000000007E-2"/>
    <n v="260.26490000000001"/>
    <n v="5"/>
    <d v="2023-02-05T00:00:00"/>
    <d v="2023-02-12T00:00:00"/>
    <s v="Regular"/>
    <x v="1"/>
    <n v="585.21"/>
    <x v="4"/>
    <x v="5"/>
    <n v="3457.8051"/>
    <s v="-"/>
  </r>
  <r>
    <s v="ORD100659"/>
    <x v="3"/>
    <x v="4"/>
    <x v="659"/>
    <n v="0.23"/>
    <n v="1135.3582000000001"/>
    <n v="1"/>
    <d v="2024-02-01T00:00:00"/>
    <d v="2024-02-02T00:00:00"/>
    <s v="Regular"/>
    <x v="0"/>
    <n v="1308.18"/>
    <x v="4"/>
    <x v="1"/>
    <n v="3800.9818"/>
    <s v="-"/>
  </r>
  <r>
    <s v="ORD100660"/>
    <x v="1"/>
    <x v="1"/>
    <x v="660"/>
    <n v="0.36"/>
    <n v="1141.9848"/>
    <n v="5"/>
    <d v="2024-06-15T00:00:00"/>
    <d v="2024-06-16T00:00:00"/>
    <s v="New"/>
    <x v="0"/>
    <n v="275.38"/>
    <x v="4"/>
    <x v="5"/>
    <n v="2030.1951999999999"/>
    <s v="-"/>
  </r>
  <r>
    <s v="ORD100661"/>
    <x v="0"/>
    <x v="2"/>
    <x v="661"/>
    <n v="0.3"/>
    <n v="1352.3310000000001"/>
    <n v="9"/>
    <d v="2023-08-18T00:00:00"/>
    <d v="2023-08-25T00:00:00"/>
    <s v="New"/>
    <x v="2"/>
    <n v="1076.6500000000001"/>
    <x v="4"/>
    <x v="4"/>
    <n v="3155.4390000000003"/>
    <s v="Bulk Order"/>
  </r>
  <r>
    <s v="ORD100662"/>
    <x v="2"/>
    <x v="1"/>
    <x v="662"/>
    <n v="0.43"/>
    <n v="157.9992"/>
    <n v="5"/>
    <d v="2023-07-30T00:00:00"/>
    <d v="2023-08-01T00:00:00"/>
    <s v="Member"/>
    <x v="1"/>
    <n v="25.03"/>
    <x v="4"/>
    <x v="0"/>
    <n v="209.4408"/>
    <s v="-"/>
  </r>
  <r>
    <s v="ORD100663"/>
    <x v="3"/>
    <x v="2"/>
    <x v="663"/>
    <n v="0.19"/>
    <n v="546.15309999999999"/>
    <n v="7"/>
    <d v="2024-04-14T00:00:00"/>
    <d v="2024-04-15T00:00:00"/>
    <s v="Member"/>
    <x v="1"/>
    <n v="230.32"/>
    <x v="4"/>
    <x v="0"/>
    <n v="2328.3368999999998"/>
    <s v="Bulk Order"/>
  </r>
  <r>
    <s v="ORD100664"/>
    <x v="2"/>
    <x v="3"/>
    <x v="664"/>
    <n v="0.42"/>
    <n v="1935.0491999999999"/>
    <n v="9"/>
    <d v="2023-01-06T00:00:00"/>
    <d v="2023-01-07T00:00:00"/>
    <s v="New"/>
    <x v="2"/>
    <n v="364.24"/>
    <x v="4"/>
    <x v="4"/>
    <n v="2672.2108000000003"/>
    <s v="Bulk Order"/>
  </r>
  <r>
    <s v="ORD100665"/>
    <x v="2"/>
    <x v="1"/>
    <x v="665"/>
    <n v="0.02"/>
    <n v="30.150000000000002"/>
    <n v="8"/>
    <d v="2024-04-03T00:00:00"/>
    <d v="2024-04-06T00:00:00"/>
    <s v="New"/>
    <x v="2"/>
    <n v="270"/>
    <x v="4"/>
    <x v="0"/>
    <n v="1477.35"/>
    <s v="Bulk Order"/>
  </r>
  <r>
    <s v="ORD100666"/>
    <x v="3"/>
    <x v="4"/>
    <x v="666"/>
    <n v="0.18"/>
    <n v="154.602"/>
    <n v="5"/>
    <d v="2024-01-29T00:00:00"/>
    <d v="2024-02-01T00:00:00"/>
    <s v="New"/>
    <x v="2"/>
    <n v="231.83"/>
    <x v="4"/>
    <x v="4"/>
    <n v="704.298"/>
    <s v="-"/>
  </r>
  <r>
    <s v="ORD100667"/>
    <x v="1"/>
    <x v="1"/>
    <x v="667"/>
    <n v="0.04"/>
    <n v="72.7"/>
    <n v="2"/>
    <d v="2023-06-08T00:00:00"/>
    <d v="2023-06-09T00:00:00"/>
    <s v="Member"/>
    <x v="0"/>
    <n v="429"/>
    <x v="4"/>
    <x v="1"/>
    <n v="1744.8"/>
    <s v="-"/>
  </r>
  <r>
    <s v="ORD100668"/>
    <x v="2"/>
    <x v="1"/>
    <x v="668"/>
    <n v="0.46"/>
    <n v="1831.7016000000001"/>
    <n v="5"/>
    <d v="2023-05-26T00:00:00"/>
    <d v="2023-05-30T00:00:00"/>
    <s v="Member"/>
    <x v="1"/>
    <n v="1059.1500000000001"/>
    <x v="4"/>
    <x v="3"/>
    <n v="2150.2583999999997"/>
    <s v="-"/>
  </r>
  <r>
    <s v="ORD100669"/>
    <x v="0"/>
    <x v="3"/>
    <x v="669"/>
    <n v="0.24"/>
    <n v="123.60719999999999"/>
    <n v="8"/>
    <d v="2023-12-18T00:00:00"/>
    <d v="2023-12-21T00:00:00"/>
    <s v="Member"/>
    <x v="0"/>
    <n v="137.01"/>
    <x v="4"/>
    <x v="2"/>
    <n v="391.4228"/>
    <s v="Bulk Order"/>
  </r>
  <r>
    <s v="ORD100670"/>
    <x v="2"/>
    <x v="4"/>
    <x v="670"/>
    <n v="0.16"/>
    <n v="486.66559999999998"/>
    <n v="1"/>
    <d v="2024-11-11T00:00:00"/>
    <d v="2024-11-17T00:00:00"/>
    <s v="Regular"/>
    <x v="0"/>
    <n v="238.97"/>
    <x v="4"/>
    <x v="2"/>
    <n v="2554.9944"/>
    <s v="-"/>
  </r>
  <r>
    <s v="ORD100671"/>
    <x v="3"/>
    <x v="4"/>
    <x v="671"/>
    <n v="0.25"/>
    <n v="191.14750000000001"/>
    <n v="4"/>
    <d v="2023-02-16T00:00:00"/>
    <d v="2023-02-22T00:00:00"/>
    <s v="Member"/>
    <x v="2"/>
    <n v="143.57"/>
    <x v="4"/>
    <x v="2"/>
    <n v="573.4425"/>
    <s v="-"/>
  </r>
  <r>
    <s v="ORD100672"/>
    <x v="3"/>
    <x v="0"/>
    <x v="672"/>
    <n v="0.27"/>
    <n v="603.20970000000011"/>
    <n v="1"/>
    <d v="2024-06-19T00:00:00"/>
    <d v="2024-06-25T00:00:00"/>
    <s v="Regular"/>
    <x v="2"/>
    <n v="552.34"/>
    <x v="4"/>
    <x v="4"/>
    <n v="1630.9003"/>
    <s v="-"/>
  </r>
  <r>
    <s v="ORD100673"/>
    <x v="3"/>
    <x v="0"/>
    <x v="673"/>
    <n v="0.42"/>
    <n v="2029.9818"/>
    <n v="5"/>
    <d v="2023-04-20T00:00:00"/>
    <d v="2023-04-21T00:00:00"/>
    <s v="Member"/>
    <x v="0"/>
    <n v="1389.1"/>
    <x v="4"/>
    <x v="3"/>
    <n v="2803.3081999999999"/>
    <s v="-"/>
  </r>
  <r>
    <s v="ORD100674"/>
    <x v="1"/>
    <x v="0"/>
    <x v="674"/>
    <n v="0.27"/>
    <n v="285.17670000000004"/>
    <n v="2"/>
    <d v="2024-08-27T00:00:00"/>
    <d v="2024-09-03T00:00:00"/>
    <s v="Member"/>
    <x v="1"/>
    <n v="233.46"/>
    <x v="4"/>
    <x v="1"/>
    <n v="771.03330000000005"/>
    <s v="-"/>
  </r>
  <r>
    <s v="ORD100675"/>
    <x v="2"/>
    <x v="3"/>
    <x v="675"/>
    <n v="0.22"/>
    <n v="58.669600000000003"/>
    <n v="2"/>
    <d v="2024-05-01T00:00:00"/>
    <d v="2024-05-04T00:00:00"/>
    <s v="Member"/>
    <x v="2"/>
    <n v="70.44"/>
    <x v="4"/>
    <x v="5"/>
    <n v="208.0104"/>
    <s v="-"/>
  </r>
  <r>
    <s v="ORD100676"/>
    <x v="1"/>
    <x v="1"/>
    <x v="676"/>
    <n v="0.48"/>
    <n v="1052.7840000000001"/>
    <n v="7"/>
    <d v="2023-08-05T00:00:00"/>
    <d v="2023-08-06T00:00:00"/>
    <s v="Regular"/>
    <x v="1"/>
    <n v="313.52"/>
    <x v="4"/>
    <x v="2"/>
    <n v="1140.5160000000001"/>
    <s v="Bulk Order"/>
  </r>
  <r>
    <s v="ORD100677"/>
    <x v="1"/>
    <x v="4"/>
    <x v="677"/>
    <n v="0.48"/>
    <n v="1406.7408"/>
    <n v="4"/>
    <d v="2023-04-14T00:00:00"/>
    <d v="2023-04-19T00:00:00"/>
    <s v="New"/>
    <x v="2"/>
    <n v="663.73"/>
    <x v="4"/>
    <x v="0"/>
    <n v="1523.9692"/>
    <s v="-"/>
  </r>
  <r>
    <s v="ORD100678"/>
    <x v="3"/>
    <x v="4"/>
    <x v="678"/>
    <n v="0.02"/>
    <n v="31.1568"/>
    <n v="2"/>
    <d v="2024-12-29T00:00:00"/>
    <d v="2025-01-01T00:00:00"/>
    <s v="Regular"/>
    <x v="2"/>
    <n v="222.15"/>
    <x v="4"/>
    <x v="1"/>
    <n v="1526.6831999999999"/>
    <s v="-"/>
  </r>
  <r>
    <s v="ORD100679"/>
    <x v="3"/>
    <x v="1"/>
    <x v="679"/>
    <n v="0.35"/>
    <n v="964.13099999999986"/>
    <n v="3"/>
    <d v="2024-11-10T00:00:00"/>
    <d v="2024-11-11T00:00:00"/>
    <s v="Member"/>
    <x v="1"/>
    <n v="271.88"/>
    <x v="4"/>
    <x v="4"/>
    <n v="1790.529"/>
    <s v="-"/>
  </r>
  <r>
    <s v="ORD100680"/>
    <x v="1"/>
    <x v="4"/>
    <x v="680"/>
    <n v="0.19"/>
    <n v="906.6173"/>
    <n v="3"/>
    <d v="2024-07-10T00:00:00"/>
    <d v="2024-07-13T00:00:00"/>
    <s v="New"/>
    <x v="0"/>
    <n v="316.42"/>
    <x v="4"/>
    <x v="1"/>
    <n v="3865.0527000000002"/>
    <s v="-"/>
  </r>
  <r>
    <s v="ORD100681"/>
    <x v="2"/>
    <x v="1"/>
    <x v="681"/>
    <n v="0.34"/>
    <n v="553.41120000000001"/>
    <n v="2"/>
    <d v="2023-12-05T00:00:00"/>
    <d v="2023-12-09T00:00:00"/>
    <s v="Regular"/>
    <x v="0"/>
    <n v="441.32"/>
    <x v="4"/>
    <x v="4"/>
    <n v="1074.2688000000001"/>
    <s v="-"/>
  </r>
  <r>
    <s v="ORD100682"/>
    <x v="0"/>
    <x v="3"/>
    <x v="682"/>
    <n v="0.32"/>
    <n v="517.18079999999998"/>
    <n v="7"/>
    <d v="2024-12-14T00:00:00"/>
    <d v="2024-12-21T00:00:00"/>
    <s v="New"/>
    <x v="0"/>
    <n v="106.87"/>
    <x v="4"/>
    <x v="1"/>
    <n v="1099.0092"/>
    <s v="Bulk Order"/>
  </r>
  <r>
    <s v="ORD100683"/>
    <x v="1"/>
    <x v="3"/>
    <x v="683"/>
    <n v="0.17"/>
    <n v="419.14520000000005"/>
    <n v="1"/>
    <d v="2023-10-10T00:00:00"/>
    <d v="2023-10-15T00:00:00"/>
    <s v="Regular"/>
    <x v="0"/>
    <n v="739.48"/>
    <x v="4"/>
    <x v="5"/>
    <n v="2046.4148"/>
    <s v="-"/>
  </r>
  <r>
    <s v="ORD100684"/>
    <x v="2"/>
    <x v="3"/>
    <x v="684"/>
    <n v="0.49"/>
    <n v="1286.2745"/>
    <n v="9"/>
    <d v="2024-06-17T00:00:00"/>
    <d v="2024-06-18T00:00:00"/>
    <s v="New"/>
    <x v="0"/>
    <n v="466.41"/>
    <x v="4"/>
    <x v="0"/>
    <n v="1338.7755000000002"/>
    <s v="Bulk Order"/>
  </r>
  <r>
    <s v="ORD100685"/>
    <x v="3"/>
    <x v="1"/>
    <x v="685"/>
    <n v="0.18"/>
    <n v="19.2042"/>
    <n v="5"/>
    <d v="2023-01-28T00:00:00"/>
    <d v="2023-02-02T00:00:00"/>
    <s v="Member"/>
    <x v="1"/>
    <n v="18.77"/>
    <x v="4"/>
    <x v="3"/>
    <n v="87.485799999999998"/>
    <s v="-"/>
  </r>
  <r>
    <s v="ORD100686"/>
    <x v="3"/>
    <x v="1"/>
    <x v="686"/>
    <n v="0.32"/>
    <n v="997.69280000000003"/>
    <n v="4"/>
    <d v="2024-06-30T00:00:00"/>
    <d v="2024-07-01T00:00:00"/>
    <s v="Regular"/>
    <x v="2"/>
    <n v="213.17"/>
    <x v="4"/>
    <x v="1"/>
    <n v="2120.0972000000002"/>
    <s v="-"/>
  </r>
  <r>
    <s v="ORD100687"/>
    <x v="2"/>
    <x v="2"/>
    <x v="687"/>
    <n v="0.41"/>
    <n v="2044.6904999999999"/>
    <n v="3"/>
    <d v="2024-05-29T00:00:00"/>
    <d v="2024-06-03T00:00:00"/>
    <s v="Regular"/>
    <x v="2"/>
    <n v="342.37"/>
    <x v="4"/>
    <x v="2"/>
    <n v="2942.3595000000005"/>
    <s v="-"/>
  </r>
  <r>
    <s v="ORD100688"/>
    <x v="0"/>
    <x v="4"/>
    <x v="688"/>
    <n v="7.0000000000000007E-2"/>
    <n v="107.1588"/>
    <n v="3"/>
    <d v="2024-02-26T00:00:00"/>
    <d v="2024-03-02T00:00:00"/>
    <s v="Regular"/>
    <x v="2"/>
    <n v="351.38"/>
    <x v="4"/>
    <x v="3"/>
    <n v="1423.6812"/>
    <s v="-"/>
  </r>
  <r>
    <s v="ORD100689"/>
    <x v="3"/>
    <x v="4"/>
    <x v="689"/>
    <n v="0.15"/>
    <n v="478.64549999999997"/>
    <n v="3"/>
    <d v="2024-12-30T00:00:00"/>
    <d v="2025-01-06T00:00:00"/>
    <s v="New"/>
    <x v="0"/>
    <n v="512.83000000000004"/>
    <x v="4"/>
    <x v="0"/>
    <n v="2712.3244999999997"/>
    <s v="-"/>
  </r>
  <r>
    <s v="ORD100690"/>
    <x v="3"/>
    <x v="2"/>
    <x v="690"/>
    <n v="0.1"/>
    <n v="12.265000000000001"/>
    <n v="1"/>
    <d v="2024-05-19T00:00:00"/>
    <d v="2024-05-21T00:00:00"/>
    <s v="Member"/>
    <x v="0"/>
    <n v="11.58"/>
    <x v="4"/>
    <x v="0"/>
    <n v="110.38500000000001"/>
    <s v="-"/>
  </r>
  <r>
    <s v="ORD100691"/>
    <x v="3"/>
    <x v="2"/>
    <x v="691"/>
    <n v="0.39"/>
    <n v="1193.8679999999999"/>
    <n v="2"/>
    <d v="2023-09-11T00:00:00"/>
    <d v="2023-09-12T00:00:00"/>
    <s v="Member"/>
    <x v="2"/>
    <n v="308.05"/>
    <x v="4"/>
    <x v="4"/>
    <n v="1867.3319999999999"/>
    <s v="-"/>
  </r>
  <r>
    <s v="ORD100692"/>
    <x v="2"/>
    <x v="3"/>
    <x v="692"/>
    <n v="0.4"/>
    <n v="916.25200000000007"/>
    <n v="7"/>
    <d v="2023-08-28T00:00:00"/>
    <d v="2023-09-04T00:00:00"/>
    <s v="Member"/>
    <x v="1"/>
    <n v="247.23"/>
    <x v="4"/>
    <x v="3"/>
    <n v="1374.3780000000002"/>
    <s v="Bulk Order"/>
  </r>
  <r>
    <s v="ORD100693"/>
    <x v="1"/>
    <x v="2"/>
    <x v="693"/>
    <n v="0.13"/>
    <n v="350.79720000000003"/>
    <n v="3"/>
    <d v="2023-08-29T00:00:00"/>
    <d v="2023-09-01T00:00:00"/>
    <s v="Regular"/>
    <x v="1"/>
    <n v="681.62"/>
    <x v="4"/>
    <x v="5"/>
    <n v="2347.6428000000001"/>
    <s v="-"/>
  </r>
  <r>
    <s v="ORD100694"/>
    <x v="3"/>
    <x v="1"/>
    <x v="694"/>
    <n v="0"/>
    <n v="0"/>
    <n v="6"/>
    <d v="2023-07-21T00:00:00"/>
    <d v="2023-07-24T00:00:00"/>
    <s v="Regular"/>
    <x v="0"/>
    <n v="561.05999999999995"/>
    <x v="4"/>
    <x v="0"/>
    <n v="2765.13"/>
    <s v="Bulk Order"/>
  </r>
  <r>
    <s v="ORD100695"/>
    <x v="1"/>
    <x v="0"/>
    <x v="695"/>
    <n v="0.21"/>
    <n v="203.0847"/>
    <n v="4"/>
    <d v="2023-05-15T00:00:00"/>
    <d v="2023-05-18T00:00:00"/>
    <s v="New"/>
    <x v="2"/>
    <n v="65.819999999999993"/>
    <x v="4"/>
    <x v="4"/>
    <n v="763.98530000000005"/>
    <s v="-"/>
  </r>
  <r>
    <s v="ORD100696"/>
    <x v="0"/>
    <x v="1"/>
    <x v="696"/>
    <n v="0.34"/>
    <n v="1316.7656000000002"/>
    <n v="5"/>
    <d v="2024-04-22T00:00:00"/>
    <d v="2024-04-27T00:00:00"/>
    <s v="Regular"/>
    <x v="2"/>
    <n v="862.32"/>
    <x v="4"/>
    <x v="2"/>
    <n v="2556.0744"/>
    <s v="-"/>
  </r>
  <r>
    <s v="ORD100697"/>
    <x v="3"/>
    <x v="2"/>
    <x v="697"/>
    <n v="0.31"/>
    <n v="874.75800000000004"/>
    <n v="8"/>
    <d v="2024-04-17T00:00:00"/>
    <d v="2024-04-21T00:00:00"/>
    <s v="Member"/>
    <x v="2"/>
    <n v="507.79"/>
    <x v="4"/>
    <x v="5"/>
    <n v="1947.0420000000001"/>
    <s v="Bulk Order"/>
  </r>
  <r>
    <s v="ORD100698"/>
    <x v="3"/>
    <x v="4"/>
    <x v="698"/>
    <n v="0.22"/>
    <n v="313.26900000000001"/>
    <n v="2"/>
    <d v="2024-03-01T00:00:00"/>
    <d v="2024-03-04T00:00:00"/>
    <s v="Regular"/>
    <x v="0"/>
    <n v="277.58999999999997"/>
    <x v="4"/>
    <x v="1"/>
    <n v="1110.681"/>
    <s v="-"/>
  </r>
  <r>
    <s v="ORD100699"/>
    <x v="0"/>
    <x v="1"/>
    <x v="699"/>
    <n v="0.15"/>
    <n v="703.97550000000001"/>
    <n v="5"/>
    <d v="2023-12-20T00:00:00"/>
    <d v="2023-12-26T00:00:00"/>
    <s v="Member"/>
    <x v="2"/>
    <n v="589.22"/>
    <x v="4"/>
    <x v="5"/>
    <n v="3989.1945000000001"/>
    <s v="-"/>
  </r>
  <r>
    <s v="ORD100700"/>
    <x v="3"/>
    <x v="4"/>
    <x v="700"/>
    <n v="0.24"/>
    <n v="39.021599999999999"/>
    <n v="2"/>
    <d v="2024-01-02T00:00:00"/>
    <d v="2024-01-07T00:00:00"/>
    <s v="Member"/>
    <x v="0"/>
    <n v="8.86"/>
    <x v="4"/>
    <x v="1"/>
    <n v="123.5684"/>
    <s v="-"/>
  </r>
  <r>
    <s v="ORD100701"/>
    <x v="1"/>
    <x v="1"/>
    <x v="701"/>
    <n v="0.01"/>
    <n v="36.570900000000002"/>
    <n v="9"/>
    <d v="2024-07-22T00:00:00"/>
    <d v="2024-07-28T00:00:00"/>
    <s v="New"/>
    <x v="2"/>
    <n v="647.98"/>
    <x v="4"/>
    <x v="4"/>
    <n v="3620.5191"/>
    <s v="Bulk Order"/>
  </r>
  <r>
    <s v="ORD100702"/>
    <x v="2"/>
    <x v="4"/>
    <x v="702"/>
    <n v="0.04"/>
    <n v="78.721999999999994"/>
    <n v="2"/>
    <d v="2023-03-26T00:00:00"/>
    <d v="2023-04-01T00:00:00"/>
    <s v="Member"/>
    <x v="0"/>
    <n v="391.21"/>
    <x v="4"/>
    <x v="5"/>
    <n v="1889.328"/>
    <s v="-"/>
  </r>
  <r>
    <s v="ORD100703"/>
    <x v="1"/>
    <x v="1"/>
    <x v="703"/>
    <n v="0.08"/>
    <n v="212.83759999999998"/>
    <n v="1"/>
    <d v="2023-06-06T00:00:00"/>
    <d v="2023-06-09T00:00:00"/>
    <s v="Member"/>
    <x v="0"/>
    <n v="562.19000000000005"/>
    <x v="4"/>
    <x v="5"/>
    <n v="2447.6324"/>
    <s v="-"/>
  </r>
  <r>
    <s v="ORD100704"/>
    <x v="2"/>
    <x v="4"/>
    <x v="704"/>
    <n v="0.31"/>
    <n v="473.80400000000003"/>
    <n v="4"/>
    <d v="2023-12-03T00:00:00"/>
    <d v="2023-12-05T00:00:00"/>
    <s v="New"/>
    <x v="2"/>
    <n v="245.36"/>
    <x v="4"/>
    <x v="4"/>
    <n v="1054.596"/>
    <s v="-"/>
  </r>
  <r>
    <s v="ORD100705"/>
    <x v="2"/>
    <x v="0"/>
    <x v="705"/>
    <n v="0.11"/>
    <n v="184.15540000000001"/>
    <n v="7"/>
    <d v="2023-07-10T00:00:00"/>
    <d v="2023-07-15T00:00:00"/>
    <s v="Member"/>
    <x v="1"/>
    <n v="318.39"/>
    <x v="4"/>
    <x v="4"/>
    <n v="1489.9846"/>
    <s v="Bulk Order"/>
  </r>
  <r>
    <s v="ORD100706"/>
    <x v="1"/>
    <x v="3"/>
    <x v="706"/>
    <n v="0.21"/>
    <n v="36.6051"/>
    <n v="2"/>
    <d v="2024-05-13T00:00:00"/>
    <d v="2024-05-20T00:00:00"/>
    <s v="New"/>
    <x v="1"/>
    <n v="32.42"/>
    <x v="4"/>
    <x v="0"/>
    <n v="137.70490000000001"/>
    <s v="-"/>
  </r>
  <r>
    <s v="ORD100707"/>
    <x v="1"/>
    <x v="1"/>
    <x v="707"/>
    <n v="0.31"/>
    <n v="1139.6343999999999"/>
    <n v="9"/>
    <d v="2023-01-21T00:00:00"/>
    <d v="2023-01-22T00:00:00"/>
    <s v="Regular"/>
    <x v="1"/>
    <n v="523.49"/>
    <x v="4"/>
    <x v="4"/>
    <n v="2536.6055999999999"/>
    <s v="Bulk Order"/>
  </r>
  <r>
    <s v="ORD100708"/>
    <x v="1"/>
    <x v="0"/>
    <x v="708"/>
    <n v="0.42"/>
    <n v="1504.8221999999998"/>
    <n v="1"/>
    <d v="2024-09-01T00:00:00"/>
    <d v="2024-09-06T00:00:00"/>
    <s v="Regular"/>
    <x v="1"/>
    <n v="902.82"/>
    <x v="4"/>
    <x v="2"/>
    <n v="2078.0878000000002"/>
    <s v="-"/>
  </r>
  <r>
    <s v="ORD100709"/>
    <x v="1"/>
    <x v="3"/>
    <x v="709"/>
    <n v="0.27"/>
    <n v="892.71720000000005"/>
    <n v="1"/>
    <d v="2024-11-23T00:00:00"/>
    <d v="2024-11-29T00:00:00"/>
    <s v="Regular"/>
    <x v="0"/>
    <n v="523.4"/>
    <x v="4"/>
    <x v="1"/>
    <n v="2413.6428000000001"/>
    <s v="-"/>
  </r>
  <r>
    <s v="ORD100710"/>
    <x v="0"/>
    <x v="1"/>
    <x v="710"/>
    <n v="0.09"/>
    <n v="396.1764"/>
    <n v="8"/>
    <d v="2024-10-17T00:00:00"/>
    <d v="2024-10-19T00:00:00"/>
    <s v="Member"/>
    <x v="1"/>
    <n v="481.23"/>
    <x v="4"/>
    <x v="1"/>
    <n v="4005.7836000000002"/>
    <s v="Bulk Order"/>
  </r>
  <r>
    <s v="ORD100711"/>
    <x v="3"/>
    <x v="0"/>
    <x v="711"/>
    <n v="0.48"/>
    <n v="2167.7808"/>
    <n v="5"/>
    <d v="2024-11-16T00:00:00"/>
    <d v="2024-11-17T00:00:00"/>
    <s v="Regular"/>
    <x v="0"/>
    <n v="235.91"/>
    <x v="4"/>
    <x v="3"/>
    <n v="2348.4292"/>
    <s v="-"/>
  </r>
  <r>
    <s v="ORD100712"/>
    <x v="2"/>
    <x v="0"/>
    <x v="712"/>
    <n v="0.05"/>
    <n v="141.32900000000001"/>
    <n v="9"/>
    <d v="2024-05-06T00:00:00"/>
    <d v="2024-05-09T00:00:00"/>
    <s v="Regular"/>
    <x v="0"/>
    <n v="344.3"/>
    <x v="4"/>
    <x v="4"/>
    <n v="2685.2509999999997"/>
    <s v="Bulk Order"/>
  </r>
  <r>
    <s v="ORD100713"/>
    <x v="1"/>
    <x v="0"/>
    <x v="713"/>
    <n v="0.18"/>
    <n v="622.01519999999994"/>
    <n v="8"/>
    <d v="2023-05-17T00:00:00"/>
    <d v="2023-05-22T00:00:00"/>
    <s v="Regular"/>
    <x v="1"/>
    <n v="262.14999999999998"/>
    <x v="4"/>
    <x v="0"/>
    <n v="2833.6248000000001"/>
    <s v="Bulk Order"/>
  </r>
  <r>
    <s v="ORD100714"/>
    <x v="1"/>
    <x v="2"/>
    <x v="714"/>
    <n v="0.46"/>
    <n v="70.789400000000001"/>
    <n v="6"/>
    <d v="2023-08-24T00:00:00"/>
    <d v="2023-08-26T00:00:00"/>
    <s v="New"/>
    <x v="2"/>
    <n v="26.98"/>
    <x v="4"/>
    <x v="2"/>
    <n v="83.100599999999986"/>
    <s v="Bulk Order"/>
  </r>
  <r>
    <s v="ORD100715"/>
    <x v="1"/>
    <x v="4"/>
    <x v="715"/>
    <n v="0.3"/>
    <n v="1274.124"/>
    <n v="4"/>
    <d v="2023-01-03T00:00:00"/>
    <d v="2023-01-04T00:00:00"/>
    <s v="Member"/>
    <x v="1"/>
    <n v="617.37"/>
    <x v="4"/>
    <x v="3"/>
    <n v="2972.9560000000001"/>
    <s v="-"/>
  </r>
  <r>
    <s v="ORD100716"/>
    <x v="0"/>
    <x v="3"/>
    <x v="716"/>
    <n v="0.33"/>
    <n v="1353.1419000000001"/>
    <n v="6"/>
    <d v="2023-01-23T00:00:00"/>
    <d v="2023-01-29T00:00:00"/>
    <s v="Member"/>
    <x v="0"/>
    <n v="462.37"/>
    <x v="4"/>
    <x v="4"/>
    <n v="2747.2881000000002"/>
    <s v="Bulk Order"/>
  </r>
  <r>
    <s v="ORD100717"/>
    <x v="1"/>
    <x v="4"/>
    <x v="717"/>
    <n v="0.15"/>
    <n v="29.882999999999999"/>
    <n v="2"/>
    <d v="2023-05-21T00:00:00"/>
    <d v="2023-05-25T00:00:00"/>
    <s v="New"/>
    <x v="1"/>
    <n v="16.399999999999999"/>
    <x v="4"/>
    <x v="0"/>
    <n v="169.33699999999999"/>
    <s v="-"/>
  </r>
  <r>
    <s v="ORD100718"/>
    <x v="1"/>
    <x v="4"/>
    <x v="718"/>
    <n v="0.04"/>
    <n v="110.39360000000001"/>
    <n v="5"/>
    <d v="2023-02-07T00:00:00"/>
    <d v="2023-02-12T00:00:00"/>
    <s v="Member"/>
    <x v="0"/>
    <n v="693.87"/>
    <x v="4"/>
    <x v="3"/>
    <n v="2649.4464000000003"/>
    <s v="-"/>
  </r>
  <r>
    <s v="ORD100719"/>
    <x v="1"/>
    <x v="4"/>
    <x v="719"/>
    <n v="0.18"/>
    <n v="817.6697999999999"/>
    <n v="3"/>
    <d v="2023-06-11T00:00:00"/>
    <d v="2023-06-17T00:00:00"/>
    <s v="Member"/>
    <x v="2"/>
    <n v="1345.54"/>
    <x v="4"/>
    <x v="3"/>
    <n v="3724.9402"/>
    <s v="-"/>
  </r>
  <r>
    <s v="ORD100720"/>
    <x v="3"/>
    <x v="0"/>
    <x v="720"/>
    <n v="0.2"/>
    <n v="197.76"/>
    <n v="3"/>
    <d v="2023-08-10T00:00:00"/>
    <d v="2023-08-15T00:00:00"/>
    <s v="Regular"/>
    <x v="2"/>
    <n v="262.39999999999998"/>
    <x v="4"/>
    <x v="1"/>
    <n v="791.04"/>
    <s v="-"/>
  </r>
  <r>
    <s v="ORD100721"/>
    <x v="0"/>
    <x v="4"/>
    <x v="721"/>
    <n v="0.14000000000000001"/>
    <n v="255.91440000000003"/>
    <n v="1"/>
    <d v="2024-02-14T00:00:00"/>
    <d v="2024-02-20T00:00:00"/>
    <s v="Regular"/>
    <x v="2"/>
    <n v="450.95"/>
    <x v="4"/>
    <x v="0"/>
    <n v="1572.0455999999999"/>
    <s v="-"/>
  </r>
  <r>
    <s v="ORD100722"/>
    <x v="1"/>
    <x v="2"/>
    <x v="722"/>
    <n v="0.11"/>
    <n v="189.4376"/>
    <n v="8"/>
    <d v="2023-01-20T00:00:00"/>
    <d v="2023-01-23T00:00:00"/>
    <s v="Member"/>
    <x v="0"/>
    <n v="314.81"/>
    <x v="4"/>
    <x v="3"/>
    <n v="1532.7224000000001"/>
    <s v="Bulk Order"/>
  </r>
  <r>
    <s v="ORD100723"/>
    <x v="2"/>
    <x v="1"/>
    <x v="723"/>
    <n v="0.18"/>
    <n v="331.93979999999999"/>
    <n v="3"/>
    <d v="2024-07-11T00:00:00"/>
    <d v="2024-07-15T00:00:00"/>
    <s v="New"/>
    <x v="2"/>
    <n v="477.42"/>
    <x v="4"/>
    <x v="1"/>
    <n v="1512.1702"/>
    <s v="-"/>
  </r>
  <r>
    <s v="ORD100724"/>
    <x v="2"/>
    <x v="0"/>
    <x v="724"/>
    <n v="0.32"/>
    <n v="97.6768"/>
    <n v="1"/>
    <d v="2023-04-12T00:00:00"/>
    <d v="2023-04-15T00:00:00"/>
    <s v="New"/>
    <x v="2"/>
    <n v="56.02"/>
    <x v="4"/>
    <x v="1"/>
    <n v="207.56319999999999"/>
    <s v="-"/>
  </r>
  <r>
    <s v="ORD100725"/>
    <x v="2"/>
    <x v="3"/>
    <x v="725"/>
    <n v="0.47"/>
    <n v="689.57929999999999"/>
    <n v="4"/>
    <d v="2024-05-01T00:00:00"/>
    <d v="2024-05-05T00:00:00"/>
    <s v="Regular"/>
    <x v="1"/>
    <n v="191.48"/>
    <x v="4"/>
    <x v="1"/>
    <n v="777.61070000000007"/>
    <s v="-"/>
  </r>
  <r>
    <s v="ORD100726"/>
    <x v="0"/>
    <x v="1"/>
    <x v="726"/>
    <n v="0.35"/>
    <n v="540.67999999999995"/>
    <n v="1"/>
    <d v="2023-11-03T00:00:00"/>
    <d v="2023-11-10T00:00:00"/>
    <s v="Regular"/>
    <x v="1"/>
    <n v="164.59"/>
    <x v="4"/>
    <x v="5"/>
    <n v="1004.12"/>
    <s v="-"/>
  </r>
  <r>
    <s v="ORD100727"/>
    <x v="0"/>
    <x v="1"/>
    <x v="727"/>
    <n v="0.39"/>
    <n v="1693.6803000000002"/>
    <n v="1"/>
    <d v="2023-02-26T00:00:00"/>
    <d v="2023-03-05T00:00:00"/>
    <s v="Member"/>
    <x v="0"/>
    <n v="451.55"/>
    <x v="4"/>
    <x v="2"/>
    <n v="2649.0897000000004"/>
    <s v="-"/>
  </r>
  <r>
    <s v="ORD100728"/>
    <x v="2"/>
    <x v="1"/>
    <x v="728"/>
    <n v="0.15"/>
    <n v="273.80549999999999"/>
    <n v="1"/>
    <d v="2024-11-08T00:00:00"/>
    <d v="2024-11-09T00:00:00"/>
    <s v="New"/>
    <x v="1"/>
    <n v="299.43"/>
    <x v="4"/>
    <x v="5"/>
    <n v="1551.5645"/>
    <s v="-"/>
  </r>
  <r>
    <s v="ORD100729"/>
    <x v="1"/>
    <x v="4"/>
    <x v="729"/>
    <n v="0.05"/>
    <n v="114.56800000000001"/>
    <n v="2"/>
    <d v="2023-05-20T00:00:00"/>
    <d v="2023-05-21T00:00:00"/>
    <s v="New"/>
    <x v="0"/>
    <n v="480.25"/>
    <x v="4"/>
    <x v="1"/>
    <n v="2176.7919999999999"/>
    <s v="-"/>
  </r>
  <r>
    <s v="ORD100730"/>
    <x v="0"/>
    <x v="4"/>
    <x v="730"/>
    <n v="0.15"/>
    <n v="294.84299999999996"/>
    <n v="1"/>
    <d v="2024-04-18T00:00:00"/>
    <d v="2024-04-24T00:00:00"/>
    <s v="Regular"/>
    <x v="2"/>
    <n v="172.99"/>
    <x v="4"/>
    <x v="3"/>
    <n v="1670.777"/>
    <s v="-"/>
  </r>
  <r>
    <s v="ORD100731"/>
    <x v="2"/>
    <x v="0"/>
    <x v="731"/>
    <n v="0.2"/>
    <n v="138.26"/>
    <n v="6"/>
    <d v="2023-04-27T00:00:00"/>
    <d v="2023-05-02T00:00:00"/>
    <s v="New"/>
    <x v="1"/>
    <n v="36.67"/>
    <x v="4"/>
    <x v="1"/>
    <n v="553.04"/>
    <s v="Bulk Order"/>
  </r>
  <r>
    <s v="ORD100732"/>
    <x v="2"/>
    <x v="4"/>
    <x v="732"/>
    <n v="0.34"/>
    <n v="1683.9350000000002"/>
    <n v="7"/>
    <d v="2023-05-18T00:00:00"/>
    <d v="2023-05-23T00:00:00"/>
    <s v="New"/>
    <x v="1"/>
    <n v="275.86"/>
    <x v="4"/>
    <x v="1"/>
    <n v="3268.8149999999996"/>
    <s v="Bulk Order"/>
  </r>
  <r>
    <s v="ORD100733"/>
    <x v="1"/>
    <x v="4"/>
    <x v="733"/>
    <n v="0.47"/>
    <n v="1948.8737999999998"/>
    <n v="1"/>
    <d v="2023-11-17T00:00:00"/>
    <d v="2023-11-23T00:00:00"/>
    <s v="Regular"/>
    <x v="1"/>
    <n v="526.88"/>
    <x v="4"/>
    <x v="4"/>
    <n v="2197.6662000000001"/>
    <s v="-"/>
  </r>
  <r>
    <s v="ORD100734"/>
    <x v="3"/>
    <x v="4"/>
    <x v="734"/>
    <n v="0.4"/>
    <n v="1100.2040000000002"/>
    <n v="1"/>
    <d v="2023-09-25T00:00:00"/>
    <d v="2023-09-26T00:00:00"/>
    <s v="New"/>
    <x v="0"/>
    <n v="633.1"/>
    <x v="4"/>
    <x v="0"/>
    <n v="1650.306"/>
    <s v="-"/>
  </r>
  <r>
    <s v="ORD100735"/>
    <x v="0"/>
    <x v="0"/>
    <x v="735"/>
    <n v="0.13"/>
    <n v="316.44470000000001"/>
    <n v="9"/>
    <d v="2024-03-11T00:00:00"/>
    <d v="2024-03-15T00:00:00"/>
    <s v="Regular"/>
    <x v="2"/>
    <n v="124.02"/>
    <x v="4"/>
    <x v="0"/>
    <n v="2117.7453"/>
    <s v="Bulk Order"/>
  </r>
  <r>
    <s v="ORD100736"/>
    <x v="1"/>
    <x v="0"/>
    <x v="736"/>
    <n v="0.41"/>
    <n v="1345.3534999999999"/>
    <n v="9"/>
    <d v="2023-02-20T00:00:00"/>
    <d v="2023-02-27T00:00:00"/>
    <s v="New"/>
    <x v="0"/>
    <n v="547.44000000000005"/>
    <x v="4"/>
    <x v="2"/>
    <n v="1935.9965"/>
    <s v="Bulk Order"/>
  </r>
  <r>
    <s v="ORD100737"/>
    <x v="2"/>
    <x v="2"/>
    <x v="737"/>
    <n v="0.21"/>
    <n v="356.89709999999997"/>
    <n v="1"/>
    <d v="2023-11-16T00:00:00"/>
    <d v="2023-11-19T00:00:00"/>
    <s v="Regular"/>
    <x v="0"/>
    <n v="211.33"/>
    <x v="4"/>
    <x v="0"/>
    <n v="1342.6129000000001"/>
    <s v="-"/>
  </r>
  <r>
    <s v="ORD100738"/>
    <x v="2"/>
    <x v="2"/>
    <x v="738"/>
    <n v="0.09"/>
    <n v="31.175099999999997"/>
    <n v="8"/>
    <d v="2024-11-27T00:00:00"/>
    <d v="2024-11-28T00:00:00"/>
    <s v="Member"/>
    <x v="1"/>
    <n v="96.46"/>
    <x v="4"/>
    <x v="0"/>
    <n v="315.2149"/>
    <s v="Bulk Order"/>
  </r>
  <r>
    <s v="ORD100739"/>
    <x v="1"/>
    <x v="2"/>
    <x v="739"/>
    <n v="0.23"/>
    <n v="478.66450000000003"/>
    <n v="3"/>
    <d v="2024-08-27T00:00:00"/>
    <d v="2024-08-28T00:00:00"/>
    <s v="New"/>
    <x v="0"/>
    <n v="602.87"/>
    <x v="4"/>
    <x v="2"/>
    <n v="1602.4855"/>
    <s v="-"/>
  </r>
  <r>
    <s v="ORD100740"/>
    <x v="0"/>
    <x v="2"/>
    <x v="740"/>
    <n v="0.28000000000000003"/>
    <n v="1378.0172"/>
    <n v="7"/>
    <d v="2024-06-14T00:00:00"/>
    <d v="2024-06-16T00:00:00"/>
    <s v="New"/>
    <x v="2"/>
    <n v="736.67"/>
    <x v="4"/>
    <x v="5"/>
    <n v="3543.4727999999996"/>
    <s v="Bulk Order"/>
  </r>
  <r>
    <s v="ORD100741"/>
    <x v="3"/>
    <x v="1"/>
    <x v="741"/>
    <n v="0.38"/>
    <n v="377.53000000000003"/>
    <n v="1"/>
    <d v="2024-10-31T00:00:00"/>
    <d v="2024-11-05T00:00:00"/>
    <s v="Member"/>
    <x v="0"/>
    <n v="292.41000000000003"/>
    <x v="4"/>
    <x v="1"/>
    <n v="615.97"/>
    <s v="-"/>
  </r>
  <r>
    <s v="ORD100742"/>
    <x v="3"/>
    <x v="1"/>
    <x v="742"/>
    <n v="0.17"/>
    <n v="456.57920000000007"/>
    <n v="7"/>
    <d v="2024-12-25T00:00:00"/>
    <d v="2024-12-29T00:00:00"/>
    <s v="New"/>
    <x v="1"/>
    <n v="786.29"/>
    <x v="4"/>
    <x v="5"/>
    <n v="2229.1808000000001"/>
    <s v="Bulk Order"/>
  </r>
  <r>
    <s v="ORD100743"/>
    <x v="2"/>
    <x v="2"/>
    <x v="743"/>
    <n v="7.0000000000000007E-2"/>
    <n v="9.9225000000000012"/>
    <n v="1"/>
    <d v="2023-12-04T00:00:00"/>
    <d v="2023-12-07T00:00:00"/>
    <s v="Regular"/>
    <x v="1"/>
    <n v="27.5"/>
    <x v="4"/>
    <x v="3"/>
    <n v="131.82749999999999"/>
    <s v="-"/>
  </r>
  <r>
    <s v="ORD100744"/>
    <x v="0"/>
    <x v="2"/>
    <x v="744"/>
    <n v="0.05"/>
    <n v="34.897500000000001"/>
    <n v="3"/>
    <d v="2023-01-24T00:00:00"/>
    <d v="2023-01-26T00:00:00"/>
    <s v="New"/>
    <x v="2"/>
    <n v="102.15"/>
    <x v="4"/>
    <x v="0"/>
    <n v="663.05250000000001"/>
    <s v="-"/>
  </r>
  <r>
    <s v="ORD100745"/>
    <x v="3"/>
    <x v="3"/>
    <x v="745"/>
    <n v="0.06"/>
    <n v="178.63439999999997"/>
    <n v="7"/>
    <d v="2023-10-09T00:00:00"/>
    <d v="2023-10-11T00:00:00"/>
    <s v="Member"/>
    <x v="0"/>
    <n v="227.45"/>
    <x v="4"/>
    <x v="1"/>
    <n v="2798.6055999999999"/>
    <s v="Bulk Order"/>
  </r>
  <r>
    <s v="ORD100746"/>
    <x v="0"/>
    <x v="1"/>
    <x v="746"/>
    <n v="0.48"/>
    <n v="747.51839999999993"/>
    <n v="1"/>
    <d v="2023-02-05T00:00:00"/>
    <d v="2023-02-11T00:00:00"/>
    <s v="Regular"/>
    <x v="0"/>
    <n v="293.39999999999998"/>
    <x v="4"/>
    <x v="3"/>
    <n v="809.8116"/>
    <s v="-"/>
  </r>
  <r>
    <s v="ORD100747"/>
    <x v="0"/>
    <x v="3"/>
    <x v="747"/>
    <n v="0.48"/>
    <n v="2178.1680000000001"/>
    <n v="9"/>
    <d v="2024-12-20T00:00:00"/>
    <d v="2024-12-21T00:00:00"/>
    <s v="Regular"/>
    <x v="0"/>
    <n v="1174.03"/>
    <x v="4"/>
    <x v="1"/>
    <n v="2359.6820000000002"/>
    <s v="Bulk Order"/>
  </r>
  <r>
    <s v="ORD100748"/>
    <x v="2"/>
    <x v="3"/>
    <x v="748"/>
    <n v="0.48"/>
    <n v="1003.3104"/>
    <n v="5"/>
    <d v="2024-05-14T00:00:00"/>
    <d v="2024-05-19T00:00:00"/>
    <s v="New"/>
    <x v="0"/>
    <n v="311.38"/>
    <x v="4"/>
    <x v="3"/>
    <n v="1086.9196000000002"/>
    <s v="-"/>
  </r>
  <r>
    <s v="ORD100749"/>
    <x v="3"/>
    <x v="4"/>
    <x v="749"/>
    <n v="0.15"/>
    <n v="167.90399999999997"/>
    <n v="2"/>
    <d v="2024-06-27T00:00:00"/>
    <d v="2024-06-28T00:00:00"/>
    <s v="Member"/>
    <x v="0"/>
    <n v="197.37"/>
    <x v="4"/>
    <x v="3"/>
    <n v="951.4559999999999"/>
    <s v="-"/>
  </r>
  <r>
    <s v="ORD100750"/>
    <x v="1"/>
    <x v="0"/>
    <x v="750"/>
    <n v="0.1"/>
    <n v="277.34000000000003"/>
    <n v="4"/>
    <d v="2023-09-15T00:00:00"/>
    <d v="2023-09-17T00:00:00"/>
    <s v="New"/>
    <x v="0"/>
    <n v="414.86"/>
    <x v="4"/>
    <x v="2"/>
    <n v="2496.06"/>
    <s v="-"/>
  </r>
  <r>
    <s v="ORD100751"/>
    <x v="2"/>
    <x v="1"/>
    <x v="751"/>
    <n v="0.49"/>
    <n v="1957.7312999999999"/>
    <n v="8"/>
    <d v="2023-12-04T00:00:00"/>
    <d v="2023-12-06T00:00:00"/>
    <s v="New"/>
    <x v="2"/>
    <n v="902.57"/>
    <x v="4"/>
    <x v="4"/>
    <n v="2037.6387"/>
    <s v="Bulk Order"/>
  </r>
  <r>
    <s v="ORD100752"/>
    <x v="3"/>
    <x v="2"/>
    <x v="752"/>
    <n v="0.49"/>
    <n v="95.628399999999999"/>
    <n v="4"/>
    <d v="2023-06-26T00:00:00"/>
    <d v="2023-07-03T00:00:00"/>
    <s v="New"/>
    <x v="2"/>
    <n v="36.630000000000003"/>
    <x v="4"/>
    <x v="1"/>
    <n v="99.531599999999997"/>
    <s v="-"/>
  </r>
  <r>
    <s v="ORD100753"/>
    <x v="3"/>
    <x v="2"/>
    <x v="753"/>
    <n v="0.04"/>
    <n v="103.08200000000001"/>
    <n v="5"/>
    <d v="2024-05-11T00:00:00"/>
    <d v="2024-05-14T00:00:00"/>
    <s v="Member"/>
    <x v="0"/>
    <n v="460"/>
    <x v="4"/>
    <x v="5"/>
    <n v="2473.9680000000003"/>
    <s v="-"/>
  </r>
  <r>
    <s v="ORD100754"/>
    <x v="3"/>
    <x v="0"/>
    <x v="754"/>
    <n v="0.38"/>
    <n v="1478.1202000000001"/>
    <n v="2"/>
    <d v="2024-03-05T00:00:00"/>
    <d v="2024-03-06T00:00:00"/>
    <s v="Regular"/>
    <x v="0"/>
    <n v="406.21"/>
    <x v="4"/>
    <x v="1"/>
    <n v="2411.6697999999997"/>
    <s v="-"/>
  </r>
  <r>
    <s v="ORD100755"/>
    <x v="3"/>
    <x v="1"/>
    <x v="755"/>
    <n v="0.14000000000000001"/>
    <n v="85.061200000000014"/>
    <n v="5"/>
    <d v="2024-05-07T00:00:00"/>
    <d v="2024-05-08T00:00:00"/>
    <s v="Member"/>
    <x v="0"/>
    <n v="120.47"/>
    <x v="4"/>
    <x v="2"/>
    <n v="522.51880000000006"/>
    <s v="-"/>
  </r>
  <r>
    <s v="ORD100756"/>
    <x v="3"/>
    <x v="2"/>
    <x v="756"/>
    <n v="0.45"/>
    <n v="2035.6695"/>
    <n v="7"/>
    <d v="2024-08-17T00:00:00"/>
    <d v="2024-08-24T00:00:00"/>
    <s v="Member"/>
    <x v="1"/>
    <n v="785.66"/>
    <x v="4"/>
    <x v="4"/>
    <n v="2488.0405000000001"/>
    <s v="Bulk Order"/>
  </r>
  <r>
    <s v="ORD100757"/>
    <x v="0"/>
    <x v="2"/>
    <x v="757"/>
    <n v="0.04"/>
    <n v="55.845600000000005"/>
    <n v="9"/>
    <d v="2023-09-25T00:00:00"/>
    <d v="2023-09-29T00:00:00"/>
    <s v="Regular"/>
    <x v="1"/>
    <n v="314.89"/>
    <x v="4"/>
    <x v="1"/>
    <n v="1340.2944"/>
    <s v="Bulk Order"/>
  </r>
  <r>
    <s v="ORD100758"/>
    <x v="2"/>
    <x v="4"/>
    <x v="758"/>
    <n v="0.44"/>
    <n v="411.82240000000002"/>
    <n v="8"/>
    <d v="2024-12-17T00:00:00"/>
    <d v="2024-12-20T00:00:00"/>
    <s v="New"/>
    <x v="0"/>
    <n v="194.75"/>
    <x v="4"/>
    <x v="3"/>
    <n v="524.13760000000002"/>
    <s v="Bulk Order"/>
  </r>
  <r>
    <s v="ORD100759"/>
    <x v="0"/>
    <x v="3"/>
    <x v="759"/>
    <n v="0"/>
    <n v="0"/>
    <n v="6"/>
    <d v="2024-03-22T00:00:00"/>
    <d v="2024-03-27T00:00:00"/>
    <s v="New"/>
    <x v="1"/>
    <n v="368.83"/>
    <x v="4"/>
    <x v="1"/>
    <n v="2987.35"/>
    <s v="Bulk Order"/>
  </r>
  <r>
    <s v="ORD100760"/>
    <x v="1"/>
    <x v="2"/>
    <x v="760"/>
    <n v="0.26"/>
    <n v="248.989"/>
    <n v="9"/>
    <d v="2024-11-05T00:00:00"/>
    <d v="2024-11-06T00:00:00"/>
    <s v="Member"/>
    <x v="0"/>
    <n v="198.68"/>
    <x v="4"/>
    <x v="2"/>
    <n v="708.66099999999994"/>
    <s v="Bulk Order"/>
  </r>
  <r>
    <s v="ORD100761"/>
    <x v="3"/>
    <x v="1"/>
    <x v="761"/>
    <n v="0.17"/>
    <n v="583.19180000000006"/>
    <n v="7"/>
    <d v="2023-08-28T00:00:00"/>
    <d v="2023-08-29T00:00:00"/>
    <s v="Member"/>
    <x v="0"/>
    <n v="826.76"/>
    <x v="4"/>
    <x v="4"/>
    <n v="2847.3481999999999"/>
    <s v="Bulk Order"/>
  </r>
  <r>
    <s v="ORD100762"/>
    <x v="2"/>
    <x v="0"/>
    <x v="762"/>
    <n v="0.21"/>
    <n v="525.31499999999994"/>
    <n v="3"/>
    <d v="2023-04-27T00:00:00"/>
    <d v="2023-05-02T00:00:00"/>
    <s v="Regular"/>
    <x v="0"/>
    <n v="532.25"/>
    <x v="4"/>
    <x v="5"/>
    <n v="1976.1849999999999"/>
    <s v="-"/>
  </r>
  <r>
    <s v="ORD100763"/>
    <x v="3"/>
    <x v="4"/>
    <x v="763"/>
    <n v="0.22"/>
    <n v="140.5316"/>
    <n v="1"/>
    <d v="2024-08-08T00:00:00"/>
    <d v="2024-08-11T00:00:00"/>
    <s v="Member"/>
    <x v="0"/>
    <n v="111.74"/>
    <x v="4"/>
    <x v="1"/>
    <n v="498.24839999999995"/>
    <s v="-"/>
  </r>
  <r>
    <s v="ORD100764"/>
    <x v="2"/>
    <x v="1"/>
    <x v="764"/>
    <n v="0.33"/>
    <n v="1508.4960000000001"/>
    <n v="5"/>
    <d v="2024-02-10T00:00:00"/>
    <d v="2024-02-11T00:00:00"/>
    <s v="New"/>
    <x v="0"/>
    <n v="983.92"/>
    <x v="4"/>
    <x v="4"/>
    <n v="3062.7039999999997"/>
    <s v="-"/>
  </r>
  <r>
    <s v="ORD100765"/>
    <x v="0"/>
    <x v="4"/>
    <x v="765"/>
    <n v="0.01"/>
    <n v="33.987099999999998"/>
    <n v="9"/>
    <d v="2023-09-23T00:00:00"/>
    <d v="2023-09-28T00:00:00"/>
    <s v="Regular"/>
    <x v="0"/>
    <n v="571.99"/>
    <x v="4"/>
    <x v="2"/>
    <n v="3364.7229000000002"/>
    <s v="Bulk Order"/>
  </r>
  <r>
    <s v="ORD100766"/>
    <x v="2"/>
    <x v="3"/>
    <x v="766"/>
    <n v="0.35"/>
    <n v="971.37949999999989"/>
    <n v="8"/>
    <d v="2023-11-02T00:00:00"/>
    <d v="2023-11-09T00:00:00"/>
    <s v="New"/>
    <x v="1"/>
    <n v="374.19"/>
    <x v="4"/>
    <x v="5"/>
    <n v="1803.9904999999999"/>
    <s v="Bulk Order"/>
  </r>
  <r>
    <s v="ORD100767"/>
    <x v="1"/>
    <x v="2"/>
    <x v="767"/>
    <n v="0.01"/>
    <n v="19.342700000000001"/>
    <n v="6"/>
    <d v="2024-02-23T00:00:00"/>
    <d v="2024-02-27T00:00:00"/>
    <s v="New"/>
    <x v="2"/>
    <n v="397.33"/>
    <x v="4"/>
    <x v="5"/>
    <n v="1914.9273000000001"/>
    <s v="Bulk Order"/>
  </r>
  <r>
    <s v="ORD100768"/>
    <x v="1"/>
    <x v="1"/>
    <x v="768"/>
    <n v="0.09"/>
    <n v="68.472899999999996"/>
    <n v="8"/>
    <d v="2024-10-17T00:00:00"/>
    <d v="2024-10-24T00:00:00"/>
    <s v="Regular"/>
    <x v="0"/>
    <n v="41.66"/>
    <x v="4"/>
    <x v="0"/>
    <n v="692.33709999999996"/>
    <s v="Bulk Order"/>
  </r>
  <r>
    <s v="ORD100769"/>
    <x v="2"/>
    <x v="0"/>
    <x v="769"/>
    <n v="0.3"/>
    <n v="1070.0519999999999"/>
    <n v="8"/>
    <d v="2024-07-26T00:00:00"/>
    <d v="2024-07-27T00:00:00"/>
    <s v="Regular"/>
    <x v="1"/>
    <n v="261.14999999999998"/>
    <x v="4"/>
    <x v="4"/>
    <n v="2496.7880000000005"/>
    <s v="Bulk Order"/>
  </r>
  <r>
    <s v="ORD100770"/>
    <x v="2"/>
    <x v="3"/>
    <x v="770"/>
    <n v="0.04"/>
    <n v="163.47639999999998"/>
    <n v="3"/>
    <d v="2024-08-09T00:00:00"/>
    <d v="2024-08-14T00:00:00"/>
    <s v="New"/>
    <x v="1"/>
    <n v="391.48"/>
    <x v="4"/>
    <x v="1"/>
    <n v="3923.4335999999998"/>
    <s v="-"/>
  </r>
  <r>
    <s v="ORD100771"/>
    <x v="2"/>
    <x v="3"/>
    <x v="771"/>
    <n v="0.5"/>
    <n v="358.255"/>
    <n v="6"/>
    <d v="2023-01-17T00:00:00"/>
    <d v="2023-01-19T00:00:00"/>
    <s v="Regular"/>
    <x v="0"/>
    <n v="211.2"/>
    <x v="4"/>
    <x v="4"/>
    <n v="358.255"/>
    <s v="Bulk Order"/>
  </r>
  <r>
    <s v="ORD100772"/>
    <x v="2"/>
    <x v="4"/>
    <x v="772"/>
    <n v="0.39"/>
    <n v="984.11820000000012"/>
    <n v="7"/>
    <d v="2023-01-12T00:00:00"/>
    <d v="2023-01-13T00:00:00"/>
    <s v="Regular"/>
    <x v="1"/>
    <n v="306.94"/>
    <x v="4"/>
    <x v="1"/>
    <n v="1539.2618"/>
    <s v="Bulk Order"/>
  </r>
  <r>
    <s v="ORD100773"/>
    <x v="1"/>
    <x v="3"/>
    <x v="773"/>
    <n v="0.35"/>
    <n v="866.51249999999993"/>
    <n v="2"/>
    <d v="2024-05-29T00:00:00"/>
    <d v="2024-06-02T00:00:00"/>
    <s v="Member"/>
    <x v="0"/>
    <n v="433.34"/>
    <x v="4"/>
    <x v="4"/>
    <n v="1609.2375000000002"/>
    <s v="-"/>
  </r>
  <r>
    <s v="ORD100774"/>
    <x v="3"/>
    <x v="1"/>
    <x v="774"/>
    <n v="0.13"/>
    <n v="235.89410000000001"/>
    <n v="7"/>
    <d v="2024-08-07T00:00:00"/>
    <d v="2024-08-12T00:00:00"/>
    <s v="Member"/>
    <x v="1"/>
    <n v="349.21"/>
    <x v="4"/>
    <x v="3"/>
    <n v="1578.6759"/>
    <s v="Bulk Order"/>
  </r>
  <r>
    <s v="ORD100775"/>
    <x v="2"/>
    <x v="4"/>
    <x v="775"/>
    <n v="0.02"/>
    <n v="79.35560000000001"/>
    <n v="6"/>
    <d v="2023-03-24T00:00:00"/>
    <d v="2023-03-31T00:00:00"/>
    <s v="New"/>
    <x v="1"/>
    <n v="211.2"/>
    <x v="4"/>
    <x v="5"/>
    <n v="3888.4244000000003"/>
    <s v="Bulk Order"/>
  </r>
  <r>
    <s v="ORD100776"/>
    <x v="2"/>
    <x v="3"/>
    <x v="776"/>
    <n v="0.49"/>
    <n v="287.97300000000001"/>
    <n v="2"/>
    <d v="2024-10-20T00:00:00"/>
    <d v="2024-10-25T00:00:00"/>
    <s v="New"/>
    <x v="0"/>
    <n v="40.65"/>
    <x v="4"/>
    <x v="4"/>
    <n v="299.72700000000003"/>
    <s v="-"/>
  </r>
  <r>
    <s v="ORD100777"/>
    <x v="1"/>
    <x v="0"/>
    <x v="777"/>
    <n v="7.0000000000000007E-2"/>
    <n v="77.321300000000008"/>
    <n v="2"/>
    <d v="2024-01-18T00:00:00"/>
    <d v="2024-01-19T00:00:00"/>
    <s v="Regular"/>
    <x v="2"/>
    <n v="98.29"/>
    <x v="4"/>
    <x v="1"/>
    <n v="1027.2686999999999"/>
    <s v="-"/>
  </r>
  <r>
    <s v="ORD100778"/>
    <x v="1"/>
    <x v="1"/>
    <x v="778"/>
    <n v="0.42"/>
    <n v="45.296999999999997"/>
    <n v="6"/>
    <d v="2024-09-17T00:00:00"/>
    <d v="2024-09-19T00:00:00"/>
    <s v="Regular"/>
    <x v="0"/>
    <n v="11.27"/>
    <x v="4"/>
    <x v="2"/>
    <n v="62.552999999999997"/>
    <s v="Bulk Order"/>
  </r>
  <r>
    <s v="ORD100779"/>
    <x v="0"/>
    <x v="0"/>
    <x v="779"/>
    <n v="0.1"/>
    <n v="192.76300000000003"/>
    <n v="3"/>
    <d v="2023-03-25T00:00:00"/>
    <d v="2023-03-30T00:00:00"/>
    <s v="Member"/>
    <x v="2"/>
    <n v="131.41999999999999"/>
    <x v="4"/>
    <x v="2"/>
    <n v="1734.8670000000002"/>
    <s v="-"/>
  </r>
  <r>
    <s v="ORD100780"/>
    <x v="2"/>
    <x v="0"/>
    <x v="780"/>
    <n v="0.19"/>
    <n v="290.08629999999999"/>
    <n v="6"/>
    <d v="2024-08-09T00:00:00"/>
    <d v="2024-08-14T00:00:00"/>
    <s v="Regular"/>
    <x v="1"/>
    <n v="324.62"/>
    <x v="4"/>
    <x v="0"/>
    <n v="1236.6837"/>
    <s v="Bulk Order"/>
  </r>
  <r>
    <s v="ORD100781"/>
    <x v="0"/>
    <x v="4"/>
    <x v="781"/>
    <n v="0.35"/>
    <n v="1521.8945000000001"/>
    <n v="9"/>
    <d v="2024-05-27T00:00:00"/>
    <d v="2024-06-03T00:00:00"/>
    <s v="New"/>
    <x v="2"/>
    <n v="347.42"/>
    <x v="4"/>
    <x v="5"/>
    <n v="2826.3755000000001"/>
    <s v="Bulk Order"/>
  </r>
  <r>
    <s v="ORD100782"/>
    <x v="1"/>
    <x v="2"/>
    <x v="782"/>
    <n v="0.47"/>
    <n v="1764.6008999999999"/>
    <n v="1"/>
    <d v="2024-07-18T00:00:00"/>
    <d v="2024-07-20T00:00:00"/>
    <s v="Member"/>
    <x v="0"/>
    <n v="1027.81"/>
    <x v="4"/>
    <x v="3"/>
    <n v="1989.8690999999999"/>
    <s v="-"/>
  </r>
  <r>
    <s v="ORD100783"/>
    <x v="1"/>
    <x v="4"/>
    <x v="783"/>
    <n v="0.01"/>
    <n v="5.1391"/>
    <n v="3"/>
    <d v="2024-05-23T00:00:00"/>
    <d v="2024-05-27T00:00:00"/>
    <s v="New"/>
    <x v="0"/>
    <n v="90.34"/>
    <x v="4"/>
    <x v="1"/>
    <n v="508.77089999999998"/>
    <s v="-"/>
  </r>
  <r>
    <s v="ORD100784"/>
    <x v="3"/>
    <x v="1"/>
    <x v="784"/>
    <n v="0.13"/>
    <n v="484.98840000000001"/>
    <n v="2"/>
    <d v="2023-06-21T00:00:00"/>
    <d v="2023-06-22T00:00:00"/>
    <s v="New"/>
    <x v="1"/>
    <n v="360.91"/>
    <x v="4"/>
    <x v="1"/>
    <n v="3245.6915999999997"/>
    <s v="-"/>
  </r>
  <r>
    <s v="ORD100785"/>
    <x v="2"/>
    <x v="1"/>
    <x v="785"/>
    <n v="0.38"/>
    <n v="1295.5948000000001"/>
    <n v="3"/>
    <d v="2024-05-05T00:00:00"/>
    <d v="2024-05-11T00:00:00"/>
    <s v="New"/>
    <x v="2"/>
    <n v="367.7"/>
    <x v="4"/>
    <x v="0"/>
    <n v="2113.8652000000002"/>
    <s v="-"/>
  </r>
  <r>
    <s v="ORD100786"/>
    <x v="0"/>
    <x v="4"/>
    <x v="786"/>
    <n v="0.09"/>
    <n v="133.2405"/>
    <n v="2"/>
    <d v="2023-09-23T00:00:00"/>
    <d v="2023-09-24T00:00:00"/>
    <s v="New"/>
    <x v="0"/>
    <n v="313.39999999999998"/>
    <x v="4"/>
    <x v="4"/>
    <n v="1347.2094999999999"/>
    <s v="-"/>
  </r>
  <r>
    <s v="ORD100787"/>
    <x v="1"/>
    <x v="2"/>
    <x v="787"/>
    <n v="0.06"/>
    <n v="10.545599999999999"/>
    <n v="3"/>
    <d v="2024-04-03T00:00:00"/>
    <d v="2024-04-04T00:00:00"/>
    <s v="New"/>
    <x v="1"/>
    <n v="13.75"/>
    <x v="4"/>
    <x v="5"/>
    <n v="165.21439999999998"/>
    <s v="-"/>
  </r>
  <r>
    <s v="ORD100788"/>
    <x v="1"/>
    <x v="4"/>
    <x v="788"/>
    <n v="0.02"/>
    <n v="13.286"/>
    <n v="4"/>
    <d v="2023-01-08T00:00:00"/>
    <d v="2023-01-11T00:00:00"/>
    <s v="Member"/>
    <x v="2"/>
    <n v="40.65"/>
    <x v="4"/>
    <x v="3"/>
    <n v="651.01400000000001"/>
    <s v="-"/>
  </r>
  <r>
    <s v="ORD100789"/>
    <x v="0"/>
    <x v="1"/>
    <x v="789"/>
    <n v="0.25"/>
    <n v="331.17750000000001"/>
    <n v="7"/>
    <d v="2023-05-25T00:00:00"/>
    <d v="2023-05-26T00:00:00"/>
    <s v="New"/>
    <x v="1"/>
    <n v="331.01"/>
    <x v="4"/>
    <x v="1"/>
    <n v="993.53250000000003"/>
    <s v="Bulk Order"/>
  </r>
  <r>
    <s v="ORD100790"/>
    <x v="3"/>
    <x v="2"/>
    <x v="790"/>
    <n v="0.38"/>
    <n v="1558.5509999999999"/>
    <n v="2"/>
    <d v="2024-12-10T00:00:00"/>
    <d v="2024-12-16T00:00:00"/>
    <s v="New"/>
    <x v="0"/>
    <n v="709.61"/>
    <x v="4"/>
    <x v="5"/>
    <n v="2542.8989999999999"/>
    <s v="-"/>
  </r>
  <r>
    <s v="ORD100791"/>
    <x v="1"/>
    <x v="1"/>
    <x v="791"/>
    <n v="0.48"/>
    <n v="1142.4144000000001"/>
    <n v="2"/>
    <d v="2023-05-15T00:00:00"/>
    <d v="2023-05-17T00:00:00"/>
    <s v="New"/>
    <x v="1"/>
    <n v="624.72"/>
    <x v="4"/>
    <x v="4"/>
    <n v="1237.6156000000001"/>
    <s v="-"/>
  </r>
  <r>
    <s v="ORD100792"/>
    <x v="2"/>
    <x v="2"/>
    <x v="792"/>
    <n v="0.13"/>
    <n v="598.01820000000009"/>
    <n v="2"/>
    <d v="2024-09-28T00:00:00"/>
    <d v="2024-09-29T00:00:00"/>
    <s v="New"/>
    <x v="1"/>
    <n v="1323.05"/>
    <x v="4"/>
    <x v="1"/>
    <n v="4002.1218000000003"/>
    <s v="-"/>
  </r>
  <r>
    <s v="ORD100793"/>
    <x v="1"/>
    <x v="2"/>
    <x v="793"/>
    <n v="0.06"/>
    <n v="238.00979999999998"/>
    <n v="6"/>
    <d v="2024-02-25T00:00:00"/>
    <d v="2024-03-02T00:00:00"/>
    <s v="Regular"/>
    <x v="0"/>
    <n v="648.84"/>
    <x v="4"/>
    <x v="0"/>
    <n v="3728.8202000000001"/>
    <s v="Bulk Order"/>
  </r>
  <r>
    <s v="ORD100794"/>
    <x v="2"/>
    <x v="4"/>
    <x v="794"/>
    <n v="0.2"/>
    <n v="301.36599999999999"/>
    <n v="8"/>
    <d v="2023-03-09T00:00:00"/>
    <d v="2023-03-13T00:00:00"/>
    <s v="Member"/>
    <x v="0"/>
    <n v="189.65"/>
    <x v="4"/>
    <x v="4"/>
    <n v="1205.4639999999999"/>
    <s v="Bulk Order"/>
  </r>
  <r>
    <s v="ORD100795"/>
    <x v="0"/>
    <x v="4"/>
    <x v="795"/>
    <n v="0.03"/>
    <n v="127.2681"/>
    <n v="4"/>
    <d v="2024-07-29T00:00:00"/>
    <d v="2024-08-01T00:00:00"/>
    <s v="Member"/>
    <x v="1"/>
    <n v="604.78"/>
    <x v="4"/>
    <x v="2"/>
    <n v="4115.0019000000002"/>
    <s v="-"/>
  </r>
  <r>
    <s v="ORD100796"/>
    <x v="2"/>
    <x v="4"/>
    <x v="796"/>
    <n v="0.17"/>
    <n v="114.23150000000001"/>
    <n v="3"/>
    <d v="2023-09-11T00:00:00"/>
    <d v="2023-09-13T00:00:00"/>
    <s v="Regular"/>
    <x v="2"/>
    <n v="183.65"/>
    <x v="4"/>
    <x v="0"/>
    <n v="557.71850000000006"/>
    <s v="-"/>
  </r>
  <r>
    <s v="ORD100797"/>
    <x v="0"/>
    <x v="2"/>
    <x v="797"/>
    <n v="0.32"/>
    <n v="88.633600000000001"/>
    <n v="9"/>
    <d v="2024-02-04T00:00:00"/>
    <d v="2024-02-06T00:00:00"/>
    <s v="New"/>
    <x v="2"/>
    <n v="82.99"/>
    <x v="4"/>
    <x v="2"/>
    <n v="188.34640000000002"/>
    <s v="Bulk Order"/>
  </r>
  <r>
    <s v="ORD100798"/>
    <x v="2"/>
    <x v="2"/>
    <x v="798"/>
    <n v="0.08"/>
    <n v="246.5472"/>
    <n v="1"/>
    <d v="2023-12-22T00:00:00"/>
    <d v="2023-12-26T00:00:00"/>
    <s v="Member"/>
    <x v="0"/>
    <n v="447.85"/>
    <x v="4"/>
    <x v="4"/>
    <n v="2835.2928000000002"/>
    <s v="-"/>
  </r>
  <r>
    <s v="ORD100799"/>
    <x v="0"/>
    <x v="1"/>
    <x v="799"/>
    <n v="0.32"/>
    <n v="567.8528"/>
    <n v="2"/>
    <d v="2023-09-07T00:00:00"/>
    <d v="2023-09-08T00:00:00"/>
    <s v="New"/>
    <x v="1"/>
    <n v="516.63"/>
    <x v="4"/>
    <x v="0"/>
    <n v="1206.6871999999998"/>
    <s v="-"/>
  </r>
  <r>
    <s v="ORD100800"/>
    <x v="2"/>
    <x v="0"/>
    <x v="800"/>
    <n v="0.49"/>
    <n v="839.95310000000006"/>
    <n v="7"/>
    <d v="2023-06-13T00:00:00"/>
    <d v="2023-06-19T00:00:00"/>
    <s v="Regular"/>
    <x v="0"/>
    <n v="302.3"/>
    <x v="4"/>
    <x v="4"/>
    <n v="874.23689999999999"/>
    <s v="Bulk Order"/>
  </r>
  <r>
    <s v="ORD100801"/>
    <x v="3"/>
    <x v="4"/>
    <x v="801"/>
    <n v="0.43"/>
    <n v="1490.9476"/>
    <n v="3"/>
    <d v="2023-09-24T00:00:00"/>
    <d v="2023-09-27T00:00:00"/>
    <s v="Member"/>
    <x v="2"/>
    <n v="205.13"/>
    <x v="4"/>
    <x v="5"/>
    <n v="1976.3724000000002"/>
    <s v="-"/>
  </r>
  <r>
    <s v="ORD100802"/>
    <x v="2"/>
    <x v="1"/>
    <x v="802"/>
    <n v="0.18"/>
    <n v="767.79179999999997"/>
    <n v="9"/>
    <d v="2024-01-19T00:00:00"/>
    <d v="2024-01-25T00:00:00"/>
    <s v="Member"/>
    <x v="0"/>
    <n v="429.3"/>
    <x v="4"/>
    <x v="5"/>
    <n v="3497.7182000000003"/>
    <s v="Bulk Order"/>
  </r>
  <r>
    <s v="ORD100803"/>
    <x v="2"/>
    <x v="1"/>
    <x v="803"/>
    <n v="0.21"/>
    <n v="352.51859999999999"/>
    <n v="1"/>
    <d v="2024-01-20T00:00:00"/>
    <d v="2024-01-27T00:00:00"/>
    <s v="New"/>
    <x v="1"/>
    <n v="246.45"/>
    <x v="4"/>
    <x v="3"/>
    <n v="1326.1414"/>
    <s v="-"/>
  </r>
  <r>
    <s v="ORD100804"/>
    <x v="3"/>
    <x v="3"/>
    <x v="804"/>
    <n v="0.21"/>
    <n v="355.43969999999996"/>
    <n v="9"/>
    <d v="2023-09-22T00:00:00"/>
    <d v="2023-09-25T00:00:00"/>
    <s v="Regular"/>
    <x v="0"/>
    <n v="234.47"/>
    <x v="4"/>
    <x v="4"/>
    <n v="1337.1303"/>
    <s v="Bulk Order"/>
  </r>
  <r>
    <s v="ORD100805"/>
    <x v="1"/>
    <x v="4"/>
    <x v="805"/>
    <n v="0.43"/>
    <n v="1167.8241"/>
    <n v="6"/>
    <d v="2024-06-20T00:00:00"/>
    <d v="2024-06-27T00:00:00"/>
    <s v="Member"/>
    <x v="2"/>
    <n v="687.86"/>
    <x v="4"/>
    <x v="2"/>
    <n v="1548.0458999999998"/>
    <s v="Bulk Order"/>
  </r>
  <r>
    <s v="ORD100806"/>
    <x v="1"/>
    <x v="1"/>
    <x v="806"/>
    <n v="0.5"/>
    <n v="1650.3"/>
    <n v="1"/>
    <d v="2024-09-07T00:00:00"/>
    <d v="2024-09-10T00:00:00"/>
    <s v="New"/>
    <x v="1"/>
    <n v="814.77"/>
    <x v="4"/>
    <x v="3"/>
    <n v="1650.3"/>
    <s v="-"/>
  </r>
  <r>
    <s v="ORD100807"/>
    <x v="2"/>
    <x v="3"/>
    <x v="807"/>
    <n v="0.41"/>
    <n v="448.63839999999999"/>
    <n v="9"/>
    <d v="2024-07-23T00:00:00"/>
    <d v="2024-07-25T00:00:00"/>
    <s v="New"/>
    <x v="2"/>
    <n v="89.25"/>
    <x v="4"/>
    <x v="0"/>
    <n v="645.60159999999996"/>
    <s v="Bulk Order"/>
  </r>
  <r>
    <s v="ORD100808"/>
    <x v="3"/>
    <x v="4"/>
    <x v="808"/>
    <n v="0.28000000000000003"/>
    <n v="1280.1964"/>
    <n v="9"/>
    <d v="2023-01-24T00:00:00"/>
    <d v="2023-01-28T00:00:00"/>
    <s v="New"/>
    <x v="1"/>
    <n v="293.63"/>
    <x v="4"/>
    <x v="2"/>
    <n v="3291.9336000000003"/>
    <s v="Bulk Order"/>
  </r>
  <r>
    <s v="ORD100809"/>
    <x v="2"/>
    <x v="2"/>
    <x v="809"/>
    <n v="0.05"/>
    <n v="165.33199999999999"/>
    <n v="5"/>
    <d v="2024-08-06T00:00:00"/>
    <d v="2024-08-08T00:00:00"/>
    <s v="New"/>
    <x v="2"/>
    <n v="752.14"/>
    <x v="4"/>
    <x v="5"/>
    <n v="3141.308"/>
    <s v="-"/>
  </r>
  <r>
    <s v="ORD100810"/>
    <x v="0"/>
    <x v="3"/>
    <x v="810"/>
    <n v="0.48"/>
    <n v="1518.3791999999999"/>
    <n v="7"/>
    <d v="2024-01-07T00:00:00"/>
    <d v="2024-01-08T00:00:00"/>
    <s v="Regular"/>
    <x v="2"/>
    <n v="494.75"/>
    <x v="4"/>
    <x v="1"/>
    <n v="1644.9108000000001"/>
    <s v="Bulk Order"/>
  </r>
  <r>
    <s v="ORD100811"/>
    <x v="0"/>
    <x v="2"/>
    <x v="811"/>
    <n v="0.43"/>
    <n v="1948.1408000000001"/>
    <n v="3"/>
    <d v="2024-08-27T00:00:00"/>
    <d v="2024-09-03T00:00:00"/>
    <s v="Member"/>
    <x v="1"/>
    <n v="420.98"/>
    <x v="4"/>
    <x v="1"/>
    <n v="2582.4192000000003"/>
    <s v="-"/>
  </r>
  <r>
    <s v="ORD100812"/>
    <x v="2"/>
    <x v="0"/>
    <x v="812"/>
    <n v="0.42"/>
    <n v="1909.152"/>
    <n v="8"/>
    <d v="2023-05-07T00:00:00"/>
    <d v="2023-05-12T00:00:00"/>
    <s v="New"/>
    <x v="0"/>
    <n v="325.45999999999998"/>
    <x v="4"/>
    <x v="2"/>
    <n v="2636.4480000000003"/>
    <s v="Bulk Order"/>
  </r>
  <r>
    <s v="ORD100813"/>
    <x v="1"/>
    <x v="0"/>
    <x v="813"/>
    <n v="0.2"/>
    <n v="152.84"/>
    <n v="3"/>
    <d v="2023-06-23T00:00:00"/>
    <d v="2023-06-26T00:00:00"/>
    <s v="Regular"/>
    <x v="1"/>
    <n v="79.12"/>
    <x v="4"/>
    <x v="2"/>
    <n v="611.36"/>
    <s v="-"/>
  </r>
  <r>
    <s v="ORD100814"/>
    <x v="1"/>
    <x v="0"/>
    <x v="814"/>
    <n v="0.22"/>
    <n v="178.3914"/>
    <n v="7"/>
    <d v="2023-01-18T00:00:00"/>
    <d v="2023-01-21T00:00:00"/>
    <s v="Member"/>
    <x v="2"/>
    <n v="234.8"/>
    <x v="4"/>
    <x v="3"/>
    <n v="632.47860000000003"/>
    <s v="Bulk Order"/>
  </r>
  <r>
    <s v="ORD100815"/>
    <x v="2"/>
    <x v="0"/>
    <x v="815"/>
    <n v="0.06"/>
    <n v="230.01300000000001"/>
    <n v="4"/>
    <d v="2024-03-26T00:00:00"/>
    <d v="2024-03-29T00:00:00"/>
    <s v="Member"/>
    <x v="1"/>
    <n v="275.10000000000002"/>
    <x v="4"/>
    <x v="4"/>
    <n v="3603.5370000000003"/>
    <s v="-"/>
  </r>
  <r>
    <s v="ORD100816"/>
    <x v="2"/>
    <x v="1"/>
    <x v="816"/>
    <n v="0.47"/>
    <n v="2250.6936999999998"/>
    <n v="5"/>
    <d v="2023-03-04T00:00:00"/>
    <d v="2023-03-06T00:00:00"/>
    <s v="New"/>
    <x v="1"/>
    <n v="898.79"/>
    <x v="4"/>
    <x v="5"/>
    <n v="2538.0163000000002"/>
    <s v="-"/>
  </r>
  <r>
    <s v="ORD100817"/>
    <x v="0"/>
    <x v="0"/>
    <x v="817"/>
    <n v="0.47"/>
    <n v="1581.9823999999999"/>
    <n v="7"/>
    <d v="2024-09-14T00:00:00"/>
    <d v="2024-09-17T00:00:00"/>
    <s v="Member"/>
    <x v="0"/>
    <n v="190.33"/>
    <x v="4"/>
    <x v="0"/>
    <n v="1783.9376000000002"/>
    <s v="Bulk Order"/>
  </r>
  <r>
    <s v="ORD100818"/>
    <x v="1"/>
    <x v="1"/>
    <x v="818"/>
    <n v="0.13"/>
    <n v="275.00849999999997"/>
    <n v="2"/>
    <d v="2023-06-01T00:00:00"/>
    <d v="2023-06-04T00:00:00"/>
    <s v="New"/>
    <x v="2"/>
    <n v="583.54"/>
    <x v="4"/>
    <x v="1"/>
    <n v="1840.4414999999999"/>
    <s v="-"/>
  </r>
  <r>
    <s v="ORD100819"/>
    <x v="2"/>
    <x v="1"/>
    <x v="819"/>
    <n v="0.35"/>
    <n v="1207.1569999999999"/>
    <n v="4"/>
    <d v="2024-11-01T00:00:00"/>
    <d v="2024-11-06T00:00:00"/>
    <s v="Regular"/>
    <x v="1"/>
    <n v="613.9"/>
    <x v="4"/>
    <x v="0"/>
    <n v="2241.8630000000003"/>
    <s v="-"/>
  </r>
  <r>
    <s v="ORD100820"/>
    <x v="0"/>
    <x v="4"/>
    <x v="820"/>
    <n v="0.1"/>
    <n v="122.11800000000001"/>
    <n v="7"/>
    <d v="2024-04-18T00:00:00"/>
    <d v="2024-04-22T00:00:00"/>
    <s v="Member"/>
    <x v="0"/>
    <n v="347.25"/>
    <x v="4"/>
    <x v="5"/>
    <n v="1099.0620000000001"/>
    <s v="Bulk Order"/>
  </r>
  <r>
    <s v="ORD100821"/>
    <x v="1"/>
    <x v="1"/>
    <x v="821"/>
    <n v="0.2"/>
    <n v="998.00599999999997"/>
    <n v="3"/>
    <d v="2024-05-21T00:00:00"/>
    <d v="2024-05-28T00:00:00"/>
    <s v="New"/>
    <x v="0"/>
    <n v="654.53"/>
    <x v="4"/>
    <x v="0"/>
    <n v="3992.0239999999999"/>
    <s v="-"/>
  </r>
  <r>
    <s v="ORD100822"/>
    <x v="3"/>
    <x v="1"/>
    <x v="822"/>
    <n v="0.15"/>
    <n v="331.84800000000001"/>
    <n v="4"/>
    <d v="2023-01-08T00:00:00"/>
    <d v="2023-01-09T00:00:00"/>
    <s v="Regular"/>
    <x v="2"/>
    <n v="334.73"/>
    <x v="4"/>
    <x v="2"/>
    <n v="1880.4720000000002"/>
    <s v="-"/>
  </r>
  <r>
    <s v="ORD100823"/>
    <x v="0"/>
    <x v="0"/>
    <x v="823"/>
    <n v="0.19"/>
    <n v="886.39940000000001"/>
    <n v="8"/>
    <d v="2023-08-12T00:00:00"/>
    <d v="2023-08-18T00:00:00"/>
    <s v="New"/>
    <x v="2"/>
    <n v="1107.49"/>
    <x v="4"/>
    <x v="0"/>
    <n v="3778.8606"/>
    <s v="Bulk Order"/>
  </r>
  <r>
    <s v="ORD100824"/>
    <x v="1"/>
    <x v="1"/>
    <x v="824"/>
    <n v="0.15"/>
    <n v="331.63649999999996"/>
    <n v="3"/>
    <d v="2023-07-19T00:00:00"/>
    <d v="2023-07-21T00:00:00"/>
    <s v="Member"/>
    <x v="0"/>
    <n v="631.17999999999995"/>
    <x v="4"/>
    <x v="2"/>
    <n v="1879.2734999999998"/>
    <s v="-"/>
  </r>
  <r>
    <s v="ORD100825"/>
    <x v="1"/>
    <x v="2"/>
    <x v="825"/>
    <n v="0.17"/>
    <n v="790.13960000000009"/>
    <n v="9"/>
    <d v="2023-05-13T00:00:00"/>
    <d v="2023-05-20T00:00:00"/>
    <s v="Regular"/>
    <x v="2"/>
    <n v="395.12"/>
    <x v="4"/>
    <x v="1"/>
    <n v="3857.7404000000001"/>
    <s v="Bulk Order"/>
  </r>
  <r>
    <s v="ORD100826"/>
    <x v="0"/>
    <x v="0"/>
    <x v="826"/>
    <n v="0.4"/>
    <n v="697.94399999999996"/>
    <n v="5"/>
    <d v="2024-06-22T00:00:00"/>
    <d v="2024-06-29T00:00:00"/>
    <s v="Member"/>
    <x v="2"/>
    <n v="260.76"/>
    <x v="4"/>
    <x v="1"/>
    <n v="1046.9159999999999"/>
    <s v="-"/>
  </r>
  <r>
    <s v="ORD100827"/>
    <x v="3"/>
    <x v="3"/>
    <x v="827"/>
    <n v="0.15"/>
    <n v="573.99899999999991"/>
    <n v="2"/>
    <d v="2024-01-17T00:00:00"/>
    <d v="2024-01-18T00:00:00"/>
    <s v="Member"/>
    <x v="2"/>
    <n v="1119.8599999999999"/>
    <x v="4"/>
    <x v="5"/>
    <n v="3252.6610000000001"/>
    <s v="-"/>
  </r>
  <r>
    <s v="ORD100828"/>
    <x v="0"/>
    <x v="0"/>
    <x v="828"/>
    <n v="0.41"/>
    <n v="1951.5630999999998"/>
    <n v="8"/>
    <d v="2023-07-10T00:00:00"/>
    <d v="2023-07-14T00:00:00"/>
    <s v="New"/>
    <x v="0"/>
    <n v="625.75"/>
    <x v="4"/>
    <x v="5"/>
    <n v="2808.3469"/>
    <s v="Bulk Order"/>
  </r>
  <r>
    <s v="ORD100829"/>
    <x v="1"/>
    <x v="1"/>
    <x v="829"/>
    <n v="0.28000000000000003"/>
    <n v="914.28680000000008"/>
    <n v="8"/>
    <d v="2023-08-19T00:00:00"/>
    <d v="2023-08-20T00:00:00"/>
    <s v="New"/>
    <x v="1"/>
    <n v="928.11"/>
    <x v="4"/>
    <x v="1"/>
    <n v="2351.0231999999996"/>
    <s v="Bulk Order"/>
  </r>
  <r>
    <s v="ORD100830"/>
    <x v="2"/>
    <x v="2"/>
    <x v="830"/>
    <n v="0.39"/>
    <n v="1333.8273000000002"/>
    <n v="1"/>
    <d v="2024-12-05T00:00:00"/>
    <d v="2024-12-07T00:00:00"/>
    <s v="Regular"/>
    <x v="1"/>
    <n v="701.25"/>
    <x v="4"/>
    <x v="3"/>
    <n v="2086.2426999999998"/>
    <s v="-"/>
  </r>
  <r>
    <s v="ORD100831"/>
    <x v="2"/>
    <x v="0"/>
    <x v="831"/>
    <n v="0.46"/>
    <n v="277.90440000000001"/>
    <n v="9"/>
    <d v="2024-07-28T00:00:00"/>
    <d v="2024-08-04T00:00:00"/>
    <s v="New"/>
    <x v="2"/>
    <n v="102.81"/>
    <x v="4"/>
    <x v="0"/>
    <n v="326.23559999999998"/>
    <s v="Bulk Order"/>
  </r>
  <r>
    <s v="ORD100832"/>
    <x v="0"/>
    <x v="2"/>
    <x v="832"/>
    <n v="7.0000000000000007E-2"/>
    <n v="169.6576"/>
    <n v="2"/>
    <d v="2023-11-19T00:00:00"/>
    <d v="2023-11-26T00:00:00"/>
    <s v="Regular"/>
    <x v="0"/>
    <n v="322.33999999999997"/>
    <x v="4"/>
    <x v="1"/>
    <n v="2254.0223999999998"/>
    <s v="-"/>
  </r>
  <r>
    <s v="ORD100833"/>
    <x v="1"/>
    <x v="3"/>
    <x v="833"/>
    <n v="0.17"/>
    <n v="755.66700000000014"/>
    <n v="4"/>
    <d v="2023-02-21T00:00:00"/>
    <d v="2023-02-26T00:00:00"/>
    <s v="Member"/>
    <x v="2"/>
    <n v="788.01"/>
    <x v="4"/>
    <x v="3"/>
    <n v="3689.433"/>
    <s v="-"/>
  </r>
  <r>
    <s v="ORD100834"/>
    <x v="2"/>
    <x v="3"/>
    <x v="834"/>
    <n v="0.03"/>
    <n v="38.413800000000002"/>
    <n v="6"/>
    <d v="2023-12-03T00:00:00"/>
    <d v="2023-12-04T00:00:00"/>
    <s v="Member"/>
    <x v="1"/>
    <n v="273.31"/>
    <x v="4"/>
    <x v="2"/>
    <n v="1242.0462"/>
    <s v="Bulk Order"/>
  </r>
  <r>
    <s v="ORD100835"/>
    <x v="1"/>
    <x v="4"/>
    <x v="835"/>
    <n v="0.2"/>
    <n v="792.596"/>
    <n v="9"/>
    <d v="2024-08-17T00:00:00"/>
    <d v="2024-08-21T00:00:00"/>
    <s v="Member"/>
    <x v="0"/>
    <n v="902.2"/>
    <x v="4"/>
    <x v="0"/>
    <n v="3170.384"/>
    <s v="Bulk Order"/>
  </r>
  <r>
    <s v="ORD100836"/>
    <x v="0"/>
    <x v="4"/>
    <x v="836"/>
    <n v="0.12"/>
    <n v="409.31759999999997"/>
    <n v="1"/>
    <d v="2023-11-29T00:00:00"/>
    <d v="2023-12-01T00:00:00"/>
    <s v="Member"/>
    <x v="1"/>
    <n v="235.62"/>
    <x v="4"/>
    <x v="1"/>
    <n v="3001.6624000000002"/>
    <s v="-"/>
  </r>
  <r>
    <s v="ORD100837"/>
    <x v="2"/>
    <x v="0"/>
    <x v="837"/>
    <n v="0.28999999999999998"/>
    <n v="345.86270000000002"/>
    <n v="9"/>
    <d v="2024-03-10T00:00:00"/>
    <d v="2024-03-14T00:00:00"/>
    <s v="Regular"/>
    <x v="1"/>
    <n v="250.55"/>
    <x v="4"/>
    <x v="3"/>
    <n v="846.76730000000009"/>
    <s v="Bulk Order"/>
  </r>
  <r>
    <s v="ORD100838"/>
    <x v="1"/>
    <x v="4"/>
    <x v="838"/>
    <n v="0.39"/>
    <n v="579.41520000000003"/>
    <n v="8"/>
    <d v="2024-11-13T00:00:00"/>
    <d v="2024-11-19T00:00:00"/>
    <s v="Regular"/>
    <x v="1"/>
    <n v="405.75"/>
    <x v="4"/>
    <x v="1"/>
    <n v="906.26480000000004"/>
    <s v="Bulk Order"/>
  </r>
  <r>
    <s v="ORD100839"/>
    <x v="2"/>
    <x v="2"/>
    <x v="839"/>
    <n v="0.24"/>
    <n v="526.81200000000001"/>
    <n v="7"/>
    <d v="2024-11-25T00:00:00"/>
    <d v="2024-12-02T00:00:00"/>
    <s v="Member"/>
    <x v="0"/>
    <n v="344.02"/>
    <x v="4"/>
    <x v="5"/>
    <n v="1668.2380000000003"/>
    <s v="Bulk Order"/>
  </r>
  <r>
    <s v="ORD100840"/>
    <x v="0"/>
    <x v="4"/>
    <x v="840"/>
    <n v="0.17"/>
    <n v="121.2321"/>
    <n v="2"/>
    <d v="2024-04-18T00:00:00"/>
    <d v="2024-04-19T00:00:00"/>
    <s v="New"/>
    <x v="0"/>
    <n v="80.319999999999993"/>
    <x v="4"/>
    <x v="2"/>
    <n v="591.89789999999994"/>
    <s v="-"/>
  </r>
  <r>
    <s v="ORD100841"/>
    <x v="1"/>
    <x v="2"/>
    <x v="841"/>
    <n v="0.08"/>
    <n v="366.04160000000002"/>
    <n v="7"/>
    <d v="2024-11-01T00:00:00"/>
    <d v="2024-11-03T00:00:00"/>
    <s v="Member"/>
    <x v="1"/>
    <n v="1028.6600000000001"/>
    <x v="4"/>
    <x v="2"/>
    <n v="4209.4784"/>
    <s v="Bulk Order"/>
  </r>
  <r>
    <s v="ORD100842"/>
    <x v="2"/>
    <x v="4"/>
    <x v="842"/>
    <n v="0.01"/>
    <n v="37.228499999999997"/>
    <n v="2"/>
    <d v="2024-05-21T00:00:00"/>
    <d v="2024-05-22T00:00:00"/>
    <s v="Regular"/>
    <x v="0"/>
    <n v="292.04000000000002"/>
    <x v="4"/>
    <x v="0"/>
    <n v="3685.6214999999997"/>
    <s v="-"/>
  </r>
  <r>
    <s v="ORD100843"/>
    <x v="0"/>
    <x v="4"/>
    <x v="843"/>
    <n v="0.34"/>
    <n v="642.02880000000005"/>
    <n v="9"/>
    <d v="2024-12-20T00:00:00"/>
    <d v="2024-12-26T00:00:00"/>
    <s v="New"/>
    <x v="2"/>
    <n v="534.75"/>
    <x v="4"/>
    <x v="0"/>
    <n v="1246.2911999999999"/>
    <s v="Bulk Order"/>
  </r>
  <r>
    <s v="ORD100844"/>
    <x v="2"/>
    <x v="4"/>
    <x v="844"/>
    <n v="0.02"/>
    <n v="31.3672"/>
    <n v="4"/>
    <d v="2024-02-12T00:00:00"/>
    <d v="2024-02-15T00:00:00"/>
    <s v="Member"/>
    <x v="0"/>
    <n v="279.57"/>
    <x v="4"/>
    <x v="5"/>
    <n v="1536.9928"/>
    <s v="-"/>
  </r>
  <r>
    <s v="ORD100845"/>
    <x v="2"/>
    <x v="1"/>
    <x v="845"/>
    <n v="0.46"/>
    <n v="1600.3124"/>
    <n v="2"/>
    <d v="2024-01-14T00:00:00"/>
    <d v="2024-01-16T00:00:00"/>
    <s v="Member"/>
    <x v="0"/>
    <n v="749.42"/>
    <x v="4"/>
    <x v="4"/>
    <n v="1878.6276"/>
    <s v="-"/>
  </r>
  <r>
    <s v="ORD100846"/>
    <x v="3"/>
    <x v="1"/>
    <x v="846"/>
    <n v="0.3"/>
    <n v="653.60399999999993"/>
    <n v="5"/>
    <d v="2024-12-21T00:00:00"/>
    <d v="2024-12-27T00:00:00"/>
    <s v="Regular"/>
    <x v="1"/>
    <n v="300.92"/>
    <x v="4"/>
    <x v="0"/>
    <n v="1525.076"/>
    <s v="-"/>
  </r>
  <r>
    <s v="ORD100847"/>
    <x v="3"/>
    <x v="4"/>
    <x v="847"/>
    <n v="0.18"/>
    <n v="220.27500000000001"/>
    <n v="9"/>
    <d v="2023-07-24T00:00:00"/>
    <d v="2023-07-25T00:00:00"/>
    <s v="Regular"/>
    <x v="2"/>
    <n v="192.77"/>
    <x v="4"/>
    <x v="1"/>
    <n v="1003.475"/>
    <s v="Bulk Order"/>
  </r>
  <r>
    <s v="ORD100848"/>
    <x v="0"/>
    <x v="2"/>
    <x v="848"/>
    <n v="0.02"/>
    <n v="44.154799999999994"/>
    <n v="4"/>
    <d v="2023-12-24T00:00:00"/>
    <d v="2023-12-26T00:00:00"/>
    <s v="Regular"/>
    <x v="2"/>
    <n v="428.84"/>
    <x v="4"/>
    <x v="4"/>
    <n v="2163.5852"/>
    <s v="-"/>
  </r>
  <r>
    <s v="ORD100849"/>
    <x v="3"/>
    <x v="0"/>
    <x v="849"/>
    <n v="0.21"/>
    <n v="917.5655999999999"/>
    <n v="5"/>
    <d v="2023-09-06T00:00:00"/>
    <d v="2023-09-11T00:00:00"/>
    <s v="Regular"/>
    <x v="0"/>
    <n v="1296.82"/>
    <x v="4"/>
    <x v="0"/>
    <n v="3451.7943999999998"/>
    <s v="-"/>
  </r>
  <r>
    <s v="ORD100850"/>
    <x v="0"/>
    <x v="3"/>
    <x v="850"/>
    <n v="0.43"/>
    <n v="187.5531"/>
    <n v="8"/>
    <d v="2023-05-29T00:00:00"/>
    <d v="2023-06-05T00:00:00"/>
    <s v="New"/>
    <x v="2"/>
    <n v="98.4"/>
    <x v="4"/>
    <x v="2"/>
    <n v="248.61690000000002"/>
    <s v="Bulk Order"/>
  </r>
  <r>
    <s v="ORD100851"/>
    <x v="3"/>
    <x v="1"/>
    <x v="851"/>
    <n v="0.48"/>
    <n v="914.38080000000002"/>
    <n v="3"/>
    <d v="2024-10-31T00:00:00"/>
    <d v="2024-11-07T00:00:00"/>
    <s v="New"/>
    <x v="0"/>
    <n v="540.46"/>
    <x v="4"/>
    <x v="4"/>
    <n v="990.57920000000001"/>
    <s v="-"/>
  </r>
  <r>
    <s v="ORD100852"/>
    <x v="2"/>
    <x v="4"/>
    <x v="852"/>
    <n v="0.04"/>
    <n v="192.61840000000001"/>
    <n v="6"/>
    <d v="2024-04-29T00:00:00"/>
    <d v="2024-05-05T00:00:00"/>
    <s v="Regular"/>
    <x v="1"/>
    <n v="1390.85"/>
    <x v="4"/>
    <x v="3"/>
    <n v="4622.8415999999997"/>
    <s v="Bulk Order"/>
  </r>
  <r>
    <s v="ORD100853"/>
    <x v="0"/>
    <x v="3"/>
    <x v="853"/>
    <n v="0.39"/>
    <n v="67.345200000000006"/>
    <n v="1"/>
    <d v="2024-09-04T00:00:00"/>
    <d v="2024-09-07T00:00:00"/>
    <s v="New"/>
    <x v="2"/>
    <n v="42.35"/>
    <x v="4"/>
    <x v="1"/>
    <n v="105.3348"/>
    <s v="-"/>
  </r>
  <r>
    <s v="ORD100854"/>
    <x v="0"/>
    <x v="1"/>
    <x v="854"/>
    <n v="0.13"/>
    <n v="580.33820000000003"/>
    <n v="3"/>
    <d v="2023-11-14T00:00:00"/>
    <d v="2023-11-18T00:00:00"/>
    <s v="Member"/>
    <x v="2"/>
    <n v="269.14999999999998"/>
    <x v="4"/>
    <x v="0"/>
    <n v="3883.8018000000002"/>
    <s v="-"/>
  </r>
  <r>
    <s v="ORD100855"/>
    <x v="2"/>
    <x v="0"/>
    <x v="855"/>
    <n v="0.19"/>
    <n v="367.97110000000004"/>
    <n v="8"/>
    <d v="2024-05-25T00:00:00"/>
    <d v="2024-05-26T00:00:00"/>
    <s v="New"/>
    <x v="2"/>
    <n v="227.72"/>
    <x v="4"/>
    <x v="1"/>
    <n v="1568.7189000000001"/>
    <s v="Bulk Order"/>
  </r>
  <r>
    <s v="ORD100856"/>
    <x v="0"/>
    <x v="2"/>
    <x v="856"/>
    <n v="0.27"/>
    <n v="277.73280000000005"/>
    <n v="6"/>
    <d v="2023-10-14T00:00:00"/>
    <d v="2023-10-18T00:00:00"/>
    <s v="Member"/>
    <x v="2"/>
    <n v="258.89999999999998"/>
    <x v="4"/>
    <x v="2"/>
    <n v="750.9072000000001"/>
    <s v="Bulk Order"/>
  </r>
  <r>
    <s v="ORD100857"/>
    <x v="0"/>
    <x v="4"/>
    <x v="857"/>
    <n v="0.5"/>
    <n v="86.7"/>
    <n v="4"/>
    <d v="2024-01-23T00:00:00"/>
    <d v="2024-01-24T00:00:00"/>
    <s v="Regular"/>
    <x v="2"/>
    <n v="9.26"/>
    <x v="4"/>
    <x v="3"/>
    <n v="86.7"/>
    <s v="-"/>
  </r>
  <r>
    <s v="ORD100858"/>
    <x v="3"/>
    <x v="0"/>
    <x v="858"/>
    <n v="0.1"/>
    <n v="44.556000000000004"/>
    <n v="8"/>
    <d v="2023-05-23T00:00:00"/>
    <d v="2023-05-25T00:00:00"/>
    <s v="Member"/>
    <x v="1"/>
    <n v="76.36"/>
    <x v="4"/>
    <x v="0"/>
    <n v="401.00400000000002"/>
    <s v="Bulk Order"/>
  </r>
  <r>
    <s v="ORD100859"/>
    <x v="0"/>
    <x v="1"/>
    <x v="859"/>
    <n v="7.0000000000000007E-2"/>
    <n v="65.942100000000011"/>
    <n v="3"/>
    <d v="2024-02-07T00:00:00"/>
    <d v="2024-02-11T00:00:00"/>
    <s v="Regular"/>
    <x v="0"/>
    <n v="227.56"/>
    <x v="4"/>
    <x v="0"/>
    <n v="876.08789999999999"/>
    <s v="-"/>
  </r>
  <r>
    <s v="ORD100860"/>
    <x v="1"/>
    <x v="4"/>
    <x v="860"/>
    <n v="0.3"/>
    <n v="67.352999999999994"/>
    <n v="2"/>
    <d v="2024-08-08T00:00:00"/>
    <d v="2024-08-11T00:00:00"/>
    <s v="Regular"/>
    <x v="0"/>
    <n v="63.48"/>
    <x v="4"/>
    <x v="4"/>
    <n v="157.15699999999998"/>
    <s v="-"/>
  </r>
  <r>
    <s v="ORD100861"/>
    <x v="2"/>
    <x v="3"/>
    <x v="861"/>
    <n v="0.43"/>
    <n v="750.63380000000006"/>
    <n v="8"/>
    <d v="2023-06-16T00:00:00"/>
    <d v="2023-06-17T00:00:00"/>
    <s v="Regular"/>
    <x v="1"/>
    <n v="279.76"/>
    <x v="4"/>
    <x v="4"/>
    <n v="995.02620000000002"/>
    <s v="Bulk Order"/>
  </r>
  <r>
    <s v="ORD100862"/>
    <x v="3"/>
    <x v="2"/>
    <x v="862"/>
    <n v="0.32"/>
    <n v="102.39360000000001"/>
    <n v="4"/>
    <d v="2024-09-02T00:00:00"/>
    <d v="2024-09-06T00:00:00"/>
    <s v="New"/>
    <x v="1"/>
    <n v="82.33"/>
    <x v="4"/>
    <x v="4"/>
    <n v="217.58640000000003"/>
    <s v="-"/>
  </r>
  <r>
    <s v="ORD100863"/>
    <x v="3"/>
    <x v="1"/>
    <x v="863"/>
    <n v="0.17"/>
    <n v="593.61620000000005"/>
    <n v="9"/>
    <d v="2024-07-17T00:00:00"/>
    <d v="2024-07-18T00:00:00"/>
    <s v="Member"/>
    <x v="1"/>
    <n v="573.13"/>
    <x v="4"/>
    <x v="2"/>
    <n v="2898.2438000000002"/>
    <s v="Bulk Order"/>
  </r>
  <r>
    <s v="ORD100864"/>
    <x v="1"/>
    <x v="2"/>
    <x v="864"/>
    <n v="0.49"/>
    <n v="2015.1936000000001"/>
    <n v="3"/>
    <d v="2024-01-15T00:00:00"/>
    <d v="2024-01-20T00:00:00"/>
    <s v="New"/>
    <x v="0"/>
    <n v="352.23"/>
    <x v="4"/>
    <x v="5"/>
    <n v="2097.4464000000003"/>
    <s v="-"/>
  </r>
  <r>
    <s v="ORD100865"/>
    <x v="2"/>
    <x v="4"/>
    <x v="865"/>
    <n v="0.5"/>
    <n v="2224.2849999999999"/>
    <n v="9"/>
    <d v="2023-07-29T00:00:00"/>
    <d v="2023-08-03T00:00:00"/>
    <s v="Regular"/>
    <x v="1"/>
    <n v="730.62"/>
    <x v="4"/>
    <x v="4"/>
    <n v="2224.2849999999999"/>
    <s v="Bulk Order"/>
  </r>
  <r>
    <s v="ORD100866"/>
    <x v="2"/>
    <x v="0"/>
    <x v="866"/>
    <n v="0.39"/>
    <n v="1088.3847000000001"/>
    <n v="6"/>
    <d v="2023-02-13T00:00:00"/>
    <d v="2023-02-17T00:00:00"/>
    <s v="New"/>
    <x v="2"/>
    <n v="447.8"/>
    <x v="4"/>
    <x v="3"/>
    <n v="1702.3453"/>
    <s v="Bulk Order"/>
  </r>
  <r>
    <s v="ORD100867"/>
    <x v="3"/>
    <x v="2"/>
    <x v="867"/>
    <n v="0.4"/>
    <n v="1895.1599999999999"/>
    <n v="5"/>
    <d v="2024-04-09T00:00:00"/>
    <d v="2024-04-14T00:00:00"/>
    <s v="Regular"/>
    <x v="0"/>
    <n v="858.35"/>
    <x v="4"/>
    <x v="4"/>
    <n v="2842.74"/>
    <s v="-"/>
  </r>
  <r>
    <s v="ORD100868"/>
    <x v="0"/>
    <x v="3"/>
    <x v="868"/>
    <n v="0.38"/>
    <n v="48.510799999999996"/>
    <n v="2"/>
    <d v="2024-06-12T00:00:00"/>
    <d v="2024-06-15T00:00:00"/>
    <s v="Member"/>
    <x v="1"/>
    <n v="36.08"/>
    <x v="4"/>
    <x v="2"/>
    <n v="79.149200000000008"/>
    <s v="-"/>
  </r>
  <r>
    <s v="ORD100869"/>
    <x v="3"/>
    <x v="1"/>
    <x v="869"/>
    <n v="0.13"/>
    <n v="98.369700000000009"/>
    <n v="6"/>
    <d v="2023-11-27T00:00:00"/>
    <d v="2023-12-01T00:00:00"/>
    <s v="Regular"/>
    <x v="2"/>
    <n v="154.78"/>
    <x v="4"/>
    <x v="3"/>
    <n v="658.32030000000009"/>
    <s v="Bulk Order"/>
  </r>
  <r>
    <s v="ORD100870"/>
    <x v="2"/>
    <x v="3"/>
    <x v="870"/>
    <n v="0.08"/>
    <n v="122.9208"/>
    <n v="4"/>
    <d v="2024-10-18T00:00:00"/>
    <d v="2024-10-20T00:00:00"/>
    <s v="Regular"/>
    <x v="0"/>
    <n v="111.39"/>
    <x v="4"/>
    <x v="2"/>
    <n v="1413.5891999999999"/>
    <s v="-"/>
  </r>
  <r>
    <s v="ORD100871"/>
    <x v="1"/>
    <x v="2"/>
    <x v="871"/>
    <n v="0.28000000000000003"/>
    <n v="1110.5416"/>
    <n v="5"/>
    <d v="2023-11-04T00:00:00"/>
    <d v="2023-11-08T00:00:00"/>
    <s v="New"/>
    <x v="2"/>
    <n v="625.4"/>
    <x v="4"/>
    <x v="4"/>
    <n v="2855.6783999999998"/>
    <s v="-"/>
  </r>
  <r>
    <s v="ORD100872"/>
    <x v="3"/>
    <x v="0"/>
    <x v="872"/>
    <n v="0.48"/>
    <n v="2130.4367999999999"/>
    <n v="6"/>
    <d v="2024-11-19T00:00:00"/>
    <d v="2024-11-21T00:00:00"/>
    <s v="Regular"/>
    <x v="1"/>
    <n v="727.61"/>
    <x v="4"/>
    <x v="5"/>
    <n v="2307.9731999999999"/>
    <s v="Bulk Order"/>
  </r>
  <r>
    <s v="ORD100873"/>
    <x v="2"/>
    <x v="0"/>
    <x v="873"/>
    <n v="0.44"/>
    <n v="1376.6984"/>
    <n v="7"/>
    <d v="2023-03-12T00:00:00"/>
    <d v="2023-03-17T00:00:00"/>
    <s v="Member"/>
    <x v="1"/>
    <n v="802.57"/>
    <x v="4"/>
    <x v="3"/>
    <n v="1752.1616000000001"/>
    <s v="Bulk Order"/>
  </r>
  <r>
    <s v="ORD100874"/>
    <x v="3"/>
    <x v="3"/>
    <x v="874"/>
    <n v="0.05"/>
    <n v="98.893000000000001"/>
    <n v="4"/>
    <d v="2023-10-17T00:00:00"/>
    <d v="2023-10-21T00:00:00"/>
    <s v="Member"/>
    <x v="2"/>
    <n v="354.58"/>
    <x v="4"/>
    <x v="0"/>
    <n v="1878.9669999999999"/>
    <s v="-"/>
  </r>
  <r>
    <s v="ORD100875"/>
    <x v="0"/>
    <x v="4"/>
    <x v="875"/>
    <n v="0.03"/>
    <n v="100.8792"/>
    <n v="8"/>
    <d v="2023-08-09T00:00:00"/>
    <d v="2023-08-16T00:00:00"/>
    <s v="Regular"/>
    <x v="1"/>
    <n v="531.57000000000005"/>
    <x v="4"/>
    <x v="3"/>
    <n v="3261.7608"/>
    <s v="Bulk Order"/>
  </r>
  <r>
    <s v="ORD100876"/>
    <x v="3"/>
    <x v="4"/>
    <x v="876"/>
    <n v="0.44"/>
    <n v="434.0204"/>
    <n v="5"/>
    <d v="2024-10-31T00:00:00"/>
    <d v="2024-11-03T00:00:00"/>
    <s v="Member"/>
    <x v="2"/>
    <n v="82.47"/>
    <x v="4"/>
    <x v="2"/>
    <n v="552.38959999999997"/>
    <s v="-"/>
  </r>
  <r>
    <s v="ORD100877"/>
    <x v="3"/>
    <x v="0"/>
    <x v="877"/>
    <n v="0.31"/>
    <n v="726.50979999999993"/>
    <n v="7"/>
    <d v="2024-09-09T00:00:00"/>
    <d v="2024-09-14T00:00:00"/>
    <s v="Regular"/>
    <x v="1"/>
    <n v="574.1"/>
    <x v="4"/>
    <x v="4"/>
    <n v="1617.0702000000001"/>
    <s v="Bulk Order"/>
  </r>
  <r>
    <s v="ORD100878"/>
    <x v="2"/>
    <x v="3"/>
    <x v="878"/>
    <n v="0.15"/>
    <n v="388.04549999999995"/>
    <n v="6"/>
    <d v="2024-05-25T00:00:00"/>
    <d v="2024-06-01T00:00:00"/>
    <s v="Regular"/>
    <x v="0"/>
    <n v="628.32000000000005"/>
    <x v="4"/>
    <x v="5"/>
    <n v="2198.9245000000001"/>
    <s v="Bulk Order"/>
  </r>
  <r>
    <s v="ORD100879"/>
    <x v="2"/>
    <x v="3"/>
    <x v="879"/>
    <n v="0.28000000000000003"/>
    <n v="171.88360000000003"/>
    <n v="5"/>
    <d v="2024-06-24T00:00:00"/>
    <d v="2024-06-30T00:00:00"/>
    <s v="Member"/>
    <x v="1"/>
    <n v="61.44"/>
    <x v="4"/>
    <x v="3"/>
    <n v="441.9864"/>
    <s v="-"/>
  </r>
  <r>
    <s v="ORD100880"/>
    <x v="2"/>
    <x v="3"/>
    <x v="880"/>
    <n v="0.11"/>
    <n v="29.257800000000003"/>
    <n v="7"/>
    <d v="2024-04-30T00:00:00"/>
    <d v="2024-05-05T00:00:00"/>
    <s v="New"/>
    <x v="0"/>
    <n v="57.23"/>
    <x v="4"/>
    <x v="3"/>
    <n v="236.72220000000002"/>
    <s v="Bulk Order"/>
  </r>
  <r>
    <s v="ORD100881"/>
    <x v="3"/>
    <x v="2"/>
    <x v="881"/>
    <n v="0.47"/>
    <n v="1774.4943999999998"/>
    <n v="4"/>
    <d v="2023-06-25T00:00:00"/>
    <d v="2023-06-30T00:00:00"/>
    <s v="Regular"/>
    <x v="0"/>
    <n v="267.91000000000003"/>
    <x v="4"/>
    <x v="3"/>
    <n v="2001.0256000000002"/>
    <s v="-"/>
  </r>
  <r>
    <s v="ORD100882"/>
    <x v="0"/>
    <x v="4"/>
    <x v="882"/>
    <n v="0.41"/>
    <n v="1115.2246"/>
    <n v="7"/>
    <d v="2024-01-27T00:00:00"/>
    <d v="2024-01-29T00:00:00"/>
    <s v="New"/>
    <x v="2"/>
    <n v="528.99"/>
    <x v="4"/>
    <x v="0"/>
    <n v="1604.8353999999999"/>
    <s v="Bulk Order"/>
  </r>
  <r>
    <s v="ORD100883"/>
    <x v="1"/>
    <x v="4"/>
    <x v="883"/>
    <n v="0.48"/>
    <n v="829.42560000000003"/>
    <n v="3"/>
    <d v="2024-08-02T00:00:00"/>
    <d v="2024-08-04T00:00:00"/>
    <s v="New"/>
    <x v="1"/>
    <n v="320.94"/>
    <x v="4"/>
    <x v="4"/>
    <n v="898.5444"/>
    <s v="-"/>
  </r>
  <r>
    <s v="ORD100884"/>
    <x v="1"/>
    <x v="2"/>
    <x v="884"/>
    <n v="0.09"/>
    <n v="201.81780000000001"/>
    <n v="8"/>
    <d v="2023-04-02T00:00:00"/>
    <d v="2023-04-09T00:00:00"/>
    <s v="Regular"/>
    <x v="2"/>
    <n v="182.19"/>
    <x v="4"/>
    <x v="5"/>
    <n v="2040.6022"/>
    <s v="Bulk Order"/>
  </r>
  <r>
    <s v="ORD100885"/>
    <x v="2"/>
    <x v="1"/>
    <x v="885"/>
    <n v="0.42"/>
    <n v="2012.9549999999999"/>
    <n v="4"/>
    <d v="2023-11-04T00:00:00"/>
    <d v="2023-11-07T00:00:00"/>
    <s v="Member"/>
    <x v="1"/>
    <n v="1033.5999999999999"/>
    <x v="4"/>
    <x v="3"/>
    <n v="2779.7950000000001"/>
    <s v="-"/>
  </r>
  <r>
    <s v="ORD100886"/>
    <x v="2"/>
    <x v="2"/>
    <x v="886"/>
    <n v="0.28000000000000003"/>
    <n v="556.10239999999999"/>
    <n v="4"/>
    <d v="2024-08-09T00:00:00"/>
    <d v="2024-08-11T00:00:00"/>
    <s v="Regular"/>
    <x v="0"/>
    <n v="142.44"/>
    <x v="4"/>
    <x v="2"/>
    <n v="1429.9775999999999"/>
    <s v="-"/>
  </r>
  <r>
    <s v="ORD100887"/>
    <x v="3"/>
    <x v="3"/>
    <x v="887"/>
    <n v="0.16"/>
    <n v="97.128"/>
    <n v="1"/>
    <d v="2023-12-04T00:00:00"/>
    <d v="2023-12-11T00:00:00"/>
    <s v="Member"/>
    <x v="1"/>
    <n v="153.75"/>
    <x v="4"/>
    <x v="1"/>
    <n v="509.92199999999997"/>
    <s v="-"/>
  </r>
  <r>
    <s v="ORD100888"/>
    <x v="1"/>
    <x v="2"/>
    <x v="888"/>
    <n v="0.24"/>
    <n v="569.19600000000003"/>
    <n v="8"/>
    <d v="2024-08-19T00:00:00"/>
    <d v="2024-08-25T00:00:00"/>
    <s v="Regular"/>
    <x v="2"/>
    <n v="208.68"/>
    <x v="4"/>
    <x v="2"/>
    <n v="1802.4540000000002"/>
    <s v="Bulk Order"/>
  </r>
  <r>
    <s v="ORD100889"/>
    <x v="2"/>
    <x v="3"/>
    <x v="889"/>
    <n v="0.47"/>
    <n v="1539.4567999999999"/>
    <n v="5"/>
    <d v="2023-02-27T00:00:00"/>
    <d v="2023-03-06T00:00:00"/>
    <s v="New"/>
    <x v="2"/>
    <n v="513.05999999999995"/>
    <x v="4"/>
    <x v="2"/>
    <n v="1735.9832000000001"/>
    <s v="-"/>
  </r>
  <r>
    <s v="ORD100890"/>
    <x v="0"/>
    <x v="0"/>
    <x v="890"/>
    <n v="0.35"/>
    <n v="55.772499999999994"/>
    <n v="9"/>
    <d v="2023-03-02T00:00:00"/>
    <d v="2023-03-09T00:00:00"/>
    <s v="Regular"/>
    <x v="0"/>
    <n v="41.86"/>
    <x v="4"/>
    <x v="0"/>
    <n v="103.5775"/>
    <s v="Bulk Order"/>
  </r>
  <r>
    <s v="ORD100891"/>
    <x v="0"/>
    <x v="3"/>
    <x v="891"/>
    <n v="0.18"/>
    <n v="311.12459999999999"/>
    <n v="3"/>
    <d v="2024-02-28T00:00:00"/>
    <d v="2024-02-29T00:00:00"/>
    <s v="Member"/>
    <x v="0"/>
    <n v="114.39"/>
    <x v="4"/>
    <x v="5"/>
    <n v="1417.3454000000002"/>
    <s v="-"/>
  </r>
  <r>
    <s v="ORD100892"/>
    <x v="2"/>
    <x v="4"/>
    <x v="892"/>
    <n v="0.5"/>
    <n v="1014.11"/>
    <n v="5"/>
    <d v="2024-08-30T00:00:00"/>
    <d v="2024-08-31T00:00:00"/>
    <s v="Member"/>
    <x v="2"/>
    <n v="507.59"/>
    <x v="4"/>
    <x v="2"/>
    <n v="1014.11"/>
    <s v="-"/>
  </r>
  <r>
    <s v="ORD100893"/>
    <x v="2"/>
    <x v="2"/>
    <x v="893"/>
    <n v="0.17"/>
    <n v="403.274"/>
    <n v="4"/>
    <d v="2023-09-30T00:00:00"/>
    <d v="2023-10-04T00:00:00"/>
    <s v="Regular"/>
    <x v="0"/>
    <n v="561.82000000000005"/>
    <x v="4"/>
    <x v="0"/>
    <n v="1968.9259999999999"/>
    <s v="-"/>
  </r>
  <r>
    <s v="ORD100894"/>
    <x v="1"/>
    <x v="3"/>
    <x v="894"/>
    <n v="0.41"/>
    <n v="647.08249999999998"/>
    <n v="7"/>
    <d v="2023-08-14T00:00:00"/>
    <d v="2023-08-20T00:00:00"/>
    <s v="Member"/>
    <x v="0"/>
    <n v="194.03"/>
    <x v="4"/>
    <x v="5"/>
    <n v="931.16750000000002"/>
    <s v="Bulk Order"/>
  </r>
  <r>
    <s v="ORD100895"/>
    <x v="1"/>
    <x v="1"/>
    <x v="895"/>
    <n v="0.39"/>
    <n v="1313.4888000000001"/>
    <n v="5"/>
    <d v="2023-12-03T00:00:00"/>
    <d v="2023-12-09T00:00:00"/>
    <s v="Regular"/>
    <x v="2"/>
    <n v="922.53"/>
    <x v="4"/>
    <x v="1"/>
    <n v="2054.4312"/>
    <s v="-"/>
  </r>
  <r>
    <s v="ORD100896"/>
    <x v="3"/>
    <x v="0"/>
    <x v="896"/>
    <n v="0.36"/>
    <n v="1702.4687999999999"/>
    <n v="2"/>
    <d v="2024-06-10T00:00:00"/>
    <d v="2024-06-16T00:00:00"/>
    <s v="New"/>
    <x v="2"/>
    <n v="1318.13"/>
    <x v="4"/>
    <x v="3"/>
    <n v="3026.6112000000003"/>
    <s v="-"/>
  </r>
  <r>
    <s v="ORD100897"/>
    <x v="1"/>
    <x v="1"/>
    <x v="897"/>
    <n v="0.33"/>
    <n v="1510.9347"/>
    <n v="6"/>
    <d v="2024-12-24T00:00:00"/>
    <d v="2024-12-31T00:00:00"/>
    <s v="Regular"/>
    <x v="2"/>
    <n v="1066.33"/>
    <x v="4"/>
    <x v="5"/>
    <n v="3067.6553000000004"/>
    <s v="Bulk Order"/>
  </r>
  <r>
    <s v="ORD100898"/>
    <x v="0"/>
    <x v="1"/>
    <x v="898"/>
    <n v="0.05"/>
    <n v="167.77650000000003"/>
    <n v="4"/>
    <d v="2023-12-25T00:00:00"/>
    <d v="2023-12-30T00:00:00"/>
    <s v="Regular"/>
    <x v="2"/>
    <n v="861.5"/>
    <x v="4"/>
    <x v="5"/>
    <n v="3187.7535000000003"/>
    <s v="-"/>
  </r>
  <r>
    <s v="ORD100899"/>
    <x v="0"/>
    <x v="1"/>
    <x v="899"/>
    <n v="0.5"/>
    <n v="1291.865"/>
    <n v="6"/>
    <d v="2023-12-05T00:00:00"/>
    <d v="2023-12-06T00:00:00"/>
    <s v="Member"/>
    <x v="2"/>
    <n v="222.85"/>
    <x v="4"/>
    <x v="5"/>
    <n v="1291.865"/>
    <s v="Bulk Order"/>
  </r>
  <r>
    <s v="ORD100900"/>
    <x v="2"/>
    <x v="0"/>
    <x v="900"/>
    <n v="0.08"/>
    <n v="331.7192"/>
    <n v="1"/>
    <d v="2023-12-04T00:00:00"/>
    <d v="2023-12-06T00:00:00"/>
    <s v="Regular"/>
    <x v="0"/>
    <n v="665.77"/>
    <x v="4"/>
    <x v="5"/>
    <n v="3814.7707999999998"/>
    <s v="-"/>
  </r>
  <r>
    <s v="ORD100901"/>
    <x v="1"/>
    <x v="0"/>
    <x v="901"/>
    <n v="0.3"/>
    <n v="1258.827"/>
    <n v="1"/>
    <d v="2024-05-03T00:00:00"/>
    <d v="2024-05-06T00:00:00"/>
    <s v="New"/>
    <x v="1"/>
    <n v="1227.24"/>
    <x v="4"/>
    <x v="5"/>
    <n v="2937.2629999999999"/>
    <s v="-"/>
  </r>
  <r>
    <s v="ORD100902"/>
    <x v="3"/>
    <x v="0"/>
    <x v="902"/>
    <n v="0.12"/>
    <n v="499.78919999999994"/>
    <n v="4"/>
    <d v="2024-01-12T00:00:00"/>
    <d v="2024-01-14T00:00:00"/>
    <s v="New"/>
    <x v="1"/>
    <n v="307.92"/>
    <x v="4"/>
    <x v="5"/>
    <n v="3665.1207999999997"/>
    <s v="-"/>
  </r>
  <r>
    <s v="ORD100903"/>
    <x v="0"/>
    <x v="0"/>
    <x v="903"/>
    <n v="0.08"/>
    <n v="69.876000000000005"/>
    <n v="7"/>
    <d v="2024-11-18T00:00:00"/>
    <d v="2024-11-23T00:00:00"/>
    <s v="Regular"/>
    <x v="1"/>
    <n v="134.53"/>
    <x v="4"/>
    <x v="3"/>
    <n v="803.57400000000007"/>
    <s v="Bulk Order"/>
  </r>
  <r>
    <s v="ORD100904"/>
    <x v="0"/>
    <x v="1"/>
    <x v="904"/>
    <n v="0.28000000000000003"/>
    <n v="62.893600000000006"/>
    <n v="7"/>
    <d v="2023-09-26T00:00:00"/>
    <d v="2023-10-01T00:00:00"/>
    <s v="Member"/>
    <x v="0"/>
    <n v="65.25"/>
    <x v="4"/>
    <x v="2"/>
    <n v="161.72640000000001"/>
    <s v="Bulk Order"/>
  </r>
  <r>
    <s v="ORD100905"/>
    <x v="3"/>
    <x v="4"/>
    <x v="905"/>
    <n v="0.42"/>
    <n v="2065.4129999999996"/>
    <n v="1"/>
    <d v="2024-09-22T00:00:00"/>
    <d v="2024-09-23T00:00:00"/>
    <s v="New"/>
    <x v="2"/>
    <n v="966.37"/>
    <x v="4"/>
    <x v="0"/>
    <n v="2852.2370000000001"/>
    <s v="-"/>
  </r>
  <r>
    <s v="ORD100906"/>
    <x v="3"/>
    <x v="4"/>
    <x v="906"/>
    <n v="0.19"/>
    <n v="912.4389000000001"/>
    <n v="5"/>
    <d v="2023-06-03T00:00:00"/>
    <d v="2023-06-04T00:00:00"/>
    <s v="Regular"/>
    <x v="0"/>
    <n v="274.77"/>
    <x v="4"/>
    <x v="5"/>
    <n v="3889.8711000000003"/>
    <s v="-"/>
  </r>
  <r>
    <s v="ORD100907"/>
    <x v="0"/>
    <x v="0"/>
    <x v="907"/>
    <n v="0.04"/>
    <n v="114.61799999999999"/>
    <n v="6"/>
    <d v="2023-01-08T00:00:00"/>
    <d v="2023-01-10T00:00:00"/>
    <s v="Regular"/>
    <x v="2"/>
    <n v="753.76"/>
    <x v="4"/>
    <x v="3"/>
    <n v="2750.8319999999999"/>
    <s v="Bulk Order"/>
  </r>
  <r>
    <s v="ORD100908"/>
    <x v="0"/>
    <x v="2"/>
    <x v="908"/>
    <n v="0.31"/>
    <n v="1539.4631000000002"/>
    <n v="5"/>
    <d v="2023-10-09T00:00:00"/>
    <d v="2023-10-13T00:00:00"/>
    <s v="New"/>
    <x v="0"/>
    <n v="649.14"/>
    <x v="4"/>
    <x v="3"/>
    <n v="3426.5469000000003"/>
    <s v="-"/>
  </r>
  <r>
    <s v="ORD100909"/>
    <x v="3"/>
    <x v="3"/>
    <x v="909"/>
    <n v="0.38"/>
    <n v="1472.7583999999999"/>
    <n v="7"/>
    <d v="2024-02-02T00:00:00"/>
    <d v="2024-02-04T00:00:00"/>
    <s v="Member"/>
    <x v="0"/>
    <n v="228.61"/>
    <x v="4"/>
    <x v="3"/>
    <n v="2402.9215999999997"/>
    <s v="Bulk Order"/>
  </r>
  <r>
    <s v="ORD100910"/>
    <x v="0"/>
    <x v="2"/>
    <x v="910"/>
    <n v="0.15"/>
    <n v="395.27399999999994"/>
    <n v="6"/>
    <d v="2023-09-03T00:00:00"/>
    <d v="2023-09-09T00:00:00"/>
    <s v="Regular"/>
    <x v="0"/>
    <n v="679.17"/>
    <x v="4"/>
    <x v="1"/>
    <n v="2239.886"/>
    <s v="Bulk Order"/>
  </r>
  <r>
    <s v="ORD100911"/>
    <x v="2"/>
    <x v="2"/>
    <x v="911"/>
    <n v="0.35"/>
    <n v="702.702"/>
    <n v="5"/>
    <d v="2023-05-14T00:00:00"/>
    <d v="2023-05-21T00:00:00"/>
    <s v="New"/>
    <x v="1"/>
    <n v="474.64"/>
    <x v="4"/>
    <x v="0"/>
    <n v="1305.018"/>
    <s v="-"/>
  </r>
  <r>
    <s v="ORD100912"/>
    <x v="2"/>
    <x v="2"/>
    <x v="912"/>
    <n v="0.04"/>
    <n v="120.20120000000001"/>
    <n v="5"/>
    <d v="2024-10-17T00:00:00"/>
    <d v="2024-10-18T00:00:00"/>
    <s v="Regular"/>
    <x v="0"/>
    <n v="549.19000000000005"/>
    <x v="4"/>
    <x v="1"/>
    <n v="2884.8288000000002"/>
    <s v="-"/>
  </r>
  <r>
    <s v="ORD100913"/>
    <x v="3"/>
    <x v="4"/>
    <x v="913"/>
    <n v="0.18"/>
    <n v="472.93739999999997"/>
    <n v="9"/>
    <d v="2023-08-15T00:00:00"/>
    <d v="2023-08-21T00:00:00"/>
    <s v="New"/>
    <x v="0"/>
    <n v="369.88"/>
    <x v="4"/>
    <x v="0"/>
    <n v="2154.4926"/>
    <s v="Bulk Order"/>
  </r>
  <r>
    <s v="ORD100914"/>
    <x v="1"/>
    <x v="3"/>
    <x v="914"/>
    <n v="0.24"/>
    <n v="1192.7112"/>
    <n v="3"/>
    <d v="2023-02-03T00:00:00"/>
    <d v="2023-02-07T00:00:00"/>
    <s v="Regular"/>
    <x v="0"/>
    <n v="1190.8399999999999"/>
    <x v="4"/>
    <x v="2"/>
    <n v="3776.9188000000004"/>
    <s v="-"/>
  </r>
  <r>
    <s v="ORD100915"/>
    <x v="3"/>
    <x v="2"/>
    <x v="915"/>
    <n v="0.39"/>
    <n v="976.27140000000009"/>
    <n v="9"/>
    <d v="2023-10-23T00:00:00"/>
    <d v="2023-10-29T00:00:00"/>
    <s v="Member"/>
    <x v="0"/>
    <n v="499.41"/>
    <x v="4"/>
    <x v="4"/>
    <n v="1526.9886000000001"/>
    <s v="Bulk Order"/>
  </r>
  <r>
    <s v="ORD100916"/>
    <x v="3"/>
    <x v="0"/>
    <x v="916"/>
    <n v="0.17"/>
    <n v="713.32170000000008"/>
    <n v="2"/>
    <d v="2024-04-19T00:00:00"/>
    <d v="2024-04-23T00:00:00"/>
    <s v="Member"/>
    <x v="0"/>
    <n v="456.82"/>
    <x v="4"/>
    <x v="1"/>
    <n v="3482.6883000000003"/>
    <s v="-"/>
  </r>
  <r>
    <s v="ORD100917"/>
    <x v="1"/>
    <x v="4"/>
    <x v="917"/>
    <n v="0.23"/>
    <n v="939.95480000000009"/>
    <n v="7"/>
    <d v="2023-05-20T00:00:00"/>
    <d v="2023-05-21T00:00:00"/>
    <s v="New"/>
    <x v="0"/>
    <n v="1103.0899999999999"/>
    <x v="4"/>
    <x v="2"/>
    <n v="3146.8052000000002"/>
    <s v="Bulk Order"/>
  </r>
  <r>
    <s v="ORD100918"/>
    <x v="1"/>
    <x v="0"/>
    <x v="918"/>
    <n v="0.31"/>
    <n v="139.4659"/>
    <n v="6"/>
    <d v="2024-01-20T00:00:00"/>
    <d v="2024-01-22T00:00:00"/>
    <s v="Regular"/>
    <x v="2"/>
    <n v="82.56"/>
    <x v="4"/>
    <x v="5"/>
    <n v="310.42409999999995"/>
    <s v="Bulk Order"/>
  </r>
  <r>
    <s v="ORD100919"/>
    <x v="1"/>
    <x v="0"/>
    <x v="919"/>
    <n v="0.31"/>
    <n v="163.16230000000002"/>
    <n v="8"/>
    <d v="2023-10-12T00:00:00"/>
    <d v="2023-10-15T00:00:00"/>
    <s v="Member"/>
    <x v="0"/>
    <n v="139.22"/>
    <x v="4"/>
    <x v="5"/>
    <n v="363.16770000000002"/>
    <s v="Bulk Order"/>
  </r>
  <r>
    <s v="ORD100920"/>
    <x v="2"/>
    <x v="2"/>
    <x v="920"/>
    <n v="0.26"/>
    <n v="866.59820000000002"/>
    <n v="9"/>
    <d v="2023-07-28T00:00:00"/>
    <d v="2023-07-29T00:00:00"/>
    <s v="New"/>
    <x v="2"/>
    <n v="235.6"/>
    <x v="4"/>
    <x v="0"/>
    <n v="2466.4718000000003"/>
    <s v="Bulk Order"/>
  </r>
  <r>
    <s v="ORD100921"/>
    <x v="0"/>
    <x v="0"/>
    <x v="921"/>
    <n v="0.16"/>
    <n v="219.14080000000001"/>
    <n v="6"/>
    <d v="2023-03-23T00:00:00"/>
    <d v="2023-03-25T00:00:00"/>
    <s v="Member"/>
    <x v="2"/>
    <n v="147"/>
    <x v="4"/>
    <x v="2"/>
    <n v="1150.4892"/>
    <s v="Bulk Order"/>
  </r>
  <r>
    <s v="ORD100922"/>
    <x v="2"/>
    <x v="3"/>
    <x v="922"/>
    <n v="0.33"/>
    <n v="1096.2204000000002"/>
    <n v="2"/>
    <d v="2024-03-08T00:00:00"/>
    <d v="2024-03-11T00:00:00"/>
    <s v="Member"/>
    <x v="0"/>
    <n v="426.77"/>
    <x v="4"/>
    <x v="1"/>
    <n v="2225.6596"/>
    <s v="-"/>
  </r>
  <r>
    <s v="ORD100923"/>
    <x v="0"/>
    <x v="0"/>
    <x v="923"/>
    <n v="0.42"/>
    <n v="339.64139999999998"/>
    <n v="4"/>
    <d v="2024-02-04T00:00:00"/>
    <d v="2024-02-10T00:00:00"/>
    <s v="Regular"/>
    <x v="0"/>
    <n v="211.36"/>
    <x v="4"/>
    <x v="3"/>
    <n v="469.02859999999998"/>
    <s v="-"/>
  </r>
  <r>
    <s v="ORD100924"/>
    <x v="2"/>
    <x v="2"/>
    <x v="924"/>
    <n v="0.08"/>
    <n v="163.65040000000002"/>
    <n v="3"/>
    <d v="2023-12-21T00:00:00"/>
    <d v="2023-12-26T00:00:00"/>
    <s v="Regular"/>
    <x v="1"/>
    <n v="548.23"/>
    <x v="4"/>
    <x v="3"/>
    <n v="1881.9796000000001"/>
    <s v="-"/>
  </r>
  <r>
    <s v="ORD100925"/>
    <x v="0"/>
    <x v="0"/>
    <x v="925"/>
    <n v="0.17"/>
    <n v="102.35700000000001"/>
    <n v="3"/>
    <d v="2024-10-10T00:00:00"/>
    <d v="2024-10-15T00:00:00"/>
    <s v="Member"/>
    <x v="1"/>
    <n v="146.18"/>
    <x v="4"/>
    <x v="2"/>
    <n v="499.74299999999999"/>
    <s v="-"/>
  </r>
  <r>
    <s v="ORD100926"/>
    <x v="2"/>
    <x v="4"/>
    <x v="926"/>
    <n v="0.33"/>
    <n v="489.14580000000001"/>
    <n v="5"/>
    <d v="2023-12-30T00:00:00"/>
    <d v="2024-01-04T00:00:00"/>
    <s v="Member"/>
    <x v="2"/>
    <n v="289.98"/>
    <x v="4"/>
    <x v="5"/>
    <n v="993.11419999999998"/>
    <s v="-"/>
  </r>
  <r>
    <s v="ORD100927"/>
    <x v="1"/>
    <x v="4"/>
    <x v="927"/>
    <n v="0.38"/>
    <n v="202.41079999999999"/>
    <n v="1"/>
    <d v="2023-10-22T00:00:00"/>
    <d v="2023-10-25T00:00:00"/>
    <s v="Member"/>
    <x v="1"/>
    <n v="87.28"/>
    <x v="4"/>
    <x v="3"/>
    <n v="330.24919999999997"/>
    <s v="-"/>
  </r>
  <r>
    <s v="ORD100928"/>
    <x v="3"/>
    <x v="4"/>
    <x v="928"/>
    <n v="0.39"/>
    <n v="1893.7776000000001"/>
    <n v="9"/>
    <d v="2024-02-26T00:00:00"/>
    <d v="2024-03-01T00:00:00"/>
    <s v="Member"/>
    <x v="1"/>
    <n v="357.72"/>
    <x v="4"/>
    <x v="5"/>
    <n v="2962.0623999999998"/>
    <s v="Bulk Order"/>
  </r>
  <r>
    <s v="ORD100929"/>
    <x v="2"/>
    <x v="1"/>
    <x v="929"/>
    <n v="0.33"/>
    <n v="671.8107"/>
    <n v="4"/>
    <d v="2023-01-06T00:00:00"/>
    <d v="2023-01-11T00:00:00"/>
    <s v="New"/>
    <x v="1"/>
    <n v="435.41"/>
    <x v="4"/>
    <x v="2"/>
    <n v="1363.9793"/>
    <s v="-"/>
  </r>
  <r>
    <s v="ORD100930"/>
    <x v="0"/>
    <x v="4"/>
    <x v="930"/>
    <n v="0.24"/>
    <n v="1083.7967999999998"/>
    <n v="7"/>
    <d v="2024-08-15T00:00:00"/>
    <d v="2024-08-20T00:00:00"/>
    <s v="New"/>
    <x v="1"/>
    <n v="1168.8399999999999"/>
    <x v="4"/>
    <x v="3"/>
    <n v="3432.0231999999996"/>
    <s v="Bulk Order"/>
  </r>
  <r>
    <s v="ORD100931"/>
    <x v="1"/>
    <x v="4"/>
    <x v="931"/>
    <n v="0.32"/>
    <n v="1554.7968000000001"/>
    <n v="7"/>
    <d v="2024-08-08T00:00:00"/>
    <d v="2024-08-12T00:00:00"/>
    <s v="Member"/>
    <x v="1"/>
    <n v="1286.47"/>
    <x v="4"/>
    <x v="5"/>
    <n v="3303.9431999999997"/>
    <s v="Bulk Order"/>
  </r>
  <r>
    <s v="ORD100932"/>
    <x v="2"/>
    <x v="1"/>
    <x v="932"/>
    <n v="7.0000000000000007E-2"/>
    <n v="318.98020000000002"/>
    <n v="7"/>
    <d v="2024-04-24T00:00:00"/>
    <d v="2024-04-27T00:00:00"/>
    <s v="Regular"/>
    <x v="1"/>
    <n v="502.43"/>
    <x v="4"/>
    <x v="4"/>
    <n v="4237.8797999999997"/>
    <s v="Bulk Order"/>
  </r>
  <r>
    <s v="ORD100933"/>
    <x v="2"/>
    <x v="4"/>
    <x v="933"/>
    <n v="0.1"/>
    <n v="232.93000000000004"/>
    <n v="5"/>
    <d v="2024-05-29T00:00:00"/>
    <d v="2024-06-01T00:00:00"/>
    <s v="Regular"/>
    <x v="0"/>
    <n v="458.26"/>
    <x v="4"/>
    <x v="3"/>
    <n v="2096.3700000000003"/>
    <s v="-"/>
  </r>
  <r>
    <s v="ORD100934"/>
    <x v="1"/>
    <x v="2"/>
    <x v="934"/>
    <n v="0.46"/>
    <n v="1801.636"/>
    <n v="4"/>
    <d v="2023-08-15T00:00:00"/>
    <d v="2023-08-19T00:00:00"/>
    <s v="New"/>
    <x v="1"/>
    <n v="1119.67"/>
    <x v="4"/>
    <x v="1"/>
    <n v="2114.9639999999999"/>
    <s v="-"/>
  </r>
  <r>
    <s v="ORD100935"/>
    <x v="2"/>
    <x v="4"/>
    <x v="935"/>
    <n v="0.46"/>
    <n v="392.43979999999999"/>
    <n v="4"/>
    <d v="2024-10-28T00:00:00"/>
    <d v="2024-10-29T00:00:00"/>
    <s v="Member"/>
    <x v="2"/>
    <n v="224.73"/>
    <x v="4"/>
    <x v="0"/>
    <n v="460.6902"/>
    <s v="-"/>
  </r>
  <r>
    <s v="ORD100936"/>
    <x v="3"/>
    <x v="4"/>
    <x v="936"/>
    <n v="0.36"/>
    <n v="203.28479999999996"/>
    <n v="5"/>
    <d v="2023-10-08T00:00:00"/>
    <d v="2023-10-15T00:00:00"/>
    <s v="Regular"/>
    <x v="1"/>
    <n v="50.44"/>
    <x v="4"/>
    <x v="1"/>
    <n v="361.39519999999999"/>
    <s v="-"/>
  </r>
  <r>
    <s v="ORD100937"/>
    <x v="2"/>
    <x v="1"/>
    <x v="937"/>
    <n v="0.16"/>
    <n v="703.49119999999994"/>
    <n v="6"/>
    <d v="2024-12-25T00:00:00"/>
    <d v="2024-12-29T00:00:00"/>
    <s v="Member"/>
    <x v="1"/>
    <n v="650.92999999999995"/>
    <x v="4"/>
    <x v="4"/>
    <n v="3693.3287999999998"/>
    <s v="Bulk Order"/>
  </r>
  <r>
    <s v="ORD100938"/>
    <x v="3"/>
    <x v="2"/>
    <x v="938"/>
    <n v="0.32"/>
    <n v="80.796800000000005"/>
    <n v="7"/>
    <d v="2024-12-06T00:00:00"/>
    <d v="2024-12-13T00:00:00"/>
    <s v="New"/>
    <x v="1"/>
    <n v="18.809999999999999"/>
    <x v="4"/>
    <x v="1"/>
    <n v="171.69319999999999"/>
    <s v="Bulk Order"/>
  </r>
  <r>
    <s v="ORD100939"/>
    <x v="3"/>
    <x v="0"/>
    <x v="939"/>
    <n v="0.34"/>
    <n v="1653.896"/>
    <n v="5"/>
    <d v="2023-12-06T00:00:00"/>
    <d v="2023-12-08T00:00:00"/>
    <s v="New"/>
    <x v="1"/>
    <n v="1256.3800000000001"/>
    <x v="4"/>
    <x v="2"/>
    <n v="3210.5039999999999"/>
    <s v="-"/>
  </r>
  <r>
    <s v="ORD100940"/>
    <x v="1"/>
    <x v="3"/>
    <x v="940"/>
    <n v="0.26"/>
    <n v="882.29960000000005"/>
    <n v="9"/>
    <d v="2024-02-11T00:00:00"/>
    <d v="2024-02-13T00:00:00"/>
    <s v="Regular"/>
    <x v="2"/>
    <n v="684.44"/>
    <x v="4"/>
    <x v="5"/>
    <n v="2511.1603999999998"/>
    <s v="Bulk Order"/>
  </r>
  <r>
    <s v="ORD100941"/>
    <x v="2"/>
    <x v="2"/>
    <x v="941"/>
    <n v="0.37"/>
    <n v="797.75699999999995"/>
    <n v="9"/>
    <d v="2024-07-28T00:00:00"/>
    <d v="2024-07-29T00:00:00"/>
    <s v="Member"/>
    <x v="0"/>
    <n v="485.37"/>
    <x v="4"/>
    <x v="3"/>
    <n v="1358.3429999999998"/>
    <s v="Bulk Order"/>
  </r>
  <r>
    <s v="ORD100942"/>
    <x v="1"/>
    <x v="0"/>
    <x v="942"/>
    <n v="0.01"/>
    <n v="7.9274000000000004"/>
    <n v="1"/>
    <d v="2024-03-17T00:00:00"/>
    <d v="2024-03-23T00:00:00"/>
    <s v="New"/>
    <x v="2"/>
    <n v="72.27"/>
    <x v="4"/>
    <x v="0"/>
    <n v="784.81259999999997"/>
    <s v="-"/>
  </r>
  <r>
    <s v="ORD100943"/>
    <x v="2"/>
    <x v="2"/>
    <x v="943"/>
    <n v="0.13"/>
    <n v="473.6979"/>
    <n v="5"/>
    <d v="2024-01-27T00:00:00"/>
    <d v="2024-01-28T00:00:00"/>
    <s v="Regular"/>
    <x v="2"/>
    <n v="843.42"/>
    <x v="4"/>
    <x v="3"/>
    <n v="3170.1320999999998"/>
    <s v="-"/>
  </r>
  <r>
    <s v="ORD100944"/>
    <x v="2"/>
    <x v="0"/>
    <x v="944"/>
    <n v="0.4"/>
    <n v="1143.7"/>
    <n v="2"/>
    <d v="2024-03-10T00:00:00"/>
    <d v="2024-03-17T00:00:00"/>
    <s v="Member"/>
    <x v="0"/>
    <n v="304.06"/>
    <x v="4"/>
    <x v="4"/>
    <n v="1715.55"/>
    <s v="-"/>
  </r>
  <r>
    <s v="ORD100945"/>
    <x v="0"/>
    <x v="0"/>
    <x v="945"/>
    <n v="0.47"/>
    <n v="1684.7243999999998"/>
    <n v="4"/>
    <d v="2023-04-11T00:00:00"/>
    <d v="2023-04-13T00:00:00"/>
    <s v="Member"/>
    <x v="2"/>
    <n v="1051.0999999999999"/>
    <x v="4"/>
    <x v="5"/>
    <n v="1899.7956000000001"/>
    <s v="-"/>
  </r>
  <r>
    <s v="ORD100946"/>
    <x v="2"/>
    <x v="2"/>
    <x v="946"/>
    <n v="0.44"/>
    <n v="945.0408000000001"/>
    <n v="7"/>
    <d v="2023-09-05T00:00:00"/>
    <d v="2023-09-09T00:00:00"/>
    <s v="New"/>
    <x v="2"/>
    <n v="577.27"/>
    <x v="4"/>
    <x v="1"/>
    <n v="1202.7791999999999"/>
    <s v="Bulk Order"/>
  </r>
  <r>
    <s v="ORD100947"/>
    <x v="1"/>
    <x v="1"/>
    <x v="947"/>
    <n v="0.36"/>
    <n v="152.88120000000001"/>
    <n v="6"/>
    <d v="2023-10-25T00:00:00"/>
    <d v="2023-10-28T00:00:00"/>
    <s v="Regular"/>
    <x v="1"/>
    <n v="22.93"/>
    <x v="4"/>
    <x v="5"/>
    <n v="271.78880000000004"/>
    <s v="Bulk Order"/>
  </r>
  <r>
    <s v="ORD100948"/>
    <x v="3"/>
    <x v="2"/>
    <x v="948"/>
    <n v="0.08"/>
    <n v="131.46879999999999"/>
    <n v="7"/>
    <d v="2024-02-19T00:00:00"/>
    <d v="2024-02-21T00:00:00"/>
    <s v="Member"/>
    <x v="0"/>
    <n v="358.89"/>
    <x v="4"/>
    <x v="0"/>
    <n v="1511.8912"/>
    <s v="Bulk Order"/>
  </r>
  <r>
    <s v="ORD100949"/>
    <x v="2"/>
    <x v="2"/>
    <x v="949"/>
    <n v="0.18"/>
    <n v="295.84799999999996"/>
    <n v="3"/>
    <d v="2023-04-15T00:00:00"/>
    <d v="2023-04-19T00:00:00"/>
    <s v="Regular"/>
    <x v="0"/>
    <n v="220.65"/>
    <x v="4"/>
    <x v="5"/>
    <n v="1347.752"/>
    <s v="-"/>
  </r>
  <r>
    <s v="ORD100950"/>
    <x v="0"/>
    <x v="0"/>
    <x v="950"/>
    <n v="0.03"/>
    <n v="4.2759"/>
    <n v="5"/>
    <d v="2023-02-28T00:00:00"/>
    <d v="2023-03-06T00:00:00"/>
    <s v="Member"/>
    <x v="2"/>
    <n v="31.52"/>
    <x v="4"/>
    <x v="0"/>
    <n v="138.25409999999999"/>
    <s v="-"/>
  </r>
  <r>
    <s v="ORD100951"/>
    <x v="1"/>
    <x v="3"/>
    <x v="951"/>
    <n v="0.32"/>
    <n v="47.023999999999994"/>
    <n v="6"/>
    <d v="2023-07-29T00:00:00"/>
    <d v="2023-07-31T00:00:00"/>
    <s v="Member"/>
    <x v="0"/>
    <n v="13.84"/>
    <x v="4"/>
    <x v="4"/>
    <n v="99.925999999999988"/>
    <s v="Bulk Order"/>
  </r>
  <r>
    <s v="ORD100952"/>
    <x v="2"/>
    <x v="0"/>
    <x v="952"/>
    <n v="0.22"/>
    <n v="378.55840000000001"/>
    <n v="6"/>
    <d v="2023-04-05T00:00:00"/>
    <d v="2023-04-08T00:00:00"/>
    <s v="Member"/>
    <x v="0"/>
    <n v="203.5"/>
    <x v="4"/>
    <x v="0"/>
    <n v="1342.1615999999999"/>
    <s v="Bulk Order"/>
  </r>
  <r>
    <s v="ORD100953"/>
    <x v="1"/>
    <x v="4"/>
    <x v="953"/>
    <n v="0.28999999999999998"/>
    <n v="1062.9514999999999"/>
    <n v="6"/>
    <d v="2024-08-24T00:00:00"/>
    <d v="2024-08-30T00:00:00"/>
    <s v="Regular"/>
    <x v="0"/>
    <n v="225.69"/>
    <x v="4"/>
    <x v="1"/>
    <n v="2602.3985000000002"/>
    <s v="Bulk Order"/>
  </r>
  <r>
    <s v="ORD100954"/>
    <x v="0"/>
    <x v="2"/>
    <x v="954"/>
    <n v="0.49"/>
    <n v="1547.3269"/>
    <n v="9"/>
    <d v="2023-12-10T00:00:00"/>
    <d v="2023-12-12T00:00:00"/>
    <s v="New"/>
    <x v="0"/>
    <n v="448.86"/>
    <x v="4"/>
    <x v="2"/>
    <n v="1610.4830999999999"/>
    <s v="Bulk Order"/>
  </r>
  <r>
    <s v="ORD100955"/>
    <x v="0"/>
    <x v="2"/>
    <x v="955"/>
    <n v="0.2"/>
    <n v="254.23800000000003"/>
    <n v="6"/>
    <d v="2023-02-20T00:00:00"/>
    <d v="2023-02-22T00:00:00"/>
    <s v="Member"/>
    <x v="0"/>
    <n v="255.28"/>
    <x v="4"/>
    <x v="2"/>
    <n v="1016.952"/>
    <s v="Bulk Order"/>
  </r>
  <r>
    <s v="ORD100956"/>
    <x v="1"/>
    <x v="1"/>
    <x v="956"/>
    <n v="0.15"/>
    <n v="458.03100000000001"/>
    <n v="2"/>
    <d v="2024-05-15T00:00:00"/>
    <d v="2024-05-18T00:00:00"/>
    <s v="New"/>
    <x v="1"/>
    <n v="815.03"/>
    <x v="4"/>
    <x v="5"/>
    <n v="2595.509"/>
    <s v="-"/>
  </r>
  <r>
    <s v="ORD100957"/>
    <x v="2"/>
    <x v="0"/>
    <x v="957"/>
    <n v="0.08"/>
    <n v="261.77199999999999"/>
    <n v="9"/>
    <d v="2024-12-15T00:00:00"/>
    <d v="2024-12-20T00:00:00"/>
    <s v="Member"/>
    <x v="2"/>
    <n v="336.19"/>
    <x v="4"/>
    <x v="0"/>
    <n v="3010.3780000000002"/>
    <s v="Bulk Order"/>
  </r>
  <r>
    <s v="ORD100958"/>
    <x v="3"/>
    <x v="1"/>
    <x v="958"/>
    <n v="7.0000000000000007E-2"/>
    <n v="186.24130000000002"/>
    <n v="4"/>
    <d v="2024-07-17T00:00:00"/>
    <d v="2024-07-19T00:00:00"/>
    <s v="New"/>
    <x v="0"/>
    <n v="717.24"/>
    <x v="4"/>
    <x v="0"/>
    <n v="2474.3487"/>
    <s v="-"/>
  </r>
  <r>
    <s v="ORD100959"/>
    <x v="0"/>
    <x v="2"/>
    <x v="959"/>
    <n v="0.26"/>
    <n v="690.2038"/>
    <n v="7"/>
    <d v="2024-12-05T00:00:00"/>
    <d v="2024-12-07T00:00:00"/>
    <s v="Regular"/>
    <x v="2"/>
    <n v="665.75"/>
    <x v="4"/>
    <x v="3"/>
    <n v="1964.4262000000001"/>
    <s v="Bulk Order"/>
  </r>
  <r>
    <s v="ORD100960"/>
    <x v="2"/>
    <x v="0"/>
    <x v="960"/>
    <n v="0.37"/>
    <n v="707.35119999999995"/>
    <n v="6"/>
    <d v="2023-05-20T00:00:00"/>
    <d v="2023-05-22T00:00:00"/>
    <s v="Member"/>
    <x v="0"/>
    <n v="405.32"/>
    <x v="4"/>
    <x v="0"/>
    <n v="1204.4088000000002"/>
    <s v="Bulk Order"/>
  </r>
  <r>
    <s v="ORD100961"/>
    <x v="2"/>
    <x v="0"/>
    <x v="961"/>
    <n v="0.28000000000000003"/>
    <n v="197.29640000000001"/>
    <n v="9"/>
    <d v="2023-04-12T00:00:00"/>
    <d v="2023-04-13T00:00:00"/>
    <s v="Member"/>
    <x v="0"/>
    <n v="186.9"/>
    <x v="4"/>
    <x v="3"/>
    <n v="507.33359999999999"/>
    <s v="Bulk Order"/>
  </r>
  <r>
    <s v="ORD100962"/>
    <x v="3"/>
    <x v="4"/>
    <x v="962"/>
    <n v="0.44"/>
    <n v="875.1028"/>
    <n v="3"/>
    <d v="2023-04-30T00:00:00"/>
    <d v="2023-05-01T00:00:00"/>
    <s v="New"/>
    <x v="0"/>
    <n v="261.55"/>
    <x v="4"/>
    <x v="1"/>
    <n v="1113.7671999999998"/>
    <s v="-"/>
  </r>
  <r>
    <s v="ORD100963"/>
    <x v="0"/>
    <x v="4"/>
    <x v="963"/>
    <n v="0.16"/>
    <n v="286.74240000000003"/>
    <n v="8"/>
    <d v="2023-11-04T00:00:00"/>
    <d v="2023-11-07T00:00:00"/>
    <s v="New"/>
    <x v="1"/>
    <n v="511.56"/>
    <x v="4"/>
    <x v="1"/>
    <n v="1505.3976"/>
    <s v="Bulk Order"/>
  </r>
  <r>
    <s v="ORD100964"/>
    <x v="0"/>
    <x v="3"/>
    <x v="964"/>
    <n v="0.3"/>
    <n v="900.20100000000002"/>
    <n v="5"/>
    <d v="2024-04-17T00:00:00"/>
    <d v="2024-04-21T00:00:00"/>
    <s v="New"/>
    <x v="0"/>
    <n v="284.52999999999997"/>
    <x v="4"/>
    <x v="4"/>
    <n v="2100.4690000000001"/>
    <s v="-"/>
  </r>
  <r>
    <s v="ORD100965"/>
    <x v="2"/>
    <x v="4"/>
    <x v="965"/>
    <n v="0.33"/>
    <n v="1417.5711000000001"/>
    <n v="6"/>
    <d v="2024-03-22T00:00:00"/>
    <d v="2024-03-28T00:00:00"/>
    <s v="Regular"/>
    <x v="1"/>
    <n v="836.04"/>
    <x v="4"/>
    <x v="1"/>
    <n v="2878.0989"/>
    <s v="Bulk Order"/>
  </r>
  <r>
    <s v="ORD100966"/>
    <x v="2"/>
    <x v="0"/>
    <x v="966"/>
    <n v="0.14000000000000001"/>
    <n v="271.50760000000002"/>
    <n v="3"/>
    <d v="2023-03-17T00:00:00"/>
    <d v="2023-03-18T00:00:00"/>
    <s v="Member"/>
    <x v="1"/>
    <n v="323.39"/>
    <x v="4"/>
    <x v="3"/>
    <n v="1667.8323999999998"/>
    <s v="-"/>
  </r>
  <r>
    <s v="ORD100967"/>
    <x v="3"/>
    <x v="4"/>
    <x v="967"/>
    <n v="0.2"/>
    <n v="715.54"/>
    <n v="3"/>
    <d v="2024-10-04T00:00:00"/>
    <d v="2024-10-07T00:00:00"/>
    <s v="Regular"/>
    <x v="1"/>
    <n v="850.04"/>
    <x v="4"/>
    <x v="5"/>
    <n v="2862.16"/>
    <s v="-"/>
  </r>
  <r>
    <s v="ORD100968"/>
    <x v="3"/>
    <x v="3"/>
    <x v="968"/>
    <n v="0.3"/>
    <n v="1223.3909999999998"/>
    <n v="7"/>
    <d v="2023-06-01T00:00:00"/>
    <d v="2023-06-02T00:00:00"/>
    <s v="Regular"/>
    <x v="0"/>
    <n v="559.46"/>
    <x v="4"/>
    <x v="2"/>
    <n v="2854.5789999999997"/>
    <s v="Bulk Order"/>
  </r>
  <r>
    <s v="ORD100969"/>
    <x v="0"/>
    <x v="2"/>
    <x v="969"/>
    <n v="0.01"/>
    <n v="11.3758"/>
    <n v="6"/>
    <d v="2024-12-30T00:00:00"/>
    <d v="2025-01-05T00:00:00"/>
    <s v="New"/>
    <x v="2"/>
    <n v="318.27999999999997"/>
    <x v="4"/>
    <x v="5"/>
    <n v="1126.2041999999999"/>
    <s v="Bulk Order"/>
  </r>
  <r>
    <s v="ORD100970"/>
    <x v="1"/>
    <x v="4"/>
    <x v="970"/>
    <n v="0.44"/>
    <n v="1987.9596000000001"/>
    <n v="2"/>
    <d v="2024-08-13T00:00:00"/>
    <d v="2024-08-17T00:00:00"/>
    <s v="New"/>
    <x v="2"/>
    <n v="334.59"/>
    <x v="4"/>
    <x v="3"/>
    <n v="2530.1304"/>
    <s v="-"/>
  </r>
  <r>
    <s v="ORD100971"/>
    <x v="0"/>
    <x v="0"/>
    <x v="971"/>
    <n v="0.06"/>
    <n v="26.710799999999999"/>
    <n v="8"/>
    <d v="2024-05-05T00:00:00"/>
    <d v="2024-05-06T00:00:00"/>
    <s v="Member"/>
    <x v="1"/>
    <n v="90.52"/>
    <x v="4"/>
    <x v="3"/>
    <n v="418.4692"/>
    <s v="Bulk Order"/>
  </r>
  <r>
    <s v="ORD100972"/>
    <x v="2"/>
    <x v="2"/>
    <x v="972"/>
    <n v="0.02"/>
    <n v="90.368400000000008"/>
    <n v="5"/>
    <d v="2024-02-09T00:00:00"/>
    <d v="2024-02-14T00:00:00"/>
    <s v="Member"/>
    <x v="1"/>
    <n v="309.60000000000002"/>
    <x v="4"/>
    <x v="3"/>
    <n v="4428.0515999999998"/>
    <s v="-"/>
  </r>
  <r>
    <s v="ORD100973"/>
    <x v="0"/>
    <x v="0"/>
    <x v="973"/>
    <n v="0.11"/>
    <n v="99.197999999999993"/>
    <n v="7"/>
    <d v="2023-09-09T00:00:00"/>
    <d v="2023-09-13T00:00:00"/>
    <s v="Member"/>
    <x v="2"/>
    <n v="264.18"/>
    <x v="4"/>
    <x v="1"/>
    <n v="802.60199999999998"/>
    <s v="Bulk Order"/>
  </r>
  <r>
    <s v="ORD100974"/>
    <x v="1"/>
    <x v="2"/>
    <x v="974"/>
    <n v="0.25"/>
    <n v="438.03250000000003"/>
    <n v="3"/>
    <d v="2024-12-25T00:00:00"/>
    <d v="2024-12-29T00:00:00"/>
    <s v="New"/>
    <x v="2"/>
    <n v="176.22"/>
    <x v="4"/>
    <x v="1"/>
    <n v="1314.0975000000001"/>
    <s v="-"/>
  </r>
  <r>
    <s v="ORD100975"/>
    <x v="3"/>
    <x v="0"/>
    <x v="975"/>
    <n v="0.16"/>
    <n v="490.50400000000002"/>
    <n v="5"/>
    <d v="2024-01-10T00:00:00"/>
    <d v="2024-01-11T00:00:00"/>
    <s v="New"/>
    <x v="1"/>
    <n v="745.56"/>
    <x v="4"/>
    <x v="5"/>
    <n v="2575.1460000000002"/>
    <s v="-"/>
  </r>
  <r>
    <s v="ORD100976"/>
    <x v="1"/>
    <x v="4"/>
    <x v="747"/>
    <n v="0.22"/>
    <n v="998.32700000000011"/>
    <n v="3"/>
    <d v="2023-12-07T00:00:00"/>
    <d v="2023-12-13T00:00:00"/>
    <s v="Regular"/>
    <x v="0"/>
    <n v="1053.92"/>
    <x v="4"/>
    <x v="0"/>
    <n v="3539.5230000000001"/>
    <s v="-"/>
  </r>
  <r>
    <s v="ORD100977"/>
    <x v="1"/>
    <x v="4"/>
    <x v="976"/>
    <n v="0.04"/>
    <n v="54.117600000000003"/>
    <n v="3"/>
    <d v="2023-04-29T00:00:00"/>
    <d v="2023-04-30T00:00:00"/>
    <s v="Member"/>
    <x v="2"/>
    <n v="397.77"/>
    <x v="4"/>
    <x v="4"/>
    <n v="1298.8224"/>
    <s v="-"/>
  </r>
  <r>
    <s v="ORD100978"/>
    <x v="1"/>
    <x v="3"/>
    <x v="977"/>
    <n v="0.12"/>
    <n v="460.9812"/>
    <n v="1"/>
    <d v="2023-06-02T00:00:00"/>
    <d v="2023-06-04T00:00:00"/>
    <s v="Regular"/>
    <x v="1"/>
    <n v="1088.97"/>
    <x v="4"/>
    <x v="5"/>
    <n v="3380.5288"/>
    <s v="-"/>
  </r>
  <r>
    <s v="ORD100979"/>
    <x v="3"/>
    <x v="2"/>
    <x v="978"/>
    <n v="0.05"/>
    <n v="179.05700000000002"/>
    <n v="3"/>
    <d v="2024-06-07T00:00:00"/>
    <d v="2024-06-14T00:00:00"/>
    <s v="Member"/>
    <x v="2"/>
    <n v="959.12"/>
    <x v="4"/>
    <x v="3"/>
    <n v="3402.0829999999996"/>
    <s v="-"/>
  </r>
  <r>
    <s v="ORD100980"/>
    <x v="1"/>
    <x v="3"/>
    <x v="979"/>
    <n v="0.11"/>
    <n v="97.082700000000003"/>
    <n v="7"/>
    <d v="2024-09-04T00:00:00"/>
    <d v="2024-09-06T00:00:00"/>
    <s v="Member"/>
    <x v="0"/>
    <n v="186.08"/>
    <x v="4"/>
    <x v="0"/>
    <n v="785.4873"/>
    <s v="Bulk Order"/>
  </r>
  <r>
    <s v="ORD100981"/>
    <x v="1"/>
    <x v="1"/>
    <x v="980"/>
    <n v="0.35"/>
    <n v="857.27949999999987"/>
    <n v="9"/>
    <d v="2024-12-22T00:00:00"/>
    <d v="2024-12-26T00:00:00"/>
    <s v="Member"/>
    <x v="0"/>
    <n v="441.84"/>
    <x v="4"/>
    <x v="5"/>
    <n v="1592.0905"/>
    <s v="Bulk Order"/>
  </r>
  <r>
    <s v="ORD100982"/>
    <x v="1"/>
    <x v="4"/>
    <x v="981"/>
    <n v="0.28999999999999998"/>
    <n v="713.21729999999991"/>
    <n v="1"/>
    <d v="2023-03-15T00:00:00"/>
    <d v="2023-03-17T00:00:00"/>
    <s v="Regular"/>
    <x v="2"/>
    <n v="247.39"/>
    <x v="4"/>
    <x v="5"/>
    <n v="1746.1527000000001"/>
    <s v="-"/>
  </r>
  <r>
    <s v="ORD100983"/>
    <x v="2"/>
    <x v="2"/>
    <x v="982"/>
    <n v="0.17"/>
    <n v="270.74200000000002"/>
    <n v="4"/>
    <d v="2024-12-10T00:00:00"/>
    <d v="2024-12-12T00:00:00"/>
    <s v="Regular"/>
    <x v="2"/>
    <n v="331.93"/>
    <x v="4"/>
    <x v="5"/>
    <n v="1321.8579999999999"/>
    <s v="-"/>
  </r>
  <r>
    <s v="ORD100984"/>
    <x v="1"/>
    <x v="3"/>
    <x v="983"/>
    <n v="0.13"/>
    <n v="509.80930000000001"/>
    <n v="7"/>
    <d v="2024-11-27T00:00:00"/>
    <d v="2024-11-29T00:00:00"/>
    <s v="Regular"/>
    <x v="0"/>
    <n v="898.64"/>
    <x v="4"/>
    <x v="3"/>
    <n v="3411.8007000000002"/>
    <s v="Bulk Order"/>
  </r>
  <r>
    <s v="ORD100985"/>
    <x v="3"/>
    <x v="3"/>
    <x v="984"/>
    <n v="0.5"/>
    <n v="2318.54"/>
    <n v="6"/>
    <d v="2023-06-06T00:00:00"/>
    <d v="2023-06-12T00:00:00"/>
    <s v="New"/>
    <x v="0"/>
    <n v="1325.26"/>
    <x v="4"/>
    <x v="0"/>
    <n v="2318.54"/>
    <s v="Bulk Order"/>
  </r>
  <r>
    <s v="ORD100986"/>
    <x v="1"/>
    <x v="1"/>
    <x v="985"/>
    <n v="0.38"/>
    <n v="1372.2598"/>
    <n v="4"/>
    <d v="2023-08-09T00:00:00"/>
    <d v="2023-08-14T00:00:00"/>
    <s v="New"/>
    <x v="1"/>
    <n v="435.37"/>
    <x v="4"/>
    <x v="5"/>
    <n v="2238.9502000000002"/>
    <s v="-"/>
  </r>
  <r>
    <s v="ORD100987"/>
    <x v="1"/>
    <x v="3"/>
    <x v="986"/>
    <n v="0.41"/>
    <n v="1995.6667999999997"/>
    <n v="3"/>
    <d v="2023-06-23T00:00:00"/>
    <d v="2023-06-30T00:00:00"/>
    <s v="Regular"/>
    <x v="2"/>
    <n v="679.11"/>
    <x v="4"/>
    <x v="2"/>
    <n v="2871.8131999999996"/>
    <s v="-"/>
  </r>
  <r>
    <s v="ORD100988"/>
    <x v="3"/>
    <x v="0"/>
    <x v="987"/>
    <n v="0.01"/>
    <n v="3.4730000000000003"/>
    <n v="6"/>
    <d v="2023-08-26T00:00:00"/>
    <d v="2023-08-28T00:00:00"/>
    <s v="New"/>
    <x v="2"/>
    <n v="56.37"/>
    <x v="4"/>
    <x v="4"/>
    <n v="343.827"/>
    <s v="Bulk Order"/>
  </r>
  <r>
    <s v="ORD100989"/>
    <x v="1"/>
    <x v="4"/>
    <x v="988"/>
    <n v="0.03"/>
    <n v="8.4716999999999985"/>
    <n v="4"/>
    <d v="2024-06-04T00:00:00"/>
    <d v="2024-06-10T00:00:00"/>
    <s v="New"/>
    <x v="1"/>
    <n v="62.93"/>
    <x v="4"/>
    <x v="5"/>
    <n v="273.91829999999999"/>
    <s v="-"/>
  </r>
  <r>
    <s v="ORD100990"/>
    <x v="3"/>
    <x v="3"/>
    <x v="989"/>
    <n v="0.36"/>
    <n v="1612.7675999999999"/>
    <n v="5"/>
    <d v="2024-06-27T00:00:00"/>
    <d v="2024-07-04T00:00:00"/>
    <s v="Regular"/>
    <x v="2"/>
    <n v="1166.92"/>
    <x v="4"/>
    <x v="3"/>
    <n v="2867.1423999999997"/>
    <s v="-"/>
  </r>
  <r>
    <s v="ORD100991"/>
    <x v="1"/>
    <x v="3"/>
    <x v="990"/>
    <n v="0.1"/>
    <n v="449.92200000000003"/>
    <n v="2"/>
    <d v="2024-05-10T00:00:00"/>
    <d v="2024-05-12T00:00:00"/>
    <s v="Member"/>
    <x v="1"/>
    <n v="514.96"/>
    <x v="4"/>
    <x v="0"/>
    <n v="4049.2980000000002"/>
    <s v="-"/>
  </r>
  <r>
    <s v="ORD100992"/>
    <x v="3"/>
    <x v="1"/>
    <x v="991"/>
    <n v="0.21"/>
    <n v="131.2269"/>
    <n v="9"/>
    <d v="2023-05-21T00:00:00"/>
    <d v="2023-05-26T00:00:00"/>
    <s v="New"/>
    <x v="0"/>
    <n v="115.63"/>
    <x v="4"/>
    <x v="4"/>
    <n v="493.66309999999999"/>
    <s v="Bulk Order"/>
  </r>
  <r>
    <s v="ORD100993"/>
    <x v="1"/>
    <x v="0"/>
    <x v="992"/>
    <n v="0.09"/>
    <n v="166.63409999999999"/>
    <n v="2"/>
    <d v="2023-06-30T00:00:00"/>
    <d v="2023-07-07T00:00:00"/>
    <s v="Regular"/>
    <x v="0"/>
    <n v="209.15"/>
    <x v="4"/>
    <x v="2"/>
    <n v="1684.8559"/>
    <s v="-"/>
  </r>
  <r>
    <s v="ORD100994"/>
    <x v="1"/>
    <x v="3"/>
    <x v="993"/>
    <n v="0.09"/>
    <n v="377.40870000000001"/>
    <n v="4"/>
    <d v="2023-04-08T00:00:00"/>
    <d v="2023-04-09T00:00:00"/>
    <s v="Member"/>
    <x v="0"/>
    <n v="696.57"/>
    <x v="4"/>
    <x v="3"/>
    <n v="3816.0213000000003"/>
    <s v="-"/>
  </r>
  <r>
    <s v="ORD100995"/>
    <x v="2"/>
    <x v="4"/>
    <x v="994"/>
    <n v="0.05"/>
    <n v="36.4925"/>
    <n v="8"/>
    <d v="2023-11-06T00:00:00"/>
    <d v="2023-11-10T00:00:00"/>
    <s v="New"/>
    <x v="1"/>
    <n v="206.99"/>
    <x v="4"/>
    <x v="2"/>
    <n v="693.35750000000007"/>
    <s v="Bulk Order"/>
  </r>
  <r>
    <s v="ORD100996"/>
    <x v="2"/>
    <x v="4"/>
    <x v="995"/>
    <n v="0.3"/>
    <n v="423.12"/>
    <n v="7"/>
    <d v="2024-01-15T00:00:00"/>
    <d v="2024-01-18T00:00:00"/>
    <s v="Regular"/>
    <x v="1"/>
    <n v="381.7"/>
    <x v="4"/>
    <x v="1"/>
    <n v="987.28000000000009"/>
    <s v="Bulk Order"/>
  </r>
  <r>
    <s v="ORD100997"/>
    <x v="1"/>
    <x v="3"/>
    <x v="996"/>
    <n v="0.37"/>
    <n v="1271.6456000000001"/>
    <n v="4"/>
    <d v="2024-01-07T00:00:00"/>
    <d v="2024-01-08T00:00:00"/>
    <s v="Member"/>
    <x v="0"/>
    <n v="568.1"/>
    <x v="4"/>
    <x v="4"/>
    <n v="2165.2344000000003"/>
    <s v="-"/>
  </r>
  <r>
    <s v="ORD100998"/>
    <x v="1"/>
    <x v="0"/>
    <x v="997"/>
    <n v="0.03"/>
    <n v="147.33930000000001"/>
    <n v="8"/>
    <d v="2024-02-17T00:00:00"/>
    <d v="2024-02-24T00:00:00"/>
    <s v="New"/>
    <x v="1"/>
    <n v="695.78"/>
    <x v="4"/>
    <x v="3"/>
    <n v="4763.9707000000008"/>
    <s v="Bulk Order"/>
  </r>
  <r>
    <s v="ORD100999"/>
    <x v="0"/>
    <x v="4"/>
    <x v="998"/>
    <n v="0.14000000000000001"/>
    <n v="560.83720000000005"/>
    <n v="6"/>
    <d v="2024-11-21T00:00:00"/>
    <d v="2024-11-28T00:00:00"/>
    <s v="Regular"/>
    <x v="1"/>
    <n v="745.99"/>
    <x v="4"/>
    <x v="5"/>
    <n v="3445.1428000000001"/>
    <s v="Bulk Order"/>
  </r>
  <r>
    <s v="ORD101000"/>
    <x v="3"/>
    <x v="4"/>
    <x v="999"/>
    <n v="0.33"/>
    <n v="1289.9238"/>
    <n v="8"/>
    <d v="2024-04-04T00:00:00"/>
    <d v="2024-04-09T00:00:00"/>
    <s v="Regular"/>
    <x v="0"/>
    <n v="912.04"/>
    <x v="4"/>
    <x v="5"/>
    <n v="2618.9362000000001"/>
    <s v="Bulk Order"/>
  </r>
  <r>
    <s v="ORD101001"/>
    <x v="0"/>
    <x v="0"/>
    <x v="1000"/>
    <n v="0.2"/>
    <n v="355.81"/>
    <n v="4"/>
    <d v="2023-06-26T00:00:00"/>
    <d v="2023-07-01T00:00:00"/>
    <s v="New"/>
    <x v="0"/>
    <n v="140.97999999999999"/>
    <x v="4"/>
    <x v="0"/>
    <n v="1423.24"/>
    <s v="-"/>
  </r>
  <r>
    <s v="ORD101002"/>
    <x v="2"/>
    <x v="0"/>
    <x v="1001"/>
    <n v="0.35"/>
    <n v="1169.203"/>
    <n v="5"/>
    <d v="2024-04-14T00:00:00"/>
    <d v="2024-04-18T00:00:00"/>
    <s v="Regular"/>
    <x v="1"/>
    <n v="356.36"/>
    <x v="4"/>
    <x v="2"/>
    <n v="2171.377"/>
    <s v="-"/>
  </r>
  <r>
    <s v="ORD101003"/>
    <x v="2"/>
    <x v="3"/>
    <x v="1002"/>
    <n v="0.38"/>
    <n v="248.5694"/>
    <n v="4"/>
    <d v="2024-12-30T00:00:00"/>
    <d v="2025-01-01T00:00:00"/>
    <s v="Member"/>
    <x v="2"/>
    <n v="52.37"/>
    <x v="4"/>
    <x v="0"/>
    <n v="405.56060000000002"/>
    <s v="-"/>
  </r>
  <r>
    <s v="ORD101004"/>
    <x v="2"/>
    <x v="2"/>
    <x v="1003"/>
    <n v="0.02"/>
    <n v="99.242199999999997"/>
    <n v="7"/>
    <d v="2024-01-04T00:00:00"/>
    <d v="2024-01-07T00:00:00"/>
    <s v="Regular"/>
    <x v="1"/>
    <n v="271.20999999999998"/>
    <x v="4"/>
    <x v="3"/>
    <n v="4862.8678"/>
    <s v="Bulk Order"/>
  </r>
  <r>
    <s v="ORD101005"/>
    <x v="2"/>
    <x v="1"/>
    <x v="1004"/>
    <n v="0.19"/>
    <n v="466.42340000000002"/>
    <n v="4"/>
    <d v="2024-04-30T00:00:00"/>
    <d v="2024-05-03T00:00:00"/>
    <s v="New"/>
    <x v="2"/>
    <n v="603.86"/>
    <x v="4"/>
    <x v="3"/>
    <n v="1988.4366"/>
    <s v="-"/>
  </r>
  <r>
    <s v="ORD101006"/>
    <x v="1"/>
    <x v="2"/>
    <x v="1005"/>
    <n v="0.36"/>
    <n v="1162.8575999999998"/>
    <n v="5"/>
    <d v="2024-07-10T00:00:00"/>
    <d v="2024-07-13T00:00:00"/>
    <s v="Member"/>
    <x v="2"/>
    <n v="464.2"/>
    <x v="4"/>
    <x v="1"/>
    <n v="2067.3024"/>
    <s v="-"/>
  </r>
  <r>
    <s v="ORD101007"/>
    <x v="2"/>
    <x v="2"/>
    <x v="1006"/>
    <n v="0.19"/>
    <n v="834.71559999999999"/>
    <n v="9"/>
    <d v="2023-09-01T00:00:00"/>
    <d v="2023-09-02T00:00:00"/>
    <s v="Regular"/>
    <x v="0"/>
    <n v="1059.02"/>
    <x v="4"/>
    <x v="1"/>
    <n v="3558.5243999999998"/>
    <s v="Bulk Order"/>
  </r>
  <r>
    <s v="ORD101008"/>
    <x v="1"/>
    <x v="4"/>
    <x v="1007"/>
    <n v="0"/>
    <n v="0"/>
    <n v="8"/>
    <d v="2023-05-07T00:00:00"/>
    <d v="2023-05-12T00:00:00"/>
    <s v="Regular"/>
    <x v="1"/>
    <n v="18.23"/>
    <x v="4"/>
    <x v="1"/>
    <n v="104.73"/>
    <s v="Bulk Order"/>
  </r>
  <r>
    <s v="ORD101009"/>
    <x v="1"/>
    <x v="0"/>
    <x v="1008"/>
    <n v="0.17"/>
    <n v="829.99270000000013"/>
    <n v="2"/>
    <d v="2024-10-19T00:00:00"/>
    <d v="2024-10-22T00:00:00"/>
    <s v="Member"/>
    <x v="1"/>
    <n v="1080.9100000000001"/>
    <x v="4"/>
    <x v="2"/>
    <n v="4052.3173000000002"/>
    <s v="-"/>
  </r>
  <r>
    <s v="ORD101010"/>
    <x v="2"/>
    <x v="4"/>
    <x v="1009"/>
    <n v="0.44"/>
    <n v="818.34720000000004"/>
    <n v="7"/>
    <d v="2023-04-22T00:00:00"/>
    <d v="2023-04-28T00:00:00"/>
    <s v="Member"/>
    <x v="2"/>
    <n v="324.51"/>
    <x v="4"/>
    <x v="3"/>
    <n v="1041.5328"/>
    <s v="Bulk Order"/>
  </r>
  <r>
    <s v="ORD101011"/>
    <x v="2"/>
    <x v="1"/>
    <x v="1010"/>
    <n v="0.48"/>
    <n v="846.71519999999998"/>
    <n v="2"/>
    <d v="2024-03-17T00:00:00"/>
    <d v="2024-03-24T00:00:00"/>
    <s v="New"/>
    <x v="1"/>
    <n v="303"/>
    <x v="4"/>
    <x v="2"/>
    <n v="917.27480000000003"/>
    <s v="-"/>
  </r>
  <r>
    <s v="ORD101012"/>
    <x v="3"/>
    <x v="3"/>
    <x v="1011"/>
    <n v="0.28000000000000003"/>
    <n v="227.02680000000001"/>
    <n v="3"/>
    <d v="2023-09-28T00:00:00"/>
    <d v="2023-10-01T00:00:00"/>
    <s v="Regular"/>
    <x v="0"/>
    <n v="220.26"/>
    <x v="4"/>
    <x v="5"/>
    <n v="583.78319999999997"/>
    <s v="-"/>
  </r>
  <r>
    <s v="ORD101013"/>
    <x v="0"/>
    <x v="1"/>
    <x v="1012"/>
    <n v="0.15"/>
    <n v="645.76499999999999"/>
    <n v="1"/>
    <d v="2023-11-10T00:00:00"/>
    <d v="2023-11-17T00:00:00"/>
    <s v="Member"/>
    <x v="1"/>
    <n v="901.96"/>
    <x v="4"/>
    <x v="3"/>
    <n v="3659.3350000000005"/>
    <s v="-"/>
  </r>
  <r>
    <s v="ORD101014"/>
    <x v="2"/>
    <x v="4"/>
    <x v="1013"/>
    <n v="0.23"/>
    <n v="1004.4353"/>
    <n v="2"/>
    <d v="2024-10-24T00:00:00"/>
    <d v="2024-10-26T00:00:00"/>
    <s v="Regular"/>
    <x v="0"/>
    <n v="338.65"/>
    <x v="4"/>
    <x v="4"/>
    <n v="3362.6746999999996"/>
    <s v="-"/>
  </r>
  <r>
    <s v="ORD101015"/>
    <x v="3"/>
    <x v="4"/>
    <x v="1014"/>
    <n v="0.12"/>
    <n v="23.753999999999998"/>
    <n v="3"/>
    <d v="2024-02-11T00:00:00"/>
    <d v="2024-02-18T00:00:00"/>
    <s v="Regular"/>
    <x v="1"/>
    <n v="38.020000000000003"/>
    <x v="4"/>
    <x v="2"/>
    <n v="174.196"/>
    <s v="-"/>
  </r>
  <r>
    <s v="ORD101016"/>
    <x v="3"/>
    <x v="4"/>
    <x v="1015"/>
    <n v="0.08"/>
    <n v="29.844000000000001"/>
    <n v="5"/>
    <d v="2023-08-25T00:00:00"/>
    <d v="2023-08-26T00:00:00"/>
    <s v="Regular"/>
    <x v="0"/>
    <n v="31.72"/>
    <x v="4"/>
    <x v="2"/>
    <n v="343.20600000000002"/>
    <s v="-"/>
  </r>
  <r>
    <s v="ORD101017"/>
    <x v="0"/>
    <x v="4"/>
    <x v="1016"/>
    <n v="0.25"/>
    <n v="1149.9675"/>
    <n v="6"/>
    <d v="2023-06-11T00:00:00"/>
    <d v="2023-06-17T00:00:00"/>
    <s v="New"/>
    <x v="2"/>
    <n v="898.76"/>
    <x v="4"/>
    <x v="3"/>
    <n v="3449.9025000000001"/>
    <s v="Bulk Order"/>
  </r>
  <r>
    <s v="ORD101018"/>
    <x v="1"/>
    <x v="2"/>
    <x v="1017"/>
    <n v="0.37"/>
    <n v="259.75849999999997"/>
    <n v="7"/>
    <d v="2024-01-16T00:00:00"/>
    <d v="2024-01-22T00:00:00"/>
    <s v="Regular"/>
    <x v="1"/>
    <n v="151.07"/>
    <x v="4"/>
    <x v="2"/>
    <n v="442.29149999999998"/>
    <s v="Bulk Order"/>
  </r>
  <r>
    <s v="ORD101019"/>
    <x v="2"/>
    <x v="3"/>
    <x v="1018"/>
    <n v="0.11"/>
    <n v="345.67939999999999"/>
    <n v="5"/>
    <d v="2024-04-05T00:00:00"/>
    <d v="2024-04-10T00:00:00"/>
    <s v="New"/>
    <x v="2"/>
    <n v="309.13"/>
    <x v="4"/>
    <x v="0"/>
    <n v="2796.8606"/>
    <s v="-"/>
  </r>
  <r>
    <s v="ORD101020"/>
    <x v="0"/>
    <x v="2"/>
    <x v="1019"/>
    <n v="0.45"/>
    <n v="1411.3305"/>
    <n v="5"/>
    <d v="2023-11-09T00:00:00"/>
    <d v="2023-11-13T00:00:00"/>
    <s v="Regular"/>
    <x v="2"/>
    <n v="282.61"/>
    <x v="4"/>
    <x v="4"/>
    <n v="1724.9594999999999"/>
    <s v="-"/>
  </r>
  <r>
    <s v="ORD101021"/>
    <x v="2"/>
    <x v="4"/>
    <x v="1020"/>
    <n v="0.08"/>
    <n v="348.93440000000004"/>
    <n v="8"/>
    <d v="2023-10-08T00:00:00"/>
    <d v="2023-10-10T00:00:00"/>
    <s v="New"/>
    <x v="1"/>
    <n v="417.91"/>
    <x v="4"/>
    <x v="0"/>
    <n v="4012.7456000000002"/>
    <s v="Bulk Order"/>
  </r>
  <r>
    <s v="ORD101022"/>
    <x v="3"/>
    <x v="0"/>
    <x v="1021"/>
    <n v="0.28000000000000003"/>
    <n v="813.68280000000016"/>
    <n v="1"/>
    <d v="2024-07-09T00:00:00"/>
    <d v="2024-07-11T00:00:00"/>
    <s v="New"/>
    <x v="1"/>
    <n v="743.4"/>
    <x v="4"/>
    <x v="4"/>
    <n v="2092.3272000000002"/>
    <s v="-"/>
  </r>
  <r>
    <s v="ORD101023"/>
    <x v="3"/>
    <x v="2"/>
    <x v="1022"/>
    <n v="0.39"/>
    <n v="868.39739999999995"/>
    <n v="9"/>
    <d v="2023-05-21T00:00:00"/>
    <d v="2023-05-23T00:00:00"/>
    <s v="Regular"/>
    <x v="2"/>
    <n v="199.35"/>
    <x v="4"/>
    <x v="5"/>
    <n v="1358.2626"/>
    <s v="Bulk Order"/>
  </r>
  <r>
    <s v="ORD101024"/>
    <x v="1"/>
    <x v="4"/>
    <x v="1023"/>
    <n v="0.11"/>
    <n v="536.19170000000008"/>
    <n v="3"/>
    <d v="2023-02-23T00:00:00"/>
    <d v="2023-02-26T00:00:00"/>
    <s v="New"/>
    <x v="0"/>
    <n v="1194.79"/>
    <x v="4"/>
    <x v="5"/>
    <n v="4338.2782999999999"/>
    <s v="-"/>
  </r>
  <r>
    <s v="ORD101025"/>
    <x v="3"/>
    <x v="4"/>
    <x v="1024"/>
    <n v="0.15"/>
    <n v="183.18"/>
    <n v="6"/>
    <d v="2024-06-22T00:00:00"/>
    <d v="2024-06-26T00:00:00"/>
    <s v="New"/>
    <x v="1"/>
    <n v="67.17"/>
    <x v="4"/>
    <x v="3"/>
    <n v="1038.02"/>
    <s v="Bulk Order"/>
  </r>
  <r>
    <s v="ORD101026"/>
    <x v="3"/>
    <x v="3"/>
    <x v="1025"/>
    <n v="0.03"/>
    <n v="41.619599999999998"/>
    <n v="4"/>
    <d v="2024-06-03T00:00:00"/>
    <d v="2024-06-04T00:00:00"/>
    <s v="New"/>
    <x v="0"/>
    <n v="355.35"/>
    <x v="4"/>
    <x v="2"/>
    <n v="1345.7003999999999"/>
    <s v="-"/>
  </r>
  <r>
    <s v="ORD101027"/>
    <x v="0"/>
    <x v="1"/>
    <x v="1026"/>
    <n v="0.47"/>
    <n v="242.22389999999999"/>
    <n v="2"/>
    <d v="2024-04-28T00:00:00"/>
    <d v="2024-05-03T00:00:00"/>
    <s v="Regular"/>
    <x v="0"/>
    <n v="57.11"/>
    <x v="4"/>
    <x v="4"/>
    <n v="273.14610000000005"/>
    <s v="-"/>
  </r>
  <r>
    <s v="ORD101028"/>
    <x v="2"/>
    <x v="2"/>
    <x v="1027"/>
    <n v="0.24"/>
    <n v="1170.972"/>
    <n v="6"/>
    <d v="2024-05-16T00:00:00"/>
    <d v="2024-05-17T00:00:00"/>
    <s v="Member"/>
    <x v="0"/>
    <n v="473.75"/>
    <x v="4"/>
    <x v="5"/>
    <n v="3708.0780000000004"/>
    <s v="Bulk Order"/>
  </r>
  <r>
    <s v="ORD101029"/>
    <x v="2"/>
    <x v="2"/>
    <x v="1028"/>
    <n v="0.03"/>
    <n v="106.8351"/>
    <n v="8"/>
    <d v="2023-06-20T00:00:00"/>
    <d v="2023-06-26T00:00:00"/>
    <s v="Member"/>
    <x v="1"/>
    <n v="739.68"/>
    <x v="4"/>
    <x v="3"/>
    <n v="3454.3349000000003"/>
    <s v="Bulk Order"/>
  </r>
  <r>
    <s v="ORD101030"/>
    <x v="0"/>
    <x v="2"/>
    <x v="1029"/>
    <n v="0.42"/>
    <n v="66.897599999999997"/>
    <n v="4"/>
    <d v="2024-01-11T00:00:00"/>
    <d v="2024-01-18T00:00:00"/>
    <s v="Regular"/>
    <x v="1"/>
    <n v="42.7"/>
    <x v="4"/>
    <x v="5"/>
    <n v="92.382400000000004"/>
    <s v="-"/>
  </r>
  <r>
    <s v="ORD101031"/>
    <x v="1"/>
    <x v="4"/>
    <x v="1030"/>
    <n v="0.28000000000000003"/>
    <n v="994.31920000000002"/>
    <n v="8"/>
    <d v="2024-12-10T00:00:00"/>
    <d v="2024-12-17T00:00:00"/>
    <s v="New"/>
    <x v="2"/>
    <n v="813.55"/>
    <x v="4"/>
    <x v="4"/>
    <n v="2556.8208"/>
    <s v="Bulk Order"/>
  </r>
  <r>
    <s v="ORD101032"/>
    <x v="2"/>
    <x v="3"/>
    <x v="1031"/>
    <n v="0.03"/>
    <n v="62.408099999999997"/>
    <n v="7"/>
    <d v="2023-03-18T00:00:00"/>
    <d v="2023-03-20T00:00:00"/>
    <s v="Regular"/>
    <x v="1"/>
    <n v="395.56"/>
    <x v="4"/>
    <x v="2"/>
    <n v="2017.8618999999999"/>
    <s v="Bulk Order"/>
  </r>
  <r>
    <s v="ORD101033"/>
    <x v="3"/>
    <x v="4"/>
    <x v="1032"/>
    <n v="0.23"/>
    <n v="1113.4277"/>
    <n v="1"/>
    <d v="2023-07-02T00:00:00"/>
    <d v="2023-07-09T00:00:00"/>
    <s v="Member"/>
    <x v="1"/>
    <n v="532.08000000000004"/>
    <x v="4"/>
    <x v="4"/>
    <n v="3727.5622999999996"/>
    <s v="-"/>
  </r>
  <r>
    <s v="ORD101034"/>
    <x v="2"/>
    <x v="4"/>
    <x v="1033"/>
    <n v="0.22"/>
    <n v="321.024"/>
    <n v="5"/>
    <d v="2024-12-04T00:00:00"/>
    <d v="2024-12-08T00:00:00"/>
    <s v="Member"/>
    <x v="1"/>
    <n v="222.05"/>
    <x v="4"/>
    <x v="0"/>
    <n v="1138.1759999999999"/>
    <s v="-"/>
  </r>
  <r>
    <s v="ORD101035"/>
    <x v="3"/>
    <x v="0"/>
    <x v="1034"/>
    <n v="7.0000000000000007E-2"/>
    <n v="250.62800000000004"/>
    <n v="8"/>
    <d v="2023-01-05T00:00:00"/>
    <d v="2023-01-06T00:00:00"/>
    <s v="New"/>
    <x v="2"/>
    <n v="946.73"/>
    <x v="4"/>
    <x v="5"/>
    <n v="3329.7719999999999"/>
    <s v="Bulk Order"/>
  </r>
  <r>
    <s v="ORD101036"/>
    <x v="1"/>
    <x v="3"/>
    <x v="1035"/>
    <n v="0.21"/>
    <n v="666.63029999999992"/>
    <n v="6"/>
    <d v="2024-07-24T00:00:00"/>
    <d v="2024-07-25T00:00:00"/>
    <s v="Regular"/>
    <x v="0"/>
    <n v="792.21"/>
    <x v="4"/>
    <x v="5"/>
    <n v="2507.7997"/>
    <s v="Bulk Order"/>
  </r>
  <r>
    <s v="ORD101037"/>
    <x v="0"/>
    <x v="2"/>
    <x v="1036"/>
    <n v="0.14000000000000001"/>
    <n v="22.265600000000003"/>
    <n v="9"/>
    <d v="2023-08-25T00:00:00"/>
    <d v="2023-08-27T00:00:00"/>
    <s v="Member"/>
    <x v="1"/>
    <n v="16.77"/>
    <x v="4"/>
    <x v="4"/>
    <n v="136.77439999999999"/>
    <s v="Bulk Order"/>
  </r>
  <r>
    <s v="ORD101038"/>
    <x v="2"/>
    <x v="1"/>
    <x v="1037"/>
    <n v="0.35"/>
    <n v="1553.146"/>
    <n v="7"/>
    <d v="2024-10-28T00:00:00"/>
    <d v="2024-11-03T00:00:00"/>
    <s v="Regular"/>
    <x v="0"/>
    <n v="1194.8"/>
    <x v="4"/>
    <x v="4"/>
    <n v="2884.4140000000007"/>
    <s v="Bulk Order"/>
  </r>
  <r>
    <s v="ORD101039"/>
    <x v="0"/>
    <x v="2"/>
    <x v="1038"/>
    <n v="0"/>
    <n v="0"/>
    <n v="2"/>
    <d v="2024-05-13T00:00:00"/>
    <d v="2024-05-19T00:00:00"/>
    <s v="Member"/>
    <x v="1"/>
    <n v="86.21"/>
    <x v="4"/>
    <x v="5"/>
    <n v="784.1"/>
    <s v="-"/>
  </r>
  <r>
    <s v="ORD101040"/>
    <x v="2"/>
    <x v="4"/>
    <x v="1039"/>
    <n v="0.05"/>
    <n v="167.57950000000002"/>
    <n v="1"/>
    <d v="2023-01-19T00:00:00"/>
    <d v="2023-01-21T00:00:00"/>
    <s v="Member"/>
    <x v="1"/>
    <n v="991.12"/>
    <x v="4"/>
    <x v="3"/>
    <n v="3184.0105000000003"/>
    <s v="-"/>
  </r>
  <r>
    <s v="ORD101041"/>
    <x v="3"/>
    <x v="3"/>
    <x v="1040"/>
    <n v="0.46"/>
    <n v="1794.0874000000001"/>
    <n v="9"/>
    <d v="2023-03-06T00:00:00"/>
    <d v="2023-03-07T00:00:00"/>
    <s v="Member"/>
    <x v="1"/>
    <n v="920"/>
    <x v="4"/>
    <x v="4"/>
    <n v="2106.1026000000002"/>
    <s v="Bulk Order"/>
  </r>
  <r>
    <s v="ORD101042"/>
    <x v="0"/>
    <x v="3"/>
    <x v="1041"/>
    <n v="0.22"/>
    <n v="702.14100000000008"/>
    <n v="5"/>
    <d v="2023-11-18T00:00:00"/>
    <d v="2023-11-24T00:00:00"/>
    <s v="Regular"/>
    <x v="1"/>
    <n v="724.91"/>
    <x v="4"/>
    <x v="4"/>
    <n v="2489.4090000000001"/>
    <s v="-"/>
  </r>
  <r>
    <s v="ORD101043"/>
    <x v="2"/>
    <x v="3"/>
    <x v="1042"/>
    <n v="0.09"/>
    <n v="51.827399999999997"/>
    <n v="2"/>
    <d v="2023-08-24T00:00:00"/>
    <d v="2023-08-25T00:00:00"/>
    <s v="Regular"/>
    <x v="2"/>
    <n v="112.81"/>
    <x v="4"/>
    <x v="3"/>
    <n v="524.0326"/>
    <s v="-"/>
  </r>
  <r>
    <s v="ORD101044"/>
    <x v="3"/>
    <x v="0"/>
    <x v="1043"/>
    <n v="0.4"/>
    <n v="1951.3520000000001"/>
    <n v="4"/>
    <d v="2024-10-27T00:00:00"/>
    <d v="2024-11-03T00:00:00"/>
    <s v="New"/>
    <x v="2"/>
    <n v="1287.6300000000001"/>
    <x v="4"/>
    <x v="1"/>
    <n v="2927.0280000000002"/>
    <s v="-"/>
  </r>
  <r>
    <s v="ORD101045"/>
    <x v="0"/>
    <x v="2"/>
    <x v="1044"/>
    <n v="0.43"/>
    <n v="541.97630000000004"/>
    <n v="6"/>
    <d v="2023-10-16T00:00:00"/>
    <d v="2023-10-19T00:00:00"/>
    <s v="Regular"/>
    <x v="0"/>
    <n v="341.4"/>
    <x v="4"/>
    <x v="0"/>
    <n v="718.43370000000004"/>
    <s v="Bulk Order"/>
  </r>
  <r>
    <s v="ORD101046"/>
    <x v="0"/>
    <x v="0"/>
    <x v="1045"/>
    <n v="0.11"/>
    <n v="349.4194"/>
    <n v="9"/>
    <d v="2023-08-24T00:00:00"/>
    <d v="2023-08-28T00:00:00"/>
    <s v="Regular"/>
    <x v="1"/>
    <n v="360.98"/>
    <x v="4"/>
    <x v="3"/>
    <n v="2827.1206000000002"/>
    <s v="Bulk Order"/>
  </r>
  <r>
    <s v="ORD101047"/>
    <x v="2"/>
    <x v="1"/>
    <x v="1046"/>
    <n v="0.36"/>
    <n v="1442.2212"/>
    <n v="8"/>
    <d v="2024-02-26T00:00:00"/>
    <d v="2024-02-28T00:00:00"/>
    <s v="Member"/>
    <x v="1"/>
    <n v="993.51"/>
    <x v="4"/>
    <x v="1"/>
    <n v="2563.9488000000001"/>
    <s v="Bulk Order"/>
  </r>
  <r>
    <s v="ORD101048"/>
    <x v="2"/>
    <x v="4"/>
    <x v="1047"/>
    <n v="0.31"/>
    <n v="1457.7006000000001"/>
    <n v="6"/>
    <d v="2024-01-26T00:00:00"/>
    <d v="2024-01-31T00:00:00"/>
    <s v="New"/>
    <x v="1"/>
    <n v="429.5"/>
    <x v="4"/>
    <x v="4"/>
    <n v="3244.5594000000001"/>
    <s v="Bulk Order"/>
  </r>
  <r>
    <s v="ORD101049"/>
    <x v="2"/>
    <x v="0"/>
    <x v="1048"/>
    <n v="0.37"/>
    <n v="1132.0705"/>
    <n v="4"/>
    <d v="2023-01-05T00:00:00"/>
    <d v="2023-01-10T00:00:00"/>
    <s v="New"/>
    <x v="2"/>
    <n v="454.93"/>
    <x v="4"/>
    <x v="2"/>
    <n v="1927.5795000000001"/>
    <s v="-"/>
  </r>
  <r>
    <s v="ORD101050"/>
    <x v="3"/>
    <x v="0"/>
    <x v="1049"/>
    <n v="0.39"/>
    <n v="534.05430000000001"/>
    <n v="5"/>
    <d v="2023-05-17T00:00:00"/>
    <d v="2023-05-24T00:00:00"/>
    <s v="Regular"/>
    <x v="0"/>
    <n v="381.68"/>
    <x v="4"/>
    <x v="5"/>
    <n v="835.31569999999988"/>
    <s v="-"/>
  </r>
  <r>
    <s v="ORD101051"/>
    <x v="2"/>
    <x v="4"/>
    <x v="1050"/>
    <n v="0.33"/>
    <n v="1385.8449000000001"/>
    <n v="4"/>
    <d v="2024-02-01T00:00:00"/>
    <d v="2024-02-03T00:00:00"/>
    <s v="Regular"/>
    <x v="0"/>
    <n v="529.88"/>
    <x v="4"/>
    <x v="4"/>
    <n v="2813.6850999999997"/>
    <s v="-"/>
  </r>
  <r>
    <s v="ORD101052"/>
    <x v="0"/>
    <x v="3"/>
    <x v="1051"/>
    <n v="0.48"/>
    <n v="431.89439999999996"/>
    <n v="4"/>
    <d v="2023-02-17T00:00:00"/>
    <d v="2023-02-23T00:00:00"/>
    <s v="Regular"/>
    <x v="1"/>
    <n v="142.11000000000001"/>
    <x v="4"/>
    <x v="4"/>
    <n v="467.88560000000001"/>
    <s v="-"/>
  </r>
  <r>
    <s v="ORD101053"/>
    <x v="0"/>
    <x v="4"/>
    <x v="1052"/>
    <n v="0.43"/>
    <n v="89.947400000000002"/>
    <n v="8"/>
    <d v="2024-07-11T00:00:00"/>
    <d v="2024-07-15T00:00:00"/>
    <s v="Regular"/>
    <x v="1"/>
    <n v="32.47"/>
    <x v="4"/>
    <x v="2"/>
    <n v="119.23260000000001"/>
    <s v="Bulk Order"/>
  </r>
  <r>
    <s v="ORD101054"/>
    <x v="2"/>
    <x v="2"/>
    <x v="1053"/>
    <n v="0.11"/>
    <n v="500.49230000000006"/>
    <n v="4"/>
    <d v="2023-03-05T00:00:00"/>
    <d v="2023-03-12T00:00:00"/>
    <s v="Regular"/>
    <x v="1"/>
    <n v="876.56"/>
    <x v="4"/>
    <x v="2"/>
    <n v="4049.4377000000004"/>
    <s v="-"/>
  </r>
  <r>
    <s v="ORD101055"/>
    <x v="2"/>
    <x v="4"/>
    <x v="1054"/>
    <n v="0.46"/>
    <n v="1342.9286"/>
    <n v="3"/>
    <d v="2024-12-04T00:00:00"/>
    <d v="2024-12-10T00:00:00"/>
    <s v="New"/>
    <x v="1"/>
    <n v="754.78"/>
    <x v="4"/>
    <x v="0"/>
    <n v="1576.4813999999999"/>
    <s v="-"/>
  </r>
  <r>
    <s v="ORD101056"/>
    <x v="1"/>
    <x v="3"/>
    <x v="1055"/>
    <n v="0.18"/>
    <n v="79.423199999999994"/>
    <n v="2"/>
    <d v="2024-06-24T00:00:00"/>
    <d v="2024-07-01T00:00:00"/>
    <s v="New"/>
    <x v="0"/>
    <n v="82.41"/>
    <x v="4"/>
    <x v="3"/>
    <n v="361.8168"/>
    <s v="-"/>
  </r>
  <r>
    <s v="ORD101057"/>
    <x v="0"/>
    <x v="4"/>
    <x v="1056"/>
    <n v="0.36"/>
    <n v="1058.6412"/>
    <n v="1"/>
    <d v="2024-06-13T00:00:00"/>
    <d v="2024-06-20T00:00:00"/>
    <s v="New"/>
    <x v="1"/>
    <n v="837.56"/>
    <x v="4"/>
    <x v="5"/>
    <n v="1882.0288"/>
    <s v="-"/>
  </r>
  <r>
    <s v="ORD101058"/>
    <x v="3"/>
    <x v="0"/>
    <x v="1057"/>
    <n v="0.42"/>
    <n v="340.43940000000003"/>
    <n v="5"/>
    <d v="2024-10-31T00:00:00"/>
    <d v="2024-11-05T00:00:00"/>
    <s v="Member"/>
    <x v="2"/>
    <n v="217.79"/>
    <x v="4"/>
    <x v="2"/>
    <n v="470.13060000000002"/>
    <s v="-"/>
  </r>
  <r>
    <s v="ORD101059"/>
    <x v="1"/>
    <x v="1"/>
    <x v="1058"/>
    <n v="0.22"/>
    <n v="55.833799999999997"/>
    <n v="4"/>
    <d v="2024-12-14T00:00:00"/>
    <d v="2024-12-21T00:00:00"/>
    <s v="Member"/>
    <x v="1"/>
    <n v="51.61"/>
    <x v="4"/>
    <x v="3"/>
    <n v="197.9562"/>
    <s v="-"/>
  </r>
  <r>
    <s v="ORD101060"/>
    <x v="2"/>
    <x v="0"/>
    <x v="1059"/>
    <n v="0.03"/>
    <n v="20.129100000000001"/>
    <n v="9"/>
    <d v="2023-01-19T00:00:00"/>
    <d v="2023-01-26T00:00:00"/>
    <s v="Regular"/>
    <x v="1"/>
    <n v="106.01"/>
    <x v="4"/>
    <x v="0"/>
    <n v="650.84090000000003"/>
    <s v="Bulk Order"/>
  </r>
  <r>
    <s v="ORD101061"/>
    <x v="2"/>
    <x v="1"/>
    <x v="1060"/>
    <n v="0.47"/>
    <n v="1832.0741"/>
    <n v="9"/>
    <d v="2023-06-25T00:00:00"/>
    <d v="2023-07-02T00:00:00"/>
    <s v="Member"/>
    <x v="0"/>
    <n v="511.37"/>
    <x v="4"/>
    <x v="2"/>
    <n v="2065.9558999999999"/>
    <s v="Bulk Order"/>
  </r>
  <r>
    <s v="ORD101062"/>
    <x v="0"/>
    <x v="4"/>
    <x v="1061"/>
    <n v="0.04"/>
    <n v="152.1096"/>
    <n v="5"/>
    <d v="2024-12-25T00:00:00"/>
    <d v="2024-12-28T00:00:00"/>
    <s v="New"/>
    <x v="1"/>
    <n v="772.22"/>
    <x v="4"/>
    <x v="3"/>
    <n v="3650.6304"/>
    <s v="-"/>
  </r>
  <r>
    <s v="ORD101063"/>
    <x v="2"/>
    <x v="2"/>
    <x v="1062"/>
    <n v="0.17"/>
    <n v="520.3972"/>
    <n v="5"/>
    <d v="2024-05-27T00:00:00"/>
    <d v="2024-05-29T00:00:00"/>
    <s v="Regular"/>
    <x v="0"/>
    <n v="771.77"/>
    <x v="4"/>
    <x v="0"/>
    <n v="2540.7628"/>
    <s v="-"/>
  </r>
  <r>
    <s v="ORD101064"/>
    <x v="3"/>
    <x v="4"/>
    <x v="1063"/>
    <n v="0.3"/>
    <n v="337.71300000000002"/>
    <n v="6"/>
    <d v="2023-08-06T00:00:00"/>
    <d v="2023-08-11T00:00:00"/>
    <s v="Member"/>
    <x v="2"/>
    <n v="198.57"/>
    <x v="4"/>
    <x v="5"/>
    <n v="787.99700000000007"/>
    <s v="Bulk Order"/>
  </r>
  <r>
    <s v="ORD101065"/>
    <x v="0"/>
    <x v="3"/>
    <x v="1064"/>
    <n v="0.06"/>
    <n v="223.25639999999999"/>
    <n v="4"/>
    <d v="2024-07-04T00:00:00"/>
    <d v="2024-07-09T00:00:00"/>
    <s v="New"/>
    <x v="1"/>
    <n v="1005.7"/>
    <x v="4"/>
    <x v="3"/>
    <n v="3497.6836000000003"/>
    <s v="-"/>
  </r>
  <r>
    <s v="ORD101066"/>
    <x v="2"/>
    <x v="4"/>
    <x v="1065"/>
    <n v="0.42"/>
    <n v="881.75639999999999"/>
    <n v="6"/>
    <d v="2024-07-20T00:00:00"/>
    <d v="2024-07-26T00:00:00"/>
    <s v="Regular"/>
    <x v="2"/>
    <n v="255.88"/>
    <x v="4"/>
    <x v="3"/>
    <n v="1217.6636000000001"/>
    <s v="Bulk Order"/>
  </r>
  <r>
    <s v="ORD101067"/>
    <x v="0"/>
    <x v="1"/>
    <x v="1066"/>
    <n v="0.1"/>
    <n v="260.26900000000001"/>
    <n v="8"/>
    <d v="2024-05-05T00:00:00"/>
    <d v="2024-05-07T00:00:00"/>
    <s v="Regular"/>
    <x v="2"/>
    <n v="689.55"/>
    <x v="4"/>
    <x v="2"/>
    <n v="2342.4210000000003"/>
    <s v="Bulk Order"/>
  </r>
  <r>
    <s v="ORD101068"/>
    <x v="2"/>
    <x v="0"/>
    <x v="1067"/>
    <n v="0.49"/>
    <n v="2204.2356"/>
    <n v="5"/>
    <d v="2023-11-04T00:00:00"/>
    <d v="2023-11-08T00:00:00"/>
    <s v="New"/>
    <x v="2"/>
    <n v="971.47"/>
    <x v="4"/>
    <x v="0"/>
    <n v="2294.2043999999996"/>
    <s v="-"/>
  </r>
  <r>
    <s v="ORD101069"/>
    <x v="2"/>
    <x v="2"/>
    <x v="1068"/>
    <n v="0.46"/>
    <n v="1078.01"/>
    <n v="8"/>
    <d v="2024-03-30T00:00:00"/>
    <d v="2024-04-05T00:00:00"/>
    <s v="New"/>
    <x v="0"/>
    <n v="288.02999999999997"/>
    <x v="4"/>
    <x v="4"/>
    <n v="1265.49"/>
    <s v="Bulk Order"/>
  </r>
  <r>
    <s v="ORD101070"/>
    <x v="2"/>
    <x v="4"/>
    <x v="1069"/>
    <n v="0.3"/>
    <n v="950.75699999999995"/>
    <n v="8"/>
    <d v="2023-01-24T00:00:00"/>
    <d v="2023-01-26T00:00:00"/>
    <s v="Member"/>
    <x v="1"/>
    <n v="486.7"/>
    <x v="4"/>
    <x v="2"/>
    <n v="2218.433"/>
    <s v="Bulk Order"/>
  </r>
  <r>
    <s v="ORD101071"/>
    <x v="3"/>
    <x v="4"/>
    <x v="1070"/>
    <n v="0.33"/>
    <n v="1588.1514"/>
    <n v="3"/>
    <d v="2023-10-10T00:00:00"/>
    <d v="2023-10-11T00:00:00"/>
    <s v="New"/>
    <x v="0"/>
    <n v="286.76"/>
    <x v="4"/>
    <x v="4"/>
    <n v="3224.4286000000002"/>
    <s v="-"/>
  </r>
  <r>
    <s v="ORD101072"/>
    <x v="3"/>
    <x v="0"/>
    <x v="1071"/>
    <n v="0.27"/>
    <n v="624.18870000000004"/>
    <n v="6"/>
    <d v="2024-01-06T00:00:00"/>
    <d v="2024-01-11T00:00:00"/>
    <s v="New"/>
    <x v="1"/>
    <n v="644.46"/>
    <x v="4"/>
    <x v="1"/>
    <n v="1687.6212999999998"/>
    <s v="Bulk Order"/>
  </r>
  <r>
    <s v="ORD101073"/>
    <x v="0"/>
    <x v="2"/>
    <x v="1072"/>
    <n v="0.2"/>
    <n v="569.51400000000001"/>
    <n v="1"/>
    <d v="2024-07-31T00:00:00"/>
    <d v="2024-08-01T00:00:00"/>
    <s v="New"/>
    <x v="0"/>
    <n v="689.37"/>
    <x v="4"/>
    <x v="1"/>
    <n v="2278.056"/>
    <s v="-"/>
  </r>
  <r>
    <s v="ORD101074"/>
    <x v="2"/>
    <x v="4"/>
    <x v="1073"/>
    <n v="0.18"/>
    <n v="533.45339999999999"/>
    <n v="5"/>
    <d v="2024-12-06T00:00:00"/>
    <d v="2024-12-10T00:00:00"/>
    <s v="Regular"/>
    <x v="1"/>
    <n v="599.91999999999996"/>
    <x v="4"/>
    <x v="3"/>
    <n v="2430.1766000000002"/>
    <s v="-"/>
  </r>
  <r>
    <s v="ORD101075"/>
    <x v="2"/>
    <x v="4"/>
    <x v="1074"/>
    <n v="0.45"/>
    <n v="575.77049999999997"/>
    <n v="7"/>
    <d v="2023-04-29T00:00:00"/>
    <d v="2023-04-30T00:00:00"/>
    <s v="New"/>
    <x v="1"/>
    <n v="374.63"/>
    <x v="4"/>
    <x v="1"/>
    <n v="703.71950000000004"/>
    <s v="Bulk Order"/>
  </r>
  <r>
    <s v="ORD101076"/>
    <x v="3"/>
    <x v="1"/>
    <x v="1075"/>
    <n v="0.28999999999999998"/>
    <n v="1076.1668"/>
    <n v="5"/>
    <d v="2023-09-06T00:00:00"/>
    <d v="2023-09-10T00:00:00"/>
    <s v="New"/>
    <x v="0"/>
    <n v="1040.81"/>
    <x v="4"/>
    <x v="1"/>
    <n v="2634.7532000000001"/>
    <s v="-"/>
  </r>
  <r>
    <s v="ORD101077"/>
    <x v="2"/>
    <x v="1"/>
    <x v="1076"/>
    <n v="0.41"/>
    <n v="1500.8131999999998"/>
    <n v="3"/>
    <d v="2023-03-03T00:00:00"/>
    <d v="2023-03-05T00:00:00"/>
    <s v="Regular"/>
    <x v="0"/>
    <n v="1021.88"/>
    <x v="4"/>
    <x v="0"/>
    <n v="2159.7067999999999"/>
    <s v="-"/>
  </r>
  <r>
    <s v="ORD101078"/>
    <x v="3"/>
    <x v="3"/>
    <x v="1077"/>
    <n v="0.26"/>
    <n v="298.07180000000005"/>
    <n v="2"/>
    <d v="2024-02-04T00:00:00"/>
    <d v="2024-02-07T00:00:00"/>
    <s v="Regular"/>
    <x v="1"/>
    <n v="144.41"/>
    <x v="4"/>
    <x v="4"/>
    <n v="848.35820000000001"/>
    <s v="-"/>
  </r>
  <r>
    <s v="ORD101079"/>
    <x v="2"/>
    <x v="0"/>
    <x v="1078"/>
    <n v="0.15"/>
    <n v="24.804000000000002"/>
    <n v="2"/>
    <d v="2023-05-20T00:00:00"/>
    <d v="2023-05-23T00:00:00"/>
    <s v="Regular"/>
    <x v="2"/>
    <n v="17.64"/>
    <x v="4"/>
    <x v="3"/>
    <n v="140.55600000000001"/>
    <s v="-"/>
  </r>
  <r>
    <s v="ORD101080"/>
    <x v="0"/>
    <x v="2"/>
    <x v="1079"/>
    <n v="0.05"/>
    <n v="249.74050000000003"/>
    <n v="9"/>
    <d v="2024-07-05T00:00:00"/>
    <d v="2024-07-07T00:00:00"/>
    <s v="Regular"/>
    <x v="2"/>
    <n v="1178.3800000000001"/>
    <x v="4"/>
    <x v="1"/>
    <n v="4745.0695000000005"/>
    <s v="Bulk Order"/>
  </r>
  <r>
    <s v="ORD101081"/>
    <x v="2"/>
    <x v="4"/>
    <x v="1080"/>
    <n v="0.16"/>
    <n v="471.96480000000003"/>
    <n v="2"/>
    <d v="2023-08-06T00:00:00"/>
    <d v="2023-08-12T00:00:00"/>
    <s v="Regular"/>
    <x v="1"/>
    <n v="388.27"/>
    <x v="4"/>
    <x v="3"/>
    <n v="2477.8152"/>
    <s v="-"/>
  </r>
  <r>
    <s v="ORD101082"/>
    <x v="2"/>
    <x v="4"/>
    <x v="1081"/>
    <n v="0.44"/>
    <n v="434.3064"/>
    <n v="7"/>
    <d v="2023-01-10T00:00:00"/>
    <d v="2023-01-15T00:00:00"/>
    <s v="New"/>
    <x v="2"/>
    <n v="116.47"/>
    <x v="4"/>
    <x v="4"/>
    <n v="552.75360000000001"/>
    <s v="Bulk Order"/>
  </r>
  <r>
    <s v="ORD101083"/>
    <x v="1"/>
    <x v="3"/>
    <x v="1082"/>
    <n v="0.36"/>
    <n v="536.20920000000001"/>
    <n v="9"/>
    <d v="2024-07-20T00:00:00"/>
    <d v="2024-07-24T00:00:00"/>
    <s v="New"/>
    <x v="1"/>
    <n v="168.51"/>
    <x v="4"/>
    <x v="0"/>
    <n v="953.26080000000002"/>
    <s v="Bulk Order"/>
  </r>
  <r>
    <s v="ORD101084"/>
    <x v="3"/>
    <x v="4"/>
    <x v="1083"/>
    <n v="0.39"/>
    <n v="1219.6002000000001"/>
    <n v="3"/>
    <d v="2023-03-30T00:00:00"/>
    <d v="2023-04-06T00:00:00"/>
    <s v="Member"/>
    <x v="2"/>
    <n v="210.46"/>
    <x v="4"/>
    <x v="5"/>
    <n v="1907.5797999999998"/>
    <s v="-"/>
  </r>
  <r>
    <s v="ORD101085"/>
    <x v="2"/>
    <x v="0"/>
    <x v="1084"/>
    <n v="0.39"/>
    <n v="301.98480000000001"/>
    <n v="7"/>
    <d v="2024-05-30T00:00:00"/>
    <d v="2024-05-31T00:00:00"/>
    <s v="New"/>
    <x v="2"/>
    <n v="178.99"/>
    <x v="4"/>
    <x v="1"/>
    <n v="472.33520000000004"/>
    <s v="Bulk Order"/>
  </r>
  <r>
    <s v="ORD101086"/>
    <x v="2"/>
    <x v="3"/>
    <x v="1085"/>
    <n v="0.06"/>
    <n v="16.960799999999999"/>
    <n v="1"/>
    <d v="2024-04-18T00:00:00"/>
    <d v="2024-04-21T00:00:00"/>
    <s v="Regular"/>
    <x v="2"/>
    <n v="14.72"/>
    <x v="4"/>
    <x v="3"/>
    <n v="265.7192"/>
    <s v="-"/>
  </r>
  <r>
    <s v="ORD101087"/>
    <x v="1"/>
    <x v="0"/>
    <x v="1086"/>
    <n v="0.08"/>
    <n v="321.00400000000002"/>
    <n v="6"/>
    <d v="2023-09-10T00:00:00"/>
    <d v="2023-09-11T00:00:00"/>
    <s v="New"/>
    <x v="1"/>
    <n v="767.08"/>
    <x v="4"/>
    <x v="5"/>
    <n v="3691.5460000000003"/>
    <s v="Bulk Order"/>
  </r>
  <r>
    <s v="ORD101088"/>
    <x v="1"/>
    <x v="3"/>
    <x v="1087"/>
    <n v="0.16"/>
    <n v="577.22400000000005"/>
    <n v="2"/>
    <d v="2024-01-18T00:00:00"/>
    <d v="2024-01-25T00:00:00"/>
    <s v="New"/>
    <x v="2"/>
    <n v="420.9"/>
    <x v="4"/>
    <x v="3"/>
    <n v="3030.4259999999999"/>
    <s v="-"/>
  </r>
  <r>
    <s v="ORD101089"/>
    <x v="3"/>
    <x v="4"/>
    <x v="1088"/>
    <n v="0.15"/>
    <n v="242.55749999999998"/>
    <n v="1"/>
    <d v="2023-01-23T00:00:00"/>
    <d v="2023-01-24T00:00:00"/>
    <s v="Member"/>
    <x v="1"/>
    <n v="350.83"/>
    <x v="4"/>
    <x v="5"/>
    <n v="1374.4925000000001"/>
    <s v="-"/>
  </r>
  <r>
    <s v="ORD101090"/>
    <x v="1"/>
    <x v="3"/>
    <x v="1089"/>
    <n v="0.03"/>
    <n v="11.5983"/>
    <n v="5"/>
    <d v="2024-09-04T00:00:00"/>
    <d v="2024-09-05T00:00:00"/>
    <s v="Regular"/>
    <x v="2"/>
    <n v="110.68"/>
    <x v="4"/>
    <x v="3"/>
    <n v="375.01170000000002"/>
    <s v="-"/>
  </r>
  <r>
    <s v="ORD101091"/>
    <x v="0"/>
    <x v="1"/>
    <x v="1090"/>
    <n v="0.08"/>
    <n v="198.61840000000001"/>
    <n v="6"/>
    <d v="2024-07-14T00:00:00"/>
    <d v="2024-07-20T00:00:00"/>
    <s v="New"/>
    <x v="1"/>
    <n v="553.09"/>
    <x v="4"/>
    <x v="5"/>
    <n v="2284.1116000000002"/>
    <s v="Bulk Order"/>
  </r>
  <r>
    <s v="ORD101092"/>
    <x v="1"/>
    <x v="2"/>
    <x v="1091"/>
    <n v="0.43"/>
    <n v="624.92329999999993"/>
    <n v="2"/>
    <d v="2023-12-28T00:00:00"/>
    <d v="2024-01-02T00:00:00"/>
    <s v="Member"/>
    <x v="2"/>
    <n v="210.13"/>
    <x v="4"/>
    <x v="3"/>
    <n v="828.38670000000002"/>
    <s v="-"/>
  </r>
  <r>
    <s v="ORD101093"/>
    <x v="0"/>
    <x v="4"/>
    <x v="1092"/>
    <n v="0.28999999999999998"/>
    <n v="594.24479999999994"/>
    <n v="4"/>
    <d v="2024-01-20T00:00:00"/>
    <d v="2024-01-23T00:00:00"/>
    <s v="New"/>
    <x v="2"/>
    <n v="193.73"/>
    <x v="4"/>
    <x v="0"/>
    <n v="1454.8751999999999"/>
    <s v="-"/>
  </r>
  <r>
    <s v="ORD101094"/>
    <x v="3"/>
    <x v="2"/>
    <x v="1093"/>
    <n v="0.17"/>
    <n v="245.21650000000002"/>
    <n v="3"/>
    <d v="2024-11-09T00:00:00"/>
    <d v="2024-11-10T00:00:00"/>
    <s v="New"/>
    <x v="0"/>
    <n v="194.37"/>
    <x v="4"/>
    <x v="4"/>
    <n v="1197.2335"/>
    <s v="-"/>
  </r>
  <r>
    <s v="ORD101095"/>
    <x v="3"/>
    <x v="4"/>
    <x v="1094"/>
    <n v="0.26"/>
    <n v="249.29059999999998"/>
    <n v="1"/>
    <d v="2024-01-22T00:00:00"/>
    <d v="2024-01-23T00:00:00"/>
    <s v="New"/>
    <x v="0"/>
    <n v="157.91999999999999"/>
    <x v="4"/>
    <x v="1"/>
    <n v="709.51939999999991"/>
    <s v="-"/>
  </r>
  <r>
    <s v="ORD101096"/>
    <x v="3"/>
    <x v="2"/>
    <x v="1095"/>
    <n v="0.13"/>
    <n v="259.51249999999999"/>
    <n v="1"/>
    <d v="2023-08-28T00:00:00"/>
    <d v="2023-09-03T00:00:00"/>
    <s v="Member"/>
    <x v="1"/>
    <n v="539.45000000000005"/>
    <x v="4"/>
    <x v="3"/>
    <n v="1736.7375"/>
    <s v="-"/>
  </r>
  <r>
    <s v="ORD101097"/>
    <x v="3"/>
    <x v="1"/>
    <x v="1096"/>
    <n v="0.28999999999999998"/>
    <n v="1400.1141999999998"/>
    <n v="3"/>
    <d v="2023-11-11T00:00:00"/>
    <d v="2023-11-14T00:00:00"/>
    <s v="New"/>
    <x v="1"/>
    <n v="1420.71"/>
    <x v="4"/>
    <x v="3"/>
    <n v="3427.8657999999996"/>
    <s v="-"/>
  </r>
  <r>
    <s v="ORD101098"/>
    <x v="3"/>
    <x v="2"/>
    <x v="1097"/>
    <n v="0.04"/>
    <n v="56.180799999999998"/>
    <n v="2"/>
    <d v="2024-09-15T00:00:00"/>
    <d v="2024-09-21T00:00:00"/>
    <s v="New"/>
    <x v="1"/>
    <n v="395.86"/>
    <x v="4"/>
    <x v="0"/>
    <n v="1348.3391999999999"/>
    <s v="-"/>
  </r>
  <r>
    <s v="ORD101099"/>
    <x v="0"/>
    <x v="3"/>
    <x v="1098"/>
    <n v="0.45"/>
    <n v="785.80799999999999"/>
    <n v="2"/>
    <d v="2023-07-26T00:00:00"/>
    <d v="2023-07-27T00:00:00"/>
    <s v="Member"/>
    <x v="1"/>
    <n v="305.87"/>
    <x v="4"/>
    <x v="5"/>
    <n v="960.43200000000002"/>
    <s v="-"/>
  </r>
  <r>
    <s v="ORD101100"/>
    <x v="0"/>
    <x v="2"/>
    <x v="1099"/>
    <n v="0.12"/>
    <n v="205.59479999999999"/>
    <n v="5"/>
    <d v="2023-08-23T00:00:00"/>
    <d v="2023-08-27T00:00:00"/>
    <s v="Regular"/>
    <x v="0"/>
    <n v="287.7"/>
    <x v="4"/>
    <x v="1"/>
    <n v="1507.6951999999999"/>
    <s v="-"/>
  </r>
  <r>
    <s v="ORD101101"/>
    <x v="3"/>
    <x v="4"/>
    <x v="1100"/>
    <n v="0.41"/>
    <n v="1005.9022"/>
    <n v="5"/>
    <d v="2023-10-01T00:00:00"/>
    <d v="2023-10-04T00:00:00"/>
    <s v="Regular"/>
    <x v="1"/>
    <n v="289.37"/>
    <x v="4"/>
    <x v="3"/>
    <n v="1447.5178000000001"/>
    <s v="-"/>
  </r>
  <r>
    <s v="ORD101102"/>
    <x v="1"/>
    <x v="0"/>
    <x v="1101"/>
    <n v="0.33"/>
    <n v="1396.9494000000002"/>
    <n v="7"/>
    <d v="2023-05-29T00:00:00"/>
    <d v="2023-05-30T00:00:00"/>
    <s v="New"/>
    <x v="1"/>
    <n v="613.9"/>
    <x v="4"/>
    <x v="2"/>
    <n v="2836.2305999999999"/>
    <s v="Bulk Order"/>
  </r>
  <r>
    <s v="ORD101103"/>
    <x v="2"/>
    <x v="2"/>
    <x v="1102"/>
    <n v="0.26"/>
    <n v="538.30400000000009"/>
    <n v="5"/>
    <d v="2024-07-21T00:00:00"/>
    <d v="2024-07-26T00:00:00"/>
    <s v="Member"/>
    <x v="2"/>
    <n v="578.35"/>
    <x v="4"/>
    <x v="5"/>
    <n v="1532.096"/>
    <s v="-"/>
  </r>
  <r>
    <s v="ORD101104"/>
    <x v="3"/>
    <x v="2"/>
    <x v="1103"/>
    <n v="0.46"/>
    <n v="1863.0598000000002"/>
    <n v="3"/>
    <d v="2024-11-22T00:00:00"/>
    <d v="2024-11-29T00:00:00"/>
    <s v="New"/>
    <x v="1"/>
    <n v="1074.8599999999999"/>
    <x v="4"/>
    <x v="4"/>
    <n v="2187.0702000000001"/>
    <s v="-"/>
  </r>
  <r>
    <s v="ORD101105"/>
    <x v="1"/>
    <x v="2"/>
    <x v="1104"/>
    <n v="0.08"/>
    <n v="53.084799999999994"/>
    <n v="6"/>
    <d v="2023-10-08T00:00:00"/>
    <d v="2023-10-14T00:00:00"/>
    <s v="New"/>
    <x v="0"/>
    <n v="57.57"/>
    <x v="4"/>
    <x v="4"/>
    <n v="610.47519999999997"/>
    <s v="Bulk Order"/>
  </r>
  <r>
    <s v="ORD101106"/>
    <x v="2"/>
    <x v="4"/>
    <x v="1105"/>
    <n v="0.06"/>
    <n v="269.10300000000001"/>
    <n v="3"/>
    <d v="2023-06-09T00:00:00"/>
    <d v="2023-06-13T00:00:00"/>
    <s v="Member"/>
    <x v="1"/>
    <n v="621.91"/>
    <x v="4"/>
    <x v="3"/>
    <n v="4215.9470000000001"/>
    <s v="-"/>
  </r>
  <r>
    <s v="ORD101107"/>
    <x v="3"/>
    <x v="2"/>
    <x v="1106"/>
    <n v="0.16"/>
    <n v="161.2784"/>
    <n v="8"/>
    <d v="2023-03-11T00:00:00"/>
    <d v="2023-03-17T00:00:00"/>
    <s v="Regular"/>
    <x v="2"/>
    <n v="196.74"/>
    <x v="4"/>
    <x v="0"/>
    <n v="846.71159999999998"/>
    <s v="Bulk Order"/>
  </r>
  <r>
    <s v="ORD101108"/>
    <x v="3"/>
    <x v="4"/>
    <x v="1107"/>
    <n v="0.42"/>
    <n v="122.67779999999999"/>
    <n v="6"/>
    <d v="2023-12-06T00:00:00"/>
    <d v="2023-12-08T00:00:00"/>
    <s v="Member"/>
    <x v="2"/>
    <n v="22.76"/>
    <x v="4"/>
    <x v="5"/>
    <n v="169.41219999999998"/>
    <s v="Bulk Order"/>
  </r>
  <r>
    <s v="ORD101109"/>
    <x v="0"/>
    <x v="4"/>
    <x v="1108"/>
    <n v="0.02"/>
    <n v="17.518800000000002"/>
    <n v="7"/>
    <d v="2023-08-29T00:00:00"/>
    <d v="2023-09-03T00:00:00"/>
    <s v="Member"/>
    <x v="1"/>
    <n v="120.85"/>
    <x v="4"/>
    <x v="4"/>
    <n v="858.4212"/>
    <s v="Bulk Order"/>
  </r>
  <r>
    <s v="ORD101110"/>
    <x v="2"/>
    <x v="0"/>
    <x v="1109"/>
    <n v="0.12"/>
    <n v="124.16040000000001"/>
    <n v="3"/>
    <d v="2024-12-09T00:00:00"/>
    <d v="2024-12-16T00:00:00"/>
    <s v="New"/>
    <x v="0"/>
    <n v="203.01"/>
    <x v="4"/>
    <x v="4"/>
    <n v="910.50960000000009"/>
    <s v="-"/>
  </r>
  <r>
    <s v="ORD101111"/>
    <x v="2"/>
    <x v="3"/>
    <x v="1110"/>
    <n v="0.21"/>
    <n v="544.25070000000005"/>
    <n v="7"/>
    <d v="2023-06-12T00:00:00"/>
    <d v="2023-06-19T00:00:00"/>
    <s v="Member"/>
    <x v="2"/>
    <n v="422.22"/>
    <x v="4"/>
    <x v="3"/>
    <n v="2047.4193"/>
    <s v="Bulk Order"/>
  </r>
  <r>
    <s v="ORD101112"/>
    <x v="1"/>
    <x v="4"/>
    <x v="1111"/>
    <n v="0.36"/>
    <n v="829.69199999999989"/>
    <n v="9"/>
    <d v="2023-03-24T00:00:00"/>
    <d v="2023-03-26T00:00:00"/>
    <s v="Member"/>
    <x v="2"/>
    <n v="613.1"/>
    <x v="4"/>
    <x v="3"/>
    <n v="1475.0079999999998"/>
    <s v="Bulk Order"/>
  </r>
  <r>
    <s v="ORD101113"/>
    <x v="0"/>
    <x v="1"/>
    <x v="1112"/>
    <n v="0.15"/>
    <n v="541.16700000000003"/>
    <n v="8"/>
    <d v="2024-09-06T00:00:00"/>
    <d v="2024-09-08T00:00:00"/>
    <s v="New"/>
    <x v="0"/>
    <n v="716.45"/>
    <x v="4"/>
    <x v="4"/>
    <n v="3066.6130000000003"/>
    <s v="Bulk Order"/>
  </r>
  <r>
    <s v="ORD101114"/>
    <x v="0"/>
    <x v="2"/>
    <x v="1113"/>
    <n v="0.22"/>
    <n v="76.925200000000004"/>
    <n v="2"/>
    <d v="2024-04-04T00:00:00"/>
    <d v="2024-04-05T00:00:00"/>
    <s v="Member"/>
    <x v="2"/>
    <n v="76.150000000000006"/>
    <x v="4"/>
    <x v="2"/>
    <n v="272.73480000000001"/>
    <s v="-"/>
  </r>
  <r>
    <s v="ORD101115"/>
    <x v="0"/>
    <x v="1"/>
    <x v="1114"/>
    <n v="0.17"/>
    <n v="431.58920000000006"/>
    <n v="2"/>
    <d v="2023-06-10T00:00:00"/>
    <d v="2023-06-14T00:00:00"/>
    <s v="Member"/>
    <x v="1"/>
    <n v="461.71"/>
    <x v="4"/>
    <x v="2"/>
    <n v="2107.1708000000003"/>
    <s v="-"/>
  </r>
  <r>
    <s v="ORD101116"/>
    <x v="0"/>
    <x v="2"/>
    <x v="1115"/>
    <n v="0.05"/>
    <n v="86.455500000000001"/>
    <n v="7"/>
    <d v="2024-09-05T00:00:00"/>
    <d v="2024-09-12T00:00:00"/>
    <s v="Member"/>
    <x v="1"/>
    <n v="219.91"/>
    <x v="4"/>
    <x v="0"/>
    <n v="1642.6544999999999"/>
    <s v="Bulk Order"/>
  </r>
  <r>
    <s v="ORD101117"/>
    <x v="2"/>
    <x v="0"/>
    <x v="1116"/>
    <n v="0.37"/>
    <n v="1180.4702"/>
    <n v="4"/>
    <d v="2023-08-28T00:00:00"/>
    <d v="2023-09-03T00:00:00"/>
    <s v="Regular"/>
    <x v="2"/>
    <n v="632.91999999999996"/>
    <x v="4"/>
    <x v="0"/>
    <n v="2009.9898000000001"/>
    <s v="-"/>
  </r>
  <r>
    <s v="ORD101118"/>
    <x v="2"/>
    <x v="4"/>
    <x v="1117"/>
    <n v="0.23"/>
    <n v="72.249899999999997"/>
    <n v="9"/>
    <d v="2024-12-12T00:00:00"/>
    <d v="2024-12-13T00:00:00"/>
    <s v="Member"/>
    <x v="0"/>
    <n v="94.08"/>
    <x v="4"/>
    <x v="0"/>
    <n v="241.8801"/>
    <s v="Bulk Order"/>
  </r>
  <r>
    <s v="ORD101119"/>
    <x v="3"/>
    <x v="3"/>
    <x v="1118"/>
    <n v="0.41"/>
    <n v="111.18379999999999"/>
    <n v="6"/>
    <d v="2024-04-30T00:00:00"/>
    <d v="2024-05-05T00:00:00"/>
    <s v="Member"/>
    <x v="2"/>
    <n v="27.16"/>
    <x v="4"/>
    <x v="3"/>
    <n v="159.99620000000002"/>
    <s v="Bulk Order"/>
  </r>
  <r>
    <s v="ORD101120"/>
    <x v="3"/>
    <x v="4"/>
    <x v="1119"/>
    <n v="0.35"/>
    <n v="767.7355"/>
    <n v="9"/>
    <d v="2024-11-01T00:00:00"/>
    <d v="2024-11-07T00:00:00"/>
    <s v="Member"/>
    <x v="0"/>
    <n v="506.56"/>
    <x v="4"/>
    <x v="0"/>
    <n v="1425.7945000000002"/>
    <s v="Bulk Order"/>
  </r>
  <r>
    <s v="ORD101121"/>
    <x v="0"/>
    <x v="2"/>
    <x v="1120"/>
    <n v="0.03"/>
    <n v="122.26679999999999"/>
    <n v="3"/>
    <d v="2023-07-22T00:00:00"/>
    <d v="2023-07-29T00:00:00"/>
    <s v="New"/>
    <x v="2"/>
    <n v="929.27"/>
    <x v="4"/>
    <x v="1"/>
    <n v="3953.2932000000001"/>
    <s v="-"/>
  </r>
  <r>
    <s v="ORD101122"/>
    <x v="0"/>
    <x v="3"/>
    <x v="1121"/>
    <n v="0.25"/>
    <n v="847.09"/>
    <n v="6"/>
    <d v="2024-02-28T00:00:00"/>
    <d v="2024-03-01T00:00:00"/>
    <s v="New"/>
    <x v="1"/>
    <n v="830.41"/>
    <x v="4"/>
    <x v="4"/>
    <n v="2541.27"/>
    <s v="Bulk Order"/>
  </r>
  <r>
    <s v="ORD101123"/>
    <x v="0"/>
    <x v="4"/>
    <x v="1122"/>
    <n v="0.5"/>
    <n v="90.93"/>
    <n v="6"/>
    <d v="2023-07-16T00:00:00"/>
    <d v="2023-07-17T00:00:00"/>
    <s v="New"/>
    <x v="0"/>
    <n v="28.99"/>
    <x v="4"/>
    <x v="1"/>
    <n v="90.93"/>
    <s v="Bulk Order"/>
  </r>
  <r>
    <s v="ORD101124"/>
    <x v="3"/>
    <x v="3"/>
    <x v="1123"/>
    <n v="0.15"/>
    <n v="146.1765"/>
    <n v="8"/>
    <d v="2023-02-11T00:00:00"/>
    <d v="2023-02-16T00:00:00"/>
    <s v="New"/>
    <x v="1"/>
    <n v="51.34"/>
    <x v="4"/>
    <x v="0"/>
    <n v="828.33349999999996"/>
    <s v="Bulk Order"/>
  </r>
  <r>
    <s v="ORD101125"/>
    <x v="1"/>
    <x v="2"/>
    <x v="1124"/>
    <n v="0.25"/>
    <n v="302.745"/>
    <n v="7"/>
    <d v="2023-08-02T00:00:00"/>
    <d v="2023-08-07T00:00:00"/>
    <s v="Regular"/>
    <x v="2"/>
    <n v="334.27"/>
    <x v="4"/>
    <x v="4"/>
    <n v="908.23500000000001"/>
    <s v="Bulk Order"/>
  </r>
  <r>
    <s v="ORD101126"/>
    <x v="1"/>
    <x v="0"/>
    <x v="1125"/>
    <n v="0.33"/>
    <n v="717.08669999999995"/>
    <n v="3"/>
    <d v="2024-11-14T00:00:00"/>
    <d v="2024-11-20T00:00:00"/>
    <s v="New"/>
    <x v="0"/>
    <n v="248.76"/>
    <x v="4"/>
    <x v="3"/>
    <n v="1455.9032999999999"/>
    <s v="-"/>
  </r>
  <r>
    <s v="ORD101127"/>
    <x v="3"/>
    <x v="0"/>
    <x v="1126"/>
    <n v="0.1"/>
    <n v="297.49099999999999"/>
    <n v="1"/>
    <d v="2023-09-10T00:00:00"/>
    <d v="2023-09-17T00:00:00"/>
    <s v="New"/>
    <x v="2"/>
    <n v="446.98"/>
    <x v="4"/>
    <x v="3"/>
    <n v="2677.4189999999999"/>
    <s v="-"/>
  </r>
  <r>
    <s v="ORD101128"/>
    <x v="3"/>
    <x v="4"/>
    <x v="1127"/>
    <n v="0.35"/>
    <n v="406.22750000000002"/>
    <n v="2"/>
    <d v="2023-01-17T00:00:00"/>
    <d v="2023-01-19T00:00:00"/>
    <s v="Member"/>
    <x v="2"/>
    <n v="299.02"/>
    <x v="4"/>
    <x v="2"/>
    <n v="754.42250000000013"/>
    <s v="-"/>
  </r>
  <r>
    <s v="ORD101129"/>
    <x v="3"/>
    <x v="1"/>
    <x v="1128"/>
    <n v="0.33"/>
    <n v="651.52560000000005"/>
    <n v="2"/>
    <d v="2024-10-21T00:00:00"/>
    <d v="2024-10-27T00:00:00"/>
    <s v="Member"/>
    <x v="2"/>
    <n v="529.09"/>
    <x v="4"/>
    <x v="1"/>
    <n v="1322.7943999999998"/>
    <s v="-"/>
  </r>
  <r>
    <s v="ORD101130"/>
    <x v="3"/>
    <x v="2"/>
    <x v="1129"/>
    <n v="0.19"/>
    <n v="562.6508"/>
    <n v="1"/>
    <d v="2023-04-26T00:00:00"/>
    <d v="2023-05-02T00:00:00"/>
    <s v="New"/>
    <x v="2"/>
    <n v="657.31"/>
    <x v="4"/>
    <x v="4"/>
    <n v="2398.6692000000003"/>
    <s v="-"/>
  </r>
  <r>
    <s v="ORD101131"/>
    <x v="3"/>
    <x v="4"/>
    <x v="1130"/>
    <n v="0.14000000000000001"/>
    <n v="277.03620000000001"/>
    <n v="4"/>
    <d v="2023-07-23T00:00:00"/>
    <d v="2023-07-29T00:00:00"/>
    <s v="New"/>
    <x v="0"/>
    <n v="316.48"/>
    <x v="4"/>
    <x v="1"/>
    <n v="1701.7937999999999"/>
    <s v="-"/>
  </r>
  <r>
    <s v="ORD101132"/>
    <x v="3"/>
    <x v="4"/>
    <x v="1131"/>
    <n v="0.46"/>
    <n v="368.7038"/>
    <n v="6"/>
    <d v="2024-11-23T00:00:00"/>
    <d v="2024-11-24T00:00:00"/>
    <s v="Member"/>
    <x v="1"/>
    <n v="169.25"/>
    <x v="4"/>
    <x v="2"/>
    <n v="432.82619999999997"/>
    <s v="Bulk Order"/>
  </r>
  <r>
    <s v="ORD101133"/>
    <x v="0"/>
    <x v="0"/>
    <x v="1132"/>
    <n v="0.06"/>
    <n v="150.54839999999999"/>
    <n v="4"/>
    <d v="2023-05-31T00:00:00"/>
    <d v="2023-06-07T00:00:00"/>
    <s v="New"/>
    <x v="2"/>
    <n v="396.21"/>
    <x v="4"/>
    <x v="5"/>
    <n v="2358.5915999999997"/>
    <s v="-"/>
  </r>
  <r>
    <s v="ORD101134"/>
    <x v="0"/>
    <x v="3"/>
    <x v="1133"/>
    <n v="0.22"/>
    <n v="371.2654"/>
    <n v="4"/>
    <d v="2023-09-03T00:00:00"/>
    <d v="2023-09-07T00:00:00"/>
    <s v="Regular"/>
    <x v="2"/>
    <n v="170.96"/>
    <x v="4"/>
    <x v="5"/>
    <n v="1316.3045999999999"/>
    <s v="-"/>
  </r>
  <r>
    <s v="ORD101135"/>
    <x v="0"/>
    <x v="2"/>
    <x v="1134"/>
    <n v="0.38"/>
    <n v="1647.1176000000003"/>
    <n v="9"/>
    <d v="2023-02-27T00:00:00"/>
    <d v="2023-03-04T00:00:00"/>
    <s v="Member"/>
    <x v="0"/>
    <n v="582.98"/>
    <x v="4"/>
    <x v="4"/>
    <n v="2687.4023999999999"/>
    <s v="Bulk Order"/>
  </r>
  <r>
    <s v="ORD101136"/>
    <x v="0"/>
    <x v="3"/>
    <x v="1135"/>
    <n v="7.0000000000000007E-2"/>
    <n v="273.03919999999999"/>
    <n v="2"/>
    <d v="2024-12-09T00:00:00"/>
    <d v="2024-12-10T00:00:00"/>
    <s v="New"/>
    <x v="0"/>
    <n v="784.2"/>
    <x v="4"/>
    <x v="2"/>
    <n v="3627.5207999999998"/>
    <s v="-"/>
  </r>
  <r>
    <s v="ORD101137"/>
    <x v="3"/>
    <x v="2"/>
    <x v="1136"/>
    <n v="0.47"/>
    <n v="485.20449999999994"/>
    <n v="1"/>
    <d v="2024-05-21T00:00:00"/>
    <d v="2024-05-28T00:00:00"/>
    <s v="Member"/>
    <x v="2"/>
    <n v="73.75"/>
    <x v="4"/>
    <x v="3"/>
    <n v="547.14549999999997"/>
    <s v="-"/>
  </r>
  <r>
    <s v="ORD101138"/>
    <x v="1"/>
    <x v="1"/>
    <x v="1137"/>
    <n v="0.26"/>
    <n v="220.45920000000001"/>
    <n v="7"/>
    <d v="2023-08-29T00:00:00"/>
    <d v="2023-09-04T00:00:00"/>
    <s v="New"/>
    <x v="1"/>
    <n v="46.9"/>
    <x v="4"/>
    <x v="3"/>
    <n v="627.46079999999995"/>
    <s v="Bulk Order"/>
  </r>
  <r>
    <s v="ORD101139"/>
    <x v="2"/>
    <x v="0"/>
    <x v="1138"/>
    <n v="0.25"/>
    <n v="450.90499999999997"/>
    <n v="5"/>
    <d v="2024-11-26T00:00:00"/>
    <d v="2024-11-30T00:00:00"/>
    <s v="Regular"/>
    <x v="2"/>
    <n v="92.31"/>
    <x v="4"/>
    <x v="4"/>
    <n v="1352.7149999999999"/>
    <s v="-"/>
  </r>
  <r>
    <s v="ORD101140"/>
    <x v="3"/>
    <x v="1"/>
    <x v="1139"/>
    <n v="0.21"/>
    <n v="445.12859999999995"/>
    <n v="5"/>
    <d v="2023-04-02T00:00:00"/>
    <d v="2023-04-04T00:00:00"/>
    <s v="Regular"/>
    <x v="0"/>
    <n v="165.42"/>
    <x v="4"/>
    <x v="3"/>
    <n v="1674.5313999999998"/>
    <s v="-"/>
  </r>
  <r>
    <s v="ORD101141"/>
    <x v="2"/>
    <x v="4"/>
    <x v="1140"/>
    <n v="0.43"/>
    <n v="2006.7627000000002"/>
    <n v="2"/>
    <d v="2024-09-04T00:00:00"/>
    <d v="2024-09-10T00:00:00"/>
    <s v="Regular"/>
    <x v="2"/>
    <n v="393.33"/>
    <x v="4"/>
    <x v="2"/>
    <n v="2660.1273000000001"/>
    <s v="-"/>
  </r>
  <r>
    <s v="ORD101142"/>
    <x v="1"/>
    <x v="0"/>
    <x v="1141"/>
    <n v="0.47"/>
    <n v="741.6318"/>
    <n v="6"/>
    <d v="2024-08-28T00:00:00"/>
    <d v="2024-09-04T00:00:00"/>
    <s v="Member"/>
    <x v="0"/>
    <n v="345.57"/>
    <x v="4"/>
    <x v="2"/>
    <n v="836.30820000000006"/>
    <s v="Bulk Order"/>
  </r>
  <r>
    <s v="ORD101143"/>
    <x v="0"/>
    <x v="4"/>
    <x v="1142"/>
    <n v="0.19"/>
    <n v="826.72039999999993"/>
    <n v="5"/>
    <d v="2024-02-02T00:00:00"/>
    <d v="2024-02-06T00:00:00"/>
    <s v="New"/>
    <x v="2"/>
    <n v="657.76"/>
    <x v="4"/>
    <x v="0"/>
    <n v="3524.4395999999997"/>
    <s v="-"/>
  </r>
  <r>
    <s v="ORD101144"/>
    <x v="1"/>
    <x v="1"/>
    <x v="1143"/>
    <n v="0.27"/>
    <n v="695.52539999999999"/>
    <n v="5"/>
    <d v="2024-01-27T00:00:00"/>
    <d v="2024-01-29T00:00:00"/>
    <s v="Member"/>
    <x v="1"/>
    <n v="157.58000000000001"/>
    <x v="4"/>
    <x v="0"/>
    <n v="1880.4946"/>
    <s v="-"/>
  </r>
  <r>
    <s v="ORD101145"/>
    <x v="3"/>
    <x v="2"/>
    <x v="1144"/>
    <n v="0.16"/>
    <n v="710.32960000000003"/>
    <n v="6"/>
    <d v="2023-02-15T00:00:00"/>
    <d v="2023-02-22T00:00:00"/>
    <s v="Member"/>
    <x v="2"/>
    <n v="431.46"/>
    <x v="4"/>
    <x v="3"/>
    <n v="3729.2304000000004"/>
    <s v="Bulk Order"/>
  </r>
  <r>
    <s v="ORD101146"/>
    <x v="0"/>
    <x v="4"/>
    <x v="1145"/>
    <n v="0.18"/>
    <n v="637.12260000000003"/>
    <n v="2"/>
    <d v="2023-06-04T00:00:00"/>
    <d v="2023-06-10T00:00:00"/>
    <s v="Member"/>
    <x v="0"/>
    <n v="630.21"/>
    <x v="4"/>
    <x v="1"/>
    <n v="2902.4474"/>
    <s v="-"/>
  </r>
  <r>
    <s v="ORD101147"/>
    <x v="3"/>
    <x v="3"/>
    <x v="1146"/>
    <n v="0.01"/>
    <n v="35.711100000000002"/>
    <n v="5"/>
    <d v="2023-03-11T00:00:00"/>
    <d v="2023-03-18T00:00:00"/>
    <s v="Regular"/>
    <x v="0"/>
    <n v="733.14"/>
    <x v="4"/>
    <x v="0"/>
    <n v="3535.3989000000001"/>
    <s v="-"/>
  </r>
  <r>
    <s v="ORD101148"/>
    <x v="0"/>
    <x v="2"/>
    <x v="1147"/>
    <n v="0.39"/>
    <n v="1030.4229"/>
    <n v="1"/>
    <d v="2024-05-25T00:00:00"/>
    <d v="2024-05-30T00:00:00"/>
    <s v="Regular"/>
    <x v="0"/>
    <n v="783.17"/>
    <x v="4"/>
    <x v="1"/>
    <n v="1611.6871000000001"/>
    <s v="-"/>
  </r>
  <r>
    <s v="ORD101149"/>
    <x v="2"/>
    <x v="2"/>
    <x v="1148"/>
    <n v="0.48"/>
    <n v="2024.3951999999999"/>
    <n v="8"/>
    <d v="2023-10-09T00:00:00"/>
    <d v="2023-10-12T00:00:00"/>
    <s v="New"/>
    <x v="2"/>
    <n v="757.89"/>
    <x v="4"/>
    <x v="0"/>
    <n v="2193.0947999999999"/>
    <s v="Bulk Order"/>
  </r>
  <r>
    <s v="ORD101150"/>
    <x v="2"/>
    <x v="1"/>
    <x v="1149"/>
    <n v="0.38"/>
    <n v="511.73840000000001"/>
    <n v="1"/>
    <d v="2024-03-01T00:00:00"/>
    <d v="2024-03-04T00:00:00"/>
    <s v="Regular"/>
    <x v="0"/>
    <n v="107.39"/>
    <x v="4"/>
    <x v="4"/>
    <n v="834.94160000000011"/>
    <s v="-"/>
  </r>
  <r>
    <s v="ORD101151"/>
    <x v="2"/>
    <x v="1"/>
    <x v="1150"/>
    <n v="0.26"/>
    <n v="1181.9652000000001"/>
    <n v="7"/>
    <d v="2023-01-30T00:00:00"/>
    <d v="2023-02-04T00:00:00"/>
    <s v="New"/>
    <x v="2"/>
    <n v="963.28"/>
    <x v="4"/>
    <x v="5"/>
    <n v="3364.0548000000003"/>
    <s v="Bulk Order"/>
  </r>
  <r>
    <s v="ORD101152"/>
    <x v="1"/>
    <x v="0"/>
    <x v="1151"/>
    <n v="0.41"/>
    <n v="1320.2819999999999"/>
    <n v="6"/>
    <d v="2024-12-21T00:00:00"/>
    <d v="2024-12-25T00:00:00"/>
    <s v="New"/>
    <x v="0"/>
    <n v="649.1"/>
    <x v="4"/>
    <x v="3"/>
    <n v="1899.9179999999999"/>
    <s v="Bulk Order"/>
  </r>
  <r>
    <s v="ORD101153"/>
    <x v="3"/>
    <x v="0"/>
    <x v="1152"/>
    <n v="0.43"/>
    <n v="967.35810000000004"/>
    <n v="8"/>
    <d v="2023-09-19T00:00:00"/>
    <d v="2023-09-26T00:00:00"/>
    <s v="Regular"/>
    <x v="1"/>
    <n v="305.31"/>
    <x v="4"/>
    <x v="0"/>
    <n v="1282.3119000000002"/>
    <s v="Bulk Order"/>
  </r>
  <r>
    <s v="ORD101154"/>
    <x v="1"/>
    <x v="3"/>
    <x v="1153"/>
    <n v="0.27"/>
    <n v="1326.4370999999999"/>
    <n v="5"/>
    <d v="2023-11-19T00:00:00"/>
    <d v="2023-11-22T00:00:00"/>
    <s v="Regular"/>
    <x v="0"/>
    <n v="1054.72"/>
    <x v="4"/>
    <x v="5"/>
    <n v="3586.2928999999995"/>
    <s v="-"/>
  </r>
  <r>
    <s v="ORD101155"/>
    <x v="2"/>
    <x v="2"/>
    <x v="1154"/>
    <n v="0.47"/>
    <n v="2032.2188999999998"/>
    <n v="6"/>
    <d v="2023-03-24T00:00:00"/>
    <d v="2023-03-30T00:00:00"/>
    <s v="Regular"/>
    <x v="0"/>
    <n v="1221.25"/>
    <x v="4"/>
    <x v="4"/>
    <n v="2291.6511"/>
    <s v="Bulk Order"/>
  </r>
  <r>
    <s v="ORD101156"/>
    <x v="3"/>
    <x v="3"/>
    <x v="1155"/>
    <n v="0.02"/>
    <n v="77.658000000000001"/>
    <n v="4"/>
    <d v="2024-04-11T00:00:00"/>
    <d v="2024-04-18T00:00:00"/>
    <s v="New"/>
    <x v="2"/>
    <n v="213.51"/>
    <x v="4"/>
    <x v="5"/>
    <n v="3805.2420000000002"/>
    <s v="-"/>
  </r>
  <r>
    <s v="ORD101157"/>
    <x v="2"/>
    <x v="3"/>
    <x v="1156"/>
    <n v="0.01"/>
    <n v="14.421199999999999"/>
    <n v="1"/>
    <d v="2023-08-04T00:00:00"/>
    <d v="2023-08-11T00:00:00"/>
    <s v="Member"/>
    <x v="1"/>
    <n v="146.6"/>
    <x v="4"/>
    <x v="3"/>
    <n v="1427.6987999999999"/>
    <s v="-"/>
  </r>
  <r>
    <s v="ORD101158"/>
    <x v="1"/>
    <x v="1"/>
    <x v="1157"/>
    <n v="0.04"/>
    <n v="194.85320000000002"/>
    <n v="7"/>
    <d v="2023-02-04T00:00:00"/>
    <d v="2023-02-06T00:00:00"/>
    <s v="New"/>
    <x v="0"/>
    <n v="387.78"/>
    <x v="4"/>
    <x v="1"/>
    <n v="4676.4768000000004"/>
    <s v="Bulk Order"/>
  </r>
  <r>
    <s v="ORD101159"/>
    <x v="1"/>
    <x v="3"/>
    <x v="1158"/>
    <n v="0.03"/>
    <n v="112.21919999999999"/>
    <n v="2"/>
    <d v="2023-01-05T00:00:00"/>
    <d v="2023-01-10T00:00:00"/>
    <s v="New"/>
    <x v="0"/>
    <n v="846.62"/>
    <x v="4"/>
    <x v="1"/>
    <n v="3628.4207999999999"/>
    <s v="-"/>
  </r>
  <r>
    <s v="ORD101160"/>
    <x v="1"/>
    <x v="3"/>
    <x v="1159"/>
    <n v="0.21"/>
    <n v="643.76760000000002"/>
    <n v="1"/>
    <d v="2023-01-06T00:00:00"/>
    <d v="2023-01-07T00:00:00"/>
    <s v="Member"/>
    <x v="0"/>
    <n v="659.97"/>
    <x v="4"/>
    <x v="0"/>
    <n v="2421.7923999999998"/>
    <s v="-"/>
  </r>
  <r>
    <s v="ORD101161"/>
    <x v="2"/>
    <x v="4"/>
    <x v="1160"/>
    <n v="0.47"/>
    <n v="2169.9053999999996"/>
    <n v="1"/>
    <d v="2023-09-04T00:00:00"/>
    <d v="2023-09-07T00:00:00"/>
    <s v="New"/>
    <x v="2"/>
    <n v="338.97"/>
    <x v="4"/>
    <x v="0"/>
    <n v="2446.9146000000001"/>
    <s v="-"/>
  </r>
  <r>
    <s v="ORD101162"/>
    <x v="3"/>
    <x v="0"/>
    <x v="1161"/>
    <n v="0.34"/>
    <n v="304.19460000000004"/>
    <n v="1"/>
    <d v="2023-04-03T00:00:00"/>
    <d v="2023-04-07T00:00:00"/>
    <s v="New"/>
    <x v="0"/>
    <n v="75.040000000000006"/>
    <x v="4"/>
    <x v="1"/>
    <n v="590.49540000000002"/>
    <s v="-"/>
  </r>
  <r>
    <s v="ORD101163"/>
    <x v="3"/>
    <x v="0"/>
    <x v="1162"/>
    <n v="0.33"/>
    <n v="257.7894"/>
    <n v="2"/>
    <d v="2023-11-11T00:00:00"/>
    <d v="2023-11-16T00:00:00"/>
    <s v="Regular"/>
    <x v="1"/>
    <n v="205.48"/>
    <x v="4"/>
    <x v="1"/>
    <n v="523.39059999999995"/>
    <s v="-"/>
  </r>
  <r>
    <s v="ORD101164"/>
    <x v="2"/>
    <x v="2"/>
    <x v="1163"/>
    <n v="0.19"/>
    <n v="543.81799999999998"/>
    <n v="1"/>
    <d v="2024-03-10T00:00:00"/>
    <d v="2024-03-16T00:00:00"/>
    <s v="Regular"/>
    <x v="1"/>
    <n v="567.08000000000004"/>
    <x v="4"/>
    <x v="4"/>
    <n v="2318.3819999999996"/>
    <s v="-"/>
  </r>
  <r>
    <s v="ORD101165"/>
    <x v="3"/>
    <x v="0"/>
    <x v="1164"/>
    <n v="0.27"/>
    <n v="102.033"/>
    <n v="4"/>
    <d v="2023-07-09T00:00:00"/>
    <d v="2023-07-16T00:00:00"/>
    <s v="Member"/>
    <x v="1"/>
    <n v="67.11"/>
    <x v="4"/>
    <x v="1"/>
    <n v="275.86699999999996"/>
    <s v="-"/>
  </r>
  <r>
    <s v="ORD101166"/>
    <x v="2"/>
    <x v="2"/>
    <x v="1165"/>
    <n v="0.15"/>
    <n v="503.03099999999995"/>
    <n v="7"/>
    <d v="2024-06-27T00:00:00"/>
    <d v="2024-06-30T00:00:00"/>
    <s v="Regular"/>
    <x v="0"/>
    <n v="608.89"/>
    <x v="4"/>
    <x v="5"/>
    <n v="2850.509"/>
    <s v="Bulk Order"/>
  </r>
  <r>
    <s v="ORD101167"/>
    <x v="3"/>
    <x v="4"/>
    <x v="1166"/>
    <n v="0.26"/>
    <n v="332.70380000000006"/>
    <n v="3"/>
    <d v="2024-03-08T00:00:00"/>
    <d v="2024-03-11T00:00:00"/>
    <s v="Regular"/>
    <x v="0"/>
    <n v="116.87"/>
    <x v="4"/>
    <x v="2"/>
    <n v="946.92620000000011"/>
    <s v="-"/>
  </r>
  <r>
    <s v="ORD101168"/>
    <x v="0"/>
    <x v="0"/>
    <x v="1167"/>
    <n v="0.37"/>
    <n v="252.79509999999999"/>
    <n v="9"/>
    <d v="2023-08-14T00:00:00"/>
    <d v="2023-08-19T00:00:00"/>
    <s v="Regular"/>
    <x v="1"/>
    <n v="102.12"/>
    <x v="4"/>
    <x v="0"/>
    <n v="430.43490000000003"/>
    <s v="Bulk Order"/>
  </r>
  <r>
    <s v="ORD101169"/>
    <x v="0"/>
    <x v="4"/>
    <x v="1168"/>
    <n v="0.28000000000000003"/>
    <n v="589.8284000000001"/>
    <n v="2"/>
    <d v="2023-08-24T00:00:00"/>
    <d v="2023-08-25T00:00:00"/>
    <s v="Member"/>
    <x v="1"/>
    <n v="412.01"/>
    <x v="4"/>
    <x v="2"/>
    <n v="1516.7016000000001"/>
    <s v="-"/>
  </r>
  <r>
    <s v="ORD101170"/>
    <x v="1"/>
    <x v="0"/>
    <x v="1169"/>
    <n v="0.21"/>
    <n v="500.4615"/>
    <n v="2"/>
    <d v="2024-06-23T00:00:00"/>
    <d v="2024-06-28T00:00:00"/>
    <s v="Member"/>
    <x v="1"/>
    <n v="411.63"/>
    <x v="4"/>
    <x v="2"/>
    <n v="1882.6885000000002"/>
    <s v="-"/>
  </r>
  <r>
    <s v="ORD101171"/>
    <x v="0"/>
    <x v="0"/>
    <x v="1170"/>
    <n v="0.42"/>
    <n v="392.8596"/>
    <n v="7"/>
    <d v="2023-07-18T00:00:00"/>
    <d v="2023-07-19T00:00:00"/>
    <s v="Regular"/>
    <x v="1"/>
    <n v="146.97"/>
    <x v="4"/>
    <x v="0"/>
    <n v="542.5204"/>
    <s v="Bulk Order"/>
  </r>
  <r>
    <s v="ORD101172"/>
    <x v="0"/>
    <x v="4"/>
    <x v="1171"/>
    <n v="0.14000000000000001"/>
    <n v="42.492800000000003"/>
    <n v="9"/>
    <d v="2024-02-25T00:00:00"/>
    <d v="2024-03-01T00:00:00"/>
    <s v="New"/>
    <x v="0"/>
    <n v="36.82"/>
    <x v="4"/>
    <x v="2"/>
    <n v="261.02719999999999"/>
    <s v="Bulk Order"/>
  </r>
  <r>
    <s v="ORD101173"/>
    <x v="0"/>
    <x v="3"/>
    <x v="1172"/>
    <n v="0.24"/>
    <n v="510.92879999999997"/>
    <n v="6"/>
    <d v="2024-06-24T00:00:00"/>
    <d v="2024-06-26T00:00:00"/>
    <s v="Member"/>
    <x v="2"/>
    <n v="302.73"/>
    <x v="4"/>
    <x v="5"/>
    <n v="1617.9412"/>
    <s v="Bulk Order"/>
  </r>
  <r>
    <s v="ORD101174"/>
    <x v="2"/>
    <x v="3"/>
    <x v="1173"/>
    <n v="0.49"/>
    <n v="1872.6232"/>
    <n v="1"/>
    <d v="2023-05-27T00:00:00"/>
    <d v="2023-05-29T00:00:00"/>
    <s v="Member"/>
    <x v="0"/>
    <n v="837.78"/>
    <x v="4"/>
    <x v="0"/>
    <n v="1949.0567999999998"/>
    <s v="-"/>
  </r>
  <r>
    <s v="ORD101175"/>
    <x v="0"/>
    <x v="3"/>
    <x v="1174"/>
    <n v="0.48"/>
    <n v="2104.1183999999998"/>
    <n v="6"/>
    <d v="2023-04-22T00:00:00"/>
    <d v="2023-04-27T00:00:00"/>
    <s v="New"/>
    <x v="1"/>
    <n v="1285.1099999999999"/>
    <x v="4"/>
    <x v="2"/>
    <n v="2279.4616000000001"/>
    <s v="Bulk Order"/>
  </r>
  <r>
    <s v="ORD101176"/>
    <x v="0"/>
    <x v="3"/>
    <x v="1175"/>
    <n v="0"/>
    <n v="0"/>
    <n v="4"/>
    <d v="2023-04-18T00:00:00"/>
    <d v="2023-04-24T00:00:00"/>
    <s v="New"/>
    <x v="0"/>
    <n v="158.38"/>
    <x v="4"/>
    <x v="3"/>
    <n v="577.99"/>
    <s v="-"/>
  </r>
  <r>
    <s v="ORD101177"/>
    <x v="1"/>
    <x v="0"/>
    <x v="1176"/>
    <n v="0.27"/>
    <n v="721.14570000000003"/>
    <n v="5"/>
    <d v="2024-06-14T00:00:00"/>
    <d v="2024-06-15T00:00:00"/>
    <s v="Regular"/>
    <x v="2"/>
    <n v="666.87"/>
    <x v="4"/>
    <x v="3"/>
    <n v="1949.7642999999998"/>
    <s v="-"/>
  </r>
  <r>
    <s v="ORD101178"/>
    <x v="0"/>
    <x v="1"/>
    <x v="1177"/>
    <n v="0.17"/>
    <n v="236.41390000000004"/>
    <n v="4"/>
    <d v="2024-03-10T00:00:00"/>
    <d v="2024-03-17T00:00:00"/>
    <s v="New"/>
    <x v="1"/>
    <n v="317.60000000000002"/>
    <x v="4"/>
    <x v="3"/>
    <n v="1154.2561000000001"/>
    <s v="-"/>
  </r>
  <r>
    <s v="ORD101179"/>
    <x v="0"/>
    <x v="4"/>
    <x v="1178"/>
    <n v="0.15"/>
    <n v="290.35649999999998"/>
    <n v="3"/>
    <d v="2024-04-12T00:00:00"/>
    <d v="2024-04-18T00:00:00"/>
    <s v="New"/>
    <x v="2"/>
    <n v="311.42"/>
    <x v="4"/>
    <x v="5"/>
    <n v="1645.3535000000002"/>
    <s v="-"/>
  </r>
  <r>
    <s v="ORD101180"/>
    <x v="3"/>
    <x v="1"/>
    <x v="1179"/>
    <n v="0.3"/>
    <n v="1402.1579999999999"/>
    <n v="2"/>
    <d v="2024-01-08T00:00:00"/>
    <d v="2024-01-11T00:00:00"/>
    <s v="New"/>
    <x v="0"/>
    <n v="694.16"/>
    <x v="4"/>
    <x v="1"/>
    <n v="3271.7019999999998"/>
    <s v="-"/>
  </r>
  <r>
    <s v="ORD101181"/>
    <x v="1"/>
    <x v="1"/>
    <x v="1180"/>
    <n v="0.22"/>
    <n v="401.53739999999999"/>
    <n v="2"/>
    <d v="2023-09-28T00:00:00"/>
    <d v="2023-10-03T00:00:00"/>
    <s v="Regular"/>
    <x v="0"/>
    <n v="391.72"/>
    <x v="4"/>
    <x v="5"/>
    <n v="1423.6326000000001"/>
    <s v="-"/>
  </r>
  <r>
    <s v="ORD101182"/>
    <x v="1"/>
    <x v="2"/>
    <x v="1181"/>
    <n v="0.37"/>
    <n v="699.37400000000002"/>
    <n v="4"/>
    <d v="2023-07-08T00:00:00"/>
    <d v="2023-07-14T00:00:00"/>
    <s v="Regular"/>
    <x v="2"/>
    <n v="181.75"/>
    <x v="4"/>
    <x v="2"/>
    <n v="1190.826"/>
    <s v="-"/>
  </r>
  <r>
    <s v="ORD101183"/>
    <x v="1"/>
    <x v="3"/>
    <x v="1182"/>
    <n v="0.01"/>
    <n v="11.260400000000001"/>
    <n v="3"/>
    <d v="2024-07-18T00:00:00"/>
    <d v="2024-07-24T00:00:00"/>
    <s v="Regular"/>
    <x v="1"/>
    <n v="318.36"/>
    <x v="4"/>
    <x v="2"/>
    <n v="1114.7796000000001"/>
    <s v="-"/>
  </r>
  <r>
    <s v="ORD101184"/>
    <x v="1"/>
    <x v="0"/>
    <x v="1183"/>
    <n v="0.46"/>
    <n v="2209.8814000000002"/>
    <n v="6"/>
    <d v="2024-12-12T00:00:00"/>
    <d v="2024-12-15T00:00:00"/>
    <s v="Regular"/>
    <x v="1"/>
    <n v="381.83"/>
    <x v="4"/>
    <x v="4"/>
    <n v="2594.2085999999999"/>
    <s v="Bulk Order"/>
  </r>
  <r>
    <s v="ORD101185"/>
    <x v="1"/>
    <x v="3"/>
    <x v="1184"/>
    <n v="0.28000000000000003"/>
    <n v="654.30120000000011"/>
    <n v="3"/>
    <d v="2024-05-26T00:00:00"/>
    <d v="2024-05-31T00:00:00"/>
    <s v="Member"/>
    <x v="1"/>
    <n v="183.99"/>
    <x v="4"/>
    <x v="1"/>
    <n v="1682.4887999999999"/>
    <s v="-"/>
  </r>
  <r>
    <s v="ORD101186"/>
    <x v="1"/>
    <x v="3"/>
    <x v="1185"/>
    <n v="0.34"/>
    <n v="984.27280000000007"/>
    <n v="3"/>
    <d v="2023-04-25T00:00:00"/>
    <d v="2023-05-01T00:00:00"/>
    <s v="Regular"/>
    <x v="2"/>
    <n v="277.08999999999997"/>
    <x v="4"/>
    <x v="2"/>
    <n v="1910.6471999999999"/>
    <s v="-"/>
  </r>
  <r>
    <s v="ORD101187"/>
    <x v="2"/>
    <x v="1"/>
    <x v="1186"/>
    <n v="0.3"/>
    <n v="696.15599999999995"/>
    <n v="4"/>
    <d v="2024-11-29T00:00:00"/>
    <d v="2024-12-03T00:00:00"/>
    <s v="Regular"/>
    <x v="0"/>
    <n v="156.74"/>
    <x v="4"/>
    <x v="0"/>
    <n v="1624.364"/>
    <s v="-"/>
  </r>
  <r>
    <s v="ORD101188"/>
    <x v="0"/>
    <x v="2"/>
    <x v="1187"/>
    <n v="0.49"/>
    <n v="656.25699999999995"/>
    <n v="5"/>
    <d v="2023-01-07T00:00:00"/>
    <d v="2023-01-08T00:00:00"/>
    <s v="New"/>
    <x v="1"/>
    <n v="84.75"/>
    <x v="4"/>
    <x v="0"/>
    <n v="683.04300000000001"/>
    <s v="-"/>
  </r>
  <r>
    <s v="ORD101189"/>
    <x v="1"/>
    <x v="3"/>
    <x v="1188"/>
    <n v="0.49"/>
    <n v="1994.7998"/>
    <n v="9"/>
    <d v="2024-04-11T00:00:00"/>
    <d v="2024-04-15T00:00:00"/>
    <s v="Regular"/>
    <x v="0"/>
    <n v="358.68"/>
    <x v="4"/>
    <x v="5"/>
    <n v="2076.2201999999997"/>
    <s v="Bulk Order"/>
  </r>
  <r>
    <s v="ORD101190"/>
    <x v="0"/>
    <x v="4"/>
    <x v="1189"/>
    <n v="0.3"/>
    <n v="71.852999999999994"/>
    <n v="5"/>
    <d v="2023-12-14T00:00:00"/>
    <d v="2023-12-20T00:00:00"/>
    <s v="Regular"/>
    <x v="0"/>
    <n v="31.59"/>
    <x v="4"/>
    <x v="5"/>
    <n v="167.65699999999998"/>
    <s v="-"/>
  </r>
  <r>
    <s v="ORD101191"/>
    <x v="0"/>
    <x v="4"/>
    <x v="1190"/>
    <n v="0.34"/>
    <n v="1183.9446"/>
    <n v="1"/>
    <d v="2023-03-17T00:00:00"/>
    <d v="2023-03-23T00:00:00"/>
    <s v="New"/>
    <x v="2"/>
    <n v="669.06"/>
    <x v="4"/>
    <x v="5"/>
    <n v="2298.2453999999998"/>
    <s v="-"/>
  </r>
  <r>
    <s v="ORD101192"/>
    <x v="2"/>
    <x v="3"/>
    <x v="1191"/>
    <n v="0.31"/>
    <n v="933.70140000000004"/>
    <n v="9"/>
    <d v="2024-09-02T00:00:00"/>
    <d v="2024-09-06T00:00:00"/>
    <s v="Regular"/>
    <x v="0"/>
    <n v="557.29"/>
    <x v="4"/>
    <x v="5"/>
    <n v="2078.2386000000001"/>
    <s v="Bulk Order"/>
  </r>
  <r>
    <s v="ORD101193"/>
    <x v="1"/>
    <x v="1"/>
    <x v="1192"/>
    <n v="0.16"/>
    <n v="129.11680000000001"/>
    <n v="2"/>
    <d v="2024-08-02T00:00:00"/>
    <d v="2024-08-08T00:00:00"/>
    <s v="New"/>
    <x v="0"/>
    <n v="55.3"/>
    <x v="4"/>
    <x v="1"/>
    <n v="677.86320000000001"/>
    <s v="-"/>
  </r>
  <r>
    <s v="ORD101194"/>
    <x v="3"/>
    <x v="1"/>
    <x v="1193"/>
    <n v="0.1"/>
    <n v="91.293000000000006"/>
    <n v="4"/>
    <d v="2023-02-03T00:00:00"/>
    <d v="2023-02-09T00:00:00"/>
    <s v="Member"/>
    <x v="0"/>
    <n v="205.14"/>
    <x v="4"/>
    <x v="3"/>
    <n v="821.63699999999994"/>
    <s v="-"/>
  </r>
  <r>
    <s v="ORD101195"/>
    <x v="2"/>
    <x v="0"/>
    <x v="1194"/>
    <n v="0.2"/>
    <n v="666.04200000000003"/>
    <n v="6"/>
    <d v="2024-06-02T00:00:00"/>
    <d v="2024-06-03T00:00:00"/>
    <s v="New"/>
    <x v="1"/>
    <n v="410.36"/>
    <x v="4"/>
    <x v="3"/>
    <n v="2664.1680000000001"/>
    <s v="Bulk Order"/>
  </r>
  <r>
    <s v="ORD101196"/>
    <x v="3"/>
    <x v="2"/>
    <x v="1195"/>
    <n v="0.34"/>
    <n v="554.02320000000009"/>
    <n v="9"/>
    <d v="2024-03-13T00:00:00"/>
    <d v="2024-03-18T00:00:00"/>
    <s v="New"/>
    <x v="0"/>
    <n v="249.71"/>
    <x v="4"/>
    <x v="2"/>
    <n v="1075.4567999999999"/>
    <s v="Bulk Order"/>
  </r>
  <r>
    <s v="ORD101197"/>
    <x v="0"/>
    <x v="1"/>
    <x v="1196"/>
    <n v="0.03"/>
    <n v="42.063599999999994"/>
    <n v="2"/>
    <d v="2024-12-31T00:00:00"/>
    <d v="2025-01-01T00:00:00"/>
    <s v="Member"/>
    <x v="1"/>
    <n v="198.89"/>
    <x v="4"/>
    <x v="3"/>
    <n v="1360.0563999999999"/>
    <s v="-"/>
  </r>
  <r>
    <s v="ORD101198"/>
    <x v="0"/>
    <x v="0"/>
    <x v="1197"/>
    <n v="0.26"/>
    <n v="101.36360000000001"/>
    <n v="9"/>
    <d v="2024-03-26T00:00:00"/>
    <d v="2024-04-02T00:00:00"/>
    <s v="New"/>
    <x v="1"/>
    <n v="67.77"/>
    <x v="4"/>
    <x v="1"/>
    <n v="288.49639999999999"/>
    <s v="Bulk Order"/>
  </r>
  <r>
    <s v="ORD101199"/>
    <x v="2"/>
    <x v="4"/>
    <x v="1198"/>
    <n v="0.2"/>
    <n v="771.154"/>
    <n v="9"/>
    <d v="2023-12-19T00:00:00"/>
    <d v="2023-12-20T00:00:00"/>
    <s v="New"/>
    <x v="2"/>
    <n v="224.41"/>
    <x v="4"/>
    <x v="4"/>
    <n v="3084.616"/>
    <s v="Bulk Order"/>
  </r>
  <r>
    <s v="ORD101200"/>
    <x v="2"/>
    <x v="4"/>
    <x v="1199"/>
    <n v="0.26"/>
    <n v="1150.5234"/>
    <n v="1"/>
    <d v="2023-05-20T00:00:00"/>
    <d v="2023-05-22T00:00:00"/>
    <s v="Member"/>
    <x v="1"/>
    <n v="435.17"/>
    <x v="4"/>
    <x v="3"/>
    <n v="3274.5666000000001"/>
    <s v="-"/>
  </r>
  <r>
    <s v="ORD101201"/>
    <x v="3"/>
    <x v="4"/>
    <x v="1200"/>
    <n v="0.43"/>
    <n v="1770.4132"/>
    <n v="6"/>
    <d v="2023-11-10T00:00:00"/>
    <d v="2023-11-12T00:00:00"/>
    <s v="New"/>
    <x v="1"/>
    <n v="364.12"/>
    <x v="4"/>
    <x v="5"/>
    <n v="2346.8267999999998"/>
    <s v="Bulk Order"/>
  </r>
  <r>
    <s v="ORD101202"/>
    <x v="1"/>
    <x v="3"/>
    <x v="1201"/>
    <n v="0.02"/>
    <n v="47.671400000000006"/>
    <n v="6"/>
    <d v="2024-04-11T00:00:00"/>
    <d v="2024-04-18T00:00:00"/>
    <s v="Member"/>
    <x v="2"/>
    <n v="597.63"/>
    <x v="4"/>
    <x v="2"/>
    <n v="2335.8986"/>
    <s v="Bulk Order"/>
  </r>
  <r>
    <s v="ORD101203"/>
    <x v="3"/>
    <x v="2"/>
    <x v="1202"/>
    <n v="0.38"/>
    <n v="1032.2282"/>
    <n v="9"/>
    <d v="2024-09-25T00:00:00"/>
    <d v="2024-10-01T00:00:00"/>
    <s v="Member"/>
    <x v="0"/>
    <n v="513.02"/>
    <x v="4"/>
    <x v="0"/>
    <n v="1684.1617999999999"/>
    <s v="Bulk Order"/>
  </r>
  <r>
    <s v="ORD101204"/>
    <x v="2"/>
    <x v="0"/>
    <x v="1203"/>
    <n v="0.33"/>
    <n v="424.75950000000006"/>
    <n v="6"/>
    <d v="2023-07-28T00:00:00"/>
    <d v="2023-07-31T00:00:00"/>
    <s v="Member"/>
    <x v="0"/>
    <n v="309.12"/>
    <x v="4"/>
    <x v="4"/>
    <n v="862.39049999999997"/>
    <s v="Bulk Order"/>
  </r>
  <r>
    <s v="ORD101205"/>
    <x v="3"/>
    <x v="2"/>
    <x v="1204"/>
    <n v="0.1"/>
    <n v="94.699000000000012"/>
    <n v="2"/>
    <d v="2023-03-23T00:00:00"/>
    <d v="2023-03-24T00:00:00"/>
    <s v="Regular"/>
    <x v="1"/>
    <n v="214.57"/>
    <x v="4"/>
    <x v="1"/>
    <n v="852.29099999999994"/>
    <s v="-"/>
  </r>
  <r>
    <s v="ORD101206"/>
    <x v="2"/>
    <x v="3"/>
    <x v="1205"/>
    <n v="0.37"/>
    <n v="1529.1026999999999"/>
    <n v="8"/>
    <d v="2024-02-01T00:00:00"/>
    <d v="2024-02-05T00:00:00"/>
    <s v="Member"/>
    <x v="2"/>
    <n v="483.11"/>
    <x v="4"/>
    <x v="4"/>
    <n v="2603.6073000000001"/>
    <s v="Bulk Order"/>
  </r>
  <r>
    <s v="ORD101207"/>
    <x v="3"/>
    <x v="0"/>
    <x v="1206"/>
    <n v="0.25"/>
    <n v="1002.9725"/>
    <n v="1"/>
    <d v="2023-04-06T00:00:00"/>
    <d v="2023-04-10T00:00:00"/>
    <s v="New"/>
    <x v="2"/>
    <n v="712.6"/>
    <x v="4"/>
    <x v="1"/>
    <n v="3008.9175"/>
    <s v="-"/>
  </r>
  <r>
    <s v="ORD101208"/>
    <x v="2"/>
    <x v="0"/>
    <x v="1207"/>
    <n v="0.24"/>
    <n v="938.17439999999999"/>
    <n v="5"/>
    <d v="2023-11-15T00:00:00"/>
    <d v="2023-11-22T00:00:00"/>
    <s v="Regular"/>
    <x v="2"/>
    <n v="337.19"/>
    <x v="4"/>
    <x v="0"/>
    <n v="2970.8856000000001"/>
    <s v="-"/>
  </r>
  <r>
    <s v="ORD101209"/>
    <x v="2"/>
    <x v="1"/>
    <x v="1208"/>
    <n v="0.24"/>
    <n v="568.91039999999998"/>
    <n v="3"/>
    <d v="2024-01-24T00:00:00"/>
    <d v="2024-01-26T00:00:00"/>
    <s v="New"/>
    <x v="0"/>
    <n v="581.35"/>
    <x v="4"/>
    <x v="0"/>
    <n v="1801.5496000000001"/>
    <s v="-"/>
  </r>
  <r>
    <s v="ORD101210"/>
    <x v="2"/>
    <x v="2"/>
    <x v="1209"/>
    <n v="0.47"/>
    <n v="2037.9622999999999"/>
    <n v="6"/>
    <d v="2024-10-26T00:00:00"/>
    <d v="2024-11-02T00:00:00"/>
    <s v="Member"/>
    <x v="2"/>
    <n v="438.84"/>
    <x v="4"/>
    <x v="5"/>
    <n v="2298.1277"/>
    <s v="Bulk Order"/>
  </r>
  <r>
    <s v="ORD101211"/>
    <x v="1"/>
    <x v="2"/>
    <x v="1210"/>
    <n v="0.47"/>
    <n v="2180.1138000000001"/>
    <n v="5"/>
    <d v="2023-03-27T00:00:00"/>
    <d v="2023-04-02T00:00:00"/>
    <s v="Regular"/>
    <x v="2"/>
    <n v="1373.94"/>
    <x v="4"/>
    <x v="3"/>
    <n v="2458.4261999999999"/>
    <s v="-"/>
  </r>
  <r>
    <s v="ORD101212"/>
    <x v="3"/>
    <x v="1"/>
    <x v="1211"/>
    <n v="0.46"/>
    <n v="786.08940000000007"/>
    <n v="4"/>
    <d v="2024-01-06T00:00:00"/>
    <d v="2024-01-07T00:00:00"/>
    <s v="New"/>
    <x v="1"/>
    <n v="501.11"/>
    <x v="4"/>
    <x v="3"/>
    <n v="922.80060000000003"/>
    <s v="-"/>
  </r>
  <r>
    <s v="ORD101213"/>
    <x v="3"/>
    <x v="4"/>
    <x v="1212"/>
    <n v="0.44"/>
    <n v="528.44000000000005"/>
    <n v="3"/>
    <d v="2023-03-13T00:00:00"/>
    <d v="2023-03-20T00:00:00"/>
    <s v="Regular"/>
    <x v="2"/>
    <n v="109.81"/>
    <x v="4"/>
    <x v="4"/>
    <n v="672.56"/>
    <s v="-"/>
  </r>
  <r>
    <s v="ORD101214"/>
    <x v="3"/>
    <x v="3"/>
    <x v="1213"/>
    <n v="0.02"/>
    <n v="47.497799999999998"/>
    <n v="1"/>
    <d v="2023-02-21T00:00:00"/>
    <d v="2023-02-26T00:00:00"/>
    <s v="Regular"/>
    <x v="2"/>
    <n v="123.04"/>
    <x v="4"/>
    <x v="3"/>
    <n v="2327.3921999999998"/>
    <s v="-"/>
  </r>
  <r>
    <s v="ORD101215"/>
    <x v="2"/>
    <x v="2"/>
    <x v="1214"/>
    <n v="0.2"/>
    <n v="195.74"/>
    <n v="8"/>
    <d v="2024-04-08T00:00:00"/>
    <d v="2024-04-14T00:00:00"/>
    <s v="Member"/>
    <x v="1"/>
    <n v="77.569999999999993"/>
    <x v="4"/>
    <x v="3"/>
    <n v="782.96"/>
    <s v="Bulk Order"/>
  </r>
  <r>
    <s v="ORD101216"/>
    <x v="3"/>
    <x v="1"/>
    <x v="1215"/>
    <n v="0.45"/>
    <n v="1994.2244999999998"/>
    <n v="5"/>
    <d v="2023-04-06T00:00:00"/>
    <d v="2023-04-08T00:00:00"/>
    <s v="Regular"/>
    <x v="0"/>
    <n v="674.37"/>
    <x v="4"/>
    <x v="0"/>
    <n v="2437.3854999999999"/>
    <s v="-"/>
  </r>
  <r>
    <s v="ORD101217"/>
    <x v="3"/>
    <x v="0"/>
    <x v="1216"/>
    <n v="0.38"/>
    <n v="667.33699999999999"/>
    <n v="8"/>
    <d v="2023-09-18T00:00:00"/>
    <d v="2023-09-20T00:00:00"/>
    <s v="New"/>
    <x v="2"/>
    <n v="430.14"/>
    <x v="4"/>
    <x v="0"/>
    <n v="1088.8130000000001"/>
    <s v="Bulk Order"/>
  </r>
  <r>
    <s v="ORD101218"/>
    <x v="2"/>
    <x v="1"/>
    <x v="1217"/>
    <n v="0.23"/>
    <n v="672.34519999999998"/>
    <n v="9"/>
    <d v="2023-12-02T00:00:00"/>
    <d v="2023-12-08T00:00:00"/>
    <s v="Regular"/>
    <x v="2"/>
    <n v="764.41"/>
    <x v="4"/>
    <x v="0"/>
    <n v="2250.8948"/>
    <s v="Bulk Order"/>
  </r>
  <r>
    <s v="ORD101219"/>
    <x v="0"/>
    <x v="4"/>
    <x v="1218"/>
    <n v="0.39"/>
    <n v="1175.5107"/>
    <n v="8"/>
    <d v="2023-01-14T00:00:00"/>
    <d v="2023-01-18T00:00:00"/>
    <s v="Regular"/>
    <x v="0"/>
    <n v="514.28"/>
    <x v="4"/>
    <x v="0"/>
    <n v="1838.6193000000001"/>
    <s v="Bulk Order"/>
  </r>
  <r>
    <s v="ORD101220"/>
    <x v="2"/>
    <x v="3"/>
    <x v="1219"/>
    <n v="0.1"/>
    <n v="262.34399999999999"/>
    <n v="6"/>
    <d v="2024-12-17T00:00:00"/>
    <d v="2024-12-23T00:00:00"/>
    <s v="Member"/>
    <x v="1"/>
    <n v="703.18"/>
    <x v="4"/>
    <x v="3"/>
    <n v="2361.096"/>
    <s v="Bulk Order"/>
  </r>
  <r>
    <s v="ORD101221"/>
    <x v="3"/>
    <x v="4"/>
    <x v="1220"/>
    <n v="0.3"/>
    <n v="260.09399999999999"/>
    <n v="8"/>
    <d v="2024-04-15T00:00:00"/>
    <d v="2024-04-21T00:00:00"/>
    <s v="Member"/>
    <x v="2"/>
    <n v="235.02"/>
    <x v="4"/>
    <x v="1"/>
    <n v="606.88599999999997"/>
    <s v="Bulk Order"/>
  </r>
  <r>
    <s v="ORD101222"/>
    <x v="2"/>
    <x v="0"/>
    <x v="1221"/>
    <n v="0.27"/>
    <n v="1338.0930000000001"/>
    <n v="5"/>
    <d v="2024-07-17T00:00:00"/>
    <d v="2024-07-22T00:00:00"/>
    <s v="Member"/>
    <x v="1"/>
    <n v="995.54"/>
    <x v="4"/>
    <x v="1"/>
    <n v="3617.8069999999998"/>
    <s v="-"/>
  </r>
  <r>
    <s v="ORD101223"/>
    <x v="0"/>
    <x v="0"/>
    <x v="1222"/>
    <n v="0.28999999999999998"/>
    <n v="274.2704"/>
    <n v="9"/>
    <d v="2023-10-08T00:00:00"/>
    <d v="2023-10-13T00:00:00"/>
    <s v="Member"/>
    <x v="2"/>
    <n v="128.34"/>
    <x v="4"/>
    <x v="0"/>
    <n v="671.4896"/>
    <s v="Bulk Order"/>
  </r>
  <r>
    <s v="ORD101224"/>
    <x v="2"/>
    <x v="0"/>
    <x v="1223"/>
    <n v="0.36"/>
    <n v="1361.6604"/>
    <n v="6"/>
    <d v="2023-08-07T00:00:00"/>
    <d v="2023-08-11T00:00:00"/>
    <s v="Member"/>
    <x v="2"/>
    <n v="893.45"/>
    <x v="4"/>
    <x v="0"/>
    <n v="2420.7295999999997"/>
    <s v="Bulk Order"/>
  </r>
  <r>
    <s v="ORD101225"/>
    <x v="3"/>
    <x v="0"/>
    <x v="1224"/>
    <n v="0.47"/>
    <n v="1869.5095999999999"/>
    <n v="2"/>
    <d v="2023-03-13T00:00:00"/>
    <d v="2023-03-17T00:00:00"/>
    <s v="Regular"/>
    <x v="1"/>
    <n v="865.51"/>
    <x v="4"/>
    <x v="1"/>
    <n v="2108.1704"/>
    <s v="-"/>
  </r>
  <r>
    <s v="ORD101226"/>
    <x v="0"/>
    <x v="1"/>
    <x v="1225"/>
    <n v="0.13"/>
    <n v="105.46899999999999"/>
    <n v="7"/>
    <d v="2023-02-25T00:00:00"/>
    <d v="2023-03-01T00:00:00"/>
    <s v="Member"/>
    <x v="2"/>
    <n v="135.46"/>
    <x v="4"/>
    <x v="2"/>
    <n v="705.8309999999999"/>
    <s v="Bulk Order"/>
  </r>
  <r>
    <s v="ORD101227"/>
    <x v="1"/>
    <x v="0"/>
    <x v="1226"/>
    <n v="0.38"/>
    <n v="1775.55"/>
    <n v="1"/>
    <d v="2023-07-29T00:00:00"/>
    <d v="2023-08-03T00:00:00"/>
    <s v="Regular"/>
    <x v="2"/>
    <n v="1133.1300000000001"/>
    <x v="4"/>
    <x v="1"/>
    <n v="2896.95"/>
    <s v="-"/>
  </r>
  <r>
    <s v="ORD101228"/>
    <x v="3"/>
    <x v="0"/>
    <x v="1227"/>
    <n v="0.32"/>
    <n v="796.80640000000005"/>
    <n v="1"/>
    <d v="2023-10-20T00:00:00"/>
    <d v="2023-10-25T00:00:00"/>
    <s v="Member"/>
    <x v="0"/>
    <n v="633.96"/>
    <x v="4"/>
    <x v="1"/>
    <n v="1693.2136"/>
    <s v="-"/>
  </r>
  <r>
    <s v="ORD101229"/>
    <x v="0"/>
    <x v="1"/>
    <x v="1228"/>
    <n v="0.35"/>
    <n v="1113.5355"/>
    <n v="8"/>
    <d v="2024-12-10T00:00:00"/>
    <d v="2024-12-17T00:00:00"/>
    <s v="Member"/>
    <x v="0"/>
    <n v="675.95"/>
    <x v="4"/>
    <x v="5"/>
    <n v="2067.9945000000002"/>
    <s v="Bulk Order"/>
  </r>
  <r>
    <s v="ORD101230"/>
    <x v="0"/>
    <x v="0"/>
    <x v="1229"/>
    <n v="0.21"/>
    <n v="681.80909999999994"/>
    <n v="5"/>
    <d v="2024-01-25T00:00:00"/>
    <d v="2024-01-27T00:00:00"/>
    <s v="New"/>
    <x v="2"/>
    <n v="175.01"/>
    <x v="4"/>
    <x v="1"/>
    <n v="2564.9009000000001"/>
    <s v="-"/>
  </r>
  <r>
    <s v="ORD101231"/>
    <x v="1"/>
    <x v="4"/>
    <x v="1230"/>
    <n v="0.47"/>
    <n v="1209.9116000000001"/>
    <n v="9"/>
    <d v="2024-02-13T00:00:00"/>
    <d v="2024-02-20T00:00:00"/>
    <s v="Member"/>
    <x v="1"/>
    <n v="428.43"/>
    <x v="4"/>
    <x v="1"/>
    <n v="1364.3684000000001"/>
    <s v="Bulk Order"/>
  </r>
  <r>
    <s v="ORD101232"/>
    <x v="2"/>
    <x v="4"/>
    <x v="1231"/>
    <n v="0.24"/>
    <n v="191.01839999999999"/>
    <n v="6"/>
    <d v="2024-02-08T00:00:00"/>
    <d v="2024-02-11T00:00:00"/>
    <s v="Member"/>
    <x v="2"/>
    <n v="126.68"/>
    <x v="4"/>
    <x v="2"/>
    <n v="604.89159999999993"/>
    <s v="Bulk Order"/>
  </r>
  <r>
    <s v="ORD101233"/>
    <x v="2"/>
    <x v="2"/>
    <x v="1232"/>
    <n v="0.06"/>
    <n v="227.0154"/>
    <n v="1"/>
    <d v="2024-07-22T00:00:00"/>
    <d v="2024-07-24T00:00:00"/>
    <s v="Regular"/>
    <x v="2"/>
    <n v="1034.68"/>
    <x v="4"/>
    <x v="3"/>
    <n v="3556.5745999999999"/>
    <s v="-"/>
  </r>
  <r>
    <s v="ORD101234"/>
    <x v="3"/>
    <x v="4"/>
    <x v="1233"/>
    <n v="0.34"/>
    <n v="1003.2550000000001"/>
    <n v="6"/>
    <d v="2023-06-30T00:00:00"/>
    <d v="2023-07-01T00:00:00"/>
    <s v="Regular"/>
    <x v="0"/>
    <n v="523.99"/>
    <x v="4"/>
    <x v="0"/>
    <n v="1947.4949999999999"/>
    <s v="Bulk Order"/>
  </r>
  <r>
    <s v="ORD101235"/>
    <x v="1"/>
    <x v="3"/>
    <x v="1234"/>
    <n v="0.06"/>
    <n v="40.892399999999995"/>
    <n v="1"/>
    <d v="2023-04-28T00:00:00"/>
    <d v="2023-05-05T00:00:00"/>
    <s v="Member"/>
    <x v="2"/>
    <n v="97.95"/>
    <x v="4"/>
    <x v="3"/>
    <n v="640.64760000000001"/>
    <s v="-"/>
  </r>
  <r>
    <s v="ORD101236"/>
    <x v="2"/>
    <x v="3"/>
    <x v="1235"/>
    <n v="0.16"/>
    <n v="565.05280000000005"/>
    <n v="5"/>
    <d v="2023-12-03T00:00:00"/>
    <d v="2023-12-09T00:00:00"/>
    <s v="Member"/>
    <x v="1"/>
    <n v="452.78"/>
    <x v="4"/>
    <x v="4"/>
    <n v="2966.5272"/>
    <s v="-"/>
  </r>
  <r>
    <s v="ORD101237"/>
    <x v="1"/>
    <x v="3"/>
    <x v="1236"/>
    <n v="0.11"/>
    <n v="389.7894"/>
    <n v="3"/>
    <d v="2023-08-12T00:00:00"/>
    <d v="2023-08-18T00:00:00"/>
    <s v="New"/>
    <x v="0"/>
    <n v="705.64"/>
    <x v="4"/>
    <x v="3"/>
    <n v="3153.7505999999998"/>
    <s v="-"/>
  </r>
  <r>
    <s v="ORD101238"/>
    <x v="2"/>
    <x v="1"/>
    <x v="1237"/>
    <n v="0.27"/>
    <n v="752.64660000000003"/>
    <n v="9"/>
    <d v="2023-11-13T00:00:00"/>
    <d v="2023-11-16T00:00:00"/>
    <s v="New"/>
    <x v="0"/>
    <n v="189.02"/>
    <x v="4"/>
    <x v="2"/>
    <n v="2034.9333999999999"/>
    <s v="Bulk Order"/>
  </r>
  <r>
    <s v="ORD101239"/>
    <x v="0"/>
    <x v="4"/>
    <x v="1238"/>
    <n v="0.17"/>
    <n v="92.427300000000017"/>
    <n v="1"/>
    <d v="2023-12-02T00:00:00"/>
    <d v="2023-12-09T00:00:00"/>
    <s v="Regular"/>
    <x v="1"/>
    <n v="146.19"/>
    <x v="4"/>
    <x v="2"/>
    <n v="451.26270000000005"/>
    <s v="-"/>
  </r>
  <r>
    <s v="ORD101240"/>
    <x v="2"/>
    <x v="3"/>
    <x v="721"/>
    <n v="0.08"/>
    <n v="146.23680000000002"/>
    <n v="6"/>
    <d v="2024-04-29T00:00:00"/>
    <d v="2024-05-04T00:00:00"/>
    <s v="Regular"/>
    <x v="2"/>
    <n v="374.88"/>
    <x v="4"/>
    <x v="5"/>
    <n v="1681.7231999999999"/>
    <s v="Bulk Order"/>
  </r>
  <r>
    <s v="ORD101241"/>
    <x v="1"/>
    <x v="2"/>
    <x v="1239"/>
    <n v="0.4"/>
    <n v="139.81199999999998"/>
    <n v="3"/>
    <d v="2023-10-03T00:00:00"/>
    <d v="2023-10-09T00:00:00"/>
    <s v="Regular"/>
    <x v="1"/>
    <n v="38.64"/>
    <x v="4"/>
    <x v="0"/>
    <n v="209.71799999999999"/>
    <s v="-"/>
  </r>
  <r>
    <s v="ORD101242"/>
    <x v="0"/>
    <x v="1"/>
    <x v="1240"/>
    <n v="0.23"/>
    <n v="561.25059999999996"/>
    <n v="9"/>
    <d v="2023-09-16T00:00:00"/>
    <d v="2023-09-18T00:00:00"/>
    <s v="Regular"/>
    <x v="1"/>
    <n v="296.18"/>
    <x v="4"/>
    <x v="2"/>
    <n v="1878.9694"/>
    <s v="Bulk Order"/>
  </r>
  <r>
    <s v="ORD101243"/>
    <x v="0"/>
    <x v="2"/>
    <x v="1241"/>
    <n v="0.23"/>
    <n v="1044.5657000000001"/>
    <n v="2"/>
    <d v="2023-10-20T00:00:00"/>
    <d v="2023-10-25T00:00:00"/>
    <s v="Regular"/>
    <x v="2"/>
    <n v="1252.8599999999999"/>
    <x v="4"/>
    <x v="2"/>
    <n v="3497.0243"/>
    <s v="-"/>
  </r>
  <r>
    <s v="ORD101244"/>
    <x v="0"/>
    <x v="4"/>
    <x v="1242"/>
    <n v="0.44"/>
    <n v="48.857600000000005"/>
    <n v="7"/>
    <d v="2023-06-12T00:00:00"/>
    <d v="2023-06-15T00:00:00"/>
    <s v="New"/>
    <x v="0"/>
    <n v="6.47"/>
    <x v="4"/>
    <x v="3"/>
    <n v="62.182400000000001"/>
    <s v="Bulk Order"/>
  </r>
  <r>
    <s v="ORD101245"/>
    <x v="1"/>
    <x v="0"/>
    <x v="1243"/>
    <n v="0.27"/>
    <n v="379.76310000000001"/>
    <n v="9"/>
    <d v="2024-05-18T00:00:00"/>
    <d v="2024-05-24T00:00:00"/>
    <s v="New"/>
    <x v="0"/>
    <n v="176.77"/>
    <x v="4"/>
    <x v="4"/>
    <n v="1026.7669000000001"/>
    <s v="Bulk Order"/>
  </r>
  <r>
    <s v="ORD101246"/>
    <x v="3"/>
    <x v="2"/>
    <x v="1244"/>
    <n v="0.35"/>
    <n v="1406.7584999999999"/>
    <n v="3"/>
    <d v="2024-09-27T00:00:00"/>
    <d v="2024-10-02T00:00:00"/>
    <s v="Regular"/>
    <x v="1"/>
    <n v="496.17"/>
    <x v="4"/>
    <x v="0"/>
    <n v="2612.5515"/>
    <s v="-"/>
  </r>
  <r>
    <s v="ORD101247"/>
    <x v="3"/>
    <x v="0"/>
    <x v="1245"/>
    <n v="0.16"/>
    <n v="23.731199999999998"/>
    <n v="3"/>
    <d v="2024-05-25T00:00:00"/>
    <d v="2024-05-31T00:00:00"/>
    <s v="New"/>
    <x v="1"/>
    <n v="35.07"/>
    <x v="4"/>
    <x v="5"/>
    <n v="124.58879999999999"/>
    <s v="-"/>
  </r>
  <r>
    <s v="ORD101248"/>
    <x v="3"/>
    <x v="1"/>
    <x v="1246"/>
    <n v="0.28000000000000003"/>
    <n v="41.958000000000006"/>
    <n v="3"/>
    <d v="2024-06-11T00:00:00"/>
    <d v="2024-06-13T00:00:00"/>
    <s v="New"/>
    <x v="2"/>
    <n v="15.11"/>
    <x v="4"/>
    <x v="1"/>
    <n v="107.892"/>
    <s v="-"/>
  </r>
  <r>
    <s v="ORD101249"/>
    <x v="1"/>
    <x v="2"/>
    <x v="1247"/>
    <n v="0.36"/>
    <n v="1113.4836"/>
    <n v="1"/>
    <d v="2024-01-03T00:00:00"/>
    <d v="2024-01-06T00:00:00"/>
    <s v="Regular"/>
    <x v="2"/>
    <n v="205.5"/>
    <x v="4"/>
    <x v="5"/>
    <n v="1979.5264000000002"/>
    <s v="-"/>
  </r>
  <r>
    <s v="ORD101250"/>
    <x v="0"/>
    <x v="2"/>
    <x v="1248"/>
    <n v="0.15"/>
    <n v="595.06200000000001"/>
    <n v="9"/>
    <d v="2023-01-04T00:00:00"/>
    <d v="2023-01-10T00:00:00"/>
    <s v="Member"/>
    <x v="0"/>
    <n v="584.32000000000005"/>
    <x v="4"/>
    <x v="4"/>
    <n v="3372.018"/>
    <s v="Bulk Order"/>
  </r>
  <r>
    <s v="ORD101251"/>
    <x v="3"/>
    <x v="1"/>
    <x v="1249"/>
    <n v="0.34"/>
    <n v="1327.6592000000001"/>
    <n v="9"/>
    <d v="2024-09-11T00:00:00"/>
    <d v="2024-09-18T00:00:00"/>
    <s v="Regular"/>
    <x v="2"/>
    <n v="896.93"/>
    <x v="4"/>
    <x v="1"/>
    <n v="2577.2208000000001"/>
    <s v="Bulk Order"/>
  </r>
  <r>
    <s v="ORD101252"/>
    <x v="1"/>
    <x v="1"/>
    <x v="1250"/>
    <n v="0.28000000000000003"/>
    <n v="1097.5804000000001"/>
    <n v="6"/>
    <d v="2023-09-30T00:00:00"/>
    <d v="2023-10-02T00:00:00"/>
    <s v="Regular"/>
    <x v="1"/>
    <n v="254.28"/>
    <x v="4"/>
    <x v="1"/>
    <n v="2822.3495999999996"/>
    <s v="Bulk Order"/>
  </r>
  <r>
    <s v="ORD101253"/>
    <x v="3"/>
    <x v="3"/>
    <x v="1251"/>
    <n v="0.22"/>
    <n v="411.16460000000001"/>
    <n v="9"/>
    <d v="2024-11-14T00:00:00"/>
    <d v="2024-11-20T00:00:00"/>
    <s v="Regular"/>
    <x v="1"/>
    <n v="173.66"/>
    <x v="4"/>
    <x v="4"/>
    <n v="1457.7654"/>
    <s v="Bulk Order"/>
  </r>
  <r>
    <s v="ORD101254"/>
    <x v="2"/>
    <x v="4"/>
    <x v="1252"/>
    <n v="0.36"/>
    <n v="1593.126"/>
    <n v="9"/>
    <d v="2023-07-10T00:00:00"/>
    <d v="2023-07-12T00:00:00"/>
    <s v="New"/>
    <x v="1"/>
    <n v="920.78"/>
    <x v="4"/>
    <x v="5"/>
    <n v="2832.2240000000002"/>
    <s v="Bulk Order"/>
  </r>
  <r>
    <s v="ORD101255"/>
    <x v="3"/>
    <x v="2"/>
    <x v="1253"/>
    <n v="0.16"/>
    <n v="26.062399999999997"/>
    <n v="1"/>
    <d v="2023-04-08T00:00:00"/>
    <d v="2023-04-13T00:00:00"/>
    <s v="Regular"/>
    <x v="0"/>
    <n v="36.92"/>
    <x v="4"/>
    <x v="1"/>
    <n v="136.82759999999999"/>
    <s v="-"/>
  </r>
  <r>
    <s v="ORD101256"/>
    <x v="3"/>
    <x v="2"/>
    <x v="1254"/>
    <n v="0.36"/>
    <n v="586.69920000000002"/>
    <n v="3"/>
    <d v="2024-11-12T00:00:00"/>
    <d v="2024-11-15T00:00:00"/>
    <s v="Member"/>
    <x v="0"/>
    <n v="82.37"/>
    <x v="4"/>
    <x v="1"/>
    <n v="1043.0208"/>
    <s v="-"/>
  </r>
  <r>
    <s v="ORD101257"/>
    <x v="0"/>
    <x v="1"/>
    <x v="1255"/>
    <n v="0.28000000000000003"/>
    <n v="490.62160000000006"/>
    <n v="3"/>
    <d v="2024-09-01T00:00:00"/>
    <d v="2024-09-06T00:00:00"/>
    <s v="Regular"/>
    <x v="1"/>
    <n v="497.84"/>
    <x v="4"/>
    <x v="1"/>
    <n v="1261.5983999999999"/>
    <s v="-"/>
  </r>
  <r>
    <s v="ORD101258"/>
    <x v="1"/>
    <x v="1"/>
    <x v="1256"/>
    <n v="0.12"/>
    <n v="109.35599999999999"/>
    <n v="1"/>
    <d v="2024-10-18T00:00:00"/>
    <d v="2024-10-24T00:00:00"/>
    <s v="Regular"/>
    <x v="2"/>
    <n v="131.99"/>
    <x v="4"/>
    <x v="4"/>
    <n v="801.94399999999996"/>
    <s v="-"/>
  </r>
  <r>
    <s v="ORD101259"/>
    <x v="0"/>
    <x v="4"/>
    <x v="1257"/>
    <n v="0.33"/>
    <n v="576.67830000000004"/>
    <n v="6"/>
    <d v="2024-06-19T00:00:00"/>
    <d v="2024-06-22T00:00:00"/>
    <s v="Member"/>
    <x v="0"/>
    <n v="245.36"/>
    <x v="4"/>
    <x v="2"/>
    <n v="1170.8317"/>
    <s v="Bulk Order"/>
  </r>
  <r>
    <s v="ORD101260"/>
    <x v="0"/>
    <x v="1"/>
    <x v="1258"/>
    <n v="0.44"/>
    <n v="1307.1651999999999"/>
    <n v="4"/>
    <d v="2024-11-07T00:00:00"/>
    <d v="2024-11-08T00:00:00"/>
    <s v="New"/>
    <x v="1"/>
    <n v="771.25"/>
    <x v="4"/>
    <x v="1"/>
    <n v="1663.6648"/>
    <s v="-"/>
  </r>
  <r>
    <s v="ORD101261"/>
    <x v="0"/>
    <x v="0"/>
    <x v="1259"/>
    <n v="0.16"/>
    <n v="423.89920000000001"/>
    <n v="8"/>
    <d v="2023-09-15T00:00:00"/>
    <d v="2023-09-16T00:00:00"/>
    <s v="New"/>
    <x v="2"/>
    <n v="205.04"/>
    <x v="4"/>
    <x v="2"/>
    <n v="2225.4708000000001"/>
    <s v="Bulk Order"/>
  </r>
  <r>
    <s v="ORD101262"/>
    <x v="0"/>
    <x v="0"/>
    <x v="1260"/>
    <n v="0.41"/>
    <n v="682.72789999999998"/>
    <n v="6"/>
    <d v="2024-09-23T00:00:00"/>
    <d v="2024-09-26T00:00:00"/>
    <s v="Regular"/>
    <x v="0"/>
    <n v="179.97"/>
    <x v="4"/>
    <x v="3"/>
    <n v="982.46210000000008"/>
    <s v="Bulk Order"/>
  </r>
  <r>
    <s v="ORD101263"/>
    <x v="0"/>
    <x v="0"/>
    <x v="1261"/>
    <n v="0.17"/>
    <n v="641.18899999999996"/>
    <n v="4"/>
    <d v="2024-01-29T00:00:00"/>
    <d v="2024-02-05T00:00:00"/>
    <s v="Member"/>
    <x v="1"/>
    <n v="993.8"/>
    <x v="4"/>
    <x v="3"/>
    <n v="3130.511"/>
    <s v="-"/>
  </r>
  <r>
    <s v="ORD101264"/>
    <x v="3"/>
    <x v="0"/>
    <x v="1262"/>
    <n v="0.41"/>
    <n v="1477.0126999999998"/>
    <n v="5"/>
    <d v="2024-07-02T00:00:00"/>
    <d v="2024-07-07T00:00:00"/>
    <s v="New"/>
    <x v="0"/>
    <n v="687.6"/>
    <x v="4"/>
    <x v="3"/>
    <n v="2125.4573"/>
    <s v="-"/>
  </r>
  <r>
    <s v="ORD101265"/>
    <x v="0"/>
    <x v="4"/>
    <x v="1263"/>
    <n v="0.03"/>
    <n v="44.262300000000003"/>
    <n v="2"/>
    <d v="2023-11-10T00:00:00"/>
    <d v="2023-11-14T00:00:00"/>
    <s v="New"/>
    <x v="0"/>
    <n v="300.70999999999998"/>
    <x v="4"/>
    <x v="4"/>
    <n v="1431.1477"/>
    <s v="-"/>
  </r>
  <r>
    <s v="ORD101266"/>
    <x v="0"/>
    <x v="2"/>
    <x v="1264"/>
    <n v="0"/>
    <n v="0"/>
    <n v="1"/>
    <d v="2024-03-05T00:00:00"/>
    <d v="2024-03-08T00:00:00"/>
    <s v="Member"/>
    <x v="2"/>
    <n v="212.81"/>
    <x v="4"/>
    <x v="5"/>
    <n v="1683.82"/>
    <s v="-"/>
  </r>
  <r>
    <s v="ORD101267"/>
    <x v="1"/>
    <x v="0"/>
    <x v="1265"/>
    <n v="0.06"/>
    <n v="90.530999999999992"/>
    <n v="7"/>
    <d v="2024-11-23T00:00:00"/>
    <d v="2024-11-25T00:00:00"/>
    <s v="Member"/>
    <x v="2"/>
    <n v="276.97000000000003"/>
    <x v="4"/>
    <x v="0"/>
    <n v="1418.319"/>
    <s v="Bulk Order"/>
  </r>
  <r>
    <s v="ORD101268"/>
    <x v="2"/>
    <x v="1"/>
    <x v="1266"/>
    <n v="0.44"/>
    <n v="321.80279999999999"/>
    <n v="3"/>
    <d v="2024-08-16T00:00:00"/>
    <d v="2024-08-17T00:00:00"/>
    <s v="Member"/>
    <x v="0"/>
    <n v="190.13"/>
    <x v="4"/>
    <x v="2"/>
    <n v="409.56720000000001"/>
    <s v="-"/>
  </r>
  <r>
    <s v="ORD101269"/>
    <x v="3"/>
    <x v="0"/>
    <x v="1267"/>
    <n v="0.27"/>
    <n v="1022.9301000000002"/>
    <n v="3"/>
    <d v="2023-09-11T00:00:00"/>
    <d v="2023-09-14T00:00:00"/>
    <s v="New"/>
    <x v="2"/>
    <n v="1119.8499999999999"/>
    <x v="4"/>
    <x v="5"/>
    <n v="2765.6999000000001"/>
    <s v="-"/>
  </r>
  <r>
    <s v="ORD101270"/>
    <x v="3"/>
    <x v="4"/>
    <x v="1268"/>
    <n v="0.3"/>
    <n v="98.024999999999991"/>
    <n v="6"/>
    <d v="2024-06-08T00:00:00"/>
    <d v="2024-06-11T00:00:00"/>
    <s v="Regular"/>
    <x v="1"/>
    <n v="48.06"/>
    <x v="4"/>
    <x v="5"/>
    <n v="228.72500000000002"/>
    <s v="Bulk Order"/>
  </r>
  <r>
    <s v="ORD101271"/>
    <x v="3"/>
    <x v="1"/>
    <x v="1269"/>
    <n v="0.42"/>
    <n v="351.89280000000002"/>
    <n v="3"/>
    <d v="2024-11-05T00:00:00"/>
    <d v="2024-11-08T00:00:00"/>
    <s v="Member"/>
    <x v="0"/>
    <n v="75.489999999999995"/>
    <x v="4"/>
    <x v="5"/>
    <n v="485.94720000000001"/>
    <s v="-"/>
  </r>
  <r>
    <s v="ORD101272"/>
    <x v="0"/>
    <x v="0"/>
    <x v="1270"/>
    <n v="0.03"/>
    <n v="18.479700000000001"/>
    <n v="7"/>
    <d v="2023-06-13T00:00:00"/>
    <d v="2023-06-15T00:00:00"/>
    <s v="Regular"/>
    <x v="1"/>
    <n v="86.46"/>
    <x v="4"/>
    <x v="5"/>
    <n v="597.51030000000003"/>
    <s v="Bulk Order"/>
  </r>
  <r>
    <s v="ORD101273"/>
    <x v="0"/>
    <x v="2"/>
    <x v="1271"/>
    <n v="0.19"/>
    <n v="787.3904"/>
    <n v="7"/>
    <d v="2023-11-26T00:00:00"/>
    <d v="2023-12-01T00:00:00"/>
    <s v="Member"/>
    <x v="2"/>
    <n v="566.35"/>
    <x v="4"/>
    <x v="4"/>
    <n v="3356.7695999999996"/>
    <s v="Bulk Order"/>
  </r>
  <r>
    <s v="ORD101274"/>
    <x v="0"/>
    <x v="1"/>
    <x v="1272"/>
    <n v="0.32"/>
    <n v="101.0048"/>
    <n v="5"/>
    <d v="2024-05-19T00:00:00"/>
    <d v="2024-05-23T00:00:00"/>
    <s v="Member"/>
    <x v="0"/>
    <n v="43.76"/>
    <x v="4"/>
    <x v="2"/>
    <n v="214.6352"/>
    <s v="-"/>
  </r>
  <r>
    <s v="ORD101275"/>
    <x v="1"/>
    <x v="1"/>
    <x v="1273"/>
    <n v="0.2"/>
    <n v="671.33400000000006"/>
    <n v="1"/>
    <d v="2023-12-15T00:00:00"/>
    <d v="2023-12-17T00:00:00"/>
    <s v="Member"/>
    <x v="2"/>
    <n v="381.34"/>
    <x v="4"/>
    <x v="5"/>
    <n v="2685.3360000000002"/>
    <s v="-"/>
  </r>
  <r>
    <s v="ORD101276"/>
    <x v="2"/>
    <x v="2"/>
    <x v="1274"/>
    <n v="0.02"/>
    <n v="6.3586"/>
    <n v="9"/>
    <d v="2024-06-19T00:00:00"/>
    <d v="2024-06-26T00:00:00"/>
    <s v="Member"/>
    <x v="2"/>
    <n v="59.3"/>
    <x v="4"/>
    <x v="0"/>
    <n v="311.57139999999998"/>
    <s v="Bulk Order"/>
  </r>
  <r>
    <s v="ORD101277"/>
    <x v="0"/>
    <x v="1"/>
    <x v="1275"/>
    <n v="0.33"/>
    <n v="1304.6781000000001"/>
    <n v="2"/>
    <d v="2023-06-30T00:00:00"/>
    <d v="2023-07-04T00:00:00"/>
    <s v="Regular"/>
    <x v="2"/>
    <n v="1155.54"/>
    <x v="4"/>
    <x v="5"/>
    <n v="2648.8919000000001"/>
    <s v="-"/>
  </r>
  <r>
    <s v="ORD101278"/>
    <x v="2"/>
    <x v="0"/>
    <x v="1276"/>
    <n v="0.2"/>
    <n v="914.46"/>
    <n v="4"/>
    <d v="2024-06-22T00:00:00"/>
    <d v="2024-06-23T00:00:00"/>
    <s v="New"/>
    <x v="0"/>
    <n v="289.23"/>
    <x v="4"/>
    <x v="4"/>
    <n v="3657.84"/>
    <s v="-"/>
  </r>
  <r>
    <s v="ORD101279"/>
    <x v="1"/>
    <x v="1"/>
    <x v="1277"/>
    <n v="0.01"/>
    <n v="24.855300000000003"/>
    <n v="2"/>
    <d v="2024-04-01T00:00:00"/>
    <d v="2024-04-08T00:00:00"/>
    <s v="New"/>
    <x v="1"/>
    <n v="479.97"/>
    <x v="4"/>
    <x v="1"/>
    <n v="2460.6747"/>
    <s v="-"/>
  </r>
  <r>
    <s v="ORD101280"/>
    <x v="3"/>
    <x v="0"/>
    <x v="1278"/>
    <n v="0.09"/>
    <n v="363.80250000000001"/>
    <n v="1"/>
    <d v="2023-03-15T00:00:00"/>
    <d v="2023-03-19T00:00:00"/>
    <s v="Regular"/>
    <x v="2"/>
    <n v="1168.01"/>
    <x v="4"/>
    <x v="1"/>
    <n v="3678.4475000000002"/>
    <s v="-"/>
  </r>
  <r>
    <s v="ORD101281"/>
    <x v="0"/>
    <x v="2"/>
    <x v="1279"/>
    <n v="0.11"/>
    <n v="391.75509999999997"/>
    <n v="1"/>
    <d v="2023-05-20T00:00:00"/>
    <d v="2023-05-24T00:00:00"/>
    <s v="Member"/>
    <x v="0"/>
    <n v="553.04999999999995"/>
    <x v="4"/>
    <x v="1"/>
    <n v="3169.6549"/>
    <s v="-"/>
  </r>
  <r>
    <s v="ORD101282"/>
    <x v="2"/>
    <x v="3"/>
    <x v="1280"/>
    <n v="0.26"/>
    <n v="1039.6386"/>
    <n v="1"/>
    <d v="2024-10-16T00:00:00"/>
    <d v="2024-10-17T00:00:00"/>
    <s v="Member"/>
    <x v="1"/>
    <n v="745.13"/>
    <x v="4"/>
    <x v="4"/>
    <n v="2958.9714000000004"/>
    <s v="-"/>
  </r>
  <r>
    <s v="ORD101283"/>
    <x v="2"/>
    <x v="2"/>
    <x v="1281"/>
    <n v="0.09"/>
    <n v="347.14799999999997"/>
    <n v="7"/>
    <d v="2023-01-03T00:00:00"/>
    <d v="2023-01-10T00:00:00"/>
    <s v="New"/>
    <x v="2"/>
    <n v="297.72000000000003"/>
    <x v="4"/>
    <x v="0"/>
    <n v="3510.0519999999997"/>
    <s v="Bulk Order"/>
  </r>
  <r>
    <s v="ORD101284"/>
    <x v="0"/>
    <x v="0"/>
    <x v="1282"/>
    <n v="0.18"/>
    <n v="199.13399999999999"/>
    <n v="9"/>
    <d v="2023-09-22T00:00:00"/>
    <d v="2023-09-24T00:00:00"/>
    <s v="Regular"/>
    <x v="1"/>
    <n v="219.54"/>
    <x v="4"/>
    <x v="0"/>
    <n v="907.16599999999994"/>
    <s v="Bulk Order"/>
  </r>
  <r>
    <s v="ORD101285"/>
    <x v="3"/>
    <x v="4"/>
    <x v="1283"/>
    <n v="0.38"/>
    <n v="968.17920000000004"/>
    <n v="1"/>
    <d v="2024-02-27T00:00:00"/>
    <d v="2024-02-29T00:00:00"/>
    <s v="Regular"/>
    <x v="1"/>
    <n v="373.71"/>
    <x v="4"/>
    <x v="3"/>
    <n v="1579.6608000000001"/>
    <s v="-"/>
  </r>
  <r>
    <s v="ORD101286"/>
    <x v="3"/>
    <x v="2"/>
    <x v="1284"/>
    <n v="0.4"/>
    <n v="1922.412"/>
    <n v="6"/>
    <d v="2024-06-25T00:00:00"/>
    <d v="2024-06-26T00:00:00"/>
    <s v="New"/>
    <x v="1"/>
    <n v="1113.95"/>
    <x v="4"/>
    <x v="3"/>
    <n v="2883.6179999999995"/>
    <s v="Bulk Order"/>
  </r>
  <r>
    <s v="ORD101287"/>
    <x v="3"/>
    <x v="4"/>
    <x v="1285"/>
    <n v="0.4"/>
    <n v="713.32400000000007"/>
    <n v="5"/>
    <d v="2024-07-22T00:00:00"/>
    <d v="2024-07-24T00:00:00"/>
    <s v="Member"/>
    <x v="1"/>
    <n v="312.08"/>
    <x v="4"/>
    <x v="3"/>
    <n v="1069.9859999999999"/>
    <s v="-"/>
  </r>
  <r>
    <s v="ORD101288"/>
    <x v="1"/>
    <x v="4"/>
    <x v="1286"/>
    <n v="0.35"/>
    <n v="1699.3865000000001"/>
    <n v="3"/>
    <d v="2024-02-18T00:00:00"/>
    <d v="2024-02-23T00:00:00"/>
    <s v="Member"/>
    <x v="0"/>
    <n v="372.97"/>
    <x v="4"/>
    <x v="2"/>
    <n v="3156.0035000000003"/>
    <s v="-"/>
  </r>
  <r>
    <s v="ORD101289"/>
    <x v="2"/>
    <x v="0"/>
    <x v="1287"/>
    <n v="0.27"/>
    <n v="798.52229999999997"/>
    <n v="2"/>
    <d v="2023-11-16T00:00:00"/>
    <d v="2023-11-23T00:00:00"/>
    <s v="Member"/>
    <x v="0"/>
    <n v="264.88"/>
    <x v="4"/>
    <x v="3"/>
    <n v="2158.9676999999997"/>
    <s v="-"/>
  </r>
  <r>
    <s v="ORD101290"/>
    <x v="2"/>
    <x v="0"/>
    <x v="1288"/>
    <n v="0.28000000000000003"/>
    <n v="661.33200000000011"/>
    <n v="2"/>
    <d v="2024-02-04T00:00:00"/>
    <d v="2024-02-10T00:00:00"/>
    <s v="New"/>
    <x v="0"/>
    <n v="639.57000000000005"/>
    <x v="4"/>
    <x v="5"/>
    <n v="1700.568"/>
    <s v="-"/>
  </r>
  <r>
    <s v="ORD101291"/>
    <x v="2"/>
    <x v="3"/>
    <x v="1289"/>
    <n v="0.48"/>
    <n v="1595.0448000000001"/>
    <n v="2"/>
    <d v="2023-04-30T00:00:00"/>
    <d v="2023-05-04T00:00:00"/>
    <s v="New"/>
    <x v="1"/>
    <n v="663.37"/>
    <x v="4"/>
    <x v="3"/>
    <n v="1727.9652000000001"/>
    <s v="-"/>
  </r>
  <r>
    <s v="ORD101292"/>
    <x v="1"/>
    <x v="1"/>
    <x v="1290"/>
    <n v="0.44"/>
    <n v="1802.9483999999998"/>
    <n v="7"/>
    <d v="2024-02-24T00:00:00"/>
    <d v="2024-03-02T00:00:00"/>
    <s v="New"/>
    <x v="0"/>
    <n v="276.74"/>
    <x v="4"/>
    <x v="4"/>
    <n v="2294.6615999999999"/>
    <s v="Bulk Order"/>
  </r>
  <r>
    <s v="ORD101293"/>
    <x v="2"/>
    <x v="2"/>
    <x v="1291"/>
    <n v="0.32"/>
    <n v="650.11839999999995"/>
    <n v="4"/>
    <d v="2023-10-13T00:00:00"/>
    <d v="2023-10-15T00:00:00"/>
    <s v="Member"/>
    <x v="2"/>
    <n v="256.76"/>
    <x v="4"/>
    <x v="0"/>
    <n v="1381.5016000000001"/>
    <s v="-"/>
  </r>
  <r>
    <s v="ORD101294"/>
    <x v="1"/>
    <x v="0"/>
    <x v="1292"/>
    <n v="0.23"/>
    <n v="60.140400000000007"/>
    <n v="7"/>
    <d v="2023-02-15T00:00:00"/>
    <d v="2023-02-22T00:00:00"/>
    <s v="Regular"/>
    <x v="2"/>
    <n v="62.56"/>
    <x v="4"/>
    <x v="1"/>
    <n v="201.33960000000002"/>
    <s v="Bulk Order"/>
  </r>
  <r>
    <s v="ORD101295"/>
    <x v="3"/>
    <x v="2"/>
    <x v="1293"/>
    <n v="0.36"/>
    <n v="1286.3340000000001"/>
    <n v="1"/>
    <d v="2023-12-23T00:00:00"/>
    <d v="2023-12-27T00:00:00"/>
    <s v="Member"/>
    <x v="0"/>
    <n v="696.44"/>
    <x v="4"/>
    <x v="4"/>
    <n v="2286.8159999999998"/>
    <s v="-"/>
  </r>
  <r>
    <s v="ORD101296"/>
    <x v="0"/>
    <x v="4"/>
    <x v="1294"/>
    <n v="0.03"/>
    <n v="143.5566"/>
    <n v="4"/>
    <d v="2023-03-21T00:00:00"/>
    <d v="2023-03-27T00:00:00"/>
    <s v="New"/>
    <x v="1"/>
    <n v="1290.3399999999999"/>
    <x v="4"/>
    <x v="0"/>
    <n v="4641.6634000000004"/>
    <s v="-"/>
  </r>
  <r>
    <s v="ORD101297"/>
    <x v="2"/>
    <x v="1"/>
    <x v="1295"/>
    <n v="0.47"/>
    <n v="1486.3420999999998"/>
    <n v="9"/>
    <d v="2024-02-08T00:00:00"/>
    <d v="2024-02-14T00:00:00"/>
    <s v="New"/>
    <x v="0"/>
    <n v="385.01"/>
    <x v="4"/>
    <x v="4"/>
    <n v="1676.0879"/>
    <s v="Bulk Order"/>
  </r>
  <r>
    <s v="ORD101298"/>
    <x v="2"/>
    <x v="3"/>
    <x v="1296"/>
    <n v="0.27"/>
    <n v="276.27210000000002"/>
    <n v="7"/>
    <d v="2024-04-06T00:00:00"/>
    <d v="2024-04-13T00:00:00"/>
    <s v="New"/>
    <x v="0"/>
    <n v="274.43"/>
    <x v="4"/>
    <x v="5"/>
    <n v="746.9579"/>
    <s v="Bulk Order"/>
  </r>
  <r>
    <s v="ORD101299"/>
    <x v="3"/>
    <x v="2"/>
    <x v="1297"/>
    <n v="0.25"/>
    <n v="329.09750000000003"/>
    <n v="6"/>
    <d v="2023-04-19T00:00:00"/>
    <d v="2023-04-21T00:00:00"/>
    <s v="New"/>
    <x v="1"/>
    <n v="205.52"/>
    <x v="4"/>
    <x v="4"/>
    <n v="987.29250000000002"/>
    <s v="Bulk Order"/>
  </r>
  <r>
    <s v="ORD101300"/>
    <x v="0"/>
    <x v="1"/>
    <x v="1298"/>
    <n v="0.15"/>
    <n v="683.66699999999992"/>
    <n v="7"/>
    <d v="2024-07-21T00:00:00"/>
    <d v="2024-07-25T00:00:00"/>
    <s v="New"/>
    <x v="0"/>
    <n v="1333.85"/>
    <x v="4"/>
    <x v="0"/>
    <n v="3874.1129999999998"/>
    <s v="Bulk Order"/>
  </r>
  <r>
    <s v="ORD101301"/>
    <x v="1"/>
    <x v="3"/>
    <x v="1299"/>
    <n v="0"/>
    <n v="0"/>
    <n v="2"/>
    <d v="2023-08-09T00:00:00"/>
    <d v="2023-08-10T00:00:00"/>
    <s v="Regular"/>
    <x v="0"/>
    <n v="43.59"/>
    <x v="4"/>
    <x v="2"/>
    <n v="166.45"/>
    <s v="-"/>
  </r>
  <r>
    <s v="ORD101302"/>
    <x v="0"/>
    <x v="2"/>
    <x v="1300"/>
    <n v="0.03"/>
    <n v="83.665800000000004"/>
    <n v="1"/>
    <d v="2023-08-26T00:00:00"/>
    <d v="2023-09-02T00:00:00"/>
    <s v="New"/>
    <x v="2"/>
    <n v="782.08"/>
    <x v="4"/>
    <x v="0"/>
    <n v="2705.1941999999999"/>
    <s v="-"/>
  </r>
  <r>
    <s v="ORD101303"/>
    <x v="3"/>
    <x v="1"/>
    <x v="1301"/>
    <n v="0.13"/>
    <n v="114.0776"/>
    <n v="9"/>
    <d v="2024-04-11T00:00:00"/>
    <d v="2024-04-12T00:00:00"/>
    <s v="Regular"/>
    <x v="2"/>
    <n v="227.24"/>
    <x v="4"/>
    <x v="0"/>
    <n v="763.44240000000002"/>
    <s v="Bulk Order"/>
  </r>
  <r>
    <s v="ORD101304"/>
    <x v="3"/>
    <x v="0"/>
    <x v="1302"/>
    <n v="0.27"/>
    <n v="401.0985"/>
    <n v="2"/>
    <d v="2023-07-28T00:00:00"/>
    <d v="2023-07-29T00:00:00"/>
    <s v="New"/>
    <x v="0"/>
    <n v="350.63"/>
    <x v="4"/>
    <x v="0"/>
    <n v="1084.4514999999999"/>
    <s v="-"/>
  </r>
  <r>
    <s v="ORD101305"/>
    <x v="0"/>
    <x v="2"/>
    <x v="1303"/>
    <n v="0.04"/>
    <n v="64.168400000000005"/>
    <n v="2"/>
    <d v="2023-07-09T00:00:00"/>
    <d v="2023-07-16T00:00:00"/>
    <s v="Regular"/>
    <x v="0"/>
    <n v="400.48"/>
    <x v="4"/>
    <x v="0"/>
    <n v="1540.0416"/>
    <s v="-"/>
  </r>
  <r>
    <s v="ORD101306"/>
    <x v="1"/>
    <x v="1"/>
    <x v="1304"/>
    <n v="0.49"/>
    <n v="575.50009999999997"/>
    <n v="3"/>
    <d v="2024-10-30T00:00:00"/>
    <d v="2024-11-04T00:00:00"/>
    <s v="Member"/>
    <x v="1"/>
    <n v="222.6"/>
    <x v="4"/>
    <x v="4"/>
    <n v="598.98990000000003"/>
    <s v="-"/>
  </r>
  <r>
    <s v="ORD101307"/>
    <x v="1"/>
    <x v="3"/>
    <x v="1305"/>
    <n v="0.21"/>
    <n v="836.33130000000006"/>
    <n v="3"/>
    <d v="2023-05-06T00:00:00"/>
    <d v="2023-05-11T00:00:00"/>
    <s v="Member"/>
    <x v="0"/>
    <n v="588.91999999999996"/>
    <x v="4"/>
    <x v="3"/>
    <n v="3146.1986999999999"/>
    <s v="-"/>
  </r>
  <r>
    <s v="ORD101308"/>
    <x v="2"/>
    <x v="1"/>
    <x v="1306"/>
    <n v="0.16"/>
    <n v="276.45119999999997"/>
    <n v="3"/>
    <d v="2024-09-29T00:00:00"/>
    <d v="2024-09-30T00:00:00"/>
    <s v="Member"/>
    <x v="0"/>
    <n v="261.97000000000003"/>
    <x v="4"/>
    <x v="2"/>
    <n v="1451.3688"/>
    <s v="-"/>
  </r>
  <r>
    <s v="ORD101309"/>
    <x v="1"/>
    <x v="0"/>
    <x v="1307"/>
    <n v="0.26"/>
    <n v="466.14880000000005"/>
    <n v="4"/>
    <d v="2024-10-01T00:00:00"/>
    <d v="2024-10-05T00:00:00"/>
    <s v="Regular"/>
    <x v="2"/>
    <n v="281.73"/>
    <x v="4"/>
    <x v="3"/>
    <n v="1326.7312000000002"/>
    <s v="-"/>
  </r>
  <r>
    <s v="ORD101310"/>
    <x v="0"/>
    <x v="2"/>
    <x v="1308"/>
    <n v="0.03"/>
    <n v="69.591899999999995"/>
    <n v="1"/>
    <d v="2024-08-27T00:00:00"/>
    <d v="2024-08-28T00:00:00"/>
    <s v="Regular"/>
    <x v="2"/>
    <n v="408.8"/>
    <x v="4"/>
    <x v="4"/>
    <n v="2250.1381000000001"/>
    <s v="-"/>
  </r>
  <r>
    <s v="ORD101311"/>
    <x v="3"/>
    <x v="2"/>
    <x v="1309"/>
    <n v="0.43"/>
    <n v="1944.1375"/>
    <n v="1"/>
    <d v="2024-04-16T00:00:00"/>
    <d v="2024-04-17T00:00:00"/>
    <s v="New"/>
    <x v="0"/>
    <n v="992.05"/>
    <x v="4"/>
    <x v="2"/>
    <n v="2577.1125000000002"/>
    <s v="-"/>
  </r>
  <r>
    <s v="ORD101312"/>
    <x v="2"/>
    <x v="2"/>
    <x v="1310"/>
    <n v="0.23"/>
    <n v="798.57150000000013"/>
    <n v="4"/>
    <d v="2023-03-24T00:00:00"/>
    <d v="2023-03-31T00:00:00"/>
    <s v="Member"/>
    <x v="0"/>
    <n v="491.42"/>
    <x v="4"/>
    <x v="0"/>
    <n v="2673.4785000000002"/>
    <s v="-"/>
  </r>
  <r>
    <s v="ORD101313"/>
    <x v="2"/>
    <x v="0"/>
    <x v="1311"/>
    <n v="0.09"/>
    <n v="36.231299999999997"/>
    <n v="1"/>
    <d v="2023-02-12T00:00:00"/>
    <d v="2023-02-15T00:00:00"/>
    <s v="New"/>
    <x v="2"/>
    <n v="88.73"/>
    <x v="4"/>
    <x v="1"/>
    <n v="366.33870000000002"/>
    <s v="-"/>
  </r>
  <r>
    <s v="ORD101314"/>
    <x v="3"/>
    <x v="3"/>
    <x v="1312"/>
    <n v="0.08"/>
    <n v="23.3904"/>
    <n v="4"/>
    <d v="2024-12-14T00:00:00"/>
    <d v="2024-12-19T00:00:00"/>
    <s v="Member"/>
    <x v="0"/>
    <n v="39.21"/>
    <x v="4"/>
    <x v="4"/>
    <n v="268.9896"/>
    <s v="-"/>
  </r>
  <r>
    <s v="ORD101315"/>
    <x v="1"/>
    <x v="2"/>
    <x v="1313"/>
    <n v="0.18"/>
    <n v="517.55579999999998"/>
    <n v="2"/>
    <d v="2023-10-19T00:00:00"/>
    <d v="2023-10-24T00:00:00"/>
    <s v="New"/>
    <x v="2"/>
    <n v="555.05999999999995"/>
    <x v="4"/>
    <x v="3"/>
    <n v="2357.7541999999999"/>
    <s v="-"/>
  </r>
  <r>
    <s v="ORD101316"/>
    <x v="3"/>
    <x v="3"/>
    <x v="1314"/>
    <n v="0.28999999999999998"/>
    <n v="1289.5140000000001"/>
    <n v="7"/>
    <d v="2023-05-25T00:00:00"/>
    <d v="2023-05-26T00:00:00"/>
    <s v="Member"/>
    <x v="0"/>
    <n v="954.91"/>
    <x v="4"/>
    <x v="3"/>
    <n v="3157.0860000000002"/>
    <s v="Bulk Order"/>
  </r>
  <r>
    <s v="ORD101317"/>
    <x v="1"/>
    <x v="1"/>
    <x v="1315"/>
    <n v="0.21"/>
    <n v="353.62529999999998"/>
    <n v="6"/>
    <d v="2023-07-01T00:00:00"/>
    <d v="2023-07-02T00:00:00"/>
    <s v="Member"/>
    <x v="2"/>
    <n v="249.19"/>
    <x v="4"/>
    <x v="2"/>
    <n v="1330.3047000000001"/>
    <s v="Bulk Order"/>
  </r>
  <r>
    <s v="ORD101318"/>
    <x v="3"/>
    <x v="3"/>
    <x v="1316"/>
    <n v="0.3"/>
    <n v="394.22399999999999"/>
    <n v="2"/>
    <d v="2023-05-25T00:00:00"/>
    <d v="2023-05-28T00:00:00"/>
    <s v="Regular"/>
    <x v="2"/>
    <n v="244.4"/>
    <x v="4"/>
    <x v="1"/>
    <n v="919.85599999999999"/>
    <s v="-"/>
  </r>
  <r>
    <s v="ORD101319"/>
    <x v="0"/>
    <x v="3"/>
    <x v="1317"/>
    <n v="0.35"/>
    <n v="1318.1489999999999"/>
    <n v="2"/>
    <d v="2023-06-09T00:00:00"/>
    <d v="2023-06-12T00:00:00"/>
    <s v="Regular"/>
    <x v="0"/>
    <n v="203.68"/>
    <x v="4"/>
    <x v="0"/>
    <n v="2447.991"/>
    <s v="-"/>
  </r>
  <r>
    <s v="ORD101320"/>
    <x v="1"/>
    <x v="2"/>
    <x v="1318"/>
    <n v="0.37"/>
    <n v="1128.5925"/>
    <n v="1"/>
    <d v="2023-11-03T00:00:00"/>
    <d v="2023-11-08T00:00:00"/>
    <s v="Regular"/>
    <x v="0"/>
    <n v="515.5"/>
    <x v="4"/>
    <x v="1"/>
    <n v="1921.6575"/>
    <s v="-"/>
  </r>
  <r>
    <s v="ORD101321"/>
    <x v="0"/>
    <x v="4"/>
    <x v="1319"/>
    <n v="0.2"/>
    <n v="573.726"/>
    <n v="4"/>
    <d v="2024-01-07T00:00:00"/>
    <d v="2024-01-12T00:00:00"/>
    <s v="New"/>
    <x v="1"/>
    <n v="732.44"/>
    <x v="4"/>
    <x v="2"/>
    <n v="2294.904"/>
    <s v="-"/>
  </r>
  <r>
    <s v="ORD101322"/>
    <x v="2"/>
    <x v="4"/>
    <x v="1320"/>
    <n v="0.36"/>
    <n v="299.36880000000002"/>
    <n v="2"/>
    <d v="2024-03-18T00:00:00"/>
    <d v="2024-03-25T00:00:00"/>
    <s v="New"/>
    <x v="0"/>
    <n v="103.73"/>
    <x v="4"/>
    <x v="2"/>
    <n v="532.21119999999996"/>
    <s v="-"/>
  </r>
  <r>
    <s v="ORD101323"/>
    <x v="3"/>
    <x v="0"/>
    <x v="1321"/>
    <n v="7.0000000000000007E-2"/>
    <n v="67.354700000000008"/>
    <n v="5"/>
    <d v="2024-10-17T00:00:00"/>
    <d v="2024-10-22T00:00:00"/>
    <s v="New"/>
    <x v="0"/>
    <n v="112.04"/>
    <x v="4"/>
    <x v="3"/>
    <n v="894.85530000000006"/>
    <s v="-"/>
  </r>
  <r>
    <s v="ORD101324"/>
    <x v="2"/>
    <x v="0"/>
    <x v="1322"/>
    <n v="0.26"/>
    <n v="384.99760000000003"/>
    <n v="4"/>
    <d v="2024-06-27T00:00:00"/>
    <d v="2024-07-02T00:00:00"/>
    <s v="New"/>
    <x v="2"/>
    <n v="359.98"/>
    <x v="4"/>
    <x v="0"/>
    <n v="1095.7624000000001"/>
    <s v="-"/>
  </r>
  <r>
    <s v="ORD101325"/>
    <x v="2"/>
    <x v="4"/>
    <x v="1323"/>
    <n v="0.04"/>
    <n v="44.540399999999998"/>
    <n v="1"/>
    <d v="2024-07-31T00:00:00"/>
    <d v="2024-08-04T00:00:00"/>
    <s v="New"/>
    <x v="1"/>
    <n v="144.96"/>
    <x v="4"/>
    <x v="5"/>
    <n v="1068.9695999999999"/>
    <s v="-"/>
  </r>
  <r>
    <s v="ORD101326"/>
    <x v="2"/>
    <x v="1"/>
    <x v="1324"/>
    <n v="0.12"/>
    <n v="583.20960000000002"/>
    <n v="5"/>
    <d v="2024-12-14T00:00:00"/>
    <d v="2024-12-15T00:00:00"/>
    <s v="Regular"/>
    <x v="1"/>
    <n v="715.7"/>
    <x v="4"/>
    <x v="1"/>
    <n v="4276.8703999999998"/>
    <s v="-"/>
  </r>
  <r>
    <s v="ORD101327"/>
    <x v="2"/>
    <x v="2"/>
    <x v="1325"/>
    <n v="0.28999999999999998"/>
    <n v="55.445099999999996"/>
    <n v="5"/>
    <d v="2024-12-02T00:00:00"/>
    <d v="2024-12-06T00:00:00"/>
    <s v="New"/>
    <x v="1"/>
    <n v="48.82"/>
    <x v="4"/>
    <x v="1"/>
    <n v="135.7449"/>
    <s v="-"/>
  </r>
  <r>
    <s v="ORD101328"/>
    <x v="3"/>
    <x v="2"/>
    <x v="1326"/>
    <n v="0.37"/>
    <n v="1172.0416"/>
    <n v="5"/>
    <d v="2024-02-18T00:00:00"/>
    <d v="2024-02-20T00:00:00"/>
    <s v="Member"/>
    <x v="0"/>
    <n v="209.29"/>
    <x v="4"/>
    <x v="0"/>
    <n v="1995.6383999999998"/>
    <s v="-"/>
  </r>
  <r>
    <s v="ORD101329"/>
    <x v="2"/>
    <x v="1"/>
    <x v="1327"/>
    <n v="0.05"/>
    <n v="131.8115"/>
    <n v="2"/>
    <d v="2024-09-18T00:00:00"/>
    <d v="2024-09-23T00:00:00"/>
    <s v="New"/>
    <x v="0"/>
    <n v="747.91"/>
    <x v="4"/>
    <x v="0"/>
    <n v="2504.4185000000002"/>
    <s v="-"/>
  </r>
  <r>
    <s v="ORD101330"/>
    <x v="3"/>
    <x v="1"/>
    <x v="1315"/>
    <n v="0.1"/>
    <n v="168.39300000000003"/>
    <n v="4"/>
    <d v="2024-02-24T00:00:00"/>
    <d v="2024-02-29T00:00:00"/>
    <s v="Member"/>
    <x v="2"/>
    <n v="167.34"/>
    <x v="4"/>
    <x v="1"/>
    <n v="1515.537"/>
    <s v="-"/>
  </r>
  <r>
    <s v="ORD101331"/>
    <x v="3"/>
    <x v="4"/>
    <x v="1328"/>
    <n v="0.5"/>
    <n v="2224.59"/>
    <n v="5"/>
    <d v="2023-09-19T00:00:00"/>
    <d v="2023-09-26T00:00:00"/>
    <s v="Regular"/>
    <x v="2"/>
    <n v="462.81"/>
    <x v="4"/>
    <x v="3"/>
    <n v="2224.59"/>
    <s v="-"/>
  </r>
  <r>
    <s v="ORD101332"/>
    <x v="0"/>
    <x v="0"/>
    <x v="1329"/>
    <n v="0.17"/>
    <n v="575.24600000000009"/>
    <n v="6"/>
    <d v="2023-01-05T00:00:00"/>
    <d v="2023-01-06T00:00:00"/>
    <s v="New"/>
    <x v="1"/>
    <n v="823.73"/>
    <x v="4"/>
    <x v="0"/>
    <n v="2808.5540000000001"/>
    <s v="Bulk Order"/>
  </r>
  <r>
    <s v="ORD101333"/>
    <x v="1"/>
    <x v="1"/>
    <x v="1330"/>
    <n v="0.14000000000000001"/>
    <n v="698.87160000000006"/>
    <n v="7"/>
    <d v="2023-11-08T00:00:00"/>
    <d v="2023-11-13T00:00:00"/>
    <s v="New"/>
    <x v="2"/>
    <n v="401.12"/>
    <x v="4"/>
    <x v="3"/>
    <n v="4293.0683999999992"/>
    <s v="Bulk Order"/>
  </r>
  <r>
    <s v="ORD101334"/>
    <x v="1"/>
    <x v="0"/>
    <x v="1331"/>
    <n v="0.04"/>
    <n v="37.056399999999996"/>
    <n v="3"/>
    <d v="2024-06-23T00:00:00"/>
    <d v="2024-06-28T00:00:00"/>
    <s v="Member"/>
    <x v="0"/>
    <n v="78.930000000000007"/>
    <x v="4"/>
    <x v="1"/>
    <n v="889.35359999999991"/>
    <s v="-"/>
  </r>
  <r>
    <s v="ORD101335"/>
    <x v="3"/>
    <x v="3"/>
    <x v="1332"/>
    <n v="0.35"/>
    <n v="185.69249999999997"/>
    <n v="3"/>
    <d v="2023-02-28T00:00:00"/>
    <d v="2023-03-04T00:00:00"/>
    <s v="Regular"/>
    <x v="1"/>
    <n v="38.65"/>
    <x v="4"/>
    <x v="2"/>
    <n v="344.85749999999996"/>
    <s v="-"/>
  </r>
  <r>
    <s v="ORD101336"/>
    <x v="0"/>
    <x v="2"/>
    <x v="1333"/>
    <n v="0.25"/>
    <n v="195.76249999999999"/>
    <n v="2"/>
    <d v="2023-10-26T00:00:00"/>
    <d v="2023-10-28T00:00:00"/>
    <s v="Regular"/>
    <x v="2"/>
    <n v="157.58000000000001"/>
    <x v="4"/>
    <x v="4"/>
    <n v="587.28749999999991"/>
    <s v="-"/>
  </r>
  <r>
    <s v="ORD101337"/>
    <x v="3"/>
    <x v="4"/>
    <x v="1334"/>
    <n v="0.08"/>
    <n v="113.5624"/>
    <n v="9"/>
    <d v="2023-02-19T00:00:00"/>
    <d v="2023-02-23T00:00:00"/>
    <s v="Member"/>
    <x v="0"/>
    <n v="369.68"/>
    <x v="4"/>
    <x v="0"/>
    <n v="1305.9675999999999"/>
    <s v="Bulk Order"/>
  </r>
  <r>
    <s v="ORD101338"/>
    <x v="3"/>
    <x v="2"/>
    <x v="1335"/>
    <n v="0.32"/>
    <n v="685.52320000000009"/>
    <n v="1"/>
    <d v="2024-09-23T00:00:00"/>
    <d v="2024-09-26T00:00:00"/>
    <s v="Regular"/>
    <x v="1"/>
    <n v="203.52"/>
    <x v="4"/>
    <x v="1"/>
    <n v="1456.7368000000001"/>
    <s v="-"/>
  </r>
  <r>
    <s v="ORD101339"/>
    <x v="3"/>
    <x v="4"/>
    <x v="1336"/>
    <n v="0.26"/>
    <n v="1124.9576000000002"/>
    <n v="3"/>
    <d v="2024-07-03T00:00:00"/>
    <d v="2024-07-08T00:00:00"/>
    <s v="New"/>
    <x v="1"/>
    <n v="643.65"/>
    <x v="4"/>
    <x v="5"/>
    <n v="3201.8024"/>
    <s v="-"/>
  </r>
  <r>
    <s v="ORD101340"/>
    <x v="0"/>
    <x v="3"/>
    <x v="1337"/>
    <n v="0.28000000000000003"/>
    <n v="417.08800000000002"/>
    <n v="3"/>
    <d v="2024-02-05T00:00:00"/>
    <d v="2024-02-09T00:00:00"/>
    <s v="Regular"/>
    <x v="0"/>
    <n v="327.74"/>
    <x v="4"/>
    <x v="3"/>
    <n v="1072.5119999999999"/>
    <s v="-"/>
  </r>
  <r>
    <s v="ORD101341"/>
    <x v="1"/>
    <x v="2"/>
    <x v="1338"/>
    <n v="0.5"/>
    <n v="2292.3449999999998"/>
    <n v="8"/>
    <d v="2024-12-23T00:00:00"/>
    <d v="2024-12-24T00:00:00"/>
    <s v="Regular"/>
    <x v="2"/>
    <n v="579.01"/>
    <x v="4"/>
    <x v="3"/>
    <n v="2292.3449999999998"/>
    <s v="Bulk Order"/>
  </r>
  <r>
    <s v="ORD101342"/>
    <x v="0"/>
    <x v="3"/>
    <x v="1339"/>
    <n v="0.01"/>
    <n v="23.682500000000001"/>
    <n v="6"/>
    <d v="2023-10-10T00:00:00"/>
    <d v="2023-10-17T00:00:00"/>
    <s v="New"/>
    <x v="2"/>
    <n v="233.47"/>
    <x v="4"/>
    <x v="5"/>
    <n v="2344.5675000000001"/>
    <s v="Bulk Order"/>
  </r>
  <r>
    <s v="ORD101343"/>
    <x v="2"/>
    <x v="4"/>
    <x v="1340"/>
    <n v="0.46"/>
    <n v="1504.4944"/>
    <n v="3"/>
    <d v="2023-06-14T00:00:00"/>
    <d v="2023-06-20T00:00:00"/>
    <s v="Member"/>
    <x v="0"/>
    <n v="904.53"/>
    <x v="4"/>
    <x v="2"/>
    <n v="1766.1455999999998"/>
    <s v="-"/>
  </r>
  <r>
    <s v="ORD101344"/>
    <x v="0"/>
    <x v="1"/>
    <x v="1341"/>
    <n v="0.42"/>
    <n v="586.15199999999993"/>
    <n v="1"/>
    <d v="2023-09-20T00:00:00"/>
    <d v="2023-09-22T00:00:00"/>
    <s v="Regular"/>
    <x v="0"/>
    <n v="314.93"/>
    <x v="4"/>
    <x v="1"/>
    <n v="809.44799999999998"/>
    <s v="-"/>
  </r>
  <r>
    <s v="ORD101345"/>
    <x v="0"/>
    <x v="2"/>
    <x v="1342"/>
    <n v="0.21"/>
    <n v="181.53870000000001"/>
    <n v="3"/>
    <d v="2023-10-21T00:00:00"/>
    <d v="2023-10-27T00:00:00"/>
    <s v="New"/>
    <x v="0"/>
    <n v="243.19"/>
    <x v="4"/>
    <x v="4"/>
    <n v="682.93129999999996"/>
    <s v="-"/>
  </r>
  <r>
    <s v="ORD101346"/>
    <x v="0"/>
    <x v="3"/>
    <x v="1343"/>
    <n v="0.44"/>
    <n v="1918.5496000000001"/>
    <n v="4"/>
    <d v="2023-07-28T00:00:00"/>
    <d v="2023-07-30T00:00:00"/>
    <s v="New"/>
    <x v="2"/>
    <n v="1069.5"/>
    <x v="4"/>
    <x v="1"/>
    <n v="2441.7903999999999"/>
    <s v="-"/>
  </r>
  <r>
    <s v="ORD101347"/>
    <x v="0"/>
    <x v="2"/>
    <x v="1344"/>
    <n v="0.32"/>
    <n v="203.7056"/>
    <n v="1"/>
    <d v="2024-10-30T00:00:00"/>
    <d v="2024-10-31T00:00:00"/>
    <s v="New"/>
    <x v="2"/>
    <n v="87.2"/>
    <x v="4"/>
    <x v="4"/>
    <n v="432.87440000000004"/>
    <s v="-"/>
  </r>
  <r>
    <s v="ORD101348"/>
    <x v="1"/>
    <x v="2"/>
    <x v="1345"/>
    <n v="0.44"/>
    <n v="1712.788"/>
    <n v="3"/>
    <d v="2023-11-03T00:00:00"/>
    <d v="2023-11-04T00:00:00"/>
    <s v="Member"/>
    <x v="0"/>
    <n v="219.41"/>
    <x v="4"/>
    <x v="0"/>
    <n v="2179.9119999999998"/>
    <s v="-"/>
  </r>
  <r>
    <s v="ORD101349"/>
    <x v="2"/>
    <x v="2"/>
    <x v="1346"/>
    <n v="0.3"/>
    <n v="884.04600000000005"/>
    <n v="4"/>
    <d v="2023-12-30T00:00:00"/>
    <d v="2024-01-04T00:00:00"/>
    <s v="Regular"/>
    <x v="2"/>
    <n v="491.43"/>
    <x v="4"/>
    <x v="2"/>
    <n v="2062.7740000000003"/>
    <s v="-"/>
  </r>
  <r>
    <s v="ORD101350"/>
    <x v="1"/>
    <x v="0"/>
    <x v="1347"/>
    <n v="0.11"/>
    <n v="475.15379999999999"/>
    <n v="7"/>
    <d v="2023-04-13T00:00:00"/>
    <d v="2023-04-15T00:00:00"/>
    <s v="Regular"/>
    <x v="0"/>
    <n v="612.53"/>
    <x v="4"/>
    <x v="2"/>
    <n v="3844.4261999999999"/>
    <s v="Bulk Order"/>
  </r>
  <r>
    <s v="ORD101351"/>
    <x v="1"/>
    <x v="3"/>
    <x v="1348"/>
    <n v="0.28999999999999998"/>
    <n v="1049.0199"/>
    <n v="4"/>
    <d v="2024-05-06T00:00:00"/>
    <d v="2024-05-07T00:00:00"/>
    <s v="Member"/>
    <x v="1"/>
    <n v="637.61"/>
    <x v="4"/>
    <x v="3"/>
    <n v="2568.2901000000002"/>
    <s v="-"/>
  </r>
  <r>
    <s v="ORD101352"/>
    <x v="0"/>
    <x v="3"/>
    <x v="1349"/>
    <n v="0.09"/>
    <n v="133.21350000000001"/>
    <n v="1"/>
    <d v="2024-02-03T00:00:00"/>
    <d v="2024-02-10T00:00:00"/>
    <s v="Member"/>
    <x v="2"/>
    <n v="78.56"/>
    <x v="4"/>
    <x v="0"/>
    <n v="1346.9365"/>
    <s v="-"/>
  </r>
  <r>
    <s v="ORD101353"/>
    <x v="3"/>
    <x v="2"/>
    <x v="1350"/>
    <n v="7.0000000000000007E-2"/>
    <n v="204.029"/>
    <n v="9"/>
    <d v="2024-10-17T00:00:00"/>
    <d v="2024-10-24T00:00:00"/>
    <s v="New"/>
    <x v="0"/>
    <n v="534.44000000000005"/>
    <x v="4"/>
    <x v="5"/>
    <n v="2710.6709999999998"/>
    <s v="Bulk Order"/>
  </r>
  <r>
    <s v="ORD101354"/>
    <x v="3"/>
    <x v="1"/>
    <x v="1351"/>
    <n v="0.33"/>
    <n v="54.139800000000001"/>
    <n v="6"/>
    <d v="2024-08-31T00:00:00"/>
    <d v="2024-09-03T00:00:00"/>
    <s v="Member"/>
    <x v="2"/>
    <n v="25.14"/>
    <x v="4"/>
    <x v="2"/>
    <n v="109.92019999999999"/>
    <s v="Bulk Order"/>
  </r>
  <r>
    <s v="ORD101355"/>
    <x v="1"/>
    <x v="2"/>
    <x v="1352"/>
    <n v="0.47"/>
    <n v="1141.4278999999999"/>
    <n v="9"/>
    <d v="2023-12-18T00:00:00"/>
    <d v="2023-12-20T00:00:00"/>
    <s v="Member"/>
    <x v="2"/>
    <n v="534.48"/>
    <x v="4"/>
    <x v="4"/>
    <n v="1287.1421000000003"/>
    <s v="Bulk Order"/>
  </r>
  <r>
    <s v="ORD101356"/>
    <x v="1"/>
    <x v="0"/>
    <x v="1353"/>
    <n v="0.28999999999999998"/>
    <n v="151.22630000000001"/>
    <n v="7"/>
    <d v="2023-08-25T00:00:00"/>
    <d v="2023-08-26T00:00:00"/>
    <s v="Regular"/>
    <x v="0"/>
    <n v="61.16"/>
    <x v="4"/>
    <x v="2"/>
    <n v="370.24369999999999"/>
    <s v="Bulk Order"/>
  </r>
  <r>
    <s v="ORD101357"/>
    <x v="0"/>
    <x v="4"/>
    <x v="1354"/>
    <n v="0.4"/>
    <n v="880.73199999999997"/>
    <n v="4"/>
    <d v="2023-04-02T00:00:00"/>
    <d v="2023-04-06T00:00:00"/>
    <s v="Regular"/>
    <x v="0"/>
    <n v="560.87"/>
    <x v="4"/>
    <x v="3"/>
    <n v="1321.098"/>
    <s v="-"/>
  </r>
  <r>
    <s v="ORD101358"/>
    <x v="1"/>
    <x v="0"/>
    <x v="1355"/>
    <n v="0.08"/>
    <n v="50.968000000000004"/>
    <n v="1"/>
    <d v="2023-05-28T00:00:00"/>
    <d v="2023-05-29T00:00:00"/>
    <s v="Regular"/>
    <x v="1"/>
    <n v="179.95"/>
    <x v="4"/>
    <x v="2"/>
    <n v="586.13200000000006"/>
    <s v="-"/>
  </r>
  <r>
    <s v="ORD101359"/>
    <x v="0"/>
    <x v="1"/>
    <x v="1356"/>
    <n v="0.33"/>
    <n v="1578.0105000000001"/>
    <n v="7"/>
    <d v="2023-01-29T00:00:00"/>
    <d v="2023-02-04T00:00:00"/>
    <s v="New"/>
    <x v="2"/>
    <n v="437.04"/>
    <x v="4"/>
    <x v="5"/>
    <n v="3203.8395"/>
    <s v="Bulk Order"/>
  </r>
  <r>
    <s v="ORD101360"/>
    <x v="3"/>
    <x v="2"/>
    <x v="1357"/>
    <n v="0.37"/>
    <n v="985.32110000000011"/>
    <n v="9"/>
    <d v="2023-01-16T00:00:00"/>
    <d v="2023-01-23T00:00:00"/>
    <s v="New"/>
    <x v="0"/>
    <n v="563.55999999999995"/>
    <x v="4"/>
    <x v="4"/>
    <n v="1677.7089000000001"/>
    <s v="Bulk Order"/>
  </r>
  <r>
    <s v="ORD101361"/>
    <x v="3"/>
    <x v="3"/>
    <x v="1358"/>
    <n v="0.02"/>
    <n v="91.495400000000004"/>
    <n v="6"/>
    <d v="2024-02-05T00:00:00"/>
    <d v="2024-02-07T00:00:00"/>
    <s v="New"/>
    <x v="0"/>
    <n v="953.36"/>
    <x v="4"/>
    <x v="0"/>
    <n v="4483.2746000000006"/>
    <s v="Bulk Order"/>
  </r>
  <r>
    <s v="ORD101362"/>
    <x v="2"/>
    <x v="2"/>
    <x v="1359"/>
    <n v="0.05"/>
    <n v="10.479500000000002"/>
    <n v="1"/>
    <d v="2023-07-25T00:00:00"/>
    <d v="2023-08-01T00:00:00"/>
    <s v="New"/>
    <x v="0"/>
    <n v="28.3"/>
    <x v="4"/>
    <x v="0"/>
    <n v="199.1105"/>
    <s v="-"/>
  </r>
  <r>
    <s v="ORD101363"/>
    <x v="3"/>
    <x v="1"/>
    <x v="1360"/>
    <n v="0.39"/>
    <n v="1257.5550000000001"/>
    <n v="9"/>
    <d v="2024-12-28T00:00:00"/>
    <d v="2025-01-03T00:00:00"/>
    <s v="Regular"/>
    <x v="0"/>
    <n v="252.9"/>
    <x v="4"/>
    <x v="2"/>
    <n v="1966.9449999999999"/>
    <s v="Bulk Order"/>
  </r>
  <r>
    <s v="ORD101364"/>
    <x v="1"/>
    <x v="3"/>
    <x v="1361"/>
    <n v="0.22"/>
    <n v="352.89760000000001"/>
    <n v="7"/>
    <d v="2023-01-18T00:00:00"/>
    <d v="2023-01-24T00:00:00"/>
    <s v="Regular"/>
    <x v="0"/>
    <n v="348.38"/>
    <x v="4"/>
    <x v="3"/>
    <n v="1251.1823999999999"/>
    <s v="Bulk Order"/>
  </r>
  <r>
    <s v="ORD101365"/>
    <x v="3"/>
    <x v="0"/>
    <x v="1362"/>
    <n v="0.2"/>
    <n v="443.19200000000001"/>
    <n v="1"/>
    <d v="2023-06-26T00:00:00"/>
    <d v="2023-07-01T00:00:00"/>
    <s v="Member"/>
    <x v="2"/>
    <n v="363.15"/>
    <x v="4"/>
    <x v="0"/>
    <n v="1772.768"/>
    <s v="-"/>
  </r>
  <r>
    <s v="ORD101366"/>
    <x v="0"/>
    <x v="4"/>
    <x v="1363"/>
    <n v="0.46"/>
    <n v="2013.9398000000001"/>
    <n v="4"/>
    <d v="2024-10-12T00:00:00"/>
    <d v="2024-10-15T00:00:00"/>
    <s v="New"/>
    <x v="0"/>
    <n v="428.23"/>
    <x v="4"/>
    <x v="4"/>
    <n v="2364.1902"/>
    <s v="-"/>
  </r>
  <r>
    <s v="ORD101367"/>
    <x v="3"/>
    <x v="4"/>
    <x v="1364"/>
    <n v="0.5"/>
    <n v="2451.0500000000002"/>
    <n v="5"/>
    <d v="2024-03-16T00:00:00"/>
    <d v="2024-03-17T00:00:00"/>
    <s v="Member"/>
    <x v="1"/>
    <n v="315.27"/>
    <x v="4"/>
    <x v="3"/>
    <n v="2451.0500000000002"/>
    <s v="-"/>
  </r>
  <r>
    <s v="ORD101368"/>
    <x v="2"/>
    <x v="2"/>
    <x v="1365"/>
    <n v="0.38"/>
    <n v="496.96780000000001"/>
    <n v="2"/>
    <d v="2024-12-21T00:00:00"/>
    <d v="2024-12-23T00:00:00"/>
    <s v="New"/>
    <x v="1"/>
    <n v="374.7"/>
    <x v="4"/>
    <x v="3"/>
    <n v="810.84219999999993"/>
    <s v="-"/>
  </r>
  <r>
    <s v="ORD101369"/>
    <x v="3"/>
    <x v="0"/>
    <x v="1366"/>
    <n v="0.4"/>
    <n v="1898.576"/>
    <n v="3"/>
    <d v="2024-06-14T00:00:00"/>
    <d v="2024-06-21T00:00:00"/>
    <s v="New"/>
    <x v="1"/>
    <n v="722.41"/>
    <x v="4"/>
    <x v="2"/>
    <n v="2847.8639999999996"/>
    <s v="-"/>
  </r>
  <r>
    <s v="ORD101370"/>
    <x v="0"/>
    <x v="1"/>
    <x v="1367"/>
    <n v="0.1"/>
    <n v="347.47600000000006"/>
    <n v="2"/>
    <d v="2023-03-11T00:00:00"/>
    <d v="2023-03-12T00:00:00"/>
    <s v="New"/>
    <x v="1"/>
    <n v="824.15"/>
    <x v="4"/>
    <x v="3"/>
    <n v="3127.2840000000001"/>
    <s v="-"/>
  </r>
  <r>
    <s v="ORD101371"/>
    <x v="0"/>
    <x v="4"/>
    <x v="1368"/>
    <n v="0.1"/>
    <n v="476.19300000000004"/>
    <n v="4"/>
    <d v="2024-09-19T00:00:00"/>
    <d v="2024-09-25T00:00:00"/>
    <s v="Regular"/>
    <x v="0"/>
    <n v="400.65"/>
    <x v="4"/>
    <x v="1"/>
    <n v="4285.7370000000001"/>
    <s v="-"/>
  </r>
  <r>
    <s v="ORD101372"/>
    <x v="1"/>
    <x v="0"/>
    <x v="1369"/>
    <n v="0.49"/>
    <n v="1399.2439999999999"/>
    <n v="7"/>
    <d v="2024-06-05T00:00:00"/>
    <d v="2024-06-12T00:00:00"/>
    <s v="New"/>
    <x v="0"/>
    <n v="588.39"/>
    <x v="4"/>
    <x v="5"/>
    <n v="1456.356"/>
    <s v="Bulk Order"/>
  </r>
  <r>
    <s v="ORD101373"/>
    <x v="3"/>
    <x v="2"/>
    <x v="1370"/>
    <n v="0.35"/>
    <n v="1682.6985"/>
    <n v="5"/>
    <d v="2023-09-14T00:00:00"/>
    <d v="2023-09-15T00:00:00"/>
    <s v="Member"/>
    <x v="0"/>
    <n v="270.47000000000003"/>
    <x v="4"/>
    <x v="5"/>
    <n v="3125.0115000000001"/>
    <s v="-"/>
  </r>
  <r>
    <s v="ORD101374"/>
    <x v="0"/>
    <x v="3"/>
    <x v="1371"/>
    <n v="0.34"/>
    <n v="1520.8302000000001"/>
    <n v="7"/>
    <d v="2023-09-14T00:00:00"/>
    <d v="2023-09-16T00:00:00"/>
    <s v="Member"/>
    <x v="2"/>
    <n v="695.95"/>
    <x v="4"/>
    <x v="1"/>
    <n v="2952.1997999999994"/>
    <s v="Bulk Order"/>
  </r>
  <r>
    <s v="ORD101375"/>
    <x v="2"/>
    <x v="2"/>
    <x v="1372"/>
    <n v="0.14000000000000001"/>
    <n v="102.21400000000001"/>
    <n v="1"/>
    <d v="2024-07-12T00:00:00"/>
    <d v="2024-07-16T00:00:00"/>
    <s v="Regular"/>
    <x v="1"/>
    <n v="81.31"/>
    <x v="4"/>
    <x v="3"/>
    <n v="627.88599999999997"/>
    <s v="-"/>
  </r>
  <r>
    <s v="ORD101376"/>
    <x v="1"/>
    <x v="2"/>
    <x v="1373"/>
    <n v="0.44"/>
    <n v="714.06279999999992"/>
    <n v="3"/>
    <d v="2023-08-18T00:00:00"/>
    <d v="2023-08-20T00:00:00"/>
    <s v="New"/>
    <x v="2"/>
    <n v="217.21"/>
    <x v="4"/>
    <x v="2"/>
    <n v="908.80719999999997"/>
    <s v="-"/>
  </r>
  <r>
    <s v="ORD101377"/>
    <x v="2"/>
    <x v="0"/>
    <x v="1374"/>
    <n v="0.02"/>
    <n v="25.8202"/>
    <n v="2"/>
    <d v="2024-10-28T00:00:00"/>
    <d v="2024-10-30T00:00:00"/>
    <s v="Regular"/>
    <x v="2"/>
    <n v="266"/>
    <x v="4"/>
    <x v="1"/>
    <n v="1265.1898000000001"/>
    <s v="-"/>
  </r>
  <r>
    <s v="ORD101378"/>
    <x v="3"/>
    <x v="4"/>
    <x v="1375"/>
    <n v="0.14000000000000001"/>
    <n v="406.46060000000006"/>
    <n v="1"/>
    <d v="2024-10-26T00:00:00"/>
    <d v="2024-10-31T00:00:00"/>
    <s v="Member"/>
    <x v="2"/>
    <n v="402.71"/>
    <x v="4"/>
    <x v="4"/>
    <n v="2496.8294000000001"/>
    <s v="-"/>
  </r>
  <r>
    <s v="ORD101379"/>
    <x v="3"/>
    <x v="0"/>
    <x v="1376"/>
    <n v="0.09"/>
    <n v="363.03479999999996"/>
    <n v="5"/>
    <d v="2023-08-06T00:00:00"/>
    <d v="2023-08-07T00:00:00"/>
    <s v="New"/>
    <x v="1"/>
    <n v="450.98"/>
    <x v="4"/>
    <x v="5"/>
    <n v="3670.6851999999999"/>
    <s v="-"/>
  </r>
  <r>
    <s v="ORD101380"/>
    <x v="3"/>
    <x v="3"/>
    <x v="1377"/>
    <n v="0.36"/>
    <n v="1375.6032"/>
    <n v="3"/>
    <d v="2024-09-06T00:00:00"/>
    <d v="2024-09-07T00:00:00"/>
    <s v="Regular"/>
    <x v="2"/>
    <n v="873.75"/>
    <x v="4"/>
    <x v="0"/>
    <n v="2445.5167999999999"/>
    <s v="-"/>
  </r>
  <r>
    <s v="ORD101381"/>
    <x v="1"/>
    <x v="0"/>
    <x v="1378"/>
    <n v="0.36"/>
    <n v="1317.9852000000001"/>
    <n v="8"/>
    <d v="2023-06-13T00:00:00"/>
    <d v="2023-06-15T00:00:00"/>
    <s v="New"/>
    <x v="2"/>
    <n v="679.11"/>
    <x v="4"/>
    <x v="4"/>
    <n v="2343.0848000000001"/>
    <s v="Bulk Order"/>
  </r>
  <r>
    <s v="ORD101382"/>
    <x v="0"/>
    <x v="1"/>
    <x v="1379"/>
    <n v="0.27"/>
    <n v="523.476"/>
    <n v="5"/>
    <d v="2024-01-27T00:00:00"/>
    <d v="2024-02-02T00:00:00"/>
    <s v="Member"/>
    <x v="2"/>
    <n v="400.99"/>
    <x v="4"/>
    <x v="3"/>
    <n v="1415.3240000000001"/>
    <s v="-"/>
  </r>
  <r>
    <s v="ORD101383"/>
    <x v="1"/>
    <x v="2"/>
    <x v="1380"/>
    <n v="0"/>
    <n v="0"/>
    <n v="5"/>
    <d v="2023-02-22T00:00:00"/>
    <d v="2023-02-26T00:00:00"/>
    <s v="New"/>
    <x v="0"/>
    <n v="114.18"/>
    <x v="4"/>
    <x v="3"/>
    <n v="784.22"/>
    <s v="-"/>
  </r>
  <r>
    <s v="ORD101384"/>
    <x v="2"/>
    <x v="4"/>
    <x v="1381"/>
    <n v="0.44"/>
    <n v="498.01839999999999"/>
    <n v="7"/>
    <d v="2024-04-19T00:00:00"/>
    <d v="2024-04-24T00:00:00"/>
    <s v="New"/>
    <x v="2"/>
    <n v="128.91"/>
    <x v="4"/>
    <x v="5"/>
    <n v="633.84159999999997"/>
    <s v="Bulk Order"/>
  </r>
  <r>
    <s v="ORD101385"/>
    <x v="1"/>
    <x v="3"/>
    <x v="1382"/>
    <n v="0.48"/>
    <n v="1792.4255999999998"/>
    <n v="8"/>
    <d v="2023-01-04T00:00:00"/>
    <d v="2023-01-08T00:00:00"/>
    <s v="Regular"/>
    <x v="1"/>
    <n v="419.78"/>
    <x v="4"/>
    <x v="2"/>
    <n v="1941.7944"/>
    <s v="Bulk Order"/>
  </r>
  <r>
    <s v="ORD101386"/>
    <x v="2"/>
    <x v="2"/>
    <x v="1383"/>
    <n v="0.1"/>
    <n v="82.292000000000002"/>
    <n v="1"/>
    <d v="2024-07-14T00:00:00"/>
    <d v="2024-07-21T00:00:00"/>
    <s v="Regular"/>
    <x v="0"/>
    <n v="245.29"/>
    <x v="4"/>
    <x v="2"/>
    <n v="740.62799999999993"/>
    <s v="-"/>
  </r>
  <r>
    <s v="ORD101387"/>
    <x v="1"/>
    <x v="0"/>
    <x v="1384"/>
    <n v="0.42"/>
    <n v="500.82479999999998"/>
    <n v="5"/>
    <d v="2024-09-15T00:00:00"/>
    <d v="2024-09-19T00:00:00"/>
    <s v="New"/>
    <x v="1"/>
    <n v="258.16000000000003"/>
    <x v="4"/>
    <x v="4"/>
    <n v="691.61520000000007"/>
    <s v="-"/>
  </r>
  <r>
    <s v="ORD101388"/>
    <x v="0"/>
    <x v="1"/>
    <x v="1385"/>
    <n v="0.49"/>
    <n v="1068.3518999999999"/>
    <n v="9"/>
    <d v="2023-07-16T00:00:00"/>
    <d v="2023-07-21T00:00:00"/>
    <s v="New"/>
    <x v="0"/>
    <n v="163.5"/>
    <x v="4"/>
    <x v="5"/>
    <n v="1111.9581000000001"/>
    <s v="Bulk Order"/>
  </r>
  <r>
    <s v="ORD101389"/>
    <x v="2"/>
    <x v="0"/>
    <x v="1386"/>
    <n v="0.16"/>
    <n v="72.536000000000001"/>
    <n v="9"/>
    <d v="2024-11-12T00:00:00"/>
    <d v="2024-11-19T00:00:00"/>
    <s v="Member"/>
    <x v="1"/>
    <n v="95.57"/>
    <x v="4"/>
    <x v="0"/>
    <n v="380.81400000000002"/>
    <s v="Bulk Order"/>
  </r>
  <r>
    <s v="ORD101390"/>
    <x v="3"/>
    <x v="2"/>
    <x v="1387"/>
    <n v="0.09"/>
    <n v="102.7971"/>
    <n v="7"/>
    <d v="2024-09-21T00:00:00"/>
    <d v="2024-09-27T00:00:00"/>
    <s v="Member"/>
    <x v="2"/>
    <n v="86.59"/>
    <x v="4"/>
    <x v="1"/>
    <n v="1039.3929000000001"/>
    <s v="Bulk Order"/>
  </r>
  <r>
    <s v="ORD101391"/>
    <x v="3"/>
    <x v="3"/>
    <x v="1388"/>
    <n v="0.49"/>
    <n v="408.59140000000002"/>
    <n v="4"/>
    <d v="2023-03-16T00:00:00"/>
    <d v="2023-03-22T00:00:00"/>
    <s v="Member"/>
    <x v="0"/>
    <n v="104.15"/>
    <x v="4"/>
    <x v="3"/>
    <n v="425.26859999999999"/>
    <s v="-"/>
  </r>
  <r>
    <s v="ORD101392"/>
    <x v="1"/>
    <x v="4"/>
    <x v="1389"/>
    <n v="0.03"/>
    <n v="142.84439999999998"/>
    <n v="2"/>
    <d v="2023-07-24T00:00:00"/>
    <d v="2023-07-31T00:00:00"/>
    <s v="Regular"/>
    <x v="0"/>
    <n v="1244.54"/>
    <x v="4"/>
    <x v="5"/>
    <n v="4618.6355999999996"/>
    <s v="-"/>
  </r>
  <r>
    <s v="ORD101393"/>
    <x v="3"/>
    <x v="2"/>
    <x v="1390"/>
    <n v="0.14000000000000001"/>
    <n v="145.38720000000001"/>
    <n v="5"/>
    <d v="2024-08-18T00:00:00"/>
    <d v="2024-08-23T00:00:00"/>
    <s v="Member"/>
    <x v="0"/>
    <n v="289.31"/>
    <x v="4"/>
    <x v="0"/>
    <n v="893.09280000000001"/>
    <s v="-"/>
  </r>
  <r>
    <s v="ORD101394"/>
    <x v="2"/>
    <x v="3"/>
    <x v="1391"/>
    <n v="0.37"/>
    <n v="1599.3878999999999"/>
    <n v="4"/>
    <d v="2024-06-29T00:00:00"/>
    <d v="2024-07-03T00:00:00"/>
    <s v="Regular"/>
    <x v="0"/>
    <n v="1145.53"/>
    <x v="4"/>
    <x v="3"/>
    <n v="2723.2821000000004"/>
    <s v="-"/>
  </r>
  <r>
    <s v="ORD101395"/>
    <x v="3"/>
    <x v="2"/>
    <x v="1392"/>
    <n v="0.31"/>
    <n v="205.37809999999999"/>
    <n v="1"/>
    <d v="2023-12-19T00:00:00"/>
    <d v="2023-12-25T00:00:00"/>
    <s v="Member"/>
    <x v="1"/>
    <n v="124.94"/>
    <x v="4"/>
    <x v="2"/>
    <n v="457.13189999999997"/>
    <s v="-"/>
  </r>
  <r>
    <s v="ORD101396"/>
    <x v="0"/>
    <x v="1"/>
    <x v="1393"/>
    <n v="0.34"/>
    <n v="1482.876"/>
    <n v="7"/>
    <d v="2024-06-09T00:00:00"/>
    <d v="2024-06-16T00:00:00"/>
    <s v="Member"/>
    <x v="0"/>
    <n v="712.12"/>
    <x v="4"/>
    <x v="4"/>
    <n v="2878.5239999999994"/>
    <s v="Bulk Order"/>
  </r>
  <r>
    <s v="ORD101397"/>
    <x v="0"/>
    <x v="0"/>
    <x v="1394"/>
    <n v="0.35"/>
    <n v="1063.0304999999998"/>
    <n v="3"/>
    <d v="2023-11-28T00:00:00"/>
    <d v="2023-12-02T00:00:00"/>
    <s v="Member"/>
    <x v="2"/>
    <n v="338.43"/>
    <x v="4"/>
    <x v="0"/>
    <n v="1974.1995000000002"/>
    <s v="-"/>
  </r>
  <r>
    <s v="ORD101398"/>
    <x v="1"/>
    <x v="4"/>
    <x v="1395"/>
    <n v="0.34"/>
    <n v="1449.6104000000003"/>
    <n v="6"/>
    <d v="2023-07-22T00:00:00"/>
    <d v="2023-07-26T00:00:00"/>
    <s v="New"/>
    <x v="2"/>
    <n v="1063.9000000000001"/>
    <x v="4"/>
    <x v="5"/>
    <n v="2813.9495999999999"/>
    <s v="Bulk Order"/>
  </r>
  <r>
    <s v="ORD101399"/>
    <x v="2"/>
    <x v="3"/>
    <x v="1396"/>
    <n v="0.17"/>
    <n v="739.50170000000014"/>
    <n v="5"/>
    <d v="2023-08-26T00:00:00"/>
    <d v="2023-09-01T00:00:00"/>
    <s v="New"/>
    <x v="1"/>
    <n v="894.8"/>
    <x v="4"/>
    <x v="2"/>
    <n v="3610.5083"/>
    <s v="-"/>
  </r>
  <r>
    <s v="ORD101400"/>
    <x v="0"/>
    <x v="4"/>
    <x v="1397"/>
    <n v="0.16"/>
    <n v="483.55680000000001"/>
    <n v="4"/>
    <d v="2024-02-06T00:00:00"/>
    <d v="2024-02-07T00:00:00"/>
    <s v="Member"/>
    <x v="1"/>
    <n v="551.17999999999995"/>
    <x v="4"/>
    <x v="5"/>
    <n v="2538.6732000000002"/>
    <s v="-"/>
  </r>
  <r>
    <s v="ORD101401"/>
    <x v="0"/>
    <x v="4"/>
    <x v="1398"/>
    <n v="0.21"/>
    <n v="965.3069999999999"/>
    <n v="3"/>
    <d v="2024-01-24T00:00:00"/>
    <d v="2024-01-25T00:00:00"/>
    <s v="New"/>
    <x v="0"/>
    <n v="527.46"/>
    <x v="4"/>
    <x v="4"/>
    <n v="3631.393"/>
    <s v="-"/>
  </r>
  <r>
    <s v="ORD101402"/>
    <x v="2"/>
    <x v="4"/>
    <x v="1399"/>
    <n v="0.4"/>
    <n v="1187.48"/>
    <n v="9"/>
    <d v="2024-10-01T00:00:00"/>
    <d v="2024-10-08T00:00:00"/>
    <s v="Regular"/>
    <x v="0"/>
    <n v="378.73"/>
    <x v="4"/>
    <x v="1"/>
    <n v="1781.2199999999998"/>
    <s v="Bulk Order"/>
  </r>
  <r>
    <s v="ORD101403"/>
    <x v="3"/>
    <x v="3"/>
    <x v="1400"/>
    <n v="0.47"/>
    <n v="1688.0379"/>
    <n v="5"/>
    <d v="2023-03-08T00:00:00"/>
    <d v="2023-03-15T00:00:00"/>
    <s v="Regular"/>
    <x v="2"/>
    <n v="399.73"/>
    <x v="4"/>
    <x v="4"/>
    <n v="1903.5321000000001"/>
    <s v="-"/>
  </r>
  <r>
    <s v="ORD101404"/>
    <x v="3"/>
    <x v="3"/>
    <x v="1401"/>
    <n v="0.23"/>
    <n v="491.92169999999999"/>
    <n v="7"/>
    <d v="2023-05-30T00:00:00"/>
    <d v="2023-05-31T00:00:00"/>
    <s v="New"/>
    <x v="2"/>
    <n v="447.99"/>
    <x v="4"/>
    <x v="1"/>
    <n v="1646.8683000000001"/>
    <s v="Bulk Order"/>
  </r>
  <r>
    <s v="ORD101405"/>
    <x v="1"/>
    <x v="4"/>
    <x v="1402"/>
    <n v="0.04"/>
    <n v="183.15720000000002"/>
    <n v="4"/>
    <d v="2023-05-14T00:00:00"/>
    <d v="2023-05-21T00:00:00"/>
    <s v="Member"/>
    <x v="1"/>
    <n v="928.89"/>
    <x v="4"/>
    <x v="1"/>
    <n v="4395.7728000000006"/>
    <s v="-"/>
  </r>
  <r>
    <s v="ORD101406"/>
    <x v="3"/>
    <x v="0"/>
    <x v="1403"/>
    <n v="0.47"/>
    <n v="1945.0479999999998"/>
    <n v="1"/>
    <d v="2024-02-15T00:00:00"/>
    <d v="2024-02-16T00:00:00"/>
    <s v="New"/>
    <x v="1"/>
    <n v="384.22"/>
    <x v="4"/>
    <x v="0"/>
    <n v="2193.3519999999999"/>
    <s v="-"/>
  </r>
  <r>
    <s v="ORD101407"/>
    <x v="2"/>
    <x v="2"/>
    <x v="1404"/>
    <n v="0.04"/>
    <n v="36.675600000000003"/>
    <n v="2"/>
    <d v="2023-08-01T00:00:00"/>
    <d v="2023-08-07T00:00:00"/>
    <s v="New"/>
    <x v="0"/>
    <n v="121.93"/>
    <x v="4"/>
    <x v="4"/>
    <n v="880.21439999999996"/>
    <s v="-"/>
  </r>
  <r>
    <s v="ORD101408"/>
    <x v="0"/>
    <x v="4"/>
    <x v="1405"/>
    <n v="0.08"/>
    <n v="233.94400000000002"/>
    <n v="5"/>
    <d v="2024-07-02T00:00:00"/>
    <d v="2024-07-09T00:00:00"/>
    <s v="Regular"/>
    <x v="2"/>
    <n v="158.66"/>
    <x v="4"/>
    <x v="1"/>
    <n v="2690.3560000000002"/>
    <s v="-"/>
  </r>
  <r>
    <s v="ORD101409"/>
    <x v="3"/>
    <x v="1"/>
    <x v="1406"/>
    <n v="0.43"/>
    <n v="1932.6134999999999"/>
    <n v="8"/>
    <d v="2024-05-15T00:00:00"/>
    <d v="2024-05-21T00:00:00"/>
    <s v="Member"/>
    <x v="1"/>
    <n v="424.41"/>
    <x v="4"/>
    <x v="4"/>
    <n v="2561.8364999999999"/>
    <s v="Bulk Order"/>
  </r>
  <r>
    <s v="ORD101410"/>
    <x v="1"/>
    <x v="4"/>
    <x v="1407"/>
    <n v="0.28000000000000003"/>
    <n v="1116.0856000000001"/>
    <n v="8"/>
    <d v="2024-09-24T00:00:00"/>
    <d v="2024-09-29T00:00:00"/>
    <s v="Regular"/>
    <x v="0"/>
    <n v="726.08"/>
    <x v="4"/>
    <x v="5"/>
    <n v="2869.9344000000001"/>
    <s v="Bulk Order"/>
  </r>
  <r>
    <s v="ORD101411"/>
    <x v="3"/>
    <x v="3"/>
    <x v="1408"/>
    <n v="0.18"/>
    <n v="866.97180000000003"/>
    <n v="8"/>
    <d v="2023-08-14T00:00:00"/>
    <d v="2023-08-21T00:00:00"/>
    <s v="New"/>
    <x v="1"/>
    <n v="695.41"/>
    <x v="4"/>
    <x v="0"/>
    <n v="3949.5382"/>
    <s v="Bulk Order"/>
  </r>
  <r>
    <s v="ORD101412"/>
    <x v="2"/>
    <x v="2"/>
    <x v="1409"/>
    <n v="0.47"/>
    <n v="579.68860000000006"/>
    <n v="9"/>
    <d v="2024-01-18T00:00:00"/>
    <d v="2024-01-20T00:00:00"/>
    <s v="New"/>
    <x v="0"/>
    <n v="242.74"/>
    <x v="4"/>
    <x v="4"/>
    <n v="653.69140000000004"/>
    <s v="Bulk Order"/>
  </r>
  <r>
    <s v="ORD101413"/>
    <x v="1"/>
    <x v="1"/>
    <x v="1410"/>
    <n v="0.48"/>
    <n v="912.2639999999999"/>
    <n v="2"/>
    <d v="2024-07-01T00:00:00"/>
    <d v="2024-07-08T00:00:00"/>
    <s v="Member"/>
    <x v="1"/>
    <n v="295.14"/>
    <x v="4"/>
    <x v="3"/>
    <n v="988.28600000000006"/>
    <s v="-"/>
  </r>
  <r>
    <s v="ORD101414"/>
    <x v="3"/>
    <x v="2"/>
    <x v="1411"/>
    <n v="0.17"/>
    <n v="439.49079999999998"/>
    <n v="4"/>
    <d v="2023-07-08T00:00:00"/>
    <d v="2023-07-14T00:00:00"/>
    <s v="Member"/>
    <x v="0"/>
    <n v="189.77"/>
    <x v="4"/>
    <x v="2"/>
    <n v="2145.7491999999997"/>
    <s v="-"/>
  </r>
  <r>
    <s v="ORD101415"/>
    <x v="1"/>
    <x v="2"/>
    <x v="1412"/>
    <n v="0.43"/>
    <n v="533.23439999999994"/>
    <n v="6"/>
    <d v="2023-08-06T00:00:00"/>
    <d v="2023-08-07T00:00:00"/>
    <s v="Regular"/>
    <x v="1"/>
    <n v="268.66000000000003"/>
    <x v="4"/>
    <x v="4"/>
    <n v="706.84559999999999"/>
    <s v="Bulk Order"/>
  </r>
  <r>
    <s v="ORD101416"/>
    <x v="2"/>
    <x v="1"/>
    <x v="1413"/>
    <n v="0.34"/>
    <n v="690.47879999999998"/>
    <n v="6"/>
    <d v="2024-01-15T00:00:00"/>
    <d v="2024-01-19T00:00:00"/>
    <s v="Member"/>
    <x v="1"/>
    <n v="581.23"/>
    <x v="4"/>
    <x v="4"/>
    <n v="1340.3411999999998"/>
    <s v="Bulk Order"/>
  </r>
  <r>
    <s v="ORD101417"/>
    <x v="0"/>
    <x v="4"/>
    <x v="1414"/>
    <n v="0.14000000000000001"/>
    <n v="382.75160000000005"/>
    <n v="5"/>
    <d v="2023-06-25T00:00:00"/>
    <d v="2023-06-27T00:00:00"/>
    <s v="Member"/>
    <x v="2"/>
    <n v="323.58"/>
    <x v="4"/>
    <x v="4"/>
    <n v="2351.1884"/>
    <s v="-"/>
  </r>
  <r>
    <s v="ORD101418"/>
    <x v="2"/>
    <x v="4"/>
    <x v="1415"/>
    <n v="0.47"/>
    <n v="487.65319999999997"/>
    <n v="2"/>
    <d v="2023-07-30T00:00:00"/>
    <d v="2023-07-31T00:00:00"/>
    <s v="New"/>
    <x v="1"/>
    <n v="105.72"/>
    <x v="4"/>
    <x v="1"/>
    <n v="549.90679999999998"/>
    <s v="-"/>
  </r>
  <r>
    <s v="ORD101419"/>
    <x v="2"/>
    <x v="4"/>
    <x v="1416"/>
    <n v="0.03"/>
    <n v="40.7331"/>
    <n v="8"/>
    <d v="2024-12-30T00:00:00"/>
    <d v="2025-01-06T00:00:00"/>
    <s v="New"/>
    <x v="0"/>
    <n v="352.36"/>
    <x v="4"/>
    <x v="2"/>
    <n v="1317.0369000000001"/>
    <s v="Bulk Order"/>
  </r>
  <r>
    <s v="ORD101420"/>
    <x v="2"/>
    <x v="0"/>
    <x v="1417"/>
    <n v="0.16"/>
    <n v="113.8768"/>
    <n v="1"/>
    <d v="2023-12-09T00:00:00"/>
    <d v="2023-12-16T00:00:00"/>
    <s v="New"/>
    <x v="2"/>
    <n v="83.81"/>
    <x v="4"/>
    <x v="5"/>
    <n v="597.85320000000002"/>
    <s v="-"/>
  </r>
  <r>
    <s v="ORD101421"/>
    <x v="2"/>
    <x v="4"/>
    <x v="1418"/>
    <n v="0.2"/>
    <n v="719.11400000000003"/>
    <n v="1"/>
    <d v="2024-05-02T00:00:00"/>
    <d v="2024-05-05T00:00:00"/>
    <s v="Member"/>
    <x v="1"/>
    <n v="519.49"/>
    <x v="4"/>
    <x v="0"/>
    <n v="2876.4560000000001"/>
    <s v="-"/>
  </r>
  <r>
    <s v="ORD101422"/>
    <x v="0"/>
    <x v="1"/>
    <x v="1419"/>
    <n v="0.35"/>
    <n v="655.05999999999995"/>
    <n v="1"/>
    <d v="2023-12-13T00:00:00"/>
    <d v="2023-12-16T00:00:00"/>
    <s v="Member"/>
    <x v="0"/>
    <n v="197.54"/>
    <x v="4"/>
    <x v="0"/>
    <n v="1216.54"/>
    <s v="-"/>
  </r>
  <r>
    <s v="ORD101423"/>
    <x v="0"/>
    <x v="0"/>
    <x v="1420"/>
    <n v="0.02"/>
    <n v="23.585999999999999"/>
    <n v="9"/>
    <d v="2023-11-19T00:00:00"/>
    <d v="2023-11-24T00:00:00"/>
    <s v="New"/>
    <x v="2"/>
    <n v="244.3"/>
    <x v="4"/>
    <x v="0"/>
    <n v="1155.7139999999999"/>
    <s v="Bulk Order"/>
  </r>
  <r>
    <s v="ORD101424"/>
    <x v="1"/>
    <x v="4"/>
    <x v="1421"/>
    <n v="0.44"/>
    <n v="1137.7916"/>
    <n v="5"/>
    <d v="2024-05-08T00:00:00"/>
    <d v="2024-05-11T00:00:00"/>
    <s v="Member"/>
    <x v="1"/>
    <n v="420.25"/>
    <x v="4"/>
    <x v="0"/>
    <n v="1448.0983999999999"/>
    <s v="-"/>
  </r>
  <r>
    <s v="ORD101425"/>
    <x v="3"/>
    <x v="0"/>
    <x v="1422"/>
    <n v="0.33"/>
    <n v="143.35860000000002"/>
    <n v="2"/>
    <d v="2024-05-01T00:00:00"/>
    <d v="2024-05-06T00:00:00"/>
    <s v="New"/>
    <x v="1"/>
    <n v="61.89"/>
    <x v="4"/>
    <x v="0"/>
    <n v="291.06139999999999"/>
    <s v="-"/>
  </r>
  <r>
    <s v="ORD101426"/>
    <x v="0"/>
    <x v="1"/>
    <x v="1423"/>
    <n v="0.14000000000000001"/>
    <n v="647.45659999999998"/>
    <n v="1"/>
    <d v="2023-03-18T00:00:00"/>
    <d v="2023-03-24T00:00:00"/>
    <s v="Member"/>
    <x v="0"/>
    <n v="532.71"/>
    <x v="4"/>
    <x v="3"/>
    <n v="3977.2333999999996"/>
    <s v="-"/>
  </r>
  <r>
    <s v="ORD101427"/>
    <x v="0"/>
    <x v="4"/>
    <x v="1424"/>
    <n v="0.33"/>
    <n v="509.15370000000007"/>
    <n v="4"/>
    <d v="2023-01-03T00:00:00"/>
    <d v="2023-01-09T00:00:00"/>
    <s v="New"/>
    <x v="2"/>
    <n v="445.36"/>
    <x v="4"/>
    <x v="1"/>
    <n v="1033.7363"/>
    <s v="-"/>
  </r>
  <r>
    <s v="ORD101428"/>
    <x v="3"/>
    <x v="3"/>
    <x v="1425"/>
    <n v="0.27"/>
    <n v="1199.7936000000002"/>
    <n v="2"/>
    <d v="2024-06-21T00:00:00"/>
    <d v="2024-06-28T00:00:00"/>
    <s v="Regular"/>
    <x v="2"/>
    <n v="317.08999999999997"/>
    <x v="4"/>
    <x v="5"/>
    <n v="3243.8864000000003"/>
    <s v="-"/>
  </r>
  <r>
    <s v="ORD101429"/>
    <x v="0"/>
    <x v="1"/>
    <x v="1426"/>
    <n v="0.17"/>
    <n v="431.51780000000008"/>
    <n v="3"/>
    <d v="2024-03-28T00:00:00"/>
    <d v="2024-04-02T00:00:00"/>
    <s v="Member"/>
    <x v="2"/>
    <n v="301.02999999999997"/>
    <x v="4"/>
    <x v="5"/>
    <n v="2106.8222000000001"/>
    <s v="-"/>
  </r>
  <r>
    <s v="ORD101430"/>
    <x v="2"/>
    <x v="2"/>
    <x v="1427"/>
    <n v="0.01"/>
    <n v="42.657399999999996"/>
    <n v="2"/>
    <d v="2023-01-03T00:00:00"/>
    <d v="2023-01-09T00:00:00"/>
    <s v="Regular"/>
    <x v="2"/>
    <n v="582.12"/>
    <x v="4"/>
    <x v="4"/>
    <n v="4223.0825999999997"/>
    <s v="-"/>
  </r>
  <r>
    <s v="ORD101431"/>
    <x v="2"/>
    <x v="2"/>
    <x v="1428"/>
    <n v="0.28000000000000003"/>
    <n v="366.97359999999998"/>
    <n v="8"/>
    <d v="2023-08-27T00:00:00"/>
    <d v="2023-09-01T00:00:00"/>
    <s v="New"/>
    <x v="1"/>
    <n v="333.44"/>
    <x v="4"/>
    <x v="2"/>
    <n v="943.64639999999986"/>
    <s v="Bulk Order"/>
  </r>
  <r>
    <s v="ORD101432"/>
    <x v="3"/>
    <x v="1"/>
    <x v="1429"/>
    <n v="0.04"/>
    <n v="38.353200000000001"/>
    <n v="3"/>
    <d v="2023-09-01T00:00:00"/>
    <d v="2023-09-03T00:00:00"/>
    <s v="Regular"/>
    <x v="0"/>
    <n v="276.08"/>
    <x v="4"/>
    <x v="0"/>
    <n v="920.47680000000003"/>
    <s v="-"/>
  </r>
  <r>
    <s v="ORD101433"/>
    <x v="1"/>
    <x v="2"/>
    <x v="1430"/>
    <n v="0.41"/>
    <n v="1747.4691999999998"/>
    <n v="2"/>
    <d v="2024-03-02T00:00:00"/>
    <d v="2024-03-09T00:00:00"/>
    <s v="Member"/>
    <x v="2"/>
    <n v="221.32"/>
    <x v="4"/>
    <x v="0"/>
    <n v="2514.6508000000003"/>
    <s v="-"/>
  </r>
  <r>
    <s v="ORD101434"/>
    <x v="1"/>
    <x v="1"/>
    <x v="1431"/>
    <n v="0.04"/>
    <n v="45.733199999999997"/>
    <n v="6"/>
    <d v="2024-06-25T00:00:00"/>
    <d v="2024-06-27T00:00:00"/>
    <s v="Regular"/>
    <x v="1"/>
    <n v="331.53"/>
    <x v="4"/>
    <x v="5"/>
    <n v="1097.5968"/>
    <s v="Bulk Order"/>
  </r>
  <r>
    <s v="ORD101435"/>
    <x v="3"/>
    <x v="3"/>
    <x v="1432"/>
    <n v="0.21"/>
    <n v="788.8356"/>
    <n v="7"/>
    <d v="2023-12-09T00:00:00"/>
    <d v="2023-12-16T00:00:00"/>
    <s v="New"/>
    <x v="2"/>
    <n v="1091.22"/>
    <x v="4"/>
    <x v="5"/>
    <n v="2967.5244000000002"/>
    <s v="Bulk Order"/>
  </r>
  <r>
    <s v="ORD101436"/>
    <x v="3"/>
    <x v="1"/>
    <x v="1433"/>
    <n v="0.22"/>
    <n v="393.46120000000002"/>
    <n v="9"/>
    <d v="2024-02-06T00:00:00"/>
    <d v="2024-02-09T00:00:00"/>
    <s v="Regular"/>
    <x v="1"/>
    <n v="496.9"/>
    <x v="4"/>
    <x v="2"/>
    <n v="1394.9988000000001"/>
    <s v="Bulk Order"/>
  </r>
  <r>
    <s v="ORD101437"/>
    <x v="2"/>
    <x v="4"/>
    <x v="1434"/>
    <n v="0.28000000000000003"/>
    <n v="1054.5220000000002"/>
    <n v="4"/>
    <d v="2024-05-31T00:00:00"/>
    <d v="2024-06-02T00:00:00"/>
    <s v="New"/>
    <x v="2"/>
    <n v="1054.2"/>
    <x v="4"/>
    <x v="1"/>
    <n v="2711.6279999999997"/>
    <s v="-"/>
  </r>
  <r>
    <s v="ORD101438"/>
    <x v="1"/>
    <x v="4"/>
    <x v="1435"/>
    <n v="0.02"/>
    <n v="90.949400000000011"/>
    <n v="5"/>
    <d v="2024-09-12T00:00:00"/>
    <d v="2024-09-19T00:00:00"/>
    <s v="New"/>
    <x v="1"/>
    <n v="1139.82"/>
    <x v="4"/>
    <x v="2"/>
    <n v="4456.5205999999998"/>
    <s v="-"/>
  </r>
  <r>
    <s v="ORD101439"/>
    <x v="0"/>
    <x v="0"/>
    <x v="1436"/>
    <n v="0.1"/>
    <n v="491.00299999999999"/>
    <n v="6"/>
    <d v="2023-09-14T00:00:00"/>
    <d v="2023-09-15T00:00:00"/>
    <s v="Regular"/>
    <x v="2"/>
    <n v="613.95000000000005"/>
    <x v="4"/>
    <x v="2"/>
    <n v="4419.027"/>
    <s v="Bulk Order"/>
  </r>
  <r>
    <s v="ORD101440"/>
    <x v="2"/>
    <x v="2"/>
    <x v="1437"/>
    <n v="0.1"/>
    <n v="186.30700000000002"/>
    <n v="3"/>
    <d v="2023-03-05T00:00:00"/>
    <d v="2023-03-10T00:00:00"/>
    <s v="New"/>
    <x v="0"/>
    <n v="466.39"/>
    <x v="4"/>
    <x v="0"/>
    <n v="1676.7629999999999"/>
    <s v="-"/>
  </r>
  <r>
    <s v="ORD101441"/>
    <x v="3"/>
    <x v="2"/>
    <x v="1438"/>
    <n v="0.3"/>
    <n v="570.26400000000001"/>
    <n v="3"/>
    <d v="2024-12-31T00:00:00"/>
    <d v="2025-01-01T00:00:00"/>
    <s v="New"/>
    <x v="0"/>
    <n v="327.47000000000003"/>
    <x v="4"/>
    <x v="5"/>
    <n v="1330.616"/>
    <s v="-"/>
  </r>
  <r>
    <s v="ORD101442"/>
    <x v="1"/>
    <x v="1"/>
    <x v="1439"/>
    <n v="0.13"/>
    <n v="638.14400000000001"/>
    <n v="3"/>
    <d v="2023-05-22T00:00:00"/>
    <d v="2023-05-24T00:00:00"/>
    <s v="Member"/>
    <x v="0"/>
    <n v="908.76"/>
    <x v="4"/>
    <x v="1"/>
    <n v="4270.6559999999999"/>
    <s v="-"/>
  </r>
  <r>
    <s v="ORD101443"/>
    <x v="0"/>
    <x v="2"/>
    <x v="1440"/>
    <n v="7.0000000000000007E-2"/>
    <n v="302.5043"/>
    <n v="5"/>
    <d v="2023-10-24T00:00:00"/>
    <d v="2023-10-30T00:00:00"/>
    <s v="New"/>
    <x v="0"/>
    <n v="240.85"/>
    <x v="4"/>
    <x v="3"/>
    <n v="4018.9856999999997"/>
    <s v="-"/>
  </r>
  <r>
    <s v="ORD101444"/>
    <x v="0"/>
    <x v="4"/>
    <x v="1441"/>
    <n v="0.01"/>
    <n v="3.2094999999999998"/>
    <n v="6"/>
    <d v="2023-03-14T00:00:00"/>
    <d v="2023-03-18T00:00:00"/>
    <s v="Regular"/>
    <x v="1"/>
    <n v="54.17"/>
    <x v="4"/>
    <x v="1"/>
    <n v="317.7405"/>
    <s v="Bulk Order"/>
  </r>
  <r>
    <s v="ORD101445"/>
    <x v="2"/>
    <x v="3"/>
    <x v="1442"/>
    <n v="0.42"/>
    <n v="1222.1579999999999"/>
    <n v="9"/>
    <d v="2024-11-23T00:00:00"/>
    <d v="2024-11-25T00:00:00"/>
    <s v="New"/>
    <x v="0"/>
    <n v="342.55"/>
    <x v="4"/>
    <x v="2"/>
    <n v="1687.7420000000002"/>
    <s v="Bulk Order"/>
  </r>
  <r>
    <s v="ORD101446"/>
    <x v="1"/>
    <x v="1"/>
    <x v="1443"/>
    <n v="0.49"/>
    <n v="484.16899999999998"/>
    <n v="9"/>
    <d v="2024-12-29T00:00:00"/>
    <d v="2025-01-03T00:00:00"/>
    <s v="Member"/>
    <x v="2"/>
    <n v="132.75"/>
    <x v="4"/>
    <x v="1"/>
    <n v="503.93100000000004"/>
    <s v="Bulk Order"/>
  </r>
  <r>
    <s v="ORD101447"/>
    <x v="1"/>
    <x v="2"/>
    <x v="1444"/>
    <n v="0.35"/>
    <n v="1739.7309999999998"/>
    <n v="5"/>
    <d v="2024-02-19T00:00:00"/>
    <d v="2024-02-23T00:00:00"/>
    <s v="New"/>
    <x v="0"/>
    <n v="839.37"/>
    <x v="4"/>
    <x v="1"/>
    <n v="3230.9290000000001"/>
    <s v="-"/>
  </r>
  <r>
    <s v="ORD101448"/>
    <x v="3"/>
    <x v="4"/>
    <x v="1445"/>
    <n v="0.21"/>
    <n v="163.9512"/>
    <n v="8"/>
    <d v="2023-05-02T00:00:00"/>
    <d v="2023-05-06T00:00:00"/>
    <s v="New"/>
    <x v="0"/>
    <n v="173.3"/>
    <x v="4"/>
    <x v="1"/>
    <n v="616.76880000000006"/>
    <s v="Bulk Order"/>
  </r>
  <r>
    <s v="ORD101449"/>
    <x v="1"/>
    <x v="0"/>
    <x v="1446"/>
    <n v="0.06"/>
    <n v="170.44800000000001"/>
    <n v="7"/>
    <d v="2023-11-11T00:00:00"/>
    <d v="2023-11-16T00:00:00"/>
    <s v="New"/>
    <x v="1"/>
    <n v="195.91"/>
    <x v="4"/>
    <x v="2"/>
    <n v="2670.3520000000003"/>
    <s v="Bulk Order"/>
  </r>
  <r>
    <s v="ORD101450"/>
    <x v="1"/>
    <x v="2"/>
    <x v="1447"/>
    <n v="0.24"/>
    <n v="806.27279999999996"/>
    <n v="4"/>
    <d v="2024-03-25T00:00:00"/>
    <d v="2024-03-31T00:00:00"/>
    <s v="New"/>
    <x v="2"/>
    <n v="675.69"/>
    <x v="4"/>
    <x v="5"/>
    <n v="2553.1971999999996"/>
    <s v="-"/>
  </r>
  <r>
    <s v="ORD101451"/>
    <x v="2"/>
    <x v="3"/>
    <x v="1448"/>
    <n v="0.23"/>
    <n v="1079.0726"/>
    <n v="1"/>
    <d v="2024-07-15T00:00:00"/>
    <d v="2024-07-22T00:00:00"/>
    <s v="Member"/>
    <x v="1"/>
    <n v="586.89"/>
    <x v="4"/>
    <x v="3"/>
    <n v="3612.5473999999999"/>
    <s v="-"/>
  </r>
  <r>
    <s v="ORD101452"/>
    <x v="1"/>
    <x v="3"/>
    <x v="1449"/>
    <n v="0.21"/>
    <n v="892.82969999999989"/>
    <n v="3"/>
    <d v="2023-07-13T00:00:00"/>
    <d v="2023-07-16T00:00:00"/>
    <s v="New"/>
    <x v="1"/>
    <n v="1091.73"/>
    <x v="4"/>
    <x v="0"/>
    <n v="3358.7402999999999"/>
    <s v="-"/>
  </r>
  <r>
    <s v="ORD101453"/>
    <x v="0"/>
    <x v="2"/>
    <x v="1450"/>
    <n v="0.19"/>
    <n v="247.798"/>
    <n v="5"/>
    <d v="2024-06-09T00:00:00"/>
    <d v="2024-06-15T00:00:00"/>
    <s v="New"/>
    <x v="0"/>
    <n v="356.72"/>
    <x v="4"/>
    <x v="0"/>
    <n v="1056.402"/>
    <s v="-"/>
  </r>
  <r>
    <s v="ORD101454"/>
    <x v="2"/>
    <x v="2"/>
    <x v="1451"/>
    <n v="0.25"/>
    <n v="726.46500000000003"/>
    <n v="3"/>
    <d v="2024-02-03T00:00:00"/>
    <d v="2024-02-10T00:00:00"/>
    <s v="New"/>
    <x v="2"/>
    <n v="217.68"/>
    <x v="4"/>
    <x v="1"/>
    <n v="2179.395"/>
    <s v="-"/>
  </r>
  <r>
    <s v="ORD101455"/>
    <x v="2"/>
    <x v="4"/>
    <x v="1452"/>
    <n v="0.04"/>
    <n v="190.90040000000002"/>
    <n v="4"/>
    <d v="2023-10-08T00:00:00"/>
    <d v="2023-10-15T00:00:00"/>
    <s v="Regular"/>
    <x v="2"/>
    <n v="1282.32"/>
    <x v="4"/>
    <x v="3"/>
    <n v="4581.6095999999998"/>
    <s v="-"/>
  </r>
  <r>
    <s v="ORD101456"/>
    <x v="3"/>
    <x v="2"/>
    <x v="1453"/>
    <n v="0.02"/>
    <n v="74.100200000000001"/>
    <n v="9"/>
    <d v="2024-04-02T00:00:00"/>
    <d v="2024-04-08T00:00:00"/>
    <s v="New"/>
    <x v="1"/>
    <n v="686.53"/>
    <x v="4"/>
    <x v="0"/>
    <n v="3630.9098000000004"/>
    <s v="Bulk Order"/>
  </r>
  <r>
    <s v="ORD101457"/>
    <x v="1"/>
    <x v="0"/>
    <x v="1454"/>
    <n v="0.03"/>
    <n v="104.18549999999999"/>
    <n v="9"/>
    <d v="2023-12-14T00:00:00"/>
    <d v="2023-12-20T00:00:00"/>
    <s v="Member"/>
    <x v="1"/>
    <n v="315.89999999999998"/>
    <x v="4"/>
    <x v="0"/>
    <n v="3368.6644999999999"/>
    <s v="Bulk Order"/>
  </r>
  <r>
    <s v="ORD101458"/>
    <x v="3"/>
    <x v="4"/>
    <x v="1455"/>
    <n v="0.1"/>
    <n v="379.90200000000004"/>
    <n v="9"/>
    <d v="2024-06-03T00:00:00"/>
    <d v="2024-06-05T00:00:00"/>
    <s v="New"/>
    <x v="2"/>
    <n v="198.94"/>
    <x v="4"/>
    <x v="2"/>
    <n v="3419.1179999999999"/>
    <s v="Bulk Order"/>
  </r>
  <r>
    <s v="ORD101459"/>
    <x v="0"/>
    <x v="1"/>
    <x v="1456"/>
    <n v="0.14000000000000001"/>
    <n v="235.23920000000001"/>
    <n v="9"/>
    <d v="2024-11-28T00:00:00"/>
    <d v="2024-12-04T00:00:00"/>
    <s v="Member"/>
    <x v="1"/>
    <n v="337.96"/>
    <x v="4"/>
    <x v="4"/>
    <n v="1445.0408"/>
    <s v="Bulk Order"/>
  </r>
  <r>
    <s v="ORD101460"/>
    <x v="2"/>
    <x v="0"/>
    <x v="1457"/>
    <n v="0.08"/>
    <n v="293.86720000000003"/>
    <n v="1"/>
    <d v="2024-01-13T00:00:00"/>
    <d v="2024-01-20T00:00:00"/>
    <s v="Regular"/>
    <x v="2"/>
    <n v="672.27"/>
    <x v="4"/>
    <x v="5"/>
    <n v="3379.4728"/>
    <s v="-"/>
  </r>
  <r>
    <s v="ORD101461"/>
    <x v="2"/>
    <x v="4"/>
    <x v="1458"/>
    <n v="0.13"/>
    <n v="161.3287"/>
    <n v="9"/>
    <d v="2024-03-15T00:00:00"/>
    <d v="2024-03-21T00:00:00"/>
    <s v="Member"/>
    <x v="2"/>
    <n v="284.08"/>
    <x v="4"/>
    <x v="2"/>
    <n v="1079.6613"/>
    <s v="Bulk Order"/>
  </r>
  <r>
    <s v="ORD101462"/>
    <x v="2"/>
    <x v="4"/>
    <x v="1459"/>
    <n v="0.09"/>
    <n v="197.79299999999998"/>
    <n v="2"/>
    <d v="2024-05-15T00:00:00"/>
    <d v="2024-05-17T00:00:00"/>
    <s v="New"/>
    <x v="2"/>
    <n v="388.32"/>
    <x v="4"/>
    <x v="5"/>
    <n v="1999.9069999999999"/>
    <s v="-"/>
  </r>
  <r>
    <s v="ORD101463"/>
    <x v="0"/>
    <x v="3"/>
    <x v="1460"/>
    <n v="0.08"/>
    <n v="356.85199999999998"/>
    <n v="8"/>
    <d v="2023-03-25T00:00:00"/>
    <d v="2023-03-31T00:00:00"/>
    <s v="Member"/>
    <x v="1"/>
    <n v="247.84"/>
    <x v="4"/>
    <x v="4"/>
    <n v="4103.7979999999998"/>
    <s v="Bulk Order"/>
  </r>
  <r>
    <s v="ORD101464"/>
    <x v="0"/>
    <x v="4"/>
    <x v="1461"/>
    <n v="0.15"/>
    <n v="28.943999999999999"/>
    <n v="9"/>
    <d v="2023-02-11T00:00:00"/>
    <d v="2023-02-15T00:00:00"/>
    <s v="Regular"/>
    <x v="1"/>
    <n v="30.52"/>
    <x v="4"/>
    <x v="5"/>
    <n v="164.01600000000002"/>
    <s v="Bulk Order"/>
  </r>
  <r>
    <s v="ORD101465"/>
    <x v="3"/>
    <x v="0"/>
    <x v="1462"/>
    <n v="0.2"/>
    <n v="426.03199999999998"/>
    <n v="8"/>
    <d v="2023-09-26T00:00:00"/>
    <d v="2023-09-30T00:00:00"/>
    <s v="New"/>
    <x v="2"/>
    <n v="554.44000000000005"/>
    <x v="4"/>
    <x v="3"/>
    <n v="1704.1279999999999"/>
    <s v="Bulk Order"/>
  </r>
  <r>
    <s v="ORD101466"/>
    <x v="3"/>
    <x v="2"/>
    <x v="1463"/>
    <n v="0.37"/>
    <n v="520.7491"/>
    <n v="9"/>
    <d v="2024-06-14T00:00:00"/>
    <d v="2024-06-19T00:00:00"/>
    <s v="Regular"/>
    <x v="1"/>
    <n v="205"/>
    <x v="4"/>
    <x v="2"/>
    <n v="886.68090000000007"/>
    <s v="Bulk Order"/>
  </r>
  <r>
    <s v="ORD101467"/>
    <x v="3"/>
    <x v="0"/>
    <x v="1464"/>
    <n v="0.48"/>
    <n v="515.08319999999992"/>
    <n v="5"/>
    <d v="2023-02-03T00:00:00"/>
    <d v="2023-02-08T00:00:00"/>
    <s v="New"/>
    <x v="0"/>
    <n v="124"/>
    <x v="4"/>
    <x v="2"/>
    <n v="558.0068"/>
    <s v="-"/>
  </r>
  <r>
    <s v="ORD101468"/>
    <x v="1"/>
    <x v="1"/>
    <x v="1465"/>
    <n v="0.46"/>
    <n v="1936.1492000000003"/>
    <n v="7"/>
    <d v="2024-04-18T00:00:00"/>
    <d v="2024-04-21T00:00:00"/>
    <s v="Regular"/>
    <x v="0"/>
    <n v="516.82000000000005"/>
    <x v="4"/>
    <x v="4"/>
    <n v="2272.8708000000001"/>
    <s v="Bulk Order"/>
  </r>
  <r>
    <s v="ORD101469"/>
    <x v="2"/>
    <x v="4"/>
    <x v="1466"/>
    <n v="0.24"/>
    <n v="843.08159999999998"/>
    <n v="3"/>
    <d v="2023-06-23T00:00:00"/>
    <d v="2023-06-29T00:00:00"/>
    <s v="New"/>
    <x v="1"/>
    <n v="268.11"/>
    <x v="4"/>
    <x v="1"/>
    <n v="2669.7584000000002"/>
    <s v="-"/>
  </r>
  <r>
    <s v="ORD101470"/>
    <x v="2"/>
    <x v="4"/>
    <x v="1467"/>
    <n v="0.23"/>
    <n v="149.93700000000001"/>
    <n v="4"/>
    <d v="2024-12-28T00:00:00"/>
    <d v="2025-01-01T00:00:00"/>
    <s v="Regular"/>
    <x v="0"/>
    <n v="95.12"/>
    <x v="4"/>
    <x v="3"/>
    <n v="501.96299999999997"/>
    <s v="-"/>
  </r>
  <r>
    <s v="ORD101471"/>
    <x v="3"/>
    <x v="4"/>
    <x v="1468"/>
    <n v="0.06"/>
    <n v="151.37219999999999"/>
    <n v="4"/>
    <d v="2024-01-08T00:00:00"/>
    <d v="2024-01-10T00:00:00"/>
    <s v="Regular"/>
    <x v="1"/>
    <n v="617.23"/>
    <x v="4"/>
    <x v="0"/>
    <n v="2371.4978000000001"/>
    <s v="-"/>
  </r>
  <r>
    <s v="ORD101472"/>
    <x v="2"/>
    <x v="4"/>
    <x v="1469"/>
    <n v="0.49"/>
    <n v="1170.0416"/>
    <n v="4"/>
    <d v="2024-05-20T00:00:00"/>
    <d v="2024-05-26T00:00:00"/>
    <s v="Member"/>
    <x v="0"/>
    <n v="155.27000000000001"/>
    <x v="4"/>
    <x v="4"/>
    <n v="1217.7984000000001"/>
    <s v="-"/>
  </r>
  <r>
    <s v="ORD101473"/>
    <x v="3"/>
    <x v="3"/>
    <x v="1470"/>
    <n v="0.38"/>
    <n v="303.38819999999998"/>
    <n v="8"/>
    <d v="2023-07-04T00:00:00"/>
    <d v="2023-07-09T00:00:00"/>
    <s v="Member"/>
    <x v="1"/>
    <n v="222.9"/>
    <x v="4"/>
    <x v="5"/>
    <n v="495.0018"/>
    <s v="Bulk Order"/>
  </r>
  <r>
    <s v="ORD101474"/>
    <x v="1"/>
    <x v="3"/>
    <x v="1471"/>
    <n v="0.42"/>
    <n v="1687.9128000000001"/>
    <n v="2"/>
    <d v="2023-07-19T00:00:00"/>
    <d v="2023-07-25T00:00:00"/>
    <s v="New"/>
    <x v="1"/>
    <n v="653.99"/>
    <x v="4"/>
    <x v="4"/>
    <n v="2330.9272000000001"/>
    <s v="-"/>
  </r>
  <r>
    <s v="ORD101475"/>
    <x v="1"/>
    <x v="2"/>
    <x v="1472"/>
    <n v="0.12"/>
    <n v="227.60399999999998"/>
    <n v="2"/>
    <d v="2024-08-31T00:00:00"/>
    <d v="2024-09-01T00:00:00"/>
    <s v="New"/>
    <x v="2"/>
    <n v="406.41"/>
    <x v="4"/>
    <x v="1"/>
    <n v="1669.096"/>
    <s v="-"/>
  </r>
  <r>
    <s v="ORD101476"/>
    <x v="0"/>
    <x v="4"/>
    <x v="1473"/>
    <n v="0.2"/>
    <n v="766.7"/>
    <n v="5"/>
    <d v="2023-05-13T00:00:00"/>
    <d v="2023-05-15T00:00:00"/>
    <s v="Regular"/>
    <x v="1"/>
    <n v="549.36"/>
    <x v="4"/>
    <x v="1"/>
    <n v="3066.8"/>
    <s v="-"/>
  </r>
  <r>
    <s v="ORD101477"/>
    <x v="1"/>
    <x v="1"/>
    <x v="1474"/>
    <n v="0.05"/>
    <n v="52.055499999999995"/>
    <n v="6"/>
    <d v="2023-02-12T00:00:00"/>
    <d v="2023-02-18T00:00:00"/>
    <s v="Member"/>
    <x v="1"/>
    <n v="121.49"/>
    <x v="4"/>
    <x v="3"/>
    <n v="989.05449999999996"/>
    <s v="Bulk Order"/>
  </r>
  <r>
    <s v="ORD101478"/>
    <x v="3"/>
    <x v="2"/>
    <x v="1475"/>
    <n v="0.47"/>
    <n v="772.61419999999987"/>
    <n v="4"/>
    <d v="2023-04-14T00:00:00"/>
    <d v="2023-04-18T00:00:00"/>
    <s v="New"/>
    <x v="2"/>
    <n v="120.98"/>
    <x v="4"/>
    <x v="2"/>
    <n v="871.24580000000003"/>
    <s v="-"/>
  </r>
  <r>
    <s v="ORD101479"/>
    <x v="1"/>
    <x v="4"/>
    <x v="1476"/>
    <n v="0.14000000000000001"/>
    <n v="79.287600000000012"/>
    <n v="7"/>
    <d v="2023-01-17T00:00:00"/>
    <d v="2023-01-22T00:00:00"/>
    <s v="Member"/>
    <x v="1"/>
    <n v="95.08"/>
    <x v="4"/>
    <x v="1"/>
    <n v="487.05240000000003"/>
    <s v="Bulk Order"/>
  </r>
  <r>
    <s v="ORD101480"/>
    <x v="0"/>
    <x v="3"/>
    <x v="1477"/>
    <n v="0.3"/>
    <n v="240.91499999999996"/>
    <n v="4"/>
    <d v="2023-03-30T00:00:00"/>
    <d v="2023-04-05T00:00:00"/>
    <s v="New"/>
    <x v="1"/>
    <n v="124.25"/>
    <x v="4"/>
    <x v="5"/>
    <n v="562.13499999999999"/>
    <s v="-"/>
  </r>
  <r>
    <s v="ORD101481"/>
    <x v="2"/>
    <x v="1"/>
    <x v="1478"/>
    <n v="0.08"/>
    <n v="354.20800000000003"/>
    <n v="8"/>
    <d v="2024-05-04T00:00:00"/>
    <d v="2024-05-09T00:00:00"/>
    <s v="Member"/>
    <x v="0"/>
    <n v="854.88"/>
    <x v="4"/>
    <x v="0"/>
    <n v="4073.3920000000003"/>
    <s v="Bulk Order"/>
  </r>
  <r>
    <s v="ORD101482"/>
    <x v="3"/>
    <x v="2"/>
    <x v="1479"/>
    <n v="0.4"/>
    <n v="253.86"/>
    <n v="2"/>
    <d v="2024-11-16T00:00:00"/>
    <d v="2024-11-23T00:00:00"/>
    <s v="New"/>
    <x v="0"/>
    <n v="95.49"/>
    <x v="4"/>
    <x v="0"/>
    <n v="380.78999999999996"/>
    <s v="-"/>
  </r>
  <r>
    <s v="ORD101483"/>
    <x v="2"/>
    <x v="1"/>
    <x v="1480"/>
    <n v="0.09"/>
    <n v="51.217199999999998"/>
    <n v="4"/>
    <d v="2023-06-10T00:00:00"/>
    <d v="2023-06-11T00:00:00"/>
    <s v="Member"/>
    <x v="1"/>
    <n v="92.15"/>
    <x v="4"/>
    <x v="0"/>
    <n v="517.86279999999999"/>
    <s v="-"/>
  </r>
  <r>
    <s v="ORD101484"/>
    <x v="0"/>
    <x v="4"/>
    <x v="1481"/>
    <n v="0.4"/>
    <n v="1883.1400000000003"/>
    <n v="7"/>
    <d v="2024-07-07T00:00:00"/>
    <d v="2024-07-10T00:00:00"/>
    <s v="Regular"/>
    <x v="2"/>
    <n v="1163.08"/>
    <x v="4"/>
    <x v="3"/>
    <n v="2824.71"/>
    <s v="Bulk Order"/>
  </r>
  <r>
    <s v="ORD101485"/>
    <x v="0"/>
    <x v="0"/>
    <x v="1482"/>
    <n v="0.2"/>
    <n v="652.98599999999999"/>
    <n v="5"/>
    <d v="2024-12-03T00:00:00"/>
    <d v="2024-12-05T00:00:00"/>
    <s v="New"/>
    <x v="2"/>
    <n v="266.81"/>
    <x v="4"/>
    <x v="2"/>
    <n v="2611.944"/>
    <s v="-"/>
  </r>
  <r>
    <s v="ORD101486"/>
    <x v="0"/>
    <x v="1"/>
    <x v="1483"/>
    <n v="0.28999999999999998"/>
    <n v="172.40209999999999"/>
    <n v="2"/>
    <d v="2023-02-25T00:00:00"/>
    <d v="2023-03-02T00:00:00"/>
    <s v="Member"/>
    <x v="0"/>
    <n v="90.32"/>
    <x v="4"/>
    <x v="2"/>
    <n v="422.08789999999999"/>
    <s v="-"/>
  </r>
  <r>
    <s v="ORD101487"/>
    <x v="2"/>
    <x v="1"/>
    <x v="1484"/>
    <n v="0.13"/>
    <n v="631.98329999999999"/>
    <n v="3"/>
    <d v="2024-11-13T00:00:00"/>
    <d v="2024-11-16T00:00:00"/>
    <s v="Regular"/>
    <x v="1"/>
    <n v="412.69"/>
    <x v="4"/>
    <x v="4"/>
    <n v="4229.4267"/>
    <s v="-"/>
  </r>
  <r>
    <s v="ORD101488"/>
    <x v="2"/>
    <x v="3"/>
    <x v="1485"/>
    <n v="0.44"/>
    <n v="361.14760000000001"/>
    <n v="4"/>
    <d v="2024-08-16T00:00:00"/>
    <d v="2024-08-22T00:00:00"/>
    <s v="New"/>
    <x v="0"/>
    <n v="233.37"/>
    <x v="4"/>
    <x v="3"/>
    <n v="459.64239999999995"/>
    <s v="-"/>
  </r>
  <r>
    <s v="ORD101489"/>
    <x v="2"/>
    <x v="4"/>
    <x v="1486"/>
    <n v="0.38"/>
    <n v="1464.9342000000001"/>
    <n v="5"/>
    <d v="2023-07-13T00:00:00"/>
    <d v="2023-07-14T00:00:00"/>
    <s v="Member"/>
    <x v="2"/>
    <n v="991.62"/>
    <x v="4"/>
    <x v="3"/>
    <n v="2390.1558"/>
    <s v="-"/>
  </r>
  <r>
    <s v="ORD101490"/>
    <x v="2"/>
    <x v="1"/>
    <x v="1487"/>
    <n v="0.18"/>
    <n v="48.738599999999998"/>
    <n v="7"/>
    <d v="2024-04-09T00:00:00"/>
    <d v="2024-04-15T00:00:00"/>
    <s v="New"/>
    <x v="2"/>
    <n v="70.87"/>
    <x v="4"/>
    <x v="5"/>
    <n v="222.03139999999999"/>
    <s v="Bulk Order"/>
  </r>
  <r>
    <s v="ORD101491"/>
    <x v="0"/>
    <x v="4"/>
    <x v="1488"/>
    <n v="0.28999999999999998"/>
    <n v="916.47249999999997"/>
    <n v="3"/>
    <d v="2023-03-10T00:00:00"/>
    <d v="2023-03-17T00:00:00"/>
    <s v="New"/>
    <x v="2"/>
    <n v="266.33999999999997"/>
    <x v="4"/>
    <x v="0"/>
    <n v="2243.7775000000001"/>
    <s v="-"/>
  </r>
  <r>
    <s v="ORD101492"/>
    <x v="0"/>
    <x v="3"/>
    <x v="1489"/>
    <n v="0.06"/>
    <n v="166.73099999999999"/>
    <n v="9"/>
    <d v="2023-01-20T00:00:00"/>
    <d v="2023-01-21T00:00:00"/>
    <s v="Regular"/>
    <x v="0"/>
    <n v="747.05"/>
    <x v="4"/>
    <x v="0"/>
    <n v="2612.1189999999997"/>
    <s v="Bulk Order"/>
  </r>
  <r>
    <s v="ORD101493"/>
    <x v="3"/>
    <x v="4"/>
    <x v="1490"/>
    <n v="0.08"/>
    <n v="89.537599999999998"/>
    <n v="3"/>
    <d v="2024-10-15T00:00:00"/>
    <d v="2024-10-17T00:00:00"/>
    <s v="New"/>
    <x v="2"/>
    <n v="96.03"/>
    <x v="4"/>
    <x v="4"/>
    <n v="1029.6824000000001"/>
    <s v="-"/>
  </r>
  <r>
    <s v="ORD101494"/>
    <x v="3"/>
    <x v="3"/>
    <x v="1491"/>
    <n v="0.27"/>
    <n v="877.88340000000005"/>
    <n v="5"/>
    <d v="2023-07-23T00:00:00"/>
    <d v="2023-07-25T00:00:00"/>
    <s v="Member"/>
    <x v="1"/>
    <n v="541.35"/>
    <x v="4"/>
    <x v="1"/>
    <n v="2373.5365999999999"/>
    <s v="-"/>
  </r>
  <r>
    <s v="ORD101495"/>
    <x v="2"/>
    <x v="3"/>
    <x v="1492"/>
    <n v="0.32"/>
    <n v="999.53920000000005"/>
    <n v="5"/>
    <d v="2023-10-24T00:00:00"/>
    <d v="2023-10-31T00:00:00"/>
    <s v="New"/>
    <x v="2"/>
    <n v="234.31"/>
    <x v="4"/>
    <x v="1"/>
    <n v="2124.0207999999998"/>
    <s v="-"/>
  </r>
  <r>
    <s v="ORD101496"/>
    <x v="1"/>
    <x v="2"/>
    <x v="590"/>
    <n v="0.28000000000000003"/>
    <n v="1123.3376000000001"/>
    <n v="7"/>
    <d v="2023-07-06T00:00:00"/>
    <d v="2023-07-11T00:00:00"/>
    <s v="New"/>
    <x v="2"/>
    <n v="1133.48"/>
    <x v="4"/>
    <x v="0"/>
    <n v="2888.5824000000002"/>
    <s v="Bulk Order"/>
  </r>
  <r>
    <s v="ORD101497"/>
    <x v="1"/>
    <x v="4"/>
    <x v="1493"/>
    <n v="0.28000000000000003"/>
    <n v="1229.6984"/>
    <n v="6"/>
    <d v="2023-02-19T00:00:00"/>
    <d v="2023-02-24T00:00:00"/>
    <s v="Regular"/>
    <x v="2"/>
    <n v="1299.7"/>
    <x v="4"/>
    <x v="0"/>
    <n v="3162.0815999999995"/>
    <s v="Bulk Order"/>
  </r>
  <r>
    <s v="ORD101498"/>
    <x v="0"/>
    <x v="0"/>
    <x v="1494"/>
    <n v="0.37"/>
    <n v="961.81870000000004"/>
    <n v="3"/>
    <d v="2023-07-21T00:00:00"/>
    <d v="2023-07-23T00:00:00"/>
    <s v="Regular"/>
    <x v="1"/>
    <n v="405.05"/>
    <x v="4"/>
    <x v="0"/>
    <n v="1637.6913000000002"/>
    <s v="-"/>
  </r>
  <r>
    <s v="ORD101499"/>
    <x v="0"/>
    <x v="2"/>
    <x v="1495"/>
    <n v="0.45"/>
    <n v="1126.1025"/>
    <n v="1"/>
    <d v="2024-02-27T00:00:00"/>
    <d v="2024-03-05T00:00:00"/>
    <s v="Member"/>
    <x v="0"/>
    <n v="719.03"/>
    <x v="4"/>
    <x v="2"/>
    <n v="1376.3474999999999"/>
    <s v="-"/>
  </r>
  <r>
    <s v="ORD101500"/>
    <x v="0"/>
    <x v="3"/>
    <x v="1496"/>
    <n v="0.19"/>
    <n v="597.70580000000007"/>
    <n v="6"/>
    <d v="2023-06-07T00:00:00"/>
    <d v="2023-06-09T00:00:00"/>
    <s v="Regular"/>
    <x v="2"/>
    <n v="230.3"/>
    <x v="4"/>
    <x v="1"/>
    <n v="2548.1142"/>
    <s v="Bulk Order"/>
  </r>
  <r>
    <s v="ORD101501"/>
    <x v="3"/>
    <x v="0"/>
    <x v="1497"/>
    <n v="0.27"/>
    <n v="991.74240000000009"/>
    <n v="6"/>
    <d v="2023-06-14T00:00:00"/>
    <d v="2023-06-20T00:00:00"/>
    <s v="Regular"/>
    <x v="2"/>
    <n v="1019.89"/>
    <x v="4"/>
    <x v="4"/>
    <n v="2681.3775999999998"/>
    <s v="Bulk Order"/>
  </r>
  <r>
    <s v="ORD101502"/>
    <x v="3"/>
    <x v="1"/>
    <x v="1498"/>
    <n v="0.45"/>
    <n v="830.35800000000006"/>
    <n v="4"/>
    <d v="2023-10-30T00:00:00"/>
    <d v="2023-11-04T00:00:00"/>
    <s v="Member"/>
    <x v="0"/>
    <n v="251.12"/>
    <x v="4"/>
    <x v="0"/>
    <n v="1014.8819999999999"/>
    <s v="-"/>
  </r>
  <r>
    <s v="ORD101503"/>
    <x v="0"/>
    <x v="1"/>
    <x v="1499"/>
    <n v="0.23"/>
    <n v="591.73250000000007"/>
    <n v="2"/>
    <d v="2023-05-06T00:00:00"/>
    <d v="2023-05-12T00:00:00"/>
    <s v="New"/>
    <x v="0"/>
    <n v="558.12"/>
    <x v="4"/>
    <x v="3"/>
    <n v="1981.0174999999999"/>
    <s v="-"/>
  </r>
  <r>
    <s v="ORD101504"/>
    <x v="0"/>
    <x v="2"/>
    <x v="1500"/>
    <n v="0.22"/>
    <n v="652.74220000000003"/>
    <n v="9"/>
    <d v="2024-12-30T00:00:00"/>
    <d v="2025-01-04T00:00:00"/>
    <s v="New"/>
    <x v="1"/>
    <n v="413.72"/>
    <x v="4"/>
    <x v="1"/>
    <n v="2314.2678000000001"/>
    <s v="Bulk Order"/>
  </r>
  <r>
    <s v="ORD101505"/>
    <x v="0"/>
    <x v="0"/>
    <x v="1501"/>
    <n v="0.38"/>
    <n v="1878.3590000000002"/>
    <n v="6"/>
    <d v="2023-11-09T00:00:00"/>
    <d v="2023-11-14T00:00:00"/>
    <s v="New"/>
    <x v="0"/>
    <n v="987.27"/>
    <x v="4"/>
    <x v="3"/>
    <n v="3064.6909999999998"/>
    <s v="Bulk Order"/>
  </r>
  <r>
    <s v="ORD101506"/>
    <x v="1"/>
    <x v="4"/>
    <x v="1502"/>
    <n v="0.44"/>
    <n v="1311.1076"/>
    <n v="1"/>
    <d v="2023-09-19T00:00:00"/>
    <d v="2023-09-20T00:00:00"/>
    <s v="Member"/>
    <x v="0"/>
    <n v="319.77"/>
    <x v="4"/>
    <x v="3"/>
    <n v="1668.6823999999999"/>
    <s v="-"/>
  </r>
  <r>
    <s v="ORD101507"/>
    <x v="3"/>
    <x v="0"/>
    <x v="1503"/>
    <n v="0.37"/>
    <n v="443.44869999999997"/>
    <n v="8"/>
    <d v="2024-09-12T00:00:00"/>
    <d v="2024-09-16T00:00:00"/>
    <s v="Member"/>
    <x v="1"/>
    <n v="247.2"/>
    <x v="4"/>
    <x v="5"/>
    <n v="755.06130000000007"/>
    <s v="Bulk Order"/>
  </r>
  <r>
    <s v="ORD101508"/>
    <x v="1"/>
    <x v="2"/>
    <x v="1504"/>
    <n v="0.05"/>
    <n v="149.0575"/>
    <n v="7"/>
    <d v="2024-08-16T00:00:00"/>
    <d v="2024-08-18T00:00:00"/>
    <s v="Member"/>
    <x v="0"/>
    <n v="528.45000000000005"/>
    <x v="4"/>
    <x v="3"/>
    <n v="2832.0925000000002"/>
    <s v="Bulk Order"/>
  </r>
  <r>
    <s v="ORD101509"/>
    <x v="1"/>
    <x v="4"/>
    <x v="1505"/>
    <n v="0.23"/>
    <n v="946.57650000000012"/>
    <n v="6"/>
    <d v="2024-03-19T00:00:00"/>
    <d v="2024-03-20T00:00:00"/>
    <s v="Regular"/>
    <x v="0"/>
    <n v="578.54"/>
    <x v="4"/>
    <x v="0"/>
    <n v="3168.9735000000001"/>
    <s v="Bulk Order"/>
  </r>
  <r>
    <s v="ORD101510"/>
    <x v="0"/>
    <x v="4"/>
    <x v="1506"/>
    <n v="0.11"/>
    <n v="473.14079999999996"/>
    <n v="1"/>
    <d v="2024-04-25T00:00:00"/>
    <d v="2024-04-30T00:00:00"/>
    <s v="Member"/>
    <x v="2"/>
    <n v="687.34"/>
    <x v="4"/>
    <x v="3"/>
    <n v="3828.1391999999996"/>
    <s v="-"/>
  </r>
  <r>
    <s v="ORD101511"/>
    <x v="0"/>
    <x v="1"/>
    <x v="1507"/>
    <n v="0.16"/>
    <n v="643.39679999999998"/>
    <n v="5"/>
    <d v="2024-09-03T00:00:00"/>
    <d v="2024-09-07T00:00:00"/>
    <s v="Regular"/>
    <x v="0"/>
    <n v="703"/>
    <x v="4"/>
    <x v="3"/>
    <n v="3377.8332"/>
    <s v="-"/>
  </r>
  <r>
    <s v="ORD101512"/>
    <x v="2"/>
    <x v="0"/>
    <x v="1508"/>
    <n v="0.23"/>
    <n v="1024.0128999999999"/>
    <n v="4"/>
    <d v="2024-09-10T00:00:00"/>
    <d v="2024-09-14T00:00:00"/>
    <s v="New"/>
    <x v="2"/>
    <n v="685.62"/>
    <x v="4"/>
    <x v="4"/>
    <n v="3428.2170999999998"/>
    <s v="-"/>
  </r>
  <r>
    <s v="ORD101513"/>
    <x v="2"/>
    <x v="4"/>
    <x v="1509"/>
    <n v="0.11"/>
    <n v="191.43959999999998"/>
    <n v="7"/>
    <d v="2024-09-18T00:00:00"/>
    <d v="2024-09-19T00:00:00"/>
    <s v="Regular"/>
    <x v="0"/>
    <n v="117.38"/>
    <x v="4"/>
    <x v="5"/>
    <n v="1548.9204"/>
    <s v="Bulk Order"/>
  </r>
  <r>
    <s v="ORD101514"/>
    <x v="1"/>
    <x v="2"/>
    <x v="1510"/>
    <n v="0.26"/>
    <n v="672.64599999999996"/>
    <n v="2"/>
    <d v="2023-11-29T00:00:00"/>
    <d v="2023-12-02T00:00:00"/>
    <s v="Regular"/>
    <x v="0"/>
    <n v="638.66"/>
    <x v="4"/>
    <x v="0"/>
    <n v="1914.454"/>
    <s v="-"/>
  </r>
  <r>
    <s v="ORD101515"/>
    <x v="3"/>
    <x v="1"/>
    <x v="1511"/>
    <n v="0.32"/>
    <n v="1254.4000000000001"/>
    <n v="1"/>
    <d v="2023-10-15T00:00:00"/>
    <d v="2023-10-18T00:00:00"/>
    <s v="Regular"/>
    <x v="0"/>
    <n v="847.03"/>
    <x v="4"/>
    <x v="1"/>
    <n v="2665.6"/>
    <s v="-"/>
  </r>
  <r>
    <s v="ORD101516"/>
    <x v="0"/>
    <x v="4"/>
    <x v="1512"/>
    <n v="0.44"/>
    <n v="614.15199999999993"/>
    <n v="7"/>
    <d v="2024-02-07T00:00:00"/>
    <d v="2024-02-12T00:00:00"/>
    <s v="Member"/>
    <x v="2"/>
    <n v="307.48"/>
    <x v="4"/>
    <x v="2"/>
    <n v="781.64800000000002"/>
    <s v="Bulk Order"/>
  </r>
  <r>
    <s v="ORD101517"/>
    <x v="0"/>
    <x v="0"/>
    <x v="1513"/>
    <n v="0.11"/>
    <n v="211.2825"/>
    <n v="8"/>
    <d v="2023-01-31T00:00:00"/>
    <d v="2023-02-06T00:00:00"/>
    <s v="Member"/>
    <x v="2"/>
    <n v="120.75"/>
    <x v="4"/>
    <x v="0"/>
    <n v="1709.4675"/>
    <s v="Bulk Order"/>
  </r>
  <r>
    <s v="ORD101518"/>
    <x v="1"/>
    <x v="1"/>
    <x v="1514"/>
    <n v="0.16"/>
    <n v="667.62559999999996"/>
    <n v="5"/>
    <d v="2024-12-19T00:00:00"/>
    <d v="2024-12-25T00:00:00"/>
    <s v="New"/>
    <x v="2"/>
    <n v="1014.81"/>
    <x v="4"/>
    <x v="4"/>
    <n v="3505.0344"/>
    <s v="-"/>
  </r>
  <r>
    <s v="ORD101519"/>
    <x v="2"/>
    <x v="0"/>
    <x v="1515"/>
    <n v="0.2"/>
    <n v="774.68400000000008"/>
    <n v="8"/>
    <d v="2024-07-09T00:00:00"/>
    <d v="2024-07-16T00:00:00"/>
    <s v="Regular"/>
    <x v="0"/>
    <n v="945.04"/>
    <x v="4"/>
    <x v="0"/>
    <n v="3098.7359999999999"/>
    <s v="Bulk Order"/>
  </r>
  <r>
    <s v="ORD101520"/>
    <x v="3"/>
    <x v="0"/>
    <x v="1516"/>
    <n v="0.11"/>
    <n v="534.47680000000003"/>
    <n v="4"/>
    <d v="2024-02-11T00:00:00"/>
    <d v="2024-02-14T00:00:00"/>
    <s v="Regular"/>
    <x v="2"/>
    <n v="1208.18"/>
    <x v="4"/>
    <x v="0"/>
    <n v="4324.4031999999997"/>
    <s v="-"/>
  </r>
  <r>
    <s v="ORD101521"/>
    <x v="2"/>
    <x v="0"/>
    <x v="1517"/>
    <n v="0.17"/>
    <n v="846.6459000000001"/>
    <n v="8"/>
    <d v="2024-05-02T00:00:00"/>
    <d v="2024-05-08T00:00:00"/>
    <s v="Regular"/>
    <x v="0"/>
    <n v="1014.29"/>
    <x v="4"/>
    <x v="2"/>
    <n v="4133.6241"/>
    <s v="Bulk Order"/>
  </r>
  <r>
    <s v="ORD101522"/>
    <x v="2"/>
    <x v="1"/>
    <x v="1518"/>
    <n v="0.44"/>
    <n v="563.04600000000005"/>
    <n v="3"/>
    <d v="2023-01-27T00:00:00"/>
    <d v="2023-02-01T00:00:00"/>
    <s v="Regular"/>
    <x v="1"/>
    <n v="228.57"/>
    <x v="4"/>
    <x v="4"/>
    <n v="716.60400000000004"/>
    <s v="-"/>
  </r>
  <r>
    <s v="ORD101523"/>
    <x v="2"/>
    <x v="4"/>
    <x v="1519"/>
    <n v="7.0000000000000007E-2"/>
    <n v="315.85400000000004"/>
    <n v="7"/>
    <d v="2024-05-16T00:00:00"/>
    <d v="2024-05-19T00:00:00"/>
    <s v="Member"/>
    <x v="2"/>
    <n v="1210.0899999999999"/>
    <x v="4"/>
    <x v="4"/>
    <n v="4196.3459999999995"/>
    <s v="Bulk Order"/>
  </r>
  <r>
    <s v="ORD101524"/>
    <x v="2"/>
    <x v="3"/>
    <x v="1520"/>
    <n v="0.22"/>
    <n v="123.8886"/>
    <n v="6"/>
    <d v="2024-10-02T00:00:00"/>
    <d v="2024-10-03T00:00:00"/>
    <s v="Regular"/>
    <x v="0"/>
    <n v="110.16"/>
    <x v="4"/>
    <x v="0"/>
    <n v="439.2414"/>
    <s v="Bulk Order"/>
  </r>
  <r>
    <s v="ORD101525"/>
    <x v="0"/>
    <x v="4"/>
    <x v="1521"/>
    <n v="0.16"/>
    <n v="572.48320000000001"/>
    <n v="1"/>
    <d v="2023-05-30T00:00:00"/>
    <d v="2023-06-03T00:00:00"/>
    <s v="Member"/>
    <x v="0"/>
    <n v="261.93"/>
    <x v="4"/>
    <x v="0"/>
    <n v="3005.5367999999999"/>
    <s v="-"/>
  </r>
  <r>
    <s v="ORD101526"/>
    <x v="0"/>
    <x v="1"/>
    <x v="1522"/>
    <n v="0.04"/>
    <n v="47.139600000000002"/>
    <n v="5"/>
    <d v="2023-11-21T00:00:00"/>
    <d v="2023-11-28T00:00:00"/>
    <s v="New"/>
    <x v="1"/>
    <n v="161.6"/>
    <x v="4"/>
    <x v="5"/>
    <n v="1131.3504"/>
    <s v="-"/>
  </r>
  <r>
    <s v="ORD101527"/>
    <x v="2"/>
    <x v="3"/>
    <x v="1523"/>
    <n v="0.05"/>
    <n v="78.576000000000008"/>
    <n v="4"/>
    <d v="2023-10-07T00:00:00"/>
    <d v="2023-10-09T00:00:00"/>
    <s v="New"/>
    <x v="0"/>
    <n v="358.76"/>
    <x v="4"/>
    <x v="1"/>
    <n v="1492.944"/>
    <s v="-"/>
  </r>
  <r>
    <s v="ORD101528"/>
    <x v="3"/>
    <x v="3"/>
    <x v="1524"/>
    <n v="0.39"/>
    <n v="1847.4183000000003"/>
    <n v="6"/>
    <d v="2024-09-27T00:00:00"/>
    <d v="2024-10-01T00:00:00"/>
    <s v="Member"/>
    <x v="1"/>
    <n v="723.67"/>
    <x v="4"/>
    <x v="2"/>
    <n v="2889.5517"/>
    <s v="Bulk Order"/>
  </r>
  <r>
    <s v="ORD101529"/>
    <x v="1"/>
    <x v="3"/>
    <x v="1525"/>
    <n v="0.43"/>
    <n v="597.45920000000001"/>
    <n v="9"/>
    <d v="2023-10-16T00:00:00"/>
    <d v="2023-10-19T00:00:00"/>
    <s v="Member"/>
    <x v="2"/>
    <n v="347.45"/>
    <x v="4"/>
    <x v="3"/>
    <n v="791.98080000000004"/>
    <s v="Bulk Order"/>
  </r>
  <r>
    <s v="ORD101530"/>
    <x v="3"/>
    <x v="2"/>
    <x v="1526"/>
    <n v="0.37"/>
    <n v="1257.4709"/>
    <n v="4"/>
    <d v="2024-07-29T00:00:00"/>
    <d v="2024-08-02T00:00:00"/>
    <s v="Regular"/>
    <x v="1"/>
    <n v="566.91999999999996"/>
    <x v="4"/>
    <x v="3"/>
    <n v="2141.0991000000004"/>
    <s v="-"/>
  </r>
  <r>
    <s v="ORD101531"/>
    <x v="3"/>
    <x v="1"/>
    <x v="1527"/>
    <n v="0.27"/>
    <n v="262.66410000000002"/>
    <n v="2"/>
    <d v="2024-12-19T00:00:00"/>
    <d v="2024-12-26T00:00:00"/>
    <s v="Regular"/>
    <x v="0"/>
    <n v="142.35"/>
    <x v="4"/>
    <x v="5"/>
    <n v="710.16589999999997"/>
    <s v="-"/>
  </r>
  <r>
    <s v="ORD101532"/>
    <x v="3"/>
    <x v="2"/>
    <x v="1528"/>
    <n v="0.39"/>
    <n v="217.46790000000001"/>
    <n v="8"/>
    <d v="2024-07-07T00:00:00"/>
    <d v="2024-07-10T00:00:00"/>
    <s v="Regular"/>
    <x v="2"/>
    <n v="76.58"/>
    <x v="4"/>
    <x v="3"/>
    <n v="340.14210000000003"/>
    <s v="Bulk Order"/>
  </r>
  <r>
    <s v="ORD101533"/>
    <x v="2"/>
    <x v="3"/>
    <x v="1529"/>
    <n v="0.08"/>
    <n v="141.012"/>
    <n v="1"/>
    <d v="2023-07-21T00:00:00"/>
    <d v="2023-07-26T00:00:00"/>
    <s v="Regular"/>
    <x v="0"/>
    <n v="226.92"/>
    <x v="4"/>
    <x v="4"/>
    <n v="1621.6380000000001"/>
    <s v="-"/>
  </r>
  <r>
    <s v="ORD101534"/>
    <x v="0"/>
    <x v="2"/>
    <x v="1530"/>
    <n v="0.39"/>
    <n v="1231.8384000000001"/>
    <n v="6"/>
    <d v="2024-07-25T00:00:00"/>
    <d v="2024-07-27T00:00:00"/>
    <s v="New"/>
    <x v="0"/>
    <n v="536.42999999999995"/>
    <x v="4"/>
    <x v="0"/>
    <n v="1926.7215999999999"/>
    <s v="Bulk Order"/>
  </r>
  <r>
    <s v="ORD101535"/>
    <x v="3"/>
    <x v="2"/>
    <x v="1531"/>
    <n v="0.21"/>
    <n v="276.13530000000003"/>
    <n v="4"/>
    <d v="2023-12-28T00:00:00"/>
    <d v="2024-01-04T00:00:00"/>
    <s v="Regular"/>
    <x v="2"/>
    <n v="262.73"/>
    <x v="4"/>
    <x v="3"/>
    <n v="1038.7946999999999"/>
    <s v="-"/>
  </r>
  <r>
    <s v="ORD101536"/>
    <x v="2"/>
    <x v="1"/>
    <x v="1532"/>
    <n v="0.38"/>
    <n v="596.91539999999998"/>
    <n v="6"/>
    <d v="2023-11-03T00:00:00"/>
    <d v="2023-11-08T00:00:00"/>
    <s v="Regular"/>
    <x v="0"/>
    <n v="441.72"/>
    <x v="4"/>
    <x v="0"/>
    <n v="973.91459999999995"/>
    <s v="Bulk Order"/>
  </r>
  <r>
    <s v="ORD101537"/>
    <x v="3"/>
    <x v="0"/>
    <x v="1533"/>
    <n v="0.11"/>
    <n v="393.00580000000002"/>
    <n v="3"/>
    <d v="2024-01-12T00:00:00"/>
    <d v="2024-01-14T00:00:00"/>
    <s v="Member"/>
    <x v="1"/>
    <n v="832.26"/>
    <x v="4"/>
    <x v="2"/>
    <n v="3179.7742000000003"/>
    <s v="-"/>
  </r>
  <r>
    <s v="ORD101538"/>
    <x v="3"/>
    <x v="2"/>
    <x v="1534"/>
    <n v="0.42"/>
    <n v="253.554"/>
    <n v="9"/>
    <d v="2023-03-06T00:00:00"/>
    <d v="2023-03-11T00:00:00"/>
    <s v="New"/>
    <x v="2"/>
    <n v="62.1"/>
    <x v="4"/>
    <x v="1"/>
    <n v="350.14600000000007"/>
    <s v="Bulk Order"/>
  </r>
  <r>
    <s v="ORD101539"/>
    <x v="2"/>
    <x v="2"/>
    <x v="1535"/>
    <n v="0.28000000000000003"/>
    <n v="641.15240000000006"/>
    <n v="3"/>
    <d v="2024-06-17T00:00:00"/>
    <d v="2024-06-23T00:00:00"/>
    <s v="Member"/>
    <x v="2"/>
    <n v="374.31"/>
    <x v="4"/>
    <x v="5"/>
    <n v="1648.6776"/>
    <s v="-"/>
  </r>
  <r>
    <s v="ORD101540"/>
    <x v="0"/>
    <x v="3"/>
    <x v="1536"/>
    <n v="0"/>
    <n v="0"/>
    <n v="3"/>
    <d v="2023-10-05T00:00:00"/>
    <d v="2023-10-10T00:00:00"/>
    <s v="Regular"/>
    <x v="2"/>
    <n v="597.09"/>
    <x v="4"/>
    <x v="0"/>
    <n v="4714.5"/>
    <s v="-"/>
  </r>
  <r>
    <s v="ORD101541"/>
    <x v="0"/>
    <x v="3"/>
    <x v="1537"/>
    <n v="0.26"/>
    <n v="531.74160000000006"/>
    <n v="5"/>
    <d v="2024-04-18T00:00:00"/>
    <d v="2024-04-22T00:00:00"/>
    <s v="New"/>
    <x v="2"/>
    <n v="226.42"/>
    <x v="4"/>
    <x v="4"/>
    <n v="1513.4184"/>
    <s v="-"/>
  </r>
  <r>
    <s v="ORD101542"/>
    <x v="1"/>
    <x v="3"/>
    <x v="1538"/>
    <n v="0.16"/>
    <n v="356.41440000000006"/>
    <n v="7"/>
    <d v="2024-03-23T00:00:00"/>
    <d v="2024-03-25T00:00:00"/>
    <s v="Regular"/>
    <x v="2"/>
    <n v="477.96"/>
    <x v="4"/>
    <x v="4"/>
    <n v="1871.1756"/>
    <s v="Bulk Order"/>
  </r>
  <r>
    <s v="ORD101543"/>
    <x v="2"/>
    <x v="4"/>
    <x v="1539"/>
    <n v="0.03"/>
    <n v="111.51599999999999"/>
    <n v="6"/>
    <d v="2024-01-18T00:00:00"/>
    <d v="2024-01-22T00:00:00"/>
    <s v="Regular"/>
    <x v="1"/>
    <n v="290.57"/>
    <x v="4"/>
    <x v="2"/>
    <n v="3605.6839999999997"/>
    <s v="Bulk Order"/>
  </r>
  <r>
    <s v="ORD101544"/>
    <x v="1"/>
    <x v="2"/>
    <x v="1540"/>
    <n v="0.22"/>
    <n v="861.77519999999993"/>
    <n v="7"/>
    <d v="2023-01-24T00:00:00"/>
    <d v="2023-01-29T00:00:00"/>
    <s v="New"/>
    <x v="2"/>
    <n v="221.3"/>
    <x v="4"/>
    <x v="0"/>
    <n v="3055.3847999999998"/>
    <s v="Bulk Order"/>
  </r>
  <r>
    <s v="ORD101545"/>
    <x v="1"/>
    <x v="3"/>
    <x v="1541"/>
    <n v="0.16"/>
    <n v="619.37120000000004"/>
    <n v="9"/>
    <d v="2024-06-25T00:00:00"/>
    <d v="2024-06-29T00:00:00"/>
    <s v="Member"/>
    <x v="0"/>
    <n v="593.79"/>
    <x v="4"/>
    <x v="5"/>
    <n v="3251.6988000000001"/>
    <s v="Bulk Order"/>
  </r>
  <r>
    <s v="ORD101546"/>
    <x v="1"/>
    <x v="1"/>
    <x v="1542"/>
    <n v="0.1"/>
    <n v="498.95500000000004"/>
    <n v="3"/>
    <d v="2023-02-09T00:00:00"/>
    <d v="2023-02-12T00:00:00"/>
    <s v="Member"/>
    <x v="1"/>
    <n v="420.84"/>
    <x v="4"/>
    <x v="5"/>
    <n v="4490.5950000000003"/>
    <s v="-"/>
  </r>
  <r>
    <s v="ORD101547"/>
    <x v="0"/>
    <x v="4"/>
    <x v="1543"/>
    <n v="0.17"/>
    <n v="76.51870000000001"/>
    <n v="5"/>
    <d v="2023-03-22T00:00:00"/>
    <d v="2023-03-28T00:00:00"/>
    <s v="Regular"/>
    <x v="0"/>
    <n v="80"/>
    <x v="4"/>
    <x v="1"/>
    <n v="373.59129999999999"/>
    <s v="-"/>
  </r>
  <r>
    <s v="ORD101548"/>
    <x v="2"/>
    <x v="0"/>
    <x v="1544"/>
    <n v="0.09"/>
    <n v="442.17359999999996"/>
    <n v="5"/>
    <d v="2024-10-11T00:00:00"/>
    <d v="2024-10-16T00:00:00"/>
    <s v="Member"/>
    <x v="1"/>
    <n v="921.26"/>
    <x v="4"/>
    <x v="5"/>
    <n v="4470.8663999999999"/>
    <s v="-"/>
  </r>
  <r>
    <s v="ORD101549"/>
    <x v="1"/>
    <x v="2"/>
    <x v="1545"/>
    <n v="0.15"/>
    <n v="713.3895"/>
    <n v="3"/>
    <d v="2024-08-06T00:00:00"/>
    <d v="2024-08-09T00:00:00"/>
    <s v="New"/>
    <x v="1"/>
    <n v="434.89"/>
    <x v="4"/>
    <x v="4"/>
    <n v="4042.5405000000001"/>
    <s v="-"/>
  </r>
  <r>
    <s v="ORD101550"/>
    <x v="2"/>
    <x v="2"/>
    <x v="1546"/>
    <n v="0.06"/>
    <n v="256.52879999999999"/>
    <n v="9"/>
    <d v="2024-04-26T00:00:00"/>
    <d v="2024-05-03T00:00:00"/>
    <s v="Member"/>
    <x v="2"/>
    <n v="958.43"/>
    <x v="4"/>
    <x v="4"/>
    <n v="4018.9511999999995"/>
    <s v="Bulk Order"/>
  </r>
  <r>
    <s v="ORD101551"/>
    <x v="2"/>
    <x v="1"/>
    <x v="1547"/>
    <n v="0.04"/>
    <n v="93.008799999999994"/>
    <n v="9"/>
    <d v="2023-08-31T00:00:00"/>
    <d v="2023-09-06T00:00:00"/>
    <s v="New"/>
    <x v="1"/>
    <n v="182.54"/>
    <x v="4"/>
    <x v="2"/>
    <n v="2232.2111999999997"/>
    <s v="Bulk Order"/>
  </r>
  <r>
    <s v="ORD101552"/>
    <x v="0"/>
    <x v="0"/>
    <x v="1548"/>
    <n v="0.46"/>
    <n v="2009.0132000000001"/>
    <n v="6"/>
    <d v="2024-10-28T00:00:00"/>
    <d v="2024-11-02T00:00:00"/>
    <s v="New"/>
    <x v="0"/>
    <n v="892.54"/>
    <x v="4"/>
    <x v="4"/>
    <n v="2358.4067999999997"/>
    <s v="Bulk Order"/>
  </r>
  <r>
    <s v="ORD101553"/>
    <x v="1"/>
    <x v="0"/>
    <x v="1549"/>
    <n v="0.45"/>
    <n v="531.93600000000004"/>
    <n v="5"/>
    <d v="2023-11-14T00:00:00"/>
    <d v="2023-11-17T00:00:00"/>
    <s v="New"/>
    <x v="2"/>
    <n v="249.83"/>
    <x v="4"/>
    <x v="3"/>
    <n v="650.14399999999989"/>
    <s v="-"/>
  </r>
  <r>
    <s v="ORD101554"/>
    <x v="1"/>
    <x v="4"/>
    <x v="1550"/>
    <n v="0.41"/>
    <n v="1631.4350999999999"/>
    <n v="4"/>
    <d v="2024-03-25T00:00:00"/>
    <d v="2024-04-01T00:00:00"/>
    <s v="Regular"/>
    <x v="1"/>
    <n v="1004.14"/>
    <x v="4"/>
    <x v="3"/>
    <n v="2347.6749"/>
    <s v="-"/>
  </r>
  <r>
    <s v="ORD101555"/>
    <x v="2"/>
    <x v="2"/>
    <x v="1551"/>
    <n v="0.12"/>
    <n v="120.92039999999999"/>
    <n v="4"/>
    <d v="2024-06-15T00:00:00"/>
    <d v="2024-06-21T00:00:00"/>
    <s v="New"/>
    <x v="2"/>
    <n v="273.8"/>
    <x v="4"/>
    <x v="5"/>
    <n v="886.74959999999999"/>
    <s v="-"/>
  </r>
  <r>
    <s v="ORD101556"/>
    <x v="3"/>
    <x v="3"/>
    <x v="1552"/>
    <n v="0.36"/>
    <n v="1474.2972"/>
    <n v="5"/>
    <d v="2023-04-29T00:00:00"/>
    <d v="2023-05-02T00:00:00"/>
    <s v="New"/>
    <x v="2"/>
    <n v="890.96"/>
    <x v="4"/>
    <x v="2"/>
    <n v="2620.9728"/>
    <s v="-"/>
  </r>
  <r>
    <s v="ORD101557"/>
    <x v="0"/>
    <x v="1"/>
    <x v="1553"/>
    <n v="0.28999999999999998"/>
    <n v="902.24509999999998"/>
    <n v="2"/>
    <d v="2024-09-23T00:00:00"/>
    <d v="2024-09-28T00:00:00"/>
    <s v="Member"/>
    <x v="0"/>
    <n v="638.37"/>
    <x v="4"/>
    <x v="5"/>
    <n v="2208.9449"/>
    <s v="-"/>
  </r>
  <r>
    <s v="ORD101558"/>
    <x v="0"/>
    <x v="1"/>
    <x v="1554"/>
    <n v="0.03"/>
    <n v="17.410499999999999"/>
    <n v="8"/>
    <d v="2024-08-01T00:00:00"/>
    <d v="2024-08-04T00:00:00"/>
    <s v="Regular"/>
    <x v="1"/>
    <n v="127.29"/>
    <x v="4"/>
    <x v="5"/>
    <n v="562.93950000000007"/>
    <s v="Bulk Order"/>
  </r>
  <r>
    <s v="ORD101559"/>
    <x v="0"/>
    <x v="1"/>
    <x v="1555"/>
    <n v="0.45"/>
    <n v="2019.1814999999999"/>
    <n v="7"/>
    <d v="2024-11-28T00:00:00"/>
    <d v="2024-12-05T00:00:00"/>
    <s v="Member"/>
    <x v="0"/>
    <n v="815.99"/>
    <x v="4"/>
    <x v="4"/>
    <n v="2467.8885"/>
    <s v="Bulk Order"/>
  </r>
  <r>
    <s v="ORD101560"/>
    <x v="0"/>
    <x v="1"/>
    <x v="1556"/>
    <n v="0.5"/>
    <n v="1465.9949999999999"/>
    <n v="7"/>
    <d v="2024-05-20T00:00:00"/>
    <d v="2024-05-22T00:00:00"/>
    <s v="New"/>
    <x v="1"/>
    <n v="598.78"/>
    <x v="4"/>
    <x v="3"/>
    <n v="1465.9949999999999"/>
    <s v="Bulk Order"/>
  </r>
  <r>
    <s v="ORD101561"/>
    <x v="1"/>
    <x v="3"/>
    <x v="1557"/>
    <n v="0.35"/>
    <n v="1160.4669999999999"/>
    <n v="1"/>
    <d v="2024-02-29T00:00:00"/>
    <d v="2024-03-07T00:00:00"/>
    <s v="Regular"/>
    <x v="1"/>
    <n v="916.74"/>
    <x v="4"/>
    <x v="2"/>
    <n v="2155.1530000000002"/>
    <s v="-"/>
  </r>
  <r>
    <s v="ORD101562"/>
    <x v="1"/>
    <x v="3"/>
    <x v="1558"/>
    <n v="0.12"/>
    <n v="178.70400000000001"/>
    <n v="8"/>
    <d v="2023-08-20T00:00:00"/>
    <d v="2023-08-23T00:00:00"/>
    <s v="Member"/>
    <x v="2"/>
    <n v="332.97"/>
    <x v="4"/>
    <x v="3"/>
    <n v="1310.4960000000001"/>
    <s v="Bulk Order"/>
  </r>
  <r>
    <s v="ORD101563"/>
    <x v="3"/>
    <x v="4"/>
    <x v="1559"/>
    <n v="0.28000000000000003"/>
    <n v="1223.8828000000001"/>
    <n v="1"/>
    <d v="2024-07-29T00:00:00"/>
    <d v="2024-08-03T00:00:00"/>
    <s v="Member"/>
    <x v="2"/>
    <n v="547.69000000000005"/>
    <x v="4"/>
    <x v="1"/>
    <n v="3147.1271999999999"/>
    <s v="-"/>
  </r>
  <r>
    <s v="ORD101564"/>
    <x v="0"/>
    <x v="2"/>
    <x v="1560"/>
    <n v="0.05"/>
    <n v="138.57400000000001"/>
    <n v="9"/>
    <d v="2023-10-29T00:00:00"/>
    <d v="2023-11-04T00:00:00"/>
    <s v="Regular"/>
    <x v="0"/>
    <n v="633.97"/>
    <x v="4"/>
    <x v="4"/>
    <n v="2632.9059999999999"/>
    <s v="Bulk Order"/>
  </r>
  <r>
    <s v="ORD101565"/>
    <x v="0"/>
    <x v="3"/>
    <x v="1561"/>
    <n v="0.15"/>
    <n v="324.52349999999996"/>
    <n v="6"/>
    <d v="2024-03-19T00:00:00"/>
    <d v="2024-03-21T00:00:00"/>
    <s v="Regular"/>
    <x v="0"/>
    <n v="157.18"/>
    <x v="4"/>
    <x v="4"/>
    <n v="1838.9664999999998"/>
    <s v="Bulk Order"/>
  </r>
  <r>
    <s v="ORD101566"/>
    <x v="2"/>
    <x v="4"/>
    <x v="1562"/>
    <n v="0.36"/>
    <n v="978.47280000000001"/>
    <n v="8"/>
    <d v="2024-06-22T00:00:00"/>
    <d v="2024-06-24T00:00:00"/>
    <s v="New"/>
    <x v="1"/>
    <n v="443.76"/>
    <x v="4"/>
    <x v="0"/>
    <n v="1739.5072"/>
    <s v="Bulk Order"/>
  </r>
  <r>
    <s v="ORD101567"/>
    <x v="1"/>
    <x v="0"/>
    <x v="1563"/>
    <n v="0.15"/>
    <n v="531.93449999999996"/>
    <n v="1"/>
    <d v="2023-07-05T00:00:00"/>
    <d v="2023-07-07T00:00:00"/>
    <s v="Member"/>
    <x v="2"/>
    <n v="525.77"/>
    <x v="4"/>
    <x v="1"/>
    <n v="3014.2955000000002"/>
    <s v="-"/>
  </r>
  <r>
    <s v="ORD101568"/>
    <x v="0"/>
    <x v="2"/>
    <x v="1564"/>
    <n v="7.0000000000000007E-2"/>
    <n v="245.40110000000001"/>
    <n v="6"/>
    <d v="2023-06-01T00:00:00"/>
    <d v="2023-06-05T00:00:00"/>
    <s v="Member"/>
    <x v="1"/>
    <n v="468.32"/>
    <x v="4"/>
    <x v="1"/>
    <n v="3260.3289"/>
    <s v="Bulk Order"/>
  </r>
  <r>
    <s v="ORD101569"/>
    <x v="3"/>
    <x v="3"/>
    <x v="1565"/>
    <n v="0"/>
    <n v="0"/>
    <n v="1"/>
    <d v="2024-06-18T00:00:00"/>
    <d v="2024-06-20T00:00:00"/>
    <s v="Member"/>
    <x v="0"/>
    <n v="381.21"/>
    <x v="4"/>
    <x v="4"/>
    <n v="1852.13"/>
    <s v="-"/>
  </r>
  <r>
    <s v="ORD101570"/>
    <x v="3"/>
    <x v="0"/>
    <x v="1566"/>
    <n v="0.28999999999999998"/>
    <n v="576.4532999999999"/>
    <n v="3"/>
    <d v="2024-06-03T00:00:00"/>
    <d v="2024-06-09T00:00:00"/>
    <s v="Regular"/>
    <x v="1"/>
    <n v="183.44"/>
    <x v="4"/>
    <x v="4"/>
    <n v="1411.3167000000001"/>
    <s v="-"/>
  </r>
  <r>
    <s v="ORD101571"/>
    <x v="1"/>
    <x v="4"/>
    <x v="1567"/>
    <n v="0.48"/>
    <n v="1370.3855999999998"/>
    <n v="2"/>
    <d v="2023-08-02T00:00:00"/>
    <d v="2023-08-06T00:00:00"/>
    <s v="New"/>
    <x v="2"/>
    <n v="815.09"/>
    <x v="4"/>
    <x v="3"/>
    <n v="1484.5844"/>
    <s v="-"/>
  </r>
  <r>
    <s v="ORD101572"/>
    <x v="3"/>
    <x v="3"/>
    <x v="1568"/>
    <n v="0.24"/>
    <n v="1111.1016"/>
    <n v="2"/>
    <d v="2024-10-17T00:00:00"/>
    <d v="2024-10-23T00:00:00"/>
    <s v="New"/>
    <x v="0"/>
    <n v="529.49"/>
    <x v="4"/>
    <x v="2"/>
    <n v="3518.4884000000002"/>
    <s v="-"/>
  </r>
  <r>
    <s v="ORD101573"/>
    <x v="3"/>
    <x v="3"/>
    <x v="1569"/>
    <n v="0.11"/>
    <n v="412.78710000000001"/>
    <n v="4"/>
    <d v="2024-05-01T00:00:00"/>
    <d v="2024-05-08T00:00:00"/>
    <s v="Member"/>
    <x v="2"/>
    <n v="838.33"/>
    <x v="4"/>
    <x v="3"/>
    <n v="3339.8229000000001"/>
    <s v="-"/>
  </r>
  <r>
    <s v="ORD101574"/>
    <x v="1"/>
    <x v="0"/>
    <x v="1570"/>
    <n v="0.23"/>
    <n v="462.99690000000004"/>
    <n v="7"/>
    <d v="2024-11-28T00:00:00"/>
    <d v="2024-11-29T00:00:00"/>
    <s v="Member"/>
    <x v="0"/>
    <n v="320.92"/>
    <x v="4"/>
    <x v="3"/>
    <n v="1550.0330999999999"/>
    <s v="Bulk Order"/>
  </r>
  <r>
    <s v="ORD101575"/>
    <x v="0"/>
    <x v="3"/>
    <x v="1571"/>
    <n v="0.3"/>
    <n v="525.43799999999999"/>
    <n v="3"/>
    <d v="2024-02-17T00:00:00"/>
    <d v="2024-02-23T00:00:00"/>
    <s v="New"/>
    <x v="0"/>
    <n v="177.17"/>
    <x v="4"/>
    <x v="0"/>
    <n v="1226.0219999999999"/>
    <s v="-"/>
  </r>
  <r>
    <s v="ORD101576"/>
    <x v="0"/>
    <x v="1"/>
    <x v="1572"/>
    <n v="0.4"/>
    <n v="1066.3280000000002"/>
    <n v="7"/>
    <d v="2023-11-15T00:00:00"/>
    <d v="2023-11-18T00:00:00"/>
    <s v="Regular"/>
    <x v="2"/>
    <n v="415.79"/>
    <x v="4"/>
    <x v="3"/>
    <n v="1599.492"/>
    <s v="Bulk Order"/>
  </r>
  <r>
    <s v="ORD101577"/>
    <x v="3"/>
    <x v="3"/>
    <x v="1573"/>
    <n v="0.23"/>
    <n v="1003.4808"/>
    <n v="9"/>
    <d v="2024-10-27T00:00:00"/>
    <d v="2024-11-03T00:00:00"/>
    <s v="New"/>
    <x v="2"/>
    <n v="613.45000000000005"/>
    <x v="4"/>
    <x v="2"/>
    <n v="3359.4791999999998"/>
    <s v="Bulk Order"/>
  </r>
  <r>
    <s v="ORD101578"/>
    <x v="3"/>
    <x v="2"/>
    <x v="950"/>
    <n v="0.09"/>
    <n v="12.8277"/>
    <n v="4"/>
    <d v="2024-02-07T00:00:00"/>
    <d v="2024-02-11T00:00:00"/>
    <s v="Regular"/>
    <x v="1"/>
    <n v="34.93"/>
    <x v="4"/>
    <x v="2"/>
    <n v="129.70230000000001"/>
    <s v="-"/>
  </r>
  <r>
    <s v="ORD101579"/>
    <x v="0"/>
    <x v="0"/>
    <x v="1574"/>
    <n v="0.09"/>
    <n v="322.32420000000002"/>
    <n v="7"/>
    <d v="2024-09-15T00:00:00"/>
    <d v="2024-09-20T00:00:00"/>
    <s v="Regular"/>
    <x v="0"/>
    <n v="768.73"/>
    <x v="4"/>
    <x v="0"/>
    <n v="3259.0558000000001"/>
    <s v="Bulk Order"/>
  </r>
  <r>
    <s v="ORD101580"/>
    <x v="1"/>
    <x v="2"/>
    <x v="1575"/>
    <n v="0.45"/>
    <n v="694.39949999999999"/>
    <n v="1"/>
    <d v="2024-06-19T00:00:00"/>
    <d v="2024-06-21T00:00:00"/>
    <s v="Regular"/>
    <x v="2"/>
    <n v="398.57"/>
    <x v="4"/>
    <x v="3"/>
    <n v="848.71049999999991"/>
    <s v="-"/>
  </r>
  <r>
    <s v="ORD101581"/>
    <x v="3"/>
    <x v="4"/>
    <x v="1576"/>
    <n v="0.12"/>
    <n v="134.53800000000001"/>
    <n v="2"/>
    <d v="2023-02-08T00:00:00"/>
    <d v="2023-02-14T00:00:00"/>
    <s v="Member"/>
    <x v="2"/>
    <n v="67.72"/>
    <x v="4"/>
    <x v="4"/>
    <n v="986.61200000000008"/>
    <s v="-"/>
  </r>
  <r>
    <s v="ORD101582"/>
    <x v="2"/>
    <x v="2"/>
    <x v="1577"/>
    <n v="0.36"/>
    <n v="57.412799999999997"/>
    <n v="8"/>
    <d v="2024-11-17T00:00:00"/>
    <d v="2024-11-22T00:00:00"/>
    <s v="New"/>
    <x v="1"/>
    <n v="41.18"/>
    <x v="4"/>
    <x v="4"/>
    <n v="102.06719999999999"/>
    <s v="Bulk Order"/>
  </r>
  <r>
    <s v="ORD101583"/>
    <x v="1"/>
    <x v="1"/>
    <x v="1578"/>
    <n v="0.13"/>
    <n v="584.1277"/>
    <n v="3"/>
    <d v="2024-12-01T00:00:00"/>
    <d v="2024-12-08T00:00:00"/>
    <s v="Regular"/>
    <x v="0"/>
    <n v="687.15"/>
    <x v="4"/>
    <x v="4"/>
    <n v="3909.1623"/>
    <s v="-"/>
  </r>
  <r>
    <s v="ORD101584"/>
    <x v="3"/>
    <x v="1"/>
    <x v="1579"/>
    <n v="0.36"/>
    <n v="1645.2072000000001"/>
    <n v="5"/>
    <d v="2024-09-04T00:00:00"/>
    <d v="2024-09-06T00:00:00"/>
    <s v="New"/>
    <x v="2"/>
    <n v="523.88"/>
    <x v="4"/>
    <x v="2"/>
    <n v="2924.8128000000006"/>
    <s v="-"/>
  </r>
  <r>
    <s v="ORD101585"/>
    <x v="3"/>
    <x v="2"/>
    <x v="1580"/>
    <n v="0.04"/>
    <n v="16.038"/>
    <n v="8"/>
    <d v="2023-06-06T00:00:00"/>
    <d v="2023-06-12T00:00:00"/>
    <s v="Regular"/>
    <x v="1"/>
    <n v="40.49"/>
    <x v="4"/>
    <x v="4"/>
    <n v="384.91199999999998"/>
    <s v="Bulk Order"/>
  </r>
  <r>
    <s v="ORD101586"/>
    <x v="2"/>
    <x v="4"/>
    <x v="1581"/>
    <n v="0.1"/>
    <n v="265.69"/>
    <n v="5"/>
    <d v="2023-08-24T00:00:00"/>
    <d v="2023-08-29T00:00:00"/>
    <s v="Member"/>
    <x v="1"/>
    <n v="363.09"/>
    <x v="4"/>
    <x v="2"/>
    <n v="2391.21"/>
    <s v="-"/>
  </r>
  <r>
    <s v="ORD101587"/>
    <x v="2"/>
    <x v="3"/>
    <x v="1582"/>
    <n v="0.2"/>
    <n v="169.52200000000002"/>
    <n v="1"/>
    <d v="2024-02-24T00:00:00"/>
    <d v="2024-03-02T00:00:00"/>
    <s v="New"/>
    <x v="0"/>
    <n v="115.75"/>
    <x v="4"/>
    <x v="5"/>
    <n v="678.08799999999997"/>
    <s v="-"/>
  </r>
  <r>
    <s v="ORD101588"/>
    <x v="0"/>
    <x v="1"/>
    <x v="1583"/>
    <n v="0.26"/>
    <n v="992.56820000000005"/>
    <n v="2"/>
    <d v="2024-04-22T00:00:00"/>
    <d v="2024-04-29T00:00:00"/>
    <s v="Regular"/>
    <x v="1"/>
    <n v="326.91000000000003"/>
    <x v="4"/>
    <x v="0"/>
    <n v="2825.0018"/>
    <s v="-"/>
  </r>
  <r>
    <s v="ORD101589"/>
    <x v="1"/>
    <x v="2"/>
    <x v="1584"/>
    <n v="0.18"/>
    <n v="604.87559999999996"/>
    <n v="3"/>
    <d v="2024-01-14T00:00:00"/>
    <d v="2024-01-17T00:00:00"/>
    <s v="Regular"/>
    <x v="1"/>
    <n v="671.61"/>
    <x v="4"/>
    <x v="5"/>
    <n v="2755.5444000000002"/>
    <s v="-"/>
  </r>
  <r>
    <s v="ORD101590"/>
    <x v="1"/>
    <x v="2"/>
    <x v="1585"/>
    <n v="0.28999999999999998"/>
    <n v="451.2226"/>
    <n v="2"/>
    <d v="2024-12-02T00:00:00"/>
    <d v="2024-12-08T00:00:00"/>
    <s v="Regular"/>
    <x v="0"/>
    <n v="109.94"/>
    <x v="4"/>
    <x v="1"/>
    <n v="1104.7174"/>
    <s v="-"/>
  </r>
  <r>
    <s v="ORD101591"/>
    <x v="0"/>
    <x v="2"/>
    <x v="1586"/>
    <n v="0.16"/>
    <n v="107.69760000000001"/>
    <n v="9"/>
    <d v="2024-11-20T00:00:00"/>
    <d v="2024-11-23T00:00:00"/>
    <s v="Regular"/>
    <x v="1"/>
    <n v="117.82"/>
    <x v="4"/>
    <x v="1"/>
    <n v="565.41240000000005"/>
    <s v="Bulk Order"/>
  </r>
  <r>
    <s v="ORD101592"/>
    <x v="1"/>
    <x v="3"/>
    <x v="1587"/>
    <n v="0.34"/>
    <n v="1418.8132000000001"/>
    <n v="5"/>
    <d v="2024-10-12T00:00:00"/>
    <d v="2024-10-13T00:00:00"/>
    <s v="Regular"/>
    <x v="2"/>
    <n v="617.25"/>
    <x v="4"/>
    <x v="3"/>
    <n v="2754.1667999999995"/>
    <s v="-"/>
  </r>
  <r>
    <s v="ORD101593"/>
    <x v="1"/>
    <x v="0"/>
    <x v="1588"/>
    <n v="0.26"/>
    <n v="884.99840000000006"/>
    <n v="1"/>
    <d v="2023-05-05T00:00:00"/>
    <d v="2023-05-10T00:00:00"/>
    <s v="Member"/>
    <x v="2"/>
    <n v="863.89"/>
    <x v="4"/>
    <x v="4"/>
    <n v="2518.8416000000002"/>
    <s v="-"/>
  </r>
  <r>
    <s v="ORD101594"/>
    <x v="1"/>
    <x v="4"/>
    <x v="1589"/>
    <n v="0.35"/>
    <n v="46.696999999999996"/>
    <n v="8"/>
    <d v="2024-04-13T00:00:00"/>
    <d v="2024-04-14T00:00:00"/>
    <s v="New"/>
    <x v="1"/>
    <n v="14.02"/>
    <x v="4"/>
    <x v="1"/>
    <n v="86.722999999999985"/>
    <s v="Bulk Order"/>
  </r>
  <r>
    <s v="ORD101595"/>
    <x v="1"/>
    <x v="0"/>
    <x v="1590"/>
    <n v="0.22"/>
    <n v="698.84540000000004"/>
    <n v="3"/>
    <d v="2023-05-28T00:00:00"/>
    <d v="2023-06-02T00:00:00"/>
    <s v="Member"/>
    <x v="1"/>
    <n v="603.6"/>
    <x v="4"/>
    <x v="2"/>
    <n v="2477.7246"/>
    <s v="-"/>
  </r>
  <r>
    <s v="ORD101596"/>
    <x v="1"/>
    <x v="4"/>
    <x v="1591"/>
    <n v="0.44"/>
    <n v="1790.9979999999998"/>
    <n v="9"/>
    <d v="2024-11-15T00:00:00"/>
    <d v="2024-11-18T00:00:00"/>
    <s v="Member"/>
    <x v="1"/>
    <n v="323.74"/>
    <x v="4"/>
    <x v="2"/>
    <n v="2279.4520000000002"/>
    <s v="Bulk Order"/>
  </r>
  <r>
    <s v="ORD101597"/>
    <x v="2"/>
    <x v="4"/>
    <x v="1592"/>
    <n v="0.19"/>
    <n v="569.00440000000003"/>
    <n v="9"/>
    <d v="2023-10-09T00:00:00"/>
    <d v="2023-10-10T00:00:00"/>
    <s v="New"/>
    <x v="1"/>
    <n v="686.48"/>
    <x v="4"/>
    <x v="2"/>
    <n v="2425.7556000000004"/>
    <s v="Bulk Order"/>
  </r>
  <r>
    <s v="ORD101598"/>
    <x v="1"/>
    <x v="2"/>
    <x v="1593"/>
    <n v="0.15"/>
    <n v="327.16499999999996"/>
    <n v="6"/>
    <d v="2023-05-31T00:00:00"/>
    <d v="2023-06-02T00:00:00"/>
    <s v="Member"/>
    <x v="0"/>
    <n v="286.25"/>
    <x v="4"/>
    <x v="0"/>
    <n v="1853.9349999999999"/>
    <s v="Bulk Order"/>
  </r>
  <r>
    <s v="ORD101599"/>
    <x v="2"/>
    <x v="1"/>
    <x v="1594"/>
    <n v="0.28000000000000003"/>
    <n v="829.13600000000008"/>
    <n v="4"/>
    <d v="2024-01-24T00:00:00"/>
    <d v="2024-01-30T00:00:00"/>
    <s v="Regular"/>
    <x v="2"/>
    <n v="858.04"/>
    <x v="4"/>
    <x v="3"/>
    <n v="2132.0639999999999"/>
    <s v="-"/>
  </r>
  <r>
    <s v="ORD101600"/>
    <x v="1"/>
    <x v="2"/>
    <x v="1595"/>
    <n v="0.25"/>
    <n v="784.14750000000004"/>
    <n v="9"/>
    <d v="2024-04-21T00:00:00"/>
    <d v="2024-04-27T00:00:00"/>
    <s v="New"/>
    <x v="2"/>
    <n v="867.99"/>
    <x v="4"/>
    <x v="0"/>
    <n v="2352.4425000000001"/>
    <s v="Bulk Order"/>
  </r>
  <r>
    <s v="ORD101601"/>
    <x v="0"/>
    <x v="3"/>
    <x v="1596"/>
    <n v="0.26"/>
    <n v="841.40420000000006"/>
    <n v="9"/>
    <d v="2023-01-04T00:00:00"/>
    <d v="2023-01-11T00:00:00"/>
    <s v="New"/>
    <x v="0"/>
    <n v="549.05999999999995"/>
    <x v="4"/>
    <x v="4"/>
    <n v="2394.7658000000001"/>
    <s v="Bulk Order"/>
  </r>
  <r>
    <s v="ORD101602"/>
    <x v="3"/>
    <x v="4"/>
    <x v="1597"/>
    <n v="0.4"/>
    <n v="1935.4080000000004"/>
    <n v="2"/>
    <d v="2023-06-11T00:00:00"/>
    <d v="2023-06-14T00:00:00"/>
    <s v="Member"/>
    <x v="0"/>
    <n v="1196.7"/>
    <x v="4"/>
    <x v="1"/>
    <n v="2903.1120000000001"/>
    <s v="-"/>
  </r>
  <r>
    <s v="ORD101603"/>
    <x v="2"/>
    <x v="1"/>
    <x v="1598"/>
    <n v="0.28999999999999998"/>
    <n v="282.85730000000001"/>
    <n v="6"/>
    <d v="2024-08-25T00:00:00"/>
    <d v="2024-08-29T00:00:00"/>
    <s v="New"/>
    <x v="2"/>
    <n v="66.87"/>
    <x v="4"/>
    <x v="5"/>
    <n v="692.5127"/>
    <s v="Bulk Order"/>
  </r>
  <r>
    <s v="ORD101604"/>
    <x v="1"/>
    <x v="4"/>
    <x v="1599"/>
    <n v="0.44"/>
    <n v="1387.3904"/>
    <n v="4"/>
    <d v="2024-03-17T00:00:00"/>
    <d v="2024-03-20T00:00:00"/>
    <s v="New"/>
    <x v="0"/>
    <n v="774.35"/>
    <x v="4"/>
    <x v="0"/>
    <n v="1765.7695999999999"/>
    <s v="-"/>
  </r>
  <r>
    <s v="ORD101605"/>
    <x v="0"/>
    <x v="4"/>
    <x v="1600"/>
    <n v="0.31"/>
    <n v="316.56270000000001"/>
    <n v="3"/>
    <d v="2023-05-06T00:00:00"/>
    <d v="2023-05-09T00:00:00"/>
    <s v="Member"/>
    <x v="1"/>
    <n v="165.33"/>
    <x v="4"/>
    <x v="0"/>
    <n v="704.6072999999999"/>
    <s v="-"/>
  </r>
  <r>
    <s v="ORD101606"/>
    <x v="3"/>
    <x v="2"/>
    <x v="1601"/>
    <n v="0.01"/>
    <n v="11.2879"/>
    <n v="6"/>
    <d v="2023-04-26T00:00:00"/>
    <d v="2023-04-30T00:00:00"/>
    <s v="New"/>
    <x v="1"/>
    <n v="83.14"/>
    <x v="4"/>
    <x v="4"/>
    <n v="1117.5020999999999"/>
    <s v="Bulk Order"/>
  </r>
  <r>
    <s v="ORD101607"/>
    <x v="2"/>
    <x v="1"/>
    <x v="1602"/>
    <n v="0.44"/>
    <n v="1486.9184"/>
    <n v="8"/>
    <d v="2024-06-23T00:00:00"/>
    <d v="2024-06-28T00:00:00"/>
    <s v="Regular"/>
    <x v="0"/>
    <n v="404.12"/>
    <x v="4"/>
    <x v="5"/>
    <n v="1892.4416000000001"/>
    <s v="Bulk Order"/>
  </r>
  <r>
    <s v="ORD101608"/>
    <x v="3"/>
    <x v="1"/>
    <x v="1603"/>
    <n v="0.42"/>
    <n v="1927.0356000000002"/>
    <n v="9"/>
    <d v="2023-05-17T00:00:00"/>
    <d v="2023-05-21T00:00:00"/>
    <s v="Member"/>
    <x v="2"/>
    <n v="572.79"/>
    <x v="4"/>
    <x v="5"/>
    <n v="2661.1444000000001"/>
    <s v="Bulk Order"/>
  </r>
  <r>
    <s v="ORD101609"/>
    <x v="0"/>
    <x v="4"/>
    <x v="1604"/>
    <n v="0.02"/>
    <n v="17.586400000000001"/>
    <n v="9"/>
    <d v="2024-11-04T00:00:00"/>
    <d v="2024-11-09T00:00:00"/>
    <s v="Regular"/>
    <x v="1"/>
    <n v="201.52"/>
    <x v="4"/>
    <x v="0"/>
    <n v="861.73360000000002"/>
    <s v="Bulk Order"/>
  </r>
  <r>
    <s v="ORD101610"/>
    <x v="2"/>
    <x v="1"/>
    <x v="1605"/>
    <n v="0.06"/>
    <n v="288.96479999999997"/>
    <n v="2"/>
    <d v="2023-07-06T00:00:00"/>
    <d v="2023-07-07T00:00:00"/>
    <s v="Member"/>
    <x v="1"/>
    <n v="1187.79"/>
    <x v="4"/>
    <x v="2"/>
    <n v="4527.1152000000002"/>
    <s v="-"/>
  </r>
  <r>
    <s v="ORD101611"/>
    <x v="3"/>
    <x v="1"/>
    <x v="1606"/>
    <n v="0.28000000000000003"/>
    <n v="466.17760000000004"/>
    <n v="8"/>
    <d v="2024-04-22T00:00:00"/>
    <d v="2024-04-23T00:00:00"/>
    <s v="New"/>
    <x v="1"/>
    <n v="305.23"/>
    <x v="4"/>
    <x v="2"/>
    <n v="1198.7424000000001"/>
    <s v="Bulk Order"/>
  </r>
  <r>
    <s v="ORD101612"/>
    <x v="1"/>
    <x v="2"/>
    <x v="1607"/>
    <n v="0.02"/>
    <n v="40.348800000000004"/>
    <n v="8"/>
    <d v="2024-02-05T00:00:00"/>
    <d v="2024-02-06T00:00:00"/>
    <s v="Regular"/>
    <x v="2"/>
    <n v="267.69"/>
    <x v="4"/>
    <x v="4"/>
    <n v="1977.0912000000001"/>
    <s v="Bulk Order"/>
  </r>
  <r>
    <s v="ORD101613"/>
    <x v="2"/>
    <x v="0"/>
    <x v="1608"/>
    <n v="0.21"/>
    <n v="179.13839999999999"/>
    <n v="5"/>
    <d v="2024-01-15T00:00:00"/>
    <d v="2024-01-19T00:00:00"/>
    <s v="Regular"/>
    <x v="1"/>
    <n v="129.54"/>
    <x v="4"/>
    <x v="1"/>
    <n v="673.90159999999992"/>
    <s v="-"/>
  </r>
  <r>
    <s v="ORD101614"/>
    <x v="3"/>
    <x v="3"/>
    <x v="1609"/>
    <n v="0.49"/>
    <n v="1527.624"/>
    <n v="4"/>
    <d v="2023-02-02T00:00:00"/>
    <d v="2023-02-07T00:00:00"/>
    <s v="Member"/>
    <x v="1"/>
    <n v="642.97"/>
    <x v="4"/>
    <x v="3"/>
    <n v="1589.9759999999999"/>
    <s v="-"/>
  </r>
  <r>
    <s v="ORD101615"/>
    <x v="0"/>
    <x v="0"/>
    <x v="1610"/>
    <n v="0.09"/>
    <n v="272.02139999999997"/>
    <n v="9"/>
    <d v="2023-01-13T00:00:00"/>
    <d v="2023-01-15T00:00:00"/>
    <s v="Member"/>
    <x v="2"/>
    <n v="628.29"/>
    <x v="4"/>
    <x v="1"/>
    <n v="2750.4386"/>
    <s v="Bulk Order"/>
  </r>
  <r>
    <s v="ORD101616"/>
    <x v="0"/>
    <x v="1"/>
    <x v="1611"/>
    <n v="0.1"/>
    <n v="226.71199999999999"/>
    <n v="4"/>
    <d v="2023-10-23T00:00:00"/>
    <d v="2023-10-30T00:00:00"/>
    <s v="Regular"/>
    <x v="1"/>
    <n v="216"/>
    <x v="4"/>
    <x v="4"/>
    <n v="2040.4079999999999"/>
    <s v="-"/>
  </r>
  <r>
    <s v="ORD101617"/>
    <x v="2"/>
    <x v="4"/>
    <x v="1612"/>
    <n v="0.34"/>
    <n v="827.16899999999998"/>
    <n v="4"/>
    <d v="2023-09-11T00:00:00"/>
    <d v="2023-09-14T00:00:00"/>
    <s v="Regular"/>
    <x v="1"/>
    <n v="426.1"/>
    <x v="4"/>
    <x v="4"/>
    <n v="1605.681"/>
    <s v="-"/>
  </r>
  <r>
    <s v="ORD101618"/>
    <x v="3"/>
    <x v="3"/>
    <x v="1613"/>
    <n v="0.02"/>
    <n v="63.051600000000001"/>
    <n v="3"/>
    <d v="2023-12-25T00:00:00"/>
    <d v="2023-12-29T00:00:00"/>
    <s v="Regular"/>
    <x v="0"/>
    <n v="604.79"/>
    <x v="4"/>
    <x v="2"/>
    <n v="3089.5284000000001"/>
    <s v="-"/>
  </r>
  <r>
    <s v="ORD101619"/>
    <x v="2"/>
    <x v="3"/>
    <x v="1614"/>
    <n v="0.41"/>
    <n v="1213.2432999999999"/>
    <n v="3"/>
    <d v="2023-01-14T00:00:00"/>
    <d v="2023-01-15T00:00:00"/>
    <s v="New"/>
    <x v="1"/>
    <n v="702.47"/>
    <x v="4"/>
    <x v="5"/>
    <n v="1745.8867000000002"/>
    <s v="-"/>
  </r>
  <r>
    <s v="ORD101620"/>
    <x v="2"/>
    <x v="4"/>
    <x v="1615"/>
    <n v="0.1"/>
    <n v="193.38900000000001"/>
    <n v="3"/>
    <d v="2023-09-21T00:00:00"/>
    <d v="2023-09-23T00:00:00"/>
    <s v="Regular"/>
    <x v="2"/>
    <n v="322.52999999999997"/>
    <x v="4"/>
    <x v="4"/>
    <n v="1740.5010000000002"/>
    <s v="-"/>
  </r>
  <r>
    <s v="ORD101621"/>
    <x v="3"/>
    <x v="3"/>
    <x v="1616"/>
    <n v="0.27"/>
    <n v="1196.6831999999999"/>
    <n v="7"/>
    <d v="2023-06-09T00:00:00"/>
    <d v="2023-06-14T00:00:00"/>
    <s v="New"/>
    <x v="2"/>
    <n v="1259.45"/>
    <x v="4"/>
    <x v="3"/>
    <n v="3235.4767999999999"/>
    <s v="Bulk Order"/>
  </r>
  <r>
    <s v="ORD101622"/>
    <x v="3"/>
    <x v="4"/>
    <x v="1617"/>
    <n v="0.12"/>
    <n v="404.58479999999997"/>
    <n v="5"/>
    <d v="2023-11-21T00:00:00"/>
    <d v="2023-11-26T00:00:00"/>
    <s v="Member"/>
    <x v="0"/>
    <n v="729.61"/>
    <x v="4"/>
    <x v="1"/>
    <n v="2966.9551999999999"/>
    <s v="-"/>
  </r>
  <r>
    <s v="ORD101623"/>
    <x v="1"/>
    <x v="3"/>
    <x v="1618"/>
    <n v="0.33"/>
    <n v="365.14170000000001"/>
    <n v="9"/>
    <d v="2024-11-20T00:00:00"/>
    <d v="2024-11-25T00:00:00"/>
    <s v="Member"/>
    <x v="2"/>
    <n v="255.09"/>
    <x v="4"/>
    <x v="1"/>
    <n v="741.34829999999999"/>
    <s v="Bulk Order"/>
  </r>
  <r>
    <s v="ORD101624"/>
    <x v="3"/>
    <x v="0"/>
    <x v="1619"/>
    <n v="0.28999999999999998"/>
    <n v="483.58079999999995"/>
    <n v="2"/>
    <d v="2024-11-07T00:00:00"/>
    <d v="2024-11-11T00:00:00"/>
    <s v="Regular"/>
    <x v="0"/>
    <n v="327.84"/>
    <x v="4"/>
    <x v="3"/>
    <n v="1183.9392"/>
    <s v="-"/>
  </r>
  <r>
    <s v="ORD101625"/>
    <x v="0"/>
    <x v="3"/>
    <x v="1620"/>
    <n v="0.47"/>
    <n v="1861.4819999999997"/>
    <n v="4"/>
    <d v="2023-02-14T00:00:00"/>
    <d v="2023-02-17T00:00:00"/>
    <s v="Regular"/>
    <x v="2"/>
    <n v="1035.1500000000001"/>
    <x v="4"/>
    <x v="5"/>
    <n v="2099.1180000000004"/>
    <s v="-"/>
  </r>
  <r>
    <s v="ORD101626"/>
    <x v="2"/>
    <x v="2"/>
    <x v="1621"/>
    <n v="0.22"/>
    <n v="134.67740000000001"/>
    <n v="2"/>
    <d v="2024-03-28T00:00:00"/>
    <d v="2024-03-31T00:00:00"/>
    <s v="Regular"/>
    <x v="0"/>
    <n v="85.64"/>
    <x v="4"/>
    <x v="5"/>
    <n v="477.49259999999992"/>
    <s v="-"/>
  </r>
  <r>
    <s v="ORD101627"/>
    <x v="2"/>
    <x v="4"/>
    <x v="1622"/>
    <n v="0.44"/>
    <n v="1661.5016000000001"/>
    <n v="8"/>
    <d v="2024-10-27T00:00:00"/>
    <d v="2024-10-29T00:00:00"/>
    <s v="Regular"/>
    <x v="0"/>
    <n v="219.05"/>
    <x v="4"/>
    <x v="2"/>
    <n v="2114.6383999999998"/>
    <s v="Bulk Order"/>
  </r>
  <r>
    <s v="ORD101628"/>
    <x v="0"/>
    <x v="3"/>
    <x v="1623"/>
    <n v="0.28999999999999998"/>
    <n v="538.9156999999999"/>
    <n v="4"/>
    <d v="2023-11-29T00:00:00"/>
    <d v="2023-12-05T00:00:00"/>
    <s v="Member"/>
    <x v="2"/>
    <n v="146.12"/>
    <x v="4"/>
    <x v="1"/>
    <n v="1319.4142999999999"/>
    <s v="-"/>
  </r>
  <r>
    <s v="ORD101629"/>
    <x v="3"/>
    <x v="4"/>
    <x v="1624"/>
    <n v="0.46"/>
    <n v="1289.5134"/>
    <n v="1"/>
    <d v="2024-07-03T00:00:00"/>
    <d v="2024-07-04T00:00:00"/>
    <s v="New"/>
    <x v="0"/>
    <n v="440.38"/>
    <x v="4"/>
    <x v="1"/>
    <n v="1513.7765999999999"/>
    <s v="-"/>
  </r>
  <r>
    <s v="ORD101630"/>
    <x v="0"/>
    <x v="2"/>
    <x v="1625"/>
    <n v="0.15"/>
    <n v="221.20949999999999"/>
    <n v="3"/>
    <d v="2023-04-14T00:00:00"/>
    <d v="2023-04-20T00:00:00"/>
    <s v="Member"/>
    <x v="0"/>
    <n v="218.39"/>
    <x v="4"/>
    <x v="0"/>
    <n v="1253.5205000000001"/>
    <s v="-"/>
  </r>
  <r>
    <s v="ORD101631"/>
    <x v="0"/>
    <x v="3"/>
    <x v="1626"/>
    <n v="0.27"/>
    <n v="1332.0828000000001"/>
    <n v="7"/>
    <d v="2023-06-04T00:00:00"/>
    <d v="2023-06-10T00:00:00"/>
    <s v="Regular"/>
    <x v="1"/>
    <n v="798.1"/>
    <x v="4"/>
    <x v="0"/>
    <n v="3601.5572000000002"/>
    <s v="Bulk Order"/>
  </r>
  <r>
    <s v="ORD101632"/>
    <x v="1"/>
    <x v="3"/>
    <x v="1627"/>
    <n v="0.2"/>
    <n v="907.72400000000005"/>
    <n v="3"/>
    <d v="2023-03-22T00:00:00"/>
    <d v="2023-03-28T00:00:00"/>
    <s v="Member"/>
    <x v="0"/>
    <n v="838.44"/>
    <x v="4"/>
    <x v="2"/>
    <n v="3630.8959999999997"/>
    <s v="-"/>
  </r>
  <r>
    <s v="ORD101633"/>
    <x v="0"/>
    <x v="2"/>
    <x v="1628"/>
    <n v="0.03"/>
    <n v="139.48199999999997"/>
    <n v="5"/>
    <d v="2023-06-28T00:00:00"/>
    <d v="2023-06-29T00:00:00"/>
    <s v="Member"/>
    <x v="0"/>
    <n v="706.53"/>
    <x v="4"/>
    <x v="5"/>
    <n v="4509.9179999999997"/>
    <s v="-"/>
  </r>
  <r>
    <s v="ORD101634"/>
    <x v="2"/>
    <x v="2"/>
    <x v="1629"/>
    <n v="0.28999999999999998"/>
    <n v="291.56599999999997"/>
    <n v="2"/>
    <d v="2024-02-03T00:00:00"/>
    <d v="2024-02-04T00:00:00"/>
    <s v="Regular"/>
    <x v="2"/>
    <n v="61.89"/>
    <x v="4"/>
    <x v="3"/>
    <n v="713.83400000000006"/>
    <s v="-"/>
  </r>
  <r>
    <s v="ORD101635"/>
    <x v="0"/>
    <x v="2"/>
    <x v="1630"/>
    <n v="0.4"/>
    <n v="1689.712"/>
    <n v="8"/>
    <d v="2023-11-14T00:00:00"/>
    <d v="2023-11-21T00:00:00"/>
    <s v="Regular"/>
    <x v="2"/>
    <n v="1055.77"/>
    <x v="4"/>
    <x v="2"/>
    <n v="2534.5679999999998"/>
    <s v="Bulk Order"/>
  </r>
  <r>
    <s v="ORD101636"/>
    <x v="2"/>
    <x v="4"/>
    <x v="1631"/>
    <n v="0.28000000000000003"/>
    <n v="762.56600000000003"/>
    <n v="4"/>
    <d v="2024-08-31T00:00:00"/>
    <d v="2024-09-01T00:00:00"/>
    <s v="New"/>
    <x v="1"/>
    <n v="772.59"/>
    <x v="4"/>
    <x v="4"/>
    <n v="1960.8839999999998"/>
    <s v="-"/>
  </r>
  <r>
    <s v="ORD101637"/>
    <x v="2"/>
    <x v="2"/>
    <x v="1632"/>
    <n v="0.14000000000000001"/>
    <n v="499.59140000000008"/>
    <n v="1"/>
    <d v="2023-01-30T00:00:00"/>
    <d v="2023-02-06T00:00:00"/>
    <s v="Regular"/>
    <x v="2"/>
    <n v="694.99"/>
    <x v="4"/>
    <x v="1"/>
    <n v="3068.9186"/>
    <s v="-"/>
  </r>
  <r>
    <s v="ORD101638"/>
    <x v="2"/>
    <x v="4"/>
    <x v="1633"/>
    <n v="0.13"/>
    <n v="151.55010000000001"/>
    <n v="4"/>
    <d v="2023-06-09T00:00:00"/>
    <d v="2023-06-11T00:00:00"/>
    <s v="Member"/>
    <x v="1"/>
    <n v="194.67"/>
    <x v="4"/>
    <x v="0"/>
    <n v="1014.2198999999999"/>
    <s v="-"/>
  </r>
  <r>
    <s v="ORD101639"/>
    <x v="3"/>
    <x v="0"/>
    <x v="1634"/>
    <n v="0.12"/>
    <n v="430.64639999999997"/>
    <n v="8"/>
    <d v="2024-03-09T00:00:00"/>
    <d v="2024-03-11T00:00:00"/>
    <s v="New"/>
    <x v="0"/>
    <n v="281.74"/>
    <x v="4"/>
    <x v="5"/>
    <n v="3158.0735999999997"/>
    <s v="Bulk Order"/>
  </r>
  <r>
    <s v="ORD101640"/>
    <x v="1"/>
    <x v="3"/>
    <x v="1635"/>
    <n v="0.49"/>
    <n v="2244.1558999999997"/>
    <n v="9"/>
    <d v="2023-01-07T00:00:00"/>
    <d v="2023-01-12T00:00:00"/>
    <s v="New"/>
    <x v="1"/>
    <n v="1286.05"/>
    <x v="4"/>
    <x v="1"/>
    <n v="2335.7541000000001"/>
    <s v="Bulk Order"/>
  </r>
  <r>
    <s v="ORD101641"/>
    <x v="2"/>
    <x v="3"/>
    <x v="1636"/>
    <n v="0.2"/>
    <n v="282.13200000000001"/>
    <n v="1"/>
    <d v="2024-03-20T00:00:00"/>
    <d v="2024-03-24T00:00:00"/>
    <s v="Regular"/>
    <x v="1"/>
    <n v="198.08"/>
    <x v="4"/>
    <x v="3"/>
    <n v="1128.528"/>
    <s v="-"/>
  </r>
  <r>
    <s v="ORD101642"/>
    <x v="2"/>
    <x v="1"/>
    <x v="1637"/>
    <n v="0.16"/>
    <n v="198.95360000000002"/>
    <n v="6"/>
    <d v="2024-12-15T00:00:00"/>
    <d v="2024-12-18T00:00:00"/>
    <s v="Regular"/>
    <x v="0"/>
    <n v="303.22000000000003"/>
    <x v="4"/>
    <x v="4"/>
    <n v="1044.5064"/>
    <s v="Bulk Order"/>
  </r>
  <r>
    <s v="ORD101643"/>
    <x v="3"/>
    <x v="0"/>
    <x v="1638"/>
    <n v="0.21"/>
    <n v="128.44229999999999"/>
    <n v="4"/>
    <d v="2023-11-05T00:00:00"/>
    <d v="2023-11-11T00:00:00"/>
    <s v="New"/>
    <x v="2"/>
    <n v="60.15"/>
    <x v="4"/>
    <x v="4"/>
    <n v="483.18770000000001"/>
    <s v="-"/>
  </r>
  <r>
    <s v="ORD101644"/>
    <x v="2"/>
    <x v="2"/>
    <x v="1639"/>
    <n v="0.06"/>
    <n v="84.440999999999988"/>
    <n v="8"/>
    <d v="2024-08-12T00:00:00"/>
    <d v="2024-08-14T00:00:00"/>
    <s v="Regular"/>
    <x v="0"/>
    <n v="390.18"/>
    <x v="4"/>
    <x v="0"/>
    <n v="1322.9089999999999"/>
    <s v="Bulk Order"/>
  </r>
  <r>
    <s v="ORD101645"/>
    <x v="0"/>
    <x v="2"/>
    <x v="1640"/>
    <n v="0.1"/>
    <n v="272.53800000000001"/>
    <n v="1"/>
    <d v="2024-10-24T00:00:00"/>
    <d v="2024-10-30T00:00:00"/>
    <s v="Regular"/>
    <x v="2"/>
    <n v="621.39"/>
    <x v="4"/>
    <x v="0"/>
    <n v="2452.8420000000001"/>
    <s v="-"/>
  </r>
  <r>
    <s v="ORD101646"/>
    <x v="0"/>
    <x v="0"/>
    <x v="1641"/>
    <n v="0.25"/>
    <n v="1045.0775000000001"/>
    <n v="5"/>
    <d v="2024-01-13T00:00:00"/>
    <d v="2024-01-20T00:00:00"/>
    <s v="Regular"/>
    <x v="1"/>
    <n v="536.51"/>
    <x v="4"/>
    <x v="1"/>
    <n v="3135.2325000000001"/>
    <s v="-"/>
  </r>
  <r>
    <s v="ORD101647"/>
    <x v="1"/>
    <x v="2"/>
    <x v="1642"/>
    <n v="0.4"/>
    <n v="586.44799999999998"/>
    <n v="1"/>
    <d v="2023-07-06T00:00:00"/>
    <d v="2023-07-09T00:00:00"/>
    <s v="New"/>
    <x v="0"/>
    <n v="351.32"/>
    <x v="4"/>
    <x v="0"/>
    <n v="879.67199999999991"/>
    <s v="-"/>
  </r>
  <r>
    <s v="ORD101648"/>
    <x v="2"/>
    <x v="1"/>
    <x v="1643"/>
    <n v="0.44"/>
    <n v="1383.1884"/>
    <n v="4"/>
    <d v="2023-12-17T00:00:00"/>
    <d v="2023-12-22T00:00:00"/>
    <s v="Regular"/>
    <x v="1"/>
    <n v="396.32"/>
    <x v="4"/>
    <x v="3"/>
    <n v="1760.4216000000001"/>
    <s v="-"/>
  </r>
  <r>
    <s v="ORD101649"/>
    <x v="3"/>
    <x v="4"/>
    <x v="1644"/>
    <n v="0.43"/>
    <n v="1053.4956999999999"/>
    <n v="2"/>
    <d v="2023-01-28T00:00:00"/>
    <d v="2023-02-02T00:00:00"/>
    <s v="Regular"/>
    <x v="0"/>
    <n v="254.02"/>
    <x v="4"/>
    <x v="5"/>
    <n v="1396.4942999999998"/>
    <s v="-"/>
  </r>
  <r>
    <s v="ORD101650"/>
    <x v="0"/>
    <x v="3"/>
    <x v="1645"/>
    <n v="0.47"/>
    <n v="711.59879999999998"/>
    <n v="9"/>
    <d v="2024-05-04T00:00:00"/>
    <d v="2024-05-10T00:00:00"/>
    <s v="Regular"/>
    <x v="2"/>
    <n v="381.42"/>
    <x v="4"/>
    <x v="0"/>
    <n v="802.44119999999998"/>
    <s v="Bulk Order"/>
  </r>
  <r>
    <s v="ORD101651"/>
    <x v="3"/>
    <x v="0"/>
    <x v="1646"/>
    <n v="0.06"/>
    <n v="156.04560000000001"/>
    <n v="2"/>
    <d v="2023-12-10T00:00:00"/>
    <d v="2023-12-12T00:00:00"/>
    <s v="New"/>
    <x v="0"/>
    <n v="734.68"/>
    <x v="4"/>
    <x v="5"/>
    <n v="2444.7144000000003"/>
    <s v="-"/>
  </r>
  <r>
    <s v="ORD101652"/>
    <x v="3"/>
    <x v="3"/>
    <x v="1647"/>
    <n v="0.02"/>
    <n v="18.4604"/>
    <n v="4"/>
    <d v="2024-11-21T00:00:00"/>
    <d v="2024-11-22T00:00:00"/>
    <s v="Member"/>
    <x v="0"/>
    <n v="58.12"/>
    <x v="4"/>
    <x v="3"/>
    <n v="904.55959999999993"/>
    <s v="-"/>
  </r>
  <r>
    <s v="ORD101653"/>
    <x v="0"/>
    <x v="4"/>
    <x v="1648"/>
    <n v="0.05"/>
    <n v="161.69650000000001"/>
    <n v="3"/>
    <d v="2024-12-22T00:00:00"/>
    <d v="2024-12-26T00:00:00"/>
    <s v="New"/>
    <x v="2"/>
    <n v="232.06"/>
    <x v="4"/>
    <x v="5"/>
    <n v="3072.2334999999998"/>
    <s v="-"/>
  </r>
  <r>
    <s v="ORD101654"/>
    <x v="3"/>
    <x v="0"/>
    <x v="1649"/>
    <n v="0.3"/>
    <n v="200.02500000000001"/>
    <n v="1"/>
    <d v="2024-05-20T00:00:00"/>
    <d v="2024-05-23T00:00:00"/>
    <s v="New"/>
    <x v="1"/>
    <n v="181.06"/>
    <x v="4"/>
    <x v="3"/>
    <n v="466.72500000000002"/>
    <s v="-"/>
  </r>
  <r>
    <s v="ORD101655"/>
    <x v="0"/>
    <x v="4"/>
    <x v="1650"/>
    <n v="0.28000000000000003"/>
    <n v="1030.9040000000002"/>
    <n v="1"/>
    <d v="2023-07-15T00:00:00"/>
    <d v="2023-07-18T00:00:00"/>
    <s v="Regular"/>
    <x v="0"/>
    <n v="1055.98"/>
    <x v="4"/>
    <x v="4"/>
    <n v="2650.8959999999997"/>
    <s v="-"/>
  </r>
  <r>
    <s v="ORD101656"/>
    <x v="3"/>
    <x v="2"/>
    <x v="1651"/>
    <n v="0.34"/>
    <n v="330.0686"/>
    <n v="2"/>
    <d v="2023-09-12T00:00:00"/>
    <d v="2023-09-19T00:00:00"/>
    <s v="New"/>
    <x v="1"/>
    <n v="219.95"/>
    <x v="4"/>
    <x v="3"/>
    <n v="640.7213999999999"/>
    <s v="-"/>
  </r>
  <r>
    <s v="ORD101657"/>
    <x v="0"/>
    <x v="2"/>
    <x v="1652"/>
    <n v="0.19"/>
    <n v="948.28619999999989"/>
    <n v="8"/>
    <d v="2023-08-03T00:00:00"/>
    <d v="2023-08-08T00:00:00"/>
    <s v="Regular"/>
    <x v="2"/>
    <n v="786.75"/>
    <x v="4"/>
    <x v="1"/>
    <n v="4042.6937999999996"/>
    <s v="Bulk Order"/>
  </r>
  <r>
    <s v="ORD101658"/>
    <x v="2"/>
    <x v="2"/>
    <x v="1653"/>
    <n v="0.2"/>
    <n v="827.2"/>
    <n v="2"/>
    <d v="2024-12-13T00:00:00"/>
    <d v="2024-12-16T00:00:00"/>
    <s v="Regular"/>
    <x v="1"/>
    <n v="741.73"/>
    <x v="4"/>
    <x v="5"/>
    <n v="3308.8"/>
    <s v="-"/>
  </r>
  <r>
    <s v="ORD101659"/>
    <x v="1"/>
    <x v="4"/>
    <x v="1654"/>
    <n v="0.27"/>
    <n v="481.90140000000002"/>
    <n v="1"/>
    <d v="2023-04-25T00:00:00"/>
    <d v="2023-04-26T00:00:00"/>
    <s v="Member"/>
    <x v="1"/>
    <n v="254.78"/>
    <x v="4"/>
    <x v="5"/>
    <n v="1302.9186"/>
    <s v="-"/>
  </r>
  <r>
    <s v="ORD101660"/>
    <x v="0"/>
    <x v="4"/>
    <x v="1655"/>
    <n v="0.04"/>
    <n v="87.536000000000001"/>
    <n v="6"/>
    <d v="2024-10-12T00:00:00"/>
    <d v="2024-10-14T00:00:00"/>
    <s v="Regular"/>
    <x v="2"/>
    <n v="625.79999999999995"/>
    <x v="4"/>
    <x v="0"/>
    <n v="2100.864"/>
    <s v="Bulk Order"/>
  </r>
  <r>
    <s v="ORD101661"/>
    <x v="0"/>
    <x v="4"/>
    <x v="1656"/>
    <n v="0.4"/>
    <n v="548.01599999999996"/>
    <n v="1"/>
    <d v="2023-05-19T00:00:00"/>
    <d v="2023-05-23T00:00:00"/>
    <s v="New"/>
    <x v="0"/>
    <n v="301.92"/>
    <x v="4"/>
    <x v="4"/>
    <n v="822.024"/>
    <s v="-"/>
  </r>
  <r>
    <s v="ORD101662"/>
    <x v="1"/>
    <x v="3"/>
    <x v="1657"/>
    <n v="0.46"/>
    <n v="1775.0756000000001"/>
    <n v="9"/>
    <d v="2024-12-11T00:00:00"/>
    <d v="2024-12-18T00:00:00"/>
    <s v="Regular"/>
    <x v="1"/>
    <n v="1107.49"/>
    <x v="4"/>
    <x v="2"/>
    <n v="2083.7844"/>
    <s v="Bulk Order"/>
  </r>
  <r>
    <s v="ORD101663"/>
    <x v="0"/>
    <x v="4"/>
    <x v="1658"/>
    <n v="0.19"/>
    <n v="373.45639999999997"/>
    <n v="6"/>
    <d v="2024-06-12T00:00:00"/>
    <d v="2024-06-16T00:00:00"/>
    <s v="New"/>
    <x v="1"/>
    <n v="542.49"/>
    <x v="4"/>
    <x v="3"/>
    <n v="1592.1035999999999"/>
    <s v="Bulk Order"/>
  </r>
  <r>
    <s v="ORD101664"/>
    <x v="0"/>
    <x v="2"/>
    <x v="1659"/>
    <n v="0.37"/>
    <n v="1406.1516999999999"/>
    <n v="6"/>
    <d v="2023-02-24T00:00:00"/>
    <d v="2023-03-03T00:00:00"/>
    <s v="New"/>
    <x v="2"/>
    <n v="841.21"/>
    <x v="4"/>
    <x v="2"/>
    <n v="2394.2583"/>
    <s v="Bulk Order"/>
  </r>
  <r>
    <s v="ORD101665"/>
    <x v="3"/>
    <x v="1"/>
    <x v="1660"/>
    <n v="0.27"/>
    <n v="51.3459"/>
    <n v="1"/>
    <d v="2024-08-16T00:00:00"/>
    <d v="2024-08-17T00:00:00"/>
    <s v="New"/>
    <x v="0"/>
    <n v="20.63"/>
    <x v="4"/>
    <x v="1"/>
    <n v="138.82409999999999"/>
    <s v="-"/>
  </r>
  <r>
    <s v="ORD101666"/>
    <x v="1"/>
    <x v="4"/>
    <x v="1661"/>
    <n v="0.12"/>
    <n v="91.744799999999998"/>
    <n v="7"/>
    <d v="2024-06-21T00:00:00"/>
    <d v="2024-06-24T00:00:00"/>
    <s v="Regular"/>
    <x v="1"/>
    <n v="124.11"/>
    <x v="4"/>
    <x v="3"/>
    <n v="672.79520000000002"/>
    <s v="Bulk Order"/>
  </r>
  <r>
    <s v="ORD101667"/>
    <x v="2"/>
    <x v="1"/>
    <x v="1662"/>
    <n v="0.03"/>
    <n v="56.651099999999992"/>
    <n v="3"/>
    <d v="2024-07-12T00:00:00"/>
    <d v="2024-07-19T00:00:00"/>
    <s v="Member"/>
    <x v="0"/>
    <n v="412.55"/>
    <x v="4"/>
    <x v="1"/>
    <n v="1831.7188999999998"/>
    <s v="-"/>
  </r>
  <r>
    <s v="ORD101668"/>
    <x v="0"/>
    <x v="2"/>
    <x v="1663"/>
    <n v="0.12"/>
    <n v="76.037999999999997"/>
    <n v="1"/>
    <d v="2024-05-24T00:00:00"/>
    <d v="2024-05-25T00:00:00"/>
    <s v="Member"/>
    <x v="1"/>
    <n v="105.97"/>
    <x v="4"/>
    <x v="1"/>
    <n v="557.61199999999997"/>
    <s v="-"/>
  </r>
  <r>
    <s v="ORD101669"/>
    <x v="1"/>
    <x v="4"/>
    <x v="1664"/>
    <n v="0.3"/>
    <n v="913.65899999999999"/>
    <n v="9"/>
    <d v="2024-05-11T00:00:00"/>
    <d v="2024-05-15T00:00:00"/>
    <s v="New"/>
    <x v="0"/>
    <n v="489.2"/>
    <x v="4"/>
    <x v="3"/>
    <n v="2131.8710000000001"/>
    <s v="Bulk Order"/>
  </r>
  <r>
    <s v="ORD101670"/>
    <x v="3"/>
    <x v="3"/>
    <x v="1665"/>
    <n v="0.02"/>
    <n v="6.9816000000000003"/>
    <n v="8"/>
    <d v="2024-06-21T00:00:00"/>
    <d v="2024-06-22T00:00:00"/>
    <s v="Regular"/>
    <x v="0"/>
    <n v="54.38"/>
    <x v="4"/>
    <x v="4"/>
    <n v="342.09839999999997"/>
    <s v="Bulk Order"/>
  </r>
  <r>
    <s v="ORD101671"/>
    <x v="2"/>
    <x v="3"/>
    <x v="1666"/>
    <n v="0.42"/>
    <n v="1811.3928000000001"/>
    <n v="4"/>
    <d v="2023-11-09T00:00:00"/>
    <d v="2023-11-13T00:00:00"/>
    <s v="Regular"/>
    <x v="1"/>
    <n v="408.31"/>
    <x v="4"/>
    <x v="0"/>
    <n v="2501.4472000000001"/>
    <s v="-"/>
  </r>
  <r>
    <s v="ORD101672"/>
    <x v="1"/>
    <x v="1"/>
    <x v="1667"/>
    <n v="0.49"/>
    <n v="1876.9008999999999"/>
    <n v="3"/>
    <d v="2023-07-28T00:00:00"/>
    <d v="2023-07-31T00:00:00"/>
    <s v="New"/>
    <x v="2"/>
    <n v="560.66"/>
    <x v="4"/>
    <x v="4"/>
    <n v="1953.5091"/>
    <s v="-"/>
  </r>
  <r>
    <s v="ORD101673"/>
    <x v="2"/>
    <x v="3"/>
    <x v="1668"/>
    <n v="0.04"/>
    <n v="46.386400000000002"/>
    <n v="2"/>
    <d v="2023-04-30T00:00:00"/>
    <d v="2023-05-06T00:00:00"/>
    <s v="Member"/>
    <x v="1"/>
    <n v="344.37"/>
    <x v="4"/>
    <x v="2"/>
    <n v="1113.2736"/>
    <s v="-"/>
  </r>
  <r>
    <s v="ORD101674"/>
    <x v="2"/>
    <x v="3"/>
    <x v="1669"/>
    <n v="0.12"/>
    <n v="296.46959999999996"/>
    <n v="2"/>
    <d v="2024-04-02T00:00:00"/>
    <d v="2024-04-06T00:00:00"/>
    <s v="New"/>
    <x v="1"/>
    <n v="281.95999999999998"/>
    <x v="4"/>
    <x v="2"/>
    <n v="2174.1104"/>
    <s v="-"/>
  </r>
  <r>
    <s v="ORD101675"/>
    <x v="2"/>
    <x v="3"/>
    <x v="1670"/>
    <n v="0.34"/>
    <n v="786.71920000000011"/>
    <n v="3"/>
    <d v="2023-08-10T00:00:00"/>
    <d v="2023-08-11T00:00:00"/>
    <s v="Regular"/>
    <x v="0"/>
    <n v="295.31"/>
    <x v="4"/>
    <x v="3"/>
    <n v="1527.1608000000001"/>
    <s v="-"/>
  </r>
  <r>
    <s v="ORD101676"/>
    <x v="0"/>
    <x v="2"/>
    <x v="1671"/>
    <n v="0.4"/>
    <n v="1460.7360000000001"/>
    <n v="1"/>
    <d v="2024-08-13T00:00:00"/>
    <d v="2024-08-18T00:00:00"/>
    <s v="Regular"/>
    <x v="0"/>
    <n v="1062.08"/>
    <x v="4"/>
    <x v="0"/>
    <n v="2191.1040000000003"/>
    <s v="-"/>
  </r>
  <r>
    <s v="ORD101677"/>
    <x v="0"/>
    <x v="3"/>
    <x v="1672"/>
    <n v="0.17"/>
    <n v="351.4563"/>
    <n v="7"/>
    <d v="2024-05-17T00:00:00"/>
    <d v="2024-05-21T00:00:00"/>
    <s v="Regular"/>
    <x v="1"/>
    <n v="368.03"/>
    <x v="4"/>
    <x v="5"/>
    <n v="1715.9336999999998"/>
    <s v="Bulk Order"/>
  </r>
  <r>
    <s v="ORD101678"/>
    <x v="3"/>
    <x v="0"/>
    <x v="1673"/>
    <n v="0.26"/>
    <n v="67.958799999999997"/>
    <n v="2"/>
    <d v="2023-02-10T00:00:00"/>
    <d v="2023-02-15T00:00:00"/>
    <s v="New"/>
    <x v="0"/>
    <n v="63.5"/>
    <x v="4"/>
    <x v="5"/>
    <n v="193.4212"/>
    <s v="-"/>
  </r>
  <r>
    <s v="ORD101679"/>
    <x v="3"/>
    <x v="4"/>
    <x v="1674"/>
    <n v="0.45"/>
    <n v="648.58950000000004"/>
    <n v="6"/>
    <d v="2024-10-29T00:00:00"/>
    <d v="2024-11-03T00:00:00"/>
    <s v="Regular"/>
    <x v="2"/>
    <n v="160.82"/>
    <x v="4"/>
    <x v="0"/>
    <n v="792.7204999999999"/>
    <s v="Bulk Order"/>
  </r>
  <r>
    <s v="ORD101680"/>
    <x v="1"/>
    <x v="3"/>
    <x v="1675"/>
    <n v="0.19"/>
    <n v="453.02840000000003"/>
    <n v="6"/>
    <d v="2024-02-07T00:00:00"/>
    <d v="2024-02-12T00:00:00"/>
    <s v="Member"/>
    <x v="1"/>
    <n v="359.24"/>
    <x v="4"/>
    <x v="1"/>
    <n v="1931.3316"/>
    <s v="Bulk Order"/>
  </r>
  <r>
    <s v="ORD101681"/>
    <x v="3"/>
    <x v="3"/>
    <x v="1676"/>
    <n v="0.04"/>
    <n v="195.00040000000001"/>
    <n v="4"/>
    <d v="2023-01-01T00:00:00"/>
    <d v="2023-01-02T00:00:00"/>
    <s v="Regular"/>
    <x v="2"/>
    <n v="1002.17"/>
    <x v="4"/>
    <x v="3"/>
    <n v="4680.0096000000003"/>
    <s v="-"/>
  </r>
  <r>
    <s v="ORD101682"/>
    <x v="2"/>
    <x v="3"/>
    <x v="1677"/>
    <n v="0.5"/>
    <n v="2208.84"/>
    <n v="4"/>
    <d v="2023-02-03T00:00:00"/>
    <d v="2023-02-04T00:00:00"/>
    <s v="New"/>
    <x v="0"/>
    <n v="497.57"/>
    <x v="4"/>
    <x v="1"/>
    <n v="2208.84"/>
    <s v="-"/>
  </r>
  <r>
    <s v="ORD101683"/>
    <x v="2"/>
    <x v="0"/>
    <x v="1678"/>
    <n v="0.09"/>
    <n v="89.000099999999989"/>
    <n v="1"/>
    <d v="2023-12-10T00:00:00"/>
    <d v="2023-12-13T00:00:00"/>
    <s v="New"/>
    <x v="0"/>
    <n v="144.57"/>
    <x v="4"/>
    <x v="5"/>
    <n v="899.88990000000001"/>
    <s v="-"/>
  </r>
  <r>
    <s v="ORD101684"/>
    <x v="0"/>
    <x v="3"/>
    <x v="1679"/>
    <n v="0.02"/>
    <n v="72.881"/>
    <n v="6"/>
    <d v="2024-02-29T00:00:00"/>
    <d v="2024-03-04T00:00:00"/>
    <s v="New"/>
    <x v="2"/>
    <n v="615.82000000000005"/>
    <x v="4"/>
    <x v="1"/>
    <n v="3571.1690000000003"/>
    <s v="Bulk Order"/>
  </r>
  <r>
    <s v="ORD101685"/>
    <x v="2"/>
    <x v="3"/>
    <x v="1680"/>
    <n v="0.21"/>
    <n v="984.99239999999986"/>
    <n v="8"/>
    <d v="2023-03-06T00:00:00"/>
    <d v="2023-03-12T00:00:00"/>
    <s v="Member"/>
    <x v="1"/>
    <n v="1221.24"/>
    <x v="4"/>
    <x v="1"/>
    <n v="3705.4475999999995"/>
    <s v="Bulk Order"/>
  </r>
  <r>
    <s v="ORD101686"/>
    <x v="1"/>
    <x v="4"/>
    <x v="1681"/>
    <n v="0.06"/>
    <n v="8.5848000000000013"/>
    <n v="4"/>
    <d v="2024-08-08T00:00:00"/>
    <d v="2024-08-10T00:00:00"/>
    <s v="Member"/>
    <x v="1"/>
    <n v="31.93"/>
    <x v="4"/>
    <x v="3"/>
    <n v="134.49520000000001"/>
    <s v="-"/>
  </r>
  <r>
    <s v="ORD101687"/>
    <x v="2"/>
    <x v="0"/>
    <x v="1682"/>
    <n v="0.49"/>
    <n v="1779.9887000000001"/>
    <n v="1"/>
    <d v="2024-05-30T00:00:00"/>
    <d v="2024-06-05T00:00:00"/>
    <s v="New"/>
    <x v="2"/>
    <n v="1013.85"/>
    <x v="4"/>
    <x v="1"/>
    <n v="1852.6413"/>
    <s v="-"/>
  </r>
  <r>
    <s v="ORD101688"/>
    <x v="2"/>
    <x v="0"/>
    <x v="1683"/>
    <n v="0.19"/>
    <n v="446.63870000000003"/>
    <n v="4"/>
    <d v="2024-02-02T00:00:00"/>
    <d v="2024-02-07T00:00:00"/>
    <s v="Regular"/>
    <x v="2"/>
    <n v="685.8"/>
    <x v="4"/>
    <x v="4"/>
    <n v="1904.0913"/>
    <s v="-"/>
  </r>
  <r>
    <s v="ORD101689"/>
    <x v="1"/>
    <x v="3"/>
    <x v="1684"/>
    <n v="0.41"/>
    <n v="1407.5955999999999"/>
    <n v="2"/>
    <d v="2023-01-21T00:00:00"/>
    <d v="2023-01-25T00:00:00"/>
    <s v="New"/>
    <x v="1"/>
    <n v="577.45000000000005"/>
    <x v="4"/>
    <x v="2"/>
    <n v="2025.5644"/>
    <s v="-"/>
  </r>
  <r>
    <s v="ORD101690"/>
    <x v="3"/>
    <x v="0"/>
    <x v="1685"/>
    <n v="0.09"/>
    <n v="276.06509999999997"/>
    <n v="4"/>
    <d v="2023-06-03T00:00:00"/>
    <d v="2023-06-08T00:00:00"/>
    <s v="Member"/>
    <x v="1"/>
    <n v="475.46"/>
    <x v="4"/>
    <x v="0"/>
    <n v="2791.3249000000001"/>
    <s v="-"/>
  </r>
  <r>
    <s v="ORD101691"/>
    <x v="3"/>
    <x v="1"/>
    <x v="1686"/>
    <n v="7.0000000000000007E-2"/>
    <n v="344.74020000000002"/>
    <n v="8"/>
    <d v="2023-09-01T00:00:00"/>
    <d v="2023-09-07T00:00:00"/>
    <s v="New"/>
    <x v="0"/>
    <n v="936.39"/>
    <x v="4"/>
    <x v="4"/>
    <n v="4580.1197999999995"/>
    <s v="Bulk Order"/>
  </r>
  <r>
    <s v="ORD101692"/>
    <x v="1"/>
    <x v="0"/>
    <x v="1687"/>
    <n v="0.32"/>
    <n v="484.86400000000003"/>
    <n v="3"/>
    <d v="2023-03-10T00:00:00"/>
    <d v="2023-03-13T00:00:00"/>
    <s v="Member"/>
    <x v="0"/>
    <n v="415.87"/>
    <x v="4"/>
    <x v="5"/>
    <n v="1030.336"/>
    <s v="-"/>
  </r>
  <r>
    <s v="ORD101693"/>
    <x v="0"/>
    <x v="0"/>
    <x v="1688"/>
    <n v="0.45"/>
    <n v="1778.4449999999999"/>
    <n v="5"/>
    <d v="2024-06-05T00:00:00"/>
    <d v="2024-06-06T00:00:00"/>
    <s v="New"/>
    <x v="1"/>
    <n v="217.12"/>
    <x v="4"/>
    <x v="1"/>
    <n v="2173.6549999999997"/>
    <s v="-"/>
  </r>
  <r>
    <s v="ORD101694"/>
    <x v="2"/>
    <x v="0"/>
    <x v="1689"/>
    <n v="0.06"/>
    <n v="74.984399999999994"/>
    <n v="2"/>
    <d v="2024-09-02T00:00:00"/>
    <d v="2024-09-08T00:00:00"/>
    <s v="New"/>
    <x v="2"/>
    <n v="134.96"/>
    <x v="4"/>
    <x v="4"/>
    <n v="1174.7556"/>
    <s v="-"/>
  </r>
  <r>
    <s v="ORD101695"/>
    <x v="1"/>
    <x v="2"/>
    <x v="1690"/>
    <n v="0.28999999999999998"/>
    <n v="647.99919999999997"/>
    <n v="9"/>
    <d v="2024-04-09T00:00:00"/>
    <d v="2024-04-15T00:00:00"/>
    <s v="Member"/>
    <x v="1"/>
    <n v="579.62"/>
    <x v="4"/>
    <x v="4"/>
    <n v="1586.4808"/>
    <s v="Bulk Order"/>
  </r>
  <r>
    <s v="ORD101696"/>
    <x v="2"/>
    <x v="2"/>
    <x v="1691"/>
    <n v="0.04"/>
    <n v="195.1748"/>
    <n v="3"/>
    <d v="2023-02-01T00:00:00"/>
    <d v="2023-02-03T00:00:00"/>
    <s v="Regular"/>
    <x v="0"/>
    <n v="880.8"/>
    <x v="4"/>
    <x v="5"/>
    <n v="4684.1952000000001"/>
    <s v="-"/>
  </r>
  <r>
    <s v="ORD101697"/>
    <x v="0"/>
    <x v="2"/>
    <x v="1692"/>
    <n v="0.41"/>
    <n v="1580.1686999999999"/>
    <n v="1"/>
    <d v="2024-08-07T00:00:00"/>
    <d v="2024-08-13T00:00:00"/>
    <s v="Member"/>
    <x v="2"/>
    <n v="995.6"/>
    <x v="4"/>
    <x v="4"/>
    <n v="2273.9013000000004"/>
    <s v="-"/>
  </r>
  <r>
    <s v="ORD101698"/>
    <x v="2"/>
    <x v="0"/>
    <x v="1693"/>
    <n v="0.45"/>
    <n v="741.38400000000001"/>
    <n v="7"/>
    <d v="2024-02-19T00:00:00"/>
    <d v="2024-02-26T00:00:00"/>
    <s v="Regular"/>
    <x v="2"/>
    <n v="350.75"/>
    <x v="4"/>
    <x v="0"/>
    <n v="906.13599999999997"/>
    <s v="Bulk Order"/>
  </r>
  <r>
    <s v="ORD101699"/>
    <x v="1"/>
    <x v="1"/>
    <x v="1694"/>
    <n v="0.31"/>
    <n v="971.82209999999998"/>
    <n v="5"/>
    <d v="2023-08-21T00:00:00"/>
    <d v="2023-08-22T00:00:00"/>
    <s v="New"/>
    <x v="0"/>
    <n v="793.94"/>
    <x v="4"/>
    <x v="5"/>
    <n v="2163.0879"/>
    <s v="-"/>
  </r>
  <r>
    <s v="ORD101700"/>
    <x v="2"/>
    <x v="0"/>
    <x v="1695"/>
    <n v="0.34"/>
    <n v="116.78660000000001"/>
    <n v="9"/>
    <d v="2024-02-03T00:00:00"/>
    <d v="2024-02-06T00:00:00"/>
    <s v="Member"/>
    <x v="0"/>
    <n v="53.1"/>
    <x v="4"/>
    <x v="5"/>
    <n v="226.70339999999999"/>
    <s v="Bulk Order"/>
  </r>
  <r>
    <s v="ORD101701"/>
    <x v="3"/>
    <x v="3"/>
    <x v="1696"/>
    <n v="0.03"/>
    <n v="42.160199999999996"/>
    <n v="3"/>
    <d v="2023-06-27T00:00:00"/>
    <d v="2023-06-30T00:00:00"/>
    <s v="New"/>
    <x v="2"/>
    <n v="73.77"/>
    <x v="4"/>
    <x v="3"/>
    <n v="1363.1797999999999"/>
    <s v="-"/>
  </r>
  <r>
    <s v="ORD101702"/>
    <x v="0"/>
    <x v="1"/>
    <x v="1697"/>
    <n v="0.04"/>
    <n v="144.80440000000002"/>
    <n v="1"/>
    <d v="2024-05-29T00:00:00"/>
    <d v="2024-06-03T00:00:00"/>
    <s v="New"/>
    <x v="2"/>
    <n v="790.99"/>
    <x v="4"/>
    <x v="1"/>
    <n v="3475.3056000000001"/>
    <s v="-"/>
  </r>
  <r>
    <s v="ORD101703"/>
    <x v="0"/>
    <x v="2"/>
    <x v="1698"/>
    <n v="0.09"/>
    <n v="260.41140000000001"/>
    <n v="7"/>
    <d v="2023-04-14T00:00:00"/>
    <d v="2023-04-21T00:00:00"/>
    <s v="Member"/>
    <x v="2"/>
    <n v="504.21"/>
    <x v="4"/>
    <x v="5"/>
    <n v="2633.0486000000001"/>
    <s v="Bulk Order"/>
  </r>
  <r>
    <s v="ORD101704"/>
    <x v="0"/>
    <x v="4"/>
    <x v="1699"/>
    <n v="0.14000000000000001"/>
    <n v="336.19600000000003"/>
    <n v="8"/>
    <d v="2023-02-04T00:00:00"/>
    <d v="2023-02-05T00:00:00"/>
    <s v="New"/>
    <x v="0"/>
    <n v="710.43"/>
    <x v="4"/>
    <x v="1"/>
    <n v="2065.2040000000002"/>
    <s v="Bulk Order"/>
  </r>
  <r>
    <s v="ORD101705"/>
    <x v="1"/>
    <x v="1"/>
    <x v="1700"/>
    <n v="0.38"/>
    <n v="1324.4102"/>
    <n v="2"/>
    <d v="2024-09-18T00:00:00"/>
    <d v="2024-09-19T00:00:00"/>
    <s v="New"/>
    <x v="0"/>
    <n v="279.02999999999997"/>
    <x v="4"/>
    <x v="5"/>
    <n v="2160.8797999999997"/>
    <s v="-"/>
  </r>
  <r>
    <s v="ORD101706"/>
    <x v="0"/>
    <x v="2"/>
    <x v="1701"/>
    <n v="0.22"/>
    <n v="451.53899999999999"/>
    <n v="2"/>
    <d v="2023-11-06T00:00:00"/>
    <d v="2023-11-08T00:00:00"/>
    <s v="Regular"/>
    <x v="2"/>
    <n v="420.51"/>
    <x v="4"/>
    <x v="2"/>
    <n v="1600.9109999999998"/>
    <s v="-"/>
  </r>
  <r>
    <s v="ORD101707"/>
    <x v="3"/>
    <x v="1"/>
    <x v="1702"/>
    <n v="0.04"/>
    <n v="9.1267999999999994"/>
    <n v="9"/>
    <d v="2024-12-17T00:00:00"/>
    <d v="2024-12-21T00:00:00"/>
    <s v="Regular"/>
    <x v="1"/>
    <n v="28.59"/>
    <x v="4"/>
    <x v="3"/>
    <n v="219.04319999999998"/>
    <s v="Bulk Order"/>
  </r>
  <r>
    <s v="ORD101708"/>
    <x v="1"/>
    <x v="1"/>
    <x v="1703"/>
    <n v="0.43"/>
    <n v="972.24290000000008"/>
    <n v="4"/>
    <d v="2023-04-22T00:00:00"/>
    <d v="2023-04-29T00:00:00"/>
    <s v="New"/>
    <x v="2"/>
    <n v="397.01"/>
    <x v="4"/>
    <x v="0"/>
    <n v="1288.7871"/>
    <s v="-"/>
  </r>
  <r>
    <s v="ORD101709"/>
    <x v="3"/>
    <x v="0"/>
    <x v="1704"/>
    <n v="0.5"/>
    <n v="2260.2150000000001"/>
    <n v="1"/>
    <d v="2024-12-11T00:00:00"/>
    <d v="2024-12-14T00:00:00"/>
    <s v="Regular"/>
    <x v="2"/>
    <n v="308.89999999999998"/>
    <x v="4"/>
    <x v="4"/>
    <n v="2260.2150000000001"/>
    <s v="-"/>
  </r>
  <r>
    <s v="ORD101710"/>
    <x v="2"/>
    <x v="3"/>
    <x v="1705"/>
    <n v="0.23"/>
    <n v="988.40430000000003"/>
    <n v="9"/>
    <d v="2023-04-11T00:00:00"/>
    <d v="2023-04-16T00:00:00"/>
    <s v="Regular"/>
    <x v="2"/>
    <n v="1139.8900000000001"/>
    <x v="4"/>
    <x v="2"/>
    <n v="3309.0056999999997"/>
    <s v="Bulk Order"/>
  </r>
  <r>
    <s v="ORD101711"/>
    <x v="2"/>
    <x v="4"/>
    <x v="1706"/>
    <n v="0.26"/>
    <n v="547.0634"/>
    <n v="9"/>
    <d v="2024-02-14T00:00:00"/>
    <d v="2024-02-20T00:00:00"/>
    <s v="New"/>
    <x v="0"/>
    <n v="574.14"/>
    <x v="4"/>
    <x v="1"/>
    <n v="1557.0266000000001"/>
    <s v="Bulk Order"/>
  </r>
  <r>
    <s v="ORD101712"/>
    <x v="2"/>
    <x v="2"/>
    <x v="1707"/>
    <n v="0.04"/>
    <n v="8.355599999999999"/>
    <n v="6"/>
    <d v="2024-08-17T00:00:00"/>
    <d v="2024-08-19T00:00:00"/>
    <s v="Member"/>
    <x v="2"/>
    <n v="36.119999999999997"/>
    <x v="4"/>
    <x v="3"/>
    <n v="200.53439999999998"/>
    <s v="Bulk Order"/>
  </r>
  <r>
    <s v="ORD101713"/>
    <x v="2"/>
    <x v="1"/>
    <x v="1708"/>
    <n v="0.19"/>
    <n v="611.40289999999993"/>
    <n v="6"/>
    <d v="2023-08-10T00:00:00"/>
    <d v="2023-08-16T00:00:00"/>
    <s v="Member"/>
    <x v="2"/>
    <n v="228.09"/>
    <x v="4"/>
    <x v="5"/>
    <n v="2606.5070999999998"/>
    <s v="Bulk Order"/>
  </r>
  <r>
    <s v="ORD101714"/>
    <x v="3"/>
    <x v="4"/>
    <x v="1709"/>
    <n v="0.19"/>
    <n v="709.05150000000003"/>
    <n v="9"/>
    <d v="2023-12-20T00:00:00"/>
    <d v="2023-12-21T00:00:00"/>
    <s v="New"/>
    <x v="2"/>
    <n v="728.78"/>
    <x v="4"/>
    <x v="5"/>
    <n v="3022.7984999999999"/>
    <s v="Bulk Order"/>
  </r>
  <r>
    <s v="ORD101715"/>
    <x v="1"/>
    <x v="1"/>
    <x v="1710"/>
    <n v="0.48"/>
    <n v="740.05919999999992"/>
    <n v="2"/>
    <d v="2024-10-29T00:00:00"/>
    <d v="2024-11-03T00:00:00"/>
    <s v="Member"/>
    <x v="0"/>
    <n v="187.59"/>
    <x v="4"/>
    <x v="3"/>
    <n v="801.73080000000004"/>
    <s v="-"/>
  </r>
  <r>
    <s v="ORD101716"/>
    <x v="1"/>
    <x v="3"/>
    <x v="1711"/>
    <n v="0.33"/>
    <n v="803.76450000000011"/>
    <n v="9"/>
    <d v="2024-09-02T00:00:00"/>
    <d v="2024-09-05T00:00:00"/>
    <s v="New"/>
    <x v="1"/>
    <n v="136.99"/>
    <x v="4"/>
    <x v="3"/>
    <n v="1631.8854999999999"/>
    <s v="Bulk Order"/>
  </r>
  <r>
    <s v="ORD101717"/>
    <x v="0"/>
    <x v="4"/>
    <x v="1712"/>
    <n v="0.39"/>
    <n v="1934.4390000000003"/>
    <n v="4"/>
    <d v="2023-08-28T00:00:00"/>
    <d v="2023-08-31T00:00:00"/>
    <s v="Regular"/>
    <x v="1"/>
    <n v="1276.8599999999999"/>
    <x v="4"/>
    <x v="2"/>
    <n v="3025.6610000000001"/>
    <s v="-"/>
  </r>
  <r>
    <s v="ORD101718"/>
    <x v="3"/>
    <x v="2"/>
    <x v="1713"/>
    <n v="0.06"/>
    <n v="175.44479999999999"/>
    <n v="4"/>
    <d v="2024-09-16T00:00:00"/>
    <d v="2024-09-20T00:00:00"/>
    <s v="Member"/>
    <x v="0"/>
    <n v="240.54"/>
    <x v="4"/>
    <x v="2"/>
    <n v="2748.6351999999997"/>
    <s v="-"/>
  </r>
  <r>
    <s v="ORD101719"/>
    <x v="2"/>
    <x v="1"/>
    <x v="1714"/>
    <n v="0.21"/>
    <n v="382.25669999999997"/>
    <n v="9"/>
    <d v="2024-01-14T00:00:00"/>
    <d v="2024-01-15T00:00:00"/>
    <s v="Regular"/>
    <x v="0"/>
    <n v="512.01"/>
    <x v="4"/>
    <x v="2"/>
    <n v="1438.0133000000001"/>
    <s v="Bulk Order"/>
  </r>
  <r>
    <s v="ORD101720"/>
    <x v="3"/>
    <x v="3"/>
    <x v="1715"/>
    <n v="0.1"/>
    <n v="317.47000000000003"/>
    <n v="7"/>
    <d v="2023-05-24T00:00:00"/>
    <d v="2023-05-31T00:00:00"/>
    <s v="Regular"/>
    <x v="2"/>
    <n v="685.02"/>
    <x v="4"/>
    <x v="3"/>
    <n v="2857.2299999999996"/>
    <s v="Bulk Order"/>
  </r>
  <r>
    <s v="ORD101721"/>
    <x v="0"/>
    <x v="4"/>
    <x v="1716"/>
    <n v="0.43"/>
    <n v="422.3073"/>
    <n v="5"/>
    <d v="2023-08-31T00:00:00"/>
    <d v="2023-09-07T00:00:00"/>
    <s v="New"/>
    <x v="2"/>
    <n v="84.23"/>
    <x v="4"/>
    <x v="3"/>
    <n v="559.80269999999996"/>
    <s v="-"/>
  </r>
  <r>
    <s v="ORD101722"/>
    <x v="0"/>
    <x v="1"/>
    <x v="1717"/>
    <n v="0.08"/>
    <n v="86.107199999999992"/>
    <n v="8"/>
    <d v="2024-04-24T00:00:00"/>
    <d v="2024-04-27T00:00:00"/>
    <s v="Member"/>
    <x v="1"/>
    <n v="125.46"/>
    <x v="4"/>
    <x v="2"/>
    <n v="990.23279999999988"/>
    <s v="Bulk Order"/>
  </r>
  <r>
    <s v="ORD101723"/>
    <x v="3"/>
    <x v="1"/>
    <x v="1718"/>
    <n v="0.22"/>
    <n v="1019.0686000000001"/>
    <n v="1"/>
    <d v="2023-12-10T00:00:00"/>
    <d v="2023-12-15T00:00:00"/>
    <s v="New"/>
    <x v="1"/>
    <n v="1362.56"/>
    <x v="4"/>
    <x v="2"/>
    <n v="3613.0614"/>
    <s v="-"/>
  </r>
  <r>
    <s v="ORD101724"/>
    <x v="3"/>
    <x v="2"/>
    <x v="1719"/>
    <n v="0.03"/>
    <n v="38.162399999999998"/>
    <n v="7"/>
    <d v="2023-03-10T00:00:00"/>
    <d v="2023-03-15T00:00:00"/>
    <s v="New"/>
    <x v="2"/>
    <n v="269.86"/>
    <x v="4"/>
    <x v="3"/>
    <n v="1233.9176"/>
    <s v="Bulk Order"/>
  </r>
  <r>
    <s v="ORD101725"/>
    <x v="3"/>
    <x v="3"/>
    <x v="1373"/>
    <n v="0.32"/>
    <n v="519.3184"/>
    <n v="4"/>
    <d v="2024-12-16T00:00:00"/>
    <d v="2024-12-21T00:00:00"/>
    <s v="Member"/>
    <x v="0"/>
    <n v="276.73"/>
    <x v="4"/>
    <x v="5"/>
    <n v="1103.5515999999998"/>
    <s v="-"/>
  </r>
  <r>
    <s v="ORD101726"/>
    <x v="1"/>
    <x v="0"/>
    <x v="1720"/>
    <n v="0.24"/>
    <n v="663.48239999999998"/>
    <n v="2"/>
    <d v="2023-01-12T00:00:00"/>
    <d v="2023-01-13T00:00:00"/>
    <s v="Regular"/>
    <x v="0"/>
    <n v="797.61"/>
    <x v="4"/>
    <x v="2"/>
    <n v="2101.0276000000003"/>
    <s v="-"/>
  </r>
  <r>
    <s v="ORD101727"/>
    <x v="2"/>
    <x v="1"/>
    <x v="1721"/>
    <n v="0.25"/>
    <n v="1127.1224999999999"/>
    <n v="2"/>
    <d v="2023-04-03T00:00:00"/>
    <d v="2023-04-10T00:00:00"/>
    <s v="New"/>
    <x v="0"/>
    <n v="259.72000000000003"/>
    <x v="4"/>
    <x v="2"/>
    <n v="3381.3674999999998"/>
    <s v="-"/>
  </r>
  <r>
    <s v="ORD101728"/>
    <x v="3"/>
    <x v="4"/>
    <x v="1722"/>
    <n v="0.05"/>
    <n v="196.45500000000001"/>
    <n v="9"/>
    <d v="2024-07-23T00:00:00"/>
    <d v="2024-07-30T00:00:00"/>
    <s v="Regular"/>
    <x v="1"/>
    <n v="573.15"/>
    <x v="4"/>
    <x v="3"/>
    <n v="3732.645"/>
    <s v="Bulk Order"/>
  </r>
  <r>
    <s v="ORD101729"/>
    <x v="3"/>
    <x v="2"/>
    <x v="1723"/>
    <n v="0.26"/>
    <n v="81.780400000000014"/>
    <n v="6"/>
    <d v="2024-05-01T00:00:00"/>
    <d v="2024-05-02T00:00:00"/>
    <s v="Regular"/>
    <x v="1"/>
    <n v="80.069999999999993"/>
    <x v="4"/>
    <x v="0"/>
    <n v="232.75960000000001"/>
    <s v="Bulk Order"/>
  </r>
  <r>
    <s v="ORD101730"/>
    <x v="3"/>
    <x v="2"/>
    <x v="1724"/>
    <n v="0.28000000000000003"/>
    <n v="978.83800000000008"/>
    <n v="4"/>
    <d v="2024-02-24T00:00:00"/>
    <d v="2024-03-02T00:00:00"/>
    <s v="New"/>
    <x v="0"/>
    <n v="1009.54"/>
    <x v="4"/>
    <x v="0"/>
    <n v="2517.0119999999997"/>
    <s v="-"/>
  </r>
  <r>
    <s v="ORD101731"/>
    <x v="0"/>
    <x v="1"/>
    <x v="1725"/>
    <n v="0.48"/>
    <n v="1233.5519999999999"/>
    <n v="2"/>
    <d v="2024-11-18T00:00:00"/>
    <d v="2024-11-21T00:00:00"/>
    <s v="New"/>
    <x v="2"/>
    <n v="632.26"/>
    <x v="4"/>
    <x v="2"/>
    <n v="1336.3480000000002"/>
    <s v="-"/>
  </r>
  <r>
    <s v="ORD101732"/>
    <x v="0"/>
    <x v="1"/>
    <x v="1726"/>
    <n v="0.02"/>
    <n v="48.604199999999999"/>
    <n v="7"/>
    <d v="2023-01-08T00:00:00"/>
    <d v="2023-01-12T00:00:00"/>
    <s v="Member"/>
    <x v="2"/>
    <n v="508.69"/>
    <x v="4"/>
    <x v="1"/>
    <n v="2381.6057999999998"/>
    <s v="Bulk Order"/>
  </r>
  <r>
    <s v="ORD101733"/>
    <x v="1"/>
    <x v="1"/>
    <x v="1727"/>
    <n v="0.46"/>
    <n v="1604.7744"/>
    <n v="9"/>
    <d v="2023-03-11T00:00:00"/>
    <d v="2023-03-18T00:00:00"/>
    <s v="Regular"/>
    <x v="0"/>
    <n v="286.58999999999997"/>
    <x v="4"/>
    <x v="4"/>
    <n v="1883.8655999999999"/>
    <s v="Bulk Order"/>
  </r>
  <r>
    <s v="ORD101734"/>
    <x v="2"/>
    <x v="0"/>
    <x v="1728"/>
    <n v="0.24"/>
    <n v="254.76959999999997"/>
    <n v="2"/>
    <d v="2024-07-20T00:00:00"/>
    <d v="2024-07-24T00:00:00"/>
    <s v="Regular"/>
    <x v="1"/>
    <n v="195.54"/>
    <x v="4"/>
    <x v="0"/>
    <n v="806.7704"/>
    <s v="-"/>
  </r>
  <r>
    <s v="ORD101735"/>
    <x v="1"/>
    <x v="1"/>
    <x v="1729"/>
    <n v="0.11"/>
    <n v="540.02189999999996"/>
    <n v="4"/>
    <d v="2023-12-16T00:00:00"/>
    <d v="2023-12-23T00:00:00"/>
    <s v="New"/>
    <x v="2"/>
    <n v="950.75"/>
    <x v="4"/>
    <x v="1"/>
    <n v="4369.2681000000002"/>
    <s v="-"/>
  </r>
  <r>
    <s v="ORD101736"/>
    <x v="2"/>
    <x v="3"/>
    <x v="1730"/>
    <n v="0.33"/>
    <n v="1076.46"/>
    <n v="1"/>
    <d v="2023-03-02T00:00:00"/>
    <d v="2023-03-06T00:00:00"/>
    <s v="Regular"/>
    <x v="0"/>
    <n v="838.56"/>
    <x v="4"/>
    <x v="2"/>
    <n v="2185.54"/>
    <s v="-"/>
  </r>
  <r>
    <s v="ORD101737"/>
    <x v="0"/>
    <x v="4"/>
    <x v="1731"/>
    <n v="0.26"/>
    <n v="491.84720000000004"/>
    <n v="1"/>
    <d v="2023-09-11T00:00:00"/>
    <d v="2023-09-13T00:00:00"/>
    <s v="Member"/>
    <x v="1"/>
    <n v="411.01"/>
    <x v="4"/>
    <x v="4"/>
    <n v="1399.8728000000001"/>
    <s v="-"/>
  </r>
  <r>
    <s v="ORD101738"/>
    <x v="0"/>
    <x v="1"/>
    <x v="1732"/>
    <n v="0.11"/>
    <n v="334.50889999999998"/>
    <n v="3"/>
    <d v="2023-12-05T00:00:00"/>
    <d v="2023-12-11T00:00:00"/>
    <s v="Regular"/>
    <x v="0"/>
    <n v="794.81"/>
    <x v="4"/>
    <x v="3"/>
    <n v="2706.4811"/>
    <s v="-"/>
  </r>
  <r>
    <s v="ORD101739"/>
    <x v="0"/>
    <x v="0"/>
    <x v="1733"/>
    <n v="0.31"/>
    <n v="359.82010000000002"/>
    <n v="1"/>
    <d v="2023-10-31T00:00:00"/>
    <d v="2023-11-01T00:00:00"/>
    <s v="Regular"/>
    <x v="1"/>
    <n v="226.54"/>
    <x v="4"/>
    <x v="1"/>
    <n v="800.88990000000001"/>
    <s v="-"/>
  </r>
  <r>
    <s v="ORD101740"/>
    <x v="1"/>
    <x v="4"/>
    <x v="1734"/>
    <n v="0.24"/>
    <n v="769.39919999999995"/>
    <n v="4"/>
    <d v="2023-11-18T00:00:00"/>
    <d v="2023-11-19T00:00:00"/>
    <s v="Member"/>
    <x v="1"/>
    <n v="268.89999999999998"/>
    <x v="4"/>
    <x v="4"/>
    <n v="2436.4308000000001"/>
    <s v="-"/>
  </r>
  <r>
    <s v="ORD101741"/>
    <x v="3"/>
    <x v="2"/>
    <x v="1735"/>
    <n v="0.34"/>
    <n v="81.008400000000009"/>
    <n v="6"/>
    <d v="2024-09-10T00:00:00"/>
    <d v="2024-09-13T00:00:00"/>
    <s v="Regular"/>
    <x v="2"/>
    <n v="56.54"/>
    <x v="4"/>
    <x v="2"/>
    <n v="157.2516"/>
    <s v="Bulk Order"/>
  </r>
  <r>
    <s v="ORD101742"/>
    <x v="3"/>
    <x v="1"/>
    <x v="1736"/>
    <n v="0.34"/>
    <n v="602.40859999999998"/>
    <n v="5"/>
    <d v="2023-06-01T00:00:00"/>
    <d v="2023-06-07T00:00:00"/>
    <s v="Regular"/>
    <x v="1"/>
    <n v="370.38"/>
    <x v="4"/>
    <x v="0"/>
    <n v="1169.3814"/>
    <s v="-"/>
  </r>
  <r>
    <s v="ORD101743"/>
    <x v="0"/>
    <x v="4"/>
    <x v="1737"/>
    <n v="0.24"/>
    <n v="903.0791999999999"/>
    <n v="9"/>
    <d v="2024-01-11T00:00:00"/>
    <d v="2024-01-16T00:00:00"/>
    <s v="Member"/>
    <x v="0"/>
    <n v="515.66999999999996"/>
    <x v="4"/>
    <x v="1"/>
    <n v="2859.7507999999998"/>
    <s v="Bulk Order"/>
  </r>
  <r>
    <s v="ORD101744"/>
    <x v="3"/>
    <x v="2"/>
    <x v="1738"/>
    <n v="0.2"/>
    <n v="811.8180000000001"/>
    <n v="2"/>
    <d v="2023-10-11T00:00:00"/>
    <d v="2023-10-12T00:00:00"/>
    <s v="New"/>
    <x v="1"/>
    <n v="1034.6400000000001"/>
    <x v="4"/>
    <x v="0"/>
    <n v="3247.2719999999999"/>
    <s v="-"/>
  </r>
  <r>
    <s v="ORD101745"/>
    <x v="3"/>
    <x v="0"/>
    <x v="1739"/>
    <n v="0.03"/>
    <n v="40.179299999999998"/>
    <n v="2"/>
    <d v="2023-02-03T00:00:00"/>
    <d v="2023-02-07T00:00:00"/>
    <s v="New"/>
    <x v="2"/>
    <n v="362.69"/>
    <x v="4"/>
    <x v="3"/>
    <n v="1299.1306999999999"/>
    <s v="-"/>
  </r>
  <r>
    <s v="ORD101746"/>
    <x v="1"/>
    <x v="3"/>
    <x v="1740"/>
    <n v="0.25"/>
    <n v="685.77750000000003"/>
    <n v="3"/>
    <d v="2023-11-09T00:00:00"/>
    <d v="2023-11-11T00:00:00"/>
    <s v="New"/>
    <x v="1"/>
    <n v="640.45000000000005"/>
    <x v="4"/>
    <x v="0"/>
    <n v="2057.3325"/>
    <s v="-"/>
  </r>
  <r>
    <s v="ORD101747"/>
    <x v="2"/>
    <x v="1"/>
    <x v="1741"/>
    <n v="0.12"/>
    <n v="322.75439999999998"/>
    <n v="4"/>
    <d v="2024-08-01T00:00:00"/>
    <d v="2024-08-06T00:00:00"/>
    <s v="New"/>
    <x v="0"/>
    <n v="459.93"/>
    <x v="4"/>
    <x v="1"/>
    <n v="2366.8656000000001"/>
    <s v="-"/>
  </r>
  <r>
    <s v="ORD101748"/>
    <x v="0"/>
    <x v="3"/>
    <x v="1742"/>
    <n v="0.03"/>
    <n v="64.953900000000004"/>
    <n v="9"/>
    <d v="2023-10-09T00:00:00"/>
    <d v="2023-10-14T00:00:00"/>
    <s v="New"/>
    <x v="0"/>
    <n v="275.68"/>
    <x v="4"/>
    <x v="5"/>
    <n v="2100.1761000000001"/>
    <s v="Bulk Order"/>
  </r>
  <r>
    <s v="ORD101749"/>
    <x v="0"/>
    <x v="0"/>
    <x v="1743"/>
    <n v="0.17"/>
    <n v="207.28440000000001"/>
    <n v="6"/>
    <d v="2024-12-03T00:00:00"/>
    <d v="2024-12-05T00:00:00"/>
    <s v="Regular"/>
    <x v="0"/>
    <n v="130.63999999999999"/>
    <x v="4"/>
    <x v="0"/>
    <n v="1012.0355999999999"/>
    <s v="Bulk Order"/>
  </r>
  <r>
    <s v="ORD101750"/>
    <x v="1"/>
    <x v="4"/>
    <x v="1744"/>
    <n v="0.04"/>
    <n v="141.83280000000002"/>
    <n v="9"/>
    <d v="2024-10-23T00:00:00"/>
    <d v="2024-10-30T00:00:00"/>
    <s v="Regular"/>
    <x v="1"/>
    <n v="913.57"/>
    <x v="4"/>
    <x v="1"/>
    <n v="3403.9872"/>
    <s v="Bulk Order"/>
  </r>
  <r>
    <s v="ORD101751"/>
    <x v="1"/>
    <x v="4"/>
    <x v="1745"/>
    <n v="0.28999999999999998"/>
    <n v="387.60529999999994"/>
    <n v="5"/>
    <d v="2024-04-24T00:00:00"/>
    <d v="2024-04-26T00:00:00"/>
    <s v="Member"/>
    <x v="1"/>
    <n v="284.27999999999997"/>
    <x v="4"/>
    <x v="4"/>
    <n v="948.96469999999999"/>
    <s v="-"/>
  </r>
  <r>
    <s v="ORD101752"/>
    <x v="3"/>
    <x v="0"/>
    <x v="1746"/>
    <n v="0.25"/>
    <n v="1141.0074999999999"/>
    <n v="9"/>
    <d v="2024-09-10T00:00:00"/>
    <d v="2024-09-11T00:00:00"/>
    <s v="Regular"/>
    <x v="2"/>
    <n v="959.29"/>
    <x v="4"/>
    <x v="0"/>
    <n v="3423.0225"/>
    <s v="Bulk Order"/>
  </r>
  <r>
    <s v="ORD101753"/>
    <x v="0"/>
    <x v="0"/>
    <x v="1747"/>
    <n v="0.4"/>
    <n v="1075.864"/>
    <n v="9"/>
    <d v="2023-07-25T00:00:00"/>
    <d v="2023-07-27T00:00:00"/>
    <s v="Regular"/>
    <x v="1"/>
    <n v="269.27"/>
    <x v="4"/>
    <x v="1"/>
    <n v="1613.7959999999998"/>
    <s v="Bulk Order"/>
  </r>
  <r>
    <s v="ORD101754"/>
    <x v="2"/>
    <x v="1"/>
    <x v="1748"/>
    <n v="0.13"/>
    <n v="567.49420000000009"/>
    <n v="1"/>
    <d v="2024-07-02T00:00:00"/>
    <d v="2024-07-05T00:00:00"/>
    <s v="Member"/>
    <x v="2"/>
    <n v="824.64"/>
    <x v="4"/>
    <x v="4"/>
    <n v="3797.8458000000001"/>
    <s v="-"/>
  </r>
  <r>
    <s v="ORD101755"/>
    <x v="1"/>
    <x v="2"/>
    <x v="1749"/>
    <n v="0.19"/>
    <n v="289.6816"/>
    <n v="9"/>
    <d v="2024-10-04T00:00:00"/>
    <d v="2024-10-09T00:00:00"/>
    <s v="Member"/>
    <x v="0"/>
    <n v="452.63"/>
    <x v="4"/>
    <x v="5"/>
    <n v="1234.9584"/>
    <s v="Bulk Order"/>
  </r>
  <r>
    <s v="ORD101756"/>
    <x v="2"/>
    <x v="3"/>
    <x v="1750"/>
    <n v="0.34"/>
    <n v="1378.5946000000001"/>
    <n v="7"/>
    <d v="2023-03-05T00:00:00"/>
    <d v="2023-03-10T00:00:00"/>
    <s v="Regular"/>
    <x v="2"/>
    <n v="655.52"/>
    <x v="4"/>
    <x v="3"/>
    <n v="2676.0954000000002"/>
    <s v="Bulk Order"/>
  </r>
  <r>
    <s v="ORD101757"/>
    <x v="2"/>
    <x v="3"/>
    <x v="1751"/>
    <n v="0.5"/>
    <n v="328.47500000000002"/>
    <n v="8"/>
    <d v="2023-12-30T00:00:00"/>
    <d v="2024-01-03T00:00:00"/>
    <s v="Member"/>
    <x v="1"/>
    <n v="123.45"/>
    <x v="4"/>
    <x v="1"/>
    <n v="328.47500000000002"/>
    <s v="Bulk Order"/>
  </r>
  <r>
    <s v="ORD101758"/>
    <x v="0"/>
    <x v="4"/>
    <x v="1752"/>
    <n v="0.45"/>
    <n v="1735.8615"/>
    <n v="3"/>
    <d v="2023-08-06T00:00:00"/>
    <d v="2023-08-07T00:00:00"/>
    <s v="New"/>
    <x v="0"/>
    <n v="1037.6400000000001"/>
    <x v="4"/>
    <x v="5"/>
    <n v="2121.6084999999998"/>
    <s v="-"/>
  </r>
  <r>
    <s v="ORD101759"/>
    <x v="0"/>
    <x v="4"/>
    <x v="1753"/>
    <n v="0.26"/>
    <n v="518.96780000000001"/>
    <n v="1"/>
    <d v="2024-09-07T00:00:00"/>
    <d v="2024-09-14T00:00:00"/>
    <s v="Member"/>
    <x v="2"/>
    <n v="535.80999999999995"/>
    <x v="4"/>
    <x v="1"/>
    <n v="1477.0621999999998"/>
    <s v="-"/>
  </r>
  <r>
    <s v="ORD101760"/>
    <x v="1"/>
    <x v="1"/>
    <x v="1754"/>
    <n v="0.34"/>
    <n v="817.00300000000004"/>
    <n v="4"/>
    <d v="2024-02-11T00:00:00"/>
    <d v="2024-02-15T00:00:00"/>
    <s v="Regular"/>
    <x v="0"/>
    <n v="159.83000000000001"/>
    <x v="4"/>
    <x v="2"/>
    <n v="1585.9469999999997"/>
    <s v="-"/>
  </r>
  <r>
    <s v="ORD101761"/>
    <x v="0"/>
    <x v="0"/>
    <x v="1755"/>
    <n v="0.27"/>
    <n v="247.68720000000002"/>
    <n v="1"/>
    <d v="2023-02-27T00:00:00"/>
    <d v="2023-02-28T00:00:00"/>
    <s v="New"/>
    <x v="0"/>
    <n v="252.93"/>
    <x v="4"/>
    <x v="4"/>
    <n v="669.67280000000005"/>
    <s v="-"/>
  </r>
  <r>
    <s v="ORD101762"/>
    <x v="0"/>
    <x v="3"/>
    <x v="1756"/>
    <n v="0.22"/>
    <n v="42.081600000000002"/>
    <n v="1"/>
    <d v="2024-07-17T00:00:00"/>
    <d v="2024-07-18T00:00:00"/>
    <s v="New"/>
    <x v="2"/>
    <n v="40.94"/>
    <x v="4"/>
    <x v="3"/>
    <n v="149.19839999999999"/>
    <s v="-"/>
  </r>
  <r>
    <s v="ORD101763"/>
    <x v="0"/>
    <x v="1"/>
    <x v="1757"/>
    <n v="0.3"/>
    <n v="1009.3109999999999"/>
    <n v="4"/>
    <d v="2023-09-24T00:00:00"/>
    <d v="2023-10-01T00:00:00"/>
    <s v="Regular"/>
    <x v="1"/>
    <n v="456.25"/>
    <x v="4"/>
    <x v="5"/>
    <n v="2355.0590000000002"/>
    <s v="-"/>
  </r>
  <r>
    <s v="ORD101764"/>
    <x v="2"/>
    <x v="4"/>
    <x v="1758"/>
    <n v="0.19"/>
    <n v="566.16579999999999"/>
    <n v="8"/>
    <d v="2023-09-22T00:00:00"/>
    <d v="2023-09-28T00:00:00"/>
    <s v="New"/>
    <x v="0"/>
    <n v="720.26"/>
    <x v="4"/>
    <x v="3"/>
    <n v="2413.6541999999999"/>
    <s v="Bulk Order"/>
  </r>
  <r>
    <s v="ORD101765"/>
    <x v="1"/>
    <x v="4"/>
    <x v="1759"/>
    <n v="0.14000000000000001"/>
    <n v="440.98600000000005"/>
    <n v="1"/>
    <d v="2023-11-22T00:00:00"/>
    <d v="2023-11-29T00:00:00"/>
    <s v="Member"/>
    <x v="2"/>
    <n v="542.02"/>
    <x v="4"/>
    <x v="2"/>
    <n v="2708.9140000000002"/>
    <s v="-"/>
  </r>
  <r>
    <s v="ORD101766"/>
    <x v="3"/>
    <x v="3"/>
    <x v="1760"/>
    <n v="0.35"/>
    <n v="472.32849999999996"/>
    <n v="9"/>
    <d v="2024-08-05T00:00:00"/>
    <d v="2024-08-11T00:00:00"/>
    <s v="Member"/>
    <x v="0"/>
    <n v="252.4"/>
    <x v="4"/>
    <x v="2"/>
    <n v="877.18150000000003"/>
    <s v="Bulk Order"/>
  </r>
  <r>
    <s v="ORD101767"/>
    <x v="2"/>
    <x v="4"/>
    <x v="1761"/>
    <n v="0.44"/>
    <n v="559.88240000000008"/>
    <n v="6"/>
    <d v="2024-09-13T00:00:00"/>
    <d v="2024-09-14T00:00:00"/>
    <s v="Regular"/>
    <x v="1"/>
    <n v="266.5"/>
    <x v="4"/>
    <x v="5"/>
    <n v="712.57759999999996"/>
    <s v="Bulk Order"/>
  </r>
  <r>
    <s v="ORD101768"/>
    <x v="0"/>
    <x v="4"/>
    <x v="1762"/>
    <n v="0.14000000000000001"/>
    <n v="583.58300000000008"/>
    <n v="5"/>
    <d v="2023-05-26T00:00:00"/>
    <d v="2023-06-02T00:00:00"/>
    <s v="New"/>
    <x v="2"/>
    <n v="1048.83"/>
    <x v="4"/>
    <x v="4"/>
    <n v="3584.8669999999997"/>
    <s v="-"/>
  </r>
  <r>
    <s v="ORD101769"/>
    <x v="2"/>
    <x v="2"/>
    <x v="1763"/>
    <n v="0.35"/>
    <n v="1340.549"/>
    <n v="9"/>
    <d v="2023-03-06T00:00:00"/>
    <d v="2023-03-09T00:00:00"/>
    <s v="Regular"/>
    <x v="2"/>
    <n v="643.20000000000005"/>
    <x v="4"/>
    <x v="5"/>
    <n v="2489.5909999999999"/>
    <s v="Bulk Order"/>
  </r>
  <r>
    <s v="ORD101770"/>
    <x v="0"/>
    <x v="0"/>
    <x v="1764"/>
    <n v="0.22"/>
    <n v="385.05939999999998"/>
    <n v="9"/>
    <d v="2024-01-03T00:00:00"/>
    <d v="2024-01-05T00:00:00"/>
    <s v="Member"/>
    <x v="1"/>
    <n v="201.07"/>
    <x v="4"/>
    <x v="0"/>
    <n v="1365.2105999999999"/>
    <s v="Bulk Order"/>
  </r>
  <r>
    <s v="ORD101771"/>
    <x v="0"/>
    <x v="4"/>
    <x v="1765"/>
    <n v="0.15"/>
    <n v="483.78749999999997"/>
    <n v="9"/>
    <d v="2024-08-13T00:00:00"/>
    <d v="2024-08-20T00:00:00"/>
    <s v="Regular"/>
    <x v="2"/>
    <n v="655.03"/>
    <x v="4"/>
    <x v="2"/>
    <n v="2741.4625000000001"/>
    <s v="Bulk Order"/>
  </r>
  <r>
    <s v="ORD101772"/>
    <x v="2"/>
    <x v="2"/>
    <x v="1766"/>
    <n v="0.31"/>
    <n v="1288.9613999999999"/>
    <n v="3"/>
    <d v="2024-01-28T00:00:00"/>
    <d v="2024-02-03T00:00:00"/>
    <s v="Regular"/>
    <x v="0"/>
    <n v="1217.8399999999999"/>
    <x v="4"/>
    <x v="3"/>
    <n v="2868.9785999999995"/>
    <s v="-"/>
  </r>
  <r>
    <s v="ORD101773"/>
    <x v="1"/>
    <x v="1"/>
    <x v="1767"/>
    <n v="0.47"/>
    <n v="2093.9722000000002"/>
    <n v="8"/>
    <d v="2024-03-19T00:00:00"/>
    <d v="2024-03-21T00:00:00"/>
    <s v="New"/>
    <x v="1"/>
    <n v="331.29"/>
    <x v="4"/>
    <x v="1"/>
    <n v="2361.2878000000001"/>
    <s v="Bulk Order"/>
  </r>
  <r>
    <s v="ORD101774"/>
    <x v="0"/>
    <x v="4"/>
    <x v="1768"/>
    <n v="0.18"/>
    <n v="23.120999999999999"/>
    <n v="4"/>
    <d v="2023-05-17T00:00:00"/>
    <d v="2023-05-23T00:00:00"/>
    <s v="Regular"/>
    <x v="1"/>
    <n v="6.64"/>
    <x v="4"/>
    <x v="3"/>
    <n v="105.32899999999999"/>
    <s v="-"/>
  </r>
  <r>
    <s v="ORD101775"/>
    <x v="1"/>
    <x v="1"/>
    <x v="1769"/>
    <n v="0.38"/>
    <n v="1552.6686"/>
    <n v="4"/>
    <d v="2024-11-14T00:00:00"/>
    <d v="2024-11-17T00:00:00"/>
    <s v="Member"/>
    <x v="1"/>
    <n v="600.91"/>
    <x v="4"/>
    <x v="2"/>
    <n v="2533.3013999999998"/>
    <s v="-"/>
  </r>
  <r>
    <s v="ORD101776"/>
    <x v="3"/>
    <x v="4"/>
    <x v="1770"/>
    <n v="0.16"/>
    <n v="290.7072"/>
    <n v="7"/>
    <d v="2023-05-19T00:00:00"/>
    <d v="2023-05-23T00:00:00"/>
    <s v="Member"/>
    <x v="0"/>
    <n v="337.97"/>
    <x v="4"/>
    <x v="3"/>
    <n v="1526.2128"/>
    <s v="Bulk Order"/>
  </r>
  <r>
    <s v="ORD101777"/>
    <x v="0"/>
    <x v="3"/>
    <x v="1771"/>
    <n v="0.4"/>
    <n v="1448.0200000000002"/>
    <n v="8"/>
    <d v="2023-05-11T00:00:00"/>
    <d v="2023-05-12T00:00:00"/>
    <s v="New"/>
    <x v="2"/>
    <n v="643.44000000000005"/>
    <x v="4"/>
    <x v="4"/>
    <n v="2172.0299999999997"/>
    <s v="Bulk Order"/>
  </r>
  <r>
    <s v="ORD101778"/>
    <x v="1"/>
    <x v="2"/>
    <x v="1772"/>
    <n v="0.38"/>
    <n v="729.55059999999992"/>
    <n v="4"/>
    <d v="2024-12-17T00:00:00"/>
    <d v="2024-12-20T00:00:00"/>
    <s v="New"/>
    <x v="2"/>
    <n v="247.22"/>
    <x v="4"/>
    <x v="5"/>
    <n v="1190.3193999999999"/>
    <s v="-"/>
  </r>
  <r>
    <s v="ORD101779"/>
    <x v="1"/>
    <x v="2"/>
    <x v="1773"/>
    <n v="0.38"/>
    <n v="1166.8355999999999"/>
    <n v="6"/>
    <d v="2024-11-02T00:00:00"/>
    <d v="2024-11-06T00:00:00"/>
    <s v="New"/>
    <x v="1"/>
    <n v="870.03"/>
    <x v="4"/>
    <x v="1"/>
    <n v="1903.7844"/>
    <s v="Bulk Order"/>
  </r>
  <r>
    <s v="ORD101780"/>
    <x v="3"/>
    <x v="3"/>
    <x v="1774"/>
    <n v="0.5"/>
    <n v="1634.615"/>
    <n v="1"/>
    <d v="2024-10-23T00:00:00"/>
    <d v="2024-10-25T00:00:00"/>
    <s v="Regular"/>
    <x v="0"/>
    <n v="362.81"/>
    <x v="4"/>
    <x v="5"/>
    <n v="1634.615"/>
    <s v="-"/>
  </r>
  <r>
    <s v="ORD101781"/>
    <x v="1"/>
    <x v="0"/>
    <x v="1775"/>
    <n v="7.0000000000000007E-2"/>
    <n v="145.91220000000001"/>
    <n v="2"/>
    <d v="2024-03-09T00:00:00"/>
    <d v="2024-03-14T00:00:00"/>
    <s v="Member"/>
    <x v="0"/>
    <n v="168.01"/>
    <x v="4"/>
    <x v="0"/>
    <n v="1938.5478000000001"/>
    <s v="-"/>
  </r>
  <r>
    <s v="ORD101782"/>
    <x v="1"/>
    <x v="2"/>
    <x v="1776"/>
    <n v="0.19"/>
    <n v="496.40350000000001"/>
    <n v="5"/>
    <d v="2023-04-17T00:00:00"/>
    <d v="2023-04-24T00:00:00"/>
    <s v="New"/>
    <x v="0"/>
    <n v="276.76"/>
    <x v="4"/>
    <x v="0"/>
    <n v="2116.2465000000002"/>
    <s v="-"/>
  </r>
  <r>
    <s v="ORD101783"/>
    <x v="3"/>
    <x v="1"/>
    <x v="1777"/>
    <n v="0.32"/>
    <n v="1170.8608000000002"/>
    <n v="4"/>
    <d v="2023-01-26T00:00:00"/>
    <d v="2023-01-27T00:00:00"/>
    <s v="Regular"/>
    <x v="1"/>
    <n v="271.89"/>
    <x v="4"/>
    <x v="3"/>
    <n v="2488.0792000000001"/>
    <s v="-"/>
  </r>
  <r>
    <s v="ORD101784"/>
    <x v="0"/>
    <x v="2"/>
    <x v="1778"/>
    <n v="0.3"/>
    <n v="730.17"/>
    <n v="3"/>
    <d v="2024-08-01T00:00:00"/>
    <d v="2024-08-02T00:00:00"/>
    <s v="Member"/>
    <x v="2"/>
    <n v="636.38"/>
    <x v="4"/>
    <x v="3"/>
    <n v="1703.73"/>
    <s v="-"/>
  </r>
  <r>
    <s v="ORD101785"/>
    <x v="1"/>
    <x v="0"/>
    <x v="1779"/>
    <n v="0.39"/>
    <n v="65.715000000000003"/>
    <n v="6"/>
    <d v="2023-07-01T00:00:00"/>
    <d v="2023-07-02T00:00:00"/>
    <s v="Member"/>
    <x v="0"/>
    <n v="25.34"/>
    <x v="4"/>
    <x v="2"/>
    <n v="102.785"/>
    <s v="Bulk Order"/>
  </r>
  <r>
    <s v="ORD101786"/>
    <x v="1"/>
    <x v="1"/>
    <x v="1780"/>
    <n v="0.02"/>
    <n v="3.2645999999999997"/>
    <n v="6"/>
    <d v="2024-09-30T00:00:00"/>
    <d v="2024-10-06T00:00:00"/>
    <s v="New"/>
    <x v="2"/>
    <n v="42.06"/>
    <x v="4"/>
    <x v="1"/>
    <n v="159.96539999999999"/>
    <s v="Bulk Order"/>
  </r>
  <r>
    <s v="ORD101787"/>
    <x v="1"/>
    <x v="1"/>
    <x v="1781"/>
    <n v="0.35"/>
    <n v="1169.1469999999999"/>
    <n v="8"/>
    <d v="2024-01-13T00:00:00"/>
    <d v="2024-01-15T00:00:00"/>
    <s v="Member"/>
    <x v="0"/>
    <n v="699.79"/>
    <x v="4"/>
    <x v="1"/>
    <n v="2171.2730000000001"/>
    <s v="Bulk Order"/>
  </r>
  <r>
    <s v="ORD101788"/>
    <x v="2"/>
    <x v="3"/>
    <x v="1782"/>
    <n v="0.37"/>
    <n v="1573.0401999999999"/>
    <n v="2"/>
    <d v="2024-10-09T00:00:00"/>
    <d v="2024-10-10T00:00:00"/>
    <s v="Regular"/>
    <x v="0"/>
    <n v="716.95"/>
    <x v="4"/>
    <x v="1"/>
    <n v="2678.4198000000001"/>
    <s v="-"/>
  </r>
  <r>
    <s v="ORD101789"/>
    <x v="3"/>
    <x v="4"/>
    <x v="1783"/>
    <n v="0.03"/>
    <n v="118.43519999999999"/>
    <n v="7"/>
    <d v="2023-01-24T00:00:00"/>
    <d v="2023-01-25T00:00:00"/>
    <s v="New"/>
    <x v="1"/>
    <n v="298.38"/>
    <x v="4"/>
    <x v="0"/>
    <n v="3829.4048000000003"/>
    <s v="Bulk Order"/>
  </r>
  <r>
    <s v="ORD101790"/>
    <x v="2"/>
    <x v="3"/>
    <x v="1784"/>
    <n v="0.27"/>
    <n v="437.65920000000006"/>
    <n v="7"/>
    <d v="2023-09-26T00:00:00"/>
    <d v="2023-10-02T00:00:00"/>
    <s v="Regular"/>
    <x v="1"/>
    <n v="96.1"/>
    <x v="4"/>
    <x v="1"/>
    <n v="1183.3008"/>
    <s v="Bulk Order"/>
  </r>
  <r>
    <s v="ORD101791"/>
    <x v="3"/>
    <x v="4"/>
    <x v="1785"/>
    <n v="0.12"/>
    <n v="289.02359999999999"/>
    <n v="2"/>
    <d v="2023-11-27T00:00:00"/>
    <d v="2023-12-03T00:00:00"/>
    <s v="Member"/>
    <x v="1"/>
    <n v="456.03"/>
    <x v="4"/>
    <x v="1"/>
    <n v="2119.5064000000002"/>
    <s v="-"/>
  </r>
  <r>
    <s v="ORD101792"/>
    <x v="0"/>
    <x v="3"/>
    <x v="1786"/>
    <n v="0.4"/>
    <n v="498.95600000000007"/>
    <n v="6"/>
    <d v="2023-08-18T00:00:00"/>
    <d v="2023-08-20T00:00:00"/>
    <s v="Regular"/>
    <x v="2"/>
    <n v="124.75"/>
    <x v="4"/>
    <x v="0"/>
    <n v="748.43399999999997"/>
    <s v="Bulk Order"/>
  </r>
  <r>
    <s v="ORD101793"/>
    <x v="0"/>
    <x v="4"/>
    <x v="1787"/>
    <n v="0.02"/>
    <n v="98.936599999999999"/>
    <n v="5"/>
    <d v="2023-04-19T00:00:00"/>
    <d v="2023-04-25T00:00:00"/>
    <s v="New"/>
    <x v="1"/>
    <n v="795.25"/>
    <x v="4"/>
    <x v="4"/>
    <n v="4847.8933999999999"/>
    <s v="-"/>
  </r>
  <r>
    <s v="ORD101794"/>
    <x v="1"/>
    <x v="2"/>
    <x v="1788"/>
    <n v="7.0000000000000007E-2"/>
    <n v="96.353600000000014"/>
    <n v="2"/>
    <d v="2023-07-07T00:00:00"/>
    <d v="2023-07-13T00:00:00"/>
    <s v="Member"/>
    <x v="1"/>
    <n v="394.51"/>
    <x v="4"/>
    <x v="1"/>
    <n v="1280.1264000000001"/>
    <s v="-"/>
  </r>
  <r>
    <s v="ORD101795"/>
    <x v="3"/>
    <x v="1"/>
    <x v="1789"/>
    <n v="0.05"/>
    <n v="106.98399999999999"/>
    <n v="9"/>
    <d v="2023-05-22T00:00:00"/>
    <d v="2023-05-28T00:00:00"/>
    <s v="Regular"/>
    <x v="0"/>
    <n v="178.49"/>
    <x v="4"/>
    <x v="1"/>
    <n v="2032.6959999999999"/>
    <s v="Bulk Order"/>
  </r>
  <r>
    <s v="ORD101796"/>
    <x v="0"/>
    <x v="4"/>
    <x v="1790"/>
    <n v="0.03"/>
    <n v="103.1259"/>
    <n v="8"/>
    <d v="2023-02-15T00:00:00"/>
    <d v="2023-02-18T00:00:00"/>
    <s v="Member"/>
    <x v="1"/>
    <n v="779.08"/>
    <x v="4"/>
    <x v="5"/>
    <n v="3334.4041000000002"/>
    <s v="Bulk Order"/>
  </r>
  <r>
    <s v="ORD101797"/>
    <x v="3"/>
    <x v="2"/>
    <x v="1791"/>
    <n v="0.3"/>
    <n v="1317.7469999999998"/>
    <n v="7"/>
    <d v="2023-08-31T00:00:00"/>
    <d v="2023-09-06T00:00:00"/>
    <s v="Member"/>
    <x v="2"/>
    <n v="452.53"/>
    <x v="4"/>
    <x v="3"/>
    <n v="3074.7429999999999"/>
    <s v="Bulk Order"/>
  </r>
  <r>
    <s v="ORD101798"/>
    <x v="0"/>
    <x v="0"/>
    <x v="1792"/>
    <n v="0.43"/>
    <n v="151.4589"/>
    <n v="6"/>
    <d v="2023-05-21T00:00:00"/>
    <d v="2023-05-25T00:00:00"/>
    <s v="New"/>
    <x v="1"/>
    <n v="38.83"/>
    <x v="4"/>
    <x v="2"/>
    <n v="200.77110000000002"/>
    <s v="Bulk Order"/>
  </r>
  <r>
    <s v="ORD101799"/>
    <x v="2"/>
    <x v="3"/>
    <x v="1793"/>
    <n v="0.26"/>
    <n v="409.5"/>
    <n v="5"/>
    <d v="2023-06-01T00:00:00"/>
    <d v="2023-06-06T00:00:00"/>
    <s v="Regular"/>
    <x v="2"/>
    <n v="330.22"/>
    <x v="4"/>
    <x v="0"/>
    <n v="1165.5"/>
    <s v="-"/>
  </r>
  <r>
    <s v="ORD101800"/>
    <x v="0"/>
    <x v="0"/>
    <x v="1794"/>
    <n v="0.11"/>
    <n v="317.68330000000003"/>
    <n v="9"/>
    <d v="2024-02-04T00:00:00"/>
    <d v="2024-02-08T00:00:00"/>
    <s v="Regular"/>
    <x v="1"/>
    <n v="238.9"/>
    <x v="4"/>
    <x v="2"/>
    <n v="2570.3467000000001"/>
    <s v="Bulk Order"/>
  </r>
  <r>
    <s v="ORD101801"/>
    <x v="2"/>
    <x v="2"/>
    <x v="1795"/>
    <n v="0.17"/>
    <n v="532.05410000000006"/>
    <n v="5"/>
    <d v="2024-06-24T00:00:00"/>
    <d v="2024-07-01T00:00:00"/>
    <s v="Member"/>
    <x v="1"/>
    <n v="459.81"/>
    <x v="4"/>
    <x v="0"/>
    <n v="2597.6759000000002"/>
    <s v="-"/>
  </r>
  <r>
    <s v="ORD101802"/>
    <x v="0"/>
    <x v="0"/>
    <x v="1796"/>
    <n v="0.18"/>
    <n v="79.76339999999999"/>
    <n v="6"/>
    <d v="2023-01-19T00:00:00"/>
    <d v="2023-01-21T00:00:00"/>
    <s v="Member"/>
    <x v="0"/>
    <n v="64.28"/>
    <x v="4"/>
    <x v="4"/>
    <n v="363.36660000000001"/>
    <s v="Bulk Order"/>
  </r>
  <r>
    <s v="ORD101803"/>
    <x v="1"/>
    <x v="0"/>
    <x v="1797"/>
    <n v="0.23"/>
    <n v="771.41769999999997"/>
    <n v="3"/>
    <d v="2024-08-15T00:00:00"/>
    <d v="2024-08-17T00:00:00"/>
    <s v="New"/>
    <x v="1"/>
    <n v="549.48"/>
    <x v="4"/>
    <x v="0"/>
    <n v="2582.5722999999998"/>
    <s v="-"/>
  </r>
  <r>
    <s v="ORD101804"/>
    <x v="2"/>
    <x v="2"/>
    <x v="1798"/>
    <n v="0.21"/>
    <n v="564.37919999999997"/>
    <n v="9"/>
    <d v="2024-04-23T00:00:00"/>
    <d v="2024-04-27T00:00:00"/>
    <s v="New"/>
    <x v="1"/>
    <n v="348.37"/>
    <x v="4"/>
    <x v="3"/>
    <n v="2123.1408000000001"/>
    <s v="Bulk Order"/>
  </r>
  <r>
    <s v="ORD101805"/>
    <x v="0"/>
    <x v="1"/>
    <x v="1799"/>
    <n v="0.34"/>
    <n v="1412.8258000000001"/>
    <n v="8"/>
    <d v="2023-06-25T00:00:00"/>
    <d v="2023-07-01T00:00:00"/>
    <s v="Regular"/>
    <x v="1"/>
    <n v="491.76"/>
    <x v="4"/>
    <x v="1"/>
    <n v="2742.5441999999998"/>
    <s v="Bulk Order"/>
  </r>
  <r>
    <s v="ORD101806"/>
    <x v="1"/>
    <x v="4"/>
    <x v="1800"/>
    <n v="0.17"/>
    <n v="202.08410000000001"/>
    <n v="9"/>
    <d v="2023-08-09T00:00:00"/>
    <d v="2023-08-11T00:00:00"/>
    <s v="Member"/>
    <x v="1"/>
    <n v="291.82"/>
    <x v="4"/>
    <x v="3"/>
    <n v="986.64589999999998"/>
    <s v="Bulk Order"/>
  </r>
  <r>
    <s v="ORD101807"/>
    <x v="2"/>
    <x v="3"/>
    <x v="1801"/>
    <n v="0.33"/>
    <n v="348.35790000000003"/>
    <n v="1"/>
    <d v="2023-10-15T00:00:00"/>
    <d v="2023-10-20T00:00:00"/>
    <s v="Member"/>
    <x v="1"/>
    <n v="73.83"/>
    <x v="4"/>
    <x v="4"/>
    <n v="707.27210000000014"/>
    <s v="-"/>
  </r>
  <r>
    <s v="ORD101808"/>
    <x v="1"/>
    <x v="4"/>
    <x v="1802"/>
    <n v="0.27"/>
    <n v="1076.5844999999999"/>
    <n v="1"/>
    <d v="2024-07-11T00:00:00"/>
    <d v="2024-07-12T00:00:00"/>
    <s v="Regular"/>
    <x v="1"/>
    <n v="1046.5"/>
    <x v="4"/>
    <x v="5"/>
    <n v="2910.7655"/>
    <s v="-"/>
  </r>
  <r>
    <s v="ORD101809"/>
    <x v="3"/>
    <x v="3"/>
    <x v="1803"/>
    <n v="0.02"/>
    <n v="70.979200000000006"/>
    <n v="2"/>
    <d v="2024-08-15T00:00:00"/>
    <d v="2024-08-18T00:00:00"/>
    <s v="New"/>
    <x v="1"/>
    <n v="921.3"/>
    <x v="4"/>
    <x v="1"/>
    <n v="3477.9807999999998"/>
    <s v="-"/>
  </r>
  <r>
    <s v="ORD101810"/>
    <x v="3"/>
    <x v="4"/>
    <x v="1804"/>
    <n v="0.46"/>
    <n v="1830.432"/>
    <n v="4"/>
    <d v="2024-08-05T00:00:00"/>
    <d v="2024-08-10T00:00:00"/>
    <s v="Regular"/>
    <x v="0"/>
    <n v="1126.73"/>
    <x v="4"/>
    <x v="2"/>
    <n v="2148.768"/>
    <s v="-"/>
  </r>
  <r>
    <s v="ORD101811"/>
    <x v="2"/>
    <x v="0"/>
    <x v="1805"/>
    <n v="0.09"/>
    <n v="353.83319999999998"/>
    <n v="5"/>
    <d v="2023-11-21T00:00:00"/>
    <d v="2023-11-27T00:00:00"/>
    <s v="New"/>
    <x v="2"/>
    <n v="432.2"/>
    <x v="4"/>
    <x v="1"/>
    <n v="3577.6468"/>
    <s v="-"/>
  </r>
  <r>
    <s v="ORD101812"/>
    <x v="0"/>
    <x v="1"/>
    <x v="1806"/>
    <n v="0.23"/>
    <n v="140.208"/>
    <n v="7"/>
    <d v="2024-09-26T00:00:00"/>
    <d v="2024-09-28T00:00:00"/>
    <s v="Member"/>
    <x v="2"/>
    <n v="170.14"/>
    <x v="4"/>
    <x v="4"/>
    <n v="469.39200000000005"/>
    <s v="Bulk Order"/>
  </r>
  <r>
    <s v="ORD101813"/>
    <x v="2"/>
    <x v="0"/>
    <x v="1807"/>
    <n v="0.47"/>
    <n v="688.57819999999992"/>
    <n v="4"/>
    <d v="2024-02-21T00:00:00"/>
    <d v="2024-02-24T00:00:00"/>
    <s v="New"/>
    <x v="1"/>
    <n v="238.23"/>
    <x v="4"/>
    <x v="3"/>
    <n v="776.48180000000002"/>
    <s v="-"/>
  </r>
  <r>
    <s v="ORD101814"/>
    <x v="1"/>
    <x v="1"/>
    <x v="1808"/>
    <n v="0.12"/>
    <n v="164.93039999999999"/>
    <n v="1"/>
    <d v="2024-05-10T00:00:00"/>
    <d v="2024-05-17T00:00:00"/>
    <s v="New"/>
    <x v="2"/>
    <n v="303.66000000000003"/>
    <x v="4"/>
    <x v="5"/>
    <n v="1209.4896000000001"/>
    <s v="-"/>
  </r>
  <r>
    <s v="ORD101815"/>
    <x v="0"/>
    <x v="2"/>
    <x v="1809"/>
    <n v="0.01"/>
    <n v="46.794799999999995"/>
    <n v="8"/>
    <d v="2023-01-23T00:00:00"/>
    <d v="2023-01-29T00:00:00"/>
    <s v="Regular"/>
    <x v="2"/>
    <n v="1230.45"/>
    <x v="4"/>
    <x v="1"/>
    <n v="4632.6851999999999"/>
    <s v="Bulk Order"/>
  </r>
  <r>
    <s v="ORD101816"/>
    <x v="3"/>
    <x v="3"/>
    <x v="1810"/>
    <n v="0.25"/>
    <n v="622.14750000000004"/>
    <n v="3"/>
    <d v="2024-04-06T00:00:00"/>
    <d v="2024-04-10T00:00:00"/>
    <s v="Member"/>
    <x v="0"/>
    <n v="163.38999999999999"/>
    <x v="4"/>
    <x v="4"/>
    <n v="1866.4425000000001"/>
    <s v="-"/>
  </r>
  <r>
    <s v="ORD101817"/>
    <x v="0"/>
    <x v="3"/>
    <x v="1811"/>
    <n v="0.11"/>
    <n v="70.859799999999993"/>
    <n v="9"/>
    <d v="2024-01-14T00:00:00"/>
    <d v="2024-01-15T00:00:00"/>
    <s v="Member"/>
    <x v="2"/>
    <n v="37.799999999999997"/>
    <x v="4"/>
    <x v="4"/>
    <n v="573.3202"/>
    <s v="Bulk Order"/>
  </r>
  <r>
    <s v="ORD101818"/>
    <x v="3"/>
    <x v="2"/>
    <x v="1812"/>
    <n v="0.28999999999999998"/>
    <n v="440.48969999999997"/>
    <n v="2"/>
    <d v="2024-09-01T00:00:00"/>
    <d v="2024-09-08T00:00:00"/>
    <s v="Regular"/>
    <x v="1"/>
    <n v="152.58000000000001"/>
    <x v="4"/>
    <x v="3"/>
    <n v="1078.4403000000002"/>
    <s v="-"/>
  </r>
  <r>
    <s v="ORD101819"/>
    <x v="0"/>
    <x v="4"/>
    <x v="1813"/>
    <n v="0.41"/>
    <n v="1792.6511999999998"/>
    <n v="1"/>
    <d v="2023-07-08T00:00:00"/>
    <d v="2023-07-12T00:00:00"/>
    <s v="Member"/>
    <x v="0"/>
    <n v="831.55"/>
    <x v="4"/>
    <x v="0"/>
    <n v="2579.6687999999999"/>
    <s v="-"/>
  </r>
  <r>
    <s v="ORD101820"/>
    <x v="0"/>
    <x v="2"/>
    <x v="1814"/>
    <n v="0.26"/>
    <n v="1105.1638"/>
    <n v="8"/>
    <d v="2024-10-05T00:00:00"/>
    <d v="2024-10-08T00:00:00"/>
    <s v="Regular"/>
    <x v="0"/>
    <n v="1039.3900000000001"/>
    <x v="4"/>
    <x v="0"/>
    <n v="3145.4661999999998"/>
    <s v="Bulk Order"/>
  </r>
  <r>
    <s v="ORD101821"/>
    <x v="0"/>
    <x v="2"/>
    <x v="1815"/>
    <n v="0.32"/>
    <n v="1443.7311999999999"/>
    <n v="3"/>
    <d v="2024-03-24T00:00:00"/>
    <d v="2024-03-25T00:00:00"/>
    <s v="Regular"/>
    <x v="0"/>
    <n v="1100.25"/>
    <x v="4"/>
    <x v="5"/>
    <n v="3067.9287999999997"/>
    <s v="-"/>
  </r>
  <r>
    <s v="ORD101822"/>
    <x v="1"/>
    <x v="1"/>
    <x v="1816"/>
    <n v="0.33"/>
    <n v="661.25070000000005"/>
    <n v="1"/>
    <d v="2024-10-03T00:00:00"/>
    <d v="2024-10-07T00:00:00"/>
    <s v="Regular"/>
    <x v="0"/>
    <n v="547.57000000000005"/>
    <x v="4"/>
    <x v="4"/>
    <n v="1342.5392999999999"/>
    <s v="-"/>
  </r>
  <r>
    <s v="ORD101823"/>
    <x v="1"/>
    <x v="2"/>
    <x v="1817"/>
    <n v="0.41"/>
    <n v="1329.4537"/>
    <n v="3"/>
    <d v="2023-12-15T00:00:00"/>
    <d v="2023-12-18T00:00:00"/>
    <s v="Regular"/>
    <x v="0"/>
    <n v="613.13"/>
    <x v="4"/>
    <x v="1"/>
    <n v="1913.1163000000001"/>
    <s v="-"/>
  </r>
  <r>
    <s v="ORD101824"/>
    <x v="2"/>
    <x v="3"/>
    <x v="1818"/>
    <n v="0.34"/>
    <n v="497.43700000000001"/>
    <n v="8"/>
    <d v="2024-11-28T00:00:00"/>
    <d v="2024-11-29T00:00:00"/>
    <s v="Member"/>
    <x v="1"/>
    <n v="278.06"/>
    <x v="4"/>
    <x v="5"/>
    <n v="965.61299999999994"/>
    <s v="Bulk Order"/>
  </r>
  <r>
    <s v="ORD101825"/>
    <x v="2"/>
    <x v="0"/>
    <x v="1819"/>
    <n v="0.49"/>
    <n v="483.15959999999995"/>
    <n v="4"/>
    <d v="2023-01-28T00:00:00"/>
    <d v="2023-01-30T00:00:00"/>
    <s v="Member"/>
    <x v="1"/>
    <n v="68.63"/>
    <x v="4"/>
    <x v="4"/>
    <n v="502.88040000000001"/>
    <s v="-"/>
  </r>
  <r>
    <s v="ORD101826"/>
    <x v="3"/>
    <x v="1"/>
    <x v="1820"/>
    <n v="0.23"/>
    <n v="47.683599999999998"/>
    <n v="7"/>
    <d v="2024-11-03T00:00:00"/>
    <d v="2024-11-04T00:00:00"/>
    <s v="Regular"/>
    <x v="1"/>
    <n v="50.03"/>
    <x v="4"/>
    <x v="5"/>
    <n v="159.63639999999998"/>
    <s v="Bulk Order"/>
  </r>
  <r>
    <s v="ORD101827"/>
    <x v="1"/>
    <x v="1"/>
    <x v="1821"/>
    <n v="0.03"/>
    <n v="35.845799999999997"/>
    <n v="8"/>
    <d v="2023-10-06T00:00:00"/>
    <d v="2023-10-13T00:00:00"/>
    <s v="Member"/>
    <x v="0"/>
    <n v="203.3"/>
    <x v="4"/>
    <x v="3"/>
    <n v="1159.0141999999998"/>
    <s v="Bulk Order"/>
  </r>
  <r>
    <s v="ORD101828"/>
    <x v="3"/>
    <x v="4"/>
    <x v="1822"/>
    <n v="0.2"/>
    <n v="612.28599999999994"/>
    <n v="7"/>
    <d v="2024-08-18T00:00:00"/>
    <d v="2024-08-24T00:00:00"/>
    <s v="Member"/>
    <x v="0"/>
    <n v="312.8"/>
    <x v="4"/>
    <x v="4"/>
    <n v="2449.1439999999998"/>
    <s v="Bulk Order"/>
  </r>
  <r>
    <s v="ORD101829"/>
    <x v="2"/>
    <x v="0"/>
    <x v="1823"/>
    <n v="0.42"/>
    <n v="1902.8645999999999"/>
    <n v="1"/>
    <d v="2023-02-17T00:00:00"/>
    <d v="2023-02-20T00:00:00"/>
    <s v="Regular"/>
    <x v="0"/>
    <n v="368.21"/>
    <x v="4"/>
    <x v="0"/>
    <n v="2627.7654000000002"/>
    <s v="-"/>
  </r>
  <r>
    <s v="ORD101830"/>
    <x v="3"/>
    <x v="1"/>
    <x v="1824"/>
    <n v="7.0000000000000007E-2"/>
    <n v="52.763200000000005"/>
    <n v="4"/>
    <d v="2024-07-11T00:00:00"/>
    <d v="2024-07-16T00:00:00"/>
    <s v="New"/>
    <x v="2"/>
    <n v="205.25"/>
    <x v="4"/>
    <x v="3"/>
    <n v="700.99680000000001"/>
    <s v="-"/>
  </r>
  <r>
    <s v="ORD101831"/>
    <x v="2"/>
    <x v="2"/>
    <x v="1825"/>
    <n v="0.37"/>
    <n v="1701.3562000000002"/>
    <n v="9"/>
    <d v="2024-01-18T00:00:00"/>
    <d v="2024-01-25T00:00:00"/>
    <s v="New"/>
    <x v="1"/>
    <n v="892.53"/>
    <x v="4"/>
    <x v="3"/>
    <n v="2896.9038"/>
    <s v="Bulk Order"/>
  </r>
  <r>
    <s v="ORD101832"/>
    <x v="1"/>
    <x v="1"/>
    <x v="1826"/>
    <n v="0.27"/>
    <n v="483.94530000000003"/>
    <n v="7"/>
    <d v="2024-07-10T00:00:00"/>
    <d v="2024-07-13T00:00:00"/>
    <s v="New"/>
    <x v="2"/>
    <n v="366.63"/>
    <x v="4"/>
    <x v="5"/>
    <n v="1308.4447"/>
    <s v="Bulk Order"/>
  </r>
  <r>
    <s v="ORD101833"/>
    <x v="0"/>
    <x v="1"/>
    <x v="1827"/>
    <n v="0.45"/>
    <n v="986.15700000000004"/>
    <n v="1"/>
    <d v="2023-08-06T00:00:00"/>
    <d v="2023-08-11T00:00:00"/>
    <s v="Regular"/>
    <x v="0"/>
    <n v="241.48"/>
    <x v="4"/>
    <x v="4"/>
    <n v="1205.3029999999999"/>
    <s v="-"/>
  </r>
  <r>
    <s v="ORD101834"/>
    <x v="1"/>
    <x v="1"/>
    <x v="1828"/>
    <n v="0.37"/>
    <n v="698.70429999999999"/>
    <n v="8"/>
    <d v="2024-08-29T00:00:00"/>
    <d v="2024-09-02T00:00:00"/>
    <s v="Member"/>
    <x v="2"/>
    <n v="354.22"/>
    <x v="4"/>
    <x v="0"/>
    <n v="1189.6857"/>
    <s v="Bulk Order"/>
  </r>
  <r>
    <s v="ORD101835"/>
    <x v="3"/>
    <x v="4"/>
    <x v="1829"/>
    <n v="0.33"/>
    <n v="693.71939999999995"/>
    <n v="4"/>
    <d v="2023-11-03T00:00:00"/>
    <d v="2023-11-09T00:00:00"/>
    <s v="Regular"/>
    <x v="2"/>
    <n v="188.69"/>
    <x v="4"/>
    <x v="1"/>
    <n v="1408.4605999999999"/>
    <s v="-"/>
  </r>
  <r>
    <s v="ORD101836"/>
    <x v="3"/>
    <x v="1"/>
    <x v="1830"/>
    <n v="0.44"/>
    <n v="602.822"/>
    <n v="7"/>
    <d v="2023-06-27T00:00:00"/>
    <d v="2023-06-29T00:00:00"/>
    <s v="New"/>
    <x v="1"/>
    <n v="211.97"/>
    <x v="4"/>
    <x v="0"/>
    <n v="767.22799999999995"/>
    <s v="Bulk Order"/>
  </r>
  <r>
    <s v="ORD101837"/>
    <x v="1"/>
    <x v="1"/>
    <x v="1831"/>
    <n v="0.45"/>
    <n v="1585.422"/>
    <n v="6"/>
    <d v="2024-06-30T00:00:00"/>
    <d v="2024-07-07T00:00:00"/>
    <s v="Member"/>
    <x v="1"/>
    <n v="392.91"/>
    <x v="4"/>
    <x v="4"/>
    <n v="1937.7379999999998"/>
    <s v="Bulk Order"/>
  </r>
  <r>
    <s v="ORD101838"/>
    <x v="1"/>
    <x v="4"/>
    <x v="1832"/>
    <n v="0.19"/>
    <n v="724.86900000000003"/>
    <n v="7"/>
    <d v="2024-02-25T00:00:00"/>
    <d v="2024-02-26T00:00:00"/>
    <s v="New"/>
    <x v="1"/>
    <n v="349.61"/>
    <x v="4"/>
    <x v="5"/>
    <n v="3090.2309999999998"/>
    <s v="Bulk Order"/>
  </r>
  <r>
    <s v="ORD101839"/>
    <x v="2"/>
    <x v="0"/>
    <x v="1833"/>
    <n v="0.46"/>
    <n v="1901.2950000000001"/>
    <n v="1"/>
    <d v="2023-02-25T00:00:00"/>
    <d v="2023-02-28T00:00:00"/>
    <s v="New"/>
    <x v="0"/>
    <n v="1032.76"/>
    <x v="4"/>
    <x v="4"/>
    <n v="2231.9549999999999"/>
    <s v="-"/>
  </r>
  <r>
    <s v="ORD101840"/>
    <x v="3"/>
    <x v="3"/>
    <x v="1834"/>
    <n v="0.03"/>
    <n v="53.169599999999996"/>
    <n v="6"/>
    <d v="2024-07-24T00:00:00"/>
    <d v="2024-07-26T00:00:00"/>
    <s v="Regular"/>
    <x v="2"/>
    <n v="381.8"/>
    <x v="4"/>
    <x v="2"/>
    <n v="1719.1504"/>
    <s v="Bulk Order"/>
  </r>
  <r>
    <s v="ORD101841"/>
    <x v="3"/>
    <x v="4"/>
    <x v="1835"/>
    <n v="0.38"/>
    <n v="1461.7346"/>
    <n v="3"/>
    <d v="2024-06-15T00:00:00"/>
    <d v="2024-06-20T00:00:00"/>
    <s v="Regular"/>
    <x v="2"/>
    <n v="961.26"/>
    <x v="4"/>
    <x v="0"/>
    <n v="2384.9354000000003"/>
    <s v="-"/>
  </r>
  <r>
    <s v="ORD101842"/>
    <x v="1"/>
    <x v="4"/>
    <x v="1836"/>
    <n v="0.17"/>
    <n v="548.18370000000004"/>
    <n v="4"/>
    <d v="2024-11-18T00:00:00"/>
    <d v="2024-11-25T00:00:00"/>
    <s v="Regular"/>
    <x v="1"/>
    <n v="835.1"/>
    <x v="4"/>
    <x v="4"/>
    <n v="2676.4263000000001"/>
    <s v="-"/>
  </r>
  <r>
    <s v="ORD101843"/>
    <x v="0"/>
    <x v="1"/>
    <x v="1837"/>
    <n v="0.24"/>
    <n v="1150.5095999999999"/>
    <n v="1"/>
    <d v="2023-03-27T00:00:00"/>
    <d v="2023-04-03T00:00:00"/>
    <s v="Member"/>
    <x v="2"/>
    <n v="706.8"/>
    <x v="4"/>
    <x v="0"/>
    <n v="3643.2804000000001"/>
    <s v="-"/>
  </r>
  <r>
    <s v="ORD101844"/>
    <x v="3"/>
    <x v="1"/>
    <x v="1838"/>
    <n v="0.42"/>
    <n v="916.20899999999995"/>
    <n v="8"/>
    <d v="2024-10-21T00:00:00"/>
    <d v="2024-10-26T00:00:00"/>
    <s v="Member"/>
    <x v="2"/>
    <n v="521.47"/>
    <x v="4"/>
    <x v="2"/>
    <n v="1265.241"/>
    <s v="Bulk Order"/>
  </r>
  <r>
    <s v="ORD101845"/>
    <x v="0"/>
    <x v="3"/>
    <x v="1839"/>
    <n v="0.32"/>
    <n v="1587.9423999999999"/>
    <n v="2"/>
    <d v="2024-07-27T00:00:00"/>
    <d v="2024-07-30T00:00:00"/>
    <s v="New"/>
    <x v="0"/>
    <n v="1158.6300000000001"/>
    <x v="4"/>
    <x v="2"/>
    <n v="3374.3775999999998"/>
    <s v="-"/>
  </r>
  <r>
    <s v="ORD101846"/>
    <x v="1"/>
    <x v="1"/>
    <x v="1840"/>
    <n v="0.23"/>
    <n v="857.4239"/>
    <n v="3"/>
    <d v="2024-08-28T00:00:00"/>
    <d v="2024-09-03T00:00:00"/>
    <s v="Regular"/>
    <x v="2"/>
    <n v="416.29"/>
    <x v="4"/>
    <x v="4"/>
    <n v="2870.5060999999996"/>
    <s v="-"/>
  </r>
  <r>
    <s v="ORD101847"/>
    <x v="1"/>
    <x v="2"/>
    <x v="1841"/>
    <n v="0.08"/>
    <n v="312.30080000000004"/>
    <n v="7"/>
    <d v="2023-01-14T00:00:00"/>
    <d v="2023-01-19T00:00:00"/>
    <s v="Member"/>
    <x v="1"/>
    <n v="867.75"/>
    <x v="4"/>
    <x v="2"/>
    <n v="3591.4592000000002"/>
    <s v="Bulk Order"/>
  </r>
  <r>
    <s v="ORD101848"/>
    <x v="2"/>
    <x v="1"/>
    <x v="1842"/>
    <n v="0.47"/>
    <n v="106.19649999999999"/>
    <n v="2"/>
    <d v="2023-04-15T00:00:00"/>
    <d v="2023-04-22T00:00:00"/>
    <s v="Regular"/>
    <x v="1"/>
    <n v="63.72"/>
    <x v="4"/>
    <x v="0"/>
    <n v="119.7535"/>
    <s v="-"/>
  </r>
  <r>
    <s v="ORD101849"/>
    <x v="3"/>
    <x v="1"/>
    <x v="1843"/>
    <n v="0.17"/>
    <n v="431.33250000000004"/>
    <n v="4"/>
    <d v="2023-06-27T00:00:00"/>
    <d v="2023-06-29T00:00:00"/>
    <s v="Member"/>
    <x v="2"/>
    <n v="561.88"/>
    <x v="4"/>
    <x v="5"/>
    <n v="2105.9175"/>
    <s v="-"/>
  </r>
  <r>
    <s v="ORD101850"/>
    <x v="0"/>
    <x v="2"/>
    <x v="1844"/>
    <n v="0.05"/>
    <n v="134.4425"/>
    <n v="7"/>
    <d v="2023-07-28T00:00:00"/>
    <d v="2023-07-30T00:00:00"/>
    <s v="New"/>
    <x v="1"/>
    <n v="354.49"/>
    <x v="4"/>
    <x v="3"/>
    <n v="2554.4074999999998"/>
    <s v="Bulk Order"/>
  </r>
  <r>
    <s v="ORD101851"/>
    <x v="2"/>
    <x v="3"/>
    <x v="1845"/>
    <n v="0.28000000000000003"/>
    <n v="83.70320000000001"/>
    <n v="3"/>
    <d v="2023-03-10T00:00:00"/>
    <d v="2023-03-12T00:00:00"/>
    <s v="New"/>
    <x v="1"/>
    <n v="67.41"/>
    <x v="4"/>
    <x v="3"/>
    <n v="215.23679999999999"/>
    <s v="-"/>
  </r>
  <r>
    <s v="ORD101852"/>
    <x v="3"/>
    <x v="2"/>
    <x v="1846"/>
    <n v="0.2"/>
    <n v="325.88800000000003"/>
    <n v="2"/>
    <d v="2023-03-04T00:00:00"/>
    <d v="2023-03-07T00:00:00"/>
    <s v="New"/>
    <x v="2"/>
    <n v="318.25"/>
    <x v="4"/>
    <x v="3"/>
    <n v="1303.5520000000001"/>
    <s v="-"/>
  </r>
  <r>
    <s v="ORD101853"/>
    <x v="2"/>
    <x v="4"/>
    <x v="1847"/>
    <n v="0.3"/>
    <n v="1434.798"/>
    <n v="8"/>
    <d v="2023-06-20T00:00:00"/>
    <d v="2023-06-27T00:00:00"/>
    <s v="New"/>
    <x v="2"/>
    <n v="1202.5"/>
    <x v="4"/>
    <x v="1"/>
    <n v="3347.8620000000001"/>
    <s v="Bulk Order"/>
  </r>
  <r>
    <s v="ORD101854"/>
    <x v="1"/>
    <x v="2"/>
    <x v="1848"/>
    <n v="0.12"/>
    <n v="262.55399999999997"/>
    <n v="2"/>
    <d v="2024-01-17T00:00:00"/>
    <d v="2024-01-22T00:00:00"/>
    <s v="New"/>
    <x v="2"/>
    <n v="258.05"/>
    <x v="4"/>
    <x v="3"/>
    <n v="1925.3959999999997"/>
    <s v="-"/>
  </r>
  <r>
    <s v="ORD101855"/>
    <x v="3"/>
    <x v="0"/>
    <x v="1849"/>
    <n v="0.19"/>
    <n v="192.81960000000001"/>
    <n v="7"/>
    <d v="2023-11-06T00:00:00"/>
    <d v="2023-11-11T00:00:00"/>
    <s v="New"/>
    <x v="1"/>
    <n v="91.9"/>
    <x v="4"/>
    <x v="4"/>
    <n v="822.0204"/>
    <s v="Bulk Order"/>
  </r>
  <r>
    <s v="ORD101856"/>
    <x v="2"/>
    <x v="4"/>
    <x v="1850"/>
    <n v="0.49"/>
    <n v="1281.5264"/>
    <n v="3"/>
    <d v="2024-11-29T00:00:00"/>
    <d v="2024-12-03T00:00:00"/>
    <s v="Regular"/>
    <x v="0"/>
    <n v="413.56"/>
    <x v="4"/>
    <x v="5"/>
    <n v="1333.8336000000002"/>
    <s v="-"/>
  </r>
  <r>
    <s v="ORD101857"/>
    <x v="2"/>
    <x v="1"/>
    <x v="1851"/>
    <n v="0.47"/>
    <n v="124.76149999999998"/>
    <n v="4"/>
    <d v="2023-06-16T00:00:00"/>
    <d v="2023-06-17T00:00:00"/>
    <s v="Regular"/>
    <x v="0"/>
    <n v="54.84"/>
    <x v="4"/>
    <x v="2"/>
    <n v="140.6885"/>
    <s v="-"/>
  </r>
  <r>
    <s v="ORD101858"/>
    <x v="0"/>
    <x v="4"/>
    <x v="1852"/>
    <n v="0.43"/>
    <n v="1130.1862000000001"/>
    <n v="6"/>
    <d v="2024-12-24T00:00:00"/>
    <d v="2024-12-25T00:00:00"/>
    <s v="Member"/>
    <x v="2"/>
    <n v="195.02"/>
    <x v="4"/>
    <x v="2"/>
    <n v="1498.1538"/>
    <s v="Bulk Order"/>
  </r>
  <r>
    <s v="ORD101859"/>
    <x v="2"/>
    <x v="3"/>
    <x v="1853"/>
    <n v="0.39"/>
    <n v="1174.6449"/>
    <n v="3"/>
    <d v="2024-09-20T00:00:00"/>
    <d v="2024-09-25T00:00:00"/>
    <s v="Regular"/>
    <x v="1"/>
    <n v="348.8"/>
    <x v="4"/>
    <x v="4"/>
    <n v="1837.2650999999998"/>
    <s v="-"/>
  </r>
  <r>
    <s v="ORD101860"/>
    <x v="3"/>
    <x v="3"/>
    <x v="1854"/>
    <n v="0.08"/>
    <n v="148.21600000000001"/>
    <n v="1"/>
    <d v="2023-08-21T00:00:00"/>
    <d v="2023-08-27T00:00:00"/>
    <s v="New"/>
    <x v="1"/>
    <n v="170"/>
    <x v="4"/>
    <x v="5"/>
    <n v="1704.4839999999999"/>
    <s v="-"/>
  </r>
  <r>
    <s v="ORD101861"/>
    <x v="3"/>
    <x v="2"/>
    <x v="1855"/>
    <n v="0.23"/>
    <n v="882.42259999999999"/>
    <n v="8"/>
    <d v="2023-06-12T00:00:00"/>
    <d v="2023-06-17T00:00:00"/>
    <s v="New"/>
    <x v="2"/>
    <n v="930.63"/>
    <x v="4"/>
    <x v="5"/>
    <n v="2954.1974"/>
    <s v="Bulk Order"/>
  </r>
  <r>
    <s v="ORD101862"/>
    <x v="0"/>
    <x v="4"/>
    <x v="1856"/>
    <n v="0.36"/>
    <n v="275.39999999999998"/>
    <n v="4"/>
    <d v="2024-08-15T00:00:00"/>
    <d v="2024-08-17T00:00:00"/>
    <s v="Regular"/>
    <x v="0"/>
    <n v="172.98"/>
    <x v="4"/>
    <x v="0"/>
    <n v="489.6"/>
    <s v="-"/>
  </r>
  <r>
    <s v="ORD101863"/>
    <x v="3"/>
    <x v="1"/>
    <x v="1857"/>
    <n v="0.13"/>
    <n v="572.40300000000002"/>
    <n v="1"/>
    <d v="2024-05-18T00:00:00"/>
    <d v="2024-05-21T00:00:00"/>
    <s v="New"/>
    <x v="2"/>
    <n v="908.6"/>
    <x v="4"/>
    <x v="2"/>
    <n v="3830.6970000000001"/>
    <s v="-"/>
  </r>
  <r>
    <s v="ORD101864"/>
    <x v="1"/>
    <x v="3"/>
    <x v="1858"/>
    <n v="0.02"/>
    <n v="95.633600000000001"/>
    <n v="2"/>
    <d v="2023-09-22T00:00:00"/>
    <d v="2023-09-27T00:00:00"/>
    <s v="Member"/>
    <x v="1"/>
    <n v="792.64"/>
    <x v="4"/>
    <x v="5"/>
    <n v="4686.0464000000002"/>
    <s v="-"/>
  </r>
  <r>
    <s v="ORD101865"/>
    <x v="3"/>
    <x v="1"/>
    <x v="1859"/>
    <n v="0.21"/>
    <n v="22.270499999999998"/>
    <n v="6"/>
    <d v="2024-05-20T00:00:00"/>
    <d v="2024-05-24T00:00:00"/>
    <s v="Regular"/>
    <x v="1"/>
    <n v="17.170000000000002"/>
    <x v="4"/>
    <x v="5"/>
    <n v="83.779499999999999"/>
    <s v="Bulk Order"/>
  </r>
  <r>
    <s v="ORD101866"/>
    <x v="3"/>
    <x v="0"/>
    <x v="1860"/>
    <n v="0.21"/>
    <n v="888.16139999999996"/>
    <n v="1"/>
    <d v="2024-09-26T00:00:00"/>
    <d v="2024-09-30T00:00:00"/>
    <s v="Regular"/>
    <x v="0"/>
    <n v="758.52"/>
    <x v="4"/>
    <x v="2"/>
    <n v="3341.1786000000002"/>
    <s v="-"/>
  </r>
  <r>
    <s v="ORD101867"/>
    <x v="2"/>
    <x v="3"/>
    <x v="1861"/>
    <n v="0.03"/>
    <n v="77.397599999999997"/>
    <n v="9"/>
    <d v="2023-03-01T00:00:00"/>
    <d v="2023-03-07T00:00:00"/>
    <s v="Member"/>
    <x v="2"/>
    <n v="656.93"/>
    <x v="4"/>
    <x v="1"/>
    <n v="2502.5224000000003"/>
    <s v="Bulk Order"/>
  </r>
  <r>
    <s v="ORD101868"/>
    <x v="2"/>
    <x v="2"/>
    <x v="1862"/>
    <n v="0.16"/>
    <n v="377.74239999999998"/>
    <n v="7"/>
    <d v="2023-03-03T00:00:00"/>
    <d v="2023-03-10T00:00:00"/>
    <s v="Regular"/>
    <x v="0"/>
    <n v="469.93"/>
    <x v="4"/>
    <x v="0"/>
    <n v="1983.1475999999998"/>
    <s v="Bulk Order"/>
  </r>
  <r>
    <s v="ORD101869"/>
    <x v="3"/>
    <x v="0"/>
    <x v="1863"/>
    <n v="0.46"/>
    <n v="583.98379999999997"/>
    <n v="8"/>
    <d v="2023-04-16T00:00:00"/>
    <d v="2023-04-21T00:00:00"/>
    <s v="Regular"/>
    <x v="0"/>
    <n v="300.39"/>
    <x v="4"/>
    <x v="2"/>
    <n v="685.5462"/>
    <s v="Bulk Order"/>
  </r>
  <r>
    <s v="ORD101870"/>
    <x v="0"/>
    <x v="4"/>
    <x v="1864"/>
    <n v="0.13"/>
    <n v="297.94569999999999"/>
    <n v="8"/>
    <d v="2023-05-24T00:00:00"/>
    <d v="2023-05-25T00:00:00"/>
    <s v="Regular"/>
    <x v="2"/>
    <n v="264.25"/>
    <x v="4"/>
    <x v="5"/>
    <n v="1993.9442999999999"/>
    <s v="Bulk Order"/>
  </r>
  <r>
    <s v="ORD101871"/>
    <x v="2"/>
    <x v="1"/>
    <x v="1865"/>
    <n v="0.28000000000000003"/>
    <n v="1331.9852000000001"/>
    <n v="6"/>
    <d v="2024-02-04T00:00:00"/>
    <d v="2024-02-07T00:00:00"/>
    <s v="Member"/>
    <x v="1"/>
    <n v="806.05"/>
    <x v="4"/>
    <x v="2"/>
    <n v="3425.1048000000001"/>
    <s v="Bulk Order"/>
  </r>
  <r>
    <s v="ORD101872"/>
    <x v="0"/>
    <x v="3"/>
    <x v="1866"/>
    <n v="0.24"/>
    <n v="271.88639999999998"/>
    <n v="8"/>
    <d v="2024-06-27T00:00:00"/>
    <d v="2024-07-01T00:00:00"/>
    <s v="Regular"/>
    <x v="0"/>
    <n v="235.18"/>
    <x v="4"/>
    <x v="5"/>
    <n v="860.97359999999992"/>
    <s v="Bulk Order"/>
  </r>
  <r>
    <s v="ORD101873"/>
    <x v="3"/>
    <x v="0"/>
    <x v="1867"/>
    <n v="0.43"/>
    <n v="420.23899999999998"/>
    <n v="7"/>
    <d v="2023-12-24T00:00:00"/>
    <d v="2023-12-29T00:00:00"/>
    <s v="New"/>
    <x v="2"/>
    <n v="125.86"/>
    <x v="4"/>
    <x v="5"/>
    <n v="557.06099999999992"/>
    <s v="Bulk Order"/>
  </r>
  <r>
    <s v="ORD101874"/>
    <x v="3"/>
    <x v="0"/>
    <x v="1868"/>
    <n v="0.33"/>
    <n v="424.14570000000003"/>
    <n v="1"/>
    <d v="2024-05-01T00:00:00"/>
    <d v="2024-05-08T00:00:00"/>
    <s v="Member"/>
    <x v="0"/>
    <n v="231.18"/>
    <x v="4"/>
    <x v="3"/>
    <n v="861.14429999999993"/>
    <s v="-"/>
  </r>
  <r>
    <s v="ORD101875"/>
    <x v="1"/>
    <x v="3"/>
    <x v="1869"/>
    <n v="0.08"/>
    <n v="224.3192"/>
    <n v="3"/>
    <d v="2023-09-04T00:00:00"/>
    <d v="2023-09-09T00:00:00"/>
    <s v="Member"/>
    <x v="1"/>
    <n v="729.11"/>
    <x v="4"/>
    <x v="1"/>
    <n v="2579.6707999999999"/>
    <s v="-"/>
  </r>
  <r>
    <s v="ORD101876"/>
    <x v="2"/>
    <x v="4"/>
    <x v="1870"/>
    <n v="7.0000000000000007E-2"/>
    <n v="326.09290000000004"/>
    <n v="9"/>
    <d v="2023-08-20T00:00:00"/>
    <d v="2023-08-27T00:00:00"/>
    <s v="New"/>
    <x v="1"/>
    <n v="323.01"/>
    <x v="4"/>
    <x v="1"/>
    <n v="4332.3771000000006"/>
    <s v="Bulk Order"/>
  </r>
  <r>
    <s v="ORD101877"/>
    <x v="3"/>
    <x v="4"/>
    <x v="1871"/>
    <n v="0.28000000000000003"/>
    <n v="815.36560000000009"/>
    <n v="8"/>
    <d v="2023-02-07T00:00:00"/>
    <d v="2023-02-09T00:00:00"/>
    <s v="New"/>
    <x v="2"/>
    <n v="734.54"/>
    <x v="4"/>
    <x v="4"/>
    <n v="2096.6543999999999"/>
    <s v="Bulk Order"/>
  </r>
  <r>
    <s v="ORD101878"/>
    <x v="1"/>
    <x v="2"/>
    <x v="1872"/>
    <n v="0.02"/>
    <n v="25.8612"/>
    <n v="5"/>
    <d v="2024-11-09T00:00:00"/>
    <d v="2024-11-13T00:00:00"/>
    <s v="New"/>
    <x v="1"/>
    <n v="259.63"/>
    <x v="4"/>
    <x v="3"/>
    <n v="1267.1987999999999"/>
    <s v="-"/>
  </r>
  <r>
    <s v="ORD101879"/>
    <x v="2"/>
    <x v="4"/>
    <x v="1873"/>
    <n v="0.2"/>
    <n v="451.64400000000001"/>
    <n v="1"/>
    <d v="2024-03-21T00:00:00"/>
    <d v="2024-03-23T00:00:00"/>
    <s v="New"/>
    <x v="2"/>
    <n v="345.1"/>
    <x v="4"/>
    <x v="4"/>
    <n v="1806.5759999999998"/>
    <s v="-"/>
  </r>
  <r>
    <s v="ORD101880"/>
    <x v="3"/>
    <x v="2"/>
    <x v="1874"/>
    <n v="0.2"/>
    <n v="402.59200000000004"/>
    <n v="2"/>
    <d v="2024-03-22T00:00:00"/>
    <d v="2024-03-25T00:00:00"/>
    <s v="Regular"/>
    <x v="2"/>
    <n v="383.09"/>
    <x v="4"/>
    <x v="3"/>
    <n v="1610.3679999999999"/>
    <s v="-"/>
  </r>
  <r>
    <s v="ORD101881"/>
    <x v="3"/>
    <x v="0"/>
    <x v="1875"/>
    <n v="0.1"/>
    <n v="32.819000000000003"/>
    <n v="9"/>
    <d v="2024-09-08T00:00:00"/>
    <d v="2024-09-11T00:00:00"/>
    <s v="Member"/>
    <x v="2"/>
    <n v="66.13"/>
    <x v="4"/>
    <x v="2"/>
    <n v="295.37099999999998"/>
    <s v="Bulk Order"/>
  </r>
  <r>
    <s v="ORD101882"/>
    <x v="2"/>
    <x v="3"/>
    <x v="1876"/>
    <n v="0.15"/>
    <n v="390.32249999999999"/>
    <n v="8"/>
    <d v="2023-01-16T00:00:00"/>
    <d v="2023-01-22T00:00:00"/>
    <s v="New"/>
    <x v="1"/>
    <n v="638"/>
    <x v="4"/>
    <x v="5"/>
    <n v="2211.8275000000003"/>
    <s v="Bulk Order"/>
  </r>
  <r>
    <s v="ORD101883"/>
    <x v="2"/>
    <x v="4"/>
    <x v="1877"/>
    <n v="0.16"/>
    <n v="114.78879999999999"/>
    <n v="9"/>
    <d v="2023-02-23T00:00:00"/>
    <d v="2023-02-27T00:00:00"/>
    <s v="Regular"/>
    <x v="2"/>
    <n v="179.74"/>
    <x v="4"/>
    <x v="4"/>
    <n v="602.64119999999991"/>
    <s v="Bulk Order"/>
  </r>
  <r>
    <s v="ORD101884"/>
    <x v="2"/>
    <x v="2"/>
    <x v="1878"/>
    <n v="0.01"/>
    <n v="42.27"/>
    <n v="2"/>
    <d v="2023-01-18T00:00:00"/>
    <d v="2023-01-20T00:00:00"/>
    <s v="Regular"/>
    <x v="2"/>
    <n v="993.36"/>
    <x v="4"/>
    <x v="3"/>
    <n v="4184.7299999999996"/>
    <s v="-"/>
  </r>
  <r>
    <s v="ORD101885"/>
    <x v="3"/>
    <x v="0"/>
    <x v="1879"/>
    <n v="0.4"/>
    <n v="1115.9680000000001"/>
    <n v="3"/>
    <d v="2024-07-02T00:00:00"/>
    <d v="2024-07-08T00:00:00"/>
    <s v="Regular"/>
    <x v="0"/>
    <n v="151.43"/>
    <x v="4"/>
    <x v="1"/>
    <n v="1673.952"/>
    <s v="-"/>
  </r>
  <r>
    <s v="ORD101886"/>
    <x v="3"/>
    <x v="4"/>
    <x v="1880"/>
    <n v="0.48"/>
    <n v="2034.5135999999998"/>
    <n v="3"/>
    <d v="2023-10-23T00:00:00"/>
    <d v="2023-10-29T00:00:00"/>
    <s v="Member"/>
    <x v="1"/>
    <n v="802.26"/>
    <x v="4"/>
    <x v="0"/>
    <n v="2204.0563999999999"/>
    <s v="-"/>
  </r>
  <r>
    <s v="ORD101887"/>
    <x v="1"/>
    <x v="1"/>
    <x v="1881"/>
    <n v="0.14000000000000001"/>
    <n v="669.84680000000003"/>
    <n v="1"/>
    <d v="2024-07-28T00:00:00"/>
    <d v="2024-07-29T00:00:00"/>
    <s v="Regular"/>
    <x v="2"/>
    <n v="755.25"/>
    <x v="4"/>
    <x v="4"/>
    <n v="4114.7731999999996"/>
    <s v="-"/>
  </r>
  <r>
    <s v="ORD101888"/>
    <x v="0"/>
    <x v="0"/>
    <x v="1882"/>
    <n v="0.06"/>
    <n v="283.29719999999998"/>
    <n v="2"/>
    <d v="2023-03-09T00:00:00"/>
    <d v="2023-03-11T00:00:00"/>
    <s v="New"/>
    <x v="0"/>
    <n v="916.35"/>
    <x v="4"/>
    <x v="0"/>
    <n v="4438.3227999999999"/>
    <s v="-"/>
  </r>
  <r>
    <s v="ORD101889"/>
    <x v="2"/>
    <x v="4"/>
    <x v="1883"/>
    <n v="0.48"/>
    <n v="284.20800000000003"/>
    <n v="5"/>
    <d v="2024-02-05T00:00:00"/>
    <d v="2024-02-09T00:00:00"/>
    <s v="New"/>
    <x v="2"/>
    <n v="119.23"/>
    <x v="4"/>
    <x v="1"/>
    <n v="307.892"/>
    <s v="-"/>
  </r>
  <r>
    <s v="ORD101890"/>
    <x v="3"/>
    <x v="0"/>
    <x v="1884"/>
    <n v="0.37"/>
    <n v="1749.9520000000002"/>
    <n v="7"/>
    <d v="2024-04-26T00:00:00"/>
    <d v="2024-04-30T00:00:00"/>
    <s v="New"/>
    <x v="0"/>
    <n v="964.98"/>
    <x v="4"/>
    <x v="5"/>
    <n v="2979.6480000000001"/>
    <s v="Bulk Order"/>
  </r>
  <r>
    <s v="ORD101891"/>
    <x v="3"/>
    <x v="3"/>
    <x v="1885"/>
    <n v="0.45"/>
    <n v="1799.6220000000001"/>
    <n v="6"/>
    <d v="2024-11-18T00:00:00"/>
    <d v="2024-11-20T00:00:00"/>
    <s v="New"/>
    <x v="0"/>
    <n v="549.86"/>
    <x v="4"/>
    <x v="5"/>
    <n v="2199.5379999999996"/>
    <s v="Bulk Order"/>
  </r>
  <r>
    <s v="ORD101892"/>
    <x v="2"/>
    <x v="3"/>
    <x v="1886"/>
    <n v="0.18"/>
    <n v="703.89359999999999"/>
    <n v="2"/>
    <d v="2023-01-19T00:00:00"/>
    <d v="2023-01-24T00:00:00"/>
    <s v="Regular"/>
    <x v="0"/>
    <n v="632.48"/>
    <x v="4"/>
    <x v="1"/>
    <n v="3206.6264000000001"/>
    <s v="-"/>
  </r>
  <r>
    <s v="ORD101893"/>
    <x v="0"/>
    <x v="3"/>
    <x v="1887"/>
    <n v="0.24"/>
    <n v="129.99119999999999"/>
    <n v="8"/>
    <d v="2024-08-20T00:00:00"/>
    <d v="2024-08-25T00:00:00"/>
    <s v="Member"/>
    <x v="1"/>
    <n v="29.24"/>
    <x v="4"/>
    <x v="5"/>
    <n v="411.6388"/>
    <s v="Bulk Order"/>
  </r>
  <r>
    <s v="ORD101894"/>
    <x v="2"/>
    <x v="1"/>
    <x v="1888"/>
    <n v="0.47"/>
    <n v="460.42139999999995"/>
    <n v="4"/>
    <d v="2024-03-24T00:00:00"/>
    <d v="2024-03-25T00:00:00"/>
    <s v="New"/>
    <x v="2"/>
    <n v="278.08"/>
    <x v="4"/>
    <x v="5"/>
    <n v="519.19860000000006"/>
    <s v="-"/>
  </r>
  <r>
    <s v="ORD101895"/>
    <x v="0"/>
    <x v="3"/>
    <x v="1889"/>
    <n v="0.23"/>
    <n v="1122.009"/>
    <n v="2"/>
    <d v="2023-11-05T00:00:00"/>
    <d v="2023-11-11T00:00:00"/>
    <s v="Member"/>
    <x v="1"/>
    <n v="1448.83"/>
    <x v="4"/>
    <x v="0"/>
    <n v="3756.2910000000002"/>
    <s v="-"/>
  </r>
  <r>
    <s v="ORD101896"/>
    <x v="3"/>
    <x v="1"/>
    <x v="1890"/>
    <n v="0.34"/>
    <n v="389.47340000000003"/>
    <n v="4"/>
    <d v="2023-05-26T00:00:00"/>
    <d v="2023-06-02T00:00:00"/>
    <s v="New"/>
    <x v="1"/>
    <n v="172.1"/>
    <x v="4"/>
    <x v="3"/>
    <n v="756.03659999999991"/>
    <s v="-"/>
  </r>
  <r>
    <s v="ORD101897"/>
    <x v="0"/>
    <x v="3"/>
    <x v="1891"/>
    <n v="0.35"/>
    <n v="324.92599999999999"/>
    <n v="8"/>
    <d v="2023-04-02T00:00:00"/>
    <d v="2023-04-08T00:00:00"/>
    <s v="Member"/>
    <x v="0"/>
    <n v="143.81"/>
    <x v="4"/>
    <x v="0"/>
    <n v="603.43399999999997"/>
    <s v="Bulk Order"/>
  </r>
  <r>
    <s v="ORD101898"/>
    <x v="1"/>
    <x v="0"/>
    <x v="1892"/>
    <n v="0.42"/>
    <n v="787.71839999999997"/>
    <n v="1"/>
    <d v="2024-04-05T00:00:00"/>
    <d v="2024-04-12T00:00:00"/>
    <s v="New"/>
    <x v="0"/>
    <n v="309.24"/>
    <x v="4"/>
    <x v="1"/>
    <n v="1087.8016"/>
    <s v="-"/>
  </r>
  <r>
    <s v="ORD101899"/>
    <x v="3"/>
    <x v="4"/>
    <x v="1893"/>
    <n v="0.49"/>
    <n v="2241.9704999999999"/>
    <n v="9"/>
    <d v="2024-02-23T00:00:00"/>
    <d v="2024-02-24T00:00:00"/>
    <s v="New"/>
    <x v="2"/>
    <n v="564.44000000000005"/>
    <x v="4"/>
    <x v="4"/>
    <n v="2333.4794999999999"/>
    <s v="Bulk Order"/>
  </r>
  <r>
    <s v="ORD101900"/>
    <x v="1"/>
    <x v="4"/>
    <x v="1894"/>
    <n v="0.17"/>
    <n v="413.66950000000003"/>
    <n v="8"/>
    <d v="2023-11-25T00:00:00"/>
    <d v="2023-11-26T00:00:00"/>
    <s v="New"/>
    <x v="0"/>
    <n v="386.61"/>
    <x v="4"/>
    <x v="5"/>
    <n v="2019.6804999999999"/>
    <s v="Bulk Order"/>
  </r>
  <r>
    <s v="ORD101901"/>
    <x v="2"/>
    <x v="3"/>
    <x v="1895"/>
    <n v="0.12"/>
    <n v="553.30319999999995"/>
    <n v="8"/>
    <d v="2023-12-03T00:00:00"/>
    <d v="2023-12-07T00:00:00"/>
    <s v="Regular"/>
    <x v="1"/>
    <n v="643.96"/>
    <x v="4"/>
    <x v="0"/>
    <n v="4057.5567999999998"/>
    <s v="Bulk Order"/>
  </r>
  <r>
    <s v="ORD101902"/>
    <x v="2"/>
    <x v="4"/>
    <x v="1896"/>
    <n v="0.04"/>
    <n v="69.5304"/>
    <n v="9"/>
    <d v="2024-02-22T00:00:00"/>
    <d v="2024-02-26T00:00:00"/>
    <s v="Member"/>
    <x v="2"/>
    <n v="95.41"/>
    <x v="4"/>
    <x v="1"/>
    <n v="1668.7295999999999"/>
    <s v="Bulk Order"/>
  </r>
  <r>
    <s v="ORD101903"/>
    <x v="2"/>
    <x v="3"/>
    <x v="1897"/>
    <n v="0.43"/>
    <n v="520.29570000000001"/>
    <n v="7"/>
    <d v="2024-08-07T00:00:00"/>
    <d v="2024-08-12T00:00:00"/>
    <s v="New"/>
    <x v="1"/>
    <n v="98.81"/>
    <x v="4"/>
    <x v="1"/>
    <n v="689.6943"/>
    <s v="Bulk Order"/>
  </r>
  <r>
    <s v="ORD101904"/>
    <x v="0"/>
    <x v="3"/>
    <x v="1898"/>
    <n v="0.15"/>
    <n v="378.97349999999994"/>
    <n v="9"/>
    <d v="2023-03-16T00:00:00"/>
    <d v="2023-03-18T00:00:00"/>
    <s v="New"/>
    <x v="1"/>
    <n v="176.01"/>
    <x v="4"/>
    <x v="0"/>
    <n v="2147.5164999999997"/>
    <s v="Bulk Order"/>
  </r>
  <r>
    <s v="ORD101905"/>
    <x v="3"/>
    <x v="2"/>
    <x v="1899"/>
    <n v="0.02"/>
    <n v="62.316800000000008"/>
    <n v="1"/>
    <d v="2023-03-26T00:00:00"/>
    <d v="2023-03-29T00:00:00"/>
    <s v="Member"/>
    <x v="0"/>
    <n v="341.8"/>
    <x v="4"/>
    <x v="0"/>
    <n v="3053.5232000000001"/>
    <s v="-"/>
  </r>
  <r>
    <s v="ORD101906"/>
    <x v="2"/>
    <x v="2"/>
    <x v="1900"/>
    <n v="0.43"/>
    <n v="867.89049999999997"/>
    <n v="1"/>
    <d v="2024-12-03T00:00:00"/>
    <d v="2024-12-05T00:00:00"/>
    <s v="Regular"/>
    <x v="1"/>
    <n v="151.26"/>
    <x v="4"/>
    <x v="1"/>
    <n v="1150.4594999999999"/>
    <s v="-"/>
  </r>
  <r>
    <s v="ORD101907"/>
    <x v="2"/>
    <x v="2"/>
    <x v="1901"/>
    <n v="0.25"/>
    <n v="448.88749999999999"/>
    <n v="4"/>
    <d v="2023-12-04T00:00:00"/>
    <d v="2023-12-10T00:00:00"/>
    <s v="Regular"/>
    <x v="0"/>
    <n v="193.11"/>
    <x v="4"/>
    <x v="5"/>
    <n v="1346.6624999999999"/>
    <s v="-"/>
  </r>
  <r>
    <s v="ORD101908"/>
    <x v="3"/>
    <x v="1"/>
    <x v="1902"/>
    <n v="0.42"/>
    <n v="490.76580000000001"/>
    <n v="2"/>
    <d v="2023-06-26T00:00:00"/>
    <d v="2023-07-01T00:00:00"/>
    <s v="Regular"/>
    <x v="1"/>
    <n v="59.61"/>
    <x v="4"/>
    <x v="5"/>
    <n v="677.7242"/>
    <s v="-"/>
  </r>
  <r>
    <s v="ORD101909"/>
    <x v="2"/>
    <x v="2"/>
    <x v="1903"/>
    <n v="0.28000000000000003"/>
    <n v="405.30840000000001"/>
    <n v="8"/>
    <d v="2024-03-25T00:00:00"/>
    <d v="2024-03-30T00:00:00"/>
    <s v="Member"/>
    <x v="0"/>
    <n v="430.2"/>
    <x v="4"/>
    <x v="4"/>
    <n v="1042.2215999999999"/>
    <s v="Bulk Order"/>
  </r>
  <r>
    <s v="ORD101910"/>
    <x v="1"/>
    <x v="3"/>
    <x v="1904"/>
    <n v="0.16"/>
    <n v="543.72480000000007"/>
    <n v="1"/>
    <d v="2023-05-25T00:00:00"/>
    <d v="2023-05-30T00:00:00"/>
    <s v="Regular"/>
    <x v="2"/>
    <n v="262.72000000000003"/>
    <x v="4"/>
    <x v="2"/>
    <n v="2854.5552000000002"/>
    <s v="-"/>
  </r>
  <r>
    <s v="ORD101911"/>
    <x v="3"/>
    <x v="0"/>
    <x v="1905"/>
    <n v="0.06"/>
    <n v="114.7428"/>
    <n v="4"/>
    <d v="2023-09-04T00:00:00"/>
    <d v="2023-09-09T00:00:00"/>
    <s v="New"/>
    <x v="0"/>
    <n v="497.26"/>
    <x v="4"/>
    <x v="4"/>
    <n v="1797.6372000000001"/>
    <s v="-"/>
  </r>
  <r>
    <s v="ORD101912"/>
    <x v="3"/>
    <x v="2"/>
    <x v="1906"/>
    <n v="0.22"/>
    <n v="107.9782"/>
    <n v="9"/>
    <d v="2023-05-09T00:00:00"/>
    <d v="2023-05-13T00:00:00"/>
    <s v="Member"/>
    <x v="0"/>
    <n v="37.07"/>
    <x v="4"/>
    <x v="3"/>
    <n v="382.83179999999999"/>
    <s v="Bulk Order"/>
  </r>
  <r>
    <s v="ORD101913"/>
    <x v="3"/>
    <x v="2"/>
    <x v="1907"/>
    <n v="0.01"/>
    <n v="7.7696000000000005"/>
    <n v="2"/>
    <d v="2024-08-11T00:00:00"/>
    <d v="2024-08-12T00:00:00"/>
    <s v="Member"/>
    <x v="0"/>
    <n v="99.32"/>
    <x v="4"/>
    <x v="5"/>
    <n v="769.19040000000007"/>
    <s v="-"/>
  </r>
  <r>
    <s v="ORD101914"/>
    <x v="1"/>
    <x v="0"/>
    <x v="1908"/>
    <n v="0.3"/>
    <n v="577.39800000000002"/>
    <n v="6"/>
    <d v="2024-12-14T00:00:00"/>
    <d v="2024-12-15T00:00:00"/>
    <s v="New"/>
    <x v="0"/>
    <n v="549.28"/>
    <x v="4"/>
    <x v="0"/>
    <n v="1347.2620000000002"/>
    <s v="Bulk Order"/>
  </r>
  <r>
    <s v="ORD101915"/>
    <x v="3"/>
    <x v="3"/>
    <x v="1909"/>
    <n v="0.21"/>
    <n v="972.31260000000009"/>
    <n v="4"/>
    <d v="2023-03-22T00:00:00"/>
    <d v="2023-03-24T00:00:00"/>
    <s v="Member"/>
    <x v="1"/>
    <n v="591.25"/>
    <x v="4"/>
    <x v="2"/>
    <n v="3657.7474000000002"/>
    <s v="-"/>
  </r>
  <r>
    <s v="ORD101916"/>
    <x v="1"/>
    <x v="1"/>
    <x v="1910"/>
    <n v="7.0000000000000007E-2"/>
    <n v="137.00750000000002"/>
    <n v="4"/>
    <d v="2024-09-22T00:00:00"/>
    <d v="2024-09-24T00:00:00"/>
    <s v="Member"/>
    <x v="2"/>
    <n v="418.18"/>
    <x v="4"/>
    <x v="5"/>
    <n v="1820.2425000000001"/>
    <s v="-"/>
  </r>
  <r>
    <s v="ORD101917"/>
    <x v="3"/>
    <x v="2"/>
    <x v="1911"/>
    <n v="0.27"/>
    <n v="107.23050000000001"/>
    <n v="6"/>
    <d v="2023-08-01T00:00:00"/>
    <d v="2023-08-08T00:00:00"/>
    <s v="Member"/>
    <x v="2"/>
    <n v="51.46"/>
    <x v="4"/>
    <x v="0"/>
    <n v="289.91949999999997"/>
    <s v="Bulk Order"/>
  </r>
  <r>
    <s v="ORD101918"/>
    <x v="0"/>
    <x v="0"/>
    <x v="1912"/>
    <n v="0.4"/>
    <n v="859.26800000000003"/>
    <n v="4"/>
    <d v="2024-01-04T00:00:00"/>
    <d v="2024-01-10T00:00:00"/>
    <s v="Member"/>
    <x v="2"/>
    <n v="613.78"/>
    <x v="4"/>
    <x v="1"/>
    <n v="1288.902"/>
    <s v="-"/>
  </r>
  <r>
    <s v="ORD101919"/>
    <x v="2"/>
    <x v="3"/>
    <x v="1913"/>
    <n v="0.49"/>
    <n v="1654.8328999999999"/>
    <n v="9"/>
    <d v="2023-04-17T00:00:00"/>
    <d v="2023-04-22T00:00:00"/>
    <s v="New"/>
    <x v="1"/>
    <n v="177.71"/>
    <x v="4"/>
    <x v="3"/>
    <n v="1722.3771000000002"/>
    <s v="Bulk Order"/>
  </r>
  <r>
    <s v="ORD101920"/>
    <x v="0"/>
    <x v="4"/>
    <x v="1914"/>
    <n v="0.26"/>
    <n v="782.24120000000005"/>
    <n v="8"/>
    <d v="2024-10-10T00:00:00"/>
    <d v="2024-10-15T00:00:00"/>
    <s v="New"/>
    <x v="0"/>
    <n v="339.32"/>
    <x v="4"/>
    <x v="5"/>
    <n v="2226.3788"/>
    <s v="Bulk Order"/>
  </r>
  <r>
    <s v="ORD101921"/>
    <x v="2"/>
    <x v="1"/>
    <x v="1915"/>
    <n v="0.06"/>
    <n v="87.967799999999997"/>
    <n v="8"/>
    <d v="2023-04-05T00:00:00"/>
    <d v="2023-04-08T00:00:00"/>
    <s v="New"/>
    <x v="1"/>
    <n v="224.75"/>
    <x v="4"/>
    <x v="2"/>
    <n v="1378.1622000000002"/>
    <s v="Bulk Order"/>
  </r>
  <r>
    <s v="ORD101922"/>
    <x v="1"/>
    <x v="0"/>
    <x v="1916"/>
    <n v="0.41"/>
    <n v="1423.3724"/>
    <n v="5"/>
    <d v="2023-04-09T00:00:00"/>
    <d v="2023-04-10T00:00:00"/>
    <s v="Member"/>
    <x v="0"/>
    <n v="889.15"/>
    <x v="4"/>
    <x v="5"/>
    <n v="2048.2676000000001"/>
    <s v="-"/>
  </r>
  <r>
    <s v="ORD101923"/>
    <x v="0"/>
    <x v="0"/>
    <x v="1917"/>
    <n v="0.35"/>
    <n v="1116.521"/>
    <n v="6"/>
    <d v="2024-11-19T00:00:00"/>
    <d v="2024-11-26T00:00:00"/>
    <s v="New"/>
    <x v="1"/>
    <n v="616.49"/>
    <x v="4"/>
    <x v="2"/>
    <n v="2073.5389999999998"/>
    <s v="Bulk Order"/>
  </r>
  <r>
    <s v="ORD101924"/>
    <x v="3"/>
    <x v="0"/>
    <x v="1918"/>
    <n v="0.48"/>
    <n v="452.952"/>
    <n v="1"/>
    <d v="2023-02-17T00:00:00"/>
    <d v="2023-02-24T00:00:00"/>
    <s v="Regular"/>
    <x v="0"/>
    <n v="258.27999999999997"/>
    <x v="4"/>
    <x v="2"/>
    <n v="490.69799999999998"/>
    <s v="-"/>
  </r>
  <r>
    <s v="ORD101925"/>
    <x v="2"/>
    <x v="2"/>
    <x v="1919"/>
    <n v="0.27"/>
    <n v="241.51770000000002"/>
    <n v="1"/>
    <d v="2023-06-25T00:00:00"/>
    <d v="2023-06-30T00:00:00"/>
    <s v="New"/>
    <x v="2"/>
    <n v="242.35"/>
    <x v="4"/>
    <x v="1"/>
    <n v="652.9923"/>
    <s v="-"/>
  </r>
  <r>
    <s v="ORD101926"/>
    <x v="2"/>
    <x v="4"/>
    <x v="1920"/>
    <n v="0.18"/>
    <n v="500.61599999999993"/>
    <n v="9"/>
    <d v="2024-02-03T00:00:00"/>
    <d v="2024-02-09T00:00:00"/>
    <s v="Regular"/>
    <x v="2"/>
    <n v="803.29"/>
    <x v="4"/>
    <x v="2"/>
    <n v="2280.5839999999998"/>
    <s v="Bulk Order"/>
  </r>
  <r>
    <s v="ORD101927"/>
    <x v="0"/>
    <x v="1"/>
    <x v="1921"/>
    <n v="0.48"/>
    <n v="1599"/>
    <n v="4"/>
    <d v="2023-02-14T00:00:00"/>
    <d v="2023-02-16T00:00:00"/>
    <s v="New"/>
    <x v="2"/>
    <n v="318.72000000000003"/>
    <x v="4"/>
    <x v="4"/>
    <n v="1732.25"/>
    <s v="-"/>
  </r>
  <r>
    <s v="ORD101928"/>
    <x v="1"/>
    <x v="3"/>
    <x v="1922"/>
    <n v="0.27"/>
    <n v="1299.6071999999999"/>
    <n v="3"/>
    <d v="2023-09-15T00:00:00"/>
    <d v="2023-09-17T00:00:00"/>
    <s v="Member"/>
    <x v="2"/>
    <n v="748.84"/>
    <x v="4"/>
    <x v="3"/>
    <n v="3513.7527999999998"/>
    <s v="-"/>
  </r>
  <r>
    <s v="ORD101929"/>
    <x v="0"/>
    <x v="3"/>
    <x v="1923"/>
    <n v="0.01"/>
    <n v="21.674600000000002"/>
    <n v="5"/>
    <d v="2023-11-10T00:00:00"/>
    <d v="2023-11-17T00:00:00"/>
    <s v="Member"/>
    <x v="2"/>
    <n v="339.98"/>
    <x v="4"/>
    <x v="1"/>
    <n v="2145.7854000000002"/>
    <s v="-"/>
  </r>
  <r>
    <s v="ORD101930"/>
    <x v="1"/>
    <x v="4"/>
    <x v="1924"/>
    <n v="0.24"/>
    <n v="923.56799999999987"/>
    <n v="9"/>
    <d v="2023-06-15T00:00:00"/>
    <d v="2023-06-17T00:00:00"/>
    <s v="New"/>
    <x v="2"/>
    <n v="310.79000000000002"/>
    <x v="4"/>
    <x v="5"/>
    <n v="2924.6320000000001"/>
    <s v="Bulk Order"/>
  </r>
  <r>
    <s v="ORD101931"/>
    <x v="1"/>
    <x v="0"/>
    <x v="1925"/>
    <n v="0"/>
    <n v="0"/>
    <n v="9"/>
    <d v="2024-05-29T00:00:00"/>
    <d v="2024-06-05T00:00:00"/>
    <s v="New"/>
    <x v="1"/>
    <n v="192.08"/>
    <x v="4"/>
    <x v="5"/>
    <n v="670.95"/>
    <s v="Bulk Order"/>
  </r>
  <r>
    <s v="ORD101932"/>
    <x v="2"/>
    <x v="0"/>
    <x v="1926"/>
    <n v="0.37"/>
    <n v="1649.8596"/>
    <n v="3"/>
    <d v="2024-12-30T00:00:00"/>
    <d v="2025-01-02T00:00:00"/>
    <s v="Member"/>
    <x v="2"/>
    <n v="627.32000000000005"/>
    <x v="4"/>
    <x v="1"/>
    <n v="2809.2204000000002"/>
    <s v="-"/>
  </r>
  <r>
    <s v="ORD101933"/>
    <x v="0"/>
    <x v="0"/>
    <x v="1927"/>
    <n v="0.28000000000000003"/>
    <n v="896.62440000000004"/>
    <n v="7"/>
    <d v="2024-04-25T00:00:00"/>
    <d v="2024-04-30T00:00:00"/>
    <s v="Regular"/>
    <x v="0"/>
    <n v="671.88"/>
    <x v="4"/>
    <x v="1"/>
    <n v="2305.6055999999999"/>
    <s v="Bulk Order"/>
  </r>
  <r>
    <s v="ORD101934"/>
    <x v="0"/>
    <x v="0"/>
    <x v="1928"/>
    <n v="0.05"/>
    <n v="159.11250000000001"/>
    <n v="3"/>
    <d v="2024-04-16T00:00:00"/>
    <d v="2024-04-21T00:00:00"/>
    <s v="New"/>
    <x v="2"/>
    <n v="639.77"/>
    <x v="4"/>
    <x v="2"/>
    <n v="3023.1374999999998"/>
    <s v="-"/>
  </r>
  <r>
    <s v="ORD101935"/>
    <x v="1"/>
    <x v="0"/>
    <x v="1929"/>
    <n v="0.41"/>
    <n v="327.16769999999997"/>
    <n v="3"/>
    <d v="2024-11-29T00:00:00"/>
    <d v="2024-12-05T00:00:00"/>
    <s v="New"/>
    <x v="2"/>
    <n v="87.17"/>
    <x v="4"/>
    <x v="0"/>
    <n v="470.80230000000006"/>
    <s v="-"/>
  </r>
  <r>
    <s v="ORD101936"/>
    <x v="0"/>
    <x v="4"/>
    <x v="1930"/>
    <n v="0.27"/>
    <n v="79.369200000000006"/>
    <n v="4"/>
    <d v="2024-08-31T00:00:00"/>
    <d v="2024-09-05T00:00:00"/>
    <s v="New"/>
    <x v="0"/>
    <n v="56.75"/>
    <x v="4"/>
    <x v="2"/>
    <n v="214.59079999999997"/>
    <s v="-"/>
  </r>
  <r>
    <s v="ORD101937"/>
    <x v="3"/>
    <x v="2"/>
    <x v="1931"/>
    <n v="0.06"/>
    <n v="212.226"/>
    <n v="2"/>
    <d v="2023-07-10T00:00:00"/>
    <d v="2023-07-16T00:00:00"/>
    <s v="Regular"/>
    <x v="2"/>
    <n v="403.52"/>
    <x v="4"/>
    <x v="5"/>
    <n v="3324.8739999999998"/>
    <s v="-"/>
  </r>
  <r>
    <s v="ORD101938"/>
    <x v="3"/>
    <x v="1"/>
    <x v="1932"/>
    <n v="0.08"/>
    <n v="53.886400000000002"/>
    <n v="6"/>
    <d v="2023-02-12T00:00:00"/>
    <d v="2023-02-15T00:00:00"/>
    <s v="Member"/>
    <x v="1"/>
    <n v="81.819999999999993"/>
    <x v="4"/>
    <x v="5"/>
    <n v="619.69360000000006"/>
    <s v="Bulk Order"/>
  </r>
  <r>
    <s v="ORD101939"/>
    <x v="0"/>
    <x v="0"/>
    <x v="1933"/>
    <n v="0.41"/>
    <n v="296.08149999999995"/>
    <n v="5"/>
    <d v="2024-11-13T00:00:00"/>
    <d v="2024-11-18T00:00:00"/>
    <s v="New"/>
    <x v="1"/>
    <n v="135.49"/>
    <x v="4"/>
    <x v="5"/>
    <n v="426.06850000000003"/>
    <s v="-"/>
  </r>
  <r>
    <s v="ORD101940"/>
    <x v="0"/>
    <x v="2"/>
    <x v="1934"/>
    <n v="0.18"/>
    <n v="183.375"/>
    <n v="2"/>
    <d v="2023-08-25T00:00:00"/>
    <d v="2023-08-31T00:00:00"/>
    <s v="Regular"/>
    <x v="0"/>
    <n v="167.29"/>
    <x v="4"/>
    <x v="2"/>
    <n v="835.375"/>
    <s v="-"/>
  </r>
  <r>
    <s v="ORD101941"/>
    <x v="1"/>
    <x v="3"/>
    <x v="1935"/>
    <n v="0.41"/>
    <n v="237.37360000000001"/>
    <n v="2"/>
    <d v="2024-12-01T00:00:00"/>
    <d v="2024-12-02T00:00:00"/>
    <s v="Member"/>
    <x v="2"/>
    <n v="90.21"/>
    <x v="4"/>
    <x v="2"/>
    <n v="341.58640000000003"/>
    <s v="-"/>
  </r>
  <r>
    <s v="ORD101942"/>
    <x v="3"/>
    <x v="4"/>
    <x v="1936"/>
    <n v="0.03"/>
    <n v="94.932599999999994"/>
    <n v="2"/>
    <d v="2024-06-15T00:00:00"/>
    <d v="2024-06-20T00:00:00"/>
    <s v="Regular"/>
    <x v="0"/>
    <n v="469.39"/>
    <x v="4"/>
    <x v="4"/>
    <n v="3069.4874"/>
    <s v="-"/>
  </r>
  <r>
    <s v="ORD101943"/>
    <x v="3"/>
    <x v="2"/>
    <x v="1937"/>
    <n v="0.12"/>
    <n v="260.13839999999999"/>
    <n v="4"/>
    <d v="2024-11-15T00:00:00"/>
    <d v="2024-11-22T00:00:00"/>
    <s v="Regular"/>
    <x v="2"/>
    <n v="517.4"/>
    <x v="4"/>
    <x v="1"/>
    <n v="1907.6816000000001"/>
    <s v="-"/>
  </r>
  <r>
    <s v="ORD101944"/>
    <x v="2"/>
    <x v="0"/>
    <x v="1938"/>
    <n v="0.38"/>
    <n v="533.47059999999999"/>
    <n v="3"/>
    <d v="2024-10-18T00:00:00"/>
    <d v="2024-10-23T00:00:00"/>
    <s v="New"/>
    <x v="2"/>
    <n v="168.78"/>
    <x v="4"/>
    <x v="1"/>
    <n v="870.3993999999999"/>
    <s v="-"/>
  </r>
  <r>
    <s v="ORD101945"/>
    <x v="1"/>
    <x v="0"/>
    <x v="1939"/>
    <n v="0.32"/>
    <n v="723.09440000000006"/>
    <n v="9"/>
    <d v="2024-07-31T00:00:00"/>
    <d v="2024-08-02T00:00:00"/>
    <s v="Member"/>
    <x v="2"/>
    <n v="289.61"/>
    <x v="4"/>
    <x v="5"/>
    <n v="1536.5756000000001"/>
    <s v="Bulk Order"/>
  </r>
  <r>
    <s v="ORD101946"/>
    <x v="2"/>
    <x v="0"/>
    <x v="1940"/>
    <n v="0.15"/>
    <n v="635.44349999999997"/>
    <n v="5"/>
    <d v="2023-08-14T00:00:00"/>
    <d v="2023-08-19T00:00:00"/>
    <s v="Member"/>
    <x v="0"/>
    <n v="825.36"/>
    <x v="4"/>
    <x v="5"/>
    <n v="3600.8465000000001"/>
    <s v="-"/>
  </r>
  <r>
    <s v="ORD101947"/>
    <x v="3"/>
    <x v="2"/>
    <x v="1941"/>
    <n v="0.47"/>
    <n v="2182.0642999999995"/>
    <n v="1"/>
    <d v="2024-03-09T00:00:00"/>
    <d v="2024-03-16T00:00:00"/>
    <s v="Regular"/>
    <x v="1"/>
    <n v="1351.38"/>
    <x v="4"/>
    <x v="5"/>
    <n v="2460.6257000000001"/>
    <s v="-"/>
  </r>
  <r>
    <s v="ORD101948"/>
    <x v="1"/>
    <x v="0"/>
    <x v="1942"/>
    <n v="0.11"/>
    <n v="273.74930000000001"/>
    <n v="2"/>
    <d v="2024-03-29T00:00:00"/>
    <d v="2024-04-05T00:00:00"/>
    <s v="New"/>
    <x v="2"/>
    <n v="305.52999999999997"/>
    <x v="4"/>
    <x v="2"/>
    <n v="2214.8807000000002"/>
    <s v="-"/>
  </r>
  <r>
    <s v="ORD101949"/>
    <x v="0"/>
    <x v="2"/>
    <x v="1943"/>
    <n v="0.42"/>
    <n v="1208.3778"/>
    <n v="7"/>
    <d v="2023-05-07T00:00:00"/>
    <d v="2023-05-11T00:00:00"/>
    <s v="Regular"/>
    <x v="0"/>
    <n v="443.1"/>
    <x v="4"/>
    <x v="5"/>
    <n v="1668.7122000000002"/>
    <s v="Bulk Order"/>
  </r>
  <r>
    <s v="ORD101950"/>
    <x v="1"/>
    <x v="0"/>
    <x v="1944"/>
    <n v="0.35"/>
    <n v="476.09799999999996"/>
    <n v="8"/>
    <d v="2024-10-03T00:00:00"/>
    <d v="2024-10-06T00:00:00"/>
    <s v="New"/>
    <x v="1"/>
    <n v="111.66"/>
    <x v="4"/>
    <x v="1"/>
    <n v="884.18200000000002"/>
    <s v="Bulk Order"/>
  </r>
  <r>
    <s v="ORD101951"/>
    <x v="0"/>
    <x v="3"/>
    <x v="1945"/>
    <n v="0.06"/>
    <n v="156.99839999999998"/>
    <n v="6"/>
    <d v="2024-03-02T00:00:00"/>
    <d v="2024-03-04T00:00:00"/>
    <s v="New"/>
    <x v="0"/>
    <n v="550.03"/>
    <x v="4"/>
    <x v="2"/>
    <n v="2459.6415999999999"/>
    <s v="Bulk Order"/>
  </r>
  <r>
    <s v="ORD101952"/>
    <x v="0"/>
    <x v="3"/>
    <x v="1946"/>
    <n v="0.28000000000000003"/>
    <n v="1054.4212"/>
    <n v="7"/>
    <d v="2024-02-05T00:00:00"/>
    <d v="2024-02-12T00:00:00"/>
    <s v="New"/>
    <x v="0"/>
    <n v="424.8"/>
    <x v="4"/>
    <x v="3"/>
    <n v="2711.3688000000002"/>
    <s v="Bulk Order"/>
  </r>
  <r>
    <s v="ORD101953"/>
    <x v="1"/>
    <x v="1"/>
    <x v="1947"/>
    <n v="0.46"/>
    <n v="1155.2762"/>
    <n v="2"/>
    <d v="2023-03-14T00:00:00"/>
    <d v="2023-03-17T00:00:00"/>
    <s v="Regular"/>
    <x v="1"/>
    <n v="455.84"/>
    <x v="4"/>
    <x v="4"/>
    <n v="1356.1937999999998"/>
    <s v="-"/>
  </r>
  <r>
    <s v="ORD101954"/>
    <x v="0"/>
    <x v="0"/>
    <x v="1948"/>
    <n v="0.31"/>
    <n v="489.84960000000001"/>
    <n v="6"/>
    <d v="2023-05-28T00:00:00"/>
    <d v="2023-06-01T00:00:00"/>
    <s v="Regular"/>
    <x v="1"/>
    <n v="244.95"/>
    <x v="4"/>
    <x v="3"/>
    <n v="1090.3104000000001"/>
    <s v="Bulk Order"/>
  </r>
  <r>
    <s v="ORD101955"/>
    <x v="2"/>
    <x v="0"/>
    <x v="1949"/>
    <n v="0.26"/>
    <n v="767.51220000000001"/>
    <n v="6"/>
    <d v="2024-02-25T00:00:00"/>
    <d v="2024-02-27T00:00:00"/>
    <s v="New"/>
    <x v="1"/>
    <n v="720.2"/>
    <x v="4"/>
    <x v="0"/>
    <n v="2184.4577999999997"/>
    <s v="Bulk Order"/>
  </r>
  <r>
    <s v="ORD101956"/>
    <x v="3"/>
    <x v="2"/>
    <x v="1950"/>
    <n v="0.18"/>
    <n v="852.94979999999987"/>
    <n v="4"/>
    <d v="2024-03-11T00:00:00"/>
    <d v="2024-03-17T00:00:00"/>
    <s v="Member"/>
    <x v="0"/>
    <n v="1223.6199999999999"/>
    <x v="4"/>
    <x v="1"/>
    <n v="3885.6601999999998"/>
    <s v="-"/>
  </r>
  <r>
    <s v="ORD101957"/>
    <x v="0"/>
    <x v="2"/>
    <x v="1951"/>
    <n v="0.39"/>
    <n v="1735.9367999999999"/>
    <n v="4"/>
    <d v="2024-08-13T00:00:00"/>
    <d v="2024-08-19T00:00:00"/>
    <s v="New"/>
    <x v="2"/>
    <n v="1043.1500000000001"/>
    <x v="4"/>
    <x v="3"/>
    <n v="2715.1831999999999"/>
    <s v="-"/>
  </r>
  <r>
    <s v="ORD101958"/>
    <x v="2"/>
    <x v="0"/>
    <x v="1952"/>
    <n v="0.46"/>
    <n v="1779.8733999999999"/>
    <n v="2"/>
    <d v="2023-10-09T00:00:00"/>
    <d v="2023-10-15T00:00:00"/>
    <s v="Regular"/>
    <x v="2"/>
    <n v="629.1"/>
    <x v="4"/>
    <x v="4"/>
    <n v="2089.4166"/>
    <s v="-"/>
  </r>
  <r>
    <s v="ORD101959"/>
    <x v="0"/>
    <x v="1"/>
    <x v="1953"/>
    <n v="0.38"/>
    <n v="552.30340000000001"/>
    <n v="3"/>
    <d v="2024-02-13T00:00:00"/>
    <d v="2024-02-15T00:00:00"/>
    <s v="Regular"/>
    <x v="2"/>
    <n v="223.46"/>
    <x v="4"/>
    <x v="1"/>
    <n v="901.12660000000005"/>
    <s v="-"/>
  </r>
  <r>
    <s v="ORD101960"/>
    <x v="3"/>
    <x v="0"/>
    <x v="1954"/>
    <n v="0.36"/>
    <n v="462.11040000000003"/>
    <n v="6"/>
    <d v="2023-11-16T00:00:00"/>
    <d v="2023-11-20T00:00:00"/>
    <s v="Member"/>
    <x v="0"/>
    <n v="196.51"/>
    <x v="4"/>
    <x v="0"/>
    <n v="821.52960000000007"/>
    <s v="Bulk Order"/>
  </r>
  <r>
    <s v="ORD101961"/>
    <x v="2"/>
    <x v="2"/>
    <x v="1955"/>
    <n v="0.1"/>
    <n v="420.88300000000004"/>
    <n v="4"/>
    <d v="2024-02-19T00:00:00"/>
    <d v="2024-02-23T00:00:00"/>
    <s v="Member"/>
    <x v="1"/>
    <n v="738.26"/>
    <x v="4"/>
    <x v="1"/>
    <n v="3787.9470000000001"/>
    <s v="-"/>
  </r>
  <r>
    <s v="ORD101962"/>
    <x v="3"/>
    <x v="0"/>
    <x v="1956"/>
    <n v="0.42"/>
    <n v="415.15320000000003"/>
    <n v="3"/>
    <d v="2024-01-04T00:00:00"/>
    <d v="2024-01-05T00:00:00"/>
    <s v="Regular"/>
    <x v="0"/>
    <n v="202.37"/>
    <x v="4"/>
    <x v="5"/>
    <n v="573.30680000000007"/>
    <s v="-"/>
  </r>
  <r>
    <s v="ORD101963"/>
    <x v="3"/>
    <x v="2"/>
    <x v="1957"/>
    <n v="0.02"/>
    <n v="61.35"/>
    <n v="1"/>
    <d v="2024-01-29T00:00:00"/>
    <d v="2024-02-05T00:00:00"/>
    <s v="Regular"/>
    <x v="2"/>
    <n v="401.94"/>
    <x v="4"/>
    <x v="5"/>
    <n v="3006.15"/>
    <s v="-"/>
  </r>
  <r>
    <s v="ORD101964"/>
    <x v="2"/>
    <x v="0"/>
    <x v="1958"/>
    <n v="0.38"/>
    <n v="855.28880000000004"/>
    <n v="3"/>
    <d v="2024-02-26T00:00:00"/>
    <d v="2024-02-28T00:00:00"/>
    <s v="Member"/>
    <x v="2"/>
    <n v="524.45000000000005"/>
    <x v="4"/>
    <x v="5"/>
    <n v="1395.4712000000002"/>
    <s v="-"/>
  </r>
  <r>
    <s v="ORD101965"/>
    <x v="2"/>
    <x v="4"/>
    <x v="1959"/>
    <n v="0.11"/>
    <n v="263.24430000000001"/>
    <n v="1"/>
    <d v="2024-09-12T00:00:00"/>
    <d v="2024-09-15T00:00:00"/>
    <s v="Regular"/>
    <x v="2"/>
    <n v="661.89"/>
    <x v="4"/>
    <x v="4"/>
    <n v="2129.8857000000003"/>
    <s v="-"/>
  </r>
  <r>
    <s v="ORD101966"/>
    <x v="2"/>
    <x v="2"/>
    <x v="1960"/>
    <n v="0.24"/>
    <n v="558.54240000000004"/>
    <n v="4"/>
    <d v="2024-09-27T00:00:00"/>
    <d v="2024-10-02T00:00:00"/>
    <s v="New"/>
    <x v="1"/>
    <n v="155.72999999999999"/>
    <x v="4"/>
    <x v="0"/>
    <n v="1768.7176000000002"/>
    <s v="-"/>
  </r>
  <r>
    <s v="ORD101967"/>
    <x v="1"/>
    <x v="1"/>
    <x v="1961"/>
    <n v="0.35"/>
    <n v="1578.4159999999999"/>
    <n v="4"/>
    <d v="2024-08-19T00:00:00"/>
    <d v="2024-08-23T00:00:00"/>
    <s v="Member"/>
    <x v="1"/>
    <n v="249.88"/>
    <x v="4"/>
    <x v="0"/>
    <n v="2931.3440000000001"/>
    <s v="-"/>
  </r>
  <r>
    <s v="ORD101968"/>
    <x v="2"/>
    <x v="4"/>
    <x v="1962"/>
    <n v="0.38"/>
    <n v="200.1688"/>
    <n v="1"/>
    <d v="2024-05-10T00:00:00"/>
    <d v="2024-05-11T00:00:00"/>
    <s v="Regular"/>
    <x v="2"/>
    <n v="115.3"/>
    <x v="4"/>
    <x v="0"/>
    <n v="326.59119999999996"/>
    <s v="-"/>
  </r>
  <r>
    <s v="ORD101969"/>
    <x v="2"/>
    <x v="0"/>
    <x v="1963"/>
    <n v="0.44"/>
    <n v="1731.9367999999999"/>
    <n v="7"/>
    <d v="2024-04-16T00:00:00"/>
    <d v="2024-04-20T00:00:00"/>
    <s v="Member"/>
    <x v="2"/>
    <n v="832.4"/>
    <x v="4"/>
    <x v="1"/>
    <n v="2204.2831999999999"/>
    <s v="Bulk Order"/>
  </r>
  <r>
    <s v="ORD101970"/>
    <x v="2"/>
    <x v="2"/>
    <x v="1964"/>
    <n v="0.14000000000000001"/>
    <n v="586.81840000000011"/>
    <n v="5"/>
    <d v="2023-04-08T00:00:00"/>
    <d v="2023-04-14T00:00:00"/>
    <s v="Regular"/>
    <x v="2"/>
    <n v="689.91"/>
    <x v="4"/>
    <x v="1"/>
    <n v="3604.7416000000003"/>
    <s v="-"/>
  </r>
  <r>
    <s v="ORD101971"/>
    <x v="2"/>
    <x v="4"/>
    <x v="1965"/>
    <n v="0.11"/>
    <n v="519.21100000000001"/>
    <n v="1"/>
    <d v="2024-01-07T00:00:00"/>
    <d v="2024-01-14T00:00:00"/>
    <s v="Regular"/>
    <x v="2"/>
    <n v="1213.3399999999999"/>
    <x v="4"/>
    <x v="5"/>
    <n v="4200.8890000000001"/>
    <s v="-"/>
  </r>
  <r>
    <s v="ORD101972"/>
    <x v="0"/>
    <x v="1"/>
    <x v="1966"/>
    <n v="0.5"/>
    <n v="1158.8699999999999"/>
    <n v="5"/>
    <d v="2023-06-01T00:00:00"/>
    <d v="2023-06-04T00:00:00"/>
    <s v="Member"/>
    <x v="0"/>
    <n v="550.13"/>
    <x v="4"/>
    <x v="2"/>
    <n v="1158.8699999999999"/>
    <s v="-"/>
  </r>
  <r>
    <s v="ORD101973"/>
    <x v="1"/>
    <x v="2"/>
    <x v="1967"/>
    <n v="0.1"/>
    <n v="255.03200000000004"/>
    <n v="7"/>
    <d v="2023-03-22T00:00:00"/>
    <d v="2023-03-27T00:00:00"/>
    <s v="Regular"/>
    <x v="2"/>
    <n v="743.84"/>
    <x v="4"/>
    <x v="3"/>
    <n v="2295.288"/>
    <s v="Bulk Order"/>
  </r>
  <r>
    <s v="ORD101974"/>
    <x v="3"/>
    <x v="4"/>
    <x v="1968"/>
    <n v="0.33"/>
    <n v="1587.4122000000002"/>
    <n v="6"/>
    <d v="2023-01-17T00:00:00"/>
    <d v="2023-01-22T00:00:00"/>
    <s v="New"/>
    <x v="0"/>
    <n v="1245.7"/>
    <x v="4"/>
    <x v="2"/>
    <n v="3222.9277999999999"/>
    <s v="Bulk Order"/>
  </r>
  <r>
    <s v="ORD101975"/>
    <x v="2"/>
    <x v="4"/>
    <x v="1969"/>
    <n v="0.48"/>
    <n v="1126.2767999999999"/>
    <n v="5"/>
    <d v="2024-09-04T00:00:00"/>
    <d v="2024-09-08T00:00:00"/>
    <s v="New"/>
    <x v="2"/>
    <n v="165.35"/>
    <x v="4"/>
    <x v="2"/>
    <n v="1220.1332"/>
    <s v="-"/>
  </r>
  <r>
    <s v="ORD101976"/>
    <x v="0"/>
    <x v="4"/>
    <x v="1970"/>
    <n v="0.45"/>
    <n v="1155.3254999999999"/>
    <n v="8"/>
    <d v="2023-03-11T00:00:00"/>
    <d v="2023-03-16T00:00:00"/>
    <s v="New"/>
    <x v="2"/>
    <n v="395.39"/>
    <x v="4"/>
    <x v="4"/>
    <n v="1412.0645"/>
    <s v="Bulk Order"/>
  </r>
  <r>
    <s v="ORD101977"/>
    <x v="0"/>
    <x v="3"/>
    <x v="1971"/>
    <n v="0.22"/>
    <n v="380.17099999999999"/>
    <n v="9"/>
    <d v="2024-05-26T00:00:00"/>
    <d v="2024-06-01T00:00:00"/>
    <s v="Regular"/>
    <x v="1"/>
    <n v="240.41"/>
    <x v="4"/>
    <x v="3"/>
    <n v="1347.8789999999999"/>
    <s v="Bulk Order"/>
  </r>
  <r>
    <s v="ORD101978"/>
    <x v="0"/>
    <x v="0"/>
    <x v="1972"/>
    <n v="0.32"/>
    <n v="81.590400000000002"/>
    <n v="1"/>
    <d v="2023-08-26T00:00:00"/>
    <d v="2023-09-01T00:00:00"/>
    <s v="New"/>
    <x v="0"/>
    <n v="65.97"/>
    <x v="4"/>
    <x v="2"/>
    <n v="173.37959999999998"/>
    <s v="-"/>
  </r>
  <r>
    <s v="ORD101979"/>
    <x v="3"/>
    <x v="2"/>
    <x v="1973"/>
    <n v="0.26"/>
    <n v="577.71219999999994"/>
    <n v="6"/>
    <d v="2024-02-19T00:00:00"/>
    <d v="2024-02-24T00:00:00"/>
    <s v="New"/>
    <x v="2"/>
    <n v="242"/>
    <x v="4"/>
    <x v="2"/>
    <n v="1644.2577999999999"/>
    <s v="Bulk Order"/>
  </r>
  <r>
    <s v="ORD101980"/>
    <x v="2"/>
    <x v="2"/>
    <x v="1974"/>
    <n v="0.17"/>
    <n v="562.69150000000002"/>
    <n v="2"/>
    <d v="2023-02-26T00:00:00"/>
    <d v="2023-03-01T00:00:00"/>
    <s v="New"/>
    <x v="1"/>
    <n v="256.5"/>
    <x v="4"/>
    <x v="5"/>
    <n v="2747.2584999999999"/>
    <s v="-"/>
  </r>
  <r>
    <s v="ORD101981"/>
    <x v="1"/>
    <x v="2"/>
    <x v="1975"/>
    <n v="7.0000000000000007E-2"/>
    <n v="243.65110000000001"/>
    <n v="8"/>
    <d v="2024-02-08T00:00:00"/>
    <d v="2024-02-14T00:00:00"/>
    <s v="Member"/>
    <x v="2"/>
    <n v="241.96"/>
    <x v="4"/>
    <x v="2"/>
    <n v="3237.0789"/>
    <s v="Bulk Order"/>
  </r>
  <r>
    <s v="ORD101982"/>
    <x v="1"/>
    <x v="4"/>
    <x v="1976"/>
    <n v="0.4"/>
    <n v="52.756"/>
    <n v="5"/>
    <d v="2024-03-05T00:00:00"/>
    <d v="2024-03-09T00:00:00"/>
    <s v="Member"/>
    <x v="0"/>
    <n v="25.12"/>
    <x v="4"/>
    <x v="2"/>
    <n v="79.133999999999986"/>
    <s v="-"/>
  </r>
  <r>
    <s v="ORD101983"/>
    <x v="0"/>
    <x v="0"/>
    <x v="1977"/>
    <n v="0.05"/>
    <n v="201.25800000000001"/>
    <n v="1"/>
    <d v="2023-05-10T00:00:00"/>
    <d v="2023-05-17T00:00:00"/>
    <s v="New"/>
    <x v="1"/>
    <n v="509.11"/>
    <x v="4"/>
    <x v="1"/>
    <n v="3823.902"/>
    <s v="-"/>
  </r>
  <r>
    <s v="ORD101984"/>
    <x v="3"/>
    <x v="1"/>
    <x v="1978"/>
    <n v="0.3"/>
    <n v="753.85199999999998"/>
    <n v="5"/>
    <d v="2024-09-08T00:00:00"/>
    <d v="2024-09-09T00:00:00"/>
    <s v="Regular"/>
    <x v="1"/>
    <n v="244.58"/>
    <x v="4"/>
    <x v="4"/>
    <n v="1758.9880000000003"/>
    <s v="-"/>
  </r>
  <r>
    <s v="ORD101985"/>
    <x v="3"/>
    <x v="2"/>
    <x v="1979"/>
    <n v="0.3"/>
    <n v="795.495"/>
    <n v="5"/>
    <d v="2024-08-16T00:00:00"/>
    <d v="2024-08-22T00:00:00"/>
    <s v="New"/>
    <x v="2"/>
    <n v="735.5"/>
    <x v="4"/>
    <x v="1"/>
    <n v="1856.1550000000002"/>
    <s v="-"/>
  </r>
  <r>
    <s v="ORD101986"/>
    <x v="3"/>
    <x v="0"/>
    <x v="1980"/>
    <n v="0.17"/>
    <n v="818.1318"/>
    <n v="2"/>
    <d v="2023-02-19T00:00:00"/>
    <d v="2023-02-20T00:00:00"/>
    <s v="Member"/>
    <x v="0"/>
    <n v="258.69"/>
    <x v="4"/>
    <x v="5"/>
    <n v="3994.4081999999999"/>
    <s v="-"/>
  </r>
  <r>
    <s v="ORD101987"/>
    <x v="1"/>
    <x v="0"/>
    <x v="1981"/>
    <n v="7.0000000000000007E-2"/>
    <n v="104.5702"/>
    <n v="4"/>
    <d v="2024-04-14T00:00:00"/>
    <d v="2024-04-16T00:00:00"/>
    <s v="Regular"/>
    <x v="2"/>
    <n v="239.47"/>
    <x v="4"/>
    <x v="5"/>
    <n v="1389.2898"/>
    <s v="-"/>
  </r>
  <r>
    <s v="ORD101988"/>
    <x v="0"/>
    <x v="3"/>
    <x v="1982"/>
    <n v="0.4"/>
    <n v="1532.8360000000002"/>
    <n v="6"/>
    <d v="2024-04-29T00:00:00"/>
    <d v="2024-05-02T00:00:00"/>
    <s v="New"/>
    <x v="1"/>
    <n v="656.81"/>
    <x v="4"/>
    <x v="1"/>
    <n v="2299.2539999999999"/>
    <s v="Bulk Order"/>
  </r>
  <r>
    <s v="ORD101989"/>
    <x v="2"/>
    <x v="2"/>
    <x v="1983"/>
    <n v="0.23"/>
    <n v="670.77200000000005"/>
    <n v="1"/>
    <d v="2024-05-12T00:00:00"/>
    <d v="2024-05-16T00:00:00"/>
    <s v="New"/>
    <x v="2"/>
    <n v="538.80999999999995"/>
    <x v="4"/>
    <x v="2"/>
    <n v="2245.6280000000002"/>
    <s v="-"/>
  </r>
  <r>
    <s v="ORD101990"/>
    <x v="1"/>
    <x v="4"/>
    <x v="1984"/>
    <n v="0.36"/>
    <n v="1272.2076"/>
    <n v="9"/>
    <d v="2023-11-28T00:00:00"/>
    <d v="2023-12-03T00:00:00"/>
    <s v="Regular"/>
    <x v="2"/>
    <n v="848.82"/>
    <x v="4"/>
    <x v="3"/>
    <n v="2261.7024000000001"/>
    <s v="Bulk Order"/>
  </r>
  <r>
    <s v="ORD101991"/>
    <x v="0"/>
    <x v="0"/>
    <x v="1985"/>
    <n v="0.01"/>
    <n v="21.473099999999999"/>
    <n v="7"/>
    <d v="2023-05-25T00:00:00"/>
    <d v="2023-06-01T00:00:00"/>
    <s v="Member"/>
    <x v="0"/>
    <n v="110.79"/>
    <x v="4"/>
    <x v="1"/>
    <n v="2125.8368999999998"/>
    <s v="Bulk Order"/>
  </r>
  <r>
    <s v="ORD101992"/>
    <x v="0"/>
    <x v="0"/>
    <x v="1986"/>
    <n v="0.04"/>
    <n v="58.724799999999995"/>
    <n v="6"/>
    <d v="2023-07-25T00:00:00"/>
    <d v="2023-07-28T00:00:00"/>
    <s v="Member"/>
    <x v="0"/>
    <n v="160.28"/>
    <x v="4"/>
    <x v="0"/>
    <n v="1409.3951999999999"/>
    <s v="Bulk Order"/>
  </r>
  <r>
    <s v="ORD101993"/>
    <x v="2"/>
    <x v="1"/>
    <x v="1987"/>
    <n v="0.09"/>
    <n v="249.84179999999998"/>
    <n v="1"/>
    <d v="2023-03-31T00:00:00"/>
    <d v="2023-04-04T00:00:00"/>
    <s v="New"/>
    <x v="2"/>
    <n v="681.13"/>
    <x v="4"/>
    <x v="3"/>
    <n v="2526.1781999999998"/>
    <s v="-"/>
  </r>
  <r>
    <s v="ORD101994"/>
    <x v="2"/>
    <x v="3"/>
    <x v="1988"/>
    <n v="0.06"/>
    <n v="116.23259999999999"/>
    <n v="8"/>
    <d v="2024-03-26T00:00:00"/>
    <d v="2024-03-30T00:00:00"/>
    <s v="Member"/>
    <x v="0"/>
    <n v="261.17"/>
    <x v="4"/>
    <x v="3"/>
    <n v="1820.9774"/>
    <s v="Bulk Order"/>
  </r>
  <r>
    <s v="ORD101995"/>
    <x v="2"/>
    <x v="0"/>
    <x v="1989"/>
    <n v="0.1"/>
    <n v="119.226"/>
    <n v="8"/>
    <d v="2023-06-19T00:00:00"/>
    <d v="2023-06-22T00:00:00"/>
    <s v="New"/>
    <x v="1"/>
    <n v="231.26"/>
    <x v="4"/>
    <x v="3"/>
    <n v="1073.0340000000001"/>
    <s v="Bulk Order"/>
  </r>
  <r>
    <s v="ORD101996"/>
    <x v="3"/>
    <x v="0"/>
    <x v="1990"/>
    <n v="0.34"/>
    <n v="1432.1684000000002"/>
    <n v="4"/>
    <d v="2023-08-26T00:00:00"/>
    <d v="2023-09-01T00:00:00"/>
    <s v="New"/>
    <x v="0"/>
    <n v="508.01"/>
    <x v="4"/>
    <x v="2"/>
    <n v="2780.0915999999997"/>
    <s v="-"/>
  </r>
  <r>
    <s v="ORD101997"/>
    <x v="2"/>
    <x v="4"/>
    <x v="1991"/>
    <n v="0.02"/>
    <n v="48.631400000000006"/>
    <n v="4"/>
    <d v="2024-04-07T00:00:00"/>
    <d v="2024-04-10T00:00:00"/>
    <s v="New"/>
    <x v="1"/>
    <n v="172.57"/>
    <x v="4"/>
    <x v="5"/>
    <n v="2382.9386"/>
    <s v="-"/>
  </r>
  <r>
    <s v="ORD101998"/>
    <x v="0"/>
    <x v="4"/>
    <x v="1992"/>
    <n v="0.02"/>
    <n v="85.037000000000006"/>
    <n v="1"/>
    <d v="2024-02-04T00:00:00"/>
    <d v="2024-02-07T00:00:00"/>
    <s v="New"/>
    <x v="2"/>
    <n v="480.53"/>
    <x v="4"/>
    <x v="4"/>
    <n v="4166.8130000000001"/>
    <s v="-"/>
  </r>
  <r>
    <s v="ORD101999"/>
    <x v="2"/>
    <x v="1"/>
    <x v="1993"/>
    <n v="0.02"/>
    <n v="48.454999999999998"/>
    <n v="9"/>
    <d v="2023-06-15T00:00:00"/>
    <d v="2023-06-17T00:00:00"/>
    <s v="Regular"/>
    <x v="2"/>
    <n v="620.4"/>
    <x v="4"/>
    <x v="5"/>
    <n v="2374.2950000000001"/>
    <s v="Bulk Order"/>
  </r>
  <r>
    <s v="ORD102000"/>
    <x v="0"/>
    <x v="1"/>
    <x v="1994"/>
    <n v="0.35"/>
    <n v="989.90849999999989"/>
    <n v="8"/>
    <d v="2024-10-15T00:00:00"/>
    <d v="2024-10-20T00:00:00"/>
    <s v="New"/>
    <x v="2"/>
    <n v="382.22"/>
    <x v="4"/>
    <x v="2"/>
    <n v="1838.4014999999999"/>
    <s v="Bulk Order"/>
  </r>
  <r>
    <s v="ORD102001"/>
    <x v="1"/>
    <x v="1"/>
    <x v="1995"/>
    <n v="0.27"/>
    <n v="1343.7549000000001"/>
    <n v="7"/>
    <d v="2024-02-24T00:00:00"/>
    <d v="2024-02-27T00:00:00"/>
    <s v="Regular"/>
    <x v="2"/>
    <n v="931.86"/>
    <x v="4"/>
    <x v="5"/>
    <n v="3633.1151"/>
    <s v="Bulk Order"/>
  </r>
  <r>
    <s v="ORD102002"/>
    <x v="3"/>
    <x v="4"/>
    <x v="1996"/>
    <n v="0.19"/>
    <n v="904.85029999999995"/>
    <n v="2"/>
    <d v="2024-02-01T00:00:00"/>
    <d v="2024-02-03T00:00:00"/>
    <s v="New"/>
    <x v="2"/>
    <n v="253.69"/>
    <x v="4"/>
    <x v="2"/>
    <n v="3857.5196999999998"/>
    <s v="-"/>
  </r>
  <r>
    <s v="ORD102003"/>
    <x v="1"/>
    <x v="4"/>
    <x v="1997"/>
    <n v="0.34"/>
    <n v="486.6352"/>
    <n v="7"/>
    <d v="2023-07-06T00:00:00"/>
    <d v="2023-07-07T00:00:00"/>
    <s v="Regular"/>
    <x v="0"/>
    <n v="258.37"/>
    <x v="4"/>
    <x v="3"/>
    <n v="944.64480000000003"/>
    <s v="Bulk Order"/>
  </r>
  <r>
    <s v="ORD102004"/>
    <x v="1"/>
    <x v="3"/>
    <x v="1998"/>
    <n v="0.28000000000000003"/>
    <n v="1219.7948000000001"/>
    <n v="4"/>
    <d v="2024-10-28T00:00:00"/>
    <d v="2024-11-03T00:00:00"/>
    <s v="Regular"/>
    <x v="0"/>
    <n v="1006.95"/>
    <x v="4"/>
    <x v="0"/>
    <n v="3136.6151999999997"/>
    <s v="-"/>
  </r>
  <r>
    <s v="ORD102005"/>
    <x v="0"/>
    <x v="2"/>
    <x v="1999"/>
    <n v="0"/>
    <n v="0"/>
    <n v="3"/>
    <d v="2023-09-21T00:00:00"/>
    <d v="2023-09-23T00:00:00"/>
    <s v="New"/>
    <x v="2"/>
    <n v="393.48"/>
    <x v="4"/>
    <x v="5"/>
    <n v="2012.98"/>
    <s v="-"/>
  </r>
  <r>
    <s v="ORD102006"/>
    <x v="1"/>
    <x v="2"/>
    <x v="2000"/>
    <n v="0.42"/>
    <n v="188.63040000000001"/>
    <n v="4"/>
    <d v="2023-03-28T00:00:00"/>
    <d v="2023-04-03T00:00:00"/>
    <s v="Regular"/>
    <x v="1"/>
    <n v="25.01"/>
    <x v="4"/>
    <x v="0"/>
    <n v="260.4896"/>
    <s v="-"/>
  </r>
  <r>
    <s v="ORD102007"/>
    <x v="0"/>
    <x v="3"/>
    <x v="2001"/>
    <n v="0.18"/>
    <n v="525.83939999999996"/>
    <n v="6"/>
    <d v="2023-08-21T00:00:00"/>
    <d v="2023-08-26T00:00:00"/>
    <s v="Regular"/>
    <x v="0"/>
    <n v="161.52000000000001"/>
    <x v="4"/>
    <x v="1"/>
    <n v="2395.4906000000001"/>
    <s v="Bulk Order"/>
  </r>
  <r>
    <s v="ORD102008"/>
    <x v="2"/>
    <x v="2"/>
    <x v="2002"/>
    <n v="0.2"/>
    <n v="977.5100000000001"/>
    <n v="7"/>
    <d v="2023-11-05T00:00:00"/>
    <d v="2023-11-06T00:00:00"/>
    <s v="Member"/>
    <x v="2"/>
    <n v="1328.36"/>
    <x v="4"/>
    <x v="0"/>
    <n v="3910.04"/>
    <s v="Bulk Order"/>
  </r>
  <r>
    <s v="ORD102009"/>
    <x v="2"/>
    <x v="4"/>
    <x v="2003"/>
    <n v="0.39"/>
    <n v="1900.9146000000003"/>
    <n v="2"/>
    <d v="2024-12-15T00:00:00"/>
    <d v="2024-12-18T00:00:00"/>
    <s v="New"/>
    <x v="2"/>
    <n v="505.04"/>
    <x v="4"/>
    <x v="0"/>
    <n v="2973.2254000000003"/>
    <s v="-"/>
  </r>
  <r>
    <s v="ORD102010"/>
    <x v="0"/>
    <x v="2"/>
    <x v="2004"/>
    <n v="0.09"/>
    <n v="64.771199999999993"/>
    <n v="7"/>
    <d v="2023-05-13T00:00:00"/>
    <d v="2023-05-16T00:00:00"/>
    <s v="Member"/>
    <x v="0"/>
    <n v="158.86000000000001"/>
    <x v="4"/>
    <x v="2"/>
    <n v="654.90879999999993"/>
    <s v="Bulk Order"/>
  </r>
  <r>
    <s v="ORD102011"/>
    <x v="2"/>
    <x v="4"/>
    <x v="2005"/>
    <n v="0.01"/>
    <n v="38.790599999999998"/>
    <n v="2"/>
    <d v="2024-10-06T00:00:00"/>
    <d v="2024-10-13T00:00:00"/>
    <s v="New"/>
    <x v="1"/>
    <n v="224.46"/>
    <x v="4"/>
    <x v="4"/>
    <n v="3840.2694000000001"/>
    <s v="-"/>
  </r>
  <r>
    <s v="ORD102012"/>
    <x v="3"/>
    <x v="3"/>
    <x v="2006"/>
    <n v="0.45"/>
    <n v="1815.2460000000001"/>
    <n v="2"/>
    <d v="2024-04-17T00:00:00"/>
    <d v="2024-04-20T00:00:00"/>
    <s v="Regular"/>
    <x v="0"/>
    <n v="509.12"/>
    <x v="4"/>
    <x v="5"/>
    <n v="2218.634"/>
    <s v="-"/>
  </r>
  <r>
    <s v="ORD102013"/>
    <x v="1"/>
    <x v="1"/>
    <x v="2007"/>
    <n v="0.25"/>
    <n v="476.71249999999998"/>
    <n v="1"/>
    <d v="2023-10-31T00:00:00"/>
    <d v="2023-11-03T00:00:00"/>
    <s v="New"/>
    <x v="2"/>
    <n v="250.24"/>
    <x v="4"/>
    <x v="3"/>
    <n v="1430.1374999999998"/>
    <s v="-"/>
  </r>
  <r>
    <s v="ORD102014"/>
    <x v="3"/>
    <x v="3"/>
    <x v="2008"/>
    <n v="0.17"/>
    <n v="565.61040000000003"/>
    <n v="7"/>
    <d v="2023-10-07T00:00:00"/>
    <d v="2023-10-08T00:00:00"/>
    <s v="Regular"/>
    <x v="0"/>
    <n v="875.26"/>
    <x v="4"/>
    <x v="0"/>
    <n v="2761.5095999999999"/>
    <s v="Bulk Order"/>
  </r>
  <r>
    <s v="ORD102015"/>
    <x v="1"/>
    <x v="2"/>
    <x v="2009"/>
    <n v="0.41"/>
    <n v="1021.7117999999999"/>
    <n v="1"/>
    <d v="2023-07-20T00:00:00"/>
    <d v="2023-07-22T00:00:00"/>
    <s v="New"/>
    <x v="1"/>
    <n v="625.79999999999995"/>
    <x v="4"/>
    <x v="2"/>
    <n v="1470.2682"/>
    <s v="-"/>
  </r>
  <r>
    <s v="ORD102016"/>
    <x v="2"/>
    <x v="4"/>
    <x v="2010"/>
    <n v="0.01"/>
    <n v="12.1668"/>
    <n v="3"/>
    <d v="2024-05-05T00:00:00"/>
    <d v="2024-05-12T00:00:00"/>
    <s v="Member"/>
    <x v="0"/>
    <n v="313.89999999999998"/>
    <x v="4"/>
    <x v="4"/>
    <n v="1204.5132000000001"/>
    <s v="-"/>
  </r>
  <r>
    <s v="ORD102017"/>
    <x v="3"/>
    <x v="2"/>
    <x v="2011"/>
    <n v="0.1"/>
    <n v="383.01900000000001"/>
    <n v="8"/>
    <d v="2024-12-18T00:00:00"/>
    <d v="2024-12-24T00:00:00"/>
    <s v="Member"/>
    <x v="1"/>
    <n v="1093.32"/>
    <x v="4"/>
    <x v="4"/>
    <n v="3447.1710000000003"/>
    <s v="Bulk Order"/>
  </r>
  <r>
    <s v="ORD102018"/>
    <x v="2"/>
    <x v="2"/>
    <x v="2012"/>
    <n v="0.08"/>
    <n v="110.9992"/>
    <n v="1"/>
    <d v="2023-10-25T00:00:00"/>
    <d v="2023-10-31T00:00:00"/>
    <s v="New"/>
    <x v="0"/>
    <n v="198.45"/>
    <x v="4"/>
    <x v="0"/>
    <n v="1276.4908"/>
    <s v="-"/>
  </r>
  <r>
    <s v="ORD102019"/>
    <x v="1"/>
    <x v="1"/>
    <x v="2013"/>
    <n v="0.37"/>
    <n v="654.23030000000006"/>
    <n v="6"/>
    <d v="2023-05-17T00:00:00"/>
    <d v="2023-05-24T00:00:00"/>
    <s v="New"/>
    <x v="0"/>
    <n v="184.71"/>
    <x v="4"/>
    <x v="2"/>
    <n v="1113.9596999999999"/>
    <s v="Bulk Order"/>
  </r>
  <r>
    <s v="ORD102020"/>
    <x v="0"/>
    <x v="2"/>
    <x v="2014"/>
    <n v="0.16"/>
    <n v="164.9744"/>
    <n v="2"/>
    <d v="2024-03-23T00:00:00"/>
    <d v="2024-03-29T00:00:00"/>
    <s v="Regular"/>
    <x v="0"/>
    <n v="241.54"/>
    <x v="4"/>
    <x v="5"/>
    <n v="866.11559999999986"/>
    <s v="-"/>
  </r>
  <r>
    <s v="ORD102021"/>
    <x v="0"/>
    <x v="1"/>
    <x v="2015"/>
    <n v="0.39"/>
    <n v="1413.5277000000001"/>
    <n v="9"/>
    <d v="2023-07-16T00:00:00"/>
    <d v="2023-07-18T00:00:00"/>
    <s v="Member"/>
    <x v="2"/>
    <n v="256.64999999999998"/>
    <x v="4"/>
    <x v="4"/>
    <n v="2210.9022999999997"/>
    <s v="Bulk Order"/>
  </r>
  <r>
    <s v="ORD102022"/>
    <x v="3"/>
    <x v="4"/>
    <x v="2016"/>
    <n v="0.02"/>
    <n v="46.954999999999998"/>
    <n v="2"/>
    <d v="2023-04-01T00:00:00"/>
    <d v="2023-04-05T00:00:00"/>
    <s v="Member"/>
    <x v="0"/>
    <n v="691.15"/>
    <x v="4"/>
    <x v="1"/>
    <n v="2300.7950000000001"/>
    <s v="-"/>
  </r>
  <r>
    <s v="ORD102023"/>
    <x v="2"/>
    <x v="4"/>
    <x v="2017"/>
    <n v="0.3"/>
    <n v="681.75900000000001"/>
    <n v="6"/>
    <d v="2024-10-10T00:00:00"/>
    <d v="2024-10-12T00:00:00"/>
    <s v="Regular"/>
    <x v="0"/>
    <n v="536.94000000000005"/>
    <x v="4"/>
    <x v="4"/>
    <n v="1590.7710000000002"/>
    <s v="Bulk Order"/>
  </r>
  <r>
    <s v="ORD102024"/>
    <x v="2"/>
    <x v="1"/>
    <x v="2018"/>
    <n v="0.16"/>
    <n v="489.97760000000005"/>
    <n v="4"/>
    <d v="2023-03-02T00:00:00"/>
    <d v="2023-03-04T00:00:00"/>
    <s v="Member"/>
    <x v="0"/>
    <n v="371.38"/>
    <x v="4"/>
    <x v="0"/>
    <n v="2572.3824"/>
    <s v="-"/>
  </r>
  <r>
    <s v="ORD102025"/>
    <x v="3"/>
    <x v="3"/>
    <x v="2019"/>
    <n v="0.09"/>
    <n v="78.353099999999998"/>
    <n v="9"/>
    <d v="2023-03-13T00:00:00"/>
    <d v="2023-03-19T00:00:00"/>
    <s v="Regular"/>
    <x v="2"/>
    <n v="215.7"/>
    <x v="4"/>
    <x v="2"/>
    <n v="792.23689999999999"/>
    <s v="Bulk Order"/>
  </r>
  <r>
    <s v="ORD102026"/>
    <x v="0"/>
    <x v="4"/>
    <x v="2020"/>
    <n v="0.41"/>
    <n v="1845.3894999999998"/>
    <n v="1"/>
    <d v="2024-03-27T00:00:00"/>
    <d v="2024-03-29T00:00:00"/>
    <s v="Member"/>
    <x v="0"/>
    <n v="1250.68"/>
    <x v="4"/>
    <x v="2"/>
    <n v="2655.5605"/>
    <s v="-"/>
  </r>
  <r>
    <s v="ORD102027"/>
    <x v="1"/>
    <x v="3"/>
    <x v="2021"/>
    <n v="0.21"/>
    <n v="499.59630000000004"/>
    <n v="1"/>
    <d v="2024-09-30T00:00:00"/>
    <d v="2024-10-02T00:00:00"/>
    <s v="Regular"/>
    <x v="2"/>
    <n v="209.56"/>
    <x v="4"/>
    <x v="2"/>
    <n v="1879.4337"/>
    <s v="-"/>
  </r>
  <r>
    <s v="ORD102028"/>
    <x v="3"/>
    <x v="4"/>
    <x v="2022"/>
    <n v="0.28999999999999998"/>
    <n v="549.83420000000001"/>
    <n v="3"/>
    <d v="2023-07-18T00:00:00"/>
    <d v="2023-07-24T00:00:00"/>
    <s v="Member"/>
    <x v="0"/>
    <n v="407.97"/>
    <x v="4"/>
    <x v="2"/>
    <n v="1346.1458"/>
    <s v="-"/>
  </r>
  <r>
    <s v="ORD102029"/>
    <x v="1"/>
    <x v="4"/>
    <x v="2023"/>
    <n v="0.02"/>
    <n v="14.4156"/>
    <n v="6"/>
    <d v="2023-10-10T00:00:00"/>
    <d v="2023-10-16T00:00:00"/>
    <s v="New"/>
    <x v="1"/>
    <n v="61.84"/>
    <x v="4"/>
    <x v="1"/>
    <n v="706.36439999999993"/>
    <s v="Bulk Order"/>
  </r>
  <r>
    <s v="ORD102030"/>
    <x v="0"/>
    <x v="0"/>
    <x v="2024"/>
    <n v="0.4"/>
    <n v="369.19200000000001"/>
    <n v="3"/>
    <d v="2023-05-31T00:00:00"/>
    <d v="2023-06-02T00:00:00"/>
    <s v="New"/>
    <x v="0"/>
    <n v="177.3"/>
    <x v="4"/>
    <x v="0"/>
    <n v="553.78800000000001"/>
    <s v="-"/>
  </r>
  <r>
    <s v="ORD102031"/>
    <x v="2"/>
    <x v="2"/>
    <x v="2025"/>
    <n v="0.14000000000000001"/>
    <n v="645.3678000000001"/>
    <n v="7"/>
    <d v="2023-02-09T00:00:00"/>
    <d v="2023-02-10T00:00:00"/>
    <s v="New"/>
    <x v="2"/>
    <n v="440.79"/>
    <x v="4"/>
    <x v="0"/>
    <n v="3964.4022000000004"/>
    <s v="Bulk Order"/>
  </r>
  <r>
    <s v="ORD102032"/>
    <x v="0"/>
    <x v="2"/>
    <x v="2026"/>
    <n v="0.35"/>
    <n v="818.09699999999998"/>
    <n v="9"/>
    <d v="2024-01-06T00:00:00"/>
    <d v="2024-01-11T00:00:00"/>
    <s v="New"/>
    <x v="2"/>
    <n v="415.11"/>
    <x v="4"/>
    <x v="4"/>
    <n v="1519.3230000000001"/>
    <s v="Bulk Order"/>
  </r>
  <r>
    <s v="ORD102033"/>
    <x v="3"/>
    <x v="3"/>
    <x v="2027"/>
    <n v="0.38"/>
    <n v="1382.7059999999999"/>
    <n v="2"/>
    <d v="2024-04-21T00:00:00"/>
    <d v="2024-04-26T00:00:00"/>
    <s v="New"/>
    <x v="2"/>
    <n v="635.54"/>
    <x v="4"/>
    <x v="4"/>
    <n v="2255.9939999999997"/>
    <s v="-"/>
  </r>
  <r>
    <s v="ORD102034"/>
    <x v="2"/>
    <x v="2"/>
    <x v="2028"/>
    <n v="0.06"/>
    <n v="29.671799999999998"/>
    <n v="4"/>
    <d v="2023-02-27T00:00:00"/>
    <d v="2023-03-03T00:00:00"/>
    <s v="Member"/>
    <x v="2"/>
    <n v="61.64"/>
    <x v="4"/>
    <x v="5"/>
    <n v="464.85819999999995"/>
    <s v="-"/>
  </r>
  <r>
    <s v="ORD102035"/>
    <x v="3"/>
    <x v="3"/>
    <x v="2029"/>
    <n v="0.15"/>
    <n v="487.947"/>
    <n v="3"/>
    <d v="2024-07-01T00:00:00"/>
    <d v="2024-07-03T00:00:00"/>
    <s v="New"/>
    <x v="0"/>
    <n v="206.73"/>
    <x v="4"/>
    <x v="3"/>
    <n v="2765.0329999999999"/>
    <s v="-"/>
  </r>
  <r>
    <s v="ORD102036"/>
    <x v="3"/>
    <x v="4"/>
    <x v="2030"/>
    <n v="0.36"/>
    <n v="1661.5583999999999"/>
    <n v="6"/>
    <d v="2023-09-10T00:00:00"/>
    <d v="2023-09-17T00:00:00"/>
    <s v="Member"/>
    <x v="2"/>
    <n v="1140.32"/>
    <x v="4"/>
    <x v="4"/>
    <n v="2953.8815999999997"/>
    <s v="Bulk Order"/>
  </r>
  <r>
    <s v="ORD102037"/>
    <x v="0"/>
    <x v="0"/>
    <x v="2031"/>
    <n v="0.12"/>
    <n v="188.3784"/>
    <n v="5"/>
    <d v="2024-12-14T00:00:00"/>
    <d v="2024-12-17T00:00:00"/>
    <s v="Member"/>
    <x v="0"/>
    <n v="265.02"/>
    <x v="4"/>
    <x v="0"/>
    <n v="1381.4415999999999"/>
    <s v="-"/>
  </r>
  <r>
    <s v="ORD102038"/>
    <x v="3"/>
    <x v="0"/>
    <x v="2032"/>
    <n v="0.42"/>
    <n v="1233.8717999999999"/>
    <n v="3"/>
    <d v="2024-02-20T00:00:00"/>
    <d v="2024-02-25T00:00:00"/>
    <s v="New"/>
    <x v="1"/>
    <n v="645.48"/>
    <x v="4"/>
    <x v="5"/>
    <n v="1703.9182000000001"/>
    <s v="-"/>
  </r>
  <r>
    <s v="ORD102039"/>
    <x v="0"/>
    <x v="4"/>
    <x v="2033"/>
    <n v="0.16"/>
    <n v="753.13119999999992"/>
    <n v="9"/>
    <d v="2023-08-27T00:00:00"/>
    <d v="2023-09-02T00:00:00"/>
    <s v="New"/>
    <x v="2"/>
    <n v="1262.92"/>
    <x v="4"/>
    <x v="4"/>
    <n v="3953.9387999999999"/>
    <s v="Bulk Order"/>
  </r>
  <r>
    <s v="ORD102040"/>
    <x v="2"/>
    <x v="1"/>
    <x v="2034"/>
    <n v="0.2"/>
    <n v="724.93600000000004"/>
    <n v="8"/>
    <d v="2024-01-19T00:00:00"/>
    <d v="2024-01-22T00:00:00"/>
    <s v="Regular"/>
    <x v="2"/>
    <n v="412.78"/>
    <x v="4"/>
    <x v="5"/>
    <n v="2899.7439999999997"/>
    <s v="Bulk Order"/>
  </r>
  <r>
    <s v="ORD102041"/>
    <x v="0"/>
    <x v="1"/>
    <x v="2035"/>
    <n v="0.05"/>
    <n v="20.269500000000001"/>
    <n v="3"/>
    <d v="2024-02-11T00:00:00"/>
    <d v="2024-02-15T00:00:00"/>
    <s v="Regular"/>
    <x v="2"/>
    <n v="78.91"/>
    <x v="4"/>
    <x v="1"/>
    <n v="385.12049999999999"/>
    <s v="-"/>
  </r>
  <r>
    <s v="ORD102042"/>
    <x v="2"/>
    <x v="2"/>
    <x v="2036"/>
    <n v="7.0000000000000007E-2"/>
    <n v="136.9067"/>
    <n v="5"/>
    <d v="2023-06-17T00:00:00"/>
    <d v="2023-06-20T00:00:00"/>
    <s v="New"/>
    <x v="0"/>
    <n v="498.6"/>
    <x v="4"/>
    <x v="1"/>
    <n v="1818.9032999999999"/>
    <s v="-"/>
  </r>
  <r>
    <s v="ORD102043"/>
    <x v="0"/>
    <x v="3"/>
    <x v="2037"/>
    <n v="0.14000000000000001"/>
    <n v="72.840599999999995"/>
    <n v="5"/>
    <d v="2023-04-21T00:00:00"/>
    <d v="2023-04-23T00:00:00"/>
    <s v="Regular"/>
    <x v="1"/>
    <n v="147.36000000000001"/>
    <x v="4"/>
    <x v="0"/>
    <n v="447.44939999999997"/>
    <s v="-"/>
  </r>
  <r>
    <s v="ORD102044"/>
    <x v="1"/>
    <x v="0"/>
    <x v="2038"/>
    <n v="0.02"/>
    <n v="86.409199999999998"/>
    <n v="5"/>
    <d v="2024-03-07T00:00:00"/>
    <d v="2024-03-09T00:00:00"/>
    <s v="Member"/>
    <x v="0"/>
    <n v="290"/>
    <x v="4"/>
    <x v="2"/>
    <n v="4234.0508"/>
    <s v="-"/>
  </r>
  <r>
    <s v="ORD102045"/>
    <x v="1"/>
    <x v="2"/>
    <x v="2039"/>
    <n v="0.1"/>
    <n v="314.61500000000001"/>
    <n v="8"/>
    <d v="2024-12-25T00:00:00"/>
    <d v="2024-12-26T00:00:00"/>
    <s v="New"/>
    <x v="1"/>
    <n v="274.82"/>
    <x v="4"/>
    <x v="5"/>
    <n v="2831.5349999999999"/>
    <s v="Bulk Order"/>
  </r>
  <r>
    <s v="ORD102046"/>
    <x v="3"/>
    <x v="4"/>
    <x v="2040"/>
    <n v="0.2"/>
    <n v="957.25400000000013"/>
    <n v="3"/>
    <d v="2024-11-09T00:00:00"/>
    <d v="2024-11-11T00:00:00"/>
    <s v="New"/>
    <x v="2"/>
    <n v="385.14"/>
    <x v="4"/>
    <x v="2"/>
    <n v="3829.0160000000005"/>
    <s v="-"/>
  </r>
  <r>
    <s v="ORD102047"/>
    <x v="0"/>
    <x v="0"/>
    <x v="2041"/>
    <n v="0.19"/>
    <n v="37.393900000000002"/>
    <n v="3"/>
    <d v="2023-10-23T00:00:00"/>
    <d v="2023-10-28T00:00:00"/>
    <s v="Regular"/>
    <x v="0"/>
    <n v="15.1"/>
    <x v="4"/>
    <x v="3"/>
    <n v="159.4161"/>
    <s v="-"/>
  </r>
  <r>
    <s v="ORD102048"/>
    <x v="0"/>
    <x v="3"/>
    <x v="2042"/>
    <n v="0.1"/>
    <n v="217.31300000000002"/>
    <n v="8"/>
    <d v="2023-10-12T00:00:00"/>
    <d v="2023-10-14T00:00:00"/>
    <s v="Member"/>
    <x v="0"/>
    <n v="609.37"/>
    <x v="4"/>
    <x v="4"/>
    <n v="1955.817"/>
    <s v="Bulk Order"/>
  </r>
  <r>
    <s v="ORD102049"/>
    <x v="2"/>
    <x v="3"/>
    <x v="2043"/>
    <n v="0.04"/>
    <n v="24.455200000000001"/>
    <n v="9"/>
    <d v="2023-10-28T00:00:00"/>
    <d v="2023-10-30T00:00:00"/>
    <s v="Member"/>
    <x v="1"/>
    <n v="128.38999999999999"/>
    <x v="4"/>
    <x v="0"/>
    <n v="586.9248"/>
    <s v="Bulk Order"/>
  </r>
  <r>
    <s v="ORD102050"/>
    <x v="3"/>
    <x v="1"/>
    <x v="2044"/>
    <n v="0.16"/>
    <n v="290.7824"/>
    <n v="5"/>
    <d v="2024-08-25T00:00:00"/>
    <d v="2024-08-28T00:00:00"/>
    <s v="Member"/>
    <x v="0"/>
    <n v="488.92"/>
    <x v="4"/>
    <x v="5"/>
    <n v="1526.6076"/>
    <s v="-"/>
  </r>
  <r>
    <s v="ORD102051"/>
    <x v="0"/>
    <x v="2"/>
    <x v="2045"/>
    <n v="0.37"/>
    <n v="330.5025"/>
    <n v="8"/>
    <d v="2024-05-23T00:00:00"/>
    <d v="2024-05-27T00:00:00"/>
    <s v="Regular"/>
    <x v="2"/>
    <n v="140.76"/>
    <x v="4"/>
    <x v="2"/>
    <n v="562.74749999999995"/>
    <s v="Bulk Order"/>
  </r>
  <r>
    <s v="ORD102052"/>
    <x v="3"/>
    <x v="4"/>
    <x v="2046"/>
    <n v="0.26"/>
    <n v="444.88339999999999"/>
    <n v="5"/>
    <d v="2024-06-29T00:00:00"/>
    <d v="2024-07-01T00:00:00"/>
    <s v="Member"/>
    <x v="0"/>
    <n v="467.29"/>
    <x v="4"/>
    <x v="1"/>
    <n v="1266.2066"/>
    <s v="-"/>
  </r>
  <r>
    <s v="ORD102053"/>
    <x v="1"/>
    <x v="0"/>
    <x v="2047"/>
    <n v="0.47"/>
    <n v="1933.7585999999999"/>
    <n v="4"/>
    <d v="2023-03-31T00:00:00"/>
    <d v="2023-04-05T00:00:00"/>
    <s v="Member"/>
    <x v="1"/>
    <n v="860.34"/>
    <x v="4"/>
    <x v="0"/>
    <n v="2180.6214"/>
    <s v="-"/>
  </r>
  <r>
    <s v="ORD102054"/>
    <x v="0"/>
    <x v="3"/>
    <x v="2048"/>
    <n v="7.0000000000000007E-2"/>
    <n v="62.120100000000001"/>
    <n v="2"/>
    <d v="2024-05-14T00:00:00"/>
    <d v="2024-05-18T00:00:00"/>
    <s v="Member"/>
    <x v="0"/>
    <n v="221.32"/>
    <x v="4"/>
    <x v="5"/>
    <n v="825.30989999999997"/>
    <s v="-"/>
  </r>
  <r>
    <s v="ORD102055"/>
    <x v="0"/>
    <x v="0"/>
    <x v="2049"/>
    <n v="0.1"/>
    <n v="242.096"/>
    <n v="4"/>
    <d v="2024-06-10T00:00:00"/>
    <d v="2024-06-12T00:00:00"/>
    <s v="Member"/>
    <x v="2"/>
    <n v="470.87"/>
    <x v="4"/>
    <x v="2"/>
    <n v="2178.864"/>
    <s v="-"/>
  </r>
  <r>
    <s v="ORD102056"/>
    <x v="3"/>
    <x v="4"/>
    <x v="2050"/>
    <n v="0.14000000000000001"/>
    <n v="646.20640000000014"/>
    <n v="2"/>
    <d v="2024-08-04T00:00:00"/>
    <d v="2024-08-08T00:00:00"/>
    <s v="New"/>
    <x v="0"/>
    <n v="575.52"/>
    <x v="4"/>
    <x v="3"/>
    <n v="3969.5536000000002"/>
    <s v="-"/>
  </r>
  <r>
    <s v="ORD102057"/>
    <x v="0"/>
    <x v="0"/>
    <x v="2051"/>
    <n v="0.01"/>
    <n v="49.940200000000004"/>
    <n v="7"/>
    <d v="2024-12-29T00:00:00"/>
    <d v="2025-01-03T00:00:00"/>
    <s v="Regular"/>
    <x v="0"/>
    <n v="955.03"/>
    <x v="4"/>
    <x v="2"/>
    <n v="4944.0798000000004"/>
    <s v="Bulk Order"/>
  </r>
  <r>
    <s v="ORD102058"/>
    <x v="3"/>
    <x v="2"/>
    <x v="2052"/>
    <n v="0.47"/>
    <n v="624.22580000000005"/>
    <n v="7"/>
    <d v="2023-03-12T00:00:00"/>
    <d v="2023-03-15T00:00:00"/>
    <s v="Member"/>
    <x v="0"/>
    <n v="307.7"/>
    <x v="4"/>
    <x v="1"/>
    <n v="703.91420000000005"/>
    <s v="Bulk Order"/>
  </r>
  <r>
    <s v="ORD102059"/>
    <x v="0"/>
    <x v="1"/>
    <x v="2053"/>
    <n v="0.22"/>
    <n v="1030.5416"/>
    <n v="9"/>
    <d v="2024-10-03T00:00:00"/>
    <d v="2024-10-06T00:00:00"/>
    <s v="New"/>
    <x v="0"/>
    <n v="1016.89"/>
    <x v="4"/>
    <x v="3"/>
    <n v="3653.7383999999997"/>
    <s v="Bulk Order"/>
  </r>
  <r>
    <s v="ORD102060"/>
    <x v="2"/>
    <x v="0"/>
    <x v="2054"/>
    <n v="0.24"/>
    <n v="331.392"/>
    <n v="4"/>
    <d v="2023-12-20T00:00:00"/>
    <d v="2023-12-21T00:00:00"/>
    <s v="New"/>
    <x v="1"/>
    <n v="229.84"/>
    <x v="4"/>
    <x v="2"/>
    <n v="1049.4079999999999"/>
    <s v="-"/>
  </r>
  <r>
    <s v="ORD102061"/>
    <x v="3"/>
    <x v="1"/>
    <x v="2055"/>
    <n v="0.08"/>
    <n v="170.10319999999999"/>
    <n v="5"/>
    <d v="2024-10-02T00:00:00"/>
    <d v="2024-10-07T00:00:00"/>
    <s v="New"/>
    <x v="2"/>
    <n v="117.62"/>
    <x v="4"/>
    <x v="2"/>
    <n v="1956.1867999999999"/>
    <s v="-"/>
  </r>
  <r>
    <s v="ORD102062"/>
    <x v="0"/>
    <x v="4"/>
    <x v="2056"/>
    <n v="0.44"/>
    <n v="1936.8052"/>
    <n v="4"/>
    <d v="2024-09-24T00:00:00"/>
    <d v="2024-10-01T00:00:00"/>
    <s v="Member"/>
    <x v="1"/>
    <n v="857.53"/>
    <x v="4"/>
    <x v="4"/>
    <n v="2465.0248000000001"/>
    <s v="-"/>
  </r>
  <r>
    <s v="ORD102063"/>
    <x v="1"/>
    <x v="1"/>
    <x v="2057"/>
    <n v="0.35"/>
    <n v="1383.2909999999999"/>
    <n v="4"/>
    <d v="2023-07-01T00:00:00"/>
    <d v="2023-07-07T00:00:00"/>
    <s v="Member"/>
    <x v="0"/>
    <n v="1112.18"/>
    <x v="4"/>
    <x v="0"/>
    <n v="2568.9690000000001"/>
    <s v="-"/>
  </r>
  <r>
    <s v="ORD102064"/>
    <x v="0"/>
    <x v="0"/>
    <x v="2058"/>
    <n v="0.22"/>
    <n v="946.37179999999989"/>
    <n v="5"/>
    <d v="2023-05-05T00:00:00"/>
    <d v="2023-05-07T00:00:00"/>
    <s v="New"/>
    <x v="2"/>
    <n v="1210.3800000000001"/>
    <x v="4"/>
    <x v="3"/>
    <n v="3355.3181999999997"/>
    <s v="-"/>
  </r>
  <r>
    <s v="ORD102065"/>
    <x v="1"/>
    <x v="0"/>
    <x v="2059"/>
    <n v="0.44"/>
    <n v="1769.3544000000002"/>
    <n v="3"/>
    <d v="2023-04-20T00:00:00"/>
    <d v="2023-04-26T00:00:00"/>
    <s v="New"/>
    <x v="1"/>
    <n v="1066.1300000000001"/>
    <x v="4"/>
    <x v="0"/>
    <n v="2251.9056"/>
    <s v="-"/>
  </r>
  <r>
    <s v="ORD102066"/>
    <x v="1"/>
    <x v="3"/>
    <x v="2060"/>
    <n v="0.45"/>
    <n v="563.30999999999995"/>
    <n v="9"/>
    <d v="2024-01-21T00:00:00"/>
    <d v="2024-01-27T00:00:00"/>
    <s v="New"/>
    <x v="0"/>
    <n v="256.42"/>
    <x v="4"/>
    <x v="1"/>
    <n v="688.49"/>
    <s v="Bulk Order"/>
  </r>
  <r>
    <s v="ORD102067"/>
    <x v="2"/>
    <x v="0"/>
    <x v="2061"/>
    <n v="0.02"/>
    <n v="56.762"/>
    <n v="7"/>
    <d v="2023-06-13T00:00:00"/>
    <d v="2023-06-15T00:00:00"/>
    <s v="New"/>
    <x v="1"/>
    <n v="503.33"/>
    <x v="4"/>
    <x v="4"/>
    <n v="2781.3379999999997"/>
    <s v="Bulk Order"/>
  </r>
  <r>
    <s v="ORD102068"/>
    <x v="3"/>
    <x v="1"/>
    <x v="2062"/>
    <n v="0.06"/>
    <n v="119.2638"/>
    <n v="1"/>
    <d v="2024-06-23T00:00:00"/>
    <d v="2024-06-24T00:00:00"/>
    <s v="Member"/>
    <x v="0"/>
    <n v="110.83"/>
    <x v="4"/>
    <x v="2"/>
    <n v="1868.4662000000001"/>
    <s v="-"/>
  </r>
  <r>
    <s v="ORD102069"/>
    <x v="0"/>
    <x v="3"/>
    <x v="2063"/>
    <n v="0.01"/>
    <n v="23.5258"/>
    <n v="1"/>
    <d v="2023-08-03T00:00:00"/>
    <d v="2023-08-08T00:00:00"/>
    <s v="New"/>
    <x v="2"/>
    <n v="323.68"/>
    <x v="4"/>
    <x v="3"/>
    <n v="2329.0542"/>
    <s v="-"/>
  </r>
  <r>
    <s v="ORD102070"/>
    <x v="2"/>
    <x v="0"/>
    <x v="2064"/>
    <n v="0.28999999999999998"/>
    <n v="247.77309999999997"/>
    <n v="1"/>
    <d v="2023-04-13T00:00:00"/>
    <d v="2023-04-17T00:00:00"/>
    <s v="New"/>
    <x v="0"/>
    <n v="225.05"/>
    <x v="4"/>
    <x v="1"/>
    <n v="606.61689999999999"/>
    <s v="-"/>
  </r>
  <r>
    <s v="ORD102071"/>
    <x v="0"/>
    <x v="0"/>
    <x v="2065"/>
    <n v="0.11"/>
    <n v="181.1986"/>
    <n v="3"/>
    <d v="2024-02-08T00:00:00"/>
    <d v="2024-02-12T00:00:00"/>
    <s v="Member"/>
    <x v="1"/>
    <n v="147.63999999999999"/>
    <x v="4"/>
    <x v="4"/>
    <n v="1466.0614"/>
    <s v="-"/>
  </r>
  <r>
    <s v="ORD102072"/>
    <x v="1"/>
    <x v="4"/>
    <x v="2066"/>
    <n v="0.42"/>
    <n v="1807.0373999999999"/>
    <n v="9"/>
    <d v="2023-06-14T00:00:00"/>
    <d v="2023-06-20T00:00:00"/>
    <s v="Regular"/>
    <x v="0"/>
    <n v="1083.3499999999999"/>
    <x v="4"/>
    <x v="4"/>
    <n v="2495.4326000000001"/>
    <s v="Bulk Order"/>
  </r>
  <r>
    <s v="ORD102073"/>
    <x v="3"/>
    <x v="3"/>
    <x v="2067"/>
    <n v="0.23"/>
    <n v="1034.5491999999999"/>
    <n v="8"/>
    <d v="2024-07-24T00:00:00"/>
    <d v="2024-07-31T00:00:00"/>
    <s v="Regular"/>
    <x v="2"/>
    <n v="529.95000000000005"/>
    <x v="4"/>
    <x v="3"/>
    <n v="3463.4908"/>
    <s v="Bulk Order"/>
  </r>
  <r>
    <s v="ORD102074"/>
    <x v="0"/>
    <x v="4"/>
    <x v="2068"/>
    <n v="0.42"/>
    <n v="1297.6949999999999"/>
    <n v="9"/>
    <d v="2023-02-13T00:00:00"/>
    <d v="2023-02-16T00:00:00"/>
    <s v="Member"/>
    <x v="1"/>
    <n v="577.19000000000005"/>
    <x v="4"/>
    <x v="1"/>
    <n v="1792.0550000000001"/>
    <s v="Bulk Order"/>
  </r>
  <r>
    <s v="ORD102075"/>
    <x v="0"/>
    <x v="4"/>
    <x v="2069"/>
    <n v="0.28000000000000003"/>
    <n v="711.6228000000001"/>
    <n v="5"/>
    <d v="2023-05-20T00:00:00"/>
    <d v="2023-05-24T00:00:00"/>
    <s v="New"/>
    <x v="1"/>
    <n v="312.77"/>
    <x v="4"/>
    <x v="2"/>
    <n v="1829.8872000000001"/>
    <s v="-"/>
  </r>
  <r>
    <s v="ORD102076"/>
    <x v="1"/>
    <x v="4"/>
    <x v="2070"/>
    <n v="0.4"/>
    <n v="1437.164"/>
    <n v="7"/>
    <d v="2023-02-01T00:00:00"/>
    <d v="2023-02-05T00:00:00"/>
    <s v="Member"/>
    <x v="1"/>
    <n v="425.52"/>
    <x v="4"/>
    <x v="3"/>
    <n v="2155.7460000000001"/>
    <s v="Bulk Order"/>
  </r>
  <r>
    <s v="ORD102077"/>
    <x v="0"/>
    <x v="2"/>
    <x v="2071"/>
    <n v="0.19"/>
    <n v="585.84220000000005"/>
    <n v="9"/>
    <d v="2023-09-06T00:00:00"/>
    <d v="2023-09-12T00:00:00"/>
    <s v="Member"/>
    <x v="1"/>
    <n v="826.71"/>
    <x v="4"/>
    <x v="1"/>
    <n v="2497.5378000000001"/>
    <s v="Bulk Order"/>
  </r>
  <r>
    <s v="ORD102078"/>
    <x v="0"/>
    <x v="4"/>
    <x v="2072"/>
    <n v="0.47"/>
    <n v="2312.4047"/>
    <n v="5"/>
    <d v="2024-06-26T00:00:00"/>
    <d v="2024-07-02T00:00:00"/>
    <s v="Member"/>
    <x v="1"/>
    <n v="1096.1600000000001"/>
    <x v="4"/>
    <x v="5"/>
    <n v="2607.6053000000002"/>
    <s v="-"/>
  </r>
  <r>
    <s v="ORD102079"/>
    <x v="1"/>
    <x v="1"/>
    <x v="2073"/>
    <n v="0.33"/>
    <n v="340.37520000000001"/>
    <n v="8"/>
    <d v="2024-06-13T00:00:00"/>
    <d v="2024-06-18T00:00:00"/>
    <s v="New"/>
    <x v="2"/>
    <n v="107.1"/>
    <x v="4"/>
    <x v="4"/>
    <n v="691.0648000000001"/>
    <s v="Bulk Order"/>
  </r>
  <r>
    <s v="ORD102080"/>
    <x v="2"/>
    <x v="0"/>
    <x v="2074"/>
    <n v="0.3"/>
    <n v="690.096"/>
    <n v="8"/>
    <d v="2024-10-30T00:00:00"/>
    <d v="2024-11-06T00:00:00"/>
    <s v="Member"/>
    <x v="1"/>
    <n v="389.8"/>
    <x v="4"/>
    <x v="5"/>
    <n v="1610.2240000000002"/>
    <s v="Bulk Order"/>
  </r>
  <r>
    <s v="ORD102081"/>
    <x v="1"/>
    <x v="2"/>
    <x v="2075"/>
    <n v="0.18"/>
    <n v="827.88839999999993"/>
    <n v="3"/>
    <d v="2024-02-17T00:00:00"/>
    <d v="2024-02-23T00:00:00"/>
    <s v="Member"/>
    <x v="0"/>
    <n v="819.36"/>
    <x v="4"/>
    <x v="0"/>
    <n v="3771.4916000000003"/>
    <s v="-"/>
  </r>
  <r>
    <s v="ORD102082"/>
    <x v="2"/>
    <x v="4"/>
    <x v="2076"/>
    <n v="0.47"/>
    <n v="2153.6387"/>
    <n v="5"/>
    <d v="2024-08-25T00:00:00"/>
    <d v="2024-08-30T00:00:00"/>
    <s v="New"/>
    <x v="1"/>
    <n v="1064.8399999999999"/>
    <x v="4"/>
    <x v="1"/>
    <n v="2428.5713000000001"/>
    <s v="-"/>
  </r>
  <r>
    <s v="ORD102083"/>
    <x v="3"/>
    <x v="0"/>
    <x v="2077"/>
    <n v="0.17"/>
    <n v="429.62400000000002"/>
    <n v="8"/>
    <d v="2024-06-15T00:00:00"/>
    <d v="2024-06-16T00:00:00"/>
    <s v="New"/>
    <x v="1"/>
    <n v="556.08000000000004"/>
    <x v="4"/>
    <x v="4"/>
    <n v="2097.576"/>
    <s v="Bulk Order"/>
  </r>
  <r>
    <s v="ORD102084"/>
    <x v="2"/>
    <x v="3"/>
    <x v="2078"/>
    <n v="0.42"/>
    <n v="319.43519999999995"/>
    <n v="3"/>
    <d v="2024-11-01T00:00:00"/>
    <d v="2024-11-07T00:00:00"/>
    <s v="Regular"/>
    <x v="0"/>
    <n v="166.15"/>
    <x v="4"/>
    <x v="1"/>
    <n v="441.12479999999999"/>
    <s v="-"/>
  </r>
  <r>
    <s v="ORD102085"/>
    <x v="2"/>
    <x v="3"/>
    <x v="2079"/>
    <n v="0.2"/>
    <n v="818.65800000000002"/>
    <n v="3"/>
    <d v="2023-01-31T00:00:00"/>
    <d v="2023-02-06T00:00:00"/>
    <s v="Regular"/>
    <x v="2"/>
    <n v="594.20000000000005"/>
    <x v="4"/>
    <x v="1"/>
    <n v="3274.6320000000001"/>
    <s v="-"/>
  </r>
  <r>
    <s v="ORD102086"/>
    <x v="3"/>
    <x v="0"/>
    <x v="2080"/>
    <n v="0.38"/>
    <n v="1127.5778"/>
    <n v="6"/>
    <d v="2024-11-28T00:00:00"/>
    <d v="2024-12-03T00:00:00"/>
    <s v="New"/>
    <x v="1"/>
    <n v="319.98"/>
    <x v="4"/>
    <x v="2"/>
    <n v="1839.7321999999999"/>
    <s v="Bulk Order"/>
  </r>
  <r>
    <s v="ORD102087"/>
    <x v="2"/>
    <x v="1"/>
    <x v="2081"/>
    <n v="0.46"/>
    <n v="1788.7146000000002"/>
    <n v="7"/>
    <d v="2024-01-26T00:00:00"/>
    <d v="2024-01-27T00:00:00"/>
    <s v="Member"/>
    <x v="2"/>
    <n v="683.09"/>
    <x v="4"/>
    <x v="4"/>
    <n v="2099.7954"/>
    <s v="Bulk Order"/>
  </r>
  <r>
    <s v="ORD102088"/>
    <x v="1"/>
    <x v="0"/>
    <x v="2082"/>
    <n v="0.23"/>
    <n v="544.26509999999996"/>
    <n v="7"/>
    <d v="2023-08-12T00:00:00"/>
    <d v="2023-08-13T00:00:00"/>
    <s v="Regular"/>
    <x v="0"/>
    <n v="564.97"/>
    <x v="4"/>
    <x v="5"/>
    <n v="1822.1048999999998"/>
    <s v="Bulk Order"/>
  </r>
  <r>
    <s v="ORD102089"/>
    <x v="2"/>
    <x v="0"/>
    <x v="2083"/>
    <n v="0.26"/>
    <n v="285.74779999999998"/>
    <n v="6"/>
    <d v="2024-05-17T00:00:00"/>
    <d v="2024-05-19T00:00:00"/>
    <s v="New"/>
    <x v="2"/>
    <n v="301.68"/>
    <x v="4"/>
    <x v="2"/>
    <n v="813.28219999999999"/>
    <s v="Bulk Order"/>
  </r>
  <r>
    <s v="ORD102090"/>
    <x v="3"/>
    <x v="2"/>
    <x v="2084"/>
    <n v="0.17"/>
    <n v="36.983500000000006"/>
    <n v="7"/>
    <d v="2024-07-08T00:00:00"/>
    <d v="2024-07-12T00:00:00"/>
    <s v="Regular"/>
    <x v="0"/>
    <n v="50.77"/>
    <x v="4"/>
    <x v="4"/>
    <n v="180.56650000000002"/>
    <s v="Bulk Order"/>
  </r>
  <r>
    <s v="ORD102091"/>
    <x v="1"/>
    <x v="3"/>
    <x v="2085"/>
    <n v="0.03"/>
    <n v="85.193399999999997"/>
    <n v="7"/>
    <d v="2024-05-23T00:00:00"/>
    <d v="2024-05-28T00:00:00"/>
    <s v="Regular"/>
    <x v="2"/>
    <n v="422.52"/>
    <x v="4"/>
    <x v="1"/>
    <n v="2754.5866000000001"/>
    <s v="Bulk Order"/>
  </r>
  <r>
    <s v="ORD102092"/>
    <x v="3"/>
    <x v="3"/>
    <x v="2086"/>
    <n v="0.33"/>
    <n v="293.41290000000004"/>
    <n v="4"/>
    <d v="2023-02-18T00:00:00"/>
    <d v="2023-02-19T00:00:00"/>
    <s v="New"/>
    <x v="2"/>
    <n v="257.23"/>
    <x v="4"/>
    <x v="3"/>
    <n v="595.71709999999996"/>
    <s v="-"/>
  </r>
  <r>
    <s v="ORD102093"/>
    <x v="3"/>
    <x v="4"/>
    <x v="2087"/>
    <n v="0.06"/>
    <n v="61.0182"/>
    <n v="8"/>
    <d v="2023-12-29T00:00:00"/>
    <d v="2024-01-05T00:00:00"/>
    <s v="Member"/>
    <x v="1"/>
    <n v="271.17"/>
    <x v="4"/>
    <x v="0"/>
    <n v="955.95180000000005"/>
    <s v="Bulk Order"/>
  </r>
  <r>
    <s v="ORD102094"/>
    <x v="0"/>
    <x v="0"/>
    <x v="2088"/>
    <n v="0.18"/>
    <n v="402.822"/>
    <n v="8"/>
    <d v="2024-12-10T00:00:00"/>
    <d v="2024-12-14T00:00:00"/>
    <s v="Regular"/>
    <x v="0"/>
    <n v="618.15"/>
    <x v="4"/>
    <x v="5"/>
    <n v="1835.078"/>
    <s v="Bulk Order"/>
  </r>
  <r>
    <s v="ORD102095"/>
    <x v="0"/>
    <x v="0"/>
    <x v="2089"/>
    <n v="0.17"/>
    <n v="385.25060000000002"/>
    <n v="2"/>
    <d v="2024-12-03T00:00:00"/>
    <d v="2024-12-09T00:00:00"/>
    <s v="Regular"/>
    <x v="0"/>
    <n v="273.98"/>
    <x v="4"/>
    <x v="4"/>
    <n v="1880.9293999999998"/>
    <s v="-"/>
  </r>
  <r>
    <s v="ORD102096"/>
    <x v="3"/>
    <x v="1"/>
    <x v="2090"/>
    <n v="0.08"/>
    <n v="115.56"/>
    <n v="5"/>
    <d v="2023-01-15T00:00:00"/>
    <d v="2023-01-20T00:00:00"/>
    <s v="New"/>
    <x v="1"/>
    <n v="427.18"/>
    <x v="4"/>
    <x v="1"/>
    <n v="1328.94"/>
    <s v="-"/>
  </r>
  <r>
    <s v="ORD102097"/>
    <x v="3"/>
    <x v="3"/>
    <x v="2091"/>
    <n v="0.33"/>
    <n v="246.3186"/>
    <n v="2"/>
    <d v="2023-12-12T00:00:00"/>
    <d v="2023-12-18T00:00:00"/>
    <s v="New"/>
    <x v="2"/>
    <n v="87.65"/>
    <x v="4"/>
    <x v="5"/>
    <n v="500.10139999999996"/>
    <s v="-"/>
  </r>
  <r>
    <s v="ORD102098"/>
    <x v="3"/>
    <x v="1"/>
    <x v="2092"/>
    <n v="0.09"/>
    <n v="425.72430000000003"/>
    <n v="3"/>
    <d v="2024-04-12T00:00:00"/>
    <d v="2024-04-16T00:00:00"/>
    <s v="Member"/>
    <x v="2"/>
    <n v="429.77"/>
    <x v="4"/>
    <x v="0"/>
    <n v="4304.5457000000006"/>
    <s v="-"/>
  </r>
  <r>
    <s v="ORD102099"/>
    <x v="0"/>
    <x v="2"/>
    <x v="2093"/>
    <n v="0.39"/>
    <n v="290.56560000000002"/>
    <n v="3"/>
    <d v="2024-05-07T00:00:00"/>
    <d v="2024-05-14T00:00:00"/>
    <s v="Regular"/>
    <x v="2"/>
    <n v="76.760000000000005"/>
    <x v="4"/>
    <x v="5"/>
    <n v="454.47439999999995"/>
    <s v="-"/>
  </r>
  <r>
    <s v="ORD102100"/>
    <x v="0"/>
    <x v="4"/>
    <x v="2094"/>
    <n v="0.12"/>
    <n v="218.25479999999999"/>
    <n v="5"/>
    <d v="2023-08-27T00:00:00"/>
    <d v="2023-08-28T00:00:00"/>
    <s v="Member"/>
    <x v="2"/>
    <n v="386.08"/>
    <x v="4"/>
    <x v="3"/>
    <n v="1600.5352"/>
    <s v="-"/>
  </r>
  <r>
    <s v="ORD102101"/>
    <x v="2"/>
    <x v="1"/>
    <x v="2095"/>
    <n v="0.14000000000000001"/>
    <n v="223.13900000000001"/>
    <n v="8"/>
    <d v="2024-10-27T00:00:00"/>
    <d v="2024-10-31T00:00:00"/>
    <s v="New"/>
    <x v="2"/>
    <n v="239.34"/>
    <x v="4"/>
    <x v="0"/>
    <n v="1370.7109999999998"/>
    <s v="Bulk Order"/>
  </r>
  <r>
    <s v="ORD102102"/>
    <x v="2"/>
    <x v="3"/>
    <x v="2096"/>
    <n v="0.17"/>
    <n v="738.66020000000015"/>
    <n v="3"/>
    <d v="2023-03-18T00:00:00"/>
    <d v="2023-03-24T00:00:00"/>
    <s v="New"/>
    <x v="0"/>
    <n v="391.68"/>
    <x v="4"/>
    <x v="3"/>
    <n v="3606.3998000000001"/>
    <s v="-"/>
  </r>
  <r>
    <s v="ORD102103"/>
    <x v="3"/>
    <x v="2"/>
    <x v="2097"/>
    <n v="0.08"/>
    <n v="168.7448"/>
    <n v="7"/>
    <d v="2023-08-21T00:00:00"/>
    <d v="2023-08-24T00:00:00"/>
    <s v="Member"/>
    <x v="2"/>
    <n v="499.76"/>
    <x v="4"/>
    <x v="2"/>
    <n v="1940.5652"/>
    <s v="Bulk Order"/>
  </r>
  <r>
    <s v="ORD102104"/>
    <x v="1"/>
    <x v="0"/>
    <x v="2098"/>
    <n v="0.22"/>
    <n v="155.7182"/>
    <n v="5"/>
    <d v="2024-03-21T00:00:00"/>
    <d v="2024-03-25T00:00:00"/>
    <s v="New"/>
    <x v="1"/>
    <n v="60.13"/>
    <x v="4"/>
    <x v="1"/>
    <n v="552.09179999999992"/>
    <s v="-"/>
  </r>
  <r>
    <s v="ORD102105"/>
    <x v="1"/>
    <x v="2"/>
    <x v="2099"/>
    <n v="0.04"/>
    <n v="6.0112000000000005"/>
    <n v="4"/>
    <d v="2023-06-20T00:00:00"/>
    <d v="2023-06-26T00:00:00"/>
    <s v="New"/>
    <x v="1"/>
    <n v="10.24"/>
    <x v="4"/>
    <x v="3"/>
    <n v="144.2688"/>
    <s v="-"/>
  </r>
  <r>
    <s v="ORD102106"/>
    <x v="0"/>
    <x v="1"/>
    <x v="2100"/>
    <n v="0.21"/>
    <n v="763.88549999999998"/>
    <n v="2"/>
    <d v="2024-06-17T00:00:00"/>
    <d v="2024-06-20T00:00:00"/>
    <s v="Regular"/>
    <x v="2"/>
    <n v="961.52"/>
    <x v="4"/>
    <x v="5"/>
    <n v="2873.6645000000003"/>
    <s v="-"/>
  </r>
  <r>
    <s v="ORD102107"/>
    <x v="0"/>
    <x v="3"/>
    <x v="2101"/>
    <n v="0.17"/>
    <n v="612.18020000000001"/>
    <n v="6"/>
    <d v="2023-09-30T00:00:00"/>
    <d v="2023-10-06T00:00:00"/>
    <s v="Regular"/>
    <x v="2"/>
    <n v="667.76"/>
    <x v="4"/>
    <x v="5"/>
    <n v="2988.8797999999997"/>
    <s v="Bulk Order"/>
  </r>
  <r>
    <s v="ORD102108"/>
    <x v="0"/>
    <x v="1"/>
    <x v="2102"/>
    <n v="0.17"/>
    <n v="365.0138"/>
    <n v="4"/>
    <d v="2023-01-25T00:00:00"/>
    <d v="2023-01-30T00:00:00"/>
    <s v="New"/>
    <x v="1"/>
    <n v="449.8"/>
    <x v="4"/>
    <x v="0"/>
    <n v="1782.1261999999999"/>
    <s v="-"/>
  </r>
  <r>
    <s v="ORD102109"/>
    <x v="3"/>
    <x v="0"/>
    <x v="2103"/>
    <n v="0.33"/>
    <n v="237.24029999999999"/>
    <n v="4"/>
    <d v="2023-09-03T00:00:00"/>
    <d v="2023-09-09T00:00:00"/>
    <s v="Regular"/>
    <x v="0"/>
    <n v="215.47"/>
    <x v="4"/>
    <x v="2"/>
    <n v="481.66969999999998"/>
    <s v="-"/>
  </r>
  <r>
    <s v="ORD102110"/>
    <x v="1"/>
    <x v="0"/>
    <x v="2104"/>
    <n v="0.38"/>
    <n v="729.98379999999997"/>
    <n v="5"/>
    <d v="2024-07-02T00:00:00"/>
    <d v="2024-07-09T00:00:00"/>
    <s v="Member"/>
    <x v="1"/>
    <n v="555.17999999999995"/>
    <x v="4"/>
    <x v="3"/>
    <n v="1191.0262"/>
    <s v="-"/>
  </r>
  <r>
    <s v="ORD102111"/>
    <x v="2"/>
    <x v="3"/>
    <x v="2105"/>
    <n v="0.18"/>
    <n v="538.27559999999994"/>
    <n v="9"/>
    <d v="2024-04-18T00:00:00"/>
    <d v="2024-04-19T00:00:00"/>
    <s v="Member"/>
    <x v="1"/>
    <n v="459.83"/>
    <x v="4"/>
    <x v="5"/>
    <n v="2452.1444000000001"/>
    <s v="Bulk Order"/>
  </r>
  <r>
    <s v="ORD102112"/>
    <x v="3"/>
    <x v="4"/>
    <x v="2106"/>
    <n v="0.13"/>
    <n v="461.41160000000002"/>
    <n v="1"/>
    <d v="2023-11-09T00:00:00"/>
    <d v="2023-11-13T00:00:00"/>
    <s v="Member"/>
    <x v="0"/>
    <n v="615.35"/>
    <x v="4"/>
    <x v="5"/>
    <n v="3087.9084000000003"/>
    <s v="-"/>
  </r>
  <r>
    <s v="ORD102113"/>
    <x v="2"/>
    <x v="2"/>
    <x v="2107"/>
    <n v="0.25"/>
    <n v="120.845"/>
    <n v="5"/>
    <d v="2024-04-13T00:00:00"/>
    <d v="2024-04-17T00:00:00"/>
    <s v="New"/>
    <x v="2"/>
    <n v="31.41"/>
    <x v="4"/>
    <x v="4"/>
    <n v="362.53499999999997"/>
    <s v="-"/>
  </r>
  <r>
    <s v="ORD102114"/>
    <x v="2"/>
    <x v="2"/>
    <x v="2108"/>
    <n v="0.39"/>
    <n v="1102.1049"/>
    <n v="5"/>
    <d v="2023-12-21T00:00:00"/>
    <d v="2023-12-28T00:00:00"/>
    <s v="Regular"/>
    <x v="1"/>
    <n v="486.31"/>
    <x v="4"/>
    <x v="4"/>
    <n v="1723.8050999999998"/>
    <s v="-"/>
  </r>
  <r>
    <s v="ORD102115"/>
    <x v="3"/>
    <x v="0"/>
    <x v="2109"/>
    <n v="0.32"/>
    <n v="464.96320000000003"/>
    <n v="2"/>
    <d v="2024-12-21T00:00:00"/>
    <d v="2024-12-27T00:00:00"/>
    <s v="Regular"/>
    <x v="0"/>
    <n v="174.45"/>
    <x v="4"/>
    <x v="0"/>
    <n v="988.04679999999996"/>
    <s v="-"/>
  </r>
  <r>
    <s v="ORD102116"/>
    <x v="2"/>
    <x v="1"/>
    <x v="2110"/>
    <n v="0.02"/>
    <n v="62.491999999999997"/>
    <n v="3"/>
    <d v="2024-04-03T00:00:00"/>
    <d v="2024-04-09T00:00:00"/>
    <s v="Member"/>
    <x v="1"/>
    <n v="747.48"/>
    <x v="4"/>
    <x v="0"/>
    <n v="3062.1079999999997"/>
    <s v="-"/>
  </r>
  <r>
    <s v="ORD102117"/>
    <x v="1"/>
    <x v="1"/>
    <x v="2111"/>
    <n v="0.24"/>
    <n v="786.21359999999993"/>
    <n v="4"/>
    <d v="2024-05-30T00:00:00"/>
    <d v="2024-06-03T00:00:00"/>
    <s v="Regular"/>
    <x v="0"/>
    <n v="460.56"/>
    <x v="4"/>
    <x v="4"/>
    <n v="2489.6763999999998"/>
    <s v="-"/>
  </r>
  <r>
    <s v="ORD102118"/>
    <x v="2"/>
    <x v="4"/>
    <x v="2112"/>
    <n v="0.5"/>
    <n v="2280.98"/>
    <n v="1"/>
    <d v="2023-02-27T00:00:00"/>
    <d v="2023-02-28T00:00:00"/>
    <s v="Regular"/>
    <x v="1"/>
    <n v="243.69"/>
    <x v="4"/>
    <x v="5"/>
    <n v="2280.98"/>
    <s v="-"/>
  </r>
  <r>
    <s v="ORD102119"/>
    <x v="1"/>
    <x v="1"/>
    <x v="2113"/>
    <n v="0.18"/>
    <n v="379.95299999999997"/>
    <n v="3"/>
    <d v="2023-06-21T00:00:00"/>
    <d v="2023-06-27T00:00:00"/>
    <s v="Member"/>
    <x v="1"/>
    <n v="480.91"/>
    <x v="4"/>
    <x v="2"/>
    <n v="1730.8969999999999"/>
    <s v="-"/>
  </r>
  <r>
    <s v="ORD102120"/>
    <x v="1"/>
    <x v="2"/>
    <x v="2114"/>
    <n v="0.22"/>
    <n v="601.52179999999998"/>
    <n v="1"/>
    <d v="2023-11-26T00:00:00"/>
    <d v="2023-12-03T00:00:00"/>
    <s v="Regular"/>
    <x v="2"/>
    <n v="276.98"/>
    <x v="4"/>
    <x v="2"/>
    <n v="2132.6682000000001"/>
    <s v="-"/>
  </r>
  <r>
    <s v="ORD102121"/>
    <x v="1"/>
    <x v="1"/>
    <x v="2115"/>
    <n v="0.14000000000000001"/>
    <n v="197.99500000000003"/>
    <n v="1"/>
    <d v="2023-09-30T00:00:00"/>
    <d v="2023-10-04T00:00:00"/>
    <s v="Member"/>
    <x v="1"/>
    <n v="167.89"/>
    <x v="4"/>
    <x v="1"/>
    <n v="1216.2549999999999"/>
    <s v="-"/>
  </r>
  <r>
    <s v="ORD102122"/>
    <x v="0"/>
    <x v="4"/>
    <x v="2116"/>
    <n v="0.25"/>
    <n v="376.03250000000003"/>
    <n v="9"/>
    <d v="2023-08-18T00:00:00"/>
    <d v="2023-08-23T00:00:00"/>
    <s v="Member"/>
    <x v="2"/>
    <n v="104.59"/>
    <x v="4"/>
    <x v="0"/>
    <n v="1128.0975000000001"/>
    <s v="Bulk Order"/>
  </r>
  <r>
    <s v="ORD102123"/>
    <x v="2"/>
    <x v="2"/>
    <x v="2117"/>
    <n v="0.08"/>
    <n v="26.0456"/>
    <n v="4"/>
    <d v="2023-05-26T00:00:00"/>
    <d v="2023-06-02T00:00:00"/>
    <s v="New"/>
    <x v="1"/>
    <n v="79.760000000000005"/>
    <x v="4"/>
    <x v="0"/>
    <n v="299.52440000000001"/>
    <s v="-"/>
  </r>
  <r>
    <s v="ORD102124"/>
    <x v="3"/>
    <x v="1"/>
    <x v="2118"/>
    <n v="0.12"/>
    <n v="180.2088"/>
    <n v="4"/>
    <d v="2024-03-12T00:00:00"/>
    <d v="2024-03-17T00:00:00"/>
    <s v="Member"/>
    <x v="0"/>
    <n v="167.28"/>
    <x v="4"/>
    <x v="1"/>
    <n v="1321.5311999999999"/>
    <s v="-"/>
  </r>
  <r>
    <s v="ORD102125"/>
    <x v="3"/>
    <x v="2"/>
    <x v="2119"/>
    <n v="0.36"/>
    <n v="148.59359999999998"/>
    <n v="4"/>
    <d v="2023-10-02T00:00:00"/>
    <d v="2023-10-07T00:00:00"/>
    <s v="Regular"/>
    <x v="2"/>
    <n v="99.35"/>
    <x v="4"/>
    <x v="4"/>
    <n v="264.16640000000001"/>
    <s v="-"/>
  </r>
  <r>
    <s v="ORD102126"/>
    <x v="2"/>
    <x v="0"/>
    <x v="2120"/>
    <n v="7.0000000000000007E-2"/>
    <n v="337.62330000000003"/>
    <n v="9"/>
    <d v="2024-07-22T00:00:00"/>
    <d v="2024-07-27T00:00:00"/>
    <s v="Regular"/>
    <x v="2"/>
    <n v="270.58"/>
    <x v="4"/>
    <x v="4"/>
    <n v="4485.5666999999994"/>
    <s v="Bulk Order"/>
  </r>
  <r>
    <s v="ORD102127"/>
    <x v="0"/>
    <x v="0"/>
    <x v="2121"/>
    <n v="0.46"/>
    <n v="1453.0894000000001"/>
    <n v="8"/>
    <d v="2023-12-01T00:00:00"/>
    <d v="2023-12-03T00:00:00"/>
    <s v="Member"/>
    <x v="0"/>
    <n v="667.11"/>
    <x v="4"/>
    <x v="2"/>
    <n v="1705.8005999999998"/>
    <s v="Bulk Order"/>
  </r>
  <r>
    <s v="ORD102128"/>
    <x v="0"/>
    <x v="0"/>
    <x v="2122"/>
    <n v="0.15"/>
    <n v="142.2645"/>
    <n v="4"/>
    <d v="2023-10-27T00:00:00"/>
    <d v="2023-10-29T00:00:00"/>
    <s v="New"/>
    <x v="2"/>
    <n v="75.989999999999995"/>
    <x v="4"/>
    <x v="3"/>
    <n v="806.16549999999995"/>
    <s v="-"/>
  </r>
  <r>
    <s v="ORD102129"/>
    <x v="1"/>
    <x v="1"/>
    <x v="2123"/>
    <n v="0.28999999999999998"/>
    <n v="194.92639999999997"/>
    <n v="6"/>
    <d v="2023-05-27T00:00:00"/>
    <d v="2023-06-01T00:00:00"/>
    <s v="Member"/>
    <x v="0"/>
    <n v="104.51"/>
    <x v="4"/>
    <x v="5"/>
    <n v="477.23360000000002"/>
    <s v="Bulk Order"/>
  </r>
  <r>
    <s v="ORD102130"/>
    <x v="2"/>
    <x v="4"/>
    <x v="2124"/>
    <n v="0.16"/>
    <n v="306.17599999999999"/>
    <n v="2"/>
    <d v="2024-07-02T00:00:00"/>
    <d v="2024-07-06T00:00:00"/>
    <s v="Member"/>
    <x v="1"/>
    <n v="243.87"/>
    <x v="4"/>
    <x v="3"/>
    <n v="1607.424"/>
    <s v="-"/>
  </r>
  <r>
    <s v="ORD102131"/>
    <x v="2"/>
    <x v="2"/>
    <x v="2125"/>
    <n v="0.24"/>
    <n v="385.7928"/>
    <n v="6"/>
    <d v="2023-02-27T00:00:00"/>
    <d v="2023-03-04T00:00:00"/>
    <s v="New"/>
    <x v="2"/>
    <n v="393.98"/>
    <x v="4"/>
    <x v="5"/>
    <n v="1221.6772000000001"/>
    <s v="Bulk Order"/>
  </r>
  <r>
    <s v="ORD102132"/>
    <x v="3"/>
    <x v="3"/>
    <x v="2126"/>
    <n v="0.45"/>
    <n v="660.75749999999994"/>
    <n v="1"/>
    <d v="2023-09-25T00:00:00"/>
    <d v="2023-09-27T00:00:00"/>
    <s v="New"/>
    <x v="0"/>
    <n v="364.56"/>
    <x v="4"/>
    <x v="2"/>
    <n v="807.59249999999997"/>
    <s v="-"/>
  </r>
  <r>
    <s v="ORD102133"/>
    <x v="2"/>
    <x v="0"/>
    <x v="2127"/>
    <n v="0.03"/>
    <n v="71.824799999999996"/>
    <n v="5"/>
    <d v="2023-02-01T00:00:00"/>
    <d v="2023-02-03T00:00:00"/>
    <s v="Member"/>
    <x v="1"/>
    <n v="629.59"/>
    <x v="4"/>
    <x v="3"/>
    <n v="2322.3352"/>
    <s v="-"/>
  </r>
  <r>
    <s v="ORD102134"/>
    <x v="0"/>
    <x v="0"/>
    <x v="2128"/>
    <n v="0.43"/>
    <n v="1966.4243999999999"/>
    <n v="8"/>
    <d v="2024-02-14T00:00:00"/>
    <d v="2024-02-21T00:00:00"/>
    <s v="New"/>
    <x v="1"/>
    <n v="246.6"/>
    <x v="4"/>
    <x v="0"/>
    <n v="2606.6556"/>
    <s v="Bulk Order"/>
  </r>
  <r>
    <s v="ORD102135"/>
    <x v="2"/>
    <x v="3"/>
    <x v="2129"/>
    <n v="0.28000000000000003"/>
    <n v="807.36599999999999"/>
    <n v="1"/>
    <d v="2024-03-06T00:00:00"/>
    <d v="2024-03-13T00:00:00"/>
    <s v="Regular"/>
    <x v="2"/>
    <n v="756.72"/>
    <x v="4"/>
    <x v="0"/>
    <n v="2076.0839999999998"/>
    <s v="-"/>
  </r>
  <r>
    <s v="ORD102136"/>
    <x v="3"/>
    <x v="3"/>
    <x v="2130"/>
    <n v="0.33"/>
    <n v="875.82990000000007"/>
    <n v="2"/>
    <d v="2024-08-23T00:00:00"/>
    <d v="2024-08-24T00:00:00"/>
    <s v="Member"/>
    <x v="1"/>
    <n v="293.12"/>
    <x v="4"/>
    <x v="2"/>
    <n v="1778.2001"/>
    <s v="-"/>
  </r>
  <r>
    <s v="ORD102137"/>
    <x v="1"/>
    <x v="1"/>
    <x v="2131"/>
    <n v="0.03"/>
    <n v="121.56270000000001"/>
    <n v="3"/>
    <d v="2023-08-10T00:00:00"/>
    <d v="2023-08-11T00:00:00"/>
    <s v="Regular"/>
    <x v="0"/>
    <n v="1048.56"/>
    <x v="4"/>
    <x v="2"/>
    <n v="3930.5273000000002"/>
    <s v="-"/>
  </r>
  <r>
    <s v="ORD102138"/>
    <x v="3"/>
    <x v="2"/>
    <x v="2132"/>
    <n v="0.38"/>
    <n v="45.493600000000001"/>
    <n v="7"/>
    <d v="2023-02-20T00:00:00"/>
    <d v="2023-02-24T00:00:00"/>
    <s v="New"/>
    <x v="2"/>
    <n v="31.02"/>
    <x v="4"/>
    <x v="3"/>
    <n v="74.226399999999998"/>
    <s v="Bulk Order"/>
  </r>
  <r>
    <s v="ORD102139"/>
    <x v="3"/>
    <x v="0"/>
    <x v="2133"/>
    <n v="0.06"/>
    <n v="64.031400000000005"/>
    <n v="8"/>
    <d v="2024-04-06T00:00:00"/>
    <d v="2024-04-13T00:00:00"/>
    <s v="Regular"/>
    <x v="2"/>
    <n v="112.88"/>
    <x v="4"/>
    <x v="0"/>
    <n v="1003.1586000000001"/>
    <s v="Bulk Order"/>
  </r>
  <r>
    <s v="ORD102140"/>
    <x v="1"/>
    <x v="4"/>
    <x v="2134"/>
    <n v="0.48"/>
    <n v="1215.0287999999998"/>
    <n v="4"/>
    <d v="2024-12-05T00:00:00"/>
    <d v="2024-12-06T00:00:00"/>
    <s v="New"/>
    <x v="2"/>
    <n v="282.22000000000003"/>
    <x v="4"/>
    <x v="0"/>
    <n v="1316.2812000000001"/>
    <s v="-"/>
  </r>
  <r>
    <s v="ORD102141"/>
    <x v="3"/>
    <x v="1"/>
    <x v="2135"/>
    <n v="0.4"/>
    <n v="1422.4040000000002"/>
    <n v="8"/>
    <d v="2024-07-26T00:00:00"/>
    <d v="2024-07-29T00:00:00"/>
    <s v="Member"/>
    <x v="0"/>
    <n v="321.85000000000002"/>
    <x v="4"/>
    <x v="1"/>
    <n v="2133.6059999999998"/>
    <s v="Bulk Order"/>
  </r>
  <r>
    <s v="ORD102142"/>
    <x v="3"/>
    <x v="1"/>
    <x v="2136"/>
    <n v="0.25"/>
    <n v="619.16"/>
    <n v="1"/>
    <d v="2024-04-03T00:00:00"/>
    <d v="2024-04-06T00:00:00"/>
    <s v="New"/>
    <x v="2"/>
    <n v="234.45"/>
    <x v="4"/>
    <x v="3"/>
    <n v="1857.48"/>
    <s v="-"/>
  </r>
  <r>
    <s v="ORD102143"/>
    <x v="2"/>
    <x v="4"/>
    <x v="2137"/>
    <n v="0.46"/>
    <n v="415.01660000000004"/>
    <n v="3"/>
    <d v="2024-08-19T00:00:00"/>
    <d v="2024-08-26T00:00:00"/>
    <s v="Member"/>
    <x v="1"/>
    <n v="260.48"/>
    <x v="4"/>
    <x v="1"/>
    <n v="487.1934"/>
    <s v="-"/>
  </r>
  <r>
    <s v="ORD102144"/>
    <x v="2"/>
    <x v="4"/>
    <x v="2138"/>
    <n v="0.08"/>
    <n v="372.55360000000002"/>
    <n v="4"/>
    <d v="2023-10-05T00:00:00"/>
    <d v="2023-10-11T00:00:00"/>
    <s v="New"/>
    <x v="1"/>
    <n v="680.8"/>
    <x v="4"/>
    <x v="0"/>
    <n v="4284.3663999999999"/>
    <s v="-"/>
  </r>
  <r>
    <s v="ORD102145"/>
    <x v="1"/>
    <x v="4"/>
    <x v="2139"/>
    <n v="0.5"/>
    <n v="855.23"/>
    <n v="5"/>
    <d v="2024-03-28T00:00:00"/>
    <d v="2024-03-29T00:00:00"/>
    <s v="New"/>
    <x v="1"/>
    <n v="102.54"/>
    <x v="4"/>
    <x v="3"/>
    <n v="855.23"/>
    <s v="-"/>
  </r>
  <r>
    <s v="ORD102146"/>
    <x v="2"/>
    <x v="3"/>
    <x v="2140"/>
    <n v="0.36"/>
    <n v="1426.4136000000001"/>
    <n v="9"/>
    <d v="2023-02-09T00:00:00"/>
    <d v="2023-02-12T00:00:00"/>
    <s v="Regular"/>
    <x v="1"/>
    <n v="524.35"/>
    <x v="4"/>
    <x v="3"/>
    <n v="2535.8464000000004"/>
    <s v="Bulk Order"/>
  </r>
  <r>
    <s v="ORD102147"/>
    <x v="2"/>
    <x v="0"/>
    <x v="2141"/>
    <n v="0.05"/>
    <n v="223.39650000000003"/>
    <n v="2"/>
    <d v="2024-07-19T00:00:00"/>
    <d v="2024-07-25T00:00:00"/>
    <s v="Regular"/>
    <x v="0"/>
    <n v="277.75"/>
    <x v="4"/>
    <x v="2"/>
    <n v="4244.5335000000005"/>
    <s v="-"/>
  </r>
  <r>
    <s v="ORD102148"/>
    <x v="3"/>
    <x v="3"/>
    <x v="2142"/>
    <n v="0.27"/>
    <n v="485.35200000000003"/>
    <n v="7"/>
    <d v="2023-06-14T00:00:00"/>
    <d v="2023-06-16T00:00:00"/>
    <s v="Member"/>
    <x v="0"/>
    <n v="530.98"/>
    <x v="4"/>
    <x v="4"/>
    <n v="1312.2479999999998"/>
    <s v="Bulk Order"/>
  </r>
  <r>
    <s v="ORD102149"/>
    <x v="0"/>
    <x v="0"/>
    <x v="2143"/>
    <n v="0.36"/>
    <n v="1527.1307999999999"/>
    <n v="3"/>
    <d v="2023-09-04T00:00:00"/>
    <d v="2023-09-09T00:00:00"/>
    <s v="Member"/>
    <x v="0"/>
    <n v="917.4"/>
    <x v="4"/>
    <x v="2"/>
    <n v="2714.8991999999998"/>
    <s v="-"/>
  </r>
  <r>
    <s v="ORD102150"/>
    <x v="2"/>
    <x v="3"/>
    <x v="2144"/>
    <n v="0.31"/>
    <n v="1110.6649"/>
    <n v="2"/>
    <d v="2023-12-04T00:00:00"/>
    <d v="2023-12-11T00:00:00"/>
    <s v="Regular"/>
    <x v="0"/>
    <n v="638.04"/>
    <x v="4"/>
    <x v="3"/>
    <n v="2472.1251000000002"/>
    <s v="-"/>
  </r>
  <r>
    <s v="ORD102151"/>
    <x v="0"/>
    <x v="2"/>
    <x v="2145"/>
    <n v="0.21"/>
    <n v="951.50579999999991"/>
    <n v="9"/>
    <d v="2024-06-07T00:00:00"/>
    <d v="2024-06-12T00:00:00"/>
    <s v="Member"/>
    <x v="2"/>
    <n v="354.05"/>
    <x v="4"/>
    <x v="3"/>
    <n v="3579.4741999999997"/>
    <s v="Bulk Order"/>
  </r>
  <r>
    <s v="ORD102152"/>
    <x v="2"/>
    <x v="0"/>
    <x v="2146"/>
    <n v="0.12"/>
    <n v="159.7704"/>
    <n v="3"/>
    <d v="2024-02-09T00:00:00"/>
    <d v="2024-02-12T00:00:00"/>
    <s v="Member"/>
    <x v="2"/>
    <n v="155.22999999999999"/>
    <x v="4"/>
    <x v="1"/>
    <n v="1171.6496000000002"/>
    <s v="-"/>
  </r>
  <r>
    <s v="ORD102153"/>
    <x v="2"/>
    <x v="1"/>
    <x v="2147"/>
    <n v="0.12"/>
    <n v="559.59119999999996"/>
    <n v="8"/>
    <d v="2023-02-09T00:00:00"/>
    <d v="2023-02-16T00:00:00"/>
    <s v="Regular"/>
    <x v="1"/>
    <n v="1131.72"/>
    <x v="4"/>
    <x v="0"/>
    <n v="4103.6688000000004"/>
    <s v="Bulk Order"/>
  </r>
  <r>
    <s v="ORD102154"/>
    <x v="1"/>
    <x v="0"/>
    <x v="2148"/>
    <n v="0.46"/>
    <n v="193.20000000000002"/>
    <n v="1"/>
    <d v="2023-01-30T00:00:00"/>
    <d v="2023-02-01T00:00:00"/>
    <s v="New"/>
    <x v="2"/>
    <n v="115.7"/>
    <x v="4"/>
    <x v="0"/>
    <n v="226.79999999999998"/>
    <s v="-"/>
  </r>
  <r>
    <s v="ORD102155"/>
    <x v="1"/>
    <x v="0"/>
    <x v="2149"/>
    <n v="0.12"/>
    <n v="478.67879999999997"/>
    <n v="5"/>
    <d v="2023-10-24T00:00:00"/>
    <d v="2023-10-31T00:00:00"/>
    <s v="Member"/>
    <x v="0"/>
    <n v="1017.66"/>
    <x v="4"/>
    <x v="2"/>
    <n v="3510.3111999999996"/>
    <s v="-"/>
  </r>
  <r>
    <s v="ORD102156"/>
    <x v="1"/>
    <x v="0"/>
    <x v="2150"/>
    <n v="0.48"/>
    <n v="1072.6848"/>
    <n v="5"/>
    <d v="2023-10-30T00:00:00"/>
    <d v="2023-11-01T00:00:00"/>
    <s v="Member"/>
    <x v="2"/>
    <n v="485.3"/>
    <x v="4"/>
    <x v="2"/>
    <n v="1162.0752000000002"/>
    <s v="-"/>
  </r>
  <r>
    <s v="ORD102157"/>
    <x v="0"/>
    <x v="2"/>
    <x v="2151"/>
    <n v="0.11"/>
    <n v="106.8826"/>
    <n v="6"/>
    <d v="2023-09-17T00:00:00"/>
    <d v="2023-09-24T00:00:00"/>
    <s v="New"/>
    <x v="0"/>
    <n v="180.44"/>
    <x v="4"/>
    <x v="4"/>
    <n v="864.77739999999994"/>
    <s v="Bulk Order"/>
  </r>
  <r>
    <s v="ORD102158"/>
    <x v="3"/>
    <x v="3"/>
    <x v="2152"/>
    <n v="0.19"/>
    <n v="92.923299999999998"/>
    <n v="7"/>
    <d v="2024-08-28T00:00:00"/>
    <d v="2024-08-29T00:00:00"/>
    <s v="Member"/>
    <x v="0"/>
    <n v="81.27"/>
    <x v="4"/>
    <x v="5"/>
    <n v="396.14670000000001"/>
    <s v="Bulk Order"/>
  </r>
  <r>
    <s v="ORD102159"/>
    <x v="2"/>
    <x v="1"/>
    <x v="2153"/>
    <n v="0.01"/>
    <n v="20.087800000000001"/>
    <n v="3"/>
    <d v="2024-03-07T00:00:00"/>
    <d v="2024-03-14T00:00:00"/>
    <s v="Regular"/>
    <x v="0"/>
    <n v="179.47"/>
    <x v="4"/>
    <x v="4"/>
    <n v="1988.6922"/>
    <s v="-"/>
  </r>
  <r>
    <s v="ORD102160"/>
    <x v="2"/>
    <x v="3"/>
    <x v="2154"/>
    <n v="0.45"/>
    <n v="903.46050000000002"/>
    <n v="5"/>
    <d v="2023-11-09T00:00:00"/>
    <d v="2023-11-15T00:00:00"/>
    <s v="Regular"/>
    <x v="1"/>
    <n v="159.74"/>
    <x v="4"/>
    <x v="3"/>
    <n v="1104.2294999999999"/>
    <s v="-"/>
  </r>
  <r>
    <s v="ORD102161"/>
    <x v="2"/>
    <x v="3"/>
    <x v="2155"/>
    <n v="0.05"/>
    <n v="61.339500000000001"/>
    <n v="8"/>
    <d v="2023-08-30T00:00:00"/>
    <d v="2023-09-05T00:00:00"/>
    <s v="Member"/>
    <x v="2"/>
    <n v="309"/>
    <x v="4"/>
    <x v="2"/>
    <n v="1165.4504999999999"/>
    <s v="Bulk Order"/>
  </r>
  <r>
    <s v="ORD102162"/>
    <x v="0"/>
    <x v="4"/>
    <x v="2156"/>
    <n v="0.18"/>
    <n v="208.08539999999999"/>
    <n v="6"/>
    <d v="2024-12-31T00:00:00"/>
    <d v="2025-01-02T00:00:00"/>
    <s v="Member"/>
    <x v="0"/>
    <n v="285.98"/>
    <x v="4"/>
    <x v="2"/>
    <n v="947.94460000000004"/>
    <s v="Bulk Order"/>
  </r>
  <r>
    <s v="ORD102163"/>
    <x v="1"/>
    <x v="2"/>
    <x v="2157"/>
    <n v="0.42"/>
    <n v="864.20039999999995"/>
    <n v="2"/>
    <d v="2024-06-11T00:00:00"/>
    <d v="2024-06-13T00:00:00"/>
    <s v="Regular"/>
    <x v="1"/>
    <n v="112.06"/>
    <x v="4"/>
    <x v="4"/>
    <n v="1193.4195999999999"/>
    <s v="-"/>
  </r>
  <r>
    <s v="ORD102164"/>
    <x v="3"/>
    <x v="4"/>
    <x v="2158"/>
    <n v="0.4"/>
    <n v="843.82400000000007"/>
    <n v="7"/>
    <d v="2024-05-06T00:00:00"/>
    <d v="2024-05-08T00:00:00"/>
    <s v="New"/>
    <x v="1"/>
    <n v="379.79"/>
    <x v="4"/>
    <x v="4"/>
    <n v="1265.7359999999999"/>
    <s v="Bulk Order"/>
  </r>
  <r>
    <s v="ORD102165"/>
    <x v="0"/>
    <x v="2"/>
    <x v="2159"/>
    <n v="0.42"/>
    <n v="952.38779999999997"/>
    <n v="3"/>
    <d v="2023-11-07T00:00:00"/>
    <d v="2023-11-13T00:00:00"/>
    <s v="Regular"/>
    <x v="2"/>
    <n v="199.3"/>
    <x v="4"/>
    <x v="0"/>
    <n v="1315.2022000000002"/>
    <s v="-"/>
  </r>
  <r>
    <s v="ORD102166"/>
    <x v="1"/>
    <x v="3"/>
    <x v="2160"/>
    <n v="0.46"/>
    <n v="2004.1832000000002"/>
    <n v="9"/>
    <d v="2024-10-20T00:00:00"/>
    <d v="2024-10-25T00:00:00"/>
    <s v="New"/>
    <x v="2"/>
    <n v="1053.17"/>
    <x v="4"/>
    <x v="1"/>
    <n v="2352.7367999999997"/>
    <s v="Bulk Order"/>
  </r>
  <r>
    <s v="ORD102167"/>
    <x v="0"/>
    <x v="3"/>
    <x v="2161"/>
    <n v="0.46"/>
    <n v="1423.769"/>
    <n v="4"/>
    <d v="2023-05-26T00:00:00"/>
    <d v="2023-05-29T00:00:00"/>
    <s v="New"/>
    <x v="1"/>
    <n v="296.87"/>
    <x v="4"/>
    <x v="4"/>
    <n v="1671.3810000000001"/>
    <s v="-"/>
  </r>
  <r>
    <s v="ORD102168"/>
    <x v="3"/>
    <x v="2"/>
    <x v="2162"/>
    <n v="0.39"/>
    <n v="78.046800000000005"/>
    <n v="4"/>
    <d v="2024-12-30T00:00:00"/>
    <d v="2024-12-31T00:00:00"/>
    <s v="New"/>
    <x v="2"/>
    <n v="35.65"/>
    <x v="4"/>
    <x v="3"/>
    <n v="122.0732"/>
    <s v="-"/>
  </r>
  <r>
    <s v="ORD102169"/>
    <x v="1"/>
    <x v="3"/>
    <x v="2163"/>
    <n v="0.28999999999999998"/>
    <n v="766.64109999999994"/>
    <n v="4"/>
    <d v="2023-05-31T00:00:00"/>
    <d v="2023-06-01T00:00:00"/>
    <s v="New"/>
    <x v="0"/>
    <n v="577.05999999999995"/>
    <x v="4"/>
    <x v="0"/>
    <n v="1876.9489000000003"/>
    <s v="-"/>
  </r>
  <r>
    <s v="ORD102170"/>
    <x v="0"/>
    <x v="3"/>
    <x v="2164"/>
    <n v="0.28000000000000003"/>
    <n v="1074.0828000000001"/>
    <n v="8"/>
    <d v="2024-04-07T00:00:00"/>
    <d v="2024-04-08T00:00:00"/>
    <s v="New"/>
    <x v="0"/>
    <n v="566.22"/>
    <x v="4"/>
    <x v="1"/>
    <n v="2761.9272000000001"/>
    <s v="Bulk Order"/>
  </r>
  <r>
    <s v="ORD102171"/>
    <x v="3"/>
    <x v="1"/>
    <x v="2165"/>
    <n v="0.01"/>
    <n v="3.7643"/>
    <n v="1"/>
    <d v="2023-01-11T00:00:00"/>
    <d v="2023-01-15T00:00:00"/>
    <s v="New"/>
    <x v="1"/>
    <n v="81.99"/>
    <x v="4"/>
    <x v="0"/>
    <n v="372.66570000000002"/>
    <s v="-"/>
  </r>
  <r>
    <s v="ORD102172"/>
    <x v="2"/>
    <x v="4"/>
    <x v="2166"/>
    <n v="0.36"/>
    <n v="781.48080000000004"/>
    <n v="3"/>
    <d v="2024-03-02T00:00:00"/>
    <d v="2024-03-05T00:00:00"/>
    <s v="Member"/>
    <x v="0"/>
    <n v="604.61"/>
    <x v="4"/>
    <x v="0"/>
    <n v="1389.2992000000002"/>
    <s v="-"/>
  </r>
  <r>
    <s v="ORD102173"/>
    <x v="3"/>
    <x v="4"/>
    <x v="2167"/>
    <n v="0.11"/>
    <n v="254.20229999999998"/>
    <n v="8"/>
    <d v="2023-10-28T00:00:00"/>
    <d v="2023-11-02T00:00:00"/>
    <s v="Regular"/>
    <x v="0"/>
    <n v="531.38"/>
    <x v="4"/>
    <x v="4"/>
    <n v="2056.7276999999999"/>
    <s v="Bulk Order"/>
  </r>
  <r>
    <s v="ORD102174"/>
    <x v="2"/>
    <x v="4"/>
    <x v="2168"/>
    <n v="0.41"/>
    <n v="1957.6269999999997"/>
    <n v="7"/>
    <d v="2023-02-08T00:00:00"/>
    <d v="2023-02-14T00:00:00"/>
    <s v="Regular"/>
    <x v="0"/>
    <n v="623.91"/>
    <x v="4"/>
    <x v="5"/>
    <n v="2817.0730000000003"/>
    <s v="Bulk Order"/>
  </r>
  <r>
    <s v="ORD102175"/>
    <x v="0"/>
    <x v="0"/>
    <x v="2169"/>
    <n v="0.28000000000000003"/>
    <n v="680.63800000000003"/>
    <n v="6"/>
    <d v="2024-08-13T00:00:00"/>
    <d v="2024-08-16T00:00:00"/>
    <s v="Member"/>
    <x v="1"/>
    <n v="335.53"/>
    <x v="4"/>
    <x v="5"/>
    <n v="1750.212"/>
    <s v="Bulk Order"/>
  </r>
  <r>
    <s v="ORD102176"/>
    <x v="1"/>
    <x v="1"/>
    <x v="2170"/>
    <n v="0.49"/>
    <n v="1849.5099"/>
    <n v="7"/>
    <d v="2024-04-09T00:00:00"/>
    <d v="2024-04-10T00:00:00"/>
    <s v="Member"/>
    <x v="1"/>
    <n v="504.44"/>
    <x v="4"/>
    <x v="2"/>
    <n v="1925.0001000000002"/>
    <s v="Bulk Order"/>
  </r>
  <r>
    <s v="ORD102177"/>
    <x v="1"/>
    <x v="4"/>
    <x v="2171"/>
    <n v="0.11"/>
    <n v="174.26420000000002"/>
    <n v="1"/>
    <d v="2023-06-01T00:00:00"/>
    <d v="2023-06-06T00:00:00"/>
    <s v="New"/>
    <x v="1"/>
    <n v="269.39"/>
    <x v="4"/>
    <x v="1"/>
    <n v="1409.9558"/>
    <s v="-"/>
  </r>
  <r>
    <s v="ORD102178"/>
    <x v="0"/>
    <x v="4"/>
    <x v="2172"/>
    <n v="0.36"/>
    <n v="1410.6959999999999"/>
    <n v="8"/>
    <d v="2023-10-19T00:00:00"/>
    <d v="2023-10-22T00:00:00"/>
    <s v="Regular"/>
    <x v="2"/>
    <n v="284.37"/>
    <x v="4"/>
    <x v="2"/>
    <n v="2507.904"/>
    <s v="Bulk Order"/>
  </r>
  <r>
    <s v="ORD102179"/>
    <x v="1"/>
    <x v="1"/>
    <x v="2173"/>
    <n v="0.27"/>
    <n v="453.88350000000003"/>
    <n v="4"/>
    <d v="2024-05-30T00:00:00"/>
    <d v="2024-06-06T00:00:00"/>
    <s v="New"/>
    <x v="0"/>
    <n v="92.6"/>
    <x v="4"/>
    <x v="2"/>
    <n v="1227.1664999999998"/>
    <s v="-"/>
  </r>
  <r>
    <s v="ORD102180"/>
    <x v="1"/>
    <x v="3"/>
    <x v="2174"/>
    <n v="0.47"/>
    <n v="1037.3463999999999"/>
    <n v="1"/>
    <d v="2024-12-05T00:00:00"/>
    <d v="2024-12-11T00:00:00"/>
    <s v="Member"/>
    <x v="2"/>
    <n v="281.43"/>
    <x v="4"/>
    <x v="1"/>
    <n v="1169.7736"/>
    <s v="-"/>
  </r>
  <r>
    <s v="ORD102181"/>
    <x v="2"/>
    <x v="4"/>
    <x v="2175"/>
    <n v="0.13"/>
    <n v="318.4298"/>
    <n v="4"/>
    <d v="2024-09-05T00:00:00"/>
    <d v="2024-09-07T00:00:00"/>
    <s v="New"/>
    <x v="2"/>
    <n v="622.85"/>
    <x v="4"/>
    <x v="3"/>
    <n v="2131.0302000000001"/>
    <s v="-"/>
  </r>
  <r>
    <s v="ORD102182"/>
    <x v="0"/>
    <x v="3"/>
    <x v="2176"/>
    <n v="0.03"/>
    <n v="139.1754"/>
    <n v="2"/>
    <d v="2024-11-26T00:00:00"/>
    <d v="2024-11-29T00:00:00"/>
    <s v="New"/>
    <x v="2"/>
    <n v="1239.24"/>
    <x v="4"/>
    <x v="5"/>
    <n v="4500.0046000000002"/>
    <s v="-"/>
  </r>
  <r>
    <s v="ORD102183"/>
    <x v="3"/>
    <x v="4"/>
    <x v="2177"/>
    <n v="0.27"/>
    <n v="97.718400000000017"/>
    <n v="5"/>
    <d v="2024-08-19T00:00:00"/>
    <d v="2024-08-25T00:00:00"/>
    <s v="Regular"/>
    <x v="0"/>
    <n v="85.78"/>
    <x v="4"/>
    <x v="1"/>
    <n v="264.20159999999998"/>
    <s v="-"/>
  </r>
  <r>
    <s v="ORD102184"/>
    <x v="2"/>
    <x v="2"/>
    <x v="2178"/>
    <n v="0.26"/>
    <n v="276.80900000000003"/>
    <n v="1"/>
    <d v="2024-10-26T00:00:00"/>
    <d v="2024-10-28T00:00:00"/>
    <s v="Regular"/>
    <x v="0"/>
    <n v="102.32"/>
    <x v="4"/>
    <x v="2"/>
    <n v="787.84100000000012"/>
    <s v="-"/>
  </r>
  <r>
    <s v="ORD102185"/>
    <x v="0"/>
    <x v="0"/>
    <x v="2179"/>
    <n v="0.16"/>
    <n v="569.30240000000003"/>
    <n v="1"/>
    <d v="2024-07-15T00:00:00"/>
    <d v="2024-07-16T00:00:00"/>
    <s v="Regular"/>
    <x v="1"/>
    <n v="617.09"/>
    <x v="4"/>
    <x v="4"/>
    <n v="2988.8375999999998"/>
    <s v="-"/>
  </r>
  <r>
    <s v="ORD102186"/>
    <x v="2"/>
    <x v="4"/>
    <x v="2180"/>
    <n v="0.49"/>
    <n v="1435.7637"/>
    <n v="5"/>
    <d v="2023-12-14T00:00:00"/>
    <d v="2023-12-16T00:00:00"/>
    <s v="New"/>
    <x v="1"/>
    <n v="518.28"/>
    <x v="4"/>
    <x v="4"/>
    <n v="1494.3663000000001"/>
    <s v="-"/>
  </r>
  <r>
    <s v="ORD102187"/>
    <x v="3"/>
    <x v="2"/>
    <x v="2181"/>
    <n v="0.03"/>
    <n v="39.975000000000001"/>
    <n v="2"/>
    <d v="2024-07-17T00:00:00"/>
    <d v="2024-07-21T00:00:00"/>
    <s v="New"/>
    <x v="2"/>
    <n v="130.47999999999999"/>
    <x v="4"/>
    <x v="3"/>
    <n v="1292.5250000000001"/>
    <s v="-"/>
  </r>
  <r>
    <s v="ORD102188"/>
    <x v="3"/>
    <x v="1"/>
    <x v="2182"/>
    <n v="0.28000000000000003"/>
    <n v="424.7824"/>
    <n v="9"/>
    <d v="2023-09-19T00:00:00"/>
    <d v="2023-09-24T00:00:00"/>
    <s v="Member"/>
    <x v="2"/>
    <n v="214.89"/>
    <x v="4"/>
    <x v="5"/>
    <n v="1092.2975999999999"/>
    <s v="Bulk Order"/>
  </r>
  <r>
    <s v="ORD102189"/>
    <x v="0"/>
    <x v="2"/>
    <x v="2183"/>
    <n v="0.13"/>
    <n v="246.97659999999999"/>
    <n v="7"/>
    <d v="2023-10-29T00:00:00"/>
    <d v="2023-10-31T00:00:00"/>
    <s v="Member"/>
    <x v="0"/>
    <n v="234.84"/>
    <x v="4"/>
    <x v="0"/>
    <n v="1652.8434"/>
    <s v="Bulk Order"/>
  </r>
  <r>
    <s v="ORD102190"/>
    <x v="3"/>
    <x v="1"/>
    <x v="2184"/>
    <n v="0"/>
    <n v="0"/>
    <n v="4"/>
    <d v="2024-12-10T00:00:00"/>
    <d v="2024-12-15T00:00:00"/>
    <s v="Member"/>
    <x v="2"/>
    <n v="261.27"/>
    <x v="4"/>
    <x v="0"/>
    <n v="2306.6999999999998"/>
    <s v="-"/>
  </r>
  <r>
    <s v="ORD102191"/>
    <x v="2"/>
    <x v="4"/>
    <x v="2185"/>
    <n v="0.49"/>
    <n v="2013.0817"/>
    <n v="7"/>
    <d v="2024-12-26T00:00:00"/>
    <d v="2025-01-01T00:00:00"/>
    <s v="Member"/>
    <x v="2"/>
    <n v="622.63"/>
    <x v="4"/>
    <x v="5"/>
    <n v="2095.2483000000002"/>
    <s v="Bulk Order"/>
  </r>
  <r>
    <s v="ORD102192"/>
    <x v="3"/>
    <x v="1"/>
    <x v="2186"/>
    <n v="0.24"/>
    <n v="40.247999999999998"/>
    <n v="8"/>
    <d v="2024-09-21T00:00:00"/>
    <d v="2024-09-23T00:00:00"/>
    <s v="Member"/>
    <x v="1"/>
    <n v="21.72"/>
    <x v="4"/>
    <x v="0"/>
    <n v="127.452"/>
    <s v="Bulk Order"/>
  </r>
  <r>
    <s v="ORD102193"/>
    <x v="2"/>
    <x v="2"/>
    <x v="2187"/>
    <n v="0.43"/>
    <n v="1935.1290000000001"/>
    <n v="8"/>
    <d v="2024-03-20T00:00:00"/>
    <d v="2024-03-26T00:00:00"/>
    <s v="Member"/>
    <x v="1"/>
    <n v="1269.6400000000001"/>
    <x v="4"/>
    <x v="5"/>
    <n v="2565.1710000000003"/>
    <s v="Bulk Order"/>
  </r>
  <r>
    <s v="ORD102194"/>
    <x v="2"/>
    <x v="0"/>
    <x v="2188"/>
    <n v="0.42"/>
    <n v="892.00859999999989"/>
    <n v="8"/>
    <d v="2023-10-16T00:00:00"/>
    <d v="2023-10-17T00:00:00"/>
    <s v="Member"/>
    <x v="1"/>
    <n v="440.61"/>
    <x v="4"/>
    <x v="4"/>
    <n v="1231.8214"/>
    <s v="Bulk Order"/>
  </r>
  <r>
    <s v="ORD102195"/>
    <x v="3"/>
    <x v="3"/>
    <x v="2189"/>
    <n v="0.41"/>
    <n v="504.07040000000001"/>
    <n v="5"/>
    <d v="2024-01-16T00:00:00"/>
    <d v="2024-01-19T00:00:00"/>
    <s v="Regular"/>
    <x v="0"/>
    <n v="240.08"/>
    <x v="4"/>
    <x v="3"/>
    <n v="725.36959999999999"/>
    <s v="-"/>
  </r>
  <r>
    <s v="ORD102196"/>
    <x v="0"/>
    <x v="3"/>
    <x v="2190"/>
    <n v="0.23"/>
    <n v="595.98059999999998"/>
    <n v="7"/>
    <d v="2024-01-31T00:00:00"/>
    <d v="2024-02-06T00:00:00"/>
    <s v="Member"/>
    <x v="2"/>
    <n v="400.23"/>
    <x v="4"/>
    <x v="4"/>
    <n v="1995.2393999999999"/>
    <s v="Bulk Order"/>
  </r>
  <r>
    <s v="ORD102197"/>
    <x v="1"/>
    <x v="0"/>
    <x v="2191"/>
    <n v="0.45"/>
    <n v="1499.5710000000001"/>
    <n v="7"/>
    <d v="2023-10-14T00:00:00"/>
    <d v="2023-10-16T00:00:00"/>
    <s v="New"/>
    <x v="0"/>
    <n v="545.49"/>
    <x v="4"/>
    <x v="2"/>
    <n v="1832.809"/>
    <s v="Bulk Order"/>
  </r>
  <r>
    <s v="ORD102198"/>
    <x v="3"/>
    <x v="3"/>
    <x v="2192"/>
    <n v="0.18"/>
    <n v="57.472200000000001"/>
    <n v="2"/>
    <d v="2024-06-29T00:00:00"/>
    <d v="2024-07-06T00:00:00"/>
    <s v="New"/>
    <x v="1"/>
    <n v="51.94"/>
    <x v="4"/>
    <x v="2"/>
    <n v="261.81780000000003"/>
    <s v="-"/>
  </r>
  <r>
    <s v="ORD102199"/>
    <x v="2"/>
    <x v="4"/>
    <x v="2193"/>
    <n v="0.2"/>
    <n v="721.46199999999999"/>
    <n v="3"/>
    <d v="2023-02-01T00:00:00"/>
    <d v="2023-02-02T00:00:00"/>
    <s v="New"/>
    <x v="2"/>
    <n v="196.17"/>
    <x v="4"/>
    <x v="1"/>
    <n v="2885.848"/>
    <s v="-"/>
  </r>
  <r>
    <s v="ORD102200"/>
    <x v="2"/>
    <x v="4"/>
    <x v="2194"/>
    <n v="0.13"/>
    <n v="497.60490000000004"/>
    <n v="2"/>
    <d v="2024-06-18T00:00:00"/>
    <d v="2024-06-20T00:00:00"/>
    <s v="Regular"/>
    <x v="1"/>
    <n v="1108.0899999999999"/>
    <x v="4"/>
    <x v="3"/>
    <n v="3330.1251000000002"/>
    <s v="-"/>
  </r>
  <r>
    <s v="ORD102201"/>
    <x v="3"/>
    <x v="2"/>
    <x v="2195"/>
    <n v="0.22"/>
    <n v="201.1438"/>
    <n v="3"/>
    <d v="2024-09-05T00:00:00"/>
    <d v="2024-09-09T00:00:00"/>
    <s v="New"/>
    <x v="2"/>
    <n v="209.39"/>
    <x v="4"/>
    <x v="3"/>
    <n v="713.14619999999991"/>
    <s v="-"/>
  </r>
  <r>
    <s v="ORD102202"/>
    <x v="0"/>
    <x v="2"/>
    <x v="2196"/>
    <n v="0.49"/>
    <n v="452.0838"/>
    <n v="9"/>
    <d v="2024-08-03T00:00:00"/>
    <d v="2024-08-08T00:00:00"/>
    <s v="New"/>
    <x v="1"/>
    <n v="172.37"/>
    <x v="4"/>
    <x v="3"/>
    <n v="470.53620000000001"/>
    <s v="Bulk Order"/>
  </r>
  <r>
    <s v="ORD102203"/>
    <x v="0"/>
    <x v="1"/>
    <x v="2197"/>
    <n v="0.28999999999999998"/>
    <n v="318.57659999999998"/>
    <n v="7"/>
    <d v="2024-07-05T00:00:00"/>
    <d v="2024-07-07T00:00:00"/>
    <s v="Regular"/>
    <x v="0"/>
    <n v="119.88"/>
    <x v="4"/>
    <x v="4"/>
    <n v="779.96339999999998"/>
    <s v="Bulk Order"/>
  </r>
  <r>
    <s v="ORD102204"/>
    <x v="2"/>
    <x v="2"/>
    <x v="2198"/>
    <n v="0.42"/>
    <n v="1681.4615999999999"/>
    <n v="4"/>
    <d v="2024-01-14T00:00:00"/>
    <d v="2024-01-15T00:00:00"/>
    <s v="New"/>
    <x v="0"/>
    <n v="204.51"/>
    <x v="4"/>
    <x v="3"/>
    <n v="2322.0183999999999"/>
    <s v="-"/>
  </r>
  <r>
    <s v="ORD102205"/>
    <x v="2"/>
    <x v="4"/>
    <x v="2199"/>
    <n v="0.13"/>
    <n v="186.2653"/>
    <n v="8"/>
    <d v="2023-01-31T00:00:00"/>
    <d v="2023-02-01T00:00:00"/>
    <s v="Regular"/>
    <x v="2"/>
    <n v="171.35"/>
    <x v="4"/>
    <x v="4"/>
    <n v="1246.5446999999999"/>
    <s v="Bulk Order"/>
  </r>
  <r>
    <s v="ORD102206"/>
    <x v="0"/>
    <x v="2"/>
    <x v="2200"/>
    <n v="0.48"/>
    <n v="1920.0432000000001"/>
    <n v="7"/>
    <d v="2024-01-31T00:00:00"/>
    <d v="2024-02-03T00:00:00"/>
    <s v="New"/>
    <x v="1"/>
    <n v="982.27"/>
    <x v="4"/>
    <x v="1"/>
    <n v="2080.0468000000001"/>
    <s v="Bulk Order"/>
  </r>
  <r>
    <s v="ORD102207"/>
    <x v="1"/>
    <x v="3"/>
    <x v="2201"/>
    <n v="0.01"/>
    <n v="27.485700000000001"/>
    <n v="6"/>
    <d v="2023-10-25T00:00:00"/>
    <d v="2023-10-30T00:00:00"/>
    <s v="New"/>
    <x v="1"/>
    <n v="804.81"/>
    <x v="4"/>
    <x v="1"/>
    <n v="2721.0843"/>
    <s v="Bulk Order"/>
  </r>
  <r>
    <s v="ORD102208"/>
    <x v="3"/>
    <x v="1"/>
    <x v="2202"/>
    <n v="0.47"/>
    <n v="1813.7957999999999"/>
    <n v="4"/>
    <d v="2023-09-27T00:00:00"/>
    <d v="2023-10-03T00:00:00"/>
    <s v="Member"/>
    <x v="1"/>
    <n v="926.1"/>
    <x v="4"/>
    <x v="2"/>
    <n v="2045.3442"/>
    <s v="-"/>
  </r>
  <r>
    <s v="ORD102209"/>
    <x v="2"/>
    <x v="1"/>
    <x v="2203"/>
    <n v="0.45"/>
    <n v="1265.8500000000001"/>
    <n v="5"/>
    <d v="2024-11-30T00:00:00"/>
    <d v="2024-12-03T00:00:00"/>
    <s v="New"/>
    <x v="0"/>
    <n v="444.17"/>
    <x v="4"/>
    <x v="0"/>
    <n v="1547.1499999999999"/>
    <s v="-"/>
  </r>
  <r>
    <s v="ORD102210"/>
    <x v="2"/>
    <x v="4"/>
    <x v="2204"/>
    <n v="0.03"/>
    <n v="52.3581"/>
    <n v="8"/>
    <d v="2024-04-23T00:00:00"/>
    <d v="2024-04-30T00:00:00"/>
    <s v="Member"/>
    <x v="2"/>
    <n v="457.07"/>
    <x v="4"/>
    <x v="0"/>
    <n v="1692.9119000000001"/>
    <s v="Bulk Order"/>
  </r>
  <r>
    <s v="ORD102211"/>
    <x v="0"/>
    <x v="2"/>
    <x v="2205"/>
    <n v="0.3"/>
    <n v="1368.75"/>
    <n v="3"/>
    <d v="2024-09-18T00:00:00"/>
    <d v="2024-09-23T00:00:00"/>
    <s v="Member"/>
    <x v="2"/>
    <n v="1364.11"/>
    <x v="4"/>
    <x v="4"/>
    <n v="3193.75"/>
    <s v="-"/>
  </r>
  <r>
    <s v="ORD102212"/>
    <x v="3"/>
    <x v="3"/>
    <x v="2206"/>
    <n v="0.39"/>
    <n v="1405.9304999999999"/>
    <n v="3"/>
    <d v="2023-08-13T00:00:00"/>
    <d v="2023-08-18T00:00:00"/>
    <s v="New"/>
    <x v="1"/>
    <n v="457.85"/>
    <x v="4"/>
    <x v="2"/>
    <n v="2199.0194999999999"/>
    <s v="-"/>
  </r>
  <r>
    <s v="ORD102213"/>
    <x v="0"/>
    <x v="2"/>
    <x v="2207"/>
    <n v="0.2"/>
    <n v="494.37400000000002"/>
    <n v="5"/>
    <d v="2024-08-24T00:00:00"/>
    <d v="2024-08-26T00:00:00"/>
    <s v="New"/>
    <x v="1"/>
    <n v="376.81"/>
    <x v="4"/>
    <x v="1"/>
    <n v="1977.4959999999999"/>
    <s v="-"/>
  </r>
  <r>
    <s v="ORD102214"/>
    <x v="3"/>
    <x v="0"/>
    <x v="2208"/>
    <n v="0.05"/>
    <n v="161.17000000000002"/>
    <n v="9"/>
    <d v="2024-05-28T00:00:00"/>
    <d v="2024-05-31T00:00:00"/>
    <s v="Regular"/>
    <x v="1"/>
    <n v="509.07"/>
    <x v="4"/>
    <x v="5"/>
    <n v="3062.23"/>
    <s v="Bulk Order"/>
  </r>
  <r>
    <s v="ORD102215"/>
    <x v="3"/>
    <x v="2"/>
    <x v="2209"/>
    <n v="0.41"/>
    <n v="1278.2283"/>
    <n v="5"/>
    <d v="2024-02-19T00:00:00"/>
    <d v="2024-02-22T00:00:00"/>
    <s v="Member"/>
    <x v="2"/>
    <n v="454.81"/>
    <x v="4"/>
    <x v="5"/>
    <n v="1839.4017000000001"/>
    <s v="-"/>
  </r>
  <r>
    <s v="ORD102216"/>
    <x v="3"/>
    <x v="4"/>
    <x v="2210"/>
    <n v="0.23"/>
    <n v="426.59710000000001"/>
    <n v="1"/>
    <d v="2024-03-14T00:00:00"/>
    <d v="2024-03-17T00:00:00"/>
    <s v="New"/>
    <x v="2"/>
    <n v="391.25"/>
    <x v="4"/>
    <x v="1"/>
    <n v="1428.1729"/>
    <s v="-"/>
  </r>
  <r>
    <s v="ORD102217"/>
    <x v="2"/>
    <x v="2"/>
    <x v="2211"/>
    <n v="0.13"/>
    <n v="282.94240000000002"/>
    <n v="5"/>
    <d v="2023-02-04T00:00:00"/>
    <d v="2023-02-05T00:00:00"/>
    <s v="Member"/>
    <x v="0"/>
    <n v="583.20000000000005"/>
    <x v="4"/>
    <x v="1"/>
    <n v="1893.5376000000001"/>
    <s v="-"/>
  </r>
  <r>
    <s v="ORD102218"/>
    <x v="1"/>
    <x v="1"/>
    <x v="2212"/>
    <n v="0.04"/>
    <n v="66.378399999999999"/>
    <n v="9"/>
    <d v="2023-01-27T00:00:00"/>
    <d v="2023-01-31T00:00:00"/>
    <s v="Member"/>
    <x v="2"/>
    <n v="442.23"/>
    <x v="4"/>
    <x v="5"/>
    <n v="1593.0816"/>
    <s v="Bulk Order"/>
  </r>
  <r>
    <s v="ORD102219"/>
    <x v="0"/>
    <x v="3"/>
    <x v="2213"/>
    <n v="0.32"/>
    <n v="1599.2448000000002"/>
    <n v="7"/>
    <d v="2024-10-06T00:00:00"/>
    <d v="2024-10-08T00:00:00"/>
    <s v="New"/>
    <x v="2"/>
    <n v="378.93"/>
    <x v="4"/>
    <x v="2"/>
    <n v="3398.3951999999999"/>
    <s v="Bulk Order"/>
  </r>
  <r>
    <s v="ORD102220"/>
    <x v="1"/>
    <x v="4"/>
    <x v="2214"/>
    <n v="0.02"/>
    <n v="58.846400000000003"/>
    <n v="9"/>
    <d v="2023-03-16T00:00:00"/>
    <d v="2023-03-22T00:00:00"/>
    <s v="New"/>
    <x v="0"/>
    <n v="168.72"/>
    <x v="4"/>
    <x v="2"/>
    <n v="2883.4736000000003"/>
    <s v="Bulk Order"/>
  </r>
  <r>
    <s v="ORD102221"/>
    <x v="0"/>
    <x v="0"/>
    <x v="2215"/>
    <n v="0.4"/>
    <n v="220.42800000000003"/>
    <n v="5"/>
    <d v="2024-08-26T00:00:00"/>
    <d v="2024-08-29T00:00:00"/>
    <s v="Member"/>
    <x v="2"/>
    <n v="87.59"/>
    <x v="4"/>
    <x v="3"/>
    <n v="330.64200000000005"/>
    <s v="-"/>
  </r>
  <r>
    <s v="ORD102222"/>
    <x v="3"/>
    <x v="3"/>
    <x v="2216"/>
    <n v="0.39"/>
    <n v="1031.0157000000002"/>
    <n v="3"/>
    <d v="2024-02-04T00:00:00"/>
    <d v="2024-02-09T00:00:00"/>
    <s v="New"/>
    <x v="2"/>
    <n v="226.97"/>
    <x v="4"/>
    <x v="5"/>
    <n v="1612.6143"/>
    <s v="-"/>
  </r>
  <r>
    <s v="ORD102223"/>
    <x v="2"/>
    <x v="3"/>
    <x v="2217"/>
    <n v="0.16"/>
    <n v="55.169600000000003"/>
    <n v="2"/>
    <d v="2024-01-07T00:00:00"/>
    <d v="2024-01-13T00:00:00"/>
    <s v="Member"/>
    <x v="1"/>
    <n v="23.26"/>
    <x v="4"/>
    <x v="1"/>
    <n v="289.6404"/>
    <s v="-"/>
  </r>
  <r>
    <s v="ORD102224"/>
    <x v="1"/>
    <x v="1"/>
    <x v="2218"/>
    <n v="0.24"/>
    <n v="363.45600000000002"/>
    <n v="9"/>
    <d v="2023-12-12T00:00:00"/>
    <d v="2023-12-18T00:00:00"/>
    <s v="Regular"/>
    <x v="0"/>
    <n v="116.49"/>
    <x v="4"/>
    <x v="0"/>
    <n v="1150.944"/>
    <s v="Bulk Order"/>
  </r>
  <r>
    <s v="ORD102225"/>
    <x v="2"/>
    <x v="1"/>
    <x v="2219"/>
    <n v="0.33"/>
    <n v="754.11930000000007"/>
    <n v="5"/>
    <d v="2023-12-10T00:00:00"/>
    <d v="2023-12-15T00:00:00"/>
    <s v="Regular"/>
    <x v="1"/>
    <n v="476.95"/>
    <x v="4"/>
    <x v="0"/>
    <n v="1531.0907"/>
    <s v="-"/>
  </r>
  <r>
    <s v="ORD102226"/>
    <x v="0"/>
    <x v="1"/>
    <x v="2220"/>
    <n v="0.48"/>
    <n v="1304.6063999999999"/>
    <n v="1"/>
    <d v="2023-07-15T00:00:00"/>
    <d v="2023-07-17T00:00:00"/>
    <s v="New"/>
    <x v="0"/>
    <n v="373.99"/>
    <x v="4"/>
    <x v="5"/>
    <n v="1413.3235999999999"/>
    <s v="-"/>
  </r>
  <r>
    <s v="ORD102227"/>
    <x v="2"/>
    <x v="4"/>
    <x v="2221"/>
    <n v="0.26"/>
    <n v="1269.6554000000001"/>
    <n v="2"/>
    <d v="2024-04-04T00:00:00"/>
    <d v="2024-04-11T00:00:00"/>
    <s v="Member"/>
    <x v="0"/>
    <n v="1015.04"/>
    <x v="4"/>
    <x v="1"/>
    <n v="3613.6345999999999"/>
    <s v="-"/>
  </r>
  <r>
    <s v="ORD102228"/>
    <x v="2"/>
    <x v="2"/>
    <x v="2222"/>
    <n v="0.5"/>
    <n v="2456.4450000000002"/>
    <n v="2"/>
    <d v="2023-07-29T00:00:00"/>
    <d v="2023-07-30T00:00:00"/>
    <s v="Regular"/>
    <x v="2"/>
    <n v="302.51"/>
    <x v="4"/>
    <x v="4"/>
    <n v="2456.4450000000002"/>
    <s v="-"/>
  </r>
  <r>
    <s v="ORD102229"/>
    <x v="1"/>
    <x v="3"/>
    <x v="2223"/>
    <n v="0.16"/>
    <n v="92.886399999999995"/>
    <n v="4"/>
    <d v="2024-09-22T00:00:00"/>
    <d v="2024-09-29T00:00:00"/>
    <s v="Member"/>
    <x v="1"/>
    <n v="164.42"/>
    <x v="4"/>
    <x v="0"/>
    <n v="487.65359999999998"/>
    <s v="-"/>
  </r>
  <r>
    <s v="ORD102230"/>
    <x v="3"/>
    <x v="2"/>
    <x v="2224"/>
    <n v="0.26"/>
    <n v="711.58100000000002"/>
    <n v="6"/>
    <d v="2024-11-14T00:00:00"/>
    <d v="2024-11-17T00:00:00"/>
    <s v="New"/>
    <x v="0"/>
    <n v="798.45"/>
    <x v="4"/>
    <x v="2"/>
    <n v="2025.2689999999998"/>
    <s v="Bulk Order"/>
  </r>
  <r>
    <s v="ORD102231"/>
    <x v="2"/>
    <x v="2"/>
    <x v="2225"/>
    <n v="0.06"/>
    <n v="246.2304"/>
    <n v="8"/>
    <d v="2024-06-11T00:00:00"/>
    <d v="2024-06-15T00:00:00"/>
    <s v="Regular"/>
    <x v="0"/>
    <n v="1163.8"/>
    <x v="4"/>
    <x v="1"/>
    <n v="3857.6096000000002"/>
    <s v="Bulk Order"/>
  </r>
  <r>
    <s v="ORD102232"/>
    <x v="3"/>
    <x v="1"/>
    <x v="2226"/>
    <n v="0.28000000000000003"/>
    <n v="354.14120000000003"/>
    <n v="3"/>
    <d v="2024-09-20T00:00:00"/>
    <d v="2024-09-21T00:00:00"/>
    <s v="Regular"/>
    <x v="0"/>
    <n v="138.22999999999999"/>
    <x v="4"/>
    <x v="1"/>
    <n v="910.64879999999994"/>
    <s v="-"/>
  </r>
  <r>
    <s v="ORD102233"/>
    <x v="0"/>
    <x v="2"/>
    <x v="2227"/>
    <n v="0.27"/>
    <n v="1019.9952000000002"/>
    <n v="6"/>
    <d v="2023-10-25T00:00:00"/>
    <d v="2023-10-27T00:00:00"/>
    <s v="Member"/>
    <x v="0"/>
    <n v="1001.18"/>
    <x v="4"/>
    <x v="5"/>
    <n v="2757.7647999999999"/>
    <s v="Bulk Order"/>
  </r>
  <r>
    <s v="ORD102234"/>
    <x v="2"/>
    <x v="3"/>
    <x v="2228"/>
    <n v="0.42"/>
    <n v="1850.1965999999998"/>
    <n v="4"/>
    <d v="2024-02-08T00:00:00"/>
    <d v="2024-02-11T00:00:00"/>
    <s v="Regular"/>
    <x v="2"/>
    <n v="647.80999999999995"/>
    <x v="4"/>
    <x v="0"/>
    <n v="2555.0333999999998"/>
    <s v="-"/>
  </r>
  <r>
    <s v="ORD102235"/>
    <x v="1"/>
    <x v="3"/>
    <x v="2229"/>
    <n v="0.5"/>
    <n v="1673.095"/>
    <n v="8"/>
    <d v="2023-07-09T00:00:00"/>
    <d v="2023-07-11T00:00:00"/>
    <s v="Member"/>
    <x v="2"/>
    <n v="751.37"/>
    <x v="4"/>
    <x v="1"/>
    <n v="1673.095"/>
    <s v="Bulk Order"/>
  </r>
  <r>
    <s v="ORD102236"/>
    <x v="0"/>
    <x v="0"/>
    <x v="2230"/>
    <n v="0.49"/>
    <n v="835.8175"/>
    <n v="9"/>
    <d v="2024-01-07T00:00:00"/>
    <d v="2024-01-09T00:00:00"/>
    <s v="Member"/>
    <x v="0"/>
    <n v="165.81"/>
    <x v="4"/>
    <x v="3"/>
    <n v="869.9325"/>
    <s v="Bulk Order"/>
  </r>
  <r>
    <s v="ORD102237"/>
    <x v="0"/>
    <x v="4"/>
    <x v="2231"/>
    <n v="0.12"/>
    <n v="554.80200000000002"/>
    <n v="9"/>
    <d v="2023-04-17T00:00:00"/>
    <d v="2023-04-19T00:00:00"/>
    <s v="New"/>
    <x v="1"/>
    <n v="718.16"/>
    <x v="4"/>
    <x v="3"/>
    <n v="4068.5480000000002"/>
    <s v="Bulk Order"/>
  </r>
  <r>
    <s v="ORD102238"/>
    <x v="1"/>
    <x v="2"/>
    <x v="2232"/>
    <n v="0.17"/>
    <n v="752.97250000000008"/>
    <n v="6"/>
    <d v="2024-10-29T00:00:00"/>
    <d v="2024-10-31T00:00:00"/>
    <s v="New"/>
    <x v="1"/>
    <n v="1212.07"/>
    <x v="4"/>
    <x v="1"/>
    <n v="3676.2775000000001"/>
    <s v="Bulk Order"/>
  </r>
  <r>
    <s v="ORD102239"/>
    <x v="2"/>
    <x v="4"/>
    <x v="2233"/>
    <n v="0.14000000000000001"/>
    <n v="505.05560000000003"/>
    <n v="2"/>
    <d v="2024-03-19T00:00:00"/>
    <d v="2024-03-23T00:00:00"/>
    <s v="Regular"/>
    <x v="0"/>
    <n v="593.08000000000004"/>
    <x v="4"/>
    <x v="2"/>
    <n v="3102.4843999999998"/>
    <s v="-"/>
  </r>
  <r>
    <s v="ORD102240"/>
    <x v="2"/>
    <x v="4"/>
    <x v="2234"/>
    <n v="0.1"/>
    <n v="188.197"/>
    <n v="2"/>
    <d v="2023-10-24T00:00:00"/>
    <d v="2023-10-26T00:00:00"/>
    <s v="New"/>
    <x v="0"/>
    <n v="531.89"/>
    <x v="4"/>
    <x v="4"/>
    <n v="1693.7730000000001"/>
    <s v="-"/>
  </r>
  <r>
    <s v="ORD102241"/>
    <x v="0"/>
    <x v="4"/>
    <x v="2235"/>
    <n v="0.08"/>
    <n v="318.42320000000001"/>
    <n v="9"/>
    <d v="2024-01-20T00:00:00"/>
    <d v="2024-01-25T00:00:00"/>
    <s v="Regular"/>
    <x v="2"/>
    <n v="554.41"/>
    <x v="4"/>
    <x v="3"/>
    <n v="3661.8667999999998"/>
    <s v="Bulk Order"/>
  </r>
  <r>
    <s v="ORD102242"/>
    <x v="2"/>
    <x v="4"/>
    <x v="2236"/>
    <n v="0.26"/>
    <n v="428.72180000000003"/>
    <n v="5"/>
    <d v="2024-06-11T00:00:00"/>
    <d v="2024-06-13T00:00:00"/>
    <s v="New"/>
    <x v="1"/>
    <n v="327.66000000000003"/>
    <x v="4"/>
    <x v="1"/>
    <n v="1220.2082"/>
    <s v="-"/>
  </r>
  <r>
    <s v="ORD102243"/>
    <x v="3"/>
    <x v="3"/>
    <x v="2237"/>
    <n v="0.44"/>
    <n v="589.36680000000001"/>
    <n v="7"/>
    <d v="2024-01-23T00:00:00"/>
    <d v="2024-01-27T00:00:00"/>
    <s v="New"/>
    <x v="1"/>
    <n v="214.95"/>
    <x v="4"/>
    <x v="1"/>
    <n v="750.10320000000002"/>
    <s v="Bulk Order"/>
  </r>
  <r>
    <s v="ORD102244"/>
    <x v="1"/>
    <x v="2"/>
    <x v="2238"/>
    <n v="0.28999999999999998"/>
    <n v="760.83529999999996"/>
    <n v="6"/>
    <d v="2023-11-06T00:00:00"/>
    <d v="2023-11-08T00:00:00"/>
    <s v="Regular"/>
    <x v="1"/>
    <n v="216.05"/>
    <x v="4"/>
    <x v="1"/>
    <n v="1862.7347000000002"/>
    <s v="Bulk Order"/>
  </r>
  <r>
    <s v="ORD102245"/>
    <x v="3"/>
    <x v="0"/>
    <x v="2239"/>
    <n v="0.44"/>
    <n v="2193.8224"/>
    <n v="9"/>
    <d v="2023-01-29T00:00:00"/>
    <d v="2023-02-01T00:00:00"/>
    <s v="New"/>
    <x v="2"/>
    <n v="846.9"/>
    <x v="4"/>
    <x v="4"/>
    <n v="2792.1376"/>
    <s v="Bulk Order"/>
  </r>
  <r>
    <s v="ORD102246"/>
    <x v="2"/>
    <x v="4"/>
    <x v="2240"/>
    <n v="0.48"/>
    <n v="1939.7663999999997"/>
    <n v="5"/>
    <d v="2024-12-12T00:00:00"/>
    <d v="2024-12-13T00:00:00"/>
    <s v="Member"/>
    <x v="0"/>
    <n v="565.83000000000004"/>
    <x v="4"/>
    <x v="4"/>
    <n v="2101.4135999999999"/>
    <s v="-"/>
  </r>
  <r>
    <s v="ORD102247"/>
    <x v="0"/>
    <x v="0"/>
    <x v="2241"/>
    <n v="0.19"/>
    <n v="698.43619999999999"/>
    <n v="8"/>
    <d v="2023-07-13T00:00:00"/>
    <d v="2023-07-17T00:00:00"/>
    <s v="New"/>
    <x v="2"/>
    <n v="364.46"/>
    <x v="4"/>
    <x v="3"/>
    <n v="2977.5437999999999"/>
    <s v="Bulk Order"/>
  </r>
  <r>
    <s v="ORD102248"/>
    <x v="1"/>
    <x v="3"/>
    <x v="2242"/>
    <n v="0.42"/>
    <n v="972.24120000000005"/>
    <n v="4"/>
    <d v="2024-10-25T00:00:00"/>
    <d v="2024-10-31T00:00:00"/>
    <s v="Member"/>
    <x v="0"/>
    <n v="360.92"/>
    <x v="4"/>
    <x v="0"/>
    <n v="1342.6188000000002"/>
    <s v="-"/>
  </r>
  <r>
    <s v="ORD102249"/>
    <x v="2"/>
    <x v="3"/>
    <x v="2243"/>
    <n v="0.03"/>
    <n v="48.8568"/>
    <n v="7"/>
    <d v="2023-03-04T00:00:00"/>
    <d v="2023-03-10T00:00:00"/>
    <s v="Regular"/>
    <x v="1"/>
    <n v="196.8"/>
    <x v="4"/>
    <x v="1"/>
    <n v="1579.7031999999999"/>
    <s v="Bulk Order"/>
  </r>
  <r>
    <s v="ORD102250"/>
    <x v="2"/>
    <x v="1"/>
    <x v="2244"/>
    <n v="0.24"/>
    <n v="1030.5383999999999"/>
    <n v="9"/>
    <d v="2024-05-08T00:00:00"/>
    <d v="2024-05-11T00:00:00"/>
    <s v="Regular"/>
    <x v="0"/>
    <n v="491.13"/>
    <x v="4"/>
    <x v="4"/>
    <n v="3263.3715999999999"/>
    <s v="Bulk Order"/>
  </r>
  <r>
    <s v="ORD102251"/>
    <x v="0"/>
    <x v="4"/>
    <x v="2245"/>
    <n v="0.18"/>
    <n v="518.74019999999996"/>
    <n v="2"/>
    <d v="2023-09-27T00:00:00"/>
    <d v="2023-10-01T00:00:00"/>
    <s v="New"/>
    <x v="1"/>
    <n v="762.87"/>
    <x v="4"/>
    <x v="0"/>
    <n v="2363.1498000000001"/>
    <s v="-"/>
  </r>
  <r>
    <s v="ORD102252"/>
    <x v="0"/>
    <x v="1"/>
    <x v="2246"/>
    <n v="0.1"/>
    <n v="408.495"/>
    <n v="9"/>
    <d v="2024-09-29T00:00:00"/>
    <d v="2024-09-30T00:00:00"/>
    <s v="New"/>
    <x v="0"/>
    <n v="987.38"/>
    <x v="4"/>
    <x v="5"/>
    <n v="3676.4549999999999"/>
    <s v="Bulk Order"/>
  </r>
  <r>
    <s v="ORD102253"/>
    <x v="3"/>
    <x v="0"/>
    <x v="2247"/>
    <n v="0.22"/>
    <n v="547.79779999999994"/>
    <n v="8"/>
    <d v="2023-06-21T00:00:00"/>
    <d v="2023-06-26T00:00:00"/>
    <s v="New"/>
    <x v="0"/>
    <n v="545.86"/>
    <x v="4"/>
    <x v="5"/>
    <n v="1942.1922"/>
    <s v="Bulk Order"/>
  </r>
  <r>
    <s v="ORD102254"/>
    <x v="1"/>
    <x v="2"/>
    <x v="2248"/>
    <n v="0.22"/>
    <n v="834.76580000000001"/>
    <n v="1"/>
    <d v="2024-11-13T00:00:00"/>
    <d v="2024-11-20T00:00:00"/>
    <s v="New"/>
    <x v="0"/>
    <n v="535.61"/>
    <x v="4"/>
    <x v="4"/>
    <n v="2959.6241999999997"/>
    <s v="-"/>
  </r>
  <r>
    <s v="ORD102255"/>
    <x v="1"/>
    <x v="1"/>
    <x v="2249"/>
    <n v="0.4"/>
    <n v="1740.7720000000002"/>
    <n v="7"/>
    <d v="2023-05-09T00:00:00"/>
    <d v="2023-05-10T00:00:00"/>
    <s v="Member"/>
    <x v="2"/>
    <n v="469.13"/>
    <x v="4"/>
    <x v="3"/>
    <n v="2611.1580000000004"/>
    <s v="Bulk Order"/>
  </r>
  <r>
    <s v="ORD102256"/>
    <x v="0"/>
    <x v="3"/>
    <x v="2250"/>
    <n v="0.43"/>
    <n v="867.65829999999994"/>
    <n v="5"/>
    <d v="2023-12-19T00:00:00"/>
    <d v="2023-12-24T00:00:00"/>
    <s v="New"/>
    <x v="1"/>
    <n v="419.34"/>
    <x v="4"/>
    <x v="2"/>
    <n v="1150.1516999999999"/>
    <s v="-"/>
  </r>
  <r>
    <s v="ORD102257"/>
    <x v="3"/>
    <x v="4"/>
    <x v="2251"/>
    <n v="0.33"/>
    <n v="54.941700000000004"/>
    <n v="5"/>
    <d v="2024-10-01T00:00:00"/>
    <d v="2024-10-03T00:00:00"/>
    <s v="Regular"/>
    <x v="2"/>
    <n v="19.93"/>
    <x v="4"/>
    <x v="3"/>
    <n v="111.54830000000001"/>
    <s v="-"/>
  </r>
  <r>
    <s v="ORD102258"/>
    <x v="1"/>
    <x v="0"/>
    <x v="2252"/>
    <n v="0.32"/>
    <n v="431.72480000000002"/>
    <n v="7"/>
    <d v="2024-10-12T00:00:00"/>
    <d v="2024-10-15T00:00:00"/>
    <s v="New"/>
    <x v="0"/>
    <n v="320.38"/>
    <x v="4"/>
    <x v="0"/>
    <n v="917.41520000000014"/>
    <s v="Bulk Order"/>
  </r>
  <r>
    <s v="ORD102259"/>
    <x v="0"/>
    <x v="3"/>
    <x v="2253"/>
    <n v="0.06"/>
    <n v="274.98480000000001"/>
    <n v="4"/>
    <d v="2023-05-28T00:00:00"/>
    <d v="2023-06-01T00:00:00"/>
    <s v="New"/>
    <x v="1"/>
    <n v="781.34"/>
    <x v="4"/>
    <x v="0"/>
    <n v="4308.0951999999997"/>
    <s v="-"/>
  </r>
  <r>
    <s v="ORD102260"/>
    <x v="2"/>
    <x v="2"/>
    <x v="2254"/>
    <n v="0.28999999999999998"/>
    <n v="1005.9983999999999"/>
    <n v="1"/>
    <d v="2023-03-20T00:00:00"/>
    <d v="2023-03-27T00:00:00"/>
    <s v="Member"/>
    <x v="1"/>
    <n v="962.92"/>
    <x v="4"/>
    <x v="2"/>
    <n v="2462.9616000000001"/>
    <s v="-"/>
  </r>
  <r>
    <s v="ORD102261"/>
    <x v="1"/>
    <x v="4"/>
    <x v="2255"/>
    <n v="0.14000000000000001"/>
    <n v="519.73180000000002"/>
    <n v="6"/>
    <d v="2023-08-08T00:00:00"/>
    <d v="2023-08-13T00:00:00"/>
    <s v="New"/>
    <x v="2"/>
    <n v="1018.32"/>
    <x v="4"/>
    <x v="4"/>
    <n v="3192.6381999999999"/>
    <s v="Bulk Order"/>
  </r>
  <r>
    <s v="ORD102262"/>
    <x v="3"/>
    <x v="2"/>
    <x v="2256"/>
    <n v="0.15"/>
    <n v="254.0865"/>
    <n v="1"/>
    <d v="2024-02-09T00:00:00"/>
    <d v="2024-02-15T00:00:00"/>
    <s v="New"/>
    <x v="1"/>
    <n v="272.41000000000003"/>
    <x v="4"/>
    <x v="5"/>
    <n v="1439.8235"/>
    <s v="-"/>
  </r>
  <r>
    <s v="ORD102263"/>
    <x v="3"/>
    <x v="2"/>
    <x v="2257"/>
    <n v="0.05"/>
    <n v="176.81200000000001"/>
    <n v="1"/>
    <d v="2023-03-28T00:00:00"/>
    <d v="2023-04-01T00:00:00"/>
    <s v="Member"/>
    <x v="1"/>
    <n v="1020.42"/>
    <x v="4"/>
    <x v="4"/>
    <n v="3359.4279999999999"/>
    <s v="-"/>
  </r>
  <r>
    <s v="ORD102264"/>
    <x v="3"/>
    <x v="4"/>
    <x v="2258"/>
    <n v="0.32"/>
    <n v="1045.3696"/>
    <n v="8"/>
    <d v="2024-02-08T00:00:00"/>
    <d v="2024-02-09T00:00:00"/>
    <s v="Member"/>
    <x v="0"/>
    <n v="702.98"/>
    <x v="4"/>
    <x v="2"/>
    <n v="2221.4104000000002"/>
    <s v="Bulk Order"/>
  </r>
  <r>
    <s v="ORD102265"/>
    <x v="2"/>
    <x v="4"/>
    <x v="2259"/>
    <n v="0.28999999999999998"/>
    <n v="282.46869999999996"/>
    <n v="4"/>
    <d v="2023-04-27T00:00:00"/>
    <d v="2023-04-29T00:00:00"/>
    <s v="Member"/>
    <x v="0"/>
    <n v="196.04"/>
    <x v="4"/>
    <x v="4"/>
    <n v="691.56130000000007"/>
    <s v="-"/>
  </r>
  <r>
    <s v="ORD102266"/>
    <x v="1"/>
    <x v="2"/>
    <x v="2260"/>
    <n v="0.11"/>
    <n v="533.12379999999996"/>
    <n v="5"/>
    <d v="2024-05-16T00:00:00"/>
    <d v="2024-05-17T00:00:00"/>
    <s v="Regular"/>
    <x v="0"/>
    <n v="355.43"/>
    <x v="4"/>
    <x v="3"/>
    <n v="4313.4561999999996"/>
    <s v="-"/>
  </r>
  <r>
    <s v="ORD102267"/>
    <x v="1"/>
    <x v="0"/>
    <x v="2261"/>
    <n v="0.13"/>
    <n v="238.51490000000001"/>
    <n v="1"/>
    <d v="2024-10-18T00:00:00"/>
    <d v="2024-10-23T00:00:00"/>
    <s v="Member"/>
    <x v="2"/>
    <n v="542.38"/>
    <x v="4"/>
    <x v="3"/>
    <n v="1596.2150999999999"/>
    <s v="-"/>
  </r>
  <r>
    <s v="ORD102268"/>
    <x v="2"/>
    <x v="4"/>
    <x v="2262"/>
    <n v="0.39"/>
    <n v="668.26890000000003"/>
    <n v="7"/>
    <d v="2024-09-09T00:00:00"/>
    <d v="2024-09-12T00:00:00"/>
    <s v="Regular"/>
    <x v="2"/>
    <n v="124.92"/>
    <x v="4"/>
    <x v="2"/>
    <n v="1045.2411"/>
    <s v="Bulk Order"/>
  </r>
  <r>
    <s v="ORD102269"/>
    <x v="1"/>
    <x v="3"/>
    <x v="2263"/>
    <n v="0.4"/>
    <n v="763.55600000000004"/>
    <n v="2"/>
    <d v="2024-08-13T00:00:00"/>
    <d v="2024-08-18T00:00:00"/>
    <s v="Regular"/>
    <x v="0"/>
    <n v="224.05"/>
    <x v="4"/>
    <x v="3"/>
    <n v="1145.3340000000001"/>
    <s v="-"/>
  </r>
  <r>
    <s v="ORD102270"/>
    <x v="2"/>
    <x v="1"/>
    <x v="2264"/>
    <n v="0.25"/>
    <n v="137.35749999999999"/>
    <n v="6"/>
    <d v="2023-06-23T00:00:00"/>
    <d v="2023-06-28T00:00:00"/>
    <s v="Member"/>
    <x v="0"/>
    <n v="50.87"/>
    <x v="4"/>
    <x v="3"/>
    <n v="412.07249999999999"/>
    <s v="Bulk Order"/>
  </r>
  <r>
    <s v="ORD102271"/>
    <x v="2"/>
    <x v="0"/>
    <x v="2265"/>
    <n v="7.0000000000000007E-2"/>
    <n v="221.36240000000004"/>
    <n v="9"/>
    <d v="2023-04-16T00:00:00"/>
    <d v="2023-04-23T00:00:00"/>
    <s v="New"/>
    <x v="0"/>
    <n v="203.25"/>
    <x v="4"/>
    <x v="1"/>
    <n v="2940.9576000000002"/>
    <s v="Bulk Order"/>
  </r>
  <r>
    <s v="ORD102272"/>
    <x v="2"/>
    <x v="4"/>
    <x v="2266"/>
    <n v="0.03"/>
    <n v="38.077799999999996"/>
    <n v="2"/>
    <d v="2023-04-07T00:00:00"/>
    <d v="2023-04-13T00:00:00"/>
    <s v="New"/>
    <x v="2"/>
    <n v="380.4"/>
    <x v="4"/>
    <x v="5"/>
    <n v="1231.1822"/>
    <s v="-"/>
  </r>
  <r>
    <s v="ORD102273"/>
    <x v="3"/>
    <x v="4"/>
    <x v="2267"/>
    <n v="0.14000000000000001"/>
    <n v="565.07220000000007"/>
    <n v="6"/>
    <d v="2024-04-22T00:00:00"/>
    <d v="2024-04-23T00:00:00"/>
    <s v="Regular"/>
    <x v="0"/>
    <n v="523.67999999999995"/>
    <x v="4"/>
    <x v="2"/>
    <n v="3471.1578"/>
    <s v="Bulk Order"/>
  </r>
  <r>
    <s v="ORD102274"/>
    <x v="1"/>
    <x v="0"/>
    <x v="2268"/>
    <n v="0.37"/>
    <n v="751.6069"/>
    <n v="5"/>
    <d v="2024-07-01T00:00:00"/>
    <d v="2024-07-06T00:00:00"/>
    <s v="New"/>
    <x v="1"/>
    <n v="124.98"/>
    <x v="4"/>
    <x v="0"/>
    <n v="1279.7630999999999"/>
    <s v="-"/>
  </r>
  <r>
    <s v="ORD102275"/>
    <x v="2"/>
    <x v="1"/>
    <x v="2269"/>
    <n v="0.3"/>
    <n v="704.08199999999999"/>
    <n v="2"/>
    <d v="2024-09-04T00:00:00"/>
    <d v="2024-09-07T00:00:00"/>
    <s v="Member"/>
    <x v="2"/>
    <n v="190.68"/>
    <x v="4"/>
    <x v="4"/>
    <n v="1642.8580000000002"/>
    <s v="-"/>
  </r>
  <r>
    <s v="ORD102276"/>
    <x v="1"/>
    <x v="2"/>
    <x v="2270"/>
    <n v="0.36"/>
    <n v="1176.2891999999999"/>
    <n v="9"/>
    <d v="2024-07-14T00:00:00"/>
    <d v="2024-07-16T00:00:00"/>
    <s v="Member"/>
    <x v="0"/>
    <n v="356.5"/>
    <x v="4"/>
    <x v="1"/>
    <n v="2091.1808000000001"/>
    <s v="Bulk Order"/>
  </r>
  <r>
    <s v="ORD102277"/>
    <x v="3"/>
    <x v="3"/>
    <x v="2271"/>
    <n v="0.24"/>
    <n v="919.96079999999995"/>
    <n v="2"/>
    <d v="2024-02-26T00:00:00"/>
    <d v="2024-02-27T00:00:00"/>
    <s v="New"/>
    <x v="0"/>
    <n v="228.73"/>
    <x v="4"/>
    <x v="0"/>
    <n v="2913.2092000000002"/>
    <s v="-"/>
  </r>
  <r>
    <s v="ORD102278"/>
    <x v="2"/>
    <x v="4"/>
    <x v="2272"/>
    <n v="0.38"/>
    <n v="468.33480000000003"/>
    <n v="1"/>
    <d v="2024-12-28T00:00:00"/>
    <d v="2025-01-02T00:00:00"/>
    <s v="New"/>
    <x v="0"/>
    <n v="106.83"/>
    <x v="4"/>
    <x v="0"/>
    <n v="764.12519999999995"/>
    <s v="-"/>
  </r>
  <r>
    <s v="ORD102279"/>
    <x v="0"/>
    <x v="1"/>
    <x v="2273"/>
    <n v="0.24"/>
    <n v="1160.3616"/>
    <n v="9"/>
    <d v="2024-08-23T00:00:00"/>
    <d v="2024-08-27T00:00:00"/>
    <s v="Regular"/>
    <x v="2"/>
    <n v="280.47000000000003"/>
    <x v="4"/>
    <x v="5"/>
    <n v="3674.4784"/>
    <s v="Bulk Order"/>
  </r>
  <r>
    <s v="ORD102280"/>
    <x v="3"/>
    <x v="3"/>
    <x v="2274"/>
    <n v="0.04"/>
    <n v="125.9752"/>
    <n v="9"/>
    <d v="2024-02-15T00:00:00"/>
    <d v="2024-02-22T00:00:00"/>
    <s v="New"/>
    <x v="2"/>
    <n v="288.69"/>
    <x v="4"/>
    <x v="5"/>
    <n v="3023.4048000000003"/>
    <s v="Bulk Order"/>
  </r>
  <r>
    <s v="ORD102281"/>
    <x v="0"/>
    <x v="0"/>
    <x v="2275"/>
    <n v="0.04"/>
    <n v="5.1052"/>
    <n v="9"/>
    <d v="2023-11-21T00:00:00"/>
    <d v="2023-11-23T00:00:00"/>
    <s v="Regular"/>
    <x v="1"/>
    <n v="20.59"/>
    <x v="4"/>
    <x v="3"/>
    <n v="122.5248"/>
    <s v="Bulk Order"/>
  </r>
  <r>
    <s v="ORD102282"/>
    <x v="1"/>
    <x v="4"/>
    <x v="2276"/>
    <n v="0.42"/>
    <n v="897.351"/>
    <n v="8"/>
    <d v="2024-04-13T00:00:00"/>
    <d v="2024-04-14T00:00:00"/>
    <s v="New"/>
    <x v="2"/>
    <n v="628.04"/>
    <x v="4"/>
    <x v="0"/>
    <n v="1239.1990000000001"/>
    <s v="Bulk Order"/>
  </r>
  <r>
    <s v="ORD102283"/>
    <x v="1"/>
    <x v="2"/>
    <x v="2277"/>
    <n v="0.31"/>
    <n v="694.5270999999999"/>
    <n v="4"/>
    <d v="2024-03-02T00:00:00"/>
    <d v="2024-03-09T00:00:00"/>
    <s v="New"/>
    <x v="2"/>
    <n v="491.11"/>
    <x v="4"/>
    <x v="2"/>
    <n v="1545.8829000000001"/>
    <s v="-"/>
  </r>
  <r>
    <s v="ORD102284"/>
    <x v="3"/>
    <x v="0"/>
    <x v="2278"/>
    <n v="0.14000000000000001"/>
    <n v="569.0874"/>
    <n v="9"/>
    <d v="2023-12-21T00:00:00"/>
    <d v="2023-12-24T00:00:00"/>
    <s v="New"/>
    <x v="0"/>
    <n v="749.06"/>
    <x v="4"/>
    <x v="4"/>
    <n v="3495.8226"/>
    <s v="Bulk Order"/>
  </r>
  <r>
    <s v="ORD102285"/>
    <x v="1"/>
    <x v="4"/>
    <x v="2279"/>
    <n v="0.38"/>
    <n v="606.16840000000002"/>
    <n v="2"/>
    <d v="2023-11-22T00:00:00"/>
    <d v="2023-11-25T00:00:00"/>
    <s v="New"/>
    <x v="1"/>
    <n v="474.41"/>
    <x v="4"/>
    <x v="3"/>
    <n v="989.01160000000004"/>
    <s v="-"/>
  </r>
  <r>
    <s v="ORD102286"/>
    <x v="0"/>
    <x v="1"/>
    <x v="2280"/>
    <n v="7.0000000000000007E-2"/>
    <n v="120.61070000000001"/>
    <n v="1"/>
    <d v="2023-01-09T00:00:00"/>
    <d v="2023-01-11T00:00:00"/>
    <s v="Member"/>
    <x v="1"/>
    <n v="389.16"/>
    <x v="4"/>
    <x v="2"/>
    <n v="1602.3993"/>
    <s v="-"/>
  </r>
  <r>
    <s v="ORD102287"/>
    <x v="2"/>
    <x v="3"/>
    <x v="2281"/>
    <n v="0.32"/>
    <n v="142.53440000000001"/>
    <n v="7"/>
    <d v="2023-04-01T00:00:00"/>
    <d v="2023-04-04T00:00:00"/>
    <s v="New"/>
    <x v="1"/>
    <n v="63.49"/>
    <x v="4"/>
    <x v="3"/>
    <n v="302.88560000000001"/>
    <s v="Bulk Order"/>
  </r>
  <r>
    <s v="ORD102288"/>
    <x v="2"/>
    <x v="3"/>
    <x v="2282"/>
    <n v="0.49"/>
    <n v="729.7962"/>
    <n v="6"/>
    <d v="2024-12-05T00:00:00"/>
    <d v="2024-12-06T00:00:00"/>
    <s v="Regular"/>
    <x v="0"/>
    <n v="369.72"/>
    <x v="4"/>
    <x v="2"/>
    <n v="759.58380000000011"/>
    <s v="Bulk Order"/>
  </r>
  <r>
    <s v="ORD102289"/>
    <x v="2"/>
    <x v="4"/>
    <x v="2283"/>
    <n v="0.08"/>
    <n v="289.04880000000003"/>
    <n v="3"/>
    <d v="2023-10-13T00:00:00"/>
    <d v="2023-10-14T00:00:00"/>
    <s v="Member"/>
    <x v="2"/>
    <n v="616.02"/>
    <x v="4"/>
    <x v="3"/>
    <n v="3324.0612000000001"/>
    <s v="-"/>
  </r>
  <r>
    <s v="ORD102290"/>
    <x v="3"/>
    <x v="0"/>
    <x v="2284"/>
    <n v="7.0000000000000007E-2"/>
    <n v="224.72170000000003"/>
    <n v="2"/>
    <d v="2023-05-23T00:00:00"/>
    <d v="2023-05-29T00:00:00"/>
    <s v="Regular"/>
    <x v="1"/>
    <n v="192.76"/>
    <x v="4"/>
    <x v="4"/>
    <n v="2985.5882999999999"/>
    <s v="-"/>
  </r>
  <r>
    <s v="ORD102291"/>
    <x v="1"/>
    <x v="2"/>
    <x v="2285"/>
    <n v="0.23"/>
    <n v="114.73090000000001"/>
    <n v="8"/>
    <d v="2024-02-20T00:00:00"/>
    <d v="2024-02-21T00:00:00"/>
    <s v="Member"/>
    <x v="1"/>
    <n v="104.24"/>
    <x v="4"/>
    <x v="2"/>
    <n v="384.09909999999996"/>
    <s v="Bulk Order"/>
  </r>
  <r>
    <s v="ORD102292"/>
    <x v="0"/>
    <x v="1"/>
    <x v="2286"/>
    <n v="0.32"/>
    <n v="211.84"/>
    <n v="4"/>
    <d v="2024-12-24T00:00:00"/>
    <d v="2024-12-30T00:00:00"/>
    <s v="New"/>
    <x v="1"/>
    <n v="153.97"/>
    <x v="4"/>
    <x v="3"/>
    <n v="450.15999999999997"/>
    <s v="-"/>
  </r>
  <r>
    <s v="ORD102293"/>
    <x v="1"/>
    <x v="4"/>
    <x v="2287"/>
    <n v="0.01"/>
    <n v="19.4694"/>
    <n v="6"/>
    <d v="2024-09-23T00:00:00"/>
    <d v="2024-09-28T00:00:00"/>
    <s v="Regular"/>
    <x v="1"/>
    <n v="573.82000000000005"/>
    <x v="4"/>
    <x v="4"/>
    <n v="1927.4706000000001"/>
    <s v="Bulk Order"/>
  </r>
  <r>
    <s v="ORD102294"/>
    <x v="1"/>
    <x v="1"/>
    <x v="2288"/>
    <n v="0.25"/>
    <n v="936.10249999999996"/>
    <n v="4"/>
    <d v="2023-03-02T00:00:00"/>
    <d v="2023-03-05T00:00:00"/>
    <s v="New"/>
    <x v="0"/>
    <n v="278.75"/>
    <x v="4"/>
    <x v="1"/>
    <n v="2808.3074999999999"/>
    <s v="-"/>
  </r>
  <r>
    <s v="ORD102295"/>
    <x v="1"/>
    <x v="3"/>
    <x v="2289"/>
    <n v="0.04"/>
    <n v="167.25200000000001"/>
    <n v="9"/>
    <d v="2023-10-21T00:00:00"/>
    <d v="2023-10-26T00:00:00"/>
    <s v="Member"/>
    <x v="2"/>
    <n v="545.91999999999996"/>
    <x v="4"/>
    <x v="4"/>
    <n v="4014.0480000000002"/>
    <s v="Bulk Order"/>
  </r>
  <r>
    <s v="ORD102296"/>
    <x v="2"/>
    <x v="2"/>
    <x v="2290"/>
    <n v="0.12"/>
    <n v="20.5992"/>
    <n v="5"/>
    <d v="2023-12-06T00:00:00"/>
    <d v="2023-12-09T00:00:00"/>
    <s v="New"/>
    <x v="1"/>
    <n v="39.57"/>
    <x v="4"/>
    <x v="4"/>
    <n v="151.0608"/>
    <s v="-"/>
  </r>
  <r>
    <s v="ORD102297"/>
    <x v="0"/>
    <x v="1"/>
    <x v="2291"/>
    <n v="0.36"/>
    <n v="616.37400000000002"/>
    <n v="6"/>
    <d v="2023-07-05T00:00:00"/>
    <d v="2023-07-11T00:00:00"/>
    <s v="Regular"/>
    <x v="2"/>
    <n v="362.07"/>
    <x v="4"/>
    <x v="3"/>
    <n v="1095.7760000000001"/>
    <s v="Bulk Order"/>
  </r>
  <r>
    <s v="ORD102298"/>
    <x v="0"/>
    <x v="4"/>
    <x v="2292"/>
    <n v="0.37"/>
    <n v="806.18560000000002"/>
    <n v="9"/>
    <d v="2023-04-02T00:00:00"/>
    <d v="2023-04-05T00:00:00"/>
    <s v="Member"/>
    <x v="2"/>
    <n v="390.12"/>
    <x v="4"/>
    <x v="2"/>
    <n v="1372.6944000000001"/>
    <s v="Bulk Order"/>
  </r>
  <r>
    <s v="ORD102299"/>
    <x v="1"/>
    <x v="2"/>
    <x v="2293"/>
    <n v="0.36"/>
    <n v="1643.2380000000001"/>
    <n v="6"/>
    <d v="2023-08-19T00:00:00"/>
    <d v="2023-08-22T00:00:00"/>
    <s v="Member"/>
    <x v="0"/>
    <n v="443.99"/>
    <x v="4"/>
    <x v="5"/>
    <n v="2921.3119999999999"/>
    <s v="Bulk Order"/>
  </r>
  <r>
    <s v="ORD102300"/>
    <x v="2"/>
    <x v="0"/>
    <x v="2294"/>
    <n v="0.03"/>
    <n v="76.706699999999998"/>
    <n v="2"/>
    <d v="2024-06-20T00:00:00"/>
    <d v="2024-06-24T00:00:00"/>
    <s v="New"/>
    <x v="0"/>
    <n v="262.63"/>
    <x v="4"/>
    <x v="5"/>
    <n v="2480.1832999999997"/>
    <s v="-"/>
  </r>
  <r>
    <s v="ORD102301"/>
    <x v="2"/>
    <x v="4"/>
    <x v="2295"/>
    <n v="0.39"/>
    <n v="554.39670000000001"/>
    <n v="1"/>
    <d v="2023-05-19T00:00:00"/>
    <d v="2023-05-24T00:00:00"/>
    <s v="New"/>
    <x v="1"/>
    <n v="415.24"/>
    <x v="4"/>
    <x v="2"/>
    <n v="867.13329999999996"/>
    <s v="-"/>
  </r>
  <r>
    <s v="ORD102302"/>
    <x v="0"/>
    <x v="1"/>
    <x v="2296"/>
    <n v="0.22"/>
    <n v="442.47059999999999"/>
    <n v="9"/>
    <d v="2024-10-23T00:00:00"/>
    <d v="2024-10-25T00:00:00"/>
    <s v="Member"/>
    <x v="1"/>
    <n v="153.9"/>
    <x v="4"/>
    <x v="4"/>
    <n v="1568.7593999999999"/>
    <s v="Bulk Order"/>
  </r>
  <r>
    <s v="ORD102303"/>
    <x v="2"/>
    <x v="2"/>
    <x v="2297"/>
    <n v="0.24"/>
    <n v="537.24720000000002"/>
    <n v="2"/>
    <d v="2023-07-09T00:00:00"/>
    <d v="2023-07-14T00:00:00"/>
    <s v="Regular"/>
    <x v="1"/>
    <n v="520.96"/>
    <x v="4"/>
    <x v="3"/>
    <n v="1701.2828000000002"/>
    <s v="-"/>
  </r>
  <r>
    <s v="ORD102304"/>
    <x v="2"/>
    <x v="4"/>
    <x v="2298"/>
    <n v="0.21"/>
    <n v="710.42579999999998"/>
    <n v="2"/>
    <d v="2024-08-06T00:00:00"/>
    <d v="2024-08-12T00:00:00"/>
    <s v="Regular"/>
    <x v="0"/>
    <n v="170.8"/>
    <x v="4"/>
    <x v="0"/>
    <n v="2672.5542"/>
    <s v="-"/>
  </r>
  <r>
    <s v="ORD102305"/>
    <x v="2"/>
    <x v="2"/>
    <x v="2299"/>
    <n v="0.43"/>
    <n v="129.5719"/>
    <n v="4"/>
    <d v="2023-12-19T00:00:00"/>
    <d v="2023-12-22T00:00:00"/>
    <s v="Regular"/>
    <x v="0"/>
    <n v="24.39"/>
    <x v="4"/>
    <x v="0"/>
    <n v="171.75809999999998"/>
    <s v="-"/>
  </r>
  <r>
    <s v="ORD102306"/>
    <x v="3"/>
    <x v="2"/>
    <x v="2300"/>
    <n v="0.34"/>
    <n v="682.82540000000006"/>
    <n v="3"/>
    <d v="2023-02-08T00:00:00"/>
    <d v="2023-02-10T00:00:00"/>
    <s v="New"/>
    <x v="2"/>
    <n v="529.29"/>
    <x v="4"/>
    <x v="4"/>
    <n v="1325.4845999999998"/>
    <s v="-"/>
  </r>
  <r>
    <s v="ORD102307"/>
    <x v="1"/>
    <x v="2"/>
    <x v="2301"/>
    <n v="0.25"/>
    <n v="817.03"/>
    <n v="7"/>
    <d v="2023-03-14T00:00:00"/>
    <d v="2023-03-16T00:00:00"/>
    <s v="New"/>
    <x v="2"/>
    <n v="416.46"/>
    <x v="4"/>
    <x v="2"/>
    <n v="2451.09"/>
    <s v="Bulk Order"/>
  </r>
  <r>
    <s v="ORD102308"/>
    <x v="0"/>
    <x v="1"/>
    <x v="2302"/>
    <n v="0.42"/>
    <n v="625.07759999999996"/>
    <n v="7"/>
    <d v="2023-01-22T00:00:00"/>
    <d v="2023-01-24T00:00:00"/>
    <s v="Member"/>
    <x v="2"/>
    <n v="444.53"/>
    <x v="4"/>
    <x v="3"/>
    <n v="863.20240000000001"/>
    <s v="Bulk Order"/>
  </r>
  <r>
    <s v="ORD102309"/>
    <x v="0"/>
    <x v="4"/>
    <x v="2303"/>
    <n v="0.4"/>
    <n v="1199.8320000000001"/>
    <n v="3"/>
    <d v="2024-12-13T00:00:00"/>
    <d v="2024-12-17T00:00:00"/>
    <s v="New"/>
    <x v="0"/>
    <n v="698.4"/>
    <x v="4"/>
    <x v="2"/>
    <n v="1799.7479999999998"/>
    <s v="-"/>
  </r>
  <r>
    <s v="ORD102310"/>
    <x v="3"/>
    <x v="3"/>
    <x v="2304"/>
    <n v="0"/>
    <n v="0"/>
    <n v="3"/>
    <d v="2023-01-31T00:00:00"/>
    <d v="2023-02-01T00:00:00"/>
    <s v="New"/>
    <x v="0"/>
    <n v="262.24"/>
    <x v="4"/>
    <x v="4"/>
    <n v="1850.67"/>
    <s v="-"/>
  </r>
  <r>
    <s v="ORD102311"/>
    <x v="1"/>
    <x v="3"/>
    <x v="2305"/>
    <n v="0.24"/>
    <n v="916.25519999999995"/>
    <n v="9"/>
    <d v="2023-10-17T00:00:00"/>
    <d v="2023-10-20T00:00:00"/>
    <s v="New"/>
    <x v="0"/>
    <n v="598.38"/>
    <x v="4"/>
    <x v="3"/>
    <n v="2901.4748"/>
    <s v="Bulk Order"/>
  </r>
  <r>
    <s v="ORD102312"/>
    <x v="0"/>
    <x v="1"/>
    <x v="2306"/>
    <n v="0.02"/>
    <n v="7.9386000000000001"/>
    <n v="7"/>
    <d v="2023-03-19T00:00:00"/>
    <d v="2023-03-22T00:00:00"/>
    <s v="Regular"/>
    <x v="0"/>
    <n v="43.76"/>
    <x v="4"/>
    <x v="1"/>
    <n v="388.9914"/>
    <s v="Bulk Order"/>
  </r>
  <r>
    <s v="ORD102313"/>
    <x v="2"/>
    <x v="1"/>
    <x v="2307"/>
    <n v="0.15"/>
    <n v="689.70150000000001"/>
    <n v="3"/>
    <d v="2024-03-18T00:00:00"/>
    <d v="2024-03-23T00:00:00"/>
    <s v="Member"/>
    <x v="0"/>
    <n v="1169.8900000000001"/>
    <x v="4"/>
    <x v="5"/>
    <n v="3908.3085000000001"/>
    <s v="-"/>
  </r>
  <r>
    <s v="ORD102314"/>
    <x v="0"/>
    <x v="2"/>
    <x v="2308"/>
    <n v="0.4"/>
    <n v="376.36"/>
    <n v="3"/>
    <d v="2024-03-12T00:00:00"/>
    <d v="2024-03-14T00:00:00"/>
    <s v="Member"/>
    <x v="1"/>
    <n v="48.78"/>
    <x v="4"/>
    <x v="2"/>
    <n v="564.54"/>
    <s v="-"/>
  </r>
  <r>
    <s v="ORD102315"/>
    <x v="2"/>
    <x v="4"/>
    <x v="2309"/>
    <n v="0.47"/>
    <n v="412.1336"/>
    <n v="3"/>
    <d v="2023-12-27T00:00:00"/>
    <d v="2023-12-31T00:00:00"/>
    <s v="New"/>
    <x v="2"/>
    <n v="96.21"/>
    <x v="4"/>
    <x v="2"/>
    <n v="464.74639999999999"/>
    <s v="-"/>
  </r>
  <r>
    <s v="ORD102316"/>
    <x v="3"/>
    <x v="4"/>
    <x v="2310"/>
    <n v="0.12"/>
    <n v="506.29799999999994"/>
    <n v="9"/>
    <d v="2024-12-26T00:00:00"/>
    <d v="2025-01-02T00:00:00"/>
    <s v="New"/>
    <x v="1"/>
    <n v="1129.05"/>
    <x v="4"/>
    <x v="4"/>
    <n v="3712.8519999999999"/>
    <s v="Bulk Order"/>
  </r>
  <r>
    <s v="ORD102317"/>
    <x v="2"/>
    <x v="0"/>
    <x v="2311"/>
    <n v="0.01"/>
    <n v="43.594899999999996"/>
    <n v="8"/>
    <d v="2023-02-23T00:00:00"/>
    <d v="2023-03-02T00:00:00"/>
    <s v="Regular"/>
    <x v="2"/>
    <n v="1279.42"/>
    <x v="4"/>
    <x v="2"/>
    <n v="4315.8950999999997"/>
    <s v="Bulk Order"/>
  </r>
  <r>
    <s v="ORD102318"/>
    <x v="0"/>
    <x v="0"/>
    <x v="2312"/>
    <n v="0.2"/>
    <n v="111.11400000000002"/>
    <n v="7"/>
    <d v="2024-01-06T00:00:00"/>
    <d v="2024-01-13T00:00:00"/>
    <s v="Regular"/>
    <x v="1"/>
    <n v="88.78"/>
    <x v="4"/>
    <x v="4"/>
    <n v="444.45600000000002"/>
    <s v="Bulk Order"/>
  </r>
  <r>
    <s v="ORD102319"/>
    <x v="0"/>
    <x v="3"/>
    <x v="2313"/>
    <n v="0.17"/>
    <n v="773.96240000000012"/>
    <n v="8"/>
    <d v="2024-08-04T00:00:00"/>
    <d v="2024-08-06T00:00:00"/>
    <s v="New"/>
    <x v="1"/>
    <n v="1169.3599999999999"/>
    <x v="4"/>
    <x v="1"/>
    <n v="3778.7575999999999"/>
    <s v="Bulk Order"/>
  </r>
  <r>
    <s v="ORD102320"/>
    <x v="0"/>
    <x v="0"/>
    <x v="2314"/>
    <n v="0.34"/>
    <n v="489.31440000000003"/>
    <n v="1"/>
    <d v="2023-04-07T00:00:00"/>
    <d v="2023-04-12T00:00:00"/>
    <s v="Regular"/>
    <x v="0"/>
    <n v="365.39"/>
    <x v="4"/>
    <x v="1"/>
    <n v="949.8456000000001"/>
    <s v="-"/>
  </r>
  <r>
    <s v="ORD102321"/>
    <x v="3"/>
    <x v="0"/>
    <x v="2315"/>
    <n v="0.25"/>
    <n v="782.8125"/>
    <n v="9"/>
    <d v="2024-06-13T00:00:00"/>
    <d v="2024-06-14T00:00:00"/>
    <s v="New"/>
    <x v="0"/>
    <n v="761.2"/>
    <x v="4"/>
    <x v="1"/>
    <n v="2348.4375"/>
    <s v="Bulk Order"/>
  </r>
  <r>
    <s v="ORD102322"/>
    <x v="3"/>
    <x v="3"/>
    <x v="2316"/>
    <n v="0.2"/>
    <n v="87.222000000000008"/>
    <n v="5"/>
    <d v="2024-10-09T00:00:00"/>
    <d v="2024-10-12T00:00:00"/>
    <s v="Member"/>
    <x v="0"/>
    <n v="113.6"/>
    <x v="4"/>
    <x v="5"/>
    <n v="348.88800000000003"/>
    <s v="-"/>
  </r>
  <r>
    <s v="ORD102323"/>
    <x v="1"/>
    <x v="3"/>
    <x v="2317"/>
    <n v="0.11"/>
    <n v="216.1764"/>
    <n v="5"/>
    <d v="2024-10-08T00:00:00"/>
    <d v="2024-10-10T00:00:00"/>
    <s v="Regular"/>
    <x v="1"/>
    <n v="563.04"/>
    <x v="4"/>
    <x v="4"/>
    <n v="1749.0636"/>
    <s v="-"/>
  </r>
  <r>
    <s v="ORD102324"/>
    <x v="0"/>
    <x v="0"/>
    <x v="2318"/>
    <n v="0.41"/>
    <n v="946.50549999999998"/>
    <n v="5"/>
    <d v="2024-01-29T00:00:00"/>
    <d v="2024-02-01T00:00:00"/>
    <s v="Regular"/>
    <x v="1"/>
    <n v="146.02000000000001"/>
    <x v="4"/>
    <x v="4"/>
    <n v="1362.0445000000002"/>
    <s v="-"/>
  </r>
  <r>
    <s v="ORD102325"/>
    <x v="2"/>
    <x v="4"/>
    <x v="2319"/>
    <n v="0.12"/>
    <n v="364.69799999999998"/>
    <n v="9"/>
    <d v="2023-02-05T00:00:00"/>
    <d v="2023-02-10T00:00:00"/>
    <s v="Member"/>
    <x v="0"/>
    <n v="424.8"/>
    <x v="4"/>
    <x v="3"/>
    <n v="2674.4520000000002"/>
    <s v="Bulk Order"/>
  </r>
  <r>
    <s v="ORD102326"/>
    <x v="3"/>
    <x v="0"/>
    <x v="2320"/>
    <n v="0.03"/>
    <n v="80.2149"/>
    <n v="5"/>
    <d v="2023-11-14T00:00:00"/>
    <d v="2023-11-20T00:00:00"/>
    <s v="Member"/>
    <x v="0"/>
    <n v="602.39"/>
    <x v="4"/>
    <x v="1"/>
    <n v="2593.6151"/>
    <s v="-"/>
  </r>
  <r>
    <s v="ORD102327"/>
    <x v="0"/>
    <x v="2"/>
    <x v="2321"/>
    <n v="0.28000000000000003"/>
    <n v="661.16960000000006"/>
    <n v="2"/>
    <d v="2024-01-05T00:00:00"/>
    <d v="2024-01-06T00:00:00"/>
    <s v="Regular"/>
    <x v="1"/>
    <n v="233.02"/>
    <x v="4"/>
    <x v="1"/>
    <n v="1700.1504"/>
    <s v="-"/>
  </r>
  <r>
    <s v="ORD102328"/>
    <x v="0"/>
    <x v="2"/>
    <x v="2322"/>
    <n v="0.16"/>
    <n v="768.35839999999996"/>
    <n v="6"/>
    <d v="2023-02-20T00:00:00"/>
    <d v="2023-02-27T00:00:00"/>
    <s v="Regular"/>
    <x v="1"/>
    <n v="877.8"/>
    <x v="4"/>
    <x v="2"/>
    <n v="4033.8815999999997"/>
    <s v="Bulk Order"/>
  </r>
  <r>
    <s v="ORD102329"/>
    <x v="3"/>
    <x v="2"/>
    <x v="2323"/>
    <n v="0.36"/>
    <n v="362.37959999999998"/>
    <n v="7"/>
    <d v="2023-10-14T00:00:00"/>
    <d v="2023-10-18T00:00:00"/>
    <s v="New"/>
    <x v="0"/>
    <n v="207.21"/>
    <x v="4"/>
    <x v="4"/>
    <n v="644.23040000000003"/>
    <s v="Bulk Order"/>
  </r>
  <r>
    <s v="ORD102330"/>
    <x v="1"/>
    <x v="1"/>
    <x v="2324"/>
    <n v="0.04"/>
    <n v="34.966799999999999"/>
    <n v="7"/>
    <d v="2024-10-11T00:00:00"/>
    <d v="2024-10-12T00:00:00"/>
    <s v="Regular"/>
    <x v="2"/>
    <n v="80.319999999999993"/>
    <x v="4"/>
    <x v="4"/>
    <n v="839.20319999999992"/>
    <s v="Bulk Order"/>
  </r>
  <r>
    <s v="ORD102331"/>
    <x v="3"/>
    <x v="2"/>
    <x v="2325"/>
    <n v="0.48"/>
    <n v="1725.96"/>
    <n v="7"/>
    <d v="2024-08-18T00:00:00"/>
    <d v="2024-08-24T00:00:00"/>
    <s v="New"/>
    <x v="2"/>
    <n v="795.14"/>
    <x v="4"/>
    <x v="3"/>
    <n v="1869.79"/>
    <s v="Bulk Order"/>
  </r>
  <r>
    <s v="ORD102332"/>
    <x v="3"/>
    <x v="4"/>
    <x v="2326"/>
    <n v="0.09"/>
    <n v="41.877000000000002"/>
    <n v="2"/>
    <d v="2023-08-31T00:00:00"/>
    <d v="2023-09-04T00:00:00"/>
    <s v="Member"/>
    <x v="2"/>
    <n v="27.68"/>
    <x v="4"/>
    <x v="3"/>
    <n v="423.423"/>
    <s v="-"/>
  </r>
  <r>
    <s v="ORD102333"/>
    <x v="2"/>
    <x v="1"/>
    <x v="2327"/>
    <n v="0.18"/>
    <n v="443.91059999999999"/>
    <n v="6"/>
    <d v="2023-10-18T00:00:00"/>
    <d v="2023-10-20T00:00:00"/>
    <s v="Member"/>
    <x v="1"/>
    <n v="140.6"/>
    <x v="4"/>
    <x v="1"/>
    <n v="2022.2594000000001"/>
    <s v="Bulk Order"/>
  </r>
  <r>
    <s v="ORD102334"/>
    <x v="2"/>
    <x v="1"/>
    <x v="2328"/>
    <n v="0.24"/>
    <n v="593.24639999999999"/>
    <n v="9"/>
    <d v="2024-02-17T00:00:00"/>
    <d v="2024-02-23T00:00:00"/>
    <s v="New"/>
    <x v="2"/>
    <n v="581.91"/>
    <x v="4"/>
    <x v="2"/>
    <n v="1878.6136000000001"/>
    <s v="Bulk Order"/>
  </r>
  <r>
    <s v="ORD102335"/>
    <x v="1"/>
    <x v="2"/>
    <x v="2329"/>
    <n v="0.45"/>
    <n v="728.60399999999993"/>
    <n v="1"/>
    <d v="2023-08-10T00:00:00"/>
    <d v="2023-08-11T00:00:00"/>
    <s v="Member"/>
    <x v="2"/>
    <n v="344.87"/>
    <x v="4"/>
    <x v="3"/>
    <n v="890.51599999999996"/>
    <s v="-"/>
  </r>
  <r>
    <s v="ORD102336"/>
    <x v="0"/>
    <x v="0"/>
    <x v="2330"/>
    <n v="0.36"/>
    <n v="1677.3011999999999"/>
    <n v="3"/>
    <d v="2023-01-31T00:00:00"/>
    <d v="2023-02-02T00:00:00"/>
    <s v="Regular"/>
    <x v="0"/>
    <n v="1123.83"/>
    <x v="4"/>
    <x v="2"/>
    <n v="2981.8688000000002"/>
    <s v="-"/>
  </r>
  <r>
    <s v="ORD102337"/>
    <x v="3"/>
    <x v="3"/>
    <x v="2331"/>
    <n v="7.0000000000000007E-2"/>
    <n v="103.91220000000001"/>
    <n v="6"/>
    <d v="2024-09-23T00:00:00"/>
    <d v="2024-09-24T00:00:00"/>
    <s v="Member"/>
    <x v="0"/>
    <n v="79.64"/>
    <x v="4"/>
    <x v="1"/>
    <n v="1380.5478000000001"/>
    <s v="Bulk Order"/>
  </r>
  <r>
    <s v="ORD102338"/>
    <x v="1"/>
    <x v="0"/>
    <x v="2332"/>
    <n v="0.22"/>
    <n v="332.94139999999999"/>
    <n v="7"/>
    <d v="2023-03-09T00:00:00"/>
    <d v="2023-03-11T00:00:00"/>
    <s v="Regular"/>
    <x v="2"/>
    <n v="105.16"/>
    <x v="4"/>
    <x v="2"/>
    <n v="1180.4286"/>
    <s v="Bulk Order"/>
  </r>
  <r>
    <s v="ORD102339"/>
    <x v="2"/>
    <x v="0"/>
    <x v="2333"/>
    <n v="0.27"/>
    <n v="336.97890000000001"/>
    <n v="2"/>
    <d v="2024-04-26T00:00:00"/>
    <d v="2024-05-01T00:00:00"/>
    <s v="Member"/>
    <x v="2"/>
    <n v="158.19"/>
    <x v="4"/>
    <x v="0"/>
    <n v="911.09109999999987"/>
    <s v="-"/>
  </r>
  <r>
    <s v="ORD102340"/>
    <x v="3"/>
    <x v="1"/>
    <x v="2334"/>
    <n v="0.35"/>
    <n v="285.02600000000001"/>
    <n v="8"/>
    <d v="2023-04-06T00:00:00"/>
    <d v="2023-04-11T00:00:00"/>
    <s v="Member"/>
    <x v="0"/>
    <n v="61.78"/>
    <x v="4"/>
    <x v="0"/>
    <n v="529.33400000000006"/>
    <s v="Bulk Order"/>
  </r>
  <r>
    <s v="ORD102341"/>
    <x v="0"/>
    <x v="1"/>
    <x v="2335"/>
    <n v="0.28999999999999998"/>
    <n v="546.25850000000003"/>
    <n v="6"/>
    <d v="2023-08-13T00:00:00"/>
    <d v="2023-08-17T00:00:00"/>
    <s v="Regular"/>
    <x v="2"/>
    <n v="250.34"/>
    <x v="4"/>
    <x v="4"/>
    <n v="1337.3915000000002"/>
    <s v="Bulk Order"/>
  </r>
  <r>
    <s v="ORD102342"/>
    <x v="2"/>
    <x v="1"/>
    <x v="2336"/>
    <n v="0.23"/>
    <n v="790.3605"/>
    <n v="9"/>
    <d v="2024-07-02T00:00:00"/>
    <d v="2024-07-03T00:00:00"/>
    <s v="Regular"/>
    <x v="0"/>
    <n v="653.28"/>
    <x v="4"/>
    <x v="2"/>
    <n v="2645.9894999999997"/>
    <s v="Bulk Order"/>
  </r>
  <r>
    <s v="ORD102343"/>
    <x v="2"/>
    <x v="4"/>
    <x v="2337"/>
    <n v="0.38"/>
    <n v="1419.9079999999999"/>
    <n v="9"/>
    <d v="2023-12-12T00:00:00"/>
    <d v="2023-12-18T00:00:00"/>
    <s v="New"/>
    <x v="0"/>
    <n v="702.9"/>
    <x v="4"/>
    <x v="2"/>
    <n v="2316.692"/>
    <s v="Bulk Order"/>
  </r>
  <r>
    <s v="ORD102344"/>
    <x v="2"/>
    <x v="4"/>
    <x v="2338"/>
    <n v="0.19"/>
    <n v="776.29250000000002"/>
    <n v="9"/>
    <d v="2023-08-11T00:00:00"/>
    <d v="2023-08-12T00:00:00"/>
    <s v="New"/>
    <x v="1"/>
    <n v="297.7"/>
    <x v="4"/>
    <x v="0"/>
    <n v="3309.4575"/>
    <s v="Bulk Order"/>
  </r>
  <r>
    <s v="ORD102345"/>
    <x v="1"/>
    <x v="3"/>
    <x v="2339"/>
    <n v="0.49"/>
    <n v="523.30529999999999"/>
    <n v="9"/>
    <d v="2023-10-11T00:00:00"/>
    <d v="2023-10-17T00:00:00"/>
    <s v="Regular"/>
    <x v="0"/>
    <n v="72.58"/>
    <x v="4"/>
    <x v="1"/>
    <n v="544.66470000000004"/>
    <s v="Bulk Order"/>
  </r>
  <r>
    <s v="ORD102346"/>
    <x v="0"/>
    <x v="1"/>
    <x v="2340"/>
    <n v="0.47"/>
    <n v="129.06200000000001"/>
    <n v="2"/>
    <d v="2023-09-11T00:00:00"/>
    <d v="2023-09-15T00:00:00"/>
    <s v="Regular"/>
    <x v="0"/>
    <n v="16.78"/>
    <x v="4"/>
    <x v="3"/>
    <n v="145.53800000000001"/>
    <s v="-"/>
  </r>
  <r>
    <s v="ORD102347"/>
    <x v="3"/>
    <x v="2"/>
    <x v="2341"/>
    <n v="0.35"/>
    <n v="1706.586"/>
    <n v="7"/>
    <d v="2024-11-08T00:00:00"/>
    <d v="2024-11-15T00:00:00"/>
    <s v="New"/>
    <x v="1"/>
    <n v="1316.13"/>
    <x v="4"/>
    <x v="3"/>
    <n v="3169.3739999999998"/>
    <s v="Bulk Order"/>
  </r>
  <r>
    <s v="ORD102348"/>
    <x v="1"/>
    <x v="1"/>
    <x v="2342"/>
    <n v="0.44"/>
    <n v="74.901200000000003"/>
    <n v="5"/>
    <d v="2023-04-30T00:00:00"/>
    <d v="2023-05-06T00:00:00"/>
    <s v="Regular"/>
    <x v="1"/>
    <n v="40.96"/>
    <x v="4"/>
    <x v="3"/>
    <n v="95.328799999999987"/>
    <s v="-"/>
  </r>
  <r>
    <s v="ORD102349"/>
    <x v="1"/>
    <x v="4"/>
    <x v="2343"/>
    <n v="0.2"/>
    <n v="961.46600000000001"/>
    <n v="9"/>
    <d v="2023-05-18T00:00:00"/>
    <d v="2023-05-25T00:00:00"/>
    <s v="Member"/>
    <x v="1"/>
    <n v="1230.27"/>
    <x v="4"/>
    <x v="2"/>
    <n v="3845.864"/>
    <s v="Bulk Order"/>
  </r>
  <r>
    <s v="ORD102350"/>
    <x v="1"/>
    <x v="1"/>
    <x v="2344"/>
    <n v="0.28999999999999998"/>
    <n v="1206.7450999999999"/>
    <n v="1"/>
    <d v="2023-11-24T00:00:00"/>
    <d v="2023-11-26T00:00:00"/>
    <s v="Member"/>
    <x v="1"/>
    <n v="227.56"/>
    <x v="4"/>
    <x v="0"/>
    <n v="2954.4448999999995"/>
    <s v="-"/>
  </r>
  <r>
    <s v="ORD102351"/>
    <x v="2"/>
    <x v="4"/>
    <x v="2345"/>
    <n v="0.14000000000000001"/>
    <n v="639.68380000000002"/>
    <n v="7"/>
    <d v="2024-08-17T00:00:00"/>
    <d v="2024-08-24T00:00:00"/>
    <s v="New"/>
    <x v="1"/>
    <n v="1048.68"/>
    <x v="4"/>
    <x v="1"/>
    <n v="3929.4862000000003"/>
    <s v="Bulk Order"/>
  </r>
  <r>
    <s v="ORD102352"/>
    <x v="0"/>
    <x v="1"/>
    <x v="2346"/>
    <n v="0.44"/>
    <n v="878.77240000000006"/>
    <n v="5"/>
    <d v="2024-06-23T00:00:00"/>
    <d v="2024-06-24T00:00:00"/>
    <s v="Member"/>
    <x v="2"/>
    <n v="416.16"/>
    <x v="4"/>
    <x v="5"/>
    <n v="1118.4376"/>
    <s v="-"/>
  </r>
  <r>
    <s v="ORD102353"/>
    <x v="1"/>
    <x v="2"/>
    <x v="2347"/>
    <n v="0.24"/>
    <n v="255.90959999999998"/>
    <n v="9"/>
    <d v="2024-12-09T00:00:00"/>
    <d v="2024-12-16T00:00:00"/>
    <s v="Member"/>
    <x v="1"/>
    <n v="79.19"/>
    <x v="4"/>
    <x v="0"/>
    <n v="810.38040000000001"/>
    <s v="Bulk Order"/>
  </r>
  <r>
    <s v="ORD102354"/>
    <x v="3"/>
    <x v="3"/>
    <x v="2348"/>
    <n v="0.27"/>
    <n v="829.35090000000002"/>
    <n v="7"/>
    <d v="2023-03-29T00:00:00"/>
    <d v="2023-04-02T00:00:00"/>
    <s v="New"/>
    <x v="0"/>
    <n v="600.6"/>
    <x v="4"/>
    <x v="4"/>
    <n v="2242.3191000000002"/>
    <s v="Bulk Order"/>
  </r>
  <r>
    <s v="ORD102355"/>
    <x v="0"/>
    <x v="2"/>
    <x v="2349"/>
    <n v="0.43"/>
    <n v="1604.8159000000001"/>
    <n v="4"/>
    <d v="2024-01-08T00:00:00"/>
    <d v="2024-01-12T00:00:00"/>
    <s v="Member"/>
    <x v="0"/>
    <n v="246.23"/>
    <x v="4"/>
    <x v="3"/>
    <n v="2127.3141000000001"/>
    <s v="-"/>
  </r>
  <r>
    <s v="ORD102356"/>
    <x v="3"/>
    <x v="4"/>
    <x v="2350"/>
    <n v="0.4"/>
    <n v="296.488"/>
    <n v="8"/>
    <d v="2024-09-25T00:00:00"/>
    <d v="2024-10-02T00:00:00"/>
    <s v="New"/>
    <x v="1"/>
    <n v="121.06"/>
    <x v="4"/>
    <x v="3"/>
    <n v="444.73200000000003"/>
    <s v="Bulk Order"/>
  </r>
  <r>
    <s v="ORD102357"/>
    <x v="0"/>
    <x v="0"/>
    <x v="2351"/>
    <n v="0.16"/>
    <n v="641.33600000000001"/>
    <n v="9"/>
    <d v="2024-01-26T00:00:00"/>
    <d v="2024-01-27T00:00:00"/>
    <s v="Member"/>
    <x v="2"/>
    <n v="885.48"/>
    <x v="4"/>
    <x v="1"/>
    <n v="3367.0140000000001"/>
    <s v="Bulk Order"/>
  </r>
  <r>
    <s v="ORD102358"/>
    <x v="3"/>
    <x v="2"/>
    <x v="2352"/>
    <n v="0.04"/>
    <n v="44.884399999999999"/>
    <n v="9"/>
    <d v="2023-12-06T00:00:00"/>
    <d v="2023-12-09T00:00:00"/>
    <s v="Regular"/>
    <x v="2"/>
    <n v="73.33"/>
    <x v="4"/>
    <x v="2"/>
    <n v="1077.2256"/>
    <s v="Bulk Order"/>
  </r>
  <r>
    <s v="ORD102359"/>
    <x v="2"/>
    <x v="1"/>
    <x v="2353"/>
    <n v="0.08"/>
    <n v="200.73759999999999"/>
    <n v="4"/>
    <d v="2024-05-28T00:00:00"/>
    <d v="2024-06-03T00:00:00"/>
    <s v="Member"/>
    <x v="0"/>
    <n v="446.11"/>
    <x v="4"/>
    <x v="4"/>
    <n v="2308.4823999999999"/>
    <s v="-"/>
  </r>
  <r>
    <s v="ORD102360"/>
    <x v="1"/>
    <x v="3"/>
    <x v="2354"/>
    <n v="0.17"/>
    <n v="730.44920000000013"/>
    <n v="6"/>
    <d v="2023-09-23T00:00:00"/>
    <d v="2023-09-25T00:00:00"/>
    <s v="New"/>
    <x v="0"/>
    <n v="956.26"/>
    <x v="4"/>
    <x v="1"/>
    <n v="3566.3108000000002"/>
    <s v="Bulk Order"/>
  </r>
  <r>
    <s v="ORD102361"/>
    <x v="3"/>
    <x v="1"/>
    <x v="2355"/>
    <n v="0.15"/>
    <n v="157.167"/>
    <n v="4"/>
    <d v="2023-03-23T00:00:00"/>
    <d v="2023-03-26T00:00:00"/>
    <s v="Member"/>
    <x v="0"/>
    <n v="65.64"/>
    <x v="4"/>
    <x v="0"/>
    <n v="890.61299999999994"/>
    <s v="-"/>
  </r>
  <r>
    <s v="ORD102362"/>
    <x v="0"/>
    <x v="1"/>
    <x v="2356"/>
    <n v="0.02"/>
    <n v="25.704599999999999"/>
    <n v="1"/>
    <d v="2024-02-02T00:00:00"/>
    <d v="2024-02-05T00:00:00"/>
    <s v="New"/>
    <x v="2"/>
    <n v="343.87"/>
    <x v="4"/>
    <x v="1"/>
    <n v="1259.5254"/>
    <s v="-"/>
  </r>
  <r>
    <s v="ORD102363"/>
    <x v="1"/>
    <x v="2"/>
    <x v="2357"/>
    <n v="0.22"/>
    <n v="89.667599999999993"/>
    <n v="6"/>
    <d v="2024-12-14T00:00:00"/>
    <d v="2024-12-20T00:00:00"/>
    <s v="New"/>
    <x v="2"/>
    <n v="56.5"/>
    <x v="4"/>
    <x v="2"/>
    <n v="317.91239999999999"/>
    <s v="Bulk Order"/>
  </r>
  <r>
    <s v="ORD102364"/>
    <x v="1"/>
    <x v="3"/>
    <x v="2358"/>
    <n v="0.05"/>
    <n v="40.920500000000004"/>
    <n v="8"/>
    <d v="2023-12-24T00:00:00"/>
    <d v="2023-12-26T00:00:00"/>
    <s v="New"/>
    <x v="2"/>
    <n v="105.25"/>
    <x v="4"/>
    <x v="5"/>
    <n v="777.48949999999991"/>
    <s v="Bulk Order"/>
  </r>
  <r>
    <s v="ORD102365"/>
    <x v="0"/>
    <x v="0"/>
    <x v="2359"/>
    <n v="0.11"/>
    <n v="89.977800000000002"/>
    <n v="6"/>
    <d v="2023-06-30T00:00:00"/>
    <d v="2023-07-07T00:00:00"/>
    <s v="Member"/>
    <x v="2"/>
    <n v="65.739999999999995"/>
    <x v="4"/>
    <x v="3"/>
    <n v="728.00220000000002"/>
    <s v="Bulk Order"/>
  </r>
  <r>
    <s v="ORD102366"/>
    <x v="3"/>
    <x v="1"/>
    <x v="2360"/>
    <n v="0.39"/>
    <n v="427.74810000000002"/>
    <n v="3"/>
    <d v="2024-05-29T00:00:00"/>
    <d v="2024-06-03T00:00:00"/>
    <s v="Regular"/>
    <x v="2"/>
    <n v="325.02"/>
    <x v="4"/>
    <x v="5"/>
    <n v="669.04189999999994"/>
    <s v="-"/>
  </r>
  <r>
    <s v="ORD102367"/>
    <x v="2"/>
    <x v="3"/>
    <x v="2361"/>
    <n v="0.25"/>
    <n v="375.59500000000003"/>
    <n v="8"/>
    <d v="2024-07-13T00:00:00"/>
    <d v="2024-07-14T00:00:00"/>
    <s v="Member"/>
    <x v="1"/>
    <n v="292.29000000000002"/>
    <x v="4"/>
    <x v="1"/>
    <n v="1126.7850000000001"/>
    <s v="Bulk Order"/>
  </r>
  <r>
    <s v="ORD102368"/>
    <x v="2"/>
    <x v="0"/>
    <x v="2362"/>
    <n v="0.19"/>
    <n v="777.74980000000005"/>
    <n v="9"/>
    <d v="2023-05-16T00:00:00"/>
    <d v="2023-05-22T00:00:00"/>
    <s v="Regular"/>
    <x v="1"/>
    <n v="801.55"/>
    <x v="4"/>
    <x v="3"/>
    <n v="3315.6702"/>
    <s v="Bulk Order"/>
  </r>
  <r>
    <s v="ORD102369"/>
    <x v="3"/>
    <x v="1"/>
    <x v="2363"/>
    <n v="0.09"/>
    <n v="412.85159999999996"/>
    <n v="1"/>
    <d v="2023-09-22T00:00:00"/>
    <d v="2023-09-26T00:00:00"/>
    <s v="New"/>
    <x v="2"/>
    <n v="928.81"/>
    <x v="4"/>
    <x v="3"/>
    <n v="4174.3883999999998"/>
    <s v="-"/>
  </r>
  <r>
    <s v="ORD102370"/>
    <x v="1"/>
    <x v="3"/>
    <x v="2364"/>
    <n v="0.43"/>
    <n v="899.03109999999992"/>
    <n v="6"/>
    <d v="2023-07-22T00:00:00"/>
    <d v="2023-07-23T00:00:00"/>
    <s v="Regular"/>
    <x v="2"/>
    <n v="322.68"/>
    <x v="4"/>
    <x v="4"/>
    <n v="1191.7389000000001"/>
    <s v="Bulk Order"/>
  </r>
  <r>
    <s v="ORD102371"/>
    <x v="1"/>
    <x v="2"/>
    <x v="2365"/>
    <n v="0.45"/>
    <n v="327.69900000000001"/>
    <n v="8"/>
    <d v="2024-04-26T00:00:00"/>
    <d v="2024-04-29T00:00:00"/>
    <s v="New"/>
    <x v="2"/>
    <n v="106.1"/>
    <x v="4"/>
    <x v="4"/>
    <n v="400.52100000000002"/>
    <s v="Bulk Order"/>
  </r>
  <r>
    <s v="ORD102372"/>
    <x v="1"/>
    <x v="1"/>
    <x v="2366"/>
    <n v="0.26"/>
    <n v="311.13420000000002"/>
    <n v="2"/>
    <d v="2023-10-14T00:00:00"/>
    <d v="2023-10-20T00:00:00"/>
    <s v="New"/>
    <x v="2"/>
    <n v="224.03"/>
    <x v="4"/>
    <x v="2"/>
    <n v="885.53580000000011"/>
    <s v="-"/>
  </r>
  <r>
    <s v="ORD102373"/>
    <x v="1"/>
    <x v="1"/>
    <x v="2367"/>
    <n v="0.46"/>
    <n v="1705.4086"/>
    <n v="4"/>
    <d v="2023-05-13T00:00:00"/>
    <d v="2023-05-18T00:00:00"/>
    <s v="New"/>
    <x v="2"/>
    <n v="338.3"/>
    <x v="4"/>
    <x v="4"/>
    <n v="2002.0013999999999"/>
    <s v="-"/>
  </r>
  <r>
    <s v="ORD102374"/>
    <x v="3"/>
    <x v="3"/>
    <x v="2368"/>
    <n v="0.23"/>
    <n v="786.4597"/>
    <n v="1"/>
    <d v="2023-04-07T00:00:00"/>
    <d v="2023-04-12T00:00:00"/>
    <s v="Member"/>
    <x v="1"/>
    <n v="674.36"/>
    <x v="4"/>
    <x v="3"/>
    <n v="2632.9303"/>
    <s v="-"/>
  </r>
  <r>
    <s v="ORD102375"/>
    <x v="1"/>
    <x v="1"/>
    <x v="2369"/>
    <n v="0.05"/>
    <n v="241.96600000000001"/>
    <n v="4"/>
    <d v="2023-04-04T00:00:00"/>
    <d v="2023-04-05T00:00:00"/>
    <s v="Member"/>
    <x v="1"/>
    <n v="844.24"/>
    <x v="4"/>
    <x v="0"/>
    <n v="4597.3539999999994"/>
    <s v="-"/>
  </r>
  <r>
    <s v="ORD102376"/>
    <x v="0"/>
    <x v="0"/>
    <x v="2370"/>
    <n v="0.01"/>
    <n v="1.7099000000000002"/>
    <n v="2"/>
    <d v="2023-04-04T00:00:00"/>
    <d v="2023-04-10T00:00:00"/>
    <s v="Member"/>
    <x v="2"/>
    <n v="14.88"/>
    <x v="4"/>
    <x v="3"/>
    <n v="169.2801"/>
    <s v="-"/>
  </r>
  <r>
    <s v="ORD102377"/>
    <x v="1"/>
    <x v="1"/>
    <x v="2371"/>
    <n v="0.06"/>
    <n v="226.72319999999999"/>
    <n v="3"/>
    <d v="2024-12-19T00:00:00"/>
    <d v="2024-12-26T00:00:00"/>
    <s v="Regular"/>
    <x v="1"/>
    <n v="925.29"/>
    <x v="4"/>
    <x v="0"/>
    <n v="3551.9967999999999"/>
    <s v="-"/>
  </r>
  <r>
    <s v="ORD102378"/>
    <x v="2"/>
    <x v="4"/>
    <x v="2372"/>
    <n v="0.31"/>
    <n v="799.30089999999996"/>
    <n v="4"/>
    <d v="2023-10-22T00:00:00"/>
    <d v="2023-10-25T00:00:00"/>
    <s v="Member"/>
    <x v="0"/>
    <n v="177.57"/>
    <x v="4"/>
    <x v="1"/>
    <n v="1779.0890999999999"/>
    <s v="-"/>
  </r>
  <r>
    <s v="ORD102379"/>
    <x v="1"/>
    <x v="0"/>
    <x v="2373"/>
    <n v="0.16"/>
    <n v="723.71199999999999"/>
    <n v="3"/>
    <d v="2023-01-16T00:00:00"/>
    <d v="2023-01-18T00:00:00"/>
    <s v="New"/>
    <x v="1"/>
    <n v="497.79"/>
    <x v="4"/>
    <x v="1"/>
    <n v="3799.4879999999998"/>
    <s v="-"/>
  </r>
  <r>
    <s v="ORD102380"/>
    <x v="3"/>
    <x v="3"/>
    <x v="2374"/>
    <n v="0.32"/>
    <n v="935.43039999999996"/>
    <n v="6"/>
    <d v="2024-04-18T00:00:00"/>
    <d v="2024-04-22T00:00:00"/>
    <s v="New"/>
    <x v="0"/>
    <n v="269.63"/>
    <x v="4"/>
    <x v="1"/>
    <n v="1987.7895999999998"/>
    <s v="Bulk Order"/>
  </r>
  <r>
    <s v="ORD102381"/>
    <x v="2"/>
    <x v="0"/>
    <x v="2375"/>
    <n v="0.25"/>
    <n v="572.16750000000002"/>
    <n v="7"/>
    <d v="2024-04-04T00:00:00"/>
    <d v="2024-04-09T00:00:00"/>
    <s v="Member"/>
    <x v="0"/>
    <n v="376.36"/>
    <x v="4"/>
    <x v="4"/>
    <n v="1716.5025000000001"/>
    <s v="Bulk Order"/>
  </r>
  <r>
    <s v="ORD102382"/>
    <x v="3"/>
    <x v="4"/>
    <x v="2376"/>
    <n v="0.17"/>
    <n v="571.65390000000002"/>
    <n v="7"/>
    <d v="2023-07-30T00:00:00"/>
    <d v="2023-08-03T00:00:00"/>
    <s v="Regular"/>
    <x v="2"/>
    <n v="763.47"/>
    <x v="4"/>
    <x v="5"/>
    <n v="2791.0160999999998"/>
    <s v="Bulk Order"/>
  </r>
  <r>
    <s v="ORD102383"/>
    <x v="3"/>
    <x v="4"/>
    <x v="2377"/>
    <n v="0.11"/>
    <n v="460.26860000000005"/>
    <n v="1"/>
    <d v="2024-07-12T00:00:00"/>
    <d v="2024-07-15T00:00:00"/>
    <s v="Regular"/>
    <x v="0"/>
    <n v="462.58"/>
    <x v="4"/>
    <x v="5"/>
    <n v="3723.9914000000003"/>
    <s v="-"/>
  </r>
  <r>
    <s v="ORD102384"/>
    <x v="2"/>
    <x v="1"/>
    <x v="2378"/>
    <n v="0.04"/>
    <n v="59.369599999999998"/>
    <n v="5"/>
    <d v="2024-03-18T00:00:00"/>
    <d v="2024-03-19T00:00:00"/>
    <s v="Member"/>
    <x v="2"/>
    <n v="130.37"/>
    <x v="4"/>
    <x v="4"/>
    <n v="1424.8704"/>
    <s v="-"/>
  </r>
  <r>
    <s v="ORD102385"/>
    <x v="3"/>
    <x v="1"/>
    <x v="2379"/>
    <n v="0.39"/>
    <n v="244.48320000000001"/>
    <n v="3"/>
    <d v="2023-04-09T00:00:00"/>
    <d v="2023-04-12T00:00:00"/>
    <s v="New"/>
    <x v="1"/>
    <n v="119.99"/>
    <x v="4"/>
    <x v="1"/>
    <n v="382.39679999999998"/>
    <s v="-"/>
  </r>
  <r>
    <s v="ORD102386"/>
    <x v="3"/>
    <x v="2"/>
    <x v="2380"/>
    <n v="0.41"/>
    <n v="910.93389999999988"/>
    <n v="1"/>
    <d v="2023-01-20T00:00:00"/>
    <d v="2023-01-27T00:00:00"/>
    <s v="New"/>
    <x v="1"/>
    <n v="480.81"/>
    <x v="4"/>
    <x v="5"/>
    <n v="1310.8561"/>
    <s v="-"/>
  </r>
  <r>
    <s v="ORD102387"/>
    <x v="1"/>
    <x v="0"/>
    <x v="2381"/>
    <n v="0.27"/>
    <n v="310.81050000000005"/>
    <n v="1"/>
    <d v="2023-01-21T00:00:00"/>
    <d v="2023-01-28T00:00:00"/>
    <s v="Member"/>
    <x v="0"/>
    <n v="331.24"/>
    <x v="4"/>
    <x v="1"/>
    <n v="840.33950000000004"/>
    <s v="-"/>
  </r>
  <r>
    <s v="ORD102388"/>
    <x v="0"/>
    <x v="2"/>
    <x v="2382"/>
    <n v="0.08"/>
    <n v="176.38"/>
    <n v="2"/>
    <d v="2023-06-30T00:00:00"/>
    <d v="2023-07-05T00:00:00"/>
    <s v="New"/>
    <x v="1"/>
    <n v="445.35"/>
    <x v="4"/>
    <x v="0"/>
    <n v="2028.37"/>
    <s v="-"/>
  </r>
  <r>
    <s v="ORD102389"/>
    <x v="3"/>
    <x v="4"/>
    <x v="2383"/>
    <n v="0.13"/>
    <n v="644.29820000000007"/>
    <n v="8"/>
    <d v="2024-04-29T00:00:00"/>
    <d v="2024-04-30T00:00:00"/>
    <s v="New"/>
    <x v="1"/>
    <n v="951.51"/>
    <x v="4"/>
    <x v="5"/>
    <n v="4311.8418000000001"/>
    <s v="Bulk Order"/>
  </r>
  <r>
    <s v="ORD102390"/>
    <x v="3"/>
    <x v="1"/>
    <x v="2384"/>
    <n v="0.48"/>
    <n v="1398.3359999999998"/>
    <n v="4"/>
    <d v="2024-11-24T00:00:00"/>
    <d v="2024-11-28T00:00:00"/>
    <s v="Member"/>
    <x v="2"/>
    <n v="489.84"/>
    <x v="4"/>
    <x v="0"/>
    <n v="1514.864"/>
    <s v="-"/>
  </r>
  <r>
    <s v="ORD102391"/>
    <x v="3"/>
    <x v="1"/>
    <x v="2385"/>
    <n v="0.11"/>
    <n v="384.85039999999998"/>
    <n v="3"/>
    <d v="2024-07-14T00:00:00"/>
    <d v="2024-07-19T00:00:00"/>
    <s v="Regular"/>
    <x v="0"/>
    <n v="419.42"/>
    <x v="4"/>
    <x v="4"/>
    <n v="3113.7896000000001"/>
    <s v="-"/>
  </r>
  <r>
    <s v="ORD102392"/>
    <x v="1"/>
    <x v="1"/>
    <x v="2386"/>
    <n v="0.03"/>
    <n v="102.65549999999999"/>
    <n v="8"/>
    <d v="2024-02-04T00:00:00"/>
    <d v="2024-02-05T00:00:00"/>
    <s v="Regular"/>
    <x v="0"/>
    <n v="984.7"/>
    <x v="4"/>
    <x v="4"/>
    <n v="3319.1945000000001"/>
    <s v="Bulk Order"/>
  </r>
  <r>
    <s v="ORD102393"/>
    <x v="0"/>
    <x v="3"/>
    <x v="2387"/>
    <n v="0.28000000000000003"/>
    <n v="1154.0004000000001"/>
    <n v="2"/>
    <d v="2023-09-29T00:00:00"/>
    <d v="2023-09-30T00:00:00"/>
    <s v="Regular"/>
    <x v="2"/>
    <n v="938.45"/>
    <x v="4"/>
    <x v="5"/>
    <n v="2967.4296000000004"/>
    <s v="-"/>
  </r>
  <r>
    <s v="ORD102394"/>
    <x v="2"/>
    <x v="4"/>
    <x v="2388"/>
    <n v="0.13"/>
    <n v="614.40989999999999"/>
    <n v="9"/>
    <d v="2023-01-23T00:00:00"/>
    <d v="2023-01-27T00:00:00"/>
    <s v="Member"/>
    <x v="0"/>
    <n v="795.99"/>
    <x v="4"/>
    <x v="3"/>
    <n v="4111.8200999999999"/>
    <s v="Bulk Order"/>
  </r>
  <r>
    <s v="ORD102395"/>
    <x v="1"/>
    <x v="1"/>
    <x v="2389"/>
    <n v="0.48"/>
    <n v="1597.5408"/>
    <n v="4"/>
    <d v="2023-04-18T00:00:00"/>
    <d v="2023-04-24T00:00:00"/>
    <s v="Member"/>
    <x v="0"/>
    <n v="609.20000000000005"/>
    <x v="4"/>
    <x v="2"/>
    <n v="1730.6692"/>
    <s v="-"/>
  </r>
  <r>
    <s v="ORD102396"/>
    <x v="1"/>
    <x v="4"/>
    <x v="2390"/>
    <n v="0.28999999999999998"/>
    <n v="705.52940000000001"/>
    <n v="9"/>
    <d v="2024-08-27T00:00:00"/>
    <d v="2024-09-03T00:00:00"/>
    <s v="New"/>
    <x v="1"/>
    <n v="704.36"/>
    <x v="4"/>
    <x v="5"/>
    <n v="1727.3306000000002"/>
    <s v="Bulk Order"/>
  </r>
  <r>
    <s v="ORD102397"/>
    <x v="0"/>
    <x v="1"/>
    <x v="2391"/>
    <n v="0.48"/>
    <n v="795.53759999999988"/>
    <n v="1"/>
    <d v="2024-11-07T00:00:00"/>
    <d v="2024-11-10T00:00:00"/>
    <s v="Regular"/>
    <x v="2"/>
    <n v="284.01"/>
    <x v="4"/>
    <x v="4"/>
    <n v="861.83240000000001"/>
    <s v="-"/>
  </r>
  <r>
    <s v="ORD102398"/>
    <x v="0"/>
    <x v="0"/>
    <x v="2392"/>
    <n v="0.39"/>
    <n v="727.48260000000005"/>
    <n v="5"/>
    <d v="2023-01-24T00:00:00"/>
    <d v="2023-01-30T00:00:00"/>
    <s v="New"/>
    <x v="0"/>
    <n v="556.52"/>
    <x v="4"/>
    <x v="4"/>
    <n v="1137.8573999999999"/>
    <s v="-"/>
  </r>
  <r>
    <s v="ORD102399"/>
    <x v="1"/>
    <x v="4"/>
    <x v="2393"/>
    <n v="0.36"/>
    <n v="626.02200000000005"/>
    <n v="7"/>
    <d v="2024-03-28T00:00:00"/>
    <d v="2024-04-04T00:00:00"/>
    <s v="New"/>
    <x v="2"/>
    <n v="335.3"/>
    <x v="4"/>
    <x v="4"/>
    <n v="1112.9279999999999"/>
    <s v="Bulk Order"/>
  </r>
  <r>
    <s v="ORD102400"/>
    <x v="2"/>
    <x v="2"/>
    <x v="2394"/>
    <n v="0.42"/>
    <n v="709.74959999999999"/>
    <n v="4"/>
    <d v="2024-09-10T00:00:00"/>
    <d v="2024-09-16T00:00:00"/>
    <s v="Member"/>
    <x v="0"/>
    <n v="471.92"/>
    <x v="4"/>
    <x v="2"/>
    <n v="980.13040000000012"/>
    <s v="-"/>
  </r>
  <r>
    <s v="ORD102401"/>
    <x v="1"/>
    <x v="3"/>
    <x v="2395"/>
    <n v="0.3"/>
    <n v="1051.098"/>
    <n v="5"/>
    <d v="2024-06-24T00:00:00"/>
    <d v="2024-06-30T00:00:00"/>
    <s v="Member"/>
    <x v="0"/>
    <n v="809.21"/>
    <x v="4"/>
    <x v="2"/>
    <n v="2452.5619999999999"/>
    <s v="-"/>
  </r>
  <r>
    <s v="ORD102402"/>
    <x v="0"/>
    <x v="2"/>
    <x v="2396"/>
    <n v="0.01"/>
    <n v="29.797699999999999"/>
    <n v="9"/>
    <d v="2023-04-25T00:00:00"/>
    <d v="2023-05-01T00:00:00"/>
    <s v="New"/>
    <x v="2"/>
    <n v="230.04"/>
    <x v="4"/>
    <x v="3"/>
    <n v="2949.9722999999999"/>
    <s v="Bulk Order"/>
  </r>
  <r>
    <s v="ORD102403"/>
    <x v="2"/>
    <x v="4"/>
    <x v="2397"/>
    <n v="0.2"/>
    <n v="217.95600000000002"/>
    <n v="6"/>
    <d v="2024-01-29T00:00:00"/>
    <d v="2024-02-01T00:00:00"/>
    <s v="Regular"/>
    <x v="2"/>
    <n v="222.13"/>
    <x v="4"/>
    <x v="2"/>
    <n v="871.82399999999996"/>
    <s v="Bulk Order"/>
  </r>
  <r>
    <s v="ORD102404"/>
    <x v="0"/>
    <x v="1"/>
    <x v="2398"/>
    <n v="0.11"/>
    <n v="533.62869999999998"/>
    <n v="6"/>
    <d v="2024-09-11T00:00:00"/>
    <d v="2024-09-17T00:00:00"/>
    <s v="Member"/>
    <x v="2"/>
    <n v="1398.3"/>
    <x v="4"/>
    <x v="4"/>
    <n v="4317.5412999999999"/>
    <s v="Bulk Order"/>
  </r>
  <r>
    <s v="ORD102405"/>
    <x v="2"/>
    <x v="4"/>
    <x v="2399"/>
    <n v="0.22"/>
    <n v="483.08920000000001"/>
    <n v="2"/>
    <d v="2024-08-07T00:00:00"/>
    <d v="2024-08-10T00:00:00"/>
    <s v="Regular"/>
    <x v="2"/>
    <n v="292.93"/>
    <x v="4"/>
    <x v="5"/>
    <n v="1712.7708000000002"/>
    <s v="-"/>
  </r>
  <r>
    <s v="ORD102406"/>
    <x v="3"/>
    <x v="3"/>
    <x v="2400"/>
    <n v="0.24"/>
    <n v="689.71680000000003"/>
    <n v="1"/>
    <d v="2024-10-23T00:00:00"/>
    <d v="2024-10-28T00:00:00"/>
    <s v="Member"/>
    <x v="2"/>
    <n v="400.29"/>
    <x v="4"/>
    <x v="2"/>
    <n v="2184.1032"/>
    <s v="-"/>
  </r>
  <r>
    <s v="ORD102407"/>
    <x v="0"/>
    <x v="4"/>
    <x v="2401"/>
    <n v="0.06"/>
    <n v="212.56439999999998"/>
    <n v="4"/>
    <d v="2024-08-18T00:00:00"/>
    <d v="2024-08-19T00:00:00"/>
    <s v="New"/>
    <x v="1"/>
    <n v="279.60000000000002"/>
    <x v="4"/>
    <x v="4"/>
    <n v="3330.1755999999996"/>
    <s v="-"/>
  </r>
  <r>
    <s v="ORD102408"/>
    <x v="0"/>
    <x v="1"/>
    <x v="2402"/>
    <n v="0.01"/>
    <n v="31.0702"/>
    <n v="3"/>
    <d v="2024-02-08T00:00:00"/>
    <d v="2024-02-10T00:00:00"/>
    <s v="New"/>
    <x v="2"/>
    <n v="552.65"/>
    <x v="4"/>
    <x v="5"/>
    <n v="3075.9497999999999"/>
    <s v="-"/>
  </r>
  <r>
    <s v="ORD102409"/>
    <x v="1"/>
    <x v="2"/>
    <x v="2403"/>
    <n v="7.0000000000000007E-2"/>
    <n v="113.69050000000001"/>
    <n v="7"/>
    <d v="2024-08-25T00:00:00"/>
    <d v="2024-08-27T00:00:00"/>
    <s v="New"/>
    <x v="0"/>
    <n v="202.46"/>
    <x v="4"/>
    <x v="2"/>
    <n v="1510.4595000000002"/>
    <s v="Bulk Order"/>
  </r>
  <r>
    <s v="ORD102410"/>
    <x v="0"/>
    <x v="0"/>
    <x v="2404"/>
    <n v="0.43"/>
    <n v="1723.7668000000001"/>
    <n v="7"/>
    <d v="2023-04-12T00:00:00"/>
    <d v="2023-04-16T00:00:00"/>
    <s v="New"/>
    <x v="0"/>
    <n v="973.65"/>
    <x v="4"/>
    <x v="2"/>
    <n v="2284.9931999999999"/>
    <s v="Bulk Order"/>
  </r>
  <r>
    <s v="ORD102411"/>
    <x v="0"/>
    <x v="2"/>
    <x v="2405"/>
    <n v="0.38"/>
    <n v="243.10499999999999"/>
    <n v="6"/>
    <d v="2023-09-23T00:00:00"/>
    <d v="2023-09-24T00:00:00"/>
    <s v="New"/>
    <x v="0"/>
    <n v="64.930000000000007"/>
    <x v="4"/>
    <x v="0"/>
    <n v="396.64499999999998"/>
    <s v="Bulk Order"/>
  </r>
  <r>
    <s v="ORD102412"/>
    <x v="3"/>
    <x v="1"/>
    <x v="2406"/>
    <n v="0.4"/>
    <n v="1155.232"/>
    <n v="5"/>
    <d v="2023-03-24T00:00:00"/>
    <d v="2023-03-29T00:00:00"/>
    <s v="New"/>
    <x v="1"/>
    <n v="677.2"/>
    <x v="4"/>
    <x v="1"/>
    <n v="1732.848"/>
    <s v="-"/>
  </r>
  <r>
    <s v="ORD102413"/>
    <x v="0"/>
    <x v="1"/>
    <x v="2407"/>
    <n v="0.14000000000000001"/>
    <n v="201.49500000000003"/>
    <n v="3"/>
    <d v="2024-12-20T00:00:00"/>
    <d v="2024-12-21T00:00:00"/>
    <s v="Regular"/>
    <x v="2"/>
    <n v="219.31"/>
    <x v="4"/>
    <x v="2"/>
    <n v="1237.7549999999999"/>
    <s v="-"/>
  </r>
  <r>
    <s v="ORD102414"/>
    <x v="3"/>
    <x v="3"/>
    <x v="2408"/>
    <n v="0.12"/>
    <n v="374.06879999999995"/>
    <n v="4"/>
    <d v="2023-10-23T00:00:00"/>
    <d v="2023-10-27T00:00:00"/>
    <s v="Regular"/>
    <x v="1"/>
    <n v="887.45"/>
    <x v="4"/>
    <x v="2"/>
    <n v="2743.1711999999998"/>
    <s v="-"/>
  </r>
  <r>
    <s v="ORD102415"/>
    <x v="3"/>
    <x v="4"/>
    <x v="2409"/>
    <n v="0.02"/>
    <n v="23.363400000000002"/>
    <n v="5"/>
    <d v="2023-09-03T00:00:00"/>
    <d v="2023-09-05T00:00:00"/>
    <s v="New"/>
    <x v="1"/>
    <n v="225.91"/>
    <x v="4"/>
    <x v="3"/>
    <n v="1144.8066000000001"/>
    <s v="-"/>
  </r>
  <r>
    <s v="ORD102416"/>
    <x v="3"/>
    <x v="4"/>
    <x v="2410"/>
    <n v="0.24"/>
    <n v="932.10720000000003"/>
    <n v="4"/>
    <d v="2023-09-18T00:00:00"/>
    <d v="2023-09-23T00:00:00"/>
    <s v="Member"/>
    <x v="0"/>
    <n v="1054.78"/>
    <x v="4"/>
    <x v="1"/>
    <n v="2951.6728000000003"/>
    <s v="-"/>
  </r>
  <r>
    <s v="ORD102417"/>
    <x v="3"/>
    <x v="2"/>
    <x v="2411"/>
    <n v="0.19"/>
    <n v="230.83670000000001"/>
    <n v="3"/>
    <d v="2024-12-07T00:00:00"/>
    <d v="2024-12-13T00:00:00"/>
    <s v="Member"/>
    <x v="0"/>
    <n v="138.87"/>
    <x v="4"/>
    <x v="4"/>
    <n v="984.0933"/>
    <s v="-"/>
  </r>
  <r>
    <s v="ORD102418"/>
    <x v="2"/>
    <x v="0"/>
    <x v="2412"/>
    <n v="0.42"/>
    <n v="1874.4264000000001"/>
    <n v="2"/>
    <d v="2023-06-01T00:00:00"/>
    <d v="2023-06-07T00:00:00"/>
    <s v="Member"/>
    <x v="0"/>
    <n v="1279.69"/>
    <x v="4"/>
    <x v="0"/>
    <n v="2588.4935999999998"/>
    <s v="-"/>
  </r>
  <r>
    <s v="ORD102419"/>
    <x v="1"/>
    <x v="0"/>
    <x v="2413"/>
    <n v="0.34"/>
    <n v="1469.3508000000002"/>
    <n v="5"/>
    <d v="2024-01-09T00:00:00"/>
    <d v="2024-01-11T00:00:00"/>
    <s v="New"/>
    <x v="0"/>
    <n v="450.37"/>
    <x v="4"/>
    <x v="2"/>
    <n v="2852.2691999999997"/>
    <s v="-"/>
  </r>
  <r>
    <s v="ORD102420"/>
    <x v="2"/>
    <x v="3"/>
    <x v="2414"/>
    <n v="7.0000000000000007E-2"/>
    <n v="131.30110000000002"/>
    <n v="2"/>
    <d v="2023-12-12T00:00:00"/>
    <d v="2023-12-15T00:00:00"/>
    <s v="New"/>
    <x v="0"/>
    <n v="537.25"/>
    <x v="4"/>
    <x v="4"/>
    <n v="1744.4288999999999"/>
    <s v="-"/>
  </r>
  <r>
    <s v="ORD102421"/>
    <x v="0"/>
    <x v="1"/>
    <x v="2415"/>
    <n v="0.49"/>
    <n v="975.35479999999995"/>
    <n v="2"/>
    <d v="2024-11-01T00:00:00"/>
    <d v="2024-11-05T00:00:00"/>
    <s v="Member"/>
    <x v="1"/>
    <n v="535.28"/>
    <x v="4"/>
    <x v="2"/>
    <n v="1015.1652"/>
    <s v="-"/>
  </r>
  <r>
    <s v="ORD102422"/>
    <x v="2"/>
    <x v="3"/>
    <x v="2416"/>
    <n v="0.39"/>
    <n v="1379.5743"/>
    <n v="2"/>
    <d v="2024-05-09T00:00:00"/>
    <d v="2024-05-11T00:00:00"/>
    <s v="Regular"/>
    <x v="2"/>
    <n v="355.6"/>
    <x v="4"/>
    <x v="3"/>
    <n v="2157.7956999999997"/>
    <s v="-"/>
  </r>
  <r>
    <s v="ORD102423"/>
    <x v="2"/>
    <x v="4"/>
    <x v="2417"/>
    <n v="0.36"/>
    <n v="195.4188"/>
    <n v="2"/>
    <d v="2023-04-28T00:00:00"/>
    <d v="2023-05-03T00:00:00"/>
    <s v="Regular"/>
    <x v="0"/>
    <n v="116.27"/>
    <x v="4"/>
    <x v="3"/>
    <n v="347.41120000000001"/>
    <s v="-"/>
  </r>
  <r>
    <s v="ORD102424"/>
    <x v="0"/>
    <x v="1"/>
    <x v="2418"/>
    <n v="0.11"/>
    <n v="54.616099999999996"/>
    <n v="8"/>
    <d v="2024-09-19T00:00:00"/>
    <d v="2024-09-20T00:00:00"/>
    <s v="Regular"/>
    <x v="2"/>
    <n v="70.650000000000006"/>
    <x v="4"/>
    <x v="4"/>
    <n v="441.89389999999997"/>
    <s v="Bulk Order"/>
  </r>
  <r>
    <s v="ORD102425"/>
    <x v="0"/>
    <x v="3"/>
    <x v="2419"/>
    <n v="0.45"/>
    <n v="345.59550000000002"/>
    <n v="7"/>
    <d v="2024-12-07T00:00:00"/>
    <d v="2024-12-11T00:00:00"/>
    <s v="Member"/>
    <x v="1"/>
    <n v="115.5"/>
    <x v="4"/>
    <x v="5"/>
    <n v="422.39449999999999"/>
    <s v="Bulk Order"/>
  </r>
  <r>
    <s v="ORD102426"/>
    <x v="0"/>
    <x v="2"/>
    <x v="2420"/>
    <n v="0.24"/>
    <n v="685.47119999999995"/>
    <n v="9"/>
    <d v="2024-01-09T00:00:00"/>
    <d v="2024-01-11T00:00:00"/>
    <s v="New"/>
    <x v="0"/>
    <n v="171.02"/>
    <x v="4"/>
    <x v="2"/>
    <n v="2170.6588000000002"/>
    <s v="Bulk Order"/>
  </r>
  <r>
    <s v="ORD102427"/>
    <x v="2"/>
    <x v="4"/>
    <x v="2421"/>
    <n v="0.15"/>
    <n v="124.51649999999999"/>
    <n v="3"/>
    <d v="2023-05-09T00:00:00"/>
    <d v="2023-05-12T00:00:00"/>
    <s v="Member"/>
    <x v="2"/>
    <n v="213.42"/>
    <x v="4"/>
    <x v="5"/>
    <n v="705.59350000000006"/>
    <s v="-"/>
  </r>
  <r>
    <s v="ORD102428"/>
    <x v="2"/>
    <x v="0"/>
    <x v="2422"/>
    <n v="0.33"/>
    <n v="481.90559999999999"/>
    <n v="1"/>
    <d v="2023-07-22T00:00:00"/>
    <d v="2023-07-29T00:00:00"/>
    <s v="Regular"/>
    <x v="2"/>
    <n v="167.78"/>
    <x v="4"/>
    <x v="4"/>
    <n v="978.41439999999989"/>
    <s v="-"/>
  </r>
  <r>
    <s v="ORD102429"/>
    <x v="0"/>
    <x v="3"/>
    <x v="2423"/>
    <n v="0.11"/>
    <n v="359.6857"/>
    <n v="6"/>
    <d v="2023-07-18T00:00:00"/>
    <d v="2023-07-20T00:00:00"/>
    <s v="Regular"/>
    <x v="0"/>
    <n v="791.94"/>
    <x v="4"/>
    <x v="0"/>
    <n v="2910.1842999999999"/>
    <s v="Bulk Order"/>
  </r>
  <r>
    <s v="ORD102430"/>
    <x v="1"/>
    <x v="4"/>
    <x v="2424"/>
    <n v="0.45"/>
    <n v="79.451999999999998"/>
    <n v="9"/>
    <d v="2023-03-18T00:00:00"/>
    <d v="2023-03-25T00:00:00"/>
    <s v="Regular"/>
    <x v="1"/>
    <n v="34.83"/>
    <x v="4"/>
    <x v="0"/>
    <n v="97.108000000000004"/>
    <s v="Bulk Order"/>
  </r>
  <r>
    <s v="ORD102431"/>
    <x v="1"/>
    <x v="4"/>
    <x v="2425"/>
    <n v="0.43"/>
    <n v="422.75880000000001"/>
    <n v="1"/>
    <d v="2024-03-22T00:00:00"/>
    <d v="2024-03-28T00:00:00"/>
    <s v="New"/>
    <x v="0"/>
    <n v="287.77"/>
    <x v="4"/>
    <x v="2"/>
    <n v="560.40120000000002"/>
    <s v="-"/>
  </r>
  <r>
    <s v="ORD102432"/>
    <x v="3"/>
    <x v="0"/>
    <x v="2426"/>
    <n v="0.23"/>
    <n v="1071.0318"/>
    <n v="1"/>
    <d v="2024-03-01T00:00:00"/>
    <d v="2024-03-06T00:00:00"/>
    <s v="New"/>
    <x v="1"/>
    <n v="466.59"/>
    <x v="4"/>
    <x v="2"/>
    <n v="3585.6282000000001"/>
    <s v="-"/>
  </r>
  <r>
    <s v="ORD102433"/>
    <x v="0"/>
    <x v="0"/>
    <x v="2427"/>
    <n v="0.1"/>
    <n v="335.15300000000002"/>
    <n v="4"/>
    <d v="2024-11-01T00:00:00"/>
    <d v="2024-11-04T00:00:00"/>
    <s v="Member"/>
    <x v="1"/>
    <n v="436.12"/>
    <x v="4"/>
    <x v="0"/>
    <n v="3016.3770000000004"/>
    <s v="-"/>
  </r>
  <r>
    <s v="ORD102434"/>
    <x v="3"/>
    <x v="0"/>
    <x v="2428"/>
    <n v="0.25"/>
    <n v="399.3"/>
    <n v="1"/>
    <d v="2024-05-22T00:00:00"/>
    <d v="2024-05-28T00:00:00"/>
    <s v="New"/>
    <x v="1"/>
    <n v="146.33000000000001"/>
    <x v="4"/>
    <x v="3"/>
    <n v="1197.9000000000001"/>
    <s v="-"/>
  </r>
  <r>
    <s v="ORD102435"/>
    <x v="1"/>
    <x v="3"/>
    <x v="2429"/>
    <n v="7.0000000000000007E-2"/>
    <n v="22.539300000000004"/>
    <n v="9"/>
    <d v="2023-02-21T00:00:00"/>
    <d v="2023-02-28T00:00:00"/>
    <s v="New"/>
    <x v="2"/>
    <n v="83.1"/>
    <x v="4"/>
    <x v="1"/>
    <n v="299.45069999999998"/>
    <s v="Bulk Order"/>
  </r>
  <r>
    <s v="ORD102436"/>
    <x v="3"/>
    <x v="0"/>
    <x v="2430"/>
    <n v="0.13"/>
    <n v="386.31319999999999"/>
    <n v="6"/>
    <d v="2023-06-27T00:00:00"/>
    <d v="2023-06-30T00:00:00"/>
    <s v="Regular"/>
    <x v="0"/>
    <n v="393.99"/>
    <x v="4"/>
    <x v="2"/>
    <n v="2585.3267999999998"/>
    <s v="Bulk Order"/>
  </r>
  <r>
    <s v="ORD102437"/>
    <x v="0"/>
    <x v="2"/>
    <x v="2431"/>
    <n v="0.24"/>
    <n v="286.08959999999996"/>
    <n v="5"/>
    <d v="2024-03-24T00:00:00"/>
    <d v="2024-03-31T00:00:00"/>
    <s v="Member"/>
    <x v="2"/>
    <n v="117.75"/>
    <x v="4"/>
    <x v="4"/>
    <n v="905.95039999999995"/>
    <s v="-"/>
  </r>
  <r>
    <s v="ORD102438"/>
    <x v="0"/>
    <x v="4"/>
    <x v="2432"/>
    <n v="0.01"/>
    <n v="48.0486"/>
    <n v="5"/>
    <d v="2023-04-23T00:00:00"/>
    <d v="2023-04-27T00:00:00"/>
    <s v="Regular"/>
    <x v="1"/>
    <n v="951.36"/>
    <x v="4"/>
    <x v="2"/>
    <n v="4756.8113999999996"/>
    <s v="-"/>
  </r>
  <r>
    <s v="ORD102439"/>
    <x v="0"/>
    <x v="0"/>
    <x v="2433"/>
    <n v="0.38"/>
    <n v="1317.1218000000001"/>
    <n v="2"/>
    <d v="2023-08-24T00:00:00"/>
    <d v="2023-08-29T00:00:00"/>
    <s v="New"/>
    <x v="2"/>
    <n v="500.49"/>
    <x v="4"/>
    <x v="4"/>
    <n v="2148.9881999999998"/>
    <s v="-"/>
  </r>
  <r>
    <s v="ORD102440"/>
    <x v="2"/>
    <x v="4"/>
    <x v="2434"/>
    <n v="0.1"/>
    <n v="487.32100000000003"/>
    <n v="3"/>
    <d v="2023-06-15T00:00:00"/>
    <d v="2023-06-20T00:00:00"/>
    <s v="Member"/>
    <x v="2"/>
    <n v="1233.2"/>
    <x v="4"/>
    <x v="0"/>
    <n v="4385.8890000000001"/>
    <s v="-"/>
  </r>
  <r>
    <s v="ORD102441"/>
    <x v="3"/>
    <x v="1"/>
    <x v="2435"/>
    <n v="0.43"/>
    <n v="1831.6280000000002"/>
    <n v="7"/>
    <d v="2024-07-04T00:00:00"/>
    <d v="2024-07-07T00:00:00"/>
    <s v="New"/>
    <x v="1"/>
    <n v="1026.28"/>
    <x v="4"/>
    <x v="2"/>
    <n v="2427.9720000000002"/>
    <s v="Bulk Order"/>
  </r>
  <r>
    <s v="ORD102442"/>
    <x v="1"/>
    <x v="1"/>
    <x v="2436"/>
    <n v="0.01"/>
    <n v="24.668299999999999"/>
    <n v="4"/>
    <d v="2023-10-25T00:00:00"/>
    <d v="2023-10-26T00:00:00"/>
    <s v="New"/>
    <x v="1"/>
    <n v="197.3"/>
    <x v="4"/>
    <x v="3"/>
    <n v="2442.1617000000001"/>
    <s v="-"/>
  </r>
  <r>
    <s v="ORD102443"/>
    <x v="1"/>
    <x v="0"/>
    <x v="2437"/>
    <n v="0.27"/>
    <n v="912.83220000000006"/>
    <n v="6"/>
    <d v="2024-01-15T00:00:00"/>
    <d v="2024-01-16T00:00:00"/>
    <s v="Member"/>
    <x v="2"/>
    <n v="892.45"/>
    <x v="4"/>
    <x v="4"/>
    <n v="2468.0277999999998"/>
    <s v="Bulk Order"/>
  </r>
  <r>
    <s v="ORD102444"/>
    <x v="1"/>
    <x v="4"/>
    <x v="2438"/>
    <n v="0.39"/>
    <n v="1590.9386999999999"/>
    <n v="8"/>
    <d v="2024-09-02T00:00:00"/>
    <d v="2024-09-06T00:00:00"/>
    <s v="Member"/>
    <x v="1"/>
    <n v="1206.02"/>
    <x v="4"/>
    <x v="3"/>
    <n v="2488.3913000000002"/>
    <s v="Bulk Order"/>
  </r>
  <r>
    <s v="ORD102445"/>
    <x v="2"/>
    <x v="1"/>
    <x v="2439"/>
    <n v="0.12"/>
    <n v="351.96840000000003"/>
    <n v="1"/>
    <d v="2023-06-16T00:00:00"/>
    <d v="2023-06-20T00:00:00"/>
    <s v="Regular"/>
    <x v="1"/>
    <n v="697.28"/>
    <x v="4"/>
    <x v="4"/>
    <n v="2581.1016"/>
    <s v="-"/>
  </r>
  <r>
    <s v="ORD102446"/>
    <x v="2"/>
    <x v="0"/>
    <x v="2440"/>
    <n v="0.35"/>
    <n v="140.45150000000001"/>
    <n v="6"/>
    <d v="2024-07-07T00:00:00"/>
    <d v="2024-07-14T00:00:00"/>
    <s v="Member"/>
    <x v="1"/>
    <n v="102.73"/>
    <x v="4"/>
    <x v="5"/>
    <n v="260.83850000000001"/>
    <s v="Bulk Order"/>
  </r>
  <r>
    <s v="ORD102447"/>
    <x v="0"/>
    <x v="4"/>
    <x v="2441"/>
    <n v="0.36"/>
    <n v="865.86839999999995"/>
    <n v="1"/>
    <d v="2023-12-28T00:00:00"/>
    <d v="2024-01-01T00:00:00"/>
    <s v="Regular"/>
    <x v="0"/>
    <n v="671.91"/>
    <x v="4"/>
    <x v="1"/>
    <n v="1539.3216000000002"/>
    <s v="-"/>
  </r>
  <r>
    <s v="ORD102448"/>
    <x v="1"/>
    <x v="0"/>
    <x v="2442"/>
    <n v="0.32"/>
    <n v="236.73919999999998"/>
    <n v="8"/>
    <d v="2024-03-29T00:00:00"/>
    <d v="2024-04-02T00:00:00"/>
    <s v="Regular"/>
    <x v="2"/>
    <n v="182.34"/>
    <x v="4"/>
    <x v="3"/>
    <n v="503.07079999999996"/>
    <s v="Bulk Order"/>
  </r>
  <r>
    <s v="ORD102449"/>
    <x v="2"/>
    <x v="4"/>
    <x v="2443"/>
    <n v="0.18"/>
    <n v="648.495"/>
    <n v="4"/>
    <d v="2024-05-18T00:00:00"/>
    <d v="2024-05-21T00:00:00"/>
    <s v="Member"/>
    <x v="2"/>
    <n v="706.8"/>
    <x v="4"/>
    <x v="1"/>
    <n v="2954.2550000000001"/>
    <s v="-"/>
  </r>
  <r>
    <s v="ORD102450"/>
    <x v="0"/>
    <x v="1"/>
    <x v="2444"/>
    <n v="0.39"/>
    <n v="1339.6812"/>
    <n v="5"/>
    <d v="2024-09-08T00:00:00"/>
    <d v="2024-09-12T00:00:00"/>
    <s v="Regular"/>
    <x v="0"/>
    <n v="230.29"/>
    <x v="4"/>
    <x v="3"/>
    <n v="2095.3987999999999"/>
    <s v="-"/>
  </r>
  <r>
    <s v="ORD102451"/>
    <x v="1"/>
    <x v="0"/>
    <x v="2445"/>
    <n v="0.31"/>
    <n v="1539.2275"/>
    <n v="2"/>
    <d v="2024-04-01T00:00:00"/>
    <d v="2024-04-08T00:00:00"/>
    <s v="New"/>
    <x v="2"/>
    <n v="849.61"/>
    <x v="4"/>
    <x v="1"/>
    <n v="3426.0225"/>
    <s v="-"/>
  </r>
  <r>
    <s v="ORD102452"/>
    <x v="3"/>
    <x v="1"/>
    <x v="2446"/>
    <n v="0.3"/>
    <n v="954.351"/>
    <n v="3"/>
    <d v="2023-10-25T00:00:00"/>
    <d v="2023-10-31T00:00:00"/>
    <s v="Member"/>
    <x v="2"/>
    <n v="781.72"/>
    <x v="4"/>
    <x v="3"/>
    <n v="2226.819"/>
    <s v="-"/>
  </r>
  <r>
    <s v="ORD102453"/>
    <x v="0"/>
    <x v="0"/>
    <x v="2447"/>
    <n v="0.41"/>
    <n v="1648.4787999999999"/>
    <n v="7"/>
    <d v="2024-12-08T00:00:00"/>
    <d v="2024-12-09T00:00:00"/>
    <s v="New"/>
    <x v="1"/>
    <n v="458.58"/>
    <x v="4"/>
    <x v="3"/>
    <n v="2372.2012"/>
    <s v="Bulk Order"/>
  </r>
  <r>
    <s v="ORD102454"/>
    <x v="2"/>
    <x v="3"/>
    <x v="2448"/>
    <n v="0.12"/>
    <n v="169.75319999999999"/>
    <n v="7"/>
    <d v="2024-10-26T00:00:00"/>
    <d v="2024-10-28T00:00:00"/>
    <s v="New"/>
    <x v="0"/>
    <n v="301.85000000000002"/>
    <x v="4"/>
    <x v="3"/>
    <n v="1244.8568"/>
    <s v="Bulk Order"/>
  </r>
  <r>
    <s v="ORD102455"/>
    <x v="2"/>
    <x v="1"/>
    <x v="2449"/>
    <n v="0.12"/>
    <n v="211.93439999999998"/>
    <n v="8"/>
    <d v="2023-07-04T00:00:00"/>
    <d v="2023-07-10T00:00:00"/>
    <s v="Regular"/>
    <x v="2"/>
    <n v="227.46"/>
    <x v="4"/>
    <x v="0"/>
    <n v="1554.1855999999998"/>
    <s v="Bulk Order"/>
  </r>
  <r>
    <s v="ORD102456"/>
    <x v="0"/>
    <x v="1"/>
    <x v="2450"/>
    <n v="0.19"/>
    <n v="872.74980000000005"/>
    <n v="3"/>
    <d v="2024-02-22T00:00:00"/>
    <d v="2024-02-28T00:00:00"/>
    <s v="New"/>
    <x v="2"/>
    <n v="1219.75"/>
    <x v="4"/>
    <x v="2"/>
    <n v="3720.6702"/>
    <s v="-"/>
  </r>
  <r>
    <s v="ORD102457"/>
    <x v="0"/>
    <x v="2"/>
    <x v="2451"/>
    <n v="0.04"/>
    <n v="152.01760000000002"/>
    <n v="2"/>
    <d v="2024-12-15T00:00:00"/>
    <d v="2024-12-16T00:00:00"/>
    <s v="Regular"/>
    <x v="0"/>
    <n v="535.15"/>
    <x v="4"/>
    <x v="3"/>
    <n v="3648.4223999999999"/>
    <s v="-"/>
  </r>
  <r>
    <s v="ORD102458"/>
    <x v="2"/>
    <x v="1"/>
    <x v="2452"/>
    <n v="0.17"/>
    <n v="562.83940000000007"/>
    <n v="2"/>
    <d v="2024-11-05T00:00:00"/>
    <d v="2024-11-09T00:00:00"/>
    <s v="New"/>
    <x v="2"/>
    <n v="203.18"/>
    <x v="4"/>
    <x v="1"/>
    <n v="2747.9805999999999"/>
    <s v="-"/>
  </r>
  <r>
    <s v="ORD102459"/>
    <x v="3"/>
    <x v="4"/>
    <x v="2453"/>
    <n v="0.2"/>
    <n v="268.94800000000004"/>
    <n v="6"/>
    <d v="2023-05-03T00:00:00"/>
    <d v="2023-05-06T00:00:00"/>
    <s v="Regular"/>
    <x v="2"/>
    <n v="263.01"/>
    <x v="4"/>
    <x v="5"/>
    <n v="1075.7919999999999"/>
    <s v="Bulk Order"/>
  </r>
  <r>
    <s v="ORD102460"/>
    <x v="1"/>
    <x v="0"/>
    <x v="2454"/>
    <n v="0.25"/>
    <n v="880.75750000000005"/>
    <n v="2"/>
    <d v="2023-08-25T00:00:00"/>
    <d v="2023-08-30T00:00:00"/>
    <s v="New"/>
    <x v="1"/>
    <n v="216.45"/>
    <x v="4"/>
    <x v="4"/>
    <n v="2642.2725"/>
    <s v="-"/>
  </r>
  <r>
    <s v="ORD102461"/>
    <x v="3"/>
    <x v="3"/>
    <x v="2455"/>
    <n v="0.13"/>
    <n v="577.86820000000012"/>
    <n v="4"/>
    <d v="2024-03-19T00:00:00"/>
    <d v="2024-03-26T00:00:00"/>
    <s v="Regular"/>
    <x v="0"/>
    <n v="461.94"/>
    <x v="4"/>
    <x v="1"/>
    <n v="3867.2718000000004"/>
    <s v="-"/>
  </r>
  <r>
    <s v="ORD102462"/>
    <x v="0"/>
    <x v="4"/>
    <x v="2456"/>
    <n v="0.45"/>
    <n v="553.90950000000009"/>
    <n v="9"/>
    <d v="2024-08-26T00:00:00"/>
    <d v="2024-08-28T00:00:00"/>
    <s v="Regular"/>
    <x v="1"/>
    <n v="215.85"/>
    <x v="4"/>
    <x v="0"/>
    <n v="677.00049999999999"/>
    <s v="Bulk Order"/>
  </r>
  <r>
    <s v="ORD102463"/>
    <x v="3"/>
    <x v="4"/>
    <x v="2457"/>
    <n v="0.14000000000000001"/>
    <n v="498.40140000000008"/>
    <n v="3"/>
    <d v="2024-03-02T00:00:00"/>
    <d v="2024-03-04T00:00:00"/>
    <s v="Member"/>
    <x v="1"/>
    <n v="884.02"/>
    <x v="4"/>
    <x v="1"/>
    <n v="3061.6086"/>
    <s v="-"/>
  </r>
  <r>
    <s v="ORD102464"/>
    <x v="2"/>
    <x v="4"/>
    <x v="2458"/>
    <n v="0.43"/>
    <n v="872.51299999999992"/>
    <n v="1"/>
    <d v="2023-03-02T00:00:00"/>
    <d v="2023-03-08T00:00:00"/>
    <s v="Regular"/>
    <x v="0"/>
    <n v="263.81"/>
    <x v="4"/>
    <x v="2"/>
    <n v="1156.587"/>
    <s v="-"/>
  </r>
  <r>
    <s v="ORD102465"/>
    <x v="0"/>
    <x v="4"/>
    <x v="2459"/>
    <n v="0.22"/>
    <n v="150.03120000000001"/>
    <n v="2"/>
    <d v="2024-12-09T00:00:00"/>
    <d v="2024-12-13T00:00:00"/>
    <s v="Regular"/>
    <x v="2"/>
    <n v="83.43"/>
    <x v="4"/>
    <x v="0"/>
    <n v="531.92880000000002"/>
    <s v="-"/>
  </r>
  <r>
    <s v="ORD102466"/>
    <x v="1"/>
    <x v="3"/>
    <x v="2460"/>
    <n v="0.36"/>
    <n v="1382.7456"/>
    <n v="7"/>
    <d v="2023-04-02T00:00:00"/>
    <d v="2023-04-06T00:00:00"/>
    <s v="Member"/>
    <x v="0"/>
    <n v="300.55"/>
    <x v="4"/>
    <x v="1"/>
    <n v="2458.2143999999998"/>
    <s v="Bulk Order"/>
  </r>
  <r>
    <s v="ORD102467"/>
    <x v="2"/>
    <x v="2"/>
    <x v="2461"/>
    <n v="0.06"/>
    <n v="55.138199999999998"/>
    <n v="9"/>
    <d v="2023-08-22T00:00:00"/>
    <d v="2023-08-24T00:00:00"/>
    <s v="Member"/>
    <x v="2"/>
    <n v="180.5"/>
    <x v="4"/>
    <x v="0"/>
    <n v="863.83180000000004"/>
    <s v="Bulk Order"/>
  </r>
  <r>
    <s v="ORD102468"/>
    <x v="2"/>
    <x v="1"/>
    <x v="2462"/>
    <n v="0.27"/>
    <n v="361.58130000000006"/>
    <n v="9"/>
    <d v="2024-06-14T00:00:00"/>
    <d v="2024-06-20T00:00:00"/>
    <s v="Regular"/>
    <x v="2"/>
    <n v="245.25"/>
    <x v="4"/>
    <x v="1"/>
    <n v="977.6087"/>
    <s v="Bulk Order"/>
  </r>
  <r>
    <s v="ORD102469"/>
    <x v="1"/>
    <x v="4"/>
    <x v="2463"/>
    <n v="0.48"/>
    <n v="1889.4816000000001"/>
    <n v="4"/>
    <d v="2024-09-21T00:00:00"/>
    <d v="2024-09-24T00:00:00"/>
    <s v="Regular"/>
    <x v="0"/>
    <n v="205.55"/>
    <x v="4"/>
    <x v="1"/>
    <n v="2046.9384"/>
    <s v="-"/>
  </r>
  <r>
    <s v="ORD102470"/>
    <x v="1"/>
    <x v="1"/>
    <x v="2464"/>
    <n v="0.33"/>
    <n v="1233.0284999999999"/>
    <n v="8"/>
    <d v="2024-01-03T00:00:00"/>
    <d v="2024-01-05T00:00:00"/>
    <s v="New"/>
    <x v="1"/>
    <n v="843.43"/>
    <x v="4"/>
    <x v="5"/>
    <n v="2503.4214999999999"/>
    <s v="Bulk Order"/>
  </r>
  <r>
    <s v="ORD102471"/>
    <x v="3"/>
    <x v="1"/>
    <x v="2465"/>
    <n v="0.41"/>
    <n v="551.65499999999997"/>
    <n v="1"/>
    <d v="2023-08-25T00:00:00"/>
    <d v="2023-08-31T00:00:00"/>
    <s v="New"/>
    <x v="1"/>
    <n v="222.14"/>
    <x v="4"/>
    <x v="2"/>
    <n v="793.84500000000003"/>
    <s v="-"/>
  </r>
  <r>
    <s v="ORD102472"/>
    <x v="0"/>
    <x v="4"/>
    <x v="2466"/>
    <n v="0.13"/>
    <n v="612.39490000000001"/>
    <n v="6"/>
    <d v="2024-11-21T00:00:00"/>
    <d v="2024-11-24T00:00:00"/>
    <s v="Member"/>
    <x v="0"/>
    <n v="576.05999999999995"/>
    <x v="4"/>
    <x v="5"/>
    <n v="4098.3350999999993"/>
    <s v="Bulk Order"/>
  </r>
  <r>
    <s v="ORD102473"/>
    <x v="1"/>
    <x v="2"/>
    <x v="2467"/>
    <n v="0.4"/>
    <n v="461.96000000000004"/>
    <n v="8"/>
    <d v="2023-10-18T00:00:00"/>
    <d v="2023-10-19T00:00:00"/>
    <s v="Regular"/>
    <x v="0"/>
    <n v="262.97000000000003"/>
    <x v="4"/>
    <x v="5"/>
    <n v="692.94"/>
    <s v="Bulk Order"/>
  </r>
  <r>
    <s v="ORD102474"/>
    <x v="1"/>
    <x v="1"/>
    <x v="2468"/>
    <n v="0.18"/>
    <n v="894.375"/>
    <n v="2"/>
    <d v="2023-12-27T00:00:00"/>
    <d v="2023-12-31T00:00:00"/>
    <s v="New"/>
    <x v="2"/>
    <n v="1256.8399999999999"/>
    <x v="4"/>
    <x v="2"/>
    <n v="4074.375"/>
    <s v="-"/>
  </r>
  <r>
    <s v="ORD102475"/>
    <x v="0"/>
    <x v="0"/>
    <x v="2469"/>
    <n v="0.24"/>
    <n v="891.7704"/>
    <n v="8"/>
    <d v="2023-05-18T00:00:00"/>
    <d v="2023-05-24T00:00:00"/>
    <s v="New"/>
    <x v="1"/>
    <n v="740.49"/>
    <x v="4"/>
    <x v="0"/>
    <n v="2823.9396000000002"/>
    <s v="Bulk Order"/>
  </r>
  <r>
    <s v="ORD102476"/>
    <x v="1"/>
    <x v="1"/>
    <x v="2470"/>
    <n v="0.09"/>
    <n v="182.09609999999998"/>
    <n v="4"/>
    <d v="2024-09-15T00:00:00"/>
    <d v="2024-09-18T00:00:00"/>
    <s v="Regular"/>
    <x v="0"/>
    <n v="148.93"/>
    <x v="4"/>
    <x v="0"/>
    <n v="1841.1939"/>
    <s v="-"/>
  </r>
  <r>
    <s v="ORD102477"/>
    <x v="1"/>
    <x v="4"/>
    <x v="2471"/>
    <n v="0.24"/>
    <n v="177.29040000000001"/>
    <n v="2"/>
    <d v="2023-08-30T00:00:00"/>
    <d v="2023-09-01T00:00:00"/>
    <s v="Member"/>
    <x v="2"/>
    <n v="204.22"/>
    <x v="4"/>
    <x v="0"/>
    <n v="561.41960000000006"/>
    <s v="-"/>
  </r>
  <r>
    <s v="ORD102478"/>
    <x v="3"/>
    <x v="3"/>
    <x v="2472"/>
    <n v="0.26"/>
    <n v="434.33000000000004"/>
    <n v="4"/>
    <d v="2023-10-19T00:00:00"/>
    <d v="2023-10-26T00:00:00"/>
    <s v="Member"/>
    <x v="0"/>
    <n v="90.97"/>
    <x v="4"/>
    <x v="5"/>
    <n v="1236.17"/>
    <s v="-"/>
  </r>
  <r>
    <s v="ORD102479"/>
    <x v="2"/>
    <x v="1"/>
    <x v="2473"/>
    <n v="0.31"/>
    <n v="325.28919999999999"/>
    <n v="8"/>
    <d v="2024-03-12T00:00:00"/>
    <d v="2024-03-13T00:00:00"/>
    <s v="New"/>
    <x v="2"/>
    <n v="107.38"/>
    <x v="4"/>
    <x v="2"/>
    <n v="724.0308"/>
    <s v="Bulk Order"/>
  </r>
  <r>
    <s v="ORD102480"/>
    <x v="2"/>
    <x v="2"/>
    <x v="2474"/>
    <n v="0.43"/>
    <n v="1353.2143000000001"/>
    <n v="4"/>
    <d v="2023-02-23T00:00:00"/>
    <d v="2023-02-25T00:00:00"/>
    <s v="Member"/>
    <x v="1"/>
    <n v="365.37"/>
    <x v="4"/>
    <x v="0"/>
    <n v="1793.7957000000001"/>
    <s v="-"/>
  </r>
  <r>
    <s v="ORD102481"/>
    <x v="2"/>
    <x v="0"/>
    <x v="2475"/>
    <n v="0.15"/>
    <n v="277.2885"/>
    <n v="8"/>
    <d v="2024-06-11T00:00:00"/>
    <d v="2024-06-17T00:00:00"/>
    <s v="New"/>
    <x v="0"/>
    <n v="263.42"/>
    <x v="4"/>
    <x v="4"/>
    <n v="1571.3015"/>
    <s v="Bulk Order"/>
  </r>
  <r>
    <s v="ORD102482"/>
    <x v="2"/>
    <x v="0"/>
    <x v="2476"/>
    <n v="0.49"/>
    <n v="757.31459999999993"/>
    <n v="7"/>
    <d v="2023-02-19T00:00:00"/>
    <d v="2023-02-20T00:00:00"/>
    <s v="New"/>
    <x v="0"/>
    <n v="214.63"/>
    <x v="4"/>
    <x v="5"/>
    <n v="788.22540000000004"/>
    <s v="Bulk Order"/>
  </r>
  <r>
    <s v="ORD102483"/>
    <x v="1"/>
    <x v="3"/>
    <x v="2477"/>
    <n v="0.42"/>
    <n v="1600.1789999999999"/>
    <n v="5"/>
    <d v="2023-07-08T00:00:00"/>
    <d v="2023-07-13T00:00:00"/>
    <s v="Member"/>
    <x v="0"/>
    <n v="1046.74"/>
    <x v="4"/>
    <x v="3"/>
    <n v="2209.7709999999997"/>
    <s v="-"/>
  </r>
  <r>
    <s v="ORD102484"/>
    <x v="0"/>
    <x v="3"/>
    <x v="2478"/>
    <n v="0.2"/>
    <n v="245.98800000000003"/>
    <n v="8"/>
    <d v="2024-05-27T00:00:00"/>
    <d v="2024-05-28T00:00:00"/>
    <s v="Regular"/>
    <x v="1"/>
    <n v="306.3"/>
    <x v="4"/>
    <x v="0"/>
    <n v="983.952"/>
    <s v="Bulk Order"/>
  </r>
  <r>
    <s v="ORD102485"/>
    <x v="0"/>
    <x v="1"/>
    <x v="2479"/>
    <n v="0.11"/>
    <n v="327.33360000000005"/>
    <n v="2"/>
    <d v="2024-11-12T00:00:00"/>
    <d v="2024-11-19T00:00:00"/>
    <s v="New"/>
    <x v="2"/>
    <n v="298.64"/>
    <x v="4"/>
    <x v="5"/>
    <n v="2648.4264000000003"/>
    <s v="-"/>
  </r>
  <r>
    <s v="ORD102486"/>
    <x v="3"/>
    <x v="4"/>
    <x v="2480"/>
    <n v="0.04"/>
    <n v="42.140799999999999"/>
    <n v="3"/>
    <d v="2023-06-26T00:00:00"/>
    <d v="2023-07-02T00:00:00"/>
    <s v="New"/>
    <x v="1"/>
    <n v="303.97000000000003"/>
    <x v="4"/>
    <x v="2"/>
    <n v="1011.3792"/>
    <s v="-"/>
  </r>
  <r>
    <s v="ORD102487"/>
    <x v="3"/>
    <x v="2"/>
    <x v="2481"/>
    <n v="0.12"/>
    <n v="432.30119999999999"/>
    <n v="4"/>
    <d v="2023-08-07T00:00:00"/>
    <d v="2023-08-10T00:00:00"/>
    <s v="Regular"/>
    <x v="0"/>
    <n v="506.4"/>
    <x v="4"/>
    <x v="2"/>
    <n v="3170.2088000000003"/>
    <s v="-"/>
  </r>
  <r>
    <s v="ORD102488"/>
    <x v="1"/>
    <x v="0"/>
    <x v="2482"/>
    <n v="0.44"/>
    <n v="1391.7639999999999"/>
    <n v="5"/>
    <d v="2024-10-20T00:00:00"/>
    <d v="2024-10-25T00:00:00"/>
    <s v="New"/>
    <x v="1"/>
    <n v="330.98"/>
    <x v="4"/>
    <x v="3"/>
    <n v="1771.336"/>
    <s v="-"/>
  </r>
  <r>
    <s v="ORD102489"/>
    <x v="0"/>
    <x v="3"/>
    <x v="2483"/>
    <n v="0.15"/>
    <n v="601.64249999999993"/>
    <n v="5"/>
    <d v="2024-12-20T00:00:00"/>
    <d v="2024-12-26T00:00:00"/>
    <s v="Regular"/>
    <x v="2"/>
    <n v="1148.8599999999999"/>
    <x v="4"/>
    <x v="0"/>
    <n v="3409.3074999999999"/>
    <s v="-"/>
  </r>
  <r>
    <s v="ORD102490"/>
    <x v="0"/>
    <x v="2"/>
    <x v="2484"/>
    <n v="7.0000000000000007E-2"/>
    <n v="30.494800000000001"/>
    <n v="1"/>
    <d v="2023-09-13T00:00:00"/>
    <d v="2023-09-14T00:00:00"/>
    <s v="Regular"/>
    <x v="1"/>
    <n v="84.07"/>
    <x v="4"/>
    <x v="3"/>
    <n v="405.14519999999999"/>
    <s v="-"/>
  </r>
  <r>
    <s v="ORD102491"/>
    <x v="2"/>
    <x v="4"/>
    <x v="2485"/>
    <n v="0.01"/>
    <n v="11.295199999999999"/>
    <n v="1"/>
    <d v="2023-12-24T00:00:00"/>
    <d v="2023-12-25T00:00:00"/>
    <s v="Regular"/>
    <x v="0"/>
    <n v="222.99"/>
    <x v="4"/>
    <x v="2"/>
    <n v="1118.2248"/>
    <s v="-"/>
  </r>
  <r>
    <s v="ORD102492"/>
    <x v="1"/>
    <x v="0"/>
    <x v="2486"/>
    <n v="0.15"/>
    <n v="128.529"/>
    <n v="1"/>
    <d v="2024-10-09T00:00:00"/>
    <d v="2024-10-12T00:00:00"/>
    <s v="Member"/>
    <x v="0"/>
    <n v="183.37"/>
    <x v="4"/>
    <x v="0"/>
    <n v="728.33100000000002"/>
    <s v="-"/>
  </r>
  <r>
    <s v="ORD102493"/>
    <x v="1"/>
    <x v="0"/>
    <x v="2487"/>
    <n v="0.11"/>
    <n v="113.71250000000001"/>
    <n v="5"/>
    <d v="2023-07-09T00:00:00"/>
    <d v="2023-07-16T00:00:00"/>
    <s v="New"/>
    <x v="0"/>
    <n v="213.27"/>
    <x v="4"/>
    <x v="4"/>
    <n v="920.03750000000002"/>
    <s v="-"/>
  </r>
  <r>
    <s v="ORD102494"/>
    <x v="2"/>
    <x v="4"/>
    <x v="2488"/>
    <n v="0.05"/>
    <n v="30.238500000000002"/>
    <n v="2"/>
    <d v="2024-04-04T00:00:00"/>
    <d v="2024-04-08T00:00:00"/>
    <s v="New"/>
    <x v="0"/>
    <n v="125.47"/>
    <x v="4"/>
    <x v="4"/>
    <n v="574.53149999999994"/>
    <s v="-"/>
  </r>
  <r>
    <s v="ORD102495"/>
    <x v="1"/>
    <x v="0"/>
    <x v="2489"/>
    <n v="0.48"/>
    <n v="1370.0159999999998"/>
    <n v="3"/>
    <d v="2023-01-09T00:00:00"/>
    <d v="2023-01-13T00:00:00"/>
    <s v="New"/>
    <x v="2"/>
    <n v="144.11000000000001"/>
    <x v="4"/>
    <x v="4"/>
    <n v="1484.184"/>
    <s v="-"/>
  </r>
  <r>
    <s v="ORD102496"/>
    <x v="1"/>
    <x v="4"/>
    <x v="2490"/>
    <n v="0.13"/>
    <n v="391.01530000000002"/>
    <n v="8"/>
    <d v="2024-11-10T00:00:00"/>
    <d v="2024-11-16T00:00:00"/>
    <s v="Regular"/>
    <x v="1"/>
    <n v="665.99"/>
    <x v="4"/>
    <x v="3"/>
    <n v="2616.7946999999999"/>
    <s v="Bulk Order"/>
  </r>
  <r>
    <s v="ORD102497"/>
    <x v="3"/>
    <x v="0"/>
    <x v="2491"/>
    <n v="0"/>
    <n v="0"/>
    <n v="8"/>
    <d v="2024-04-29T00:00:00"/>
    <d v="2024-05-06T00:00:00"/>
    <s v="Member"/>
    <x v="2"/>
    <n v="997.04"/>
    <x v="4"/>
    <x v="1"/>
    <n v="4233.1000000000004"/>
    <s v="Bulk Order"/>
  </r>
  <r>
    <s v="ORD102498"/>
    <x v="0"/>
    <x v="1"/>
    <x v="2492"/>
    <n v="0.47"/>
    <n v="1009.0523999999999"/>
    <n v="2"/>
    <d v="2023-07-08T00:00:00"/>
    <d v="2023-07-14T00:00:00"/>
    <s v="New"/>
    <x v="1"/>
    <n v="121.8"/>
    <x v="4"/>
    <x v="0"/>
    <n v="1137.8676"/>
    <s v="-"/>
  </r>
  <r>
    <s v="ORD102499"/>
    <x v="1"/>
    <x v="4"/>
    <x v="2493"/>
    <n v="0.28999999999999998"/>
    <n v="785.52009999999996"/>
    <n v="8"/>
    <d v="2023-01-23T00:00:00"/>
    <d v="2023-01-27T00:00:00"/>
    <s v="New"/>
    <x v="0"/>
    <n v="558.30999999999995"/>
    <x v="4"/>
    <x v="1"/>
    <n v="1923.1699000000001"/>
    <s v="Bulk Order"/>
  </r>
  <r>
    <s v="ORD102500"/>
    <x v="3"/>
    <x v="2"/>
    <x v="2494"/>
    <n v="0.04"/>
    <n v="198.29560000000001"/>
    <n v="9"/>
    <d v="2023-10-24T00:00:00"/>
    <d v="2023-10-29T00:00:00"/>
    <s v="New"/>
    <x v="1"/>
    <n v="575.86"/>
    <x v="4"/>
    <x v="4"/>
    <n v="4759.0944"/>
    <s v="Bulk Order"/>
  </r>
  <r>
    <s v="ORD102501"/>
    <x v="0"/>
    <x v="1"/>
    <x v="2495"/>
    <n v="0.02"/>
    <n v="54.120800000000003"/>
    <n v="6"/>
    <d v="2023-11-24T00:00:00"/>
    <d v="2023-11-30T00:00:00"/>
    <s v="Member"/>
    <x v="1"/>
    <n v="560.33000000000004"/>
    <x v="4"/>
    <x v="1"/>
    <n v="2651.9191999999998"/>
    <s v="Bulk Order"/>
  </r>
  <r>
    <s v="ORD102502"/>
    <x v="2"/>
    <x v="2"/>
    <x v="2496"/>
    <n v="0.05"/>
    <n v="145.52600000000001"/>
    <n v="1"/>
    <d v="2024-10-24T00:00:00"/>
    <d v="2024-10-28T00:00:00"/>
    <s v="Regular"/>
    <x v="0"/>
    <n v="338.29"/>
    <x v="4"/>
    <x v="1"/>
    <n v="2764.9940000000001"/>
    <s v="-"/>
  </r>
  <r>
    <s v="ORD102503"/>
    <x v="3"/>
    <x v="0"/>
    <x v="2497"/>
    <n v="0.3"/>
    <n v="1494"/>
    <n v="3"/>
    <d v="2023-01-11T00:00:00"/>
    <d v="2023-01-16T00:00:00"/>
    <s v="Member"/>
    <x v="0"/>
    <n v="368.42"/>
    <x v="4"/>
    <x v="3"/>
    <n v="3486"/>
    <s v="-"/>
  </r>
  <r>
    <s v="ORD102504"/>
    <x v="3"/>
    <x v="2"/>
    <x v="2498"/>
    <n v="0.03"/>
    <n v="149.13689999999997"/>
    <n v="5"/>
    <d v="2023-01-01T00:00:00"/>
    <d v="2023-01-05T00:00:00"/>
    <s v="Member"/>
    <x v="0"/>
    <n v="470.1"/>
    <x v="4"/>
    <x v="0"/>
    <n v="4822.0931"/>
    <s v="-"/>
  </r>
  <r>
    <s v="ORD102505"/>
    <x v="0"/>
    <x v="1"/>
    <x v="2499"/>
    <n v="0.28000000000000003"/>
    <n v="609.7700000000001"/>
    <n v="3"/>
    <d v="2023-06-26T00:00:00"/>
    <d v="2023-06-29T00:00:00"/>
    <s v="Regular"/>
    <x v="1"/>
    <n v="608.55999999999995"/>
    <x v="4"/>
    <x v="2"/>
    <n v="1567.98"/>
    <s v="-"/>
  </r>
  <r>
    <s v="ORD102506"/>
    <x v="2"/>
    <x v="4"/>
    <x v="2500"/>
    <n v="0.33"/>
    <n v="1059.7092"/>
    <n v="3"/>
    <d v="2023-11-21T00:00:00"/>
    <d v="2023-11-26T00:00:00"/>
    <s v="Member"/>
    <x v="0"/>
    <n v="513.1"/>
    <x v="4"/>
    <x v="1"/>
    <n v="2151.5307999999995"/>
    <s v="-"/>
  </r>
  <r>
    <s v="ORD102507"/>
    <x v="3"/>
    <x v="3"/>
    <x v="2501"/>
    <n v="7.0000000000000007E-2"/>
    <n v="171.9151"/>
    <n v="9"/>
    <d v="2023-05-22T00:00:00"/>
    <d v="2023-05-29T00:00:00"/>
    <s v="Regular"/>
    <x v="2"/>
    <n v="685.41"/>
    <x v="4"/>
    <x v="4"/>
    <n v="2284.0148999999997"/>
    <s v="Bulk Order"/>
  </r>
  <r>
    <s v="ORD102508"/>
    <x v="1"/>
    <x v="2"/>
    <x v="2502"/>
    <n v="0.24"/>
    <n v="871.56240000000003"/>
    <n v="5"/>
    <d v="2024-06-02T00:00:00"/>
    <d v="2024-06-06T00:00:00"/>
    <s v="Member"/>
    <x v="1"/>
    <n v="620.96"/>
    <x v="4"/>
    <x v="4"/>
    <n v="2759.9476000000004"/>
    <s v="-"/>
  </r>
  <r>
    <s v="ORD102509"/>
    <x v="1"/>
    <x v="3"/>
    <x v="2503"/>
    <n v="0.48"/>
    <n v="2255.0832"/>
    <n v="8"/>
    <d v="2023-05-03T00:00:00"/>
    <d v="2023-05-05T00:00:00"/>
    <s v="Member"/>
    <x v="0"/>
    <n v="1290.04"/>
    <x v="4"/>
    <x v="3"/>
    <n v="2443.0068000000001"/>
    <s v="Bulk Order"/>
  </r>
  <r>
    <s v="ORD102510"/>
    <x v="1"/>
    <x v="2"/>
    <x v="2504"/>
    <n v="0.42"/>
    <n v="679.27859999999998"/>
    <n v="7"/>
    <d v="2024-03-19T00:00:00"/>
    <d v="2024-03-23T00:00:00"/>
    <s v="Member"/>
    <x v="2"/>
    <n v="310.36"/>
    <x v="4"/>
    <x v="1"/>
    <n v="938.05139999999994"/>
    <s v="Bulk Order"/>
  </r>
  <r>
    <s v="ORD102511"/>
    <x v="2"/>
    <x v="2"/>
    <x v="2505"/>
    <n v="0.36"/>
    <n v="1480.4963999999998"/>
    <n v="4"/>
    <d v="2024-06-19T00:00:00"/>
    <d v="2024-06-21T00:00:00"/>
    <s v="New"/>
    <x v="1"/>
    <n v="566.52"/>
    <x v="4"/>
    <x v="3"/>
    <n v="2631.9935999999998"/>
    <s v="-"/>
  </r>
  <r>
    <s v="ORD102512"/>
    <x v="3"/>
    <x v="4"/>
    <x v="2506"/>
    <n v="0.26"/>
    <n v="860.27760000000012"/>
    <n v="3"/>
    <d v="2023-08-27T00:00:00"/>
    <d v="2023-08-29T00:00:00"/>
    <s v="Regular"/>
    <x v="2"/>
    <n v="349.18"/>
    <x v="4"/>
    <x v="1"/>
    <n v="2448.4823999999999"/>
    <s v="-"/>
  </r>
  <r>
    <s v="ORD102513"/>
    <x v="1"/>
    <x v="0"/>
    <x v="2507"/>
    <n v="0.2"/>
    <n v="294.58200000000005"/>
    <n v="3"/>
    <d v="2023-06-04T00:00:00"/>
    <d v="2023-06-05T00:00:00"/>
    <s v="Regular"/>
    <x v="1"/>
    <n v="210.34"/>
    <x v="4"/>
    <x v="4"/>
    <n v="1178.328"/>
    <s v="-"/>
  </r>
  <r>
    <s v="ORD102514"/>
    <x v="2"/>
    <x v="1"/>
    <x v="2508"/>
    <n v="0.23"/>
    <n v="921.55709999999999"/>
    <n v="2"/>
    <d v="2023-01-07T00:00:00"/>
    <d v="2023-01-14T00:00:00"/>
    <s v="New"/>
    <x v="0"/>
    <n v="377.56"/>
    <x v="4"/>
    <x v="1"/>
    <n v="3085.2129"/>
    <s v="-"/>
  </r>
  <r>
    <s v="ORD102515"/>
    <x v="1"/>
    <x v="1"/>
    <x v="2509"/>
    <n v="0.38"/>
    <n v="833.32099999999991"/>
    <n v="5"/>
    <d v="2024-03-13T00:00:00"/>
    <d v="2024-03-19T00:00:00"/>
    <s v="Member"/>
    <x v="2"/>
    <n v="647.71"/>
    <x v="4"/>
    <x v="2"/>
    <n v="1359.6289999999999"/>
    <s v="-"/>
  </r>
  <r>
    <s v="ORD102516"/>
    <x v="0"/>
    <x v="1"/>
    <x v="2510"/>
    <n v="0.28000000000000003"/>
    <n v="193.18600000000004"/>
    <n v="2"/>
    <d v="2024-04-16T00:00:00"/>
    <d v="2024-04-20T00:00:00"/>
    <s v="New"/>
    <x v="0"/>
    <n v="94.63"/>
    <x v="4"/>
    <x v="3"/>
    <n v="496.76400000000001"/>
    <s v="-"/>
  </r>
  <r>
    <s v="ORD102517"/>
    <x v="3"/>
    <x v="0"/>
    <x v="2511"/>
    <n v="0.38"/>
    <n v="1887.7411999999999"/>
    <n v="2"/>
    <d v="2024-04-01T00:00:00"/>
    <d v="2024-04-02T00:00:00"/>
    <s v="New"/>
    <x v="1"/>
    <n v="940.06"/>
    <x v="4"/>
    <x v="3"/>
    <n v="3079.9987999999998"/>
    <s v="-"/>
  </r>
  <r>
    <s v="ORD102518"/>
    <x v="3"/>
    <x v="3"/>
    <x v="2512"/>
    <n v="0.48"/>
    <n v="1049.1215999999999"/>
    <n v="4"/>
    <d v="2024-03-24T00:00:00"/>
    <d v="2024-03-25T00:00:00"/>
    <s v="Member"/>
    <x v="1"/>
    <n v="653.9"/>
    <x v="4"/>
    <x v="4"/>
    <n v="1136.5484000000001"/>
    <s v="-"/>
  </r>
  <r>
    <s v="ORD102519"/>
    <x v="2"/>
    <x v="1"/>
    <x v="2513"/>
    <n v="0.32"/>
    <n v="881.15520000000004"/>
    <n v="6"/>
    <d v="2024-09-07T00:00:00"/>
    <d v="2024-09-12T00:00:00"/>
    <s v="Member"/>
    <x v="2"/>
    <n v="494.9"/>
    <x v="4"/>
    <x v="3"/>
    <n v="1872.4548"/>
    <s v="Bulk Order"/>
  </r>
  <r>
    <s v="ORD102520"/>
    <x v="2"/>
    <x v="3"/>
    <x v="2514"/>
    <n v="0.3"/>
    <n v="1217.703"/>
    <n v="6"/>
    <d v="2024-09-06T00:00:00"/>
    <d v="2024-09-08T00:00:00"/>
    <s v="Regular"/>
    <x v="0"/>
    <n v="518.20000000000005"/>
    <x v="4"/>
    <x v="4"/>
    <n v="2841.3070000000002"/>
    <s v="Bulk Order"/>
  </r>
  <r>
    <s v="ORD102521"/>
    <x v="3"/>
    <x v="0"/>
    <x v="2515"/>
    <n v="0.2"/>
    <n v="961.65800000000002"/>
    <n v="8"/>
    <d v="2023-04-13T00:00:00"/>
    <d v="2023-04-14T00:00:00"/>
    <s v="New"/>
    <x v="1"/>
    <n v="978.5"/>
    <x v="4"/>
    <x v="4"/>
    <n v="3846.6320000000001"/>
    <s v="Bulk Order"/>
  </r>
  <r>
    <s v="ORD102522"/>
    <x v="1"/>
    <x v="0"/>
    <x v="2516"/>
    <n v="0.1"/>
    <n v="437.71499999999997"/>
    <n v="6"/>
    <d v="2024-10-21T00:00:00"/>
    <d v="2024-10-28T00:00:00"/>
    <s v="Member"/>
    <x v="0"/>
    <n v="1113.07"/>
    <x v="4"/>
    <x v="0"/>
    <n v="3939.4349999999995"/>
    <s v="Bulk Order"/>
  </r>
  <r>
    <s v="ORD102523"/>
    <x v="1"/>
    <x v="4"/>
    <x v="2517"/>
    <n v="0.19"/>
    <n v="507.82440000000003"/>
    <n v="6"/>
    <d v="2023-07-05T00:00:00"/>
    <d v="2023-07-09T00:00:00"/>
    <s v="Regular"/>
    <x v="0"/>
    <n v="545.54"/>
    <x v="4"/>
    <x v="3"/>
    <n v="2164.9356000000002"/>
    <s v="Bulk Order"/>
  </r>
  <r>
    <s v="ORD102524"/>
    <x v="0"/>
    <x v="1"/>
    <x v="2518"/>
    <n v="0.26"/>
    <n v="721.21659999999997"/>
    <n v="4"/>
    <d v="2024-11-18T00:00:00"/>
    <d v="2024-11-21T00:00:00"/>
    <s v="Member"/>
    <x v="0"/>
    <n v="291.51"/>
    <x v="4"/>
    <x v="4"/>
    <n v="2052.6934000000001"/>
    <s v="-"/>
  </r>
  <r>
    <s v="ORD102525"/>
    <x v="1"/>
    <x v="4"/>
    <x v="2519"/>
    <n v="0.02"/>
    <n v="29.526999999999997"/>
    <n v="5"/>
    <d v="2024-02-22T00:00:00"/>
    <d v="2024-02-26T00:00:00"/>
    <s v="Regular"/>
    <x v="2"/>
    <n v="144.85"/>
    <x v="4"/>
    <x v="3"/>
    <n v="1446.8229999999999"/>
    <s v="-"/>
  </r>
  <r>
    <s v="ORD102526"/>
    <x v="2"/>
    <x v="1"/>
    <x v="2520"/>
    <n v="0.24"/>
    <n v="568.25519999999995"/>
    <n v="7"/>
    <d v="2023-12-19T00:00:00"/>
    <d v="2023-12-21T00:00:00"/>
    <s v="Regular"/>
    <x v="0"/>
    <n v="542.91"/>
    <x v="4"/>
    <x v="1"/>
    <n v="1799.4748"/>
    <s v="Bulk Order"/>
  </r>
  <r>
    <s v="ORD102527"/>
    <x v="2"/>
    <x v="0"/>
    <x v="2521"/>
    <n v="0.43"/>
    <n v="2037.9893"/>
    <n v="9"/>
    <d v="2023-10-23T00:00:00"/>
    <d v="2023-10-28T00:00:00"/>
    <s v="Regular"/>
    <x v="2"/>
    <n v="1242.78"/>
    <x v="4"/>
    <x v="5"/>
    <n v="2701.5207"/>
    <s v="Bulk Order"/>
  </r>
  <r>
    <s v="ORD102528"/>
    <x v="1"/>
    <x v="0"/>
    <x v="2522"/>
    <n v="0.49"/>
    <n v="1794.3849"/>
    <n v="4"/>
    <d v="2024-05-31T00:00:00"/>
    <d v="2024-06-04T00:00:00"/>
    <s v="Member"/>
    <x v="1"/>
    <n v="823.18"/>
    <x v="4"/>
    <x v="5"/>
    <n v="1867.6251000000002"/>
    <s v="-"/>
  </r>
  <r>
    <s v="ORD102529"/>
    <x v="2"/>
    <x v="2"/>
    <x v="2523"/>
    <n v="0.43"/>
    <n v="68.025999999999996"/>
    <n v="1"/>
    <d v="2024-06-05T00:00:00"/>
    <d v="2024-06-09T00:00:00"/>
    <s v="Member"/>
    <x v="0"/>
    <n v="11.6"/>
    <x v="4"/>
    <x v="5"/>
    <n v="90.173999999999992"/>
    <s v="-"/>
  </r>
  <r>
    <s v="ORD102530"/>
    <x v="3"/>
    <x v="2"/>
    <x v="2524"/>
    <n v="0.09"/>
    <n v="60.379199999999997"/>
    <n v="6"/>
    <d v="2024-04-28T00:00:00"/>
    <d v="2024-05-04T00:00:00"/>
    <s v="Regular"/>
    <x v="2"/>
    <n v="87.59"/>
    <x v="4"/>
    <x v="0"/>
    <n v="610.50080000000003"/>
    <s v="Bulk Order"/>
  </r>
  <r>
    <s v="ORD102531"/>
    <x v="3"/>
    <x v="0"/>
    <x v="2525"/>
    <n v="0.08"/>
    <n v="370.13440000000003"/>
    <n v="2"/>
    <d v="2023-08-10T00:00:00"/>
    <d v="2023-08-11T00:00:00"/>
    <s v="New"/>
    <x v="2"/>
    <n v="1024.24"/>
    <x v="4"/>
    <x v="0"/>
    <n v="4256.5456000000004"/>
    <s v="-"/>
  </r>
  <r>
    <s v="ORD102532"/>
    <x v="1"/>
    <x v="0"/>
    <x v="2526"/>
    <n v="0.2"/>
    <n v="851.74400000000014"/>
    <n v="7"/>
    <d v="2024-08-07T00:00:00"/>
    <d v="2024-08-13T00:00:00"/>
    <s v="New"/>
    <x v="2"/>
    <n v="969.97"/>
    <x v="4"/>
    <x v="5"/>
    <n v="3406.9760000000001"/>
    <s v="Bulk Order"/>
  </r>
  <r>
    <s v="ORD102533"/>
    <x v="3"/>
    <x v="3"/>
    <x v="2527"/>
    <n v="0.11"/>
    <n v="273.04309999999998"/>
    <n v="6"/>
    <d v="2024-11-16T00:00:00"/>
    <d v="2024-11-20T00:00:00"/>
    <s v="New"/>
    <x v="2"/>
    <n v="412.15"/>
    <x v="4"/>
    <x v="2"/>
    <n v="2209.1669000000002"/>
    <s v="Bulk Order"/>
  </r>
  <r>
    <s v="ORD102534"/>
    <x v="3"/>
    <x v="3"/>
    <x v="2528"/>
    <n v="0.34"/>
    <n v="1061.8846000000001"/>
    <n v="9"/>
    <d v="2024-06-27T00:00:00"/>
    <d v="2024-06-29T00:00:00"/>
    <s v="Regular"/>
    <x v="2"/>
    <n v="388.89"/>
    <x v="4"/>
    <x v="1"/>
    <n v="2061.3054000000002"/>
    <s v="Bulk Order"/>
  </r>
  <r>
    <s v="ORD102535"/>
    <x v="0"/>
    <x v="4"/>
    <x v="2529"/>
    <n v="0.04"/>
    <n v="60.770800000000001"/>
    <n v="6"/>
    <d v="2024-08-19T00:00:00"/>
    <d v="2024-08-22T00:00:00"/>
    <s v="New"/>
    <x v="2"/>
    <n v="110.99"/>
    <x v="4"/>
    <x v="3"/>
    <n v="1458.4992"/>
    <s v="Bulk Order"/>
  </r>
  <r>
    <s v="ORD102536"/>
    <x v="0"/>
    <x v="2"/>
    <x v="2530"/>
    <n v="0.22"/>
    <n v="876.67139999999995"/>
    <n v="6"/>
    <d v="2024-05-19T00:00:00"/>
    <d v="2024-05-20T00:00:00"/>
    <s v="Member"/>
    <x v="2"/>
    <n v="252.03"/>
    <x v="4"/>
    <x v="0"/>
    <n v="3108.1985999999997"/>
    <s v="Bulk Order"/>
  </r>
  <r>
    <s v="ORD102537"/>
    <x v="3"/>
    <x v="2"/>
    <x v="2531"/>
    <n v="0.14000000000000001"/>
    <n v="427.87640000000005"/>
    <n v="4"/>
    <d v="2023-10-09T00:00:00"/>
    <d v="2023-10-16T00:00:00"/>
    <s v="New"/>
    <x v="0"/>
    <n v="240.03"/>
    <x v="4"/>
    <x v="4"/>
    <n v="2628.3836000000001"/>
    <s v="-"/>
  </r>
  <r>
    <s v="ORD102538"/>
    <x v="1"/>
    <x v="0"/>
    <x v="2532"/>
    <n v="0.3"/>
    <n v="1051.395"/>
    <n v="9"/>
    <d v="2024-01-28T00:00:00"/>
    <d v="2024-02-01T00:00:00"/>
    <s v="Regular"/>
    <x v="2"/>
    <n v="470.85"/>
    <x v="4"/>
    <x v="1"/>
    <n v="2453.2550000000001"/>
    <s v="Bulk Order"/>
  </r>
  <r>
    <s v="ORD102539"/>
    <x v="0"/>
    <x v="0"/>
    <x v="2533"/>
    <n v="0.4"/>
    <n v="774.82400000000007"/>
    <n v="3"/>
    <d v="2024-03-28T00:00:00"/>
    <d v="2024-03-31T00:00:00"/>
    <s v="Regular"/>
    <x v="1"/>
    <n v="392.25"/>
    <x v="4"/>
    <x v="3"/>
    <n v="1162.2359999999999"/>
    <s v="-"/>
  </r>
  <r>
    <s v="ORD102540"/>
    <x v="2"/>
    <x v="4"/>
    <x v="2534"/>
    <n v="0.46"/>
    <n v="1016.2090000000001"/>
    <n v="1"/>
    <d v="2023-02-24T00:00:00"/>
    <d v="2023-02-28T00:00:00"/>
    <s v="New"/>
    <x v="1"/>
    <n v="578.89"/>
    <x v="4"/>
    <x v="4"/>
    <n v="1192.941"/>
    <s v="-"/>
  </r>
  <r>
    <s v="ORD102541"/>
    <x v="2"/>
    <x v="2"/>
    <x v="2535"/>
    <n v="0.48"/>
    <n v="536.46720000000005"/>
    <n v="8"/>
    <d v="2024-10-09T00:00:00"/>
    <d v="2024-10-14T00:00:00"/>
    <s v="Regular"/>
    <x v="2"/>
    <n v="125.95"/>
    <x v="4"/>
    <x v="2"/>
    <n v="581.17280000000005"/>
    <s v="Bulk Order"/>
  </r>
  <r>
    <s v="ORD102542"/>
    <x v="2"/>
    <x v="3"/>
    <x v="2536"/>
    <n v="0.18"/>
    <n v="854.18279999999993"/>
    <n v="8"/>
    <d v="2024-09-19T00:00:00"/>
    <d v="2024-09-21T00:00:00"/>
    <s v="Member"/>
    <x v="1"/>
    <n v="326.94"/>
    <x v="4"/>
    <x v="0"/>
    <n v="3891.2772"/>
    <s v="Bulk Order"/>
  </r>
  <r>
    <s v="ORD102543"/>
    <x v="1"/>
    <x v="1"/>
    <x v="2537"/>
    <n v="0.43"/>
    <n v="2037.3959"/>
    <n v="1"/>
    <d v="2023-02-25T00:00:00"/>
    <d v="2023-03-02T00:00:00"/>
    <s v="Regular"/>
    <x v="1"/>
    <n v="1381"/>
    <x v="4"/>
    <x v="4"/>
    <n v="2700.7341000000001"/>
    <s v="-"/>
  </r>
  <r>
    <s v="ORD102544"/>
    <x v="3"/>
    <x v="4"/>
    <x v="2538"/>
    <n v="0.3"/>
    <n v="1232.0939999999998"/>
    <n v="9"/>
    <d v="2023-02-25T00:00:00"/>
    <d v="2023-02-26T00:00:00"/>
    <s v="Member"/>
    <x v="1"/>
    <n v="838.7"/>
    <x v="4"/>
    <x v="5"/>
    <n v="2874.8859999999995"/>
    <s v="Bulk Order"/>
  </r>
  <r>
    <s v="ORD102545"/>
    <x v="2"/>
    <x v="1"/>
    <x v="2539"/>
    <n v="0.35"/>
    <n v="1639.4770000000001"/>
    <n v="2"/>
    <d v="2023-06-13T00:00:00"/>
    <d v="2023-06-20T00:00:00"/>
    <s v="New"/>
    <x v="1"/>
    <n v="400.67"/>
    <x v="4"/>
    <x v="0"/>
    <n v="3044.7430000000004"/>
    <s v="-"/>
  </r>
  <r>
    <s v="ORD102546"/>
    <x v="1"/>
    <x v="3"/>
    <x v="2540"/>
    <n v="0.43"/>
    <n v="1444.8473000000001"/>
    <n v="6"/>
    <d v="2024-05-03T00:00:00"/>
    <d v="2024-05-06T00:00:00"/>
    <s v="Member"/>
    <x v="0"/>
    <n v="378.56"/>
    <x v="4"/>
    <x v="4"/>
    <n v="1915.2627"/>
    <s v="Bulk Order"/>
  </r>
  <r>
    <s v="ORD102547"/>
    <x v="0"/>
    <x v="3"/>
    <x v="2541"/>
    <n v="7.0000000000000007E-2"/>
    <n v="87.485300000000009"/>
    <n v="9"/>
    <d v="2023-01-08T00:00:00"/>
    <d v="2023-01-13T00:00:00"/>
    <s v="Member"/>
    <x v="2"/>
    <n v="193.31"/>
    <x v="4"/>
    <x v="0"/>
    <n v="1162.3046999999999"/>
    <s v="Bulk Order"/>
  </r>
  <r>
    <s v="ORD102548"/>
    <x v="3"/>
    <x v="1"/>
    <x v="2542"/>
    <n v="0.47"/>
    <n v="1797.7641000000001"/>
    <n v="6"/>
    <d v="2024-09-03T00:00:00"/>
    <d v="2024-09-07T00:00:00"/>
    <s v="Member"/>
    <x v="2"/>
    <n v="1116.31"/>
    <x v="4"/>
    <x v="4"/>
    <n v="2027.2659000000001"/>
    <s v="Bulk Order"/>
  </r>
  <r>
    <s v="ORD102549"/>
    <x v="0"/>
    <x v="4"/>
    <x v="2543"/>
    <n v="0.27"/>
    <n v="457.33949999999999"/>
    <n v="7"/>
    <d v="2023-05-27T00:00:00"/>
    <d v="2023-06-01T00:00:00"/>
    <s v="New"/>
    <x v="0"/>
    <n v="134.36000000000001"/>
    <x v="4"/>
    <x v="5"/>
    <n v="1236.5104999999999"/>
    <s v="Bulk Order"/>
  </r>
  <r>
    <s v="ORD102550"/>
    <x v="1"/>
    <x v="1"/>
    <x v="2544"/>
    <n v="0.17"/>
    <n v="383.92120000000006"/>
    <n v="9"/>
    <d v="2024-02-10T00:00:00"/>
    <d v="2024-02-16T00:00:00"/>
    <s v="Member"/>
    <x v="0"/>
    <n v="354.14"/>
    <x v="4"/>
    <x v="1"/>
    <n v="1874.4388000000001"/>
    <s v="Bulk Order"/>
  </r>
  <r>
    <s v="ORD102551"/>
    <x v="2"/>
    <x v="4"/>
    <x v="2545"/>
    <n v="0.17"/>
    <n v="245.53440000000001"/>
    <n v="5"/>
    <d v="2023-03-07T00:00:00"/>
    <d v="2023-03-10T00:00:00"/>
    <s v="Member"/>
    <x v="2"/>
    <n v="230.08"/>
    <x v="4"/>
    <x v="5"/>
    <n v="1198.7855999999999"/>
    <s v="-"/>
  </r>
  <r>
    <s v="ORD102552"/>
    <x v="2"/>
    <x v="4"/>
    <x v="2546"/>
    <n v="0.38"/>
    <n v="826.78499999999997"/>
    <n v="1"/>
    <d v="2023-05-19T00:00:00"/>
    <d v="2023-05-26T00:00:00"/>
    <s v="Member"/>
    <x v="1"/>
    <n v="648.47"/>
    <x v="4"/>
    <x v="4"/>
    <n v="1348.9650000000001"/>
    <s v="-"/>
  </r>
  <r>
    <s v="ORD102553"/>
    <x v="1"/>
    <x v="0"/>
    <x v="2547"/>
    <n v="0.34"/>
    <n v="1165.7444"/>
    <n v="9"/>
    <d v="2023-07-14T00:00:00"/>
    <d v="2023-07-18T00:00:00"/>
    <s v="Regular"/>
    <x v="0"/>
    <n v="336.64"/>
    <x v="4"/>
    <x v="4"/>
    <n v="2262.9155999999998"/>
    <s v="Bulk Order"/>
  </r>
  <r>
    <s v="ORD102554"/>
    <x v="2"/>
    <x v="2"/>
    <x v="2548"/>
    <n v="0.36"/>
    <n v="231.1164"/>
    <n v="7"/>
    <d v="2023-10-16T00:00:00"/>
    <d v="2023-10-23T00:00:00"/>
    <s v="Member"/>
    <x v="1"/>
    <n v="107.27"/>
    <x v="4"/>
    <x v="0"/>
    <n v="410.87360000000001"/>
    <s v="Bulk Order"/>
  </r>
  <r>
    <s v="ORD102555"/>
    <x v="3"/>
    <x v="2"/>
    <x v="2549"/>
    <n v="0.13"/>
    <n v="80.016300000000001"/>
    <n v="8"/>
    <d v="2024-04-02T00:00:00"/>
    <d v="2024-04-03T00:00:00"/>
    <s v="Member"/>
    <x v="0"/>
    <n v="182.63"/>
    <x v="4"/>
    <x v="4"/>
    <n v="535.49369999999999"/>
    <s v="Bulk Order"/>
  </r>
  <r>
    <s v="ORD102556"/>
    <x v="1"/>
    <x v="3"/>
    <x v="2550"/>
    <n v="0.09"/>
    <n v="310.54229999999995"/>
    <n v="2"/>
    <d v="2024-03-04T00:00:00"/>
    <d v="2024-03-09T00:00:00"/>
    <s v="New"/>
    <x v="1"/>
    <n v="739.2"/>
    <x v="4"/>
    <x v="5"/>
    <n v="3139.9276999999997"/>
    <s v="-"/>
  </r>
  <r>
    <s v="ORD102557"/>
    <x v="0"/>
    <x v="0"/>
    <x v="2551"/>
    <n v="0.36"/>
    <n v="1411.1819999999998"/>
    <n v="5"/>
    <d v="2023-07-14T00:00:00"/>
    <d v="2023-07-16T00:00:00"/>
    <s v="Regular"/>
    <x v="0"/>
    <n v="357.76"/>
    <x v="4"/>
    <x v="4"/>
    <n v="2508.768"/>
    <s v="-"/>
  </r>
  <r>
    <s v="ORD102558"/>
    <x v="1"/>
    <x v="2"/>
    <x v="2552"/>
    <n v="0.15"/>
    <n v="420.32850000000002"/>
    <n v="8"/>
    <d v="2024-09-26T00:00:00"/>
    <d v="2024-10-03T00:00:00"/>
    <s v="Member"/>
    <x v="0"/>
    <n v="795.85"/>
    <x v="4"/>
    <x v="0"/>
    <n v="2381.8615"/>
    <s v="Bulk Order"/>
  </r>
  <r>
    <s v="ORD102559"/>
    <x v="3"/>
    <x v="4"/>
    <x v="2553"/>
    <n v="0.11"/>
    <n v="108.9044"/>
    <n v="7"/>
    <d v="2023-10-22T00:00:00"/>
    <d v="2023-10-25T00:00:00"/>
    <s v="New"/>
    <x v="0"/>
    <n v="183.85"/>
    <x v="4"/>
    <x v="0"/>
    <n v="881.13559999999995"/>
    <s v="Bulk Order"/>
  </r>
  <r>
    <s v="ORD102560"/>
    <x v="3"/>
    <x v="4"/>
    <x v="2554"/>
    <n v="0.11"/>
    <n v="243.1781"/>
    <n v="7"/>
    <d v="2024-02-25T00:00:00"/>
    <d v="2024-02-27T00:00:00"/>
    <s v="Regular"/>
    <x v="1"/>
    <n v="560.42999999999995"/>
    <x v="4"/>
    <x v="1"/>
    <n v="1967.5319"/>
    <s v="Bulk Order"/>
  </r>
  <r>
    <s v="ORD102561"/>
    <x v="1"/>
    <x v="1"/>
    <x v="2555"/>
    <n v="7.0000000000000007E-2"/>
    <n v="267.05420000000004"/>
    <n v="4"/>
    <d v="2024-09-01T00:00:00"/>
    <d v="2024-09-07T00:00:00"/>
    <s v="Member"/>
    <x v="0"/>
    <n v="959.5"/>
    <x v="4"/>
    <x v="4"/>
    <n v="3548.0057999999999"/>
    <s v="-"/>
  </r>
  <r>
    <s v="ORD102562"/>
    <x v="1"/>
    <x v="1"/>
    <x v="2556"/>
    <n v="0.21"/>
    <n v="726.61890000000005"/>
    <n v="2"/>
    <d v="2023-02-19T00:00:00"/>
    <d v="2023-02-23T00:00:00"/>
    <s v="Member"/>
    <x v="2"/>
    <n v="650.96"/>
    <x v="4"/>
    <x v="2"/>
    <n v="2733.4711000000002"/>
    <s v="-"/>
  </r>
  <r>
    <s v="ORD102563"/>
    <x v="2"/>
    <x v="4"/>
    <x v="2557"/>
    <n v="0.13"/>
    <n v="82.984200000000001"/>
    <n v="3"/>
    <d v="2023-09-27T00:00:00"/>
    <d v="2023-09-29T00:00:00"/>
    <s v="Member"/>
    <x v="2"/>
    <n v="162.16999999999999"/>
    <x v="4"/>
    <x v="3"/>
    <n v="555.35580000000004"/>
    <s v="-"/>
  </r>
  <r>
    <s v="ORD102564"/>
    <x v="3"/>
    <x v="4"/>
    <x v="2558"/>
    <n v="0.45"/>
    <n v="2181.9690000000001"/>
    <n v="9"/>
    <d v="2024-01-13T00:00:00"/>
    <d v="2024-01-20T00:00:00"/>
    <s v="Regular"/>
    <x v="1"/>
    <n v="1315.09"/>
    <x v="4"/>
    <x v="5"/>
    <n v="2666.8509999999997"/>
    <s v="Bulk Order"/>
  </r>
  <r>
    <s v="ORD102565"/>
    <x v="1"/>
    <x v="1"/>
    <x v="2559"/>
    <n v="0.34"/>
    <n v="406.12320000000005"/>
    <n v="4"/>
    <d v="2024-08-26T00:00:00"/>
    <d v="2024-08-29T00:00:00"/>
    <s v="Regular"/>
    <x v="0"/>
    <n v="302.39"/>
    <x v="4"/>
    <x v="0"/>
    <n v="788.35680000000002"/>
    <s v="-"/>
  </r>
  <r>
    <s v="ORD102566"/>
    <x v="1"/>
    <x v="2"/>
    <x v="2560"/>
    <n v="0.37"/>
    <n v="436.56670000000003"/>
    <n v="1"/>
    <d v="2024-06-25T00:00:00"/>
    <d v="2024-07-02T00:00:00"/>
    <s v="New"/>
    <x v="0"/>
    <n v="245.15"/>
    <x v="4"/>
    <x v="0"/>
    <n v="743.3433"/>
    <s v="-"/>
  </r>
  <r>
    <s v="ORD102567"/>
    <x v="3"/>
    <x v="3"/>
    <x v="2561"/>
    <n v="0.2"/>
    <n v="470.66000000000008"/>
    <n v="4"/>
    <d v="2023-06-07T00:00:00"/>
    <d v="2023-06-10T00:00:00"/>
    <s v="Member"/>
    <x v="2"/>
    <n v="463.37"/>
    <x v="4"/>
    <x v="2"/>
    <n v="1882.64"/>
    <s v="-"/>
  </r>
  <r>
    <s v="ORD102568"/>
    <x v="1"/>
    <x v="1"/>
    <x v="2562"/>
    <n v="0.3"/>
    <n v="511.04699999999997"/>
    <n v="8"/>
    <d v="2023-05-01T00:00:00"/>
    <d v="2023-05-03T00:00:00"/>
    <s v="Member"/>
    <x v="1"/>
    <n v="282.54000000000002"/>
    <x v="4"/>
    <x v="2"/>
    <n v="1192.443"/>
    <s v="Bulk Order"/>
  </r>
  <r>
    <s v="ORD102569"/>
    <x v="2"/>
    <x v="2"/>
    <x v="2563"/>
    <n v="0.25"/>
    <n v="1230.3824999999999"/>
    <n v="8"/>
    <d v="2024-10-28T00:00:00"/>
    <d v="2024-10-30T00:00:00"/>
    <s v="Regular"/>
    <x v="2"/>
    <n v="345.85"/>
    <x v="4"/>
    <x v="0"/>
    <n v="3691.1475"/>
    <s v="Bulk Order"/>
  </r>
  <r>
    <s v="ORD102570"/>
    <x v="3"/>
    <x v="2"/>
    <x v="2564"/>
    <n v="0.08"/>
    <n v="37.984000000000002"/>
    <n v="2"/>
    <d v="2024-07-31T00:00:00"/>
    <d v="2024-08-04T00:00:00"/>
    <s v="Member"/>
    <x v="1"/>
    <n v="80.42"/>
    <x v="4"/>
    <x v="4"/>
    <n v="436.81600000000003"/>
    <s v="-"/>
  </r>
  <r>
    <s v="ORD102571"/>
    <x v="2"/>
    <x v="2"/>
    <x v="2565"/>
    <n v="0.02"/>
    <n v="32.030999999999999"/>
    <n v="4"/>
    <d v="2023-04-11T00:00:00"/>
    <d v="2023-04-13T00:00:00"/>
    <s v="Member"/>
    <x v="2"/>
    <n v="332.09"/>
    <x v="4"/>
    <x v="4"/>
    <n v="1569.519"/>
    <s v="-"/>
  </r>
  <r>
    <s v="ORD102572"/>
    <x v="2"/>
    <x v="0"/>
    <x v="2566"/>
    <n v="0.34"/>
    <n v="671.61559999999997"/>
    <n v="7"/>
    <d v="2023-11-29T00:00:00"/>
    <d v="2023-12-02T00:00:00"/>
    <s v="Regular"/>
    <x v="1"/>
    <n v="322.20999999999998"/>
    <x v="4"/>
    <x v="5"/>
    <n v="1303.7244000000001"/>
    <s v="Bulk Order"/>
  </r>
  <r>
    <s v="ORD102573"/>
    <x v="2"/>
    <x v="0"/>
    <x v="2567"/>
    <n v="0.06"/>
    <n v="151.07699999999997"/>
    <n v="8"/>
    <d v="2023-10-22T00:00:00"/>
    <d v="2023-10-28T00:00:00"/>
    <s v="New"/>
    <x v="0"/>
    <n v="389.37"/>
    <x v="4"/>
    <x v="3"/>
    <n v="2366.873"/>
    <s v="Bulk Order"/>
  </r>
  <r>
    <s v="ORD102574"/>
    <x v="2"/>
    <x v="2"/>
    <x v="2568"/>
    <n v="0.03"/>
    <n v="5.4116999999999997"/>
    <n v="1"/>
    <d v="2024-03-01T00:00:00"/>
    <d v="2024-03-08T00:00:00"/>
    <s v="Member"/>
    <x v="0"/>
    <n v="19.670000000000002"/>
    <x v="4"/>
    <x v="2"/>
    <n v="174.97829999999999"/>
    <s v="-"/>
  </r>
  <r>
    <s v="ORD102575"/>
    <x v="3"/>
    <x v="4"/>
    <x v="2569"/>
    <n v="0.22"/>
    <n v="110.7854"/>
    <n v="8"/>
    <d v="2023-03-25T00:00:00"/>
    <d v="2023-03-31T00:00:00"/>
    <s v="New"/>
    <x v="1"/>
    <n v="71.260000000000005"/>
    <x v="4"/>
    <x v="0"/>
    <n v="392.78460000000001"/>
    <s v="Bulk Order"/>
  </r>
  <r>
    <s v="ORD102576"/>
    <x v="2"/>
    <x v="0"/>
    <x v="2570"/>
    <n v="0.37"/>
    <n v="504.40989999999999"/>
    <n v="1"/>
    <d v="2023-02-24T00:00:00"/>
    <d v="2023-02-26T00:00:00"/>
    <s v="New"/>
    <x v="1"/>
    <n v="137.69999999999999"/>
    <x v="4"/>
    <x v="1"/>
    <n v="858.86009999999999"/>
    <s v="-"/>
  </r>
  <r>
    <s v="ORD102577"/>
    <x v="2"/>
    <x v="1"/>
    <x v="2571"/>
    <n v="0.38"/>
    <n v="1069.5518"/>
    <n v="6"/>
    <d v="2023-08-30T00:00:00"/>
    <d v="2023-08-31T00:00:00"/>
    <s v="Regular"/>
    <x v="1"/>
    <n v="195.55"/>
    <x v="4"/>
    <x v="1"/>
    <n v="1745.0582000000002"/>
    <s v="Bulk Order"/>
  </r>
  <r>
    <s v="ORD102578"/>
    <x v="1"/>
    <x v="0"/>
    <x v="2572"/>
    <n v="0.44"/>
    <n v="1699.3152"/>
    <n v="5"/>
    <d v="2023-05-26T00:00:00"/>
    <d v="2023-05-29T00:00:00"/>
    <s v="Regular"/>
    <x v="1"/>
    <n v="892.36"/>
    <x v="4"/>
    <x v="5"/>
    <n v="2162.7647999999999"/>
    <s v="-"/>
  </r>
  <r>
    <s v="ORD102579"/>
    <x v="3"/>
    <x v="4"/>
    <x v="2573"/>
    <n v="0.1"/>
    <n v="346.38300000000004"/>
    <n v="7"/>
    <d v="2024-11-04T00:00:00"/>
    <d v="2024-11-07T00:00:00"/>
    <s v="Regular"/>
    <x v="1"/>
    <n v="779.14"/>
    <x v="4"/>
    <x v="5"/>
    <n v="3117.4470000000001"/>
    <s v="Bulk Order"/>
  </r>
  <r>
    <s v="ORD102580"/>
    <x v="3"/>
    <x v="3"/>
    <x v="2574"/>
    <n v="0.49"/>
    <n v="1410.4258"/>
    <n v="6"/>
    <d v="2024-11-27T00:00:00"/>
    <d v="2024-12-01T00:00:00"/>
    <s v="Regular"/>
    <x v="2"/>
    <n v="516.23"/>
    <x v="4"/>
    <x v="3"/>
    <n v="1467.9942000000001"/>
    <s v="Bulk Order"/>
  </r>
  <r>
    <s v="ORD102581"/>
    <x v="0"/>
    <x v="0"/>
    <x v="2575"/>
    <n v="0.38"/>
    <n v="777.6472"/>
    <n v="1"/>
    <d v="2024-01-03T00:00:00"/>
    <d v="2024-01-07T00:00:00"/>
    <s v="Regular"/>
    <x v="1"/>
    <n v="142.79"/>
    <x v="4"/>
    <x v="2"/>
    <n v="1268.7928000000002"/>
    <s v="-"/>
  </r>
  <r>
    <s v="ORD102582"/>
    <x v="3"/>
    <x v="2"/>
    <x v="2576"/>
    <n v="0.08"/>
    <n v="349.31199999999995"/>
    <n v="6"/>
    <d v="2023-06-22T00:00:00"/>
    <d v="2023-06-27T00:00:00"/>
    <s v="New"/>
    <x v="0"/>
    <n v="891.27"/>
    <x v="4"/>
    <x v="4"/>
    <n v="4017.0879999999997"/>
    <s v="Bulk Order"/>
  </r>
  <r>
    <s v="ORD102583"/>
    <x v="3"/>
    <x v="2"/>
    <x v="2577"/>
    <n v="0.42"/>
    <n v="988.21379999999988"/>
    <n v="3"/>
    <d v="2024-08-15T00:00:00"/>
    <d v="2024-08-19T00:00:00"/>
    <s v="New"/>
    <x v="1"/>
    <n v="281.79000000000002"/>
    <x v="4"/>
    <x v="4"/>
    <n v="1364.6761999999999"/>
    <s v="-"/>
  </r>
  <r>
    <s v="ORD102584"/>
    <x v="0"/>
    <x v="2"/>
    <x v="2578"/>
    <n v="0.25"/>
    <n v="391.58499999999998"/>
    <n v="6"/>
    <d v="2023-01-31T00:00:00"/>
    <d v="2023-02-01T00:00:00"/>
    <s v="New"/>
    <x v="0"/>
    <n v="450.02"/>
    <x v="4"/>
    <x v="2"/>
    <n v="1174.7549999999999"/>
    <s v="Bulk Order"/>
  </r>
  <r>
    <s v="ORD102585"/>
    <x v="3"/>
    <x v="3"/>
    <x v="2579"/>
    <n v="0.03"/>
    <n v="95.512199999999993"/>
    <n v="7"/>
    <d v="2024-01-28T00:00:00"/>
    <d v="2024-02-01T00:00:00"/>
    <s v="Regular"/>
    <x v="0"/>
    <n v="197.64"/>
    <x v="4"/>
    <x v="5"/>
    <n v="3088.2277999999997"/>
    <s v="Bulk Order"/>
  </r>
  <r>
    <s v="ORD102586"/>
    <x v="3"/>
    <x v="4"/>
    <x v="2580"/>
    <n v="7.0000000000000007E-2"/>
    <n v="244.39520000000005"/>
    <n v="6"/>
    <d v="2024-02-13T00:00:00"/>
    <d v="2024-02-20T00:00:00"/>
    <s v="Regular"/>
    <x v="2"/>
    <n v="177.1"/>
    <x v="4"/>
    <x v="5"/>
    <n v="3246.9648000000002"/>
    <s v="Bulk Order"/>
  </r>
  <r>
    <s v="ORD102587"/>
    <x v="3"/>
    <x v="1"/>
    <x v="2581"/>
    <n v="0.22"/>
    <n v="451.55"/>
    <n v="9"/>
    <d v="2024-11-09T00:00:00"/>
    <d v="2024-11-14T00:00:00"/>
    <s v="Member"/>
    <x v="0"/>
    <n v="529.80999999999995"/>
    <x v="4"/>
    <x v="5"/>
    <n v="1600.95"/>
    <s v="Bulk Order"/>
  </r>
  <r>
    <s v="ORD102588"/>
    <x v="3"/>
    <x v="4"/>
    <x v="2582"/>
    <n v="0.27"/>
    <n v="64.233000000000004"/>
    <n v="9"/>
    <d v="2023-09-18T00:00:00"/>
    <d v="2023-09-21T00:00:00"/>
    <s v="Member"/>
    <x v="1"/>
    <n v="25.69"/>
    <x v="4"/>
    <x v="0"/>
    <n v="173.667"/>
    <s v="Bulk Order"/>
  </r>
  <r>
    <s v="ORD102589"/>
    <x v="0"/>
    <x v="3"/>
    <x v="2583"/>
    <n v="0.47"/>
    <n v="263.78280000000001"/>
    <n v="8"/>
    <d v="2024-10-29T00:00:00"/>
    <d v="2024-11-02T00:00:00"/>
    <s v="New"/>
    <x v="0"/>
    <n v="122.07"/>
    <x v="4"/>
    <x v="4"/>
    <n v="297.4572"/>
    <s v="Bulk Order"/>
  </r>
  <r>
    <s v="ORD102590"/>
    <x v="3"/>
    <x v="2"/>
    <x v="2584"/>
    <n v="0.11"/>
    <n v="466.77730000000003"/>
    <n v="5"/>
    <d v="2024-09-20T00:00:00"/>
    <d v="2024-09-25T00:00:00"/>
    <s v="New"/>
    <x v="2"/>
    <n v="582.4"/>
    <x v="4"/>
    <x v="0"/>
    <n v="3776.6527000000001"/>
    <s v="-"/>
  </r>
  <r>
    <s v="ORD102591"/>
    <x v="3"/>
    <x v="4"/>
    <x v="2585"/>
    <n v="0.24"/>
    <n v="90.499199999999988"/>
    <n v="3"/>
    <d v="2024-06-02T00:00:00"/>
    <d v="2024-06-06T00:00:00"/>
    <s v="Regular"/>
    <x v="1"/>
    <n v="96.48"/>
    <x v="4"/>
    <x v="3"/>
    <n v="286.58080000000001"/>
    <s v="-"/>
  </r>
  <r>
    <s v="ORD102592"/>
    <x v="0"/>
    <x v="1"/>
    <x v="2586"/>
    <n v="0.11"/>
    <n v="330.09899999999999"/>
    <n v="4"/>
    <d v="2023-09-03T00:00:00"/>
    <d v="2023-09-07T00:00:00"/>
    <s v="Member"/>
    <x v="0"/>
    <n v="790.44"/>
    <x v="4"/>
    <x v="1"/>
    <n v="2670.8009999999999"/>
    <s v="-"/>
  </r>
  <r>
    <s v="ORD102593"/>
    <x v="1"/>
    <x v="2"/>
    <x v="2587"/>
    <n v="0.28000000000000003"/>
    <n v="280.05040000000002"/>
    <n v="8"/>
    <d v="2024-03-01T00:00:00"/>
    <d v="2024-03-04T00:00:00"/>
    <s v="New"/>
    <x v="1"/>
    <n v="285.52"/>
    <x v="4"/>
    <x v="4"/>
    <n v="720.12959999999998"/>
    <s v="Bulk Order"/>
  </r>
  <r>
    <s v="ORD102594"/>
    <x v="2"/>
    <x v="1"/>
    <x v="2588"/>
    <n v="0.45"/>
    <n v="549.78300000000002"/>
    <n v="9"/>
    <d v="2024-03-23T00:00:00"/>
    <d v="2024-03-28T00:00:00"/>
    <s v="Regular"/>
    <x v="0"/>
    <n v="178.76"/>
    <x v="4"/>
    <x v="2"/>
    <n v="671.95699999999999"/>
    <s v="Bulk Order"/>
  </r>
  <r>
    <s v="ORD102595"/>
    <x v="1"/>
    <x v="0"/>
    <x v="2589"/>
    <n v="0.28000000000000003"/>
    <n v="403.01519999999999"/>
    <n v="8"/>
    <d v="2024-09-27T00:00:00"/>
    <d v="2024-10-01T00:00:00"/>
    <s v="Member"/>
    <x v="1"/>
    <n v="74.11"/>
    <x v="4"/>
    <x v="5"/>
    <n v="1036.3247999999999"/>
    <s v="Bulk Order"/>
  </r>
  <r>
    <s v="ORD102596"/>
    <x v="0"/>
    <x v="1"/>
    <x v="2590"/>
    <n v="0.26"/>
    <n v="74.783799999999999"/>
    <n v="3"/>
    <d v="2023-08-05T00:00:00"/>
    <d v="2023-08-08T00:00:00"/>
    <s v="Member"/>
    <x v="2"/>
    <n v="24.74"/>
    <x v="4"/>
    <x v="3"/>
    <n v="212.84620000000001"/>
    <s v="-"/>
  </r>
  <r>
    <s v="ORD102597"/>
    <x v="2"/>
    <x v="2"/>
    <x v="2591"/>
    <n v="0.38"/>
    <n v="368.01100000000002"/>
    <n v="7"/>
    <d v="2024-06-13T00:00:00"/>
    <d v="2024-06-19T00:00:00"/>
    <s v="Member"/>
    <x v="2"/>
    <n v="122.99"/>
    <x v="4"/>
    <x v="2"/>
    <n v="600.43900000000008"/>
    <s v="Bulk Order"/>
  </r>
  <r>
    <s v="ORD102598"/>
    <x v="0"/>
    <x v="0"/>
    <x v="2592"/>
    <n v="7.0000000000000007E-2"/>
    <n v="230.1215"/>
    <n v="8"/>
    <d v="2023-04-27T00:00:00"/>
    <d v="2023-05-02T00:00:00"/>
    <s v="New"/>
    <x v="0"/>
    <n v="828.53"/>
    <x v="4"/>
    <x v="0"/>
    <n v="3057.3284999999996"/>
    <s v="Bulk Order"/>
  </r>
  <r>
    <s v="ORD102599"/>
    <x v="0"/>
    <x v="2"/>
    <x v="2593"/>
    <n v="0.45"/>
    <n v="1144.6695"/>
    <n v="3"/>
    <d v="2023-08-27T00:00:00"/>
    <d v="2023-08-29T00:00:00"/>
    <s v="New"/>
    <x v="2"/>
    <n v="706.15"/>
    <x v="4"/>
    <x v="0"/>
    <n v="1399.0405000000001"/>
    <s v="-"/>
  </r>
  <r>
    <s v="ORD102600"/>
    <x v="3"/>
    <x v="2"/>
    <x v="2594"/>
    <n v="0.28999999999999998"/>
    <n v="1162.0038999999999"/>
    <n v="1"/>
    <d v="2024-08-24T00:00:00"/>
    <d v="2024-08-29T00:00:00"/>
    <s v="Member"/>
    <x v="0"/>
    <n v="410.84"/>
    <x v="4"/>
    <x v="5"/>
    <n v="2844.9061000000002"/>
    <s v="-"/>
  </r>
  <r>
    <s v="ORD102601"/>
    <x v="2"/>
    <x v="0"/>
    <x v="2595"/>
    <n v="0.34"/>
    <n v="136.03059999999999"/>
    <n v="7"/>
    <d v="2023-10-03T00:00:00"/>
    <d v="2023-10-07T00:00:00"/>
    <s v="Regular"/>
    <x v="2"/>
    <n v="59.05"/>
    <x v="4"/>
    <x v="2"/>
    <n v="264.05939999999998"/>
    <s v="Bulk Order"/>
  </r>
  <r>
    <s v="ORD102602"/>
    <x v="3"/>
    <x v="1"/>
    <x v="2596"/>
    <n v="0.41"/>
    <n v="1826.796"/>
    <n v="3"/>
    <d v="2023-01-02T00:00:00"/>
    <d v="2023-01-06T00:00:00"/>
    <s v="New"/>
    <x v="0"/>
    <n v="853.45"/>
    <x v="4"/>
    <x v="4"/>
    <n v="2628.8040000000001"/>
    <s v="-"/>
  </r>
  <r>
    <s v="ORD102603"/>
    <x v="2"/>
    <x v="3"/>
    <x v="2597"/>
    <n v="0.32"/>
    <n v="1594.3520000000001"/>
    <n v="1"/>
    <d v="2024-10-23T00:00:00"/>
    <d v="2024-10-28T00:00:00"/>
    <s v="Regular"/>
    <x v="1"/>
    <n v="594.21"/>
    <x v="4"/>
    <x v="5"/>
    <n v="3387.9980000000005"/>
    <s v="-"/>
  </r>
  <r>
    <s v="ORD102604"/>
    <x v="0"/>
    <x v="3"/>
    <x v="2598"/>
    <n v="0.32"/>
    <n v="56.681600000000003"/>
    <n v="7"/>
    <d v="2024-09-09T00:00:00"/>
    <d v="2024-09-16T00:00:00"/>
    <s v="Regular"/>
    <x v="0"/>
    <n v="24.04"/>
    <x v="4"/>
    <x v="4"/>
    <n v="120.44839999999999"/>
    <s v="Bulk Order"/>
  </r>
  <r>
    <s v="ORD102605"/>
    <x v="0"/>
    <x v="3"/>
    <x v="2599"/>
    <n v="0.36"/>
    <n v="1742.9183999999998"/>
    <n v="7"/>
    <d v="2024-01-10T00:00:00"/>
    <d v="2024-01-13T00:00:00"/>
    <s v="Member"/>
    <x v="0"/>
    <n v="1194.3900000000001"/>
    <x v="4"/>
    <x v="1"/>
    <n v="3098.5216"/>
    <s v="Bulk Order"/>
  </r>
  <r>
    <s v="ORD102606"/>
    <x v="1"/>
    <x v="3"/>
    <x v="2600"/>
    <n v="0.03"/>
    <n v="37.671900000000001"/>
    <n v="4"/>
    <d v="2023-10-17T00:00:00"/>
    <d v="2023-10-24T00:00:00"/>
    <s v="Member"/>
    <x v="0"/>
    <n v="115.8"/>
    <x v="4"/>
    <x v="1"/>
    <n v="1218.0581"/>
    <s v="-"/>
  </r>
  <r>
    <s v="ORD102607"/>
    <x v="2"/>
    <x v="4"/>
    <x v="2601"/>
    <n v="0.19"/>
    <n v="663.75739999999996"/>
    <n v="2"/>
    <d v="2023-05-05T00:00:00"/>
    <d v="2023-05-12T00:00:00"/>
    <s v="Regular"/>
    <x v="1"/>
    <n v="645.44000000000005"/>
    <x v="4"/>
    <x v="3"/>
    <n v="2829.7026000000001"/>
    <s v="-"/>
  </r>
  <r>
    <s v="ORD102608"/>
    <x v="3"/>
    <x v="3"/>
    <x v="2602"/>
    <n v="0.48"/>
    <n v="735.92160000000001"/>
    <n v="5"/>
    <d v="2023-06-12T00:00:00"/>
    <d v="2023-06-17T00:00:00"/>
    <s v="Regular"/>
    <x v="2"/>
    <n v="299.39999999999998"/>
    <x v="4"/>
    <x v="5"/>
    <n v="797.24840000000006"/>
    <s v="-"/>
  </r>
  <r>
    <s v="ORD102609"/>
    <x v="1"/>
    <x v="0"/>
    <x v="2603"/>
    <n v="0.13"/>
    <n v="345.39440000000002"/>
    <n v="9"/>
    <d v="2023-07-16T00:00:00"/>
    <d v="2023-07-20T00:00:00"/>
    <s v="Member"/>
    <x v="2"/>
    <n v="227.04"/>
    <x v="4"/>
    <x v="2"/>
    <n v="2311.4856"/>
    <s v="Bulk Order"/>
  </r>
  <r>
    <s v="ORD102610"/>
    <x v="1"/>
    <x v="3"/>
    <x v="2604"/>
    <n v="0.27"/>
    <n v="702.28350000000012"/>
    <n v="6"/>
    <d v="2024-06-10T00:00:00"/>
    <d v="2024-06-14T00:00:00"/>
    <s v="New"/>
    <x v="1"/>
    <n v="586.72"/>
    <x v="4"/>
    <x v="4"/>
    <n v="1898.7665000000002"/>
    <s v="Bulk Order"/>
  </r>
  <r>
    <s v="ORD102611"/>
    <x v="1"/>
    <x v="2"/>
    <x v="2605"/>
    <n v="0.09"/>
    <n v="168.24780000000001"/>
    <n v="9"/>
    <d v="2023-10-22T00:00:00"/>
    <d v="2023-10-29T00:00:00"/>
    <s v="New"/>
    <x v="2"/>
    <n v="186.83"/>
    <x v="4"/>
    <x v="5"/>
    <n v="1701.1722"/>
    <s v="Bulk Order"/>
  </r>
  <r>
    <s v="ORD102612"/>
    <x v="3"/>
    <x v="3"/>
    <x v="2606"/>
    <n v="0.16"/>
    <n v="578.55680000000007"/>
    <n v="1"/>
    <d v="2024-04-07T00:00:00"/>
    <d v="2024-04-08T00:00:00"/>
    <s v="New"/>
    <x v="1"/>
    <n v="811.34"/>
    <x v="4"/>
    <x v="4"/>
    <n v="3037.4232000000002"/>
    <s v="-"/>
  </r>
  <r>
    <s v="ORD102613"/>
    <x v="1"/>
    <x v="1"/>
    <x v="2607"/>
    <n v="0.36"/>
    <n v="1093.7592"/>
    <n v="2"/>
    <d v="2024-06-23T00:00:00"/>
    <d v="2024-06-26T00:00:00"/>
    <s v="Member"/>
    <x v="2"/>
    <n v="455.18"/>
    <x v="4"/>
    <x v="3"/>
    <n v="1944.4607999999998"/>
    <s v="-"/>
  </r>
  <r>
    <s v="ORD102614"/>
    <x v="3"/>
    <x v="0"/>
    <x v="2608"/>
    <n v="0.32"/>
    <n v="828.97919999999999"/>
    <n v="6"/>
    <d v="2023-01-12T00:00:00"/>
    <d v="2023-01-13T00:00:00"/>
    <s v="Member"/>
    <x v="0"/>
    <n v="525.9"/>
    <x v="4"/>
    <x v="3"/>
    <n v="1761.5808"/>
    <s v="Bulk Order"/>
  </r>
  <r>
    <s v="ORD102615"/>
    <x v="1"/>
    <x v="0"/>
    <x v="2609"/>
    <n v="0.21"/>
    <n v="1032.3410999999999"/>
    <n v="3"/>
    <d v="2023-07-14T00:00:00"/>
    <d v="2023-07-20T00:00:00"/>
    <s v="Member"/>
    <x v="0"/>
    <n v="961.96"/>
    <x v="4"/>
    <x v="3"/>
    <n v="3883.5689000000002"/>
    <s v="-"/>
  </r>
  <r>
    <s v="ORD102616"/>
    <x v="3"/>
    <x v="4"/>
    <x v="2610"/>
    <n v="0.47"/>
    <n v="2211.8434999999999"/>
    <n v="2"/>
    <d v="2023-09-23T00:00:00"/>
    <d v="2023-09-27T00:00:00"/>
    <s v="Member"/>
    <x v="0"/>
    <n v="1393.37"/>
    <x v="4"/>
    <x v="2"/>
    <n v="2494.2065000000002"/>
    <s v="-"/>
  </r>
  <r>
    <s v="ORD102617"/>
    <x v="0"/>
    <x v="2"/>
    <x v="2611"/>
    <n v="0.39"/>
    <n v="1864.8396000000002"/>
    <n v="6"/>
    <d v="2024-11-13T00:00:00"/>
    <d v="2024-11-20T00:00:00"/>
    <s v="Member"/>
    <x v="1"/>
    <n v="315.11"/>
    <x v="4"/>
    <x v="3"/>
    <n v="2916.8004000000001"/>
    <s v="Bulk Order"/>
  </r>
  <r>
    <s v="ORD102618"/>
    <x v="0"/>
    <x v="0"/>
    <x v="2612"/>
    <n v="0.13"/>
    <n v="574.40369999999996"/>
    <n v="7"/>
    <d v="2023-12-03T00:00:00"/>
    <d v="2023-12-06T00:00:00"/>
    <s v="Regular"/>
    <x v="1"/>
    <n v="528.04999999999995"/>
    <x v="4"/>
    <x v="3"/>
    <n v="3844.0862999999999"/>
    <s v="Bulk Order"/>
  </r>
  <r>
    <s v="ORD102619"/>
    <x v="0"/>
    <x v="1"/>
    <x v="2613"/>
    <n v="0.23"/>
    <n v="310.5598"/>
    <n v="4"/>
    <d v="2023-10-03T00:00:00"/>
    <d v="2023-10-10T00:00:00"/>
    <s v="Regular"/>
    <x v="2"/>
    <n v="266.62"/>
    <x v="4"/>
    <x v="1"/>
    <n v="1039.7002"/>
    <s v="-"/>
  </r>
  <r>
    <s v="ORD102620"/>
    <x v="0"/>
    <x v="3"/>
    <x v="2614"/>
    <n v="0.44"/>
    <n v="798.54720000000009"/>
    <n v="9"/>
    <d v="2024-05-08T00:00:00"/>
    <d v="2024-05-11T00:00:00"/>
    <s v="Member"/>
    <x v="1"/>
    <n v="434.11"/>
    <x v="4"/>
    <x v="5"/>
    <n v="1016.3328"/>
    <s v="Bulk Order"/>
  </r>
  <r>
    <s v="ORD102621"/>
    <x v="0"/>
    <x v="0"/>
    <x v="2615"/>
    <n v="0.01"/>
    <n v="12.321700000000002"/>
    <n v="3"/>
    <d v="2023-09-02T00:00:00"/>
    <d v="2023-09-05T00:00:00"/>
    <s v="Member"/>
    <x v="2"/>
    <n v="336.95"/>
    <x v="4"/>
    <x v="1"/>
    <n v="1219.8483000000001"/>
    <s v="-"/>
  </r>
  <r>
    <s v="ORD102622"/>
    <x v="1"/>
    <x v="1"/>
    <x v="2616"/>
    <n v="0.28999999999999998"/>
    <n v="1430.3583000000001"/>
    <n v="2"/>
    <d v="2023-01-28T00:00:00"/>
    <d v="2023-02-03T00:00:00"/>
    <s v="Member"/>
    <x v="0"/>
    <n v="368.04"/>
    <x v="4"/>
    <x v="0"/>
    <n v="3501.9117000000006"/>
    <s v="-"/>
  </r>
  <r>
    <s v="ORD102623"/>
    <x v="1"/>
    <x v="3"/>
    <x v="2617"/>
    <n v="0.12"/>
    <n v="101.76479999999999"/>
    <n v="5"/>
    <d v="2023-07-23T00:00:00"/>
    <d v="2023-07-28T00:00:00"/>
    <s v="Regular"/>
    <x v="2"/>
    <n v="101.64"/>
    <x v="4"/>
    <x v="5"/>
    <n v="746.27519999999993"/>
    <s v="-"/>
  </r>
  <r>
    <s v="ORD102624"/>
    <x v="1"/>
    <x v="4"/>
    <x v="2618"/>
    <n v="0.03"/>
    <n v="56.877299999999998"/>
    <n v="9"/>
    <d v="2023-11-09T00:00:00"/>
    <d v="2023-11-14T00:00:00"/>
    <s v="Regular"/>
    <x v="2"/>
    <n v="148.59"/>
    <x v="4"/>
    <x v="2"/>
    <n v="1839.0327"/>
    <s v="Bulk Order"/>
  </r>
  <r>
    <s v="ORD102625"/>
    <x v="3"/>
    <x v="0"/>
    <x v="2619"/>
    <n v="0.46"/>
    <n v="494.6472"/>
    <n v="1"/>
    <d v="2023-12-31T00:00:00"/>
    <d v="2024-01-07T00:00:00"/>
    <s v="New"/>
    <x v="0"/>
    <n v="73.44"/>
    <x v="4"/>
    <x v="2"/>
    <n v="580.67279999999994"/>
    <s v="-"/>
  </r>
  <r>
    <s v="ORD102626"/>
    <x v="3"/>
    <x v="0"/>
    <x v="2620"/>
    <n v="0.41"/>
    <n v="489.91719999999998"/>
    <n v="6"/>
    <d v="2023-02-06T00:00:00"/>
    <d v="2023-02-10T00:00:00"/>
    <s v="Regular"/>
    <x v="0"/>
    <n v="65.42"/>
    <x v="4"/>
    <x v="1"/>
    <n v="705.00280000000009"/>
    <s v="Bulk Order"/>
  </r>
  <r>
    <s v="ORD102627"/>
    <x v="3"/>
    <x v="1"/>
    <x v="2621"/>
    <n v="0.09"/>
    <n v="117.9657"/>
    <n v="8"/>
    <d v="2024-01-27T00:00:00"/>
    <d v="2024-02-02T00:00:00"/>
    <s v="New"/>
    <x v="1"/>
    <n v="329.02"/>
    <x v="4"/>
    <x v="3"/>
    <n v="1192.7643"/>
    <s v="Bulk Order"/>
  </r>
  <r>
    <s v="ORD102628"/>
    <x v="3"/>
    <x v="2"/>
    <x v="2622"/>
    <n v="0.42"/>
    <n v="1358.4437999999998"/>
    <n v="7"/>
    <d v="2024-09-08T00:00:00"/>
    <d v="2024-09-11T00:00:00"/>
    <s v="New"/>
    <x v="2"/>
    <n v="288.14"/>
    <x v="4"/>
    <x v="2"/>
    <n v="1875.9462000000001"/>
    <s v="Bulk Order"/>
  </r>
  <r>
    <s v="ORD102629"/>
    <x v="0"/>
    <x v="4"/>
    <x v="2623"/>
    <n v="7.0000000000000007E-2"/>
    <n v="33.084800000000001"/>
    <n v="6"/>
    <d v="2023-08-31T00:00:00"/>
    <d v="2023-09-07T00:00:00"/>
    <s v="Member"/>
    <x v="1"/>
    <n v="69.45"/>
    <x v="4"/>
    <x v="4"/>
    <n v="439.55520000000001"/>
    <s v="Bulk Order"/>
  </r>
  <r>
    <s v="ORD102630"/>
    <x v="0"/>
    <x v="2"/>
    <x v="2624"/>
    <n v="0.24"/>
    <n v="697.29600000000005"/>
    <n v="3"/>
    <d v="2023-04-10T00:00:00"/>
    <d v="2023-04-13T00:00:00"/>
    <s v="Member"/>
    <x v="2"/>
    <n v="154.05000000000001"/>
    <x v="4"/>
    <x v="4"/>
    <n v="2208.1040000000003"/>
    <s v="-"/>
  </r>
  <r>
    <s v="ORD102631"/>
    <x v="0"/>
    <x v="0"/>
    <x v="2625"/>
    <n v="0.36"/>
    <n v="1481.22"/>
    <n v="9"/>
    <d v="2023-02-13T00:00:00"/>
    <d v="2023-02-16T00:00:00"/>
    <s v="New"/>
    <x v="2"/>
    <n v="1059.24"/>
    <x v="4"/>
    <x v="4"/>
    <n v="2633.2799999999997"/>
    <s v="Bulk Order"/>
  </r>
  <r>
    <s v="ORD102632"/>
    <x v="2"/>
    <x v="2"/>
    <x v="2626"/>
    <n v="0.27"/>
    <n v="1041.1119000000001"/>
    <n v="5"/>
    <d v="2023-03-06T00:00:00"/>
    <d v="2023-03-11T00:00:00"/>
    <s v="Member"/>
    <x v="0"/>
    <n v="296.85000000000002"/>
    <x v="4"/>
    <x v="5"/>
    <n v="2814.8580999999995"/>
    <s v="-"/>
  </r>
  <r>
    <s v="ORD102633"/>
    <x v="1"/>
    <x v="3"/>
    <x v="2627"/>
    <n v="0.43"/>
    <n v="361.51819999999998"/>
    <n v="1"/>
    <d v="2023-06-27T00:00:00"/>
    <d v="2023-07-01T00:00:00"/>
    <s v="New"/>
    <x v="0"/>
    <n v="135.44"/>
    <x v="4"/>
    <x v="0"/>
    <n v="479.22180000000003"/>
    <s v="-"/>
  </r>
  <r>
    <s v="ORD102634"/>
    <x v="3"/>
    <x v="4"/>
    <x v="2628"/>
    <n v="0.31"/>
    <n v="1420.4788999999998"/>
    <n v="9"/>
    <d v="2023-05-27T00:00:00"/>
    <d v="2023-05-30T00:00:00"/>
    <s v="Member"/>
    <x v="2"/>
    <n v="641.79"/>
    <x v="4"/>
    <x v="0"/>
    <n v="3161.7110999999995"/>
    <s v="Bulk Order"/>
  </r>
  <r>
    <s v="ORD102635"/>
    <x v="3"/>
    <x v="2"/>
    <x v="2629"/>
    <n v="0.22"/>
    <n v="852.15679999999998"/>
    <n v="9"/>
    <d v="2024-07-14T00:00:00"/>
    <d v="2024-07-21T00:00:00"/>
    <s v="Regular"/>
    <x v="1"/>
    <n v="439.51"/>
    <x v="4"/>
    <x v="1"/>
    <n v="3021.2831999999999"/>
    <s v="Bulk Order"/>
  </r>
  <r>
    <s v="ORD102636"/>
    <x v="0"/>
    <x v="3"/>
    <x v="2630"/>
    <n v="0.46"/>
    <n v="57.950800000000001"/>
    <n v="1"/>
    <d v="2023-03-08T00:00:00"/>
    <d v="2023-03-11T00:00:00"/>
    <s v="Member"/>
    <x v="1"/>
    <n v="20.83"/>
    <x v="4"/>
    <x v="0"/>
    <n v="68.029200000000003"/>
    <s v="-"/>
  </r>
  <r>
    <s v="ORD102637"/>
    <x v="3"/>
    <x v="1"/>
    <x v="2631"/>
    <n v="0.02"/>
    <n v="74.262600000000006"/>
    <n v="7"/>
    <d v="2023-12-13T00:00:00"/>
    <d v="2023-12-20T00:00:00"/>
    <s v="New"/>
    <x v="2"/>
    <n v="222.16"/>
    <x v="4"/>
    <x v="5"/>
    <n v="3638.8674000000001"/>
    <s v="Bulk Order"/>
  </r>
  <r>
    <s v="ORD102638"/>
    <x v="3"/>
    <x v="2"/>
    <x v="2632"/>
    <n v="0.24"/>
    <n v="891.2088"/>
    <n v="9"/>
    <d v="2023-02-15T00:00:00"/>
    <d v="2023-02-17T00:00:00"/>
    <s v="New"/>
    <x v="0"/>
    <n v="523.95000000000005"/>
    <x v="4"/>
    <x v="5"/>
    <n v="2822.1612"/>
    <s v="Bulk Order"/>
  </r>
  <r>
    <s v="ORD102639"/>
    <x v="1"/>
    <x v="4"/>
    <x v="2633"/>
    <n v="0.33"/>
    <n v="836.35200000000009"/>
    <n v="2"/>
    <d v="2023-03-11T00:00:00"/>
    <d v="2023-03-17T00:00:00"/>
    <s v="Regular"/>
    <x v="2"/>
    <n v="467.77"/>
    <x v="4"/>
    <x v="4"/>
    <n v="1698.048"/>
    <s v="-"/>
  </r>
  <r>
    <s v="ORD102640"/>
    <x v="0"/>
    <x v="3"/>
    <x v="2634"/>
    <n v="0.42"/>
    <n v="136.6302"/>
    <n v="6"/>
    <d v="2024-02-18T00:00:00"/>
    <d v="2024-02-19T00:00:00"/>
    <s v="New"/>
    <x v="0"/>
    <n v="65.69"/>
    <x v="4"/>
    <x v="3"/>
    <n v="188.6798"/>
    <s v="Bulk Order"/>
  </r>
  <r>
    <s v="ORD102641"/>
    <x v="1"/>
    <x v="2"/>
    <x v="2635"/>
    <n v="0.27"/>
    <n v="794.21580000000006"/>
    <n v="1"/>
    <d v="2024-03-29T00:00:00"/>
    <d v="2024-04-04T00:00:00"/>
    <s v="Regular"/>
    <x v="0"/>
    <n v="550.09"/>
    <x v="4"/>
    <x v="1"/>
    <n v="2147.3242"/>
    <s v="-"/>
  </r>
  <r>
    <s v="ORD102642"/>
    <x v="2"/>
    <x v="1"/>
    <x v="2636"/>
    <n v="0.44"/>
    <n v="1694.9503999999999"/>
    <n v="3"/>
    <d v="2024-09-12T00:00:00"/>
    <d v="2024-09-18T00:00:00"/>
    <s v="Regular"/>
    <x v="2"/>
    <n v="630.08000000000004"/>
    <x v="4"/>
    <x v="5"/>
    <n v="2157.2096000000001"/>
    <s v="-"/>
  </r>
  <r>
    <s v="ORD102643"/>
    <x v="2"/>
    <x v="2"/>
    <x v="2637"/>
    <n v="0.21"/>
    <n v="299.72879999999998"/>
    <n v="5"/>
    <d v="2023-07-28T00:00:00"/>
    <d v="2023-08-03T00:00:00"/>
    <s v="Regular"/>
    <x v="2"/>
    <n v="279.91000000000003"/>
    <x v="4"/>
    <x v="2"/>
    <n v="1127.5511999999999"/>
    <s v="-"/>
  </r>
  <r>
    <s v="ORD102644"/>
    <x v="2"/>
    <x v="3"/>
    <x v="2638"/>
    <n v="0.16"/>
    <n v="538.98080000000004"/>
    <n v="7"/>
    <d v="2023-07-26T00:00:00"/>
    <d v="2023-07-31T00:00:00"/>
    <s v="Regular"/>
    <x v="1"/>
    <n v="243.57"/>
    <x v="4"/>
    <x v="1"/>
    <n v="2829.6491999999998"/>
    <s v="Bulk Order"/>
  </r>
  <r>
    <s v="ORD102645"/>
    <x v="0"/>
    <x v="2"/>
    <x v="2639"/>
    <n v="0.49"/>
    <n v="898.77760000000001"/>
    <n v="5"/>
    <d v="2024-01-16T00:00:00"/>
    <d v="2024-01-18T00:00:00"/>
    <s v="New"/>
    <x v="0"/>
    <n v="233.69"/>
    <x v="4"/>
    <x v="3"/>
    <n v="935.4624"/>
    <s v="-"/>
  </r>
  <r>
    <s v="ORD102646"/>
    <x v="3"/>
    <x v="4"/>
    <x v="2640"/>
    <n v="0.33"/>
    <n v="960.92370000000005"/>
    <n v="8"/>
    <d v="2023-03-24T00:00:00"/>
    <d v="2023-03-28T00:00:00"/>
    <s v="Regular"/>
    <x v="0"/>
    <n v="849.33"/>
    <x v="4"/>
    <x v="1"/>
    <n v="1950.9662999999998"/>
    <s v="Bulk Order"/>
  </r>
  <r>
    <s v="ORD102647"/>
    <x v="0"/>
    <x v="0"/>
    <x v="2641"/>
    <n v="0.21"/>
    <n v="416.71769999999998"/>
    <n v="5"/>
    <d v="2023-10-13T00:00:00"/>
    <d v="2023-10-14T00:00:00"/>
    <s v="New"/>
    <x v="2"/>
    <n v="573.91"/>
    <x v="4"/>
    <x v="2"/>
    <n v="1567.6523"/>
    <s v="-"/>
  </r>
  <r>
    <s v="ORD102648"/>
    <x v="0"/>
    <x v="3"/>
    <x v="2642"/>
    <n v="0.44"/>
    <n v="698.90920000000006"/>
    <n v="6"/>
    <d v="2024-04-01T00:00:00"/>
    <d v="2024-04-05T00:00:00"/>
    <s v="Regular"/>
    <x v="1"/>
    <n v="329.56"/>
    <x v="4"/>
    <x v="2"/>
    <n v="889.52080000000001"/>
    <s v="Bulk Order"/>
  </r>
  <r>
    <s v="ORD102649"/>
    <x v="3"/>
    <x v="3"/>
    <x v="2643"/>
    <n v="0.34"/>
    <n v="1459.9531999999999"/>
    <n v="2"/>
    <d v="2024-09-26T00:00:00"/>
    <d v="2024-10-01T00:00:00"/>
    <s v="Member"/>
    <x v="1"/>
    <n v="750.71"/>
    <x v="4"/>
    <x v="2"/>
    <n v="2834.0267999999996"/>
    <s v="-"/>
  </r>
  <r>
    <s v="ORD102650"/>
    <x v="1"/>
    <x v="3"/>
    <x v="2644"/>
    <n v="0.32"/>
    <n v="1214.0192"/>
    <n v="5"/>
    <d v="2024-02-22T00:00:00"/>
    <d v="2024-02-28T00:00:00"/>
    <s v="New"/>
    <x v="2"/>
    <n v="408.06"/>
    <x v="4"/>
    <x v="0"/>
    <n v="2579.7907999999998"/>
    <s v="-"/>
  </r>
  <r>
    <s v="ORD102651"/>
    <x v="2"/>
    <x v="3"/>
    <x v="2645"/>
    <n v="0.36"/>
    <n v="645.37199999999996"/>
    <n v="7"/>
    <d v="2023-08-26T00:00:00"/>
    <d v="2023-08-30T00:00:00"/>
    <s v="Regular"/>
    <x v="0"/>
    <n v="251.06"/>
    <x v="4"/>
    <x v="3"/>
    <n v="1147.328"/>
    <s v="Bulk Order"/>
  </r>
  <r>
    <s v="ORD102652"/>
    <x v="1"/>
    <x v="2"/>
    <x v="2646"/>
    <n v="0.37"/>
    <n v="824.98899999999992"/>
    <n v="1"/>
    <d v="2023-12-12T00:00:00"/>
    <d v="2023-12-19T00:00:00"/>
    <s v="Member"/>
    <x v="0"/>
    <n v="472.08"/>
    <x v="4"/>
    <x v="5"/>
    <n v="1404.7109999999998"/>
    <s v="-"/>
  </r>
  <r>
    <s v="ORD102653"/>
    <x v="2"/>
    <x v="4"/>
    <x v="2647"/>
    <n v="0.25"/>
    <n v="872.33749999999998"/>
    <n v="9"/>
    <d v="2024-01-01T00:00:00"/>
    <d v="2024-01-04T00:00:00"/>
    <s v="Regular"/>
    <x v="1"/>
    <n v="883.07"/>
    <x v="4"/>
    <x v="0"/>
    <n v="2617.0124999999998"/>
    <s v="Bulk Order"/>
  </r>
  <r>
    <s v="ORD102654"/>
    <x v="0"/>
    <x v="1"/>
    <x v="2648"/>
    <n v="0.21"/>
    <n v="855.60089999999991"/>
    <n v="9"/>
    <d v="2023-12-23T00:00:00"/>
    <d v="2023-12-26T00:00:00"/>
    <s v="Regular"/>
    <x v="1"/>
    <n v="1046.3499999999999"/>
    <x v="4"/>
    <x v="5"/>
    <n v="3218.6891000000001"/>
    <s v="Bulk Order"/>
  </r>
  <r>
    <s v="ORD102655"/>
    <x v="2"/>
    <x v="4"/>
    <x v="2649"/>
    <n v="0.45"/>
    <n v="1553.9715000000001"/>
    <n v="8"/>
    <d v="2023-03-02T00:00:00"/>
    <d v="2023-03-08T00:00:00"/>
    <s v="Member"/>
    <x v="0"/>
    <n v="292.23"/>
    <x v="4"/>
    <x v="5"/>
    <n v="1899.2984999999999"/>
    <s v="Bulk Order"/>
  </r>
  <r>
    <s v="ORD102656"/>
    <x v="0"/>
    <x v="3"/>
    <x v="2650"/>
    <n v="0.25"/>
    <n v="687.64"/>
    <n v="9"/>
    <d v="2024-01-19T00:00:00"/>
    <d v="2024-01-23T00:00:00"/>
    <s v="Member"/>
    <x v="1"/>
    <n v="484.96"/>
    <x v="4"/>
    <x v="3"/>
    <n v="2062.92"/>
    <s v="Bulk Order"/>
  </r>
  <r>
    <s v="ORD102657"/>
    <x v="1"/>
    <x v="2"/>
    <x v="2651"/>
    <n v="0.11"/>
    <n v="525.41390000000001"/>
    <n v="5"/>
    <d v="2023-06-12T00:00:00"/>
    <d v="2023-06-16T00:00:00"/>
    <s v="Regular"/>
    <x v="2"/>
    <n v="1091.68"/>
    <x v="4"/>
    <x v="1"/>
    <n v="4251.0761000000002"/>
    <s v="-"/>
  </r>
  <r>
    <s v="ORD102658"/>
    <x v="0"/>
    <x v="2"/>
    <x v="2652"/>
    <n v="0.26"/>
    <n v="1012.258"/>
    <n v="7"/>
    <d v="2024-07-31T00:00:00"/>
    <d v="2024-08-04T00:00:00"/>
    <s v="Member"/>
    <x v="0"/>
    <n v="872.37"/>
    <x v="4"/>
    <x v="0"/>
    <n v="2881.0420000000004"/>
    <s v="Bulk Order"/>
  </r>
  <r>
    <s v="ORD102659"/>
    <x v="1"/>
    <x v="3"/>
    <x v="2653"/>
    <n v="0.02"/>
    <n v="13.327999999999999"/>
    <n v="1"/>
    <d v="2023-01-13T00:00:00"/>
    <d v="2023-01-17T00:00:00"/>
    <s v="Regular"/>
    <x v="1"/>
    <n v="195.51"/>
    <x v="4"/>
    <x v="4"/>
    <n v="653.072"/>
    <s v="-"/>
  </r>
  <r>
    <s v="ORD102660"/>
    <x v="3"/>
    <x v="2"/>
    <x v="2654"/>
    <n v="0.36"/>
    <n v="1020.5568"/>
    <n v="7"/>
    <d v="2024-07-25T00:00:00"/>
    <d v="2024-07-28T00:00:00"/>
    <s v="New"/>
    <x v="1"/>
    <n v="231.91"/>
    <x v="4"/>
    <x v="2"/>
    <n v="1814.3232000000003"/>
    <s v="Bulk Order"/>
  </r>
  <r>
    <s v="ORD102661"/>
    <x v="3"/>
    <x v="3"/>
    <x v="2655"/>
    <n v="0.06"/>
    <n v="126.40979999999999"/>
    <n v="9"/>
    <d v="2023-04-17T00:00:00"/>
    <d v="2023-04-23T00:00:00"/>
    <s v="Regular"/>
    <x v="0"/>
    <n v="348.52"/>
    <x v="4"/>
    <x v="4"/>
    <n v="1980.4202"/>
    <s v="Bulk Order"/>
  </r>
  <r>
    <s v="ORD102662"/>
    <x v="3"/>
    <x v="4"/>
    <x v="2656"/>
    <n v="0.06"/>
    <n v="239.71079999999998"/>
    <n v="3"/>
    <d v="2023-12-29T00:00:00"/>
    <d v="2023-12-31T00:00:00"/>
    <s v="New"/>
    <x v="1"/>
    <n v="277.70999999999998"/>
    <x v="4"/>
    <x v="2"/>
    <n v="3755.4692"/>
    <s v="-"/>
  </r>
  <r>
    <s v="ORD102663"/>
    <x v="0"/>
    <x v="0"/>
    <x v="2657"/>
    <n v="0.47"/>
    <n v="149.8595"/>
    <n v="9"/>
    <d v="2023-09-22T00:00:00"/>
    <d v="2023-09-24T00:00:00"/>
    <s v="Member"/>
    <x v="1"/>
    <n v="61.43"/>
    <x v="4"/>
    <x v="2"/>
    <n v="168.99050000000003"/>
    <s v="Bulk Order"/>
  </r>
  <r>
    <s v="ORD102664"/>
    <x v="3"/>
    <x v="2"/>
    <x v="2658"/>
    <n v="0.39"/>
    <n v="823.89450000000011"/>
    <n v="5"/>
    <d v="2023-04-18T00:00:00"/>
    <d v="2023-04-22T00:00:00"/>
    <s v="Member"/>
    <x v="2"/>
    <n v="466.75"/>
    <x v="4"/>
    <x v="4"/>
    <n v="1288.6555000000001"/>
    <s v="-"/>
  </r>
  <r>
    <s v="ORD102665"/>
    <x v="2"/>
    <x v="3"/>
    <x v="2659"/>
    <n v="0.21"/>
    <n v="348.50549999999998"/>
    <n v="9"/>
    <d v="2024-04-12T00:00:00"/>
    <d v="2024-04-16T00:00:00"/>
    <s v="Regular"/>
    <x v="1"/>
    <n v="114.04"/>
    <x v="4"/>
    <x v="5"/>
    <n v="1311.0445"/>
    <s v="Bulk Order"/>
  </r>
  <r>
    <s v="ORD102666"/>
    <x v="1"/>
    <x v="3"/>
    <x v="2660"/>
    <n v="0.12"/>
    <n v="95.017199999999988"/>
    <n v="8"/>
    <d v="2024-11-19T00:00:00"/>
    <d v="2024-11-20T00:00:00"/>
    <s v="Member"/>
    <x v="1"/>
    <n v="145.15"/>
    <x v="4"/>
    <x v="1"/>
    <n v="696.79279999999994"/>
    <s v="Bulk Order"/>
  </r>
  <r>
    <s v="ORD102667"/>
    <x v="1"/>
    <x v="2"/>
    <x v="2661"/>
    <n v="0.42"/>
    <n v="821.5788"/>
    <n v="7"/>
    <d v="2023-09-25T00:00:00"/>
    <d v="2023-09-29T00:00:00"/>
    <s v="Regular"/>
    <x v="2"/>
    <n v="573.34"/>
    <x v="4"/>
    <x v="0"/>
    <n v="1134.5612000000001"/>
    <s v="Bulk Order"/>
  </r>
  <r>
    <s v="ORD102668"/>
    <x v="2"/>
    <x v="1"/>
    <x v="2662"/>
    <n v="0.48"/>
    <n v="1630.4255999999998"/>
    <n v="6"/>
    <d v="2023-08-23T00:00:00"/>
    <d v="2023-08-25T00:00:00"/>
    <s v="Regular"/>
    <x v="0"/>
    <n v="199.78"/>
    <x v="4"/>
    <x v="2"/>
    <n v="1766.2944"/>
    <s v="Bulk Order"/>
  </r>
  <r>
    <s v="ORD102669"/>
    <x v="0"/>
    <x v="3"/>
    <x v="2663"/>
    <n v="0.25"/>
    <n v="468.05500000000001"/>
    <n v="2"/>
    <d v="2024-09-15T00:00:00"/>
    <d v="2024-09-20T00:00:00"/>
    <s v="Regular"/>
    <x v="2"/>
    <n v="176.98"/>
    <x v="4"/>
    <x v="1"/>
    <n v="1404.165"/>
    <s v="-"/>
  </r>
  <r>
    <s v="ORD102670"/>
    <x v="0"/>
    <x v="2"/>
    <x v="2664"/>
    <n v="0.28999999999999998"/>
    <n v="853.18870000000004"/>
    <n v="7"/>
    <d v="2023-08-03T00:00:00"/>
    <d v="2023-08-08T00:00:00"/>
    <s v="New"/>
    <x v="2"/>
    <n v="548.85"/>
    <x v="4"/>
    <x v="0"/>
    <n v="2088.8413"/>
    <s v="Bulk Order"/>
  </r>
  <r>
    <s v="ORD102671"/>
    <x v="1"/>
    <x v="3"/>
    <x v="2665"/>
    <n v="0.12"/>
    <n v="360.5736"/>
    <n v="2"/>
    <d v="2024-03-31T00:00:00"/>
    <d v="2024-04-04T00:00:00"/>
    <s v="New"/>
    <x v="1"/>
    <n v="685.57"/>
    <x v="4"/>
    <x v="3"/>
    <n v="2644.2064"/>
    <s v="-"/>
  </r>
  <r>
    <s v="ORD102672"/>
    <x v="3"/>
    <x v="1"/>
    <x v="2666"/>
    <n v="0.28999999999999998"/>
    <n v="863.28359999999998"/>
    <n v="6"/>
    <d v="2023-10-05T00:00:00"/>
    <d v="2023-10-11T00:00:00"/>
    <s v="New"/>
    <x v="0"/>
    <n v="762.27"/>
    <x v="4"/>
    <x v="0"/>
    <n v="2113.5564000000004"/>
    <s v="Bulk Order"/>
  </r>
  <r>
    <s v="ORD102673"/>
    <x v="0"/>
    <x v="0"/>
    <x v="2667"/>
    <n v="0.2"/>
    <n v="538.94200000000001"/>
    <n v="6"/>
    <d v="2024-08-24T00:00:00"/>
    <d v="2024-08-28T00:00:00"/>
    <s v="Member"/>
    <x v="2"/>
    <n v="335.41"/>
    <x v="4"/>
    <x v="3"/>
    <n v="2155.768"/>
    <s v="Bulk Order"/>
  </r>
  <r>
    <s v="ORD102674"/>
    <x v="0"/>
    <x v="1"/>
    <x v="2668"/>
    <n v="0.42"/>
    <n v="282.76080000000002"/>
    <n v="9"/>
    <d v="2023-12-05T00:00:00"/>
    <d v="2023-12-10T00:00:00"/>
    <s v="New"/>
    <x v="1"/>
    <n v="90.09"/>
    <x v="4"/>
    <x v="2"/>
    <n v="390.47919999999999"/>
    <s v="Bulk Order"/>
  </r>
  <r>
    <s v="ORD102675"/>
    <x v="2"/>
    <x v="4"/>
    <x v="2669"/>
    <n v="0.19"/>
    <n v="222.38170000000002"/>
    <n v="4"/>
    <d v="2024-12-19T00:00:00"/>
    <d v="2024-12-20T00:00:00"/>
    <s v="New"/>
    <x v="1"/>
    <n v="289.36"/>
    <x v="4"/>
    <x v="5"/>
    <n v="948.04830000000004"/>
    <s v="-"/>
  </r>
  <r>
    <s v="ORD102676"/>
    <x v="2"/>
    <x v="2"/>
    <x v="2670"/>
    <n v="0.32"/>
    <n v="1286.5056"/>
    <n v="9"/>
    <d v="2023-06-14T00:00:00"/>
    <d v="2023-06-16T00:00:00"/>
    <s v="Member"/>
    <x v="1"/>
    <n v="623.94000000000005"/>
    <x v="4"/>
    <x v="5"/>
    <n v="2733.8244"/>
    <s v="Bulk Order"/>
  </r>
  <r>
    <s v="ORD102677"/>
    <x v="3"/>
    <x v="1"/>
    <x v="2671"/>
    <n v="0.1"/>
    <n v="256.15900000000005"/>
    <n v="2"/>
    <d v="2023-02-10T00:00:00"/>
    <d v="2023-02-16T00:00:00"/>
    <s v="Member"/>
    <x v="0"/>
    <n v="688.96"/>
    <x v="4"/>
    <x v="1"/>
    <n v="2305.431"/>
    <s v="-"/>
  </r>
  <r>
    <s v="ORD102678"/>
    <x v="0"/>
    <x v="0"/>
    <x v="2672"/>
    <n v="0.05"/>
    <n v="177.98850000000002"/>
    <n v="5"/>
    <d v="2023-08-01T00:00:00"/>
    <d v="2023-08-08T00:00:00"/>
    <s v="New"/>
    <x v="1"/>
    <n v="996.76"/>
    <x v="4"/>
    <x v="5"/>
    <n v="3381.7815000000001"/>
    <s v="-"/>
  </r>
  <r>
    <s v="ORD102679"/>
    <x v="0"/>
    <x v="3"/>
    <x v="2673"/>
    <n v="0.02"/>
    <n v="57.851000000000006"/>
    <n v="3"/>
    <d v="2023-04-25T00:00:00"/>
    <d v="2023-04-29T00:00:00"/>
    <s v="New"/>
    <x v="1"/>
    <n v="760.11"/>
    <x v="4"/>
    <x v="1"/>
    <n v="2834.6990000000001"/>
    <s v="-"/>
  </r>
  <r>
    <s v="ORD102680"/>
    <x v="2"/>
    <x v="2"/>
    <x v="2674"/>
    <n v="0.21"/>
    <n v="60.811799999999991"/>
    <n v="6"/>
    <d v="2024-04-05T00:00:00"/>
    <d v="2024-04-09T00:00:00"/>
    <s v="New"/>
    <x v="1"/>
    <n v="20.56"/>
    <x v="4"/>
    <x v="3"/>
    <n v="228.76819999999998"/>
    <s v="Bulk Order"/>
  </r>
  <r>
    <s v="ORD102681"/>
    <x v="0"/>
    <x v="1"/>
    <x v="2675"/>
    <n v="0.08"/>
    <n v="320.11599999999999"/>
    <n v="2"/>
    <d v="2023-05-15T00:00:00"/>
    <d v="2023-05-16T00:00:00"/>
    <s v="New"/>
    <x v="0"/>
    <n v="740.05"/>
    <x v="4"/>
    <x v="0"/>
    <n v="3681.3339999999998"/>
    <s v="-"/>
  </r>
  <r>
    <s v="ORD102682"/>
    <x v="1"/>
    <x v="0"/>
    <x v="2676"/>
    <n v="0.5"/>
    <n v="207.595"/>
    <n v="9"/>
    <d v="2023-12-11T00:00:00"/>
    <d v="2023-12-13T00:00:00"/>
    <s v="New"/>
    <x v="2"/>
    <n v="118.97"/>
    <x v="4"/>
    <x v="2"/>
    <n v="207.595"/>
    <s v="Bulk Order"/>
  </r>
  <r>
    <s v="ORD102683"/>
    <x v="2"/>
    <x v="1"/>
    <x v="2677"/>
    <n v="0.4"/>
    <n v="1888.6200000000001"/>
    <n v="4"/>
    <d v="2023-02-02T00:00:00"/>
    <d v="2023-02-06T00:00:00"/>
    <s v="Member"/>
    <x v="1"/>
    <n v="1373.64"/>
    <x v="4"/>
    <x v="5"/>
    <n v="2832.9300000000003"/>
    <s v="-"/>
  </r>
  <r>
    <s v="ORD102684"/>
    <x v="3"/>
    <x v="4"/>
    <x v="2678"/>
    <n v="0.35"/>
    <n v="404.37249999999995"/>
    <n v="7"/>
    <d v="2024-05-29T00:00:00"/>
    <d v="2024-06-04T00:00:00"/>
    <s v="Member"/>
    <x v="0"/>
    <n v="209.72"/>
    <x v="4"/>
    <x v="2"/>
    <n v="750.97749999999996"/>
    <s v="Bulk Order"/>
  </r>
  <r>
    <s v="ORD102685"/>
    <x v="2"/>
    <x v="2"/>
    <x v="2679"/>
    <n v="0.4"/>
    <n v="1044.316"/>
    <n v="5"/>
    <d v="2024-07-04T00:00:00"/>
    <d v="2024-07-06T00:00:00"/>
    <s v="Member"/>
    <x v="2"/>
    <n v="412.96"/>
    <x v="4"/>
    <x v="2"/>
    <n v="1566.4739999999999"/>
    <s v="-"/>
  </r>
  <r>
    <s v="ORD102686"/>
    <x v="0"/>
    <x v="3"/>
    <x v="2680"/>
    <n v="0.13"/>
    <n v="53.505400000000002"/>
    <n v="8"/>
    <d v="2023-12-18T00:00:00"/>
    <d v="2023-12-20T00:00:00"/>
    <s v="Regular"/>
    <x v="0"/>
    <n v="39.979999999999997"/>
    <x v="4"/>
    <x v="2"/>
    <n v="358.07459999999998"/>
    <s v="Bulk Order"/>
  </r>
  <r>
    <s v="ORD102687"/>
    <x v="3"/>
    <x v="0"/>
    <x v="2681"/>
    <n v="0.44"/>
    <n v="1973.4748"/>
    <n v="4"/>
    <d v="2024-11-10T00:00:00"/>
    <d v="2024-11-16T00:00:00"/>
    <s v="Member"/>
    <x v="2"/>
    <n v="1342.38"/>
    <x v="4"/>
    <x v="3"/>
    <n v="2511.6952000000001"/>
    <s v="-"/>
  </r>
  <r>
    <s v="ORD102688"/>
    <x v="2"/>
    <x v="1"/>
    <x v="2682"/>
    <n v="0.5"/>
    <n v="2450.855"/>
    <n v="7"/>
    <d v="2024-05-14T00:00:00"/>
    <d v="2024-05-19T00:00:00"/>
    <s v="Member"/>
    <x v="2"/>
    <n v="1004.68"/>
    <x v="4"/>
    <x v="0"/>
    <n v="2450.855"/>
    <s v="Bulk Order"/>
  </r>
  <r>
    <s v="ORD102689"/>
    <x v="1"/>
    <x v="2"/>
    <x v="2683"/>
    <n v="0.14000000000000001"/>
    <n v="114.35620000000002"/>
    <n v="5"/>
    <d v="2024-05-12T00:00:00"/>
    <d v="2024-05-16T00:00:00"/>
    <s v="New"/>
    <x v="0"/>
    <n v="57.15"/>
    <x v="4"/>
    <x v="5"/>
    <n v="702.47379999999998"/>
    <s v="-"/>
  </r>
  <r>
    <s v="ORD102690"/>
    <x v="1"/>
    <x v="1"/>
    <x v="2684"/>
    <n v="0.49"/>
    <n v="759.18149999999991"/>
    <n v="3"/>
    <d v="2023-10-06T00:00:00"/>
    <d v="2023-10-11T00:00:00"/>
    <s v="Regular"/>
    <x v="0"/>
    <n v="417.19"/>
    <x v="4"/>
    <x v="0"/>
    <n v="790.16849999999999"/>
    <s v="-"/>
  </r>
  <r>
    <s v="ORD102691"/>
    <x v="2"/>
    <x v="2"/>
    <x v="2685"/>
    <n v="0.16"/>
    <n v="28.444800000000001"/>
    <n v="8"/>
    <d v="2024-03-25T00:00:00"/>
    <d v="2024-03-27T00:00:00"/>
    <s v="Regular"/>
    <x v="0"/>
    <n v="38.07"/>
    <x v="4"/>
    <x v="5"/>
    <n v="149.33519999999999"/>
    <s v="Bulk Order"/>
  </r>
  <r>
    <s v="ORD102692"/>
    <x v="1"/>
    <x v="4"/>
    <x v="2686"/>
    <n v="0.01"/>
    <n v="39.561300000000003"/>
    <n v="6"/>
    <d v="2023-10-29T00:00:00"/>
    <d v="2023-11-02T00:00:00"/>
    <s v="Member"/>
    <x v="1"/>
    <n v="525.87"/>
    <x v="4"/>
    <x v="3"/>
    <n v="3916.5687000000003"/>
    <s v="Bulk Order"/>
  </r>
  <r>
    <s v="ORD102693"/>
    <x v="1"/>
    <x v="1"/>
    <x v="2687"/>
    <n v="0.18"/>
    <n v="292.7124"/>
    <n v="4"/>
    <d v="2024-06-01T00:00:00"/>
    <d v="2024-06-04T00:00:00"/>
    <s v="New"/>
    <x v="2"/>
    <n v="156.61000000000001"/>
    <x v="4"/>
    <x v="4"/>
    <n v="1333.4675999999999"/>
    <s v="-"/>
  </r>
  <r>
    <s v="ORD102694"/>
    <x v="1"/>
    <x v="4"/>
    <x v="2688"/>
    <n v="0.5"/>
    <n v="1492.65"/>
    <n v="9"/>
    <d v="2023-10-04T00:00:00"/>
    <d v="2023-10-07T00:00:00"/>
    <s v="Regular"/>
    <x v="0"/>
    <n v="645.64"/>
    <x v="4"/>
    <x v="3"/>
    <n v="1492.65"/>
    <s v="Bulk Order"/>
  </r>
  <r>
    <s v="ORD102695"/>
    <x v="3"/>
    <x v="0"/>
    <x v="2689"/>
    <n v="0.32"/>
    <n v="93.494400000000013"/>
    <n v="9"/>
    <d v="2024-08-31T00:00:00"/>
    <d v="2024-09-01T00:00:00"/>
    <s v="Member"/>
    <x v="0"/>
    <n v="15.3"/>
    <x v="4"/>
    <x v="0"/>
    <n v="198.6756"/>
    <s v="Bulk Order"/>
  </r>
  <r>
    <s v="ORD102696"/>
    <x v="1"/>
    <x v="4"/>
    <x v="2690"/>
    <n v="0.35"/>
    <n v="1262.0160000000001"/>
    <n v="2"/>
    <d v="2023-03-21T00:00:00"/>
    <d v="2023-03-27T00:00:00"/>
    <s v="New"/>
    <x v="1"/>
    <n v="959.16"/>
    <x v="4"/>
    <x v="5"/>
    <n v="2343.7440000000001"/>
    <s v="-"/>
  </r>
  <r>
    <s v="ORD102697"/>
    <x v="1"/>
    <x v="2"/>
    <x v="2691"/>
    <n v="0.12"/>
    <n v="323.28960000000001"/>
    <n v="9"/>
    <d v="2024-03-26T00:00:00"/>
    <d v="2024-03-31T00:00:00"/>
    <s v="Regular"/>
    <x v="2"/>
    <n v="558.82000000000005"/>
    <x v="4"/>
    <x v="0"/>
    <n v="2370.7903999999999"/>
    <s v="Bulk Order"/>
  </r>
  <r>
    <s v="ORD102698"/>
    <x v="1"/>
    <x v="0"/>
    <x v="2692"/>
    <n v="7.0000000000000007E-2"/>
    <n v="255.66800000000003"/>
    <n v="4"/>
    <d v="2023-09-12T00:00:00"/>
    <d v="2023-09-18T00:00:00"/>
    <s v="Member"/>
    <x v="2"/>
    <n v="376.56"/>
    <x v="4"/>
    <x v="1"/>
    <n v="3396.732"/>
    <s v="-"/>
  </r>
  <r>
    <s v="ORD102699"/>
    <x v="3"/>
    <x v="1"/>
    <x v="2693"/>
    <n v="0.44"/>
    <n v="1746.3027999999999"/>
    <n v="9"/>
    <d v="2024-10-26T00:00:00"/>
    <d v="2024-10-28T00:00:00"/>
    <s v="New"/>
    <x v="0"/>
    <n v="888.18"/>
    <x v="4"/>
    <x v="0"/>
    <n v="2222.5672"/>
    <s v="Bulk Order"/>
  </r>
  <r>
    <s v="ORD102700"/>
    <x v="2"/>
    <x v="1"/>
    <x v="2694"/>
    <n v="0.21"/>
    <n v="112.83089999999999"/>
    <n v="8"/>
    <d v="2023-08-02T00:00:00"/>
    <d v="2023-08-05T00:00:00"/>
    <s v="Member"/>
    <x v="2"/>
    <n v="62.2"/>
    <x v="4"/>
    <x v="3"/>
    <n v="424.45909999999998"/>
    <s v="Bulk Order"/>
  </r>
  <r>
    <s v="ORD102701"/>
    <x v="0"/>
    <x v="2"/>
    <x v="2695"/>
    <n v="0"/>
    <n v="0"/>
    <n v="3"/>
    <d v="2023-04-17T00:00:00"/>
    <d v="2023-04-21T00:00:00"/>
    <s v="Member"/>
    <x v="1"/>
    <n v="795.21"/>
    <x v="4"/>
    <x v="0"/>
    <n v="2932.65"/>
    <s v="-"/>
  </r>
  <r>
    <s v="ORD102702"/>
    <x v="1"/>
    <x v="3"/>
    <x v="2696"/>
    <n v="0.15"/>
    <n v="492.70949999999999"/>
    <n v="7"/>
    <d v="2023-04-11T00:00:00"/>
    <d v="2023-04-17T00:00:00"/>
    <s v="Regular"/>
    <x v="0"/>
    <n v="707.71"/>
    <x v="4"/>
    <x v="3"/>
    <n v="2792.0205000000001"/>
    <s v="Bulk Order"/>
  </r>
  <r>
    <s v="ORD102703"/>
    <x v="2"/>
    <x v="3"/>
    <x v="2697"/>
    <n v="0.1"/>
    <n v="263.19200000000001"/>
    <n v="2"/>
    <d v="2024-09-16T00:00:00"/>
    <d v="2024-09-22T00:00:00"/>
    <s v="Member"/>
    <x v="1"/>
    <n v="714.77"/>
    <x v="4"/>
    <x v="0"/>
    <n v="2368.7280000000001"/>
    <s v="-"/>
  </r>
  <r>
    <s v="ORD102704"/>
    <x v="1"/>
    <x v="1"/>
    <x v="2698"/>
    <n v="0.3"/>
    <n v="298.14299999999997"/>
    <n v="2"/>
    <d v="2024-01-03T00:00:00"/>
    <d v="2024-01-05T00:00:00"/>
    <s v="New"/>
    <x v="0"/>
    <n v="231.01"/>
    <x v="4"/>
    <x v="4"/>
    <n v="695.66699999999992"/>
    <s v="-"/>
  </r>
  <r>
    <s v="ORD102705"/>
    <x v="3"/>
    <x v="2"/>
    <x v="2699"/>
    <n v="0.38"/>
    <n v="1519.4033999999999"/>
    <n v="4"/>
    <d v="2024-12-04T00:00:00"/>
    <d v="2024-12-10T00:00:00"/>
    <s v="Member"/>
    <x v="2"/>
    <n v="594.01"/>
    <x v="4"/>
    <x v="1"/>
    <n v="2479.0266000000001"/>
    <s v="-"/>
  </r>
  <r>
    <s v="ORD102706"/>
    <x v="2"/>
    <x v="3"/>
    <x v="2700"/>
    <n v="0.25"/>
    <n v="1246.8875"/>
    <n v="7"/>
    <d v="2024-11-23T00:00:00"/>
    <d v="2024-11-24T00:00:00"/>
    <s v="New"/>
    <x v="0"/>
    <n v="1266.26"/>
    <x v="4"/>
    <x v="1"/>
    <n v="3740.6625000000004"/>
    <s v="Bulk Order"/>
  </r>
  <r>
    <s v="ORD102707"/>
    <x v="3"/>
    <x v="4"/>
    <x v="2701"/>
    <n v="0.09"/>
    <n v="436.44779999999997"/>
    <n v="4"/>
    <d v="2024-07-15T00:00:00"/>
    <d v="2024-07-17T00:00:00"/>
    <s v="New"/>
    <x v="0"/>
    <n v="1232.07"/>
    <x v="4"/>
    <x v="2"/>
    <n v="4412.9722000000002"/>
    <s v="-"/>
  </r>
  <r>
    <s v="ORD102708"/>
    <x v="1"/>
    <x v="1"/>
    <x v="2702"/>
    <n v="0.03"/>
    <n v="117.29669999999999"/>
    <n v="2"/>
    <d v="2023-01-29T00:00:00"/>
    <d v="2023-02-05T00:00:00"/>
    <s v="New"/>
    <x v="1"/>
    <n v="1144.42"/>
    <x v="4"/>
    <x v="4"/>
    <n v="3792.5933"/>
    <s v="-"/>
  </r>
  <r>
    <s v="ORD102709"/>
    <x v="1"/>
    <x v="4"/>
    <x v="2703"/>
    <n v="0.16"/>
    <n v="343.79680000000002"/>
    <n v="2"/>
    <d v="2023-12-23T00:00:00"/>
    <d v="2023-12-24T00:00:00"/>
    <s v="Member"/>
    <x v="1"/>
    <n v="439.91"/>
    <x v="4"/>
    <x v="5"/>
    <n v="1804.9331999999999"/>
    <s v="-"/>
  </r>
  <r>
    <s v="ORD102710"/>
    <x v="3"/>
    <x v="2"/>
    <x v="2704"/>
    <n v="0.4"/>
    <n v="701.10800000000006"/>
    <n v="5"/>
    <d v="2024-02-07T00:00:00"/>
    <d v="2024-02-14T00:00:00"/>
    <s v="Member"/>
    <x v="2"/>
    <n v="388.64"/>
    <x v="4"/>
    <x v="3"/>
    <n v="1051.6619999999998"/>
    <s v="-"/>
  </r>
  <r>
    <s v="ORD102711"/>
    <x v="0"/>
    <x v="4"/>
    <x v="2705"/>
    <n v="0.21"/>
    <n v="91.532699999999991"/>
    <n v="3"/>
    <d v="2024-09-07T00:00:00"/>
    <d v="2024-09-09T00:00:00"/>
    <s v="New"/>
    <x v="1"/>
    <n v="74.3"/>
    <x v="4"/>
    <x v="2"/>
    <n v="344.33730000000003"/>
    <s v="-"/>
  </r>
  <r>
    <s v="ORD102712"/>
    <x v="3"/>
    <x v="3"/>
    <x v="2706"/>
    <n v="0.13"/>
    <n v="278.17400000000004"/>
    <n v="3"/>
    <d v="2023-04-05T00:00:00"/>
    <d v="2023-04-09T00:00:00"/>
    <s v="Member"/>
    <x v="0"/>
    <n v="251.47"/>
    <x v="4"/>
    <x v="0"/>
    <n v="1861.6260000000002"/>
    <s v="-"/>
  </r>
  <r>
    <s v="ORD102713"/>
    <x v="1"/>
    <x v="3"/>
    <x v="2707"/>
    <n v="0.01"/>
    <n v="8.6463999999999999"/>
    <n v="1"/>
    <d v="2024-07-23T00:00:00"/>
    <d v="2024-07-30T00:00:00"/>
    <s v="New"/>
    <x v="1"/>
    <n v="61.02"/>
    <x v="4"/>
    <x v="1"/>
    <n v="855.99360000000001"/>
    <s v="-"/>
  </r>
  <r>
    <s v="ORD102714"/>
    <x v="3"/>
    <x v="0"/>
    <x v="2708"/>
    <n v="0.25"/>
    <n v="336.56"/>
    <n v="3"/>
    <d v="2023-05-22T00:00:00"/>
    <d v="2023-05-27T00:00:00"/>
    <s v="Regular"/>
    <x v="1"/>
    <n v="321.17"/>
    <x v="4"/>
    <x v="3"/>
    <n v="1009.6800000000001"/>
    <s v="-"/>
  </r>
  <r>
    <s v="ORD102715"/>
    <x v="0"/>
    <x v="1"/>
    <x v="2709"/>
    <n v="0.34"/>
    <n v="1519.8850000000002"/>
    <n v="4"/>
    <d v="2023-05-05T00:00:00"/>
    <d v="2023-05-08T00:00:00"/>
    <s v="Regular"/>
    <x v="0"/>
    <n v="748.29"/>
    <x v="4"/>
    <x v="5"/>
    <n v="2950.3649999999998"/>
    <s v="-"/>
  </r>
  <r>
    <s v="ORD102716"/>
    <x v="3"/>
    <x v="2"/>
    <x v="2710"/>
    <n v="0.1"/>
    <n v="484.57799999999997"/>
    <n v="6"/>
    <d v="2023-03-04T00:00:00"/>
    <d v="2023-03-06T00:00:00"/>
    <s v="Member"/>
    <x v="2"/>
    <n v="1265.73"/>
    <x v="4"/>
    <x v="4"/>
    <n v="4361.2019999999993"/>
    <s v="Bulk Order"/>
  </r>
  <r>
    <s v="ORD102717"/>
    <x v="0"/>
    <x v="1"/>
    <x v="2711"/>
    <n v="0.27"/>
    <n v="1281.9438"/>
    <n v="6"/>
    <d v="2024-01-07T00:00:00"/>
    <d v="2024-01-09T00:00:00"/>
    <s v="New"/>
    <x v="2"/>
    <n v="750.4"/>
    <x v="4"/>
    <x v="1"/>
    <n v="3465.9961999999996"/>
    <s v="Bulk Order"/>
  </r>
  <r>
    <s v="ORD102718"/>
    <x v="0"/>
    <x v="4"/>
    <x v="2712"/>
    <n v="0.21"/>
    <n v="219.9624"/>
    <n v="5"/>
    <d v="2023-07-23T00:00:00"/>
    <d v="2023-07-27T00:00:00"/>
    <s v="New"/>
    <x v="1"/>
    <n v="299.13"/>
    <x v="4"/>
    <x v="0"/>
    <n v="827.47760000000005"/>
    <s v="-"/>
  </r>
  <r>
    <s v="ORD102719"/>
    <x v="3"/>
    <x v="2"/>
    <x v="2713"/>
    <n v="0.35"/>
    <n v="1580.0329999999999"/>
    <n v="4"/>
    <d v="2023-11-16T00:00:00"/>
    <d v="2023-11-20T00:00:00"/>
    <s v="New"/>
    <x v="0"/>
    <n v="645.14"/>
    <x v="4"/>
    <x v="5"/>
    <n v="2934.3470000000002"/>
    <s v="-"/>
  </r>
  <r>
    <s v="ORD102720"/>
    <x v="3"/>
    <x v="2"/>
    <x v="2714"/>
    <n v="0.43"/>
    <n v="341.15339999999998"/>
    <n v="6"/>
    <d v="2023-05-19T00:00:00"/>
    <d v="2023-05-22T00:00:00"/>
    <s v="Member"/>
    <x v="2"/>
    <n v="126.12"/>
    <x v="4"/>
    <x v="3"/>
    <n v="452.22660000000002"/>
    <s v="Bulk Order"/>
  </r>
  <r>
    <s v="ORD102721"/>
    <x v="2"/>
    <x v="3"/>
    <x v="2715"/>
    <n v="0.15"/>
    <n v="388.13099999999997"/>
    <n v="5"/>
    <d v="2023-06-24T00:00:00"/>
    <d v="2023-06-26T00:00:00"/>
    <s v="Regular"/>
    <x v="1"/>
    <n v="554.62"/>
    <x v="4"/>
    <x v="5"/>
    <n v="2199.4090000000001"/>
    <s v="-"/>
  </r>
  <r>
    <s v="ORD102722"/>
    <x v="1"/>
    <x v="4"/>
    <x v="2716"/>
    <n v="0.45"/>
    <n v="1464.2774999999999"/>
    <n v="1"/>
    <d v="2024-05-06T00:00:00"/>
    <d v="2024-05-10T00:00:00"/>
    <s v="Member"/>
    <x v="2"/>
    <n v="421.15"/>
    <x v="4"/>
    <x v="2"/>
    <n v="1789.6724999999999"/>
    <s v="-"/>
  </r>
  <r>
    <s v="ORD102723"/>
    <x v="0"/>
    <x v="3"/>
    <x v="2717"/>
    <n v="0.35"/>
    <n v="828.13149999999996"/>
    <n v="2"/>
    <d v="2024-08-31T00:00:00"/>
    <d v="2024-09-05T00:00:00"/>
    <s v="Regular"/>
    <x v="2"/>
    <n v="489.58"/>
    <x v="4"/>
    <x v="2"/>
    <n v="1537.9585000000002"/>
    <s v="-"/>
  </r>
  <r>
    <s v="ORD102724"/>
    <x v="2"/>
    <x v="3"/>
    <x v="2718"/>
    <n v="0.02"/>
    <n v="95.28"/>
    <n v="9"/>
    <d v="2023-07-01T00:00:00"/>
    <d v="2023-07-02T00:00:00"/>
    <s v="New"/>
    <x v="1"/>
    <n v="253.81"/>
    <x v="4"/>
    <x v="0"/>
    <n v="4668.72"/>
    <s v="Bulk Order"/>
  </r>
  <r>
    <s v="ORD102725"/>
    <x v="3"/>
    <x v="0"/>
    <x v="2719"/>
    <n v="0.4"/>
    <n v="693.096"/>
    <n v="4"/>
    <d v="2024-09-21T00:00:00"/>
    <d v="2024-09-22T00:00:00"/>
    <s v="Regular"/>
    <x v="0"/>
    <n v="192.62"/>
    <x v="4"/>
    <x v="5"/>
    <n v="1039.644"/>
    <s v="-"/>
  </r>
  <r>
    <s v="ORD102726"/>
    <x v="1"/>
    <x v="3"/>
    <x v="2720"/>
    <n v="0.25"/>
    <n v="671.03750000000002"/>
    <n v="6"/>
    <d v="2024-05-11T00:00:00"/>
    <d v="2024-05-15T00:00:00"/>
    <s v="Regular"/>
    <x v="0"/>
    <n v="290.86"/>
    <x v="4"/>
    <x v="0"/>
    <n v="2013.1125000000002"/>
    <s v="Bulk Order"/>
  </r>
  <r>
    <s v="ORD102727"/>
    <x v="2"/>
    <x v="1"/>
    <x v="2721"/>
    <n v="0.47"/>
    <n v="220.75899999999999"/>
    <n v="5"/>
    <d v="2023-05-09T00:00:00"/>
    <d v="2023-05-12T00:00:00"/>
    <s v="Member"/>
    <x v="2"/>
    <n v="36.520000000000003"/>
    <x v="4"/>
    <x v="3"/>
    <n v="248.941"/>
    <s v="-"/>
  </r>
  <r>
    <s v="ORD102728"/>
    <x v="0"/>
    <x v="2"/>
    <x v="2722"/>
    <n v="0.16"/>
    <n v="684.14400000000001"/>
    <n v="2"/>
    <d v="2024-06-05T00:00:00"/>
    <d v="2024-06-12T00:00:00"/>
    <s v="New"/>
    <x v="1"/>
    <n v="1203.1500000000001"/>
    <x v="4"/>
    <x v="5"/>
    <n v="3591.7559999999994"/>
    <s v="-"/>
  </r>
  <r>
    <s v="ORD102729"/>
    <x v="2"/>
    <x v="3"/>
    <x v="2723"/>
    <n v="0.3"/>
    <n v="637.64400000000001"/>
    <n v="1"/>
    <d v="2024-10-14T00:00:00"/>
    <d v="2024-10-18T00:00:00"/>
    <s v="Member"/>
    <x v="0"/>
    <n v="629.13"/>
    <x v="4"/>
    <x v="3"/>
    <n v="1487.836"/>
    <s v="-"/>
  </r>
  <r>
    <s v="ORD102730"/>
    <x v="0"/>
    <x v="1"/>
    <x v="2724"/>
    <n v="0.48"/>
    <n v="1695.6528000000001"/>
    <n v="1"/>
    <d v="2024-10-30T00:00:00"/>
    <d v="2024-11-03T00:00:00"/>
    <s v="New"/>
    <x v="2"/>
    <n v="212.19"/>
    <x v="4"/>
    <x v="3"/>
    <n v="1836.9572000000001"/>
    <s v="-"/>
  </r>
  <r>
    <s v="ORD102731"/>
    <x v="3"/>
    <x v="4"/>
    <x v="2725"/>
    <n v="0.14000000000000001"/>
    <n v="482.02000000000004"/>
    <n v="1"/>
    <d v="2024-09-14T00:00:00"/>
    <d v="2024-09-15T00:00:00"/>
    <s v="New"/>
    <x v="0"/>
    <n v="554.65"/>
    <x v="4"/>
    <x v="1"/>
    <n v="2960.98"/>
    <s v="-"/>
  </r>
  <r>
    <s v="ORD102732"/>
    <x v="1"/>
    <x v="2"/>
    <x v="2726"/>
    <n v="0.24"/>
    <n v="819.28559999999993"/>
    <n v="6"/>
    <d v="2023-09-18T00:00:00"/>
    <d v="2023-09-22T00:00:00"/>
    <s v="New"/>
    <x v="1"/>
    <n v="312.38"/>
    <x v="4"/>
    <x v="5"/>
    <n v="2594.4044000000004"/>
    <s v="Bulk Order"/>
  </r>
  <r>
    <s v="ORD102733"/>
    <x v="1"/>
    <x v="4"/>
    <x v="2727"/>
    <n v="0.38"/>
    <n v="981.92"/>
    <n v="7"/>
    <d v="2023-02-22T00:00:00"/>
    <d v="2023-02-25T00:00:00"/>
    <s v="Member"/>
    <x v="2"/>
    <n v="665.08"/>
    <x v="4"/>
    <x v="3"/>
    <n v="1602.08"/>
    <s v="Bulk Order"/>
  </r>
  <r>
    <s v="ORD102734"/>
    <x v="1"/>
    <x v="1"/>
    <x v="2728"/>
    <n v="0.35"/>
    <n v="510.94399999999996"/>
    <n v="7"/>
    <d v="2023-04-01T00:00:00"/>
    <d v="2023-04-02T00:00:00"/>
    <s v="Member"/>
    <x v="2"/>
    <n v="126.78"/>
    <x v="4"/>
    <x v="2"/>
    <n v="948.89599999999996"/>
    <s v="Bulk Order"/>
  </r>
  <r>
    <s v="ORD102735"/>
    <x v="3"/>
    <x v="4"/>
    <x v="2729"/>
    <n v="0.42"/>
    <n v="1328.4431999999999"/>
    <n v="9"/>
    <d v="2023-09-07T00:00:00"/>
    <d v="2023-09-13T00:00:00"/>
    <s v="New"/>
    <x v="2"/>
    <n v="303.55"/>
    <x v="4"/>
    <x v="0"/>
    <n v="1834.5168000000001"/>
    <s v="Bulk Order"/>
  </r>
  <r>
    <s v="ORD102736"/>
    <x v="0"/>
    <x v="4"/>
    <x v="2730"/>
    <n v="0.26"/>
    <n v="1251.3227999999999"/>
    <n v="3"/>
    <d v="2024-11-09T00:00:00"/>
    <d v="2024-11-16T00:00:00"/>
    <s v="Regular"/>
    <x v="0"/>
    <n v="1124.8900000000001"/>
    <x v="4"/>
    <x v="0"/>
    <n v="3561.4571999999998"/>
    <s v="-"/>
  </r>
  <r>
    <s v="ORD102737"/>
    <x v="3"/>
    <x v="4"/>
    <x v="2731"/>
    <n v="0.16"/>
    <n v="669.81600000000003"/>
    <n v="9"/>
    <d v="2023-08-16T00:00:00"/>
    <d v="2023-08-17T00:00:00"/>
    <s v="New"/>
    <x v="0"/>
    <n v="302.64999999999998"/>
    <x v="4"/>
    <x v="0"/>
    <n v="3516.5340000000006"/>
    <s v="Bulk Order"/>
  </r>
  <r>
    <s v="ORD102738"/>
    <x v="1"/>
    <x v="3"/>
    <x v="2732"/>
    <n v="0.27"/>
    <n v="170.89920000000001"/>
    <n v="1"/>
    <d v="2024-03-11T00:00:00"/>
    <d v="2024-03-12T00:00:00"/>
    <s v="Regular"/>
    <x v="0"/>
    <n v="181.86"/>
    <x v="4"/>
    <x v="0"/>
    <n v="462.06080000000003"/>
    <s v="-"/>
  </r>
  <r>
    <s v="ORD102739"/>
    <x v="3"/>
    <x v="3"/>
    <x v="2733"/>
    <n v="0.17"/>
    <n v="36.315400000000004"/>
    <n v="2"/>
    <d v="2024-12-31T00:00:00"/>
    <d v="2025-01-05T00:00:00"/>
    <s v="Member"/>
    <x v="0"/>
    <n v="49.84"/>
    <x v="4"/>
    <x v="2"/>
    <n v="177.30459999999999"/>
    <s v="-"/>
  </r>
  <r>
    <s v="ORD102740"/>
    <x v="3"/>
    <x v="3"/>
    <x v="2734"/>
    <n v="0.09"/>
    <n v="229.04640000000001"/>
    <n v="7"/>
    <d v="2024-09-06T00:00:00"/>
    <d v="2024-09-13T00:00:00"/>
    <s v="Member"/>
    <x v="1"/>
    <n v="748.97"/>
    <x v="4"/>
    <x v="5"/>
    <n v="2315.9135999999999"/>
    <s v="Bulk Order"/>
  </r>
  <r>
    <s v="ORD102741"/>
    <x v="3"/>
    <x v="2"/>
    <x v="2735"/>
    <n v="0.28000000000000003"/>
    <n v="1092.4368000000002"/>
    <n v="2"/>
    <d v="2024-07-11T00:00:00"/>
    <d v="2024-07-13T00:00:00"/>
    <s v="Regular"/>
    <x v="2"/>
    <n v="631.16999999999996"/>
    <x v="4"/>
    <x v="5"/>
    <n v="2809.1232"/>
    <s v="-"/>
  </r>
  <r>
    <s v="ORD102742"/>
    <x v="0"/>
    <x v="1"/>
    <x v="2736"/>
    <n v="0.02"/>
    <n v="32.7624"/>
    <n v="4"/>
    <d v="2023-03-30T00:00:00"/>
    <d v="2023-04-03T00:00:00"/>
    <s v="Member"/>
    <x v="2"/>
    <n v="176.66"/>
    <x v="4"/>
    <x v="3"/>
    <n v="1605.3575999999998"/>
    <s v="-"/>
  </r>
  <r>
    <s v="ORD102743"/>
    <x v="2"/>
    <x v="3"/>
    <x v="2737"/>
    <n v="0.02"/>
    <n v="70.721400000000003"/>
    <n v="2"/>
    <d v="2023-10-22T00:00:00"/>
    <d v="2023-10-29T00:00:00"/>
    <s v="Member"/>
    <x v="1"/>
    <n v="1004.15"/>
    <x v="4"/>
    <x v="3"/>
    <n v="3465.3486000000003"/>
    <s v="-"/>
  </r>
  <r>
    <s v="ORD102744"/>
    <x v="2"/>
    <x v="4"/>
    <x v="2738"/>
    <n v="0.03"/>
    <n v="139.9923"/>
    <n v="2"/>
    <d v="2023-02-11T00:00:00"/>
    <d v="2023-02-16T00:00:00"/>
    <s v="Regular"/>
    <x v="1"/>
    <n v="825.34"/>
    <x v="4"/>
    <x v="2"/>
    <n v="4526.4177"/>
    <s v="-"/>
  </r>
  <r>
    <s v="ORD102745"/>
    <x v="3"/>
    <x v="4"/>
    <x v="2739"/>
    <n v="0.34"/>
    <n v="798.66680000000008"/>
    <n v="1"/>
    <d v="2024-11-18T00:00:00"/>
    <d v="2024-11-22T00:00:00"/>
    <s v="Member"/>
    <x v="2"/>
    <n v="675.35"/>
    <x v="4"/>
    <x v="4"/>
    <n v="1550.3532"/>
    <s v="-"/>
  </r>
  <r>
    <s v="ORD102746"/>
    <x v="2"/>
    <x v="4"/>
    <x v="2740"/>
    <n v="0.2"/>
    <n v="259.27600000000001"/>
    <n v="9"/>
    <d v="2024-06-26T00:00:00"/>
    <d v="2024-06-29T00:00:00"/>
    <s v="Regular"/>
    <x v="0"/>
    <n v="373.82"/>
    <x v="4"/>
    <x v="5"/>
    <n v="1037.104"/>
    <s v="Bulk Order"/>
  </r>
  <r>
    <s v="ORD102747"/>
    <x v="2"/>
    <x v="4"/>
    <x v="2741"/>
    <n v="0.25"/>
    <n v="1149.2525000000001"/>
    <n v="3"/>
    <d v="2024-08-05T00:00:00"/>
    <d v="2024-08-11T00:00:00"/>
    <s v="Regular"/>
    <x v="0"/>
    <n v="1148.42"/>
    <x v="4"/>
    <x v="3"/>
    <n v="3447.7575000000002"/>
    <s v="-"/>
  </r>
  <r>
    <s v="ORD102748"/>
    <x v="3"/>
    <x v="0"/>
    <x v="2742"/>
    <n v="0.17"/>
    <n v="410.39530000000008"/>
    <n v="1"/>
    <d v="2024-04-17T00:00:00"/>
    <d v="2024-04-19T00:00:00"/>
    <s v="New"/>
    <x v="2"/>
    <n v="257"/>
    <x v="4"/>
    <x v="2"/>
    <n v="2003.6947"/>
    <s v="-"/>
  </r>
  <r>
    <s v="ORD102749"/>
    <x v="3"/>
    <x v="2"/>
    <x v="2743"/>
    <n v="0.13"/>
    <n v="272.79329999999999"/>
    <n v="6"/>
    <d v="2024-04-14T00:00:00"/>
    <d v="2024-04-18T00:00:00"/>
    <s v="Member"/>
    <x v="2"/>
    <n v="227.72"/>
    <x v="4"/>
    <x v="1"/>
    <n v="1825.6166999999998"/>
    <s v="Bulk Order"/>
  </r>
  <r>
    <s v="ORD102750"/>
    <x v="1"/>
    <x v="1"/>
    <x v="2744"/>
    <n v="0.18"/>
    <n v="329.66460000000001"/>
    <n v="8"/>
    <d v="2023-03-16T00:00:00"/>
    <d v="2023-03-20T00:00:00"/>
    <s v="New"/>
    <x v="1"/>
    <n v="387.67"/>
    <x v="4"/>
    <x v="1"/>
    <n v="1501.8054"/>
    <s v="Bulk Order"/>
  </r>
  <r>
    <s v="ORD102751"/>
    <x v="2"/>
    <x v="1"/>
    <x v="2745"/>
    <n v="0.1"/>
    <n v="217.27800000000002"/>
    <n v="7"/>
    <d v="2024-01-23T00:00:00"/>
    <d v="2024-01-30T00:00:00"/>
    <s v="Regular"/>
    <x v="1"/>
    <n v="367.82"/>
    <x v="4"/>
    <x v="5"/>
    <n v="1955.5020000000002"/>
    <s v="Bulk Order"/>
  </r>
  <r>
    <s v="ORD102752"/>
    <x v="0"/>
    <x v="3"/>
    <x v="2746"/>
    <n v="0.34"/>
    <n v="1156.3128000000002"/>
    <n v="7"/>
    <d v="2024-12-29T00:00:00"/>
    <d v="2024-12-31T00:00:00"/>
    <s v="Member"/>
    <x v="2"/>
    <n v="524.21"/>
    <x v="4"/>
    <x v="2"/>
    <n v="2244.6071999999999"/>
    <s v="Bulk Order"/>
  </r>
  <r>
    <s v="ORD102753"/>
    <x v="3"/>
    <x v="0"/>
    <x v="2747"/>
    <n v="0.05"/>
    <n v="111.26150000000001"/>
    <n v="2"/>
    <d v="2024-04-26T00:00:00"/>
    <d v="2024-04-29T00:00:00"/>
    <s v="Member"/>
    <x v="1"/>
    <n v="224.73"/>
    <x v="4"/>
    <x v="5"/>
    <n v="2113.9684999999999"/>
    <s v="-"/>
  </r>
  <r>
    <s v="ORD102754"/>
    <x v="1"/>
    <x v="1"/>
    <x v="2748"/>
    <n v="0.26"/>
    <n v="439.06200000000001"/>
    <n v="4"/>
    <d v="2024-06-23T00:00:00"/>
    <d v="2024-06-26T00:00:00"/>
    <s v="Regular"/>
    <x v="0"/>
    <n v="178.11"/>
    <x v="4"/>
    <x v="2"/>
    <n v="1249.6379999999999"/>
    <s v="-"/>
  </r>
  <r>
    <s v="ORD102755"/>
    <x v="0"/>
    <x v="2"/>
    <x v="2749"/>
    <n v="0.24"/>
    <n v="898.51679999999999"/>
    <n v="6"/>
    <d v="2023-01-02T00:00:00"/>
    <d v="2023-01-06T00:00:00"/>
    <s v="New"/>
    <x v="2"/>
    <n v="528.72"/>
    <x v="4"/>
    <x v="0"/>
    <n v="2845.3032000000003"/>
    <s v="Bulk Order"/>
  </r>
  <r>
    <s v="ORD102756"/>
    <x v="2"/>
    <x v="4"/>
    <x v="2750"/>
    <n v="0.15"/>
    <n v="164.184"/>
    <n v="2"/>
    <d v="2024-06-21T00:00:00"/>
    <d v="2024-06-23T00:00:00"/>
    <s v="Regular"/>
    <x v="0"/>
    <n v="227.49"/>
    <x v="4"/>
    <x v="1"/>
    <n v="930.37599999999998"/>
    <s v="-"/>
  </r>
  <r>
    <s v="ORD102757"/>
    <x v="1"/>
    <x v="3"/>
    <x v="2751"/>
    <n v="0.05"/>
    <n v="54.474000000000004"/>
    <n v="5"/>
    <d v="2023-06-20T00:00:00"/>
    <d v="2023-06-21T00:00:00"/>
    <s v="Member"/>
    <x v="1"/>
    <n v="65.930000000000007"/>
    <x v="4"/>
    <x v="4"/>
    <n v="1035.0060000000001"/>
    <s v="-"/>
  </r>
  <r>
    <s v="ORD102758"/>
    <x v="3"/>
    <x v="2"/>
    <x v="2752"/>
    <n v="0.35"/>
    <n v="1229.3855000000001"/>
    <n v="5"/>
    <d v="2024-04-18T00:00:00"/>
    <d v="2024-04-25T00:00:00"/>
    <s v="Regular"/>
    <x v="1"/>
    <n v="519.08000000000004"/>
    <x v="4"/>
    <x v="4"/>
    <n v="2283.1445000000003"/>
    <s v="-"/>
  </r>
  <r>
    <s v="ORD102759"/>
    <x v="0"/>
    <x v="1"/>
    <x v="2753"/>
    <n v="0.28000000000000003"/>
    <n v="1217.1207999999999"/>
    <n v="3"/>
    <d v="2024-02-26T00:00:00"/>
    <d v="2024-02-27T00:00:00"/>
    <s v="New"/>
    <x v="1"/>
    <n v="1029.75"/>
    <x v="4"/>
    <x v="5"/>
    <n v="3129.7392"/>
    <s v="-"/>
  </r>
  <r>
    <s v="ORD102760"/>
    <x v="3"/>
    <x v="0"/>
    <x v="2754"/>
    <n v="0.4"/>
    <n v="512.77200000000005"/>
    <n v="2"/>
    <d v="2024-06-16T00:00:00"/>
    <d v="2024-06-22T00:00:00"/>
    <s v="Regular"/>
    <x v="2"/>
    <n v="199.03"/>
    <x v="4"/>
    <x v="2"/>
    <n v="769.15800000000002"/>
    <s v="-"/>
  </r>
  <r>
    <s v="ORD102761"/>
    <x v="2"/>
    <x v="3"/>
    <x v="2755"/>
    <n v="0.12"/>
    <n v="124.38119999999999"/>
    <n v="7"/>
    <d v="2023-10-13T00:00:00"/>
    <d v="2023-10-18T00:00:00"/>
    <s v="Regular"/>
    <x v="0"/>
    <n v="206.5"/>
    <x v="4"/>
    <x v="1"/>
    <n v="912.12879999999996"/>
    <s v="Bulk Order"/>
  </r>
  <r>
    <s v="ORD102762"/>
    <x v="0"/>
    <x v="1"/>
    <x v="2756"/>
    <n v="0.4"/>
    <n v="1353.8000000000002"/>
    <n v="8"/>
    <d v="2023-02-07T00:00:00"/>
    <d v="2023-02-14T00:00:00"/>
    <s v="Member"/>
    <x v="2"/>
    <n v="254.28"/>
    <x v="4"/>
    <x v="5"/>
    <n v="2030.6999999999998"/>
    <s v="Bulk Order"/>
  </r>
  <r>
    <s v="ORD102763"/>
    <x v="2"/>
    <x v="3"/>
    <x v="2757"/>
    <n v="0.15"/>
    <n v="471.28949999999998"/>
    <n v="4"/>
    <d v="2023-05-05T00:00:00"/>
    <d v="2023-05-11T00:00:00"/>
    <s v="Regular"/>
    <x v="0"/>
    <n v="894.55"/>
    <x v="4"/>
    <x v="2"/>
    <n v="2670.6405"/>
    <s v="-"/>
  </r>
  <r>
    <s v="ORD102764"/>
    <x v="2"/>
    <x v="1"/>
    <x v="2758"/>
    <n v="0.06"/>
    <n v="137.4924"/>
    <n v="4"/>
    <d v="2023-11-11T00:00:00"/>
    <d v="2023-11-18T00:00:00"/>
    <s v="Member"/>
    <x v="1"/>
    <n v="194.21"/>
    <x v="4"/>
    <x v="0"/>
    <n v="2154.0475999999999"/>
    <s v="-"/>
  </r>
  <r>
    <s v="ORD102765"/>
    <x v="1"/>
    <x v="4"/>
    <x v="2759"/>
    <n v="7.0000000000000007E-2"/>
    <n v="39.880400000000009"/>
    <n v="9"/>
    <d v="2024-07-24T00:00:00"/>
    <d v="2024-07-26T00:00:00"/>
    <s v="New"/>
    <x v="0"/>
    <n v="120.94"/>
    <x v="4"/>
    <x v="5"/>
    <n v="529.83960000000002"/>
    <s v="Bulk Order"/>
  </r>
  <r>
    <s v="ORD102766"/>
    <x v="3"/>
    <x v="0"/>
    <x v="2760"/>
    <n v="0.11"/>
    <n v="60.472500000000004"/>
    <n v="4"/>
    <d v="2023-02-13T00:00:00"/>
    <d v="2023-02-16T00:00:00"/>
    <s v="Regular"/>
    <x v="2"/>
    <n v="50.37"/>
    <x v="4"/>
    <x v="2"/>
    <n v="489.27749999999997"/>
    <s v="-"/>
  </r>
  <r>
    <s v="ORD102767"/>
    <x v="0"/>
    <x v="4"/>
    <x v="2761"/>
    <n v="0.34"/>
    <n v="1329.0498"/>
    <n v="3"/>
    <d v="2023-11-28T00:00:00"/>
    <d v="2023-12-03T00:00:00"/>
    <s v="Member"/>
    <x v="2"/>
    <n v="1157.28"/>
    <x v="4"/>
    <x v="2"/>
    <n v="2579.9201999999996"/>
    <s v="-"/>
  </r>
  <r>
    <s v="ORD102768"/>
    <x v="2"/>
    <x v="1"/>
    <x v="2762"/>
    <n v="0.12"/>
    <n v="277.6404"/>
    <n v="1"/>
    <d v="2024-06-26T00:00:00"/>
    <d v="2024-06-29T00:00:00"/>
    <s v="Member"/>
    <x v="0"/>
    <n v="481.71"/>
    <x v="4"/>
    <x v="4"/>
    <n v="2036.0296000000001"/>
    <s v="-"/>
  </r>
  <r>
    <s v="ORD102769"/>
    <x v="2"/>
    <x v="2"/>
    <x v="2763"/>
    <n v="0.3"/>
    <n v="1291.212"/>
    <n v="3"/>
    <d v="2023-06-14T00:00:00"/>
    <d v="2023-06-19T00:00:00"/>
    <s v="Regular"/>
    <x v="1"/>
    <n v="775.25"/>
    <x v="4"/>
    <x v="3"/>
    <n v="3012.828"/>
    <s v="-"/>
  </r>
  <r>
    <s v="ORD102770"/>
    <x v="0"/>
    <x v="4"/>
    <x v="2764"/>
    <n v="0.13"/>
    <n v="379.10470000000004"/>
    <n v="5"/>
    <d v="2023-12-24T00:00:00"/>
    <d v="2023-12-31T00:00:00"/>
    <s v="Regular"/>
    <x v="0"/>
    <n v="762.19"/>
    <x v="4"/>
    <x v="3"/>
    <n v="2537.0853000000002"/>
    <s v="-"/>
  </r>
  <r>
    <s v="ORD102771"/>
    <x v="2"/>
    <x v="2"/>
    <x v="2765"/>
    <n v="0.18"/>
    <n v="563.72760000000005"/>
    <n v="2"/>
    <d v="2024-05-26T00:00:00"/>
    <d v="2024-05-29T00:00:00"/>
    <s v="Member"/>
    <x v="1"/>
    <n v="290.35000000000002"/>
    <x v="4"/>
    <x v="3"/>
    <n v="2568.0924"/>
    <s v="-"/>
  </r>
  <r>
    <s v="ORD102772"/>
    <x v="1"/>
    <x v="1"/>
    <x v="2766"/>
    <n v="0.44"/>
    <n v="2058.1220000000003"/>
    <n v="5"/>
    <d v="2024-12-11T00:00:00"/>
    <d v="2024-12-18T00:00:00"/>
    <s v="Member"/>
    <x v="2"/>
    <n v="730.31"/>
    <x v="4"/>
    <x v="1"/>
    <n v="2619.4279999999999"/>
    <s v="-"/>
  </r>
  <r>
    <s v="ORD102773"/>
    <x v="1"/>
    <x v="0"/>
    <x v="2767"/>
    <n v="0.25"/>
    <n v="226.655"/>
    <n v="9"/>
    <d v="2024-03-30T00:00:00"/>
    <d v="2024-04-06T00:00:00"/>
    <s v="New"/>
    <x v="2"/>
    <n v="266.83999999999997"/>
    <x v="4"/>
    <x v="0"/>
    <n v="679.96500000000003"/>
    <s v="Bulk Order"/>
  </r>
  <r>
    <s v="ORD102774"/>
    <x v="1"/>
    <x v="2"/>
    <x v="2768"/>
    <n v="0.3"/>
    <n v="828.24599999999998"/>
    <n v="6"/>
    <d v="2023-08-07T00:00:00"/>
    <d v="2023-08-11T00:00:00"/>
    <s v="New"/>
    <x v="2"/>
    <n v="487.84"/>
    <x v="4"/>
    <x v="1"/>
    <n v="1932.5740000000001"/>
    <s v="Bulk Order"/>
  </r>
  <r>
    <s v="ORD102775"/>
    <x v="1"/>
    <x v="1"/>
    <x v="2769"/>
    <n v="0.09"/>
    <n v="34.639199999999995"/>
    <n v="3"/>
    <d v="2024-10-27T00:00:00"/>
    <d v="2024-10-30T00:00:00"/>
    <s v="New"/>
    <x v="2"/>
    <n v="79.77"/>
    <x v="4"/>
    <x v="2"/>
    <n v="350.24079999999998"/>
    <s v="-"/>
  </r>
  <r>
    <s v="ORD102776"/>
    <x v="2"/>
    <x v="2"/>
    <x v="2770"/>
    <n v="7.0000000000000007E-2"/>
    <n v="130.11110000000002"/>
    <n v="5"/>
    <d v="2023-07-03T00:00:00"/>
    <d v="2023-07-05T00:00:00"/>
    <s v="Regular"/>
    <x v="0"/>
    <n v="124.59"/>
    <x v="4"/>
    <x v="3"/>
    <n v="1728.6188999999999"/>
    <s v="-"/>
  </r>
  <r>
    <s v="ORD102777"/>
    <x v="0"/>
    <x v="4"/>
    <x v="2771"/>
    <n v="0.21"/>
    <n v="173.39279999999999"/>
    <n v="1"/>
    <d v="2024-01-18T00:00:00"/>
    <d v="2024-01-23T00:00:00"/>
    <s v="Regular"/>
    <x v="1"/>
    <n v="56.14"/>
    <x v="4"/>
    <x v="5"/>
    <n v="652.28719999999998"/>
    <s v="-"/>
  </r>
  <r>
    <s v="ORD102778"/>
    <x v="0"/>
    <x v="1"/>
    <x v="2772"/>
    <n v="0.43"/>
    <n v="438.77199999999999"/>
    <n v="8"/>
    <d v="2023-10-26T00:00:00"/>
    <d v="2023-10-27T00:00:00"/>
    <s v="New"/>
    <x v="1"/>
    <n v="66.739999999999995"/>
    <x v="4"/>
    <x v="0"/>
    <n v="581.62799999999993"/>
    <s v="Bulk Order"/>
  </r>
  <r>
    <s v="ORD102779"/>
    <x v="0"/>
    <x v="4"/>
    <x v="2773"/>
    <n v="0.12"/>
    <n v="561.65879999999993"/>
    <n v="9"/>
    <d v="2024-02-07T00:00:00"/>
    <d v="2024-02-11T00:00:00"/>
    <s v="Regular"/>
    <x v="1"/>
    <n v="807.91"/>
    <x v="4"/>
    <x v="5"/>
    <n v="4118.8311999999996"/>
    <s v="Bulk Order"/>
  </r>
  <r>
    <s v="ORD102780"/>
    <x v="0"/>
    <x v="3"/>
    <x v="2774"/>
    <n v="0.31"/>
    <n v="958.62540000000001"/>
    <n v="5"/>
    <d v="2024-10-23T00:00:00"/>
    <d v="2024-10-29T00:00:00"/>
    <s v="Regular"/>
    <x v="0"/>
    <n v="710.3"/>
    <x v="4"/>
    <x v="0"/>
    <n v="2133.7146000000002"/>
    <s v="-"/>
  </r>
  <r>
    <s v="ORD102781"/>
    <x v="3"/>
    <x v="1"/>
    <x v="2775"/>
    <n v="0.44"/>
    <n v="1967.4907999999998"/>
    <n v="9"/>
    <d v="2024-03-16T00:00:00"/>
    <d v="2024-03-19T00:00:00"/>
    <s v="Regular"/>
    <x v="2"/>
    <n v="586.55999999999995"/>
    <x v="4"/>
    <x v="1"/>
    <n v="2504.0792000000001"/>
    <s v="Bulk Order"/>
  </r>
  <r>
    <s v="ORD102782"/>
    <x v="0"/>
    <x v="2"/>
    <x v="2776"/>
    <n v="0.47"/>
    <n v="1068.4275"/>
    <n v="8"/>
    <d v="2024-07-30T00:00:00"/>
    <d v="2024-07-31T00:00:00"/>
    <s v="Regular"/>
    <x v="2"/>
    <n v="440.57"/>
    <x v="4"/>
    <x v="5"/>
    <n v="1204.8225"/>
    <s v="Bulk Order"/>
  </r>
  <r>
    <s v="ORD102783"/>
    <x v="3"/>
    <x v="3"/>
    <x v="2777"/>
    <n v="0.5"/>
    <n v="1514.2249999999999"/>
    <n v="8"/>
    <d v="2024-01-14T00:00:00"/>
    <d v="2024-01-20T00:00:00"/>
    <s v="New"/>
    <x v="1"/>
    <n v="588.30999999999995"/>
    <x v="4"/>
    <x v="3"/>
    <n v="1514.2249999999999"/>
    <s v="Bulk Order"/>
  </r>
  <r>
    <s v="ORD102784"/>
    <x v="3"/>
    <x v="4"/>
    <x v="2778"/>
    <n v="0.38"/>
    <n v="97.758799999999994"/>
    <n v="2"/>
    <d v="2024-11-04T00:00:00"/>
    <d v="2024-11-10T00:00:00"/>
    <s v="Regular"/>
    <x v="2"/>
    <n v="23.05"/>
    <x v="4"/>
    <x v="0"/>
    <n v="159.50119999999998"/>
    <s v="-"/>
  </r>
  <r>
    <s v="ORD102785"/>
    <x v="1"/>
    <x v="4"/>
    <x v="2779"/>
    <n v="0.04"/>
    <n v="96.022400000000005"/>
    <n v="5"/>
    <d v="2024-07-15T00:00:00"/>
    <d v="2024-07-21T00:00:00"/>
    <s v="New"/>
    <x v="2"/>
    <n v="570.66999999999996"/>
    <x v="4"/>
    <x v="2"/>
    <n v="2304.5376000000001"/>
    <s v="-"/>
  </r>
  <r>
    <s v="ORD102786"/>
    <x v="3"/>
    <x v="2"/>
    <x v="2780"/>
    <n v="0.44"/>
    <n v="1260.1072000000001"/>
    <n v="8"/>
    <d v="2024-11-02T00:00:00"/>
    <d v="2024-11-07T00:00:00"/>
    <s v="New"/>
    <x v="0"/>
    <n v="534.33000000000004"/>
    <x v="4"/>
    <x v="0"/>
    <n v="1603.7728"/>
    <s v="Bulk Order"/>
  </r>
  <r>
    <s v="ORD102787"/>
    <x v="2"/>
    <x v="3"/>
    <x v="2781"/>
    <n v="0.44"/>
    <n v="80.17240000000001"/>
    <n v="3"/>
    <d v="2023-11-05T00:00:00"/>
    <d v="2023-11-09T00:00:00"/>
    <s v="Regular"/>
    <x v="2"/>
    <n v="14.58"/>
    <x v="4"/>
    <x v="3"/>
    <n v="102.0376"/>
    <s v="-"/>
  </r>
  <r>
    <s v="ORD102788"/>
    <x v="3"/>
    <x v="0"/>
    <x v="2782"/>
    <n v="0.28000000000000003"/>
    <n v="1111.18"/>
    <n v="1"/>
    <d v="2024-04-14T00:00:00"/>
    <d v="2024-04-20T00:00:00"/>
    <s v="Regular"/>
    <x v="0"/>
    <n v="1138.6199999999999"/>
    <x v="4"/>
    <x v="4"/>
    <n v="2857.3199999999997"/>
    <s v="-"/>
  </r>
  <r>
    <s v="ORD102789"/>
    <x v="1"/>
    <x v="2"/>
    <x v="2783"/>
    <n v="0.03"/>
    <n v="46.427099999999996"/>
    <n v="4"/>
    <d v="2023-02-20T00:00:00"/>
    <d v="2023-02-24T00:00:00"/>
    <s v="New"/>
    <x v="0"/>
    <n v="172.76"/>
    <x v="4"/>
    <x v="2"/>
    <n v="1501.1428999999998"/>
    <s v="-"/>
  </r>
  <r>
    <s v="ORD102790"/>
    <x v="3"/>
    <x v="4"/>
    <x v="2784"/>
    <n v="0.24"/>
    <n v="556.12559999999996"/>
    <n v="4"/>
    <d v="2023-10-03T00:00:00"/>
    <d v="2023-10-07T00:00:00"/>
    <s v="Regular"/>
    <x v="1"/>
    <n v="355.13"/>
    <x v="4"/>
    <x v="1"/>
    <n v="1761.0644000000002"/>
    <s v="-"/>
  </r>
  <r>
    <s v="ORD102791"/>
    <x v="2"/>
    <x v="1"/>
    <x v="2785"/>
    <n v="0.11"/>
    <n v="299.70490000000001"/>
    <n v="4"/>
    <d v="2024-07-10T00:00:00"/>
    <d v="2024-07-16T00:00:00"/>
    <s v="New"/>
    <x v="1"/>
    <n v="779.57"/>
    <x v="4"/>
    <x v="3"/>
    <n v="2424.8851"/>
    <s v="-"/>
  </r>
  <r>
    <s v="ORD102792"/>
    <x v="2"/>
    <x v="3"/>
    <x v="2786"/>
    <n v="0.22"/>
    <n v="1091.5894000000001"/>
    <n v="4"/>
    <d v="2024-03-09T00:00:00"/>
    <d v="2024-03-10T00:00:00"/>
    <s v="Member"/>
    <x v="1"/>
    <n v="660.51"/>
    <x v="4"/>
    <x v="0"/>
    <n v="3870.1806000000006"/>
    <s v="-"/>
  </r>
  <r>
    <s v="ORD102793"/>
    <x v="2"/>
    <x v="0"/>
    <x v="2787"/>
    <n v="0.36"/>
    <n v="210.95999999999998"/>
    <n v="9"/>
    <d v="2024-01-15T00:00:00"/>
    <d v="2024-01-21T00:00:00"/>
    <s v="Member"/>
    <x v="0"/>
    <n v="56.41"/>
    <x v="4"/>
    <x v="3"/>
    <n v="375.04"/>
    <s v="Bulk Order"/>
  </r>
  <r>
    <s v="ORD102794"/>
    <x v="1"/>
    <x v="1"/>
    <x v="2788"/>
    <n v="0.33"/>
    <n v="930.88710000000003"/>
    <n v="1"/>
    <d v="2023-04-25T00:00:00"/>
    <d v="2023-04-30T00:00:00"/>
    <s v="New"/>
    <x v="2"/>
    <n v="833.91"/>
    <x v="4"/>
    <x v="0"/>
    <n v="1889.9829"/>
    <s v="-"/>
  </r>
  <r>
    <s v="ORD102795"/>
    <x v="1"/>
    <x v="3"/>
    <x v="2789"/>
    <n v="0.39"/>
    <n v="1052.9648999999999"/>
    <n v="9"/>
    <d v="2023-05-16T00:00:00"/>
    <d v="2023-05-19T00:00:00"/>
    <s v="Member"/>
    <x v="2"/>
    <n v="807.05"/>
    <x v="4"/>
    <x v="0"/>
    <n v="1646.9450999999999"/>
    <s v="Bulk Order"/>
  </r>
  <r>
    <s v="ORD102796"/>
    <x v="0"/>
    <x v="2"/>
    <x v="2790"/>
    <n v="0.24"/>
    <n v="105.0384"/>
    <n v="7"/>
    <d v="2024-01-02T00:00:00"/>
    <d v="2024-01-07T00:00:00"/>
    <s v="New"/>
    <x v="2"/>
    <n v="97.14"/>
    <x v="4"/>
    <x v="2"/>
    <n v="332.62160000000006"/>
    <s v="Bulk Order"/>
  </r>
  <r>
    <s v="ORD102797"/>
    <x v="1"/>
    <x v="2"/>
    <x v="2791"/>
    <n v="0.26"/>
    <n v="833.63800000000003"/>
    <n v="5"/>
    <d v="2023-01-21T00:00:00"/>
    <d v="2023-01-25T00:00:00"/>
    <s v="New"/>
    <x v="0"/>
    <n v="877.03"/>
    <x v="4"/>
    <x v="0"/>
    <n v="2372.6620000000003"/>
    <s v="-"/>
  </r>
  <r>
    <s v="ORD102798"/>
    <x v="2"/>
    <x v="3"/>
    <x v="2792"/>
    <n v="0.47"/>
    <n v="707.62729999999988"/>
    <n v="2"/>
    <d v="2024-06-13T00:00:00"/>
    <d v="2024-06-18T00:00:00"/>
    <s v="Regular"/>
    <x v="1"/>
    <n v="451.22"/>
    <x v="4"/>
    <x v="4"/>
    <n v="797.96270000000004"/>
    <s v="-"/>
  </r>
  <r>
    <s v="ORD102799"/>
    <x v="2"/>
    <x v="0"/>
    <x v="2793"/>
    <n v="0.32"/>
    <n v="194.70720000000003"/>
    <n v="4"/>
    <d v="2023-12-28T00:00:00"/>
    <d v="2023-12-31T00:00:00"/>
    <s v="Member"/>
    <x v="2"/>
    <n v="52.68"/>
    <x v="4"/>
    <x v="3"/>
    <n v="413.75279999999998"/>
    <s v="-"/>
  </r>
  <r>
    <s v="ORD102800"/>
    <x v="1"/>
    <x v="3"/>
    <x v="2794"/>
    <n v="0.37"/>
    <n v="360.87950000000001"/>
    <n v="4"/>
    <d v="2023-09-28T00:00:00"/>
    <d v="2023-10-04T00:00:00"/>
    <s v="Member"/>
    <x v="0"/>
    <n v="254.04"/>
    <x v="4"/>
    <x v="3"/>
    <n v="614.47050000000002"/>
    <s v="-"/>
  </r>
  <r>
    <s v="ORD102801"/>
    <x v="3"/>
    <x v="1"/>
    <x v="2795"/>
    <n v="0.33"/>
    <n v="1364.7678000000001"/>
    <n v="4"/>
    <d v="2023-08-07T00:00:00"/>
    <d v="2023-08-13T00:00:00"/>
    <s v="Regular"/>
    <x v="0"/>
    <n v="254.68"/>
    <x v="4"/>
    <x v="0"/>
    <n v="2770.8921999999998"/>
    <s v="-"/>
  </r>
  <r>
    <s v="ORD102802"/>
    <x v="1"/>
    <x v="1"/>
    <x v="2796"/>
    <n v="0.32"/>
    <n v="195.2672"/>
    <n v="2"/>
    <d v="2023-11-15T00:00:00"/>
    <d v="2023-11-21T00:00:00"/>
    <s v="New"/>
    <x v="1"/>
    <n v="128.78"/>
    <x v="4"/>
    <x v="0"/>
    <n v="414.94280000000003"/>
    <s v="-"/>
  </r>
  <r>
    <s v="ORD102803"/>
    <x v="1"/>
    <x v="2"/>
    <x v="2797"/>
    <n v="0.46"/>
    <n v="1098.4524000000001"/>
    <n v="8"/>
    <d v="2024-04-10T00:00:00"/>
    <d v="2024-04-15T00:00:00"/>
    <s v="Regular"/>
    <x v="2"/>
    <n v="491.98"/>
    <x v="4"/>
    <x v="2"/>
    <n v="1289.4875999999999"/>
    <s v="Bulk Order"/>
  </r>
  <r>
    <s v="ORD102804"/>
    <x v="2"/>
    <x v="3"/>
    <x v="2798"/>
    <n v="0.18"/>
    <n v="190.23119999999997"/>
    <n v="4"/>
    <d v="2024-02-08T00:00:00"/>
    <d v="2024-02-15T00:00:00"/>
    <s v="Member"/>
    <x v="2"/>
    <n v="181.53"/>
    <x v="4"/>
    <x v="2"/>
    <n v="866.60879999999997"/>
    <s v="-"/>
  </r>
  <r>
    <s v="ORD102805"/>
    <x v="0"/>
    <x v="2"/>
    <x v="2799"/>
    <n v="0.21"/>
    <n v="188.02769999999998"/>
    <n v="9"/>
    <d v="2023-05-01T00:00:00"/>
    <d v="2023-05-08T00:00:00"/>
    <s v="New"/>
    <x v="2"/>
    <n v="173.61"/>
    <x v="4"/>
    <x v="0"/>
    <n v="707.34230000000002"/>
    <s v="Bulk Order"/>
  </r>
  <r>
    <s v="ORD102806"/>
    <x v="2"/>
    <x v="0"/>
    <x v="2800"/>
    <n v="0.19"/>
    <n v="210.5181"/>
    <n v="2"/>
    <d v="2023-03-03T00:00:00"/>
    <d v="2023-03-09T00:00:00"/>
    <s v="New"/>
    <x v="2"/>
    <n v="132.34"/>
    <x v="4"/>
    <x v="5"/>
    <n v="897.47190000000001"/>
    <s v="-"/>
  </r>
  <r>
    <s v="ORD102807"/>
    <x v="0"/>
    <x v="1"/>
    <x v="2801"/>
    <n v="0.38"/>
    <n v="955.56319999999994"/>
    <n v="7"/>
    <d v="2023-04-07T00:00:00"/>
    <d v="2023-04-13T00:00:00"/>
    <s v="Regular"/>
    <x v="1"/>
    <n v="130.34"/>
    <x v="4"/>
    <x v="1"/>
    <n v="1559.0767999999998"/>
    <s v="Bulk Order"/>
  </r>
  <r>
    <s v="ORD102808"/>
    <x v="2"/>
    <x v="4"/>
    <x v="2802"/>
    <n v="0.43"/>
    <n v="544.01880000000006"/>
    <n v="5"/>
    <d v="2024-03-11T00:00:00"/>
    <d v="2024-03-17T00:00:00"/>
    <s v="New"/>
    <x v="2"/>
    <n v="122.78"/>
    <x v="4"/>
    <x v="0"/>
    <n v="721.14120000000003"/>
    <s v="-"/>
  </r>
  <r>
    <s v="ORD102809"/>
    <x v="1"/>
    <x v="4"/>
    <x v="2803"/>
    <n v="0.18"/>
    <n v="103.3182"/>
    <n v="5"/>
    <d v="2024-02-18T00:00:00"/>
    <d v="2024-02-22T00:00:00"/>
    <s v="Member"/>
    <x v="0"/>
    <n v="162.72999999999999"/>
    <x v="4"/>
    <x v="1"/>
    <n v="470.67180000000002"/>
    <s v="-"/>
  </r>
  <r>
    <s v="ORD102810"/>
    <x v="2"/>
    <x v="3"/>
    <x v="2804"/>
    <n v="7.0000000000000007E-2"/>
    <n v="281.88020000000006"/>
    <n v="7"/>
    <d v="2023-05-09T00:00:00"/>
    <d v="2023-05-13T00:00:00"/>
    <s v="Member"/>
    <x v="0"/>
    <n v="474.7"/>
    <x v="4"/>
    <x v="1"/>
    <n v="3744.9798000000001"/>
    <s v="Bulk Order"/>
  </r>
  <r>
    <s v="ORD102811"/>
    <x v="2"/>
    <x v="3"/>
    <x v="2805"/>
    <n v="0.25"/>
    <n v="686.28"/>
    <n v="4"/>
    <d v="2023-09-03T00:00:00"/>
    <d v="2023-09-06T00:00:00"/>
    <s v="Member"/>
    <x v="1"/>
    <n v="626.46"/>
    <x v="4"/>
    <x v="4"/>
    <n v="2058.84"/>
    <s v="-"/>
  </r>
  <r>
    <s v="ORD102812"/>
    <x v="2"/>
    <x v="4"/>
    <x v="2806"/>
    <n v="0.49"/>
    <n v="425.60419999999999"/>
    <n v="3"/>
    <d v="2023-01-10T00:00:00"/>
    <d v="2023-01-12T00:00:00"/>
    <s v="New"/>
    <x v="1"/>
    <n v="142.25"/>
    <x v="4"/>
    <x v="3"/>
    <n v="442.97580000000005"/>
    <s v="-"/>
  </r>
  <r>
    <s v="ORD102813"/>
    <x v="1"/>
    <x v="3"/>
    <x v="2807"/>
    <n v="0.1"/>
    <n v="241.00100000000003"/>
    <n v="9"/>
    <d v="2024-07-30T00:00:00"/>
    <d v="2024-08-06T00:00:00"/>
    <s v="Regular"/>
    <x v="0"/>
    <n v="711.67"/>
    <x v="4"/>
    <x v="5"/>
    <n v="2169.009"/>
    <s v="Bulk Order"/>
  </r>
  <r>
    <s v="ORD102814"/>
    <x v="1"/>
    <x v="1"/>
    <x v="2808"/>
    <n v="0.23"/>
    <n v="100.04540000000001"/>
    <n v="3"/>
    <d v="2024-02-21T00:00:00"/>
    <d v="2024-02-26T00:00:00"/>
    <s v="Member"/>
    <x v="0"/>
    <n v="128.16999999999999"/>
    <x v="4"/>
    <x v="5"/>
    <n v="334.93459999999999"/>
    <s v="-"/>
  </r>
  <r>
    <s v="ORD102815"/>
    <x v="1"/>
    <x v="0"/>
    <x v="2809"/>
    <n v="0.14000000000000001"/>
    <n v="412.17540000000008"/>
    <n v="5"/>
    <d v="2023-12-15T00:00:00"/>
    <d v="2023-12-19T00:00:00"/>
    <s v="New"/>
    <x v="0"/>
    <n v="536.70000000000005"/>
    <x v="4"/>
    <x v="5"/>
    <n v="2531.9346"/>
    <s v="-"/>
  </r>
  <r>
    <s v="ORD102816"/>
    <x v="1"/>
    <x v="0"/>
    <x v="2810"/>
    <n v="0.46"/>
    <n v="813.04540000000009"/>
    <n v="2"/>
    <d v="2024-02-23T00:00:00"/>
    <d v="2024-02-29T00:00:00"/>
    <s v="Regular"/>
    <x v="0"/>
    <n v="240.63"/>
    <x v="4"/>
    <x v="3"/>
    <n v="954.44459999999992"/>
    <s v="-"/>
  </r>
  <r>
    <s v="ORD102817"/>
    <x v="0"/>
    <x v="2"/>
    <x v="2811"/>
    <n v="0.28000000000000003"/>
    <n v="170.0412"/>
    <n v="7"/>
    <d v="2023-06-14T00:00:00"/>
    <d v="2023-06-19T00:00:00"/>
    <s v="New"/>
    <x v="2"/>
    <n v="91.65"/>
    <x v="4"/>
    <x v="2"/>
    <n v="437.24879999999996"/>
    <s v="Bulk Order"/>
  </r>
  <r>
    <s v="ORD102818"/>
    <x v="0"/>
    <x v="1"/>
    <x v="2812"/>
    <n v="0.28999999999999998"/>
    <n v="289.95650000000001"/>
    <n v="7"/>
    <d v="2023-06-28T00:00:00"/>
    <d v="2023-07-01T00:00:00"/>
    <s v="Member"/>
    <x v="2"/>
    <n v="139.32"/>
    <x v="4"/>
    <x v="5"/>
    <n v="709.89350000000002"/>
    <s v="Bulk Order"/>
  </r>
  <r>
    <s v="ORD102819"/>
    <x v="3"/>
    <x v="3"/>
    <x v="2813"/>
    <n v="0"/>
    <n v="0"/>
    <n v="5"/>
    <d v="2023-02-23T00:00:00"/>
    <d v="2023-02-24T00:00:00"/>
    <s v="New"/>
    <x v="0"/>
    <n v="115.96"/>
    <x v="4"/>
    <x v="1"/>
    <n v="1793.94"/>
    <s v="-"/>
  </r>
  <r>
    <s v="ORD102820"/>
    <x v="1"/>
    <x v="3"/>
    <x v="2814"/>
    <n v="0.33"/>
    <n v="1336.962"/>
    <n v="8"/>
    <d v="2023-11-15T00:00:00"/>
    <d v="2023-11-16T00:00:00"/>
    <s v="Member"/>
    <x v="0"/>
    <n v="252.99"/>
    <x v="4"/>
    <x v="4"/>
    <n v="2714.4380000000001"/>
    <s v="Bulk Order"/>
  </r>
  <r>
    <s v="ORD102821"/>
    <x v="0"/>
    <x v="2"/>
    <x v="2815"/>
    <n v="0.15"/>
    <n v="142.70999999999998"/>
    <n v="9"/>
    <d v="2023-02-15T00:00:00"/>
    <d v="2023-02-21T00:00:00"/>
    <s v="Member"/>
    <x v="2"/>
    <n v="181.07"/>
    <x v="4"/>
    <x v="0"/>
    <n v="808.69"/>
    <s v="Bulk Order"/>
  </r>
  <r>
    <s v="ORD102822"/>
    <x v="2"/>
    <x v="2"/>
    <x v="2816"/>
    <n v="0.26"/>
    <n v="165.71100000000001"/>
    <n v="4"/>
    <d v="2024-03-05T00:00:00"/>
    <d v="2024-03-11T00:00:00"/>
    <s v="Member"/>
    <x v="1"/>
    <n v="123.53"/>
    <x v="4"/>
    <x v="5"/>
    <n v="471.63900000000001"/>
    <s v="-"/>
  </r>
  <r>
    <s v="ORD102823"/>
    <x v="1"/>
    <x v="3"/>
    <x v="2817"/>
    <n v="0.27"/>
    <n v="709.58699999999999"/>
    <n v="2"/>
    <d v="2024-01-12T00:00:00"/>
    <d v="2024-01-16T00:00:00"/>
    <s v="Member"/>
    <x v="0"/>
    <n v="179.2"/>
    <x v="4"/>
    <x v="3"/>
    <n v="1918.5129999999999"/>
    <s v="-"/>
  </r>
  <r>
    <s v="ORD102824"/>
    <x v="3"/>
    <x v="3"/>
    <x v="2818"/>
    <n v="0.3"/>
    <n v="851.28599999999994"/>
    <n v="2"/>
    <d v="2023-06-27T00:00:00"/>
    <d v="2023-07-04T00:00:00"/>
    <s v="New"/>
    <x v="0"/>
    <n v="416.41"/>
    <x v="4"/>
    <x v="3"/>
    <n v="1986.3339999999998"/>
    <s v="-"/>
  </r>
  <r>
    <s v="ORD102825"/>
    <x v="3"/>
    <x v="1"/>
    <x v="2819"/>
    <n v="0.41"/>
    <n v="222.29379999999998"/>
    <n v="4"/>
    <d v="2024-06-02T00:00:00"/>
    <d v="2024-06-05T00:00:00"/>
    <s v="New"/>
    <x v="1"/>
    <n v="151.82"/>
    <x v="4"/>
    <x v="1"/>
    <n v="319.88619999999997"/>
    <s v="-"/>
  </r>
  <r>
    <s v="ORD102826"/>
    <x v="3"/>
    <x v="2"/>
    <x v="2820"/>
    <n v="0.15"/>
    <n v="224.09549999999999"/>
    <n v="6"/>
    <d v="2024-08-18T00:00:00"/>
    <d v="2024-08-25T00:00:00"/>
    <s v="Regular"/>
    <x v="2"/>
    <n v="237.81"/>
    <x v="4"/>
    <x v="4"/>
    <n v="1269.8745000000001"/>
    <s v="Bulk Order"/>
  </r>
  <r>
    <s v="ORD102827"/>
    <x v="2"/>
    <x v="1"/>
    <x v="2821"/>
    <n v="0.13"/>
    <n v="180.3802"/>
    <n v="6"/>
    <d v="2023-05-08T00:00:00"/>
    <d v="2023-05-11T00:00:00"/>
    <s v="Regular"/>
    <x v="0"/>
    <n v="192.94"/>
    <x v="4"/>
    <x v="5"/>
    <n v="1207.1597999999999"/>
    <s v="Bulk Order"/>
  </r>
  <r>
    <s v="ORD102828"/>
    <x v="0"/>
    <x v="3"/>
    <x v="2822"/>
    <n v="0.4"/>
    <n v="404.99600000000004"/>
    <n v="2"/>
    <d v="2024-05-05T00:00:00"/>
    <d v="2024-05-10T00:00:00"/>
    <s v="Regular"/>
    <x v="1"/>
    <n v="69.02"/>
    <x v="4"/>
    <x v="2"/>
    <n v="607.49399999999991"/>
    <s v="-"/>
  </r>
  <r>
    <s v="ORD102829"/>
    <x v="2"/>
    <x v="4"/>
    <x v="2823"/>
    <n v="0.36"/>
    <n v="592.78679999999997"/>
    <n v="1"/>
    <d v="2024-12-26T00:00:00"/>
    <d v="2025-01-02T00:00:00"/>
    <s v="Regular"/>
    <x v="1"/>
    <n v="422.78"/>
    <x v="4"/>
    <x v="3"/>
    <n v="1053.8432000000003"/>
    <s v="-"/>
  </r>
  <r>
    <s v="ORD102830"/>
    <x v="1"/>
    <x v="4"/>
    <x v="2824"/>
    <n v="0.11"/>
    <n v="31.001299999999997"/>
    <n v="2"/>
    <d v="2023-08-22T00:00:00"/>
    <d v="2023-08-26T00:00:00"/>
    <s v="Member"/>
    <x v="0"/>
    <n v="55.71"/>
    <x v="4"/>
    <x v="3"/>
    <n v="250.8287"/>
    <s v="-"/>
  </r>
  <r>
    <s v="ORD102831"/>
    <x v="3"/>
    <x v="3"/>
    <x v="2825"/>
    <n v="0"/>
    <n v="0"/>
    <n v="8"/>
    <d v="2023-01-12T00:00:00"/>
    <d v="2023-01-13T00:00:00"/>
    <s v="Member"/>
    <x v="1"/>
    <n v="303.27"/>
    <x v="4"/>
    <x v="4"/>
    <n v="3292.59"/>
    <s v="Bulk Order"/>
  </r>
  <r>
    <s v="ORD102832"/>
    <x v="2"/>
    <x v="2"/>
    <x v="2826"/>
    <n v="0.33"/>
    <n v="1631.3847000000001"/>
    <n v="5"/>
    <d v="2024-08-08T00:00:00"/>
    <d v="2024-08-11T00:00:00"/>
    <s v="New"/>
    <x v="1"/>
    <n v="760.67"/>
    <x v="4"/>
    <x v="1"/>
    <n v="3312.2053000000001"/>
    <s v="-"/>
  </r>
  <r>
    <s v="ORD102833"/>
    <x v="2"/>
    <x v="4"/>
    <x v="2827"/>
    <n v="0.08"/>
    <n v="256.54640000000001"/>
    <n v="3"/>
    <d v="2024-07-03T00:00:00"/>
    <d v="2024-07-09T00:00:00"/>
    <s v="New"/>
    <x v="0"/>
    <n v="745"/>
    <x v="4"/>
    <x v="5"/>
    <n v="2950.2835999999998"/>
    <s v="-"/>
  </r>
  <r>
    <s v="ORD102834"/>
    <x v="0"/>
    <x v="2"/>
    <x v="2828"/>
    <n v="0.48"/>
    <n v="897.24959999999999"/>
    <n v="9"/>
    <d v="2024-05-02T00:00:00"/>
    <d v="2024-05-05T00:00:00"/>
    <s v="Regular"/>
    <x v="0"/>
    <n v="217.31"/>
    <x v="4"/>
    <x v="4"/>
    <n v="972.0204"/>
    <s v="Bulk Order"/>
  </r>
  <r>
    <s v="ORD102835"/>
    <x v="0"/>
    <x v="4"/>
    <x v="2829"/>
    <n v="0.3"/>
    <n v="1011.828"/>
    <n v="7"/>
    <d v="2024-10-22T00:00:00"/>
    <d v="2024-10-23T00:00:00"/>
    <s v="New"/>
    <x v="1"/>
    <n v="578.92999999999995"/>
    <x v="4"/>
    <x v="2"/>
    <n v="2360.9320000000002"/>
    <s v="Bulk Order"/>
  </r>
  <r>
    <s v="ORD102836"/>
    <x v="3"/>
    <x v="2"/>
    <x v="2830"/>
    <n v="0.42"/>
    <n v="1218.1805999999999"/>
    <n v="8"/>
    <d v="2024-02-11T00:00:00"/>
    <d v="2024-02-16T00:00:00"/>
    <s v="New"/>
    <x v="0"/>
    <n v="538.86"/>
    <x v="4"/>
    <x v="3"/>
    <n v="1682.2493999999999"/>
    <s v="Bulk Order"/>
  </r>
  <r>
    <s v="ORD102837"/>
    <x v="2"/>
    <x v="4"/>
    <x v="2831"/>
    <n v="0.4"/>
    <n v="1699.644"/>
    <n v="6"/>
    <d v="2024-04-23T00:00:00"/>
    <d v="2024-04-28T00:00:00"/>
    <s v="New"/>
    <x v="0"/>
    <n v="971.05"/>
    <x v="4"/>
    <x v="0"/>
    <n v="2549.4659999999994"/>
    <s v="Bulk Order"/>
  </r>
  <r>
    <s v="ORD102838"/>
    <x v="2"/>
    <x v="2"/>
    <x v="2832"/>
    <n v="0.28000000000000003"/>
    <n v="881.21320000000014"/>
    <n v="7"/>
    <d v="2024-11-14T00:00:00"/>
    <d v="2024-11-19T00:00:00"/>
    <s v="Member"/>
    <x v="1"/>
    <n v="607.92999999999995"/>
    <x v="4"/>
    <x v="0"/>
    <n v="2265.9767999999999"/>
    <s v="Bulk Order"/>
  </r>
  <r>
    <s v="ORD102839"/>
    <x v="0"/>
    <x v="1"/>
    <x v="2833"/>
    <n v="0.22"/>
    <n v="705.53339999999992"/>
    <n v="3"/>
    <d v="2023-08-02T00:00:00"/>
    <d v="2023-08-07T00:00:00"/>
    <s v="Regular"/>
    <x v="0"/>
    <n v="526.25"/>
    <x v="4"/>
    <x v="0"/>
    <n v="2501.4366"/>
    <s v="-"/>
  </r>
  <r>
    <s v="ORD102840"/>
    <x v="2"/>
    <x v="2"/>
    <x v="2834"/>
    <n v="0.25"/>
    <n v="296.53750000000002"/>
    <n v="1"/>
    <d v="2023-01-21T00:00:00"/>
    <d v="2023-01-25T00:00:00"/>
    <s v="Regular"/>
    <x v="2"/>
    <n v="110.58"/>
    <x v="4"/>
    <x v="4"/>
    <n v="889.61250000000007"/>
    <s v="-"/>
  </r>
  <r>
    <s v="ORD102841"/>
    <x v="2"/>
    <x v="1"/>
    <x v="2835"/>
    <n v="0.4"/>
    <n v="854.62800000000016"/>
    <n v="1"/>
    <d v="2024-04-12T00:00:00"/>
    <d v="2024-04-17T00:00:00"/>
    <s v="New"/>
    <x v="0"/>
    <n v="272.45"/>
    <x v="4"/>
    <x v="2"/>
    <n v="1281.942"/>
    <s v="-"/>
  </r>
  <r>
    <s v="ORD102842"/>
    <x v="2"/>
    <x v="1"/>
    <x v="2836"/>
    <n v="0.32"/>
    <n v="572.04480000000001"/>
    <n v="1"/>
    <d v="2024-03-20T00:00:00"/>
    <d v="2024-03-25T00:00:00"/>
    <s v="New"/>
    <x v="2"/>
    <n v="262.07"/>
    <x v="4"/>
    <x v="0"/>
    <n v="1215.5952000000002"/>
    <s v="-"/>
  </r>
  <r>
    <s v="ORD102843"/>
    <x v="0"/>
    <x v="3"/>
    <x v="2837"/>
    <n v="0.1"/>
    <n v="15.597999999999999"/>
    <n v="7"/>
    <d v="2024-12-20T00:00:00"/>
    <d v="2024-12-27T00:00:00"/>
    <s v="Member"/>
    <x v="1"/>
    <n v="43.44"/>
    <x v="4"/>
    <x v="3"/>
    <n v="140.38200000000001"/>
    <s v="Bulk Order"/>
  </r>
  <r>
    <s v="ORD102844"/>
    <x v="3"/>
    <x v="1"/>
    <x v="2838"/>
    <n v="0.3"/>
    <n v="490.52399999999994"/>
    <n v="2"/>
    <d v="2023-07-30T00:00:00"/>
    <d v="2023-08-06T00:00:00"/>
    <s v="Member"/>
    <x v="1"/>
    <n v="350.67"/>
    <x v="4"/>
    <x v="5"/>
    <n v="1144.556"/>
    <s v="-"/>
  </r>
  <r>
    <s v="ORD102845"/>
    <x v="1"/>
    <x v="0"/>
    <x v="2839"/>
    <n v="0.2"/>
    <n v="496.34"/>
    <n v="6"/>
    <d v="2024-10-25T00:00:00"/>
    <d v="2024-10-29T00:00:00"/>
    <s v="New"/>
    <x v="0"/>
    <n v="459.81"/>
    <x v="4"/>
    <x v="4"/>
    <n v="1985.36"/>
    <s v="Bulk Order"/>
  </r>
  <r>
    <s v="ORD102846"/>
    <x v="3"/>
    <x v="1"/>
    <x v="2840"/>
    <n v="0.03"/>
    <n v="91.177800000000005"/>
    <n v="1"/>
    <d v="2023-09-06T00:00:00"/>
    <d v="2023-09-09T00:00:00"/>
    <s v="Member"/>
    <x v="0"/>
    <n v="539.52"/>
    <x v="4"/>
    <x v="2"/>
    <n v="2948.0822000000003"/>
    <s v="-"/>
  </r>
  <r>
    <s v="ORD102847"/>
    <x v="1"/>
    <x v="2"/>
    <x v="2841"/>
    <n v="0.19"/>
    <n v="889.08410000000003"/>
    <n v="8"/>
    <d v="2023-04-17T00:00:00"/>
    <d v="2023-04-19T00:00:00"/>
    <s v="Member"/>
    <x v="1"/>
    <n v="1000.97"/>
    <x v="4"/>
    <x v="2"/>
    <n v="3790.3059000000003"/>
    <s v="Bulk Order"/>
  </r>
  <r>
    <s v="ORD102848"/>
    <x v="2"/>
    <x v="1"/>
    <x v="2842"/>
    <n v="0.11"/>
    <n v="139.8826"/>
    <n v="5"/>
    <d v="2024-11-01T00:00:00"/>
    <d v="2024-11-06T00:00:00"/>
    <s v="New"/>
    <x v="0"/>
    <n v="136.53"/>
    <x v="4"/>
    <x v="0"/>
    <n v="1131.7774000000002"/>
    <s v="-"/>
  </r>
  <r>
    <s v="ORD102849"/>
    <x v="3"/>
    <x v="2"/>
    <x v="2843"/>
    <n v="0.42"/>
    <n v="355.69799999999998"/>
    <n v="9"/>
    <d v="2024-05-31T00:00:00"/>
    <d v="2024-06-07T00:00:00"/>
    <s v="New"/>
    <x v="0"/>
    <n v="133"/>
    <x v="4"/>
    <x v="0"/>
    <n v="491.202"/>
    <s v="Bulk Order"/>
  </r>
  <r>
    <s v="ORD102850"/>
    <x v="1"/>
    <x v="2"/>
    <x v="2844"/>
    <n v="0.05"/>
    <n v="218.01400000000001"/>
    <n v="3"/>
    <d v="2024-04-09T00:00:00"/>
    <d v="2024-04-11T00:00:00"/>
    <s v="Member"/>
    <x v="1"/>
    <n v="833.26"/>
    <x v="4"/>
    <x v="3"/>
    <n v="4142.2659999999996"/>
    <s v="-"/>
  </r>
  <r>
    <s v="ORD102851"/>
    <x v="0"/>
    <x v="0"/>
    <x v="2845"/>
    <n v="0.18"/>
    <n v="848.70899999999995"/>
    <n v="2"/>
    <d v="2024-12-05T00:00:00"/>
    <d v="2024-12-11T00:00:00"/>
    <s v="New"/>
    <x v="1"/>
    <n v="669.2"/>
    <x v="4"/>
    <x v="2"/>
    <n v="3866.3410000000003"/>
    <s v="-"/>
  </r>
  <r>
    <s v="ORD102852"/>
    <x v="0"/>
    <x v="1"/>
    <x v="2846"/>
    <n v="0.35"/>
    <n v="871.84299999999996"/>
    <n v="8"/>
    <d v="2024-11-07T00:00:00"/>
    <d v="2024-11-08T00:00:00"/>
    <s v="Regular"/>
    <x v="2"/>
    <n v="157"/>
    <x v="4"/>
    <x v="5"/>
    <n v="1619.1370000000002"/>
    <s v="Bulk Order"/>
  </r>
  <r>
    <s v="ORD102853"/>
    <x v="3"/>
    <x v="1"/>
    <x v="2847"/>
    <n v="0.45"/>
    <n v="299.05199999999996"/>
    <n v="5"/>
    <d v="2024-08-28T00:00:00"/>
    <d v="2024-08-30T00:00:00"/>
    <s v="Member"/>
    <x v="2"/>
    <n v="104.43"/>
    <x v="4"/>
    <x v="2"/>
    <n v="365.50799999999998"/>
    <s v="-"/>
  </r>
  <r>
    <s v="ORD102854"/>
    <x v="3"/>
    <x v="4"/>
    <x v="2848"/>
    <n v="0.17"/>
    <n v="421.32800000000003"/>
    <n v="1"/>
    <d v="2023-10-15T00:00:00"/>
    <d v="2023-10-22T00:00:00"/>
    <s v="Member"/>
    <x v="1"/>
    <n v="210.06"/>
    <x v="4"/>
    <x v="1"/>
    <n v="2057.0720000000001"/>
    <s v="-"/>
  </r>
  <r>
    <s v="ORD102855"/>
    <x v="2"/>
    <x v="4"/>
    <x v="2849"/>
    <n v="0.3"/>
    <n v="190.881"/>
    <n v="6"/>
    <d v="2024-12-06T00:00:00"/>
    <d v="2024-12-07T00:00:00"/>
    <s v="Member"/>
    <x v="1"/>
    <n v="156.52000000000001"/>
    <x v="4"/>
    <x v="4"/>
    <n v="445.38900000000001"/>
    <s v="Bulk Order"/>
  </r>
  <r>
    <s v="ORD102856"/>
    <x v="3"/>
    <x v="3"/>
    <x v="2850"/>
    <n v="0.19"/>
    <n v="841.24589999999989"/>
    <n v="3"/>
    <d v="2023-01-29T00:00:00"/>
    <d v="2023-02-05T00:00:00"/>
    <s v="Regular"/>
    <x v="2"/>
    <n v="780.9"/>
    <x v="4"/>
    <x v="4"/>
    <n v="3586.3640999999998"/>
    <s v="-"/>
  </r>
  <r>
    <s v="ORD102857"/>
    <x v="2"/>
    <x v="2"/>
    <x v="2851"/>
    <n v="0.1"/>
    <n v="356.99400000000003"/>
    <n v="8"/>
    <d v="2023-04-28T00:00:00"/>
    <d v="2023-05-05T00:00:00"/>
    <s v="Member"/>
    <x v="1"/>
    <n v="1041.02"/>
    <x v="4"/>
    <x v="2"/>
    <n v="3212.9459999999999"/>
    <s v="Bulk Order"/>
  </r>
  <r>
    <s v="ORD102858"/>
    <x v="2"/>
    <x v="0"/>
    <x v="2852"/>
    <n v="0.16"/>
    <n v="205.05119999999999"/>
    <n v="6"/>
    <d v="2023-05-13T00:00:00"/>
    <d v="2023-05-15T00:00:00"/>
    <s v="New"/>
    <x v="1"/>
    <n v="181.46"/>
    <x v="4"/>
    <x v="0"/>
    <n v="1076.5187999999998"/>
    <s v="Bulk Order"/>
  </r>
  <r>
    <s v="ORD102859"/>
    <x v="0"/>
    <x v="4"/>
    <x v="2853"/>
    <n v="0.32"/>
    <n v="1422.3296"/>
    <n v="2"/>
    <d v="2023-06-07T00:00:00"/>
    <d v="2023-06-12T00:00:00"/>
    <s v="Regular"/>
    <x v="1"/>
    <n v="517.12"/>
    <x v="4"/>
    <x v="0"/>
    <n v="3022.4503999999997"/>
    <s v="-"/>
  </r>
  <r>
    <s v="ORD102860"/>
    <x v="0"/>
    <x v="1"/>
    <x v="2854"/>
    <n v="0.36"/>
    <n v="1161.2592"/>
    <n v="6"/>
    <d v="2024-09-10T00:00:00"/>
    <d v="2024-09-16T00:00:00"/>
    <s v="Regular"/>
    <x v="0"/>
    <n v="965.77"/>
    <x v="4"/>
    <x v="0"/>
    <n v="2064.4607999999998"/>
    <s v="Bulk Order"/>
  </r>
  <r>
    <s v="ORD102861"/>
    <x v="1"/>
    <x v="3"/>
    <x v="2855"/>
    <n v="0.19"/>
    <n v="906.48809999999992"/>
    <n v="3"/>
    <d v="2023-06-22T00:00:00"/>
    <d v="2023-06-24T00:00:00"/>
    <s v="Regular"/>
    <x v="2"/>
    <n v="624.07000000000005"/>
    <x v="4"/>
    <x v="1"/>
    <n v="3864.5018999999998"/>
    <s v="-"/>
  </r>
  <r>
    <s v="ORD102862"/>
    <x v="0"/>
    <x v="0"/>
    <x v="2856"/>
    <n v="0.08"/>
    <n v="392.34800000000001"/>
    <n v="7"/>
    <d v="2024-10-19T00:00:00"/>
    <d v="2024-10-26T00:00:00"/>
    <s v="Regular"/>
    <x v="2"/>
    <n v="735.06"/>
    <x v="4"/>
    <x v="0"/>
    <n v="4512.0020000000004"/>
    <s v="Bulk Order"/>
  </r>
  <r>
    <s v="ORD102863"/>
    <x v="0"/>
    <x v="1"/>
    <x v="2857"/>
    <n v="7.0000000000000007E-2"/>
    <n v="8.1256000000000004"/>
    <n v="1"/>
    <d v="2023-11-30T00:00:00"/>
    <d v="2023-12-03T00:00:00"/>
    <s v="New"/>
    <x v="2"/>
    <n v="6.09"/>
    <x v="4"/>
    <x v="0"/>
    <n v="107.95439999999999"/>
    <s v="-"/>
  </r>
  <r>
    <s v="ORD102864"/>
    <x v="3"/>
    <x v="1"/>
    <x v="2858"/>
    <n v="0.41"/>
    <n v="282.51049999999998"/>
    <n v="1"/>
    <d v="2024-02-25T00:00:00"/>
    <d v="2024-03-02T00:00:00"/>
    <s v="Regular"/>
    <x v="1"/>
    <n v="70.900000000000006"/>
    <x v="4"/>
    <x v="1"/>
    <n v="406.53949999999998"/>
    <s v="-"/>
  </r>
  <r>
    <s v="ORD102865"/>
    <x v="0"/>
    <x v="2"/>
    <x v="2859"/>
    <n v="0.33"/>
    <n v="917.37360000000012"/>
    <n v="4"/>
    <d v="2023-09-17T00:00:00"/>
    <d v="2023-09-24T00:00:00"/>
    <s v="Member"/>
    <x v="1"/>
    <n v="678.05"/>
    <x v="4"/>
    <x v="3"/>
    <n v="1862.5463999999999"/>
    <s v="-"/>
  </r>
  <r>
    <s v="ORD102866"/>
    <x v="1"/>
    <x v="2"/>
    <x v="2860"/>
    <n v="0.36"/>
    <n v="1722.1248000000001"/>
    <n v="7"/>
    <d v="2024-07-11T00:00:00"/>
    <d v="2024-07-13T00:00:00"/>
    <s v="Regular"/>
    <x v="0"/>
    <n v="1083"/>
    <x v="4"/>
    <x v="5"/>
    <n v="3061.5552000000002"/>
    <s v="Bulk Order"/>
  </r>
  <r>
    <s v="ORD102867"/>
    <x v="3"/>
    <x v="4"/>
    <x v="2861"/>
    <n v="0.24"/>
    <n v="1193.2175999999999"/>
    <n v="4"/>
    <d v="2024-10-25T00:00:00"/>
    <d v="2024-10-26T00:00:00"/>
    <s v="Regular"/>
    <x v="2"/>
    <n v="746.97"/>
    <x v="4"/>
    <x v="2"/>
    <n v="3778.5223999999998"/>
    <s v="-"/>
  </r>
  <r>
    <s v="ORD102868"/>
    <x v="1"/>
    <x v="4"/>
    <x v="2862"/>
    <n v="0.23"/>
    <n v="662.46900000000005"/>
    <n v="9"/>
    <d v="2023-05-16T00:00:00"/>
    <d v="2023-05-23T00:00:00"/>
    <s v="Regular"/>
    <x v="1"/>
    <n v="805.32"/>
    <x v="4"/>
    <x v="4"/>
    <n v="2217.8310000000001"/>
    <s v="Bulk Order"/>
  </r>
  <r>
    <s v="ORD102869"/>
    <x v="0"/>
    <x v="1"/>
    <x v="2863"/>
    <n v="0.11"/>
    <n v="104.6793"/>
    <n v="8"/>
    <d v="2023-08-04T00:00:00"/>
    <d v="2023-08-07T00:00:00"/>
    <s v="Regular"/>
    <x v="1"/>
    <n v="176.84"/>
    <x v="4"/>
    <x v="4"/>
    <n v="846.95069999999998"/>
    <s v="Bulk Order"/>
  </r>
  <r>
    <s v="ORD102870"/>
    <x v="1"/>
    <x v="1"/>
    <x v="2864"/>
    <n v="0.08"/>
    <n v="71.916000000000011"/>
    <n v="5"/>
    <d v="2024-04-08T00:00:00"/>
    <d v="2024-04-14T00:00:00"/>
    <s v="Member"/>
    <x v="0"/>
    <n v="186.3"/>
    <x v="4"/>
    <x v="1"/>
    <n v="827.03399999999999"/>
    <s v="-"/>
  </r>
  <r>
    <s v="ORD102871"/>
    <x v="3"/>
    <x v="4"/>
    <x v="2865"/>
    <n v="0.08"/>
    <n v="307.43200000000002"/>
    <n v="1"/>
    <d v="2024-10-07T00:00:00"/>
    <d v="2024-10-09T00:00:00"/>
    <s v="Member"/>
    <x v="1"/>
    <n v="964.11"/>
    <x v="4"/>
    <x v="5"/>
    <n v="3535.4679999999998"/>
    <s v="-"/>
  </r>
  <r>
    <s v="ORD102872"/>
    <x v="2"/>
    <x v="4"/>
    <x v="2866"/>
    <n v="0.5"/>
    <n v="1500.2449999999999"/>
    <n v="3"/>
    <d v="2023-08-12T00:00:00"/>
    <d v="2023-08-19T00:00:00"/>
    <s v="Regular"/>
    <x v="2"/>
    <n v="677.67"/>
    <x v="4"/>
    <x v="1"/>
    <n v="1500.2449999999999"/>
    <s v="-"/>
  </r>
  <r>
    <s v="ORD102873"/>
    <x v="1"/>
    <x v="1"/>
    <x v="2867"/>
    <n v="0.41"/>
    <n v="1143.4858999999999"/>
    <n v="8"/>
    <d v="2024-05-09T00:00:00"/>
    <d v="2024-05-10T00:00:00"/>
    <s v="Regular"/>
    <x v="2"/>
    <n v="243.55"/>
    <x v="4"/>
    <x v="2"/>
    <n v="1645.5040999999999"/>
    <s v="Bulk Order"/>
  </r>
  <r>
    <s v="ORD102874"/>
    <x v="1"/>
    <x v="0"/>
    <x v="2868"/>
    <n v="0.31"/>
    <n v="738.49749999999995"/>
    <n v="7"/>
    <d v="2024-12-13T00:00:00"/>
    <d v="2024-12-20T00:00:00"/>
    <s v="Member"/>
    <x v="2"/>
    <n v="403.88"/>
    <x v="4"/>
    <x v="3"/>
    <n v="1643.7525000000001"/>
    <s v="Bulk Order"/>
  </r>
  <r>
    <s v="ORD102875"/>
    <x v="3"/>
    <x v="1"/>
    <x v="2869"/>
    <n v="0.11"/>
    <n v="401.8476"/>
    <n v="8"/>
    <d v="2023-01-18T00:00:00"/>
    <d v="2023-01-24T00:00:00"/>
    <s v="Regular"/>
    <x v="2"/>
    <n v="733.83"/>
    <x v="4"/>
    <x v="4"/>
    <n v="3251.3123999999998"/>
    <s v="Bulk Order"/>
  </r>
  <r>
    <s v="ORD102876"/>
    <x v="3"/>
    <x v="0"/>
    <x v="2870"/>
    <n v="0.17"/>
    <n v="731.75990000000013"/>
    <n v="1"/>
    <d v="2023-07-23T00:00:00"/>
    <d v="2023-07-24T00:00:00"/>
    <s v="Member"/>
    <x v="0"/>
    <n v="270.02999999999997"/>
    <x v="4"/>
    <x v="4"/>
    <n v="3572.7101000000002"/>
    <s v="-"/>
  </r>
  <r>
    <s v="ORD102877"/>
    <x v="1"/>
    <x v="0"/>
    <x v="2871"/>
    <n v="0.18"/>
    <n v="285.20819999999998"/>
    <n v="2"/>
    <d v="2023-05-14T00:00:00"/>
    <d v="2023-05-19T00:00:00"/>
    <s v="New"/>
    <x v="1"/>
    <n v="176.47"/>
    <x v="4"/>
    <x v="3"/>
    <n v="1299.2818"/>
    <s v="-"/>
  </r>
  <r>
    <s v="ORD102878"/>
    <x v="0"/>
    <x v="1"/>
    <x v="2872"/>
    <n v="0.24"/>
    <n v="283.8"/>
    <n v="7"/>
    <d v="2023-12-13T00:00:00"/>
    <d v="2023-12-14T00:00:00"/>
    <s v="New"/>
    <x v="0"/>
    <n v="290.70999999999998"/>
    <x v="4"/>
    <x v="5"/>
    <n v="898.7"/>
    <s v="Bulk Order"/>
  </r>
  <r>
    <s v="ORD102879"/>
    <x v="1"/>
    <x v="3"/>
    <x v="2873"/>
    <n v="0.21"/>
    <n v="710.63580000000002"/>
    <n v="5"/>
    <d v="2023-04-18T00:00:00"/>
    <d v="2023-04-24T00:00:00"/>
    <s v="Regular"/>
    <x v="0"/>
    <n v="977.22"/>
    <x v="4"/>
    <x v="4"/>
    <n v="2673.3442"/>
    <s v="-"/>
  </r>
  <r>
    <s v="ORD102880"/>
    <x v="3"/>
    <x v="4"/>
    <x v="2628"/>
    <n v="0.47"/>
    <n v="2153.6292999999996"/>
    <n v="5"/>
    <d v="2024-02-27T00:00:00"/>
    <d v="2024-03-05T00:00:00"/>
    <s v="New"/>
    <x v="2"/>
    <n v="1352.14"/>
    <x v="4"/>
    <x v="2"/>
    <n v="2428.5607"/>
    <s v="-"/>
  </r>
  <r>
    <s v="ORD102881"/>
    <x v="2"/>
    <x v="2"/>
    <x v="2874"/>
    <n v="0.36"/>
    <n v="650.14919999999995"/>
    <n v="9"/>
    <d v="2024-05-27T00:00:00"/>
    <d v="2024-05-30T00:00:00"/>
    <s v="New"/>
    <x v="2"/>
    <n v="414.51"/>
    <x v="4"/>
    <x v="2"/>
    <n v="1155.8208"/>
    <s v="Bulk Order"/>
  </r>
  <r>
    <s v="ORD102882"/>
    <x v="2"/>
    <x v="1"/>
    <x v="2875"/>
    <n v="0.04"/>
    <n v="57.4"/>
    <n v="1"/>
    <d v="2023-01-15T00:00:00"/>
    <d v="2023-01-19T00:00:00"/>
    <s v="Member"/>
    <x v="1"/>
    <n v="323.72000000000003"/>
    <x v="4"/>
    <x v="4"/>
    <n v="1377.6"/>
    <s v="-"/>
  </r>
  <r>
    <s v="ORD102883"/>
    <x v="0"/>
    <x v="0"/>
    <x v="2876"/>
    <n v="0.18"/>
    <n v="217.43279999999999"/>
    <n v="5"/>
    <d v="2024-10-15T00:00:00"/>
    <d v="2024-10-16T00:00:00"/>
    <s v="Member"/>
    <x v="2"/>
    <n v="273.67"/>
    <x v="4"/>
    <x v="0"/>
    <n v="990.52719999999999"/>
    <s v="-"/>
  </r>
  <r>
    <s v="ORD102884"/>
    <x v="1"/>
    <x v="1"/>
    <x v="2877"/>
    <n v="7.0000000000000007E-2"/>
    <n v="94.290700000000015"/>
    <n v="7"/>
    <d v="2024-05-19T00:00:00"/>
    <d v="2024-05-22T00:00:00"/>
    <s v="New"/>
    <x v="0"/>
    <n v="167.12"/>
    <x v="4"/>
    <x v="3"/>
    <n v="1252.7193"/>
    <s v="Bulk Order"/>
  </r>
  <r>
    <s v="ORD102885"/>
    <x v="2"/>
    <x v="4"/>
    <x v="2878"/>
    <n v="0.14000000000000001"/>
    <n v="106.5638"/>
    <n v="5"/>
    <d v="2024-08-11T00:00:00"/>
    <d v="2024-08-17T00:00:00"/>
    <s v="Regular"/>
    <x v="0"/>
    <n v="116.27"/>
    <x v="4"/>
    <x v="2"/>
    <n v="654.60619999999994"/>
    <s v="-"/>
  </r>
  <r>
    <s v="ORD102886"/>
    <x v="1"/>
    <x v="0"/>
    <x v="2879"/>
    <n v="0.48"/>
    <n v="1451.6207999999999"/>
    <n v="7"/>
    <d v="2024-05-18T00:00:00"/>
    <d v="2024-05-25T00:00:00"/>
    <s v="Regular"/>
    <x v="0"/>
    <n v="286.79000000000002"/>
    <x v="4"/>
    <x v="3"/>
    <n v="1572.5892000000001"/>
    <s v="Bulk Order"/>
  </r>
  <r>
    <s v="ORD102887"/>
    <x v="3"/>
    <x v="2"/>
    <x v="2880"/>
    <n v="0.35"/>
    <n v="516.61749999999995"/>
    <n v="1"/>
    <d v="2023-06-23T00:00:00"/>
    <d v="2023-06-27T00:00:00"/>
    <s v="Regular"/>
    <x v="1"/>
    <n v="247.31"/>
    <x v="4"/>
    <x v="5"/>
    <n v="959.4325"/>
    <s v="-"/>
  </r>
  <r>
    <s v="ORD102888"/>
    <x v="2"/>
    <x v="2"/>
    <x v="2881"/>
    <n v="0"/>
    <n v="0"/>
    <n v="5"/>
    <d v="2023-04-21T00:00:00"/>
    <d v="2023-04-23T00:00:00"/>
    <s v="New"/>
    <x v="0"/>
    <n v="187.28"/>
    <x v="4"/>
    <x v="4"/>
    <n v="3113.23"/>
    <s v="-"/>
  </r>
  <r>
    <s v="ORD102889"/>
    <x v="0"/>
    <x v="2"/>
    <x v="2882"/>
    <n v="0.16"/>
    <n v="81.0976"/>
    <n v="6"/>
    <d v="2023-04-27T00:00:00"/>
    <d v="2023-04-28T00:00:00"/>
    <s v="New"/>
    <x v="1"/>
    <n v="130.38"/>
    <x v="4"/>
    <x v="4"/>
    <n v="425.76240000000001"/>
    <s v="Bulk Order"/>
  </r>
  <r>
    <s v="ORD102890"/>
    <x v="3"/>
    <x v="3"/>
    <x v="2883"/>
    <n v="0.22"/>
    <n v="146.46280000000002"/>
    <n v="6"/>
    <d v="2023-02-10T00:00:00"/>
    <d v="2023-02-15T00:00:00"/>
    <s v="Regular"/>
    <x v="2"/>
    <n v="190.98"/>
    <x v="4"/>
    <x v="0"/>
    <n v="519.27719999999999"/>
    <s v="Bulk Order"/>
  </r>
  <r>
    <s v="ORD102891"/>
    <x v="0"/>
    <x v="0"/>
    <x v="2884"/>
    <n v="0.3"/>
    <n v="818.13"/>
    <n v="4"/>
    <d v="2023-01-06T00:00:00"/>
    <d v="2023-01-08T00:00:00"/>
    <s v="New"/>
    <x v="1"/>
    <n v="230.54"/>
    <x v="4"/>
    <x v="1"/>
    <n v="1908.9699999999998"/>
    <s v="-"/>
  </r>
  <r>
    <s v="ORD102892"/>
    <x v="3"/>
    <x v="0"/>
    <x v="2885"/>
    <n v="0.25"/>
    <n v="651.625"/>
    <n v="5"/>
    <d v="2023-10-03T00:00:00"/>
    <d v="2023-10-08T00:00:00"/>
    <s v="Regular"/>
    <x v="2"/>
    <n v="446.26"/>
    <x v="4"/>
    <x v="4"/>
    <n v="1954.875"/>
    <s v="-"/>
  </r>
  <r>
    <s v="ORD102893"/>
    <x v="2"/>
    <x v="3"/>
    <x v="2886"/>
    <n v="0.03"/>
    <n v="42.911999999999999"/>
    <n v="8"/>
    <d v="2023-03-09T00:00:00"/>
    <d v="2023-03-16T00:00:00"/>
    <s v="Member"/>
    <x v="2"/>
    <n v="228.69"/>
    <x v="4"/>
    <x v="0"/>
    <n v="1387.4880000000001"/>
    <s v="Bulk Order"/>
  </r>
  <r>
    <s v="ORD102894"/>
    <x v="0"/>
    <x v="0"/>
    <x v="2887"/>
    <n v="0.26"/>
    <n v="1079.7644"/>
    <n v="6"/>
    <d v="2024-05-05T00:00:00"/>
    <d v="2024-05-08T00:00:00"/>
    <s v="Member"/>
    <x v="2"/>
    <n v="981.94"/>
    <x v="4"/>
    <x v="4"/>
    <n v="3073.1755999999996"/>
    <s v="Bulk Order"/>
  </r>
  <r>
    <s v="ORD102895"/>
    <x v="0"/>
    <x v="3"/>
    <x v="2888"/>
    <n v="7.0000000000000007E-2"/>
    <n v="71.1571"/>
    <n v="1"/>
    <d v="2024-09-07T00:00:00"/>
    <d v="2024-09-10T00:00:00"/>
    <s v="Regular"/>
    <x v="1"/>
    <n v="181.55"/>
    <x v="4"/>
    <x v="0"/>
    <n v="945.37289999999996"/>
    <s v="-"/>
  </r>
  <r>
    <s v="ORD102896"/>
    <x v="3"/>
    <x v="1"/>
    <x v="2889"/>
    <n v="0.26"/>
    <n v="485.48240000000004"/>
    <n v="5"/>
    <d v="2023-05-07T00:00:00"/>
    <d v="2023-05-13T00:00:00"/>
    <s v="New"/>
    <x v="1"/>
    <n v="301.94"/>
    <x v="4"/>
    <x v="5"/>
    <n v="1381.7575999999999"/>
    <s v="-"/>
  </r>
  <r>
    <s v="ORD102897"/>
    <x v="0"/>
    <x v="4"/>
    <x v="2890"/>
    <n v="0.12"/>
    <n v="338.64120000000003"/>
    <n v="7"/>
    <d v="2024-08-08T00:00:00"/>
    <d v="2024-08-12T00:00:00"/>
    <s v="Member"/>
    <x v="2"/>
    <n v="239.67"/>
    <x v="4"/>
    <x v="1"/>
    <n v="2483.3688000000002"/>
    <s v="Bulk Order"/>
  </r>
  <r>
    <s v="ORD102898"/>
    <x v="3"/>
    <x v="2"/>
    <x v="2891"/>
    <n v="7.0000000000000007E-2"/>
    <n v="304.45310000000001"/>
    <n v="8"/>
    <d v="2023-05-05T00:00:00"/>
    <d v="2023-05-12T00:00:00"/>
    <s v="Regular"/>
    <x v="0"/>
    <n v="528.32000000000005"/>
    <x v="4"/>
    <x v="2"/>
    <n v="4044.8768999999998"/>
    <s v="Bulk Order"/>
  </r>
  <r>
    <s v="ORD102899"/>
    <x v="3"/>
    <x v="3"/>
    <x v="2892"/>
    <n v="0.14000000000000001"/>
    <n v="301.12600000000003"/>
    <n v="4"/>
    <d v="2023-09-15T00:00:00"/>
    <d v="2023-09-20T00:00:00"/>
    <s v="Regular"/>
    <x v="0"/>
    <n v="423.6"/>
    <x v="4"/>
    <x v="3"/>
    <n v="1849.7740000000001"/>
    <s v="-"/>
  </r>
  <r>
    <s v="ORD102900"/>
    <x v="3"/>
    <x v="3"/>
    <x v="2893"/>
    <n v="0.05"/>
    <n v="102.657"/>
    <n v="2"/>
    <d v="2023-12-17T00:00:00"/>
    <d v="2023-12-20T00:00:00"/>
    <s v="New"/>
    <x v="2"/>
    <n v="123.56"/>
    <x v="4"/>
    <x v="5"/>
    <n v="1950.4829999999999"/>
    <s v="-"/>
  </r>
  <r>
    <s v="ORD102901"/>
    <x v="3"/>
    <x v="3"/>
    <x v="2894"/>
    <n v="0.14000000000000001"/>
    <n v="411.56220000000002"/>
    <n v="4"/>
    <d v="2023-11-05T00:00:00"/>
    <d v="2023-11-12T00:00:00"/>
    <s v="New"/>
    <x v="0"/>
    <n v="392.2"/>
    <x v="4"/>
    <x v="1"/>
    <n v="2528.1678000000002"/>
    <s v="-"/>
  </r>
  <r>
    <s v="ORD102902"/>
    <x v="2"/>
    <x v="1"/>
    <x v="2895"/>
    <n v="0.43"/>
    <n v="710.27829999999994"/>
    <n v="6"/>
    <d v="2024-12-24T00:00:00"/>
    <d v="2024-12-30T00:00:00"/>
    <s v="Member"/>
    <x v="1"/>
    <n v="141.75"/>
    <x v="4"/>
    <x v="5"/>
    <n v="941.5317"/>
    <s v="Bulk Order"/>
  </r>
  <r>
    <s v="ORD102903"/>
    <x v="3"/>
    <x v="3"/>
    <x v="2896"/>
    <n v="0.15"/>
    <n v="536.24249999999995"/>
    <n v="6"/>
    <d v="2023-09-06T00:00:00"/>
    <d v="2023-09-11T00:00:00"/>
    <s v="Regular"/>
    <x v="2"/>
    <n v="246.75"/>
    <x v="4"/>
    <x v="2"/>
    <n v="3038.7075"/>
    <s v="Bulk Order"/>
  </r>
  <r>
    <s v="ORD102904"/>
    <x v="1"/>
    <x v="4"/>
    <x v="2897"/>
    <n v="0.24"/>
    <n v="316.46639999999996"/>
    <n v="6"/>
    <d v="2024-06-01T00:00:00"/>
    <d v="2024-06-04T00:00:00"/>
    <s v="Regular"/>
    <x v="0"/>
    <n v="206.44"/>
    <x v="4"/>
    <x v="2"/>
    <n v="1002.1435999999999"/>
    <s v="Bulk Order"/>
  </r>
  <r>
    <s v="ORD102905"/>
    <x v="0"/>
    <x v="4"/>
    <x v="2898"/>
    <n v="0.26"/>
    <n v="1074.7516000000001"/>
    <n v="1"/>
    <d v="2023-02-12T00:00:00"/>
    <d v="2023-02-17T00:00:00"/>
    <s v="Regular"/>
    <x v="0"/>
    <n v="522.4"/>
    <x v="4"/>
    <x v="4"/>
    <n v="3058.9083999999998"/>
    <s v="-"/>
  </r>
  <r>
    <s v="ORD102906"/>
    <x v="1"/>
    <x v="2"/>
    <x v="2899"/>
    <n v="0.09"/>
    <n v="129.10769999999999"/>
    <n v="7"/>
    <d v="2024-02-07T00:00:00"/>
    <d v="2024-02-13T00:00:00"/>
    <s v="Member"/>
    <x v="0"/>
    <n v="276.82"/>
    <x v="4"/>
    <x v="5"/>
    <n v="1305.4223"/>
    <s v="Bulk Order"/>
  </r>
  <r>
    <s v="ORD102907"/>
    <x v="2"/>
    <x v="1"/>
    <x v="2900"/>
    <n v="0.22"/>
    <n v="1092.1327999999999"/>
    <n v="7"/>
    <d v="2023-05-26T00:00:00"/>
    <d v="2023-05-30T00:00:00"/>
    <s v="Member"/>
    <x v="1"/>
    <n v="502.58"/>
    <x v="4"/>
    <x v="0"/>
    <n v="3872.1071999999999"/>
    <s v="Bulk Order"/>
  </r>
  <r>
    <s v="ORD102908"/>
    <x v="1"/>
    <x v="4"/>
    <x v="2901"/>
    <n v="0.43"/>
    <n v="709.78809999999999"/>
    <n v="5"/>
    <d v="2023-10-13T00:00:00"/>
    <d v="2023-10-15T00:00:00"/>
    <s v="Member"/>
    <x v="1"/>
    <n v="105.42"/>
    <x v="4"/>
    <x v="3"/>
    <n v="940.88190000000009"/>
    <s v="-"/>
  </r>
  <r>
    <s v="ORD102909"/>
    <x v="0"/>
    <x v="0"/>
    <x v="2902"/>
    <n v="0.04"/>
    <n v="176.25"/>
    <n v="4"/>
    <d v="2023-07-18T00:00:00"/>
    <d v="2023-07-25T00:00:00"/>
    <s v="Regular"/>
    <x v="0"/>
    <n v="258.99"/>
    <x v="4"/>
    <x v="0"/>
    <n v="4230"/>
    <s v="-"/>
  </r>
  <r>
    <s v="ORD102910"/>
    <x v="1"/>
    <x v="0"/>
    <x v="2903"/>
    <n v="0.46"/>
    <n v="941.63840000000005"/>
    <n v="3"/>
    <d v="2024-02-05T00:00:00"/>
    <d v="2024-02-12T00:00:00"/>
    <s v="New"/>
    <x v="0"/>
    <n v="323.32"/>
    <x v="4"/>
    <x v="1"/>
    <n v="1105.4015999999999"/>
    <s v="-"/>
  </r>
  <r>
    <s v="ORD102911"/>
    <x v="2"/>
    <x v="0"/>
    <x v="2904"/>
    <n v="0.44"/>
    <n v="574.49480000000005"/>
    <n v="8"/>
    <d v="2024-09-20T00:00:00"/>
    <d v="2024-09-21T00:00:00"/>
    <s v="Regular"/>
    <x v="0"/>
    <n v="67.84"/>
    <x v="4"/>
    <x v="0"/>
    <n v="731.17520000000002"/>
    <s v="Bulk Order"/>
  </r>
  <r>
    <s v="ORD102912"/>
    <x v="3"/>
    <x v="3"/>
    <x v="2905"/>
    <n v="0.43"/>
    <n v="519.52600000000007"/>
    <n v="8"/>
    <d v="2023-06-30T00:00:00"/>
    <d v="2023-07-03T00:00:00"/>
    <s v="New"/>
    <x v="0"/>
    <n v="77.33"/>
    <x v="4"/>
    <x v="4"/>
    <n v="688.67399999999998"/>
    <s v="Bulk Order"/>
  </r>
  <r>
    <s v="ORD102913"/>
    <x v="1"/>
    <x v="3"/>
    <x v="2906"/>
    <n v="0.1"/>
    <n v="426.59399999999999"/>
    <n v="3"/>
    <d v="2023-07-11T00:00:00"/>
    <d v="2023-07-17T00:00:00"/>
    <s v="Member"/>
    <x v="2"/>
    <n v="579.54"/>
    <x v="4"/>
    <x v="4"/>
    <n v="3839.3459999999995"/>
    <s v="-"/>
  </r>
  <r>
    <s v="ORD102914"/>
    <x v="2"/>
    <x v="0"/>
    <x v="2907"/>
    <n v="0.24"/>
    <n v="387.09360000000004"/>
    <n v="5"/>
    <d v="2023-05-11T00:00:00"/>
    <d v="2023-05-17T00:00:00"/>
    <s v="Regular"/>
    <x v="0"/>
    <n v="459.92"/>
    <x v="4"/>
    <x v="5"/>
    <n v="1225.7964000000002"/>
    <s v="-"/>
  </r>
  <r>
    <s v="ORD102915"/>
    <x v="2"/>
    <x v="2"/>
    <x v="2908"/>
    <n v="0.31"/>
    <n v="545.27760000000001"/>
    <n v="8"/>
    <d v="2024-02-13T00:00:00"/>
    <d v="2024-02-19T00:00:00"/>
    <s v="New"/>
    <x v="0"/>
    <n v="402.52"/>
    <x v="4"/>
    <x v="1"/>
    <n v="1213.6824000000001"/>
    <s v="Bulk Order"/>
  </r>
  <r>
    <s v="ORD102916"/>
    <x v="0"/>
    <x v="2"/>
    <x v="2909"/>
    <n v="0.05"/>
    <n v="53.263500000000001"/>
    <n v="6"/>
    <d v="2024-02-18T00:00:00"/>
    <d v="2024-02-24T00:00:00"/>
    <s v="Regular"/>
    <x v="2"/>
    <n v="250.22"/>
    <x v="4"/>
    <x v="0"/>
    <n v="1012.0065"/>
    <s v="Bulk Order"/>
  </r>
  <r>
    <s v="ORD102917"/>
    <x v="0"/>
    <x v="3"/>
    <x v="2910"/>
    <n v="0.28000000000000003"/>
    <n v="1346.9372000000001"/>
    <n v="2"/>
    <d v="2023-06-13T00:00:00"/>
    <d v="2023-06-19T00:00:00"/>
    <s v="Regular"/>
    <x v="2"/>
    <n v="445.76"/>
    <x v="4"/>
    <x v="0"/>
    <n v="3463.5527999999995"/>
    <s v="-"/>
  </r>
  <r>
    <s v="ORD102918"/>
    <x v="1"/>
    <x v="0"/>
    <x v="2911"/>
    <n v="0.42"/>
    <n v="545.68499999999995"/>
    <n v="1"/>
    <d v="2023-11-30T00:00:00"/>
    <d v="2023-12-07T00:00:00"/>
    <s v="Regular"/>
    <x v="0"/>
    <n v="250.23"/>
    <x v="4"/>
    <x v="4"/>
    <n v="753.56500000000005"/>
    <s v="-"/>
  </r>
  <r>
    <s v="ORD102919"/>
    <x v="3"/>
    <x v="2"/>
    <x v="2912"/>
    <n v="0.47"/>
    <n v="616.86090000000002"/>
    <n v="7"/>
    <d v="2023-05-31T00:00:00"/>
    <d v="2023-06-05T00:00:00"/>
    <s v="Regular"/>
    <x v="0"/>
    <n v="141.41"/>
    <x v="4"/>
    <x v="1"/>
    <n v="695.60910000000001"/>
    <s v="Bulk Order"/>
  </r>
  <r>
    <s v="ORD102920"/>
    <x v="2"/>
    <x v="3"/>
    <x v="2913"/>
    <n v="0.14000000000000001"/>
    <n v="661.51400000000012"/>
    <n v="2"/>
    <d v="2024-11-20T00:00:00"/>
    <d v="2024-11-23T00:00:00"/>
    <s v="Member"/>
    <x v="2"/>
    <n v="848.51"/>
    <x v="4"/>
    <x v="5"/>
    <n v="4063.5860000000002"/>
    <s v="-"/>
  </r>
  <r>
    <s v="ORD102921"/>
    <x v="1"/>
    <x v="0"/>
    <x v="2914"/>
    <n v="0.14000000000000001"/>
    <n v="632.01599999999996"/>
    <n v="4"/>
    <d v="2023-04-24T00:00:00"/>
    <d v="2023-04-27T00:00:00"/>
    <s v="Member"/>
    <x v="1"/>
    <n v="1143.6500000000001"/>
    <x v="4"/>
    <x v="1"/>
    <n v="3882.3839999999996"/>
    <s v="-"/>
  </r>
  <r>
    <s v="ORD102922"/>
    <x v="2"/>
    <x v="1"/>
    <x v="2915"/>
    <n v="0.14000000000000001"/>
    <n v="184.75240000000002"/>
    <n v="6"/>
    <d v="2024-06-11T00:00:00"/>
    <d v="2024-06-12T00:00:00"/>
    <s v="New"/>
    <x v="1"/>
    <n v="208.39"/>
    <x v="4"/>
    <x v="5"/>
    <n v="1134.9076"/>
    <s v="Bulk Order"/>
  </r>
  <r>
    <s v="ORD102923"/>
    <x v="2"/>
    <x v="0"/>
    <x v="2916"/>
    <n v="0.08"/>
    <n v="346.97280000000001"/>
    <n v="7"/>
    <d v="2024-08-26T00:00:00"/>
    <d v="2024-08-30T00:00:00"/>
    <s v="Member"/>
    <x v="1"/>
    <n v="464.81"/>
    <x v="4"/>
    <x v="3"/>
    <n v="3990.1871999999998"/>
    <s v="Bulk Order"/>
  </r>
  <r>
    <s v="ORD102924"/>
    <x v="3"/>
    <x v="0"/>
    <x v="2917"/>
    <n v="0.22"/>
    <n v="291.30860000000001"/>
    <n v="7"/>
    <d v="2024-10-31T00:00:00"/>
    <d v="2024-11-07T00:00:00"/>
    <s v="Member"/>
    <x v="2"/>
    <n v="168.18"/>
    <x v="4"/>
    <x v="1"/>
    <n v="1032.8214"/>
    <s v="Bulk Order"/>
  </r>
  <r>
    <s v="ORD102925"/>
    <x v="3"/>
    <x v="4"/>
    <x v="2918"/>
    <n v="0.39"/>
    <n v="200.4093"/>
    <n v="7"/>
    <d v="2023-12-27T00:00:00"/>
    <d v="2023-12-28T00:00:00"/>
    <s v="Member"/>
    <x v="0"/>
    <n v="88.61"/>
    <x v="4"/>
    <x v="2"/>
    <n v="313.46069999999997"/>
    <s v="Bulk Order"/>
  </r>
  <r>
    <s v="ORD102926"/>
    <x v="1"/>
    <x v="4"/>
    <x v="2919"/>
    <n v="0.36"/>
    <n v="1483.1172000000001"/>
    <n v="4"/>
    <d v="2023-07-08T00:00:00"/>
    <d v="2023-07-10T00:00:00"/>
    <s v="Member"/>
    <x v="1"/>
    <n v="1040.26"/>
    <x v="4"/>
    <x v="4"/>
    <n v="2636.6528000000003"/>
    <s v="-"/>
  </r>
  <r>
    <s v="ORD102927"/>
    <x v="3"/>
    <x v="1"/>
    <x v="2920"/>
    <n v="0.45"/>
    <n v="1746.2835"/>
    <n v="6"/>
    <d v="2023-08-18T00:00:00"/>
    <d v="2023-08-20T00:00:00"/>
    <s v="New"/>
    <x v="1"/>
    <n v="808.89"/>
    <x v="4"/>
    <x v="4"/>
    <n v="2134.3465000000001"/>
    <s v="Bulk Order"/>
  </r>
  <r>
    <s v="ORD102928"/>
    <x v="3"/>
    <x v="1"/>
    <x v="2921"/>
    <n v="0.18"/>
    <n v="277.89659999999998"/>
    <n v="3"/>
    <d v="2023-10-22T00:00:00"/>
    <d v="2023-10-24T00:00:00"/>
    <s v="Member"/>
    <x v="0"/>
    <n v="445.99"/>
    <x v="4"/>
    <x v="0"/>
    <n v="1265.9733999999999"/>
    <s v="-"/>
  </r>
  <r>
    <s v="ORD102929"/>
    <x v="1"/>
    <x v="0"/>
    <x v="2922"/>
    <n v="0.28999999999999998"/>
    <n v="157.08719999999997"/>
    <n v="8"/>
    <d v="2024-05-31T00:00:00"/>
    <d v="2024-06-02T00:00:00"/>
    <s v="Member"/>
    <x v="2"/>
    <n v="159.34"/>
    <x v="4"/>
    <x v="2"/>
    <n v="384.59280000000001"/>
    <s v="Bulk Order"/>
  </r>
  <r>
    <s v="ORD102930"/>
    <x v="3"/>
    <x v="2"/>
    <x v="2923"/>
    <n v="0.38"/>
    <n v="422.38900000000001"/>
    <n v="1"/>
    <d v="2023-03-15T00:00:00"/>
    <d v="2023-03-17T00:00:00"/>
    <s v="New"/>
    <x v="1"/>
    <n v="142.58000000000001"/>
    <x v="4"/>
    <x v="0"/>
    <n v="689.16099999999994"/>
    <s v="-"/>
  </r>
  <r>
    <s v="ORD102931"/>
    <x v="0"/>
    <x v="1"/>
    <x v="2924"/>
    <n v="0.45"/>
    <n v="1745.181"/>
    <n v="8"/>
    <d v="2023-01-30T00:00:00"/>
    <d v="2023-02-04T00:00:00"/>
    <s v="Member"/>
    <x v="1"/>
    <n v="833.98"/>
    <x v="4"/>
    <x v="4"/>
    <n v="2132.9989999999998"/>
    <s v="Bulk Order"/>
  </r>
  <r>
    <s v="ORD102932"/>
    <x v="2"/>
    <x v="0"/>
    <x v="2925"/>
    <n v="0.44"/>
    <n v="2123.9944"/>
    <n v="5"/>
    <d v="2023-12-02T00:00:00"/>
    <d v="2023-12-05T00:00:00"/>
    <s v="New"/>
    <x v="0"/>
    <n v="1096.2"/>
    <x v="4"/>
    <x v="2"/>
    <n v="2703.2656000000002"/>
    <s v="-"/>
  </r>
  <r>
    <s v="ORD102933"/>
    <x v="2"/>
    <x v="3"/>
    <x v="2926"/>
    <n v="0.23"/>
    <n v="314.89529999999996"/>
    <n v="8"/>
    <d v="2023-09-24T00:00:00"/>
    <d v="2023-09-29T00:00:00"/>
    <s v="Member"/>
    <x v="0"/>
    <n v="260.12"/>
    <x v="4"/>
    <x v="4"/>
    <n v="1054.2147"/>
    <s v="Bulk Order"/>
  </r>
  <r>
    <s v="ORD102934"/>
    <x v="2"/>
    <x v="4"/>
    <x v="2927"/>
    <n v="0.45"/>
    <n v="1849.2615000000001"/>
    <n v="4"/>
    <d v="2024-10-04T00:00:00"/>
    <d v="2024-10-09T00:00:00"/>
    <s v="Member"/>
    <x v="2"/>
    <n v="1031.06"/>
    <x v="4"/>
    <x v="1"/>
    <n v="2260.2085000000002"/>
    <s v="-"/>
  </r>
  <r>
    <s v="ORD102935"/>
    <x v="2"/>
    <x v="2"/>
    <x v="2928"/>
    <n v="0.22"/>
    <n v="267.71139999999997"/>
    <n v="2"/>
    <d v="2023-01-15T00:00:00"/>
    <d v="2023-01-16T00:00:00"/>
    <s v="Regular"/>
    <x v="0"/>
    <n v="144.83000000000001"/>
    <x v="4"/>
    <x v="3"/>
    <n v="949.15859999999998"/>
    <s v="-"/>
  </r>
  <r>
    <s v="ORD102936"/>
    <x v="1"/>
    <x v="0"/>
    <x v="2929"/>
    <n v="0.45"/>
    <n v="1543.518"/>
    <n v="4"/>
    <d v="2024-03-03T00:00:00"/>
    <d v="2024-03-04T00:00:00"/>
    <s v="New"/>
    <x v="2"/>
    <n v="824.69"/>
    <x v="4"/>
    <x v="4"/>
    <n v="1886.5219999999999"/>
    <s v="-"/>
  </r>
  <r>
    <s v="ORD102937"/>
    <x v="2"/>
    <x v="3"/>
    <x v="2930"/>
    <n v="0.39"/>
    <n v="198.7869"/>
    <n v="8"/>
    <d v="2024-07-19T00:00:00"/>
    <d v="2024-07-24T00:00:00"/>
    <s v="New"/>
    <x v="2"/>
    <n v="57.49"/>
    <x v="4"/>
    <x v="5"/>
    <n v="310.92309999999998"/>
    <s v="Bulk Order"/>
  </r>
  <r>
    <s v="ORD102938"/>
    <x v="2"/>
    <x v="4"/>
    <x v="2931"/>
    <n v="0.11"/>
    <n v="326.47449999999998"/>
    <n v="1"/>
    <d v="2024-10-02T00:00:00"/>
    <d v="2024-10-04T00:00:00"/>
    <s v="Regular"/>
    <x v="0"/>
    <n v="551.27"/>
    <x v="4"/>
    <x v="3"/>
    <n v="2641.4755"/>
    <s v="-"/>
  </r>
  <r>
    <s v="ORD102939"/>
    <x v="2"/>
    <x v="3"/>
    <x v="2932"/>
    <n v="0.46"/>
    <n v="652.75380000000007"/>
    <n v="5"/>
    <d v="2023-01-13T00:00:00"/>
    <d v="2023-01-17T00:00:00"/>
    <s v="New"/>
    <x v="1"/>
    <n v="111.07"/>
    <x v="4"/>
    <x v="3"/>
    <n v="766.2761999999999"/>
    <s v="-"/>
  </r>
  <r>
    <s v="ORD102940"/>
    <x v="2"/>
    <x v="0"/>
    <x v="2933"/>
    <n v="0.12"/>
    <n v="556.39799999999991"/>
    <n v="6"/>
    <d v="2024-07-28T00:00:00"/>
    <d v="2024-07-31T00:00:00"/>
    <s v="New"/>
    <x v="1"/>
    <n v="1026.43"/>
    <x v="4"/>
    <x v="2"/>
    <n v="4080.2519999999995"/>
    <s v="Bulk Order"/>
  </r>
  <r>
    <s v="ORD102941"/>
    <x v="0"/>
    <x v="1"/>
    <x v="2934"/>
    <n v="0.45"/>
    <n v="683.90099999999995"/>
    <n v="4"/>
    <d v="2023-11-08T00:00:00"/>
    <d v="2023-11-10T00:00:00"/>
    <s v="New"/>
    <x v="1"/>
    <n v="401.49"/>
    <x v="4"/>
    <x v="2"/>
    <n v="835.87900000000002"/>
    <s v="-"/>
  </r>
  <r>
    <s v="ORD102942"/>
    <x v="2"/>
    <x v="4"/>
    <x v="2935"/>
    <n v="0.31"/>
    <n v="636.23160000000007"/>
    <n v="4"/>
    <d v="2023-10-22T00:00:00"/>
    <d v="2023-10-23T00:00:00"/>
    <s v="Regular"/>
    <x v="0"/>
    <n v="482.84"/>
    <x v="4"/>
    <x v="2"/>
    <n v="1416.1284000000001"/>
    <s v="-"/>
  </r>
  <r>
    <s v="ORD102943"/>
    <x v="0"/>
    <x v="3"/>
    <x v="2936"/>
    <n v="0.33"/>
    <n v="1392.3788999999999"/>
    <n v="4"/>
    <d v="2023-03-08T00:00:00"/>
    <d v="2023-03-15T00:00:00"/>
    <s v="New"/>
    <x v="2"/>
    <n v="1216.81"/>
    <x v="4"/>
    <x v="5"/>
    <n v="2826.9511000000002"/>
    <s v="-"/>
  </r>
  <r>
    <s v="ORD102944"/>
    <x v="1"/>
    <x v="1"/>
    <x v="2937"/>
    <n v="0.05"/>
    <n v="112.37750000000001"/>
    <n v="3"/>
    <d v="2024-09-11T00:00:00"/>
    <d v="2024-09-16T00:00:00"/>
    <s v="Member"/>
    <x v="2"/>
    <n v="667.97"/>
    <x v="4"/>
    <x v="1"/>
    <n v="2135.1725000000001"/>
    <s v="-"/>
  </r>
  <r>
    <s v="ORD102945"/>
    <x v="3"/>
    <x v="2"/>
    <x v="2938"/>
    <n v="0.03"/>
    <n v="38.046599999999998"/>
    <n v="5"/>
    <d v="2024-02-29T00:00:00"/>
    <d v="2024-03-06T00:00:00"/>
    <s v="Member"/>
    <x v="0"/>
    <n v="209.53"/>
    <x v="4"/>
    <x v="2"/>
    <n v="1230.1734000000001"/>
    <s v="-"/>
  </r>
  <r>
    <s v="ORD102946"/>
    <x v="2"/>
    <x v="0"/>
    <x v="2939"/>
    <n v="0.48"/>
    <n v="1335.8255999999999"/>
    <n v="6"/>
    <d v="2023-03-31T00:00:00"/>
    <d v="2023-04-06T00:00:00"/>
    <s v="New"/>
    <x v="0"/>
    <n v="246.85"/>
    <x v="4"/>
    <x v="3"/>
    <n v="1447.1443999999999"/>
    <s v="Bulk Order"/>
  </r>
  <r>
    <s v="ORD102947"/>
    <x v="3"/>
    <x v="0"/>
    <x v="2940"/>
    <n v="0.17"/>
    <n v="716.71320000000003"/>
    <n v="3"/>
    <d v="2024-01-30T00:00:00"/>
    <d v="2024-01-31T00:00:00"/>
    <s v="Regular"/>
    <x v="0"/>
    <n v="961.81"/>
    <x v="4"/>
    <x v="2"/>
    <n v="3499.2467999999999"/>
    <s v="-"/>
  </r>
  <r>
    <s v="ORD102948"/>
    <x v="3"/>
    <x v="4"/>
    <x v="2941"/>
    <n v="0.42"/>
    <n v="933.47940000000006"/>
    <n v="3"/>
    <d v="2024-03-29T00:00:00"/>
    <d v="2024-04-01T00:00:00"/>
    <s v="Member"/>
    <x v="0"/>
    <n v="344.82"/>
    <x v="4"/>
    <x v="2"/>
    <n v="1289.0906"/>
    <s v="-"/>
  </r>
  <r>
    <s v="ORD102949"/>
    <x v="1"/>
    <x v="3"/>
    <x v="2942"/>
    <n v="0.35"/>
    <n v="262.90249999999997"/>
    <n v="9"/>
    <d v="2024-08-10T00:00:00"/>
    <d v="2024-08-15T00:00:00"/>
    <s v="Member"/>
    <x v="1"/>
    <n v="109.63"/>
    <x v="4"/>
    <x v="1"/>
    <n v="488.2475"/>
    <s v="Bulk Order"/>
  </r>
  <r>
    <s v="ORD102950"/>
    <x v="3"/>
    <x v="2"/>
    <x v="2943"/>
    <n v="0.3"/>
    <n v="593.13900000000001"/>
    <n v="2"/>
    <d v="2024-09-21T00:00:00"/>
    <d v="2024-09-28T00:00:00"/>
    <s v="Member"/>
    <x v="1"/>
    <n v="188.65"/>
    <x v="4"/>
    <x v="2"/>
    <n v="1383.991"/>
    <s v="-"/>
  </r>
  <r>
    <s v="ORD102951"/>
    <x v="0"/>
    <x v="4"/>
    <x v="2944"/>
    <n v="0.34"/>
    <n v="1624.1562000000001"/>
    <n v="6"/>
    <d v="2024-08-20T00:00:00"/>
    <d v="2024-08-24T00:00:00"/>
    <s v="Regular"/>
    <x v="1"/>
    <n v="287.26"/>
    <x v="4"/>
    <x v="5"/>
    <n v="3152.7737999999999"/>
    <s v="Bulk Order"/>
  </r>
  <r>
    <s v="ORD102952"/>
    <x v="3"/>
    <x v="4"/>
    <x v="2945"/>
    <n v="0.04"/>
    <n v="18.116400000000002"/>
    <n v="8"/>
    <d v="2024-11-08T00:00:00"/>
    <d v="2024-11-13T00:00:00"/>
    <s v="New"/>
    <x v="1"/>
    <n v="109.14"/>
    <x v="4"/>
    <x v="3"/>
    <n v="434.79360000000003"/>
    <s v="Bulk Order"/>
  </r>
  <r>
    <s v="ORD102953"/>
    <x v="3"/>
    <x v="3"/>
    <x v="2946"/>
    <n v="0.21"/>
    <n v="441.28980000000001"/>
    <n v="8"/>
    <d v="2024-06-07T00:00:00"/>
    <d v="2024-06-14T00:00:00"/>
    <s v="Member"/>
    <x v="2"/>
    <n v="358.2"/>
    <x v="4"/>
    <x v="0"/>
    <n v="1660.0902000000001"/>
    <s v="Bulk Order"/>
  </r>
  <r>
    <s v="ORD102954"/>
    <x v="3"/>
    <x v="2"/>
    <x v="2947"/>
    <n v="0.3"/>
    <n v="982.60199999999998"/>
    <n v="1"/>
    <d v="2024-02-24T00:00:00"/>
    <d v="2024-02-25T00:00:00"/>
    <s v="Member"/>
    <x v="1"/>
    <n v="488.99"/>
    <x v="4"/>
    <x v="3"/>
    <n v="2292.7380000000003"/>
    <s v="-"/>
  </r>
  <r>
    <s v="ORD102955"/>
    <x v="2"/>
    <x v="3"/>
    <x v="2948"/>
    <n v="0.43"/>
    <n v="208.43819999999999"/>
    <n v="1"/>
    <d v="2023-09-30T00:00:00"/>
    <d v="2023-10-02T00:00:00"/>
    <s v="New"/>
    <x v="0"/>
    <n v="68.69"/>
    <x v="4"/>
    <x v="0"/>
    <n v="276.30180000000001"/>
    <s v="-"/>
  </r>
  <r>
    <s v="ORD102956"/>
    <x v="2"/>
    <x v="0"/>
    <x v="2949"/>
    <n v="0.36"/>
    <n v="644.49720000000002"/>
    <n v="8"/>
    <d v="2023-08-20T00:00:00"/>
    <d v="2023-08-21T00:00:00"/>
    <s v="New"/>
    <x v="0"/>
    <n v="315.22000000000003"/>
    <x v="4"/>
    <x v="4"/>
    <n v="1145.7728"/>
    <s v="Bulk Order"/>
  </r>
  <r>
    <s v="ORD102957"/>
    <x v="0"/>
    <x v="1"/>
    <x v="2950"/>
    <n v="0.13"/>
    <n v="612.14790000000005"/>
    <n v="1"/>
    <d v="2024-11-02T00:00:00"/>
    <d v="2024-11-09T00:00:00"/>
    <s v="Member"/>
    <x v="0"/>
    <n v="1109.0999999999999"/>
    <x v="4"/>
    <x v="2"/>
    <n v="4096.6821"/>
    <s v="-"/>
  </r>
  <r>
    <s v="ORD102958"/>
    <x v="0"/>
    <x v="0"/>
    <x v="2951"/>
    <n v="0.49"/>
    <n v="122.5539"/>
    <n v="3"/>
    <d v="2023-06-22T00:00:00"/>
    <d v="2023-06-25T00:00:00"/>
    <s v="Member"/>
    <x v="1"/>
    <n v="39.659999999999997"/>
    <x v="4"/>
    <x v="3"/>
    <n v="127.55610000000001"/>
    <s v="-"/>
  </r>
  <r>
    <s v="ORD102959"/>
    <x v="2"/>
    <x v="0"/>
    <x v="2952"/>
    <n v="0.32"/>
    <n v="1210.7328"/>
    <n v="9"/>
    <d v="2024-12-07T00:00:00"/>
    <d v="2024-12-11T00:00:00"/>
    <s v="Member"/>
    <x v="1"/>
    <n v="279.37"/>
    <x v="4"/>
    <x v="4"/>
    <n v="2572.8072000000002"/>
    <s v="Bulk Order"/>
  </r>
  <r>
    <s v="ORD102960"/>
    <x v="0"/>
    <x v="4"/>
    <x v="2953"/>
    <n v="0.25"/>
    <n v="1055.6849999999999"/>
    <n v="3"/>
    <d v="2023-03-24T00:00:00"/>
    <d v="2023-03-30T00:00:00"/>
    <s v="Regular"/>
    <x v="0"/>
    <n v="484.12"/>
    <x v="4"/>
    <x v="2"/>
    <n v="3167.0549999999998"/>
    <s v="-"/>
  </r>
  <r>
    <s v="ORD102961"/>
    <x v="2"/>
    <x v="0"/>
    <x v="2954"/>
    <n v="0.39"/>
    <n v="568.46399999999994"/>
    <n v="2"/>
    <d v="2024-09-17T00:00:00"/>
    <d v="2024-09-24T00:00:00"/>
    <s v="New"/>
    <x v="0"/>
    <n v="121.44"/>
    <x v="4"/>
    <x v="4"/>
    <n v="889.13599999999997"/>
    <s v="-"/>
  </r>
  <r>
    <s v="ORD102962"/>
    <x v="1"/>
    <x v="2"/>
    <x v="2955"/>
    <n v="0.3"/>
    <n v="345.62999999999994"/>
    <n v="1"/>
    <d v="2023-04-12T00:00:00"/>
    <d v="2023-04-15T00:00:00"/>
    <s v="Regular"/>
    <x v="1"/>
    <n v="112.35"/>
    <x v="4"/>
    <x v="1"/>
    <n v="806.47"/>
    <s v="-"/>
  </r>
  <r>
    <s v="ORD102963"/>
    <x v="3"/>
    <x v="0"/>
    <x v="2956"/>
    <n v="0.35"/>
    <n v="1603.9169999999999"/>
    <n v="1"/>
    <d v="2023-04-15T00:00:00"/>
    <d v="2023-04-18T00:00:00"/>
    <s v="Regular"/>
    <x v="2"/>
    <n v="1231.0999999999999"/>
    <x v="4"/>
    <x v="0"/>
    <n v="2978.703"/>
    <s v="-"/>
  </r>
  <r>
    <s v="ORD102964"/>
    <x v="3"/>
    <x v="2"/>
    <x v="2957"/>
    <n v="0.31"/>
    <n v="1191.5191"/>
    <n v="3"/>
    <d v="2023-02-12T00:00:00"/>
    <d v="2023-02-14T00:00:00"/>
    <s v="Regular"/>
    <x v="0"/>
    <n v="357.48"/>
    <x v="4"/>
    <x v="4"/>
    <n v="2652.0909000000001"/>
    <s v="-"/>
  </r>
  <r>
    <s v="ORD102965"/>
    <x v="0"/>
    <x v="3"/>
    <x v="2958"/>
    <n v="0.09"/>
    <n v="59.001300000000001"/>
    <n v="6"/>
    <d v="2023-08-27T00:00:00"/>
    <d v="2023-08-28T00:00:00"/>
    <s v="New"/>
    <x v="1"/>
    <n v="151.77000000000001"/>
    <x v="4"/>
    <x v="4"/>
    <n v="596.56870000000004"/>
    <s v="Bulk Order"/>
  </r>
  <r>
    <s v="ORD102966"/>
    <x v="2"/>
    <x v="4"/>
    <x v="2959"/>
    <n v="0.27"/>
    <n v="307.73790000000002"/>
    <n v="7"/>
    <d v="2023-10-02T00:00:00"/>
    <d v="2023-10-04T00:00:00"/>
    <s v="New"/>
    <x v="0"/>
    <n v="143.07"/>
    <x v="4"/>
    <x v="0"/>
    <n v="832.0320999999999"/>
    <s v="Bulk Order"/>
  </r>
  <r>
    <s v="ORD102967"/>
    <x v="2"/>
    <x v="2"/>
    <x v="2960"/>
    <n v="0.14000000000000001"/>
    <n v="440.24960000000004"/>
    <n v="6"/>
    <d v="2023-04-07T00:00:00"/>
    <d v="2023-04-09T00:00:00"/>
    <s v="Member"/>
    <x v="1"/>
    <n v="865.82"/>
    <x v="4"/>
    <x v="4"/>
    <n v="2704.3903999999998"/>
    <s v="Bulk Order"/>
  </r>
  <r>
    <s v="ORD102968"/>
    <x v="0"/>
    <x v="0"/>
    <x v="2961"/>
    <n v="0.28999999999999998"/>
    <n v="624.99059999999997"/>
    <n v="6"/>
    <d v="2023-01-15T00:00:00"/>
    <d v="2023-01-20T00:00:00"/>
    <s v="Regular"/>
    <x v="1"/>
    <n v="442.96"/>
    <x v="4"/>
    <x v="2"/>
    <n v="1530.1493999999998"/>
    <s v="Bulk Order"/>
  </r>
  <r>
    <s v="ORD102969"/>
    <x v="2"/>
    <x v="4"/>
    <x v="2962"/>
    <n v="0.06"/>
    <n v="154.22699999999998"/>
    <n v="9"/>
    <d v="2023-11-05T00:00:00"/>
    <d v="2023-11-12T00:00:00"/>
    <s v="New"/>
    <x v="2"/>
    <n v="562.14"/>
    <x v="4"/>
    <x v="2"/>
    <n v="2416.223"/>
    <s v="Bulk Order"/>
  </r>
  <r>
    <s v="ORD102970"/>
    <x v="1"/>
    <x v="4"/>
    <x v="2963"/>
    <n v="0.12"/>
    <n v="571.50720000000001"/>
    <n v="4"/>
    <d v="2023-08-17T00:00:00"/>
    <d v="2023-08-18T00:00:00"/>
    <s v="Regular"/>
    <x v="2"/>
    <n v="863.56"/>
    <x v="4"/>
    <x v="1"/>
    <n v="4191.0528000000004"/>
    <s v="-"/>
  </r>
  <r>
    <s v="ORD102971"/>
    <x v="3"/>
    <x v="2"/>
    <x v="2964"/>
    <n v="0.4"/>
    <n v="863.66000000000008"/>
    <n v="5"/>
    <d v="2024-06-15T00:00:00"/>
    <d v="2024-06-21T00:00:00"/>
    <s v="Regular"/>
    <x v="2"/>
    <n v="608.39"/>
    <x v="4"/>
    <x v="4"/>
    <n v="1295.49"/>
    <s v="-"/>
  </r>
  <r>
    <s v="ORD102972"/>
    <x v="0"/>
    <x v="2"/>
    <x v="2965"/>
    <n v="0.2"/>
    <n v="884.048"/>
    <n v="1"/>
    <d v="2024-10-06T00:00:00"/>
    <d v="2024-10-11T00:00:00"/>
    <s v="New"/>
    <x v="2"/>
    <n v="395.38"/>
    <x v="4"/>
    <x v="5"/>
    <n v="3536.192"/>
    <s v="-"/>
  </r>
  <r>
    <s v="ORD102973"/>
    <x v="0"/>
    <x v="1"/>
    <x v="2966"/>
    <n v="0.34"/>
    <n v="1134.8010000000002"/>
    <n v="4"/>
    <d v="2024-03-07T00:00:00"/>
    <d v="2024-03-13T00:00:00"/>
    <s v="Regular"/>
    <x v="0"/>
    <n v="405.82"/>
    <x v="4"/>
    <x v="4"/>
    <n v="2202.8490000000002"/>
    <s v="-"/>
  </r>
  <r>
    <s v="ORD102974"/>
    <x v="2"/>
    <x v="1"/>
    <x v="2967"/>
    <n v="0.25"/>
    <n v="173.98500000000001"/>
    <n v="6"/>
    <d v="2024-10-01T00:00:00"/>
    <d v="2024-10-02T00:00:00"/>
    <s v="Member"/>
    <x v="2"/>
    <n v="192.18"/>
    <x v="4"/>
    <x v="2"/>
    <n v="521.95500000000004"/>
    <s v="Bulk Order"/>
  </r>
  <r>
    <s v="ORD102975"/>
    <x v="0"/>
    <x v="4"/>
    <x v="2968"/>
    <n v="0.17"/>
    <n v="637.17360000000008"/>
    <n v="7"/>
    <d v="2024-09-15T00:00:00"/>
    <d v="2024-09-17T00:00:00"/>
    <s v="Member"/>
    <x v="2"/>
    <n v="1114.1099999999999"/>
    <x v="4"/>
    <x v="1"/>
    <n v="3110.9063999999998"/>
    <s v="Bulk Order"/>
  </r>
  <r>
    <s v="ORD102976"/>
    <x v="1"/>
    <x v="1"/>
    <x v="2969"/>
    <n v="0.25"/>
    <n v="662.255"/>
    <n v="2"/>
    <d v="2024-11-13T00:00:00"/>
    <d v="2024-11-17T00:00:00"/>
    <s v="Regular"/>
    <x v="0"/>
    <n v="642.6"/>
    <x v="4"/>
    <x v="4"/>
    <n v="1986.7649999999999"/>
    <s v="-"/>
  </r>
  <r>
    <s v="ORD102977"/>
    <x v="2"/>
    <x v="0"/>
    <x v="2970"/>
    <n v="0.41"/>
    <n v="493.22179999999997"/>
    <n v="6"/>
    <d v="2024-11-22T00:00:00"/>
    <d v="2024-11-29T00:00:00"/>
    <s v="Member"/>
    <x v="2"/>
    <n v="124.06"/>
    <x v="4"/>
    <x v="4"/>
    <n v="709.75819999999999"/>
    <s v="Bulk Order"/>
  </r>
  <r>
    <s v="ORD102978"/>
    <x v="2"/>
    <x v="3"/>
    <x v="2971"/>
    <n v="0.14000000000000001"/>
    <n v="212.63060000000002"/>
    <n v="3"/>
    <d v="2024-02-09T00:00:00"/>
    <d v="2024-02-14T00:00:00"/>
    <s v="Regular"/>
    <x v="2"/>
    <n v="420.82"/>
    <x v="4"/>
    <x v="2"/>
    <n v="1306.1594"/>
    <s v="-"/>
  </r>
  <r>
    <s v="ORD102979"/>
    <x v="2"/>
    <x v="4"/>
    <x v="2972"/>
    <n v="0.21"/>
    <n v="594.49529999999993"/>
    <n v="7"/>
    <d v="2024-12-09T00:00:00"/>
    <d v="2024-12-10T00:00:00"/>
    <s v="Member"/>
    <x v="0"/>
    <n v="260.31"/>
    <x v="4"/>
    <x v="4"/>
    <n v="2236.4346999999998"/>
    <s v="Bulk Order"/>
  </r>
  <r>
    <s v="ORD102980"/>
    <x v="2"/>
    <x v="3"/>
    <x v="2973"/>
    <n v="0.1"/>
    <n v="304.834"/>
    <n v="9"/>
    <d v="2024-02-01T00:00:00"/>
    <d v="2024-02-06T00:00:00"/>
    <s v="Regular"/>
    <x v="1"/>
    <n v="819.18"/>
    <x v="4"/>
    <x v="3"/>
    <n v="2743.5060000000003"/>
    <s v="Bulk Order"/>
  </r>
  <r>
    <s v="ORD102981"/>
    <x v="1"/>
    <x v="1"/>
    <x v="2974"/>
    <n v="0.18"/>
    <n v="871.93080000000009"/>
    <n v="4"/>
    <d v="2023-09-15T00:00:00"/>
    <d v="2023-09-22T00:00:00"/>
    <s v="Member"/>
    <x v="0"/>
    <n v="706.1"/>
    <x v="4"/>
    <x v="1"/>
    <n v="3972.1292000000003"/>
    <s v="-"/>
  </r>
  <r>
    <s v="ORD102982"/>
    <x v="2"/>
    <x v="2"/>
    <x v="2975"/>
    <n v="0.44"/>
    <n v="1886.7772"/>
    <n v="8"/>
    <d v="2023-12-30T00:00:00"/>
    <d v="2023-12-31T00:00:00"/>
    <s v="Member"/>
    <x v="1"/>
    <n v="265.85000000000002"/>
    <x v="4"/>
    <x v="4"/>
    <n v="2401.3528000000001"/>
    <s v="Bulk Order"/>
  </r>
  <r>
    <s v="ORD102983"/>
    <x v="0"/>
    <x v="4"/>
    <x v="2976"/>
    <n v="0.39"/>
    <n v="432.35789999999997"/>
    <n v="6"/>
    <d v="2023-05-14T00:00:00"/>
    <d v="2023-05-19T00:00:00"/>
    <s v="New"/>
    <x v="1"/>
    <n v="224.99"/>
    <x v="4"/>
    <x v="5"/>
    <n v="676.25209999999993"/>
    <s v="Bulk Order"/>
  </r>
  <r>
    <s v="ORD102984"/>
    <x v="1"/>
    <x v="1"/>
    <x v="2977"/>
    <n v="0.19"/>
    <n v="739.58640000000003"/>
    <n v="3"/>
    <d v="2023-04-03T00:00:00"/>
    <d v="2023-04-07T00:00:00"/>
    <s v="Regular"/>
    <x v="0"/>
    <n v="554.09"/>
    <x v="4"/>
    <x v="0"/>
    <n v="3152.9735999999998"/>
    <s v="-"/>
  </r>
  <r>
    <s v="ORD102985"/>
    <x v="3"/>
    <x v="0"/>
    <x v="2978"/>
    <n v="7.0000000000000007E-2"/>
    <n v="9.844100000000001"/>
    <n v="3"/>
    <d v="2024-10-24T00:00:00"/>
    <d v="2024-10-25T00:00:00"/>
    <s v="Member"/>
    <x v="0"/>
    <n v="7.71"/>
    <x v="4"/>
    <x v="2"/>
    <n v="130.7859"/>
    <s v="-"/>
  </r>
  <r>
    <s v="ORD102986"/>
    <x v="3"/>
    <x v="4"/>
    <x v="2979"/>
    <n v="0.21"/>
    <n v="154.57259999999999"/>
    <n v="3"/>
    <d v="2024-04-27T00:00:00"/>
    <d v="2024-05-01T00:00:00"/>
    <s v="New"/>
    <x v="2"/>
    <n v="64.540000000000006"/>
    <x v="4"/>
    <x v="0"/>
    <n v="581.48739999999998"/>
    <s v="-"/>
  </r>
  <r>
    <s v="ORD102987"/>
    <x v="0"/>
    <x v="4"/>
    <x v="2980"/>
    <n v="0.39"/>
    <n v="420.62670000000003"/>
    <n v="4"/>
    <d v="2023-11-26T00:00:00"/>
    <d v="2023-12-02T00:00:00"/>
    <s v="New"/>
    <x v="2"/>
    <n v="176.86"/>
    <x v="4"/>
    <x v="0"/>
    <n v="657.90329999999994"/>
    <s v="-"/>
  </r>
  <r>
    <s v="ORD102988"/>
    <x v="0"/>
    <x v="2"/>
    <x v="2981"/>
    <n v="0.02"/>
    <n v="60.525600000000004"/>
    <n v="2"/>
    <d v="2024-04-12T00:00:00"/>
    <d v="2024-04-16T00:00:00"/>
    <s v="Regular"/>
    <x v="0"/>
    <n v="644.80999999999995"/>
    <x v="4"/>
    <x v="2"/>
    <n v="2965.7544000000003"/>
    <s v="-"/>
  </r>
  <r>
    <s v="ORD102989"/>
    <x v="1"/>
    <x v="4"/>
    <x v="2982"/>
    <n v="0.37"/>
    <n v="389.96519999999998"/>
    <n v="5"/>
    <d v="2023-12-11T00:00:00"/>
    <d v="2023-12-17T00:00:00"/>
    <s v="Member"/>
    <x v="2"/>
    <n v="61.35"/>
    <x v="4"/>
    <x v="0"/>
    <n v="663.99480000000005"/>
    <s v="-"/>
  </r>
  <r>
    <s v="ORD102990"/>
    <x v="3"/>
    <x v="2"/>
    <x v="2983"/>
    <n v="0.34"/>
    <n v="642.54560000000004"/>
    <n v="8"/>
    <d v="2024-11-06T00:00:00"/>
    <d v="2024-11-10T00:00:00"/>
    <s v="Member"/>
    <x v="2"/>
    <n v="340.54"/>
    <x v="4"/>
    <x v="3"/>
    <n v="1247.2943999999998"/>
    <s v="Bulk Order"/>
  </r>
  <r>
    <s v="ORD102991"/>
    <x v="3"/>
    <x v="1"/>
    <x v="2984"/>
    <n v="0.03"/>
    <n v="38.688599999999994"/>
    <n v="7"/>
    <d v="2024-06-05T00:00:00"/>
    <d v="2024-06-10T00:00:00"/>
    <s v="Member"/>
    <x v="0"/>
    <n v="79.66"/>
    <x v="4"/>
    <x v="1"/>
    <n v="1250.9313999999999"/>
    <s v="Bulk Order"/>
  </r>
  <r>
    <s v="ORD102992"/>
    <x v="3"/>
    <x v="0"/>
    <x v="2985"/>
    <n v="0.32"/>
    <n v="561.06880000000001"/>
    <n v="9"/>
    <d v="2024-02-15T00:00:00"/>
    <d v="2024-02-18T00:00:00"/>
    <s v="Member"/>
    <x v="1"/>
    <n v="483.22"/>
    <x v="4"/>
    <x v="5"/>
    <n v="1192.2711999999999"/>
    <s v="Bulk Order"/>
  </r>
  <r>
    <s v="ORD102993"/>
    <x v="3"/>
    <x v="0"/>
    <x v="2986"/>
    <n v="0.15"/>
    <n v="707.70150000000001"/>
    <n v="3"/>
    <d v="2024-01-26T00:00:00"/>
    <d v="2024-01-28T00:00:00"/>
    <s v="New"/>
    <x v="1"/>
    <n v="1069.82"/>
    <x v="4"/>
    <x v="2"/>
    <n v="4010.3085000000001"/>
    <s v="-"/>
  </r>
  <r>
    <s v="ORD102994"/>
    <x v="3"/>
    <x v="4"/>
    <x v="2987"/>
    <n v="0.09"/>
    <n v="448.8426"/>
    <n v="4"/>
    <d v="2024-07-15T00:00:00"/>
    <d v="2024-07-18T00:00:00"/>
    <s v="New"/>
    <x v="1"/>
    <n v="354"/>
    <x v="4"/>
    <x v="1"/>
    <n v="4538.2974000000004"/>
    <s v="-"/>
  </r>
  <r>
    <s v="ORD102995"/>
    <x v="2"/>
    <x v="4"/>
    <x v="2988"/>
    <n v="0.19"/>
    <n v="657.4076"/>
    <n v="8"/>
    <d v="2023-03-27T00:00:00"/>
    <d v="2023-03-30T00:00:00"/>
    <s v="New"/>
    <x v="0"/>
    <n v="612.12"/>
    <x v="4"/>
    <x v="4"/>
    <n v="2802.6324"/>
    <s v="Bulk Order"/>
  </r>
  <r>
    <s v="ORD102996"/>
    <x v="0"/>
    <x v="1"/>
    <x v="2989"/>
    <n v="0.1"/>
    <n v="290.43099999999998"/>
    <n v="3"/>
    <d v="2023-02-15T00:00:00"/>
    <d v="2023-02-22T00:00:00"/>
    <s v="Regular"/>
    <x v="1"/>
    <n v="678.96"/>
    <x v="4"/>
    <x v="2"/>
    <n v="2613.8789999999999"/>
    <s v="-"/>
  </r>
  <r>
    <s v="ORD102997"/>
    <x v="2"/>
    <x v="2"/>
    <x v="2990"/>
    <n v="0.41"/>
    <n v="1464.2698999999998"/>
    <n v="1"/>
    <d v="2024-05-27T00:00:00"/>
    <d v="2024-06-01T00:00:00"/>
    <s v="Regular"/>
    <x v="1"/>
    <n v="435.68"/>
    <x v="4"/>
    <x v="2"/>
    <n v="2107.1201000000001"/>
    <s v="-"/>
  </r>
  <r>
    <s v="ORD102998"/>
    <x v="3"/>
    <x v="0"/>
    <x v="2991"/>
    <n v="0.37"/>
    <n v="1436.0070000000001"/>
    <n v="2"/>
    <d v="2023-12-11T00:00:00"/>
    <d v="2023-12-18T00:00:00"/>
    <s v="New"/>
    <x v="0"/>
    <n v="376.26"/>
    <x v="4"/>
    <x v="2"/>
    <n v="2445.0929999999998"/>
    <s v="-"/>
  </r>
  <r>
    <s v="ORD102999"/>
    <x v="1"/>
    <x v="2"/>
    <x v="2992"/>
    <n v="0.49"/>
    <n v="1823.3683999999998"/>
    <n v="8"/>
    <d v="2024-03-14T00:00:00"/>
    <d v="2024-03-17T00:00:00"/>
    <s v="Member"/>
    <x v="1"/>
    <n v="814.66"/>
    <x v="4"/>
    <x v="5"/>
    <n v="1897.7916"/>
    <s v="Bulk Order"/>
  </r>
  <r>
    <s v="ORD103000"/>
    <x v="1"/>
    <x v="1"/>
    <x v="2993"/>
    <n v="0.27"/>
    <n v="135.34290000000001"/>
    <n v="7"/>
    <d v="2023-09-05T00:00:00"/>
    <d v="2023-09-08T00:00:00"/>
    <s v="Member"/>
    <x v="1"/>
    <n v="122.67"/>
    <x v="4"/>
    <x v="5"/>
    <n v="365.9271"/>
    <s v="Bulk Order"/>
  </r>
  <r>
    <s v="ORD103001"/>
    <x v="3"/>
    <x v="0"/>
    <x v="2994"/>
    <n v="0.04"/>
    <n v="64.817599999999999"/>
    <n v="4"/>
    <d v="2023-02-22T00:00:00"/>
    <d v="2023-02-27T00:00:00"/>
    <s v="New"/>
    <x v="2"/>
    <n v="243.39"/>
    <x v="4"/>
    <x v="4"/>
    <n v="1555.6224"/>
    <s v="-"/>
  </r>
  <r>
    <s v="ORD103002"/>
    <x v="3"/>
    <x v="0"/>
    <x v="2995"/>
    <n v="0.18"/>
    <n v="320.9058"/>
    <n v="8"/>
    <d v="2024-02-09T00:00:00"/>
    <d v="2024-02-11T00:00:00"/>
    <s v="Member"/>
    <x v="1"/>
    <n v="196.24"/>
    <x v="4"/>
    <x v="1"/>
    <n v="1461.9041999999999"/>
    <s v="Bulk Order"/>
  </r>
  <r>
    <s v="ORD103003"/>
    <x v="1"/>
    <x v="3"/>
    <x v="2996"/>
    <n v="0.42"/>
    <n v="801.92699999999991"/>
    <n v="3"/>
    <d v="2023-04-23T00:00:00"/>
    <d v="2023-04-25T00:00:00"/>
    <s v="Member"/>
    <x v="2"/>
    <n v="545.09"/>
    <x v="4"/>
    <x v="3"/>
    <n v="1107.423"/>
    <s v="-"/>
  </r>
  <r>
    <s v="ORD103004"/>
    <x v="2"/>
    <x v="1"/>
    <x v="2997"/>
    <n v="0.2"/>
    <n v="357.42800000000005"/>
    <n v="1"/>
    <d v="2024-02-20T00:00:00"/>
    <d v="2024-02-23T00:00:00"/>
    <s v="Regular"/>
    <x v="1"/>
    <n v="328.95"/>
    <x v="4"/>
    <x v="2"/>
    <n v="1429.712"/>
    <s v="-"/>
  </r>
  <r>
    <s v="ORD103005"/>
    <x v="2"/>
    <x v="1"/>
    <x v="2998"/>
    <n v="0.23"/>
    <n v="910.05250000000001"/>
    <n v="4"/>
    <d v="2023-08-27T00:00:00"/>
    <d v="2023-08-29T00:00:00"/>
    <s v="New"/>
    <x v="1"/>
    <n v="682.76"/>
    <x v="4"/>
    <x v="5"/>
    <n v="3046.6975000000002"/>
    <s v="-"/>
  </r>
  <r>
    <s v="ORD103006"/>
    <x v="3"/>
    <x v="3"/>
    <x v="2999"/>
    <n v="0.21"/>
    <n v="790.28460000000007"/>
    <n v="6"/>
    <d v="2023-01-14T00:00:00"/>
    <d v="2023-01-19T00:00:00"/>
    <s v="Regular"/>
    <x v="2"/>
    <n v="875.65"/>
    <x v="4"/>
    <x v="4"/>
    <n v="2972.9754000000003"/>
    <s v="Bulk Order"/>
  </r>
  <r>
    <s v="ORD103007"/>
    <x v="2"/>
    <x v="2"/>
    <x v="3000"/>
    <n v="0.12"/>
    <n v="14.704800000000001"/>
    <n v="6"/>
    <d v="2024-09-29T00:00:00"/>
    <d v="2024-10-03T00:00:00"/>
    <s v="Regular"/>
    <x v="1"/>
    <n v="33.58"/>
    <x v="4"/>
    <x v="3"/>
    <n v="107.8352"/>
    <s v="Bulk Order"/>
  </r>
  <r>
    <s v="ORD103008"/>
    <x v="1"/>
    <x v="3"/>
    <x v="3001"/>
    <n v="0.04"/>
    <n v="62.090800000000002"/>
    <n v="4"/>
    <d v="2023-10-25T00:00:00"/>
    <d v="2023-10-26T00:00:00"/>
    <s v="Member"/>
    <x v="2"/>
    <n v="196.26"/>
    <x v="4"/>
    <x v="2"/>
    <n v="1490.1792"/>
    <s v="-"/>
  </r>
  <r>
    <s v="ORD103009"/>
    <x v="2"/>
    <x v="1"/>
    <x v="3002"/>
    <n v="0.09"/>
    <n v="284.03549999999996"/>
    <n v="8"/>
    <d v="2024-02-17T00:00:00"/>
    <d v="2024-02-22T00:00:00"/>
    <s v="New"/>
    <x v="2"/>
    <n v="799.16"/>
    <x v="4"/>
    <x v="4"/>
    <n v="2871.9144999999999"/>
    <s v="Bulk Order"/>
  </r>
  <r>
    <s v="ORD103010"/>
    <x v="3"/>
    <x v="2"/>
    <x v="3003"/>
    <n v="0.18"/>
    <n v="124.07399999999998"/>
    <n v="9"/>
    <d v="2023-10-15T00:00:00"/>
    <d v="2023-10-17T00:00:00"/>
    <s v="New"/>
    <x v="0"/>
    <n v="195.31"/>
    <x v="4"/>
    <x v="4"/>
    <n v="565.226"/>
    <s v="Bulk Order"/>
  </r>
  <r>
    <s v="ORD103011"/>
    <x v="1"/>
    <x v="0"/>
    <x v="3004"/>
    <n v="0.12"/>
    <n v="53.864399999999996"/>
    <n v="2"/>
    <d v="2023-01-11T00:00:00"/>
    <d v="2023-01-18T00:00:00"/>
    <s v="Member"/>
    <x v="1"/>
    <n v="130.37"/>
    <x v="4"/>
    <x v="1"/>
    <n v="395.00560000000002"/>
    <s v="-"/>
  </r>
  <r>
    <s v="ORD103012"/>
    <x v="2"/>
    <x v="3"/>
    <x v="3005"/>
    <n v="0.28999999999999998"/>
    <n v="1206.1534999999999"/>
    <n v="3"/>
    <d v="2023-06-05T00:00:00"/>
    <d v="2023-06-08T00:00:00"/>
    <s v="New"/>
    <x v="0"/>
    <n v="923.08"/>
    <x v="4"/>
    <x v="4"/>
    <n v="2952.9964999999997"/>
    <s v="-"/>
  </r>
  <r>
    <s v="ORD103013"/>
    <x v="0"/>
    <x v="2"/>
    <x v="3006"/>
    <n v="0.31"/>
    <n v="718.62650000000008"/>
    <n v="8"/>
    <d v="2024-03-28T00:00:00"/>
    <d v="2024-04-04T00:00:00"/>
    <s v="Member"/>
    <x v="2"/>
    <n v="562.65"/>
    <x v="4"/>
    <x v="5"/>
    <n v="1599.5235"/>
    <s v="Bulk Order"/>
  </r>
  <r>
    <s v="ORD103014"/>
    <x v="1"/>
    <x v="2"/>
    <x v="3007"/>
    <n v="0.28999999999999998"/>
    <n v="1244.9322999999999"/>
    <n v="1"/>
    <d v="2023-10-08T00:00:00"/>
    <d v="2023-10-14T00:00:00"/>
    <s v="Regular"/>
    <x v="1"/>
    <n v="1118.8399999999999"/>
    <x v="4"/>
    <x v="0"/>
    <n v="3047.9376999999999"/>
    <s v="-"/>
  </r>
  <r>
    <s v="ORD103015"/>
    <x v="1"/>
    <x v="2"/>
    <x v="3008"/>
    <n v="0.04"/>
    <n v="165.41640000000001"/>
    <n v="1"/>
    <d v="2023-02-21T00:00:00"/>
    <d v="2023-02-28T00:00:00"/>
    <s v="New"/>
    <x v="1"/>
    <n v="1025.96"/>
    <x v="4"/>
    <x v="2"/>
    <n v="3969.9935999999998"/>
    <s v="-"/>
  </r>
  <r>
    <s v="ORD103016"/>
    <x v="0"/>
    <x v="3"/>
    <x v="3009"/>
    <n v="0.33"/>
    <n v="1477.5816000000002"/>
    <n v="7"/>
    <d v="2024-11-11T00:00:00"/>
    <d v="2024-11-13T00:00:00"/>
    <s v="Regular"/>
    <x v="2"/>
    <n v="433.38"/>
    <x v="4"/>
    <x v="0"/>
    <n v="2999.9384"/>
    <s v="Bulk Order"/>
  </r>
  <r>
    <s v="ORD103017"/>
    <x v="0"/>
    <x v="0"/>
    <x v="3010"/>
    <n v="0.19"/>
    <n v="63.944500000000005"/>
    <n v="7"/>
    <d v="2023-06-28T00:00:00"/>
    <d v="2023-07-04T00:00:00"/>
    <s v="Regular"/>
    <x v="2"/>
    <n v="17.02"/>
    <x v="4"/>
    <x v="3"/>
    <n v="272.60550000000001"/>
    <s v="Bulk Order"/>
  </r>
  <r>
    <s v="ORD103018"/>
    <x v="1"/>
    <x v="2"/>
    <x v="3011"/>
    <n v="0.44"/>
    <n v="445.29759999999999"/>
    <n v="7"/>
    <d v="2024-10-08T00:00:00"/>
    <d v="2024-10-11T00:00:00"/>
    <s v="New"/>
    <x v="1"/>
    <n v="195.78"/>
    <x v="4"/>
    <x v="1"/>
    <n v="566.74239999999998"/>
    <s v="Bulk Order"/>
  </r>
  <r>
    <s v="ORD103019"/>
    <x v="0"/>
    <x v="3"/>
    <x v="3012"/>
    <n v="0.26"/>
    <n v="403.286"/>
    <n v="5"/>
    <d v="2024-07-07T00:00:00"/>
    <d v="2024-07-08T00:00:00"/>
    <s v="Member"/>
    <x v="1"/>
    <n v="319.87"/>
    <x v="4"/>
    <x v="1"/>
    <n v="1147.8139999999999"/>
    <s v="-"/>
  </r>
  <r>
    <s v="ORD103020"/>
    <x v="3"/>
    <x v="1"/>
    <x v="3013"/>
    <n v="0.04"/>
    <n v="30.7012"/>
    <n v="7"/>
    <d v="2024-09-14T00:00:00"/>
    <d v="2024-09-21T00:00:00"/>
    <s v="Regular"/>
    <x v="0"/>
    <n v="81.709999999999994"/>
    <x v="4"/>
    <x v="1"/>
    <n v="736.8288"/>
    <s v="Bulk Order"/>
  </r>
  <r>
    <s v="ORD103021"/>
    <x v="3"/>
    <x v="3"/>
    <x v="3014"/>
    <n v="0"/>
    <n v="0"/>
    <n v="9"/>
    <d v="2023-08-01T00:00:00"/>
    <d v="2023-08-05T00:00:00"/>
    <s v="New"/>
    <x v="1"/>
    <n v="240.06"/>
    <x v="4"/>
    <x v="5"/>
    <n v="2478.8000000000002"/>
    <s v="Bulk Order"/>
  </r>
  <r>
    <s v="ORD103022"/>
    <x v="3"/>
    <x v="3"/>
    <x v="3015"/>
    <n v="0.35"/>
    <n v="1405.2464999999997"/>
    <n v="6"/>
    <d v="2023-02-26T00:00:00"/>
    <d v="2023-03-02T00:00:00"/>
    <s v="New"/>
    <x v="2"/>
    <n v="735.02"/>
    <x v="4"/>
    <x v="3"/>
    <n v="2609.7435"/>
    <s v="Bulk Order"/>
  </r>
  <r>
    <s v="ORD103023"/>
    <x v="1"/>
    <x v="3"/>
    <x v="3016"/>
    <n v="0.2"/>
    <n v="952.15800000000002"/>
    <n v="6"/>
    <d v="2023-01-11T00:00:00"/>
    <d v="2023-01-16T00:00:00"/>
    <s v="Member"/>
    <x v="0"/>
    <n v="1301.0999999999999"/>
    <x v="4"/>
    <x v="5"/>
    <n v="3808.6320000000001"/>
    <s v="Bulk Order"/>
  </r>
  <r>
    <s v="ORD103024"/>
    <x v="0"/>
    <x v="2"/>
    <x v="3017"/>
    <n v="0.14000000000000001"/>
    <n v="624.24740000000008"/>
    <n v="3"/>
    <d v="2023-11-19T00:00:00"/>
    <d v="2023-11-20T00:00:00"/>
    <s v="Regular"/>
    <x v="0"/>
    <n v="432.3"/>
    <x v="4"/>
    <x v="2"/>
    <n v="3834.6625999999997"/>
    <s v="-"/>
  </r>
  <r>
    <s v="ORD103025"/>
    <x v="0"/>
    <x v="3"/>
    <x v="3018"/>
    <n v="0.22"/>
    <n v="515.00900000000001"/>
    <n v="7"/>
    <d v="2023-01-30T00:00:00"/>
    <d v="2023-02-04T00:00:00"/>
    <s v="Member"/>
    <x v="2"/>
    <n v="629.14"/>
    <x v="4"/>
    <x v="1"/>
    <n v="1825.9409999999998"/>
    <s v="Bulk Order"/>
  </r>
  <r>
    <s v="ORD103026"/>
    <x v="2"/>
    <x v="1"/>
    <x v="3019"/>
    <n v="0.04"/>
    <n v="128.75239999999999"/>
    <n v="6"/>
    <d v="2024-04-20T00:00:00"/>
    <d v="2024-04-26T00:00:00"/>
    <s v="New"/>
    <x v="1"/>
    <n v="855.39"/>
    <x v="4"/>
    <x v="5"/>
    <n v="3090.0576000000001"/>
    <s v="Bulk Order"/>
  </r>
  <r>
    <s v="ORD103027"/>
    <x v="2"/>
    <x v="2"/>
    <x v="3020"/>
    <n v="0.2"/>
    <n v="246.08200000000002"/>
    <n v="5"/>
    <d v="2023-12-27T00:00:00"/>
    <d v="2024-01-02T00:00:00"/>
    <s v="New"/>
    <x v="1"/>
    <n v="138.52000000000001"/>
    <x v="4"/>
    <x v="0"/>
    <n v="984.32800000000009"/>
    <s v="-"/>
  </r>
  <r>
    <s v="ORD103028"/>
    <x v="0"/>
    <x v="1"/>
    <x v="3021"/>
    <n v="0.16"/>
    <n v="331.95839999999998"/>
    <n v="3"/>
    <d v="2024-12-21T00:00:00"/>
    <d v="2024-12-22T00:00:00"/>
    <s v="Member"/>
    <x v="0"/>
    <n v="517.5"/>
    <x v="4"/>
    <x v="4"/>
    <n v="1742.7815999999998"/>
    <s v="-"/>
  </r>
  <r>
    <s v="ORD103029"/>
    <x v="0"/>
    <x v="4"/>
    <x v="3022"/>
    <n v="0.4"/>
    <n v="1747.5160000000001"/>
    <n v="3"/>
    <d v="2023-01-23T00:00:00"/>
    <d v="2023-01-24T00:00:00"/>
    <s v="Regular"/>
    <x v="2"/>
    <n v="1265.5"/>
    <x v="4"/>
    <x v="5"/>
    <n v="2621.2739999999999"/>
    <s v="-"/>
  </r>
  <r>
    <s v="ORD103030"/>
    <x v="0"/>
    <x v="3"/>
    <x v="3023"/>
    <n v="0.09"/>
    <n v="21.876299999999997"/>
    <n v="6"/>
    <d v="2023-12-07T00:00:00"/>
    <d v="2023-12-11T00:00:00"/>
    <s v="Member"/>
    <x v="0"/>
    <n v="21.74"/>
    <x v="4"/>
    <x v="2"/>
    <n v="221.19370000000001"/>
    <s v="Bulk Order"/>
  </r>
  <r>
    <s v="ORD103031"/>
    <x v="1"/>
    <x v="2"/>
    <x v="3024"/>
    <n v="0.38"/>
    <n v="1029.9975999999999"/>
    <n v="6"/>
    <d v="2024-05-31T00:00:00"/>
    <d v="2024-06-01T00:00:00"/>
    <s v="Regular"/>
    <x v="0"/>
    <n v="505.49"/>
    <x v="4"/>
    <x v="4"/>
    <n v="1680.5224000000001"/>
    <s v="Bulk Order"/>
  </r>
  <r>
    <s v="ORD103032"/>
    <x v="0"/>
    <x v="2"/>
    <x v="3025"/>
    <n v="0.25"/>
    <n v="1094.1775"/>
    <n v="5"/>
    <d v="2023-09-13T00:00:00"/>
    <d v="2023-09-20T00:00:00"/>
    <s v="Regular"/>
    <x v="1"/>
    <n v="1101.44"/>
    <x v="4"/>
    <x v="2"/>
    <n v="3282.5325000000003"/>
    <s v="-"/>
  </r>
  <r>
    <s v="ORD103033"/>
    <x v="2"/>
    <x v="3"/>
    <x v="3026"/>
    <n v="0.04"/>
    <n v="27.914000000000001"/>
    <n v="3"/>
    <d v="2023-06-21T00:00:00"/>
    <d v="2023-06-22T00:00:00"/>
    <s v="New"/>
    <x v="1"/>
    <n v="92.78"/>
    <x v="4"/>
    <x v="0"/>
    <n v="669.93600000000004"/>
    <s v="-"/>
  </r>
  <r>
    <s v="ORD103034"/>
    <x v="1"/>
    <x v="0"/>
    <x v="3027"/>
    <n v="0.48"/>
    <n v="2358.9503999999997"/>
    <n v="2"/>
    <d v="2024-06-10T00:00:00"/>
    <d v="2024-06-12T00:00:00"/>
    <s v="New"/>
    <x v="2"/>
    <n v="339.24"/>
    <x v="4"/>
    <x v="2"/>
    <n v="2555.5295999999998"/>
    <s v="-"/>
  </r>
  <r>
    <s v="ORD103035"/>
    <x v="0"/>
    <x v="0"/>
    <x v="3028"/>
    <n v="0.37"/>
    <n v="59.4664"/>
    <n v="4"/>
    <d v="2024-09-13T00:00:00"/>
    <d v="2024-09-14T00:00:00"/>
    <s v="Member"/>
    <x v="0"/>
    <n v="12.97"/>
    <x v="4"/>
    <x v="1"/>
    <n v="101.25360000000001"/>
    <s v="-"/>
  </r>
  <r>
    <s v="ORD103036"/>
    <x v="2"/>
    <x v="1"/>
    <x v="3029"/>
    <n v="0.13"/>
    <n v="577.45870000000002"/>
    <n v="4"/>
    <d v="2024-05-28T00:00:00"/>
    <d v="2024-06-01T00:00:00"/>
    <s v="Regular"/>
    <x v="2"/>
    <n v="592.30999999999995"/>
    <x v="4"/>
    <x v="0"/>
    <n v="3864.5312999999996"/>
    <s v="-"/>
  </r>
  <r>
    <s v="ORD103037"/>
    <x v="1"/>
    <x v="3"/>
    <x v="3030"/>
    <n v="0.28999999999999998"/>
    <n v="531.56999999999994"/>
    <n v="2"/>
    <d v="2024-11-24T00:00:00"/>
    <d v="2024-11-28T00:00:00"/>
    <s v="Member"/>
    <x v="2"/>
    <n v="111.16"/>
    <x v="4"/>
    <x v="1"/>
    <n v="1301.43"/>
    <s v="-"/>
  </r>
  <r>
    <s v="ORD103038"/>
    <x v="0"/>
    <x v="3"/>
    <x v="3031"/>
    <n v="0.45"/>
    <n v="337.58099999999996"/>
    <n v="9"/>
    <d v="2023-07-31T00:00:00"/>
    <d v="2023-08-04T00:00:00"/>
    <s v="Regular"/>
    <x v="1"/>
    <n v="46.05"/>
    <x v="4"/>
    <x v="4"/>
    <n v="412.59899999999999"/>
    <s v="Bulk Order"/>
  </r>
  <r>
    <s v="ORD103039"/>
    <x v="0"/>
    <x v="4"/>
    <x v="3032"/>
    <n v="0.47"/>
    <n v="409.39819999999997"/>
    <n v="3"/>
    <d v="2024-01-17T00:00:00"/>
    <d v="2024-01-20T00:00:00"/>
    <s v="Member"/>
    <x v="0"/>
    <n v="255.82"/>
    <x v="4"/>
    <x v="4"/>
    <n v="461.66179999999997"/>
    <s v="-"/>
  </r>
  <r>
    <s v="ORD103040"/>
    <x v="0"/>
    <x v="0"/>
    <x v="3033"/>
    <n v="0.37"/>
    <n v="1308.2386000000001"/>
    <n v="1"/>
    <d v="2023-02-10T00:00:00"/>
    <d v="2023-02-17T00:00:00"/>
    <s v="Member"/>
    <x v="0"/>
    <n v="285.64"/>
    <x v="4"/>
    <x v="4"/>
    <n v="2227.5414000000001"/>
    <s v="-"/>
  </r>
  <r>
    <s v="ORD103041"/>
    <x v="1"/>
    <x v="0"/>
    <x v="3034"/>
    <n v="0.36"/>
    <n v="1571.9507999999998"/>
    <n v="5"/>
    <d v="2023-10-30T00:00:00"/>
    <d v="2023-11-04T00:00:00"/>
    <s v="Member"/>
    <x v="2"/>
    <n v="396.64"/>
    <x v="4"/>
    <x v="2"/>
    <n v="2794.5792000000001"/>
    <s v="-"/>
  </r>
  <r>
    <s v="ORD103042"/>
    <x v="2"/>
    <x v="3"/>
    <x v="3035"/>
    <n v="0.14000000000000001"/>
    <n v="453.77220000000005"/>
    <n v="3"/>
    <d v="2023-05-06T00:00:00"/>
    <d v="2023-05-07T00:00:00"/>
    <s v="New"/>
    <x v="2"/>
    <n v="640.85"/>
    <x v="4"/>
    <x v="4"/>
    <n v="2787.4578000000001"/>
    <s v="-"/>
  </r>
  <r>
    <s v="ORD103043"/>
    <x v="2"/>
    <x v="1"/>
    <x v="3036"/>
    <n v="0.49"/>
    <n v="2278.8674999999998"/>
    <n v="6"/>
    <d v="2023-12-07T00:00:00"/>
    <d v="2023-12-10T00:00:00"/>
    <s v="Member"/>
    <x v="2"/>
    <n v="1179.97"/>
    <x v="4"/>
    <x v="3"/>
    <n v="2371.8825000000002"/>
    <s v="Bulk Order"/>
  </r>
  <r>
    <s v="ORD103044"/>
    <x v="3"/>
    <x v="3"/>
    <x v="3037"/>
    <n v="0.12"/>
    <n v="507.37799999999993"/>
    <n v="1"/>
    <d v="2024-04-21T00:00:00"/>
    <d v="2024-04-25T00:00:00"/>
    <s v="Member"/>
    <x v="0"/>
    <n v="380.17"/>
    <x v="4"/>
    <x v="2"/>
    <n v="3720.7719999999999"/>
    <s v="-"/>
  </r>
  <r>
    <s v="ORD103045"/>
    <x v="0"/>
    <x v="1"/>
    <x v="3038"/>
    <n v="0.04"/>
    <n v="5.7703999999999995"/>
    <n v="4"/>
    <d v="2024-09-25T00:00:00"/>
    <d v="2024-09-29T00:00:00"/>
    <s v="Regular"/>
    <x v="1"/>
    <n v="8.76"/>
    <x v="4"/>
    <x v="2"/>
    <n v="138.4896"/>
    <s v="-"/>
  </r>
  <r>
    <s v="ORD103046"/>
    <x v="3"/>
    <x v="0"/>
    <x v="3039"/>
    <n v="0.49"/>
    <n v="1656.3028999999999"/>
    <n v="1"/>
    <d v="2024-06-21T00:00:00"/>
    <d v="2024-06-25T00:00:00"/>
    <s v="New"/>
    <x v="2"/>
    <n v="354.71"/>
    <x v="4"/>
    <x v="0"/>
    <n v="1723.9071000000001"/>
    <s v="-"/>
  </r>
  <r>
    <s v="ORD103047"/>
    <x v="3"/>
    <x v="4"/>
    <x v="3040"/>
    <n v="0.08"/>
    <n v="127.41680000000001"/>
    <n v="1"/>
    <d v="2024-06-15T00:00:00"/>
    <d v="2024-06-16T00:00:00"/>
    <s v="Regular"/>
    <x v="2"/>
    <n v="280.29000000000002"/>
    <x v="4"/>
    <x v="5"/>
    <n v="1465.2932000000001"/>
    <s v="-"/>
  </r>
  <r>
    <s v="ORD103048"/>
    <x v="2"/>
    <x v="2"/>
    <x v="3041"/>
    <n v="0.26"/>
    <n v="605.03300000000002"/>
    <n v="8"/>
    <d v="2023-10-19T00:00:00"/>
    <d v="2023-10-22T00:00:00"/>
    <s v="Member"/>
    <x v="0"/>
    <n v="693.15"/>
    <x v="4"/>
    <x v="4"/>
    <n v="1722.0170000000003"/>
    <s v="Bulk Order"/>
  </r>
  <r>
    <s v="ORD103049"/>
    <x v="1"/>
    <x v="0"/>
    <x v="3042"/>
    <n v="0.23"/>
    <n v="128.9725"/>
    <n v="4"/>
    <d v="2024-07-08T00:00:00"/>
    <d v="2024-07-11T00:00:00"/>
    <s v="Member"/>
    <x v="1"/>
    <n v="114.68"/>
    <x v="4"/>
    <x v="0"/>
    <n v="431.77750000000003"/>
    <s v="-"/>
  </r>
  <r>
    <s v="ORD103050"/>
    <x v="1"/>
    <x v="1"/>
    <x v="3043"/>
    <n v="0.42"/>
    <n v="622.56179999999995"/>
    <n v="3"/>
    <d v="2024-11-10T00:00:00"/>
    <d v="2024-11-12T00:00:00"/>
    <s v="Member"/>
    <x v="1"/>
    <n v="156.30000000000001"/>
    <x v="4"/>
    <x v="2"/>
    <n v="859.72820000000002"/>
    <s v="-"/>
  </r>
  <r>
    <s v="ORD103051"/>
    <x v="2"/>
    <x v="3"/>
    <x v="3044"/>
    <n v="0.2"/>
    <n v="640.03200000000004"/>
    <n v="6"/>
    <d v="2024-06-13T00:00:00"/>
    <d v="2024-06-18T00:00:00"/>
    <s v="New"/>
    <x v="1"/>
    <n v="168.85"/>
    <x v="4"/>
    <x v="4"/>
    <n v="2560.1279999999997"/>
    <s v="Bulk Order"/>
  </r>
  <r>
    <s v="ORD103052"/>
    <x v="1"/>
    <x v="0"/>
    <x v="3045"/>
    <n v="0.25"/>
    <n v="292.51749999999998"/>
    <n v="9"/>
    <d v="2023-07-24T00:00:00"/>
    <d v="2023-07-28T00:00:00"/>
    <s v="Regular"/>
    <x v="2"/>
    <n v="107.08"/>
    <x v="4"/>
    <x v="4"/>
    <n v="877.55250000000001"/>
    <s v="Bulk Order"/>
  </r>
  <r>
    <s v="ORD103053"/>
    <x v="3"/>
    <x v="4"/>
    <x v="3046"/>
    <n v="0.02"/>
    <n v="65.458600000000004"/>
    <n v="6"/>
    <d v="2023-03-20T00:00:00"/>
    <d v="2023-03-26T00:00:00"/>
    <s v="New"/>
    <x v="0"/>
    <n v="700.56"/>
    <x v="4"/>
    <x v="5"/>
    <n v="3207.4713999999999"/>
    <s v="Bulk Order"/>
  </r>
  <r>
    <s v="ORD103054"/>
    <x v="0"/>
    <x v="1"/>
    <x v="3047"/>
    <n v="0.1"/>
    <n v="462.286"/>
    <n v="1"/>
    <d v="2024-06-11T00:00:00"/>
    <d v="2024-06-13T00:00:00"/>
    <s v="Member"/>
    <x v="0"/>
    <n v="599.44000000000005"/>
    <x v="4"/>
    <x v="5"/>
    <n v="4160.5739999999996"/>
    <s v="-"/>
  </r>
  <r>
    <s v="ORD103055"/>
    <x v="2"/>
    <x v="3"/>
    <x v="3048"/>
    <n v="0.42"/>
    <n v="52.168199999999999"/>
    <n v="8"/>
    <d v="2024-04-17T00:00:00"/>
    <d v="2024-04-18T00:00:00"/>
    <s v="Regular"/>
    <x v="1"/>
    <n v="23.45"/>
    <x v="4"/>
    <x v="0"/>
    <n v="72.041799999999995"/>
    <s v="Bulk Order"/>
  </r>
  <r>
    <s v="ORD103056"/>
    <x v="0"/>
    <x v="2"/>
    <x v="3049"/>
    <n v="0.24"/>
    <n v="948.06719999999996"/>
    <n v="1"/>
    <d v="2023-04-13T00:00:00"/>
    <d v="2023-04-15T00:00:00"/>
    <s v="Member"/>
    <x v="0"/>
    <n v="776.06"/>
    <x v="4"/>
    <x v="2"/>
    <n v="3002.2128000000002"/>
    <s v="-"/>
  </r>
  <r>
    <s v="ORD103057"/>
    <x v="1"/>
    <x v="1"/>
    <x v="3050"/>
    <n v="0.12"/>
    <n v="389.09519999999998"/>
    <n v="3"/>
    <d v="2023-04-07T00:00:00"/>
    <d v="2023-04-11T00:00:00"/>
    <s v="Member"/>
    <x v="1"/>
    <n v="291.02999999999997"/>
    <x v="4"/>
    <x v="1"/>
    <n v="2853.3648000000003"/>
    <s v="-"/>
  </r>
  <r>
    <s v="ORD103058"/>
    <x v="0"/>
    <x v="3"/>
    <x v="3051"/>
    <n v="0.18"/>
    <n v="59.129999999999995"/>
    <n v="9"/>
    <d v="2024-09-05T00:00:00"/>
    <d v="2024-09-07T00:00:00"/>
    <s v="New"/>
    <x v="2"/>
    <n v="49.98"/>
    <x v="4"/>
    <x v="1"/>
    <n v="269.37"/>
    <s v="Bulk Order"/>
  </r>
  <r>
    <s v="ORD103059"/>
    <x v="1"/>
    <x v="2"/>
    <x v="3052"/>
    <n v="0.14000000000000001"/>
    <n v="556.05480000000011"/>
    <n v="4"/>
    <d v="2024-05-30T00:00:00"/>
    <d v="2024-06-03T00:00:00"/>
    <s v="Member"/>
    <x v="0"/>
    <n v="748.38"/>
    <x v="4"/>
    <x v="2"/>
    <n v="3415.7651999999998"/>
    <s v="-"/>
  </r>
  <r>
    <s v="ORD103060"/>
    <x v="1"/>
    <x v="3"/>
    <x v="3053"/>
    <n v="0.28000000000000003"/>
    <n v="336.04200000000003"/>
    <n v="8"/>
    <d v="2024-11-13T00:00:00"/>
    <d v="2024-11-15T00:00:00"/>
    <s v="Member"/>
    <x v="1"/>
    <n v="320.20999999999998"/>
    <x v="4"/>
    <x v="1"/>
    <n v="864.10800000000006"/>
    <s v="Bulk Order"/>
  </r>
  <r>
    <s v="ORD103061"/>
    <x v="3"/>
    <x v="2"/>
    <x v="3054"/>
    <n v="0.03"/>
    <n v="42.075600000000001"/>
    <n v="9"/>
    <d v="2024-09-05T00:00:00"/>
    <d v="2024-09-09T00:00:00"/>
    <s v="Member"/>
    <x v="0"/>
    <n v="350.46"/>
    <x v="4"/>
    <x v="5"/>
    <n v="1360.4444000000001"/>
    <s v="Bulk Order"/>
  </r>
  <r>
    <s v="ORD103062"/>
    <x v="1"/>
    <x v="2"/>
    <x v="3055"/>
    <n v="0.11"/>
    <n v="61.405300000000004"/>
    <n v="8"/>
    <d v="2023-09-05T00:00:00"/>
    <d v="2023-09-08T00:00:00"/>
    <s v="Member"/>
    <x v="2"/>
    <n v="121.91"/>
    <x v="4"/>
    <x v="1"/>
    <n v="496.82470000000001"/>
    <s v="Bulk Order"/>
  </r>
  <r>
    <s v="ORD103063"/>
    <x v="3"/>
    <x v="2"/>
    <x v="3056"/>
    <n v="0.18"/>
    <n v="489.32279999999997"/>
    <n v="6"/>
    <d v="2024-09-20T00:00:00"/>
    <d v="2024-09-22T00:00:00"/>
    <s v="Regular"/>
    <x v="2"/>
    <n v="664.11"/>
    <x v="4"/>
    <x v="3"/>
    <n v="2229.1372000000001"/>
    <s v="Bulk Order"/>
  </r>
  <r>
    <s v="ORD103064"/>
    <x v="3"/>
    <x v="3"/>
    <x v="3057"/>
    <n v="0.46"/>
    <n v="1168.998"/>
    <n v="9"/>
    <d v="2023-11-18T00:00:00"/>
    <d v="2023-11-21T00:00:00"/>
    <s v="Member"/>
    <x v="0"/>
    <n v="735.99"/>
    <x v="4"/>
    <x v="2"/>
    <n v="1372.3020000000001"/>
    <s v="Bulk Order"/>
  </r>
  <r>
    <s v="ORD103065"/>
    <x v="3"/>
    <x v="2"/>
    <x v="3058"/>
    <n v="0.31"/>
    <n v="558.3596"/>
    <n v="6"/>
    <d v="2024-03-21T00:00:00"/>
    <d v="2024-03-26T00:00:00"/>
    <s v="New"/>
    <x v="0"/>
    <n v="433.62"/>
    <x v="4"/>
    <x v="4"/>
    <n v="1242.8004000000001"/>
    <s v="Bulk Order"/>
  </r>
  <r>
    <s v="ORD103066"/>
    <x v="2"/>
    <x v="1"/>
    <x v="3059"/>
    <n v="0.25"/>
    <n v="231.7225"/>
    <n v="5"/>
    <d v="2024-08-17T00:00:00"/>
    <d v="2024-08-24T00:00:00"/>
    <s v="New"/>
    <x v="2"/>
    <n v="93.61"/>
    <x v="4"/>
    <x v="5"/>
    <n v="695.16750000000002"/>
    <s v="-"/>
  </r>
  <r>
    <s v="ORD103067"/>
    <x v="2"/>
    <x v="4"/>
    <x v="3060"/>
    <n v="0.1"/>
    <n v="420.59700000000004"/>
    <n v="8"/>
    <d v="2023-03-04T00:00:00"/>
    <d v="2023-03-09T00:00:00"/>
    <s v="Regular"/>
    <x v="2"/>
    <n v="563.69000000000005"/>
    <x v="4"/>
    <x v="0"/>
    <n v="3785.373"/>
    <s v="Bulk Order"/>
  </r>
  <r>
    <s v="ORD103068"/>
    <x v="1"/>
    <x v="4"/>
    <x v="3061"/>
    <n v="0.28000000000000003"/>
    <n v="1230.3900000000001"/>
    <n v="4"/>
    <d v="2023-06-28T00:00:00"/>
    <d v="2023-07-03T00:00:00"/>
    <s v="Member"/>
    <x v="0"/>
    <n v="623.88"/>
    <x v="4"/>
    <x v="0"/>
    <n v="3163.8599999999997"/>
    <s v="-"/>
  </r>
  <r>
    <s v="ORD103069"/>
    <x v="3"/>
    <x v="2"/>
    <x v="3062"/>
    <n v="0.46"/>
    <n v="1264.4664"/>
    <n v="3"/>
    <d v="2023-07-11T00:00:00"/>
    <d v="2023-07-13T00:00:00"/>
    <s v="New"/>
    <x v="1"/>
    <n v="438.13"/>
    <x v="4"/>
    <x v="1"/>
    <n v="1484.3736000000001"/>
    <s v="-"/>
  </r>
  <r>
    <s v="ORD103070"/>
    <x v="2"/>
    <x v="4"/>
    <x v="3063"/>
    <n v="0.28000000000000003"/>
    <n v="363.07600000000002"/>
    <n v="4"/>
    <d v="2024-12-22T00:00:00"/>
    <d v="2024-12-27T00:00:00"/>
    <s v="New"/>
    <x v="1"/>
    <n v="270.22000000000003"/>
    <x v="4"/>
    <x v="2"/>
    <n v="933.62400000000002"/>
    <s v="-"/>
  </r>
  <r>
    <s v="ORD103071"/>
    <x v="3"/>
    <x v="4"/>
    <x v="3064"/>
    <n v="0.08"/>
    <n v="45.675200000000004"/>
    <n v="9"/>
    <d v="2024-09-27T00:00:00"/>
    <d v="2024-09-30T00:00:00"/>
    <s v="New"/>
    <x v="1"/>
    <n v="88.51"/>
    <x v="4"/>
    <x v="3"/>
    <n v="525.26480000000004"/>
    <s v="Bulk Order"/>
  </r>
  <r>
    <s v="ORD103072"/>
    <x v="0"/>
    <x v="2"/>
    <x v="3065"/>
    <n v="0.5"/>
    <n v="2177.9349999999999"/>
    <n v="4"/>
    <d v="2023-01-11T00:00:00"/>
    <d v="2023-01-14T00:00:00"/>
    <s v="Member"/>
    <x v="2"/>
    <n v="724.37"/>
    <x v="4"/>
    <x v="3"/>
    <n v="2177.9349999999999"/>
    <s v="-"/>
  </r>
  <r>
    <s v="ORD103073"/>
    <x v="0"/>
    <x v="2"/>
    <x v="3066"/>
    <n v="0.25"/>
    <n v="142.66499999999999"/>
    <n v="7"/>
    <d v="2023-06-12T00:00:00"/>
    <d v="2023-06-18T00:00:00"/>
    <s v="Regular"/>
    <x v="2"/>
    <n v="113.15"/>
    <x v="4"/>
    <x v="0"/>
    <n v="427.995"/>
    <s v="Bulk Order"/>
  </r>
  <r>
    <s v="ORD103074"/>
    <x v="0"/>
    <x v="1"/>
    <x v="3067"/>
    <n v="0.16"/>
    <n v="26.332800000000002"/>
    <n v="1"/>
    <d v="2024-02-21T00:00:00"/>
    <d v="2024-02-27T00:00:00"/>
    <s v="Regular"/>
    <x v="2"/>
    <n v="41.58"/>
    <x v="4"/>
    <x v="3"/>
    <n v="138.24720000000002"/>
    <s v="-"/>
  </r>
  <r>
    <s v="ORD103075"/>
    <x v="1"/>
    <x v="0"/>
    <x v="3068"/>
    <n v="0.25"/>
    <n v="600.01250000000005"/>
    <n v="6"/>
    <d v="2024-07-31T00:00:00"/>
    <d v="2024-08-06T00:00:00"/>
    <s v="Regular"/>
    <x v="1"/>
    <n v="389.09"/>
    <x v="4"/>
    <x v="0"/>
    <n v="1800.0375000000001"/>
    <s v="Bulk Order"/>
  </r>
  <r>
    <s v="ORD103076"/>
    <x v="3"/>
    <x v="3"/>
    <x v="3069"/>
    <n v="0.13"/>
    <n v="478.81990000000002"/>
    <n v="8"/>
    <d v="2024-01-20T00:00:00"/>
    <d v="2024-01-25T00:00:00"/>
    <s v="New"/>
    <x v="1"/>
    <n v="764.79"/>
    <x v="4"/>
    <x v="4"/>
    <n v="3204.4101000000001"/>
    <s v="Bulk Order"/>
  </r>
  <r>
    <s v="ORD103077"/>
    <x v="0"/>
    <x v="2"/>
    <x v="3070"/>
    <n v="0.02"/>
    <n v="46.8386"/>
    <n v="7"/>
    <d v="2023-02-02T00:00:00"/>
    <d v="2023-02-07T00:00:00"/>
    <s v="Regular"/>
    <x v="1"/>
    <n v="389.39"/>
    <x v="4"/>
    <x v="4"/>
    <n v="2295.0913999999998"/>
    <s v="Bulk Order"/>
  </r>
  <r>
    <s v="ORD103078"/>
    <x v="2"/>
    <x v="2"/>
    <x v="3071"/>
    <n v="0.44"/>
    <n v="154.84040000000002"/>
    <n v="5"/>
    <d v="2023-03-18T00:00:00"/>
    <d v="2023-03-19T00:00:00"/>
    <s v="New"/>
    <x v="2"/>
    <n v="105.36"/>
    <x v="4"/>
    <x v="1"/>
    <n v="197.06960000000001"/>
    <s v="-"/>
  </r>
  <r>
    <s v="ORD103079"/>
    <x v="0"/>
    <x v="4"/>
    <x v="3072"/>
    <n v="0.21"/>
    <n v="731.0394"/>
    <n v="4"/>
    <d v="2024-10-28T00:00:00"/>
    <d v="2024-10-29T00:00:00"/>
    <s v="Regular"/>
    <x v="2"/>
    <n v="995.18"/>
    <x v="4"/>
    <x v="1"/>
    <n v="2750.1005999999998"/>
    <s v="-"/>
  </r>
  <r>
    <s v="ORD103080"/>
    <x v="0"/>
    <x v="1"/>
    <x v="3073"/>
    <n v="0.38"/>
    <n v="1234.0234"/>
    <n v="2"/>
    <d v="2024-03-24T00:00:00"/>
    <d v="2024-03-26T00:00:00"/>
    <s v="New"/>
    <x v="1"/>
    <n v="601.41999999999996"/>
    <x v="4"/>
    <x v="3"/>
    <n v="2013.4065999999998"/>
    <s v="-"/>
  </r>
  <r>
    <s v="ORD103081"/>
    <x v="0"/>
    <x v="4"/>
    <x v="3074"/>
    <n v="0.49"/>
    <n v="1685.355"/>
    <n v="1"/>
    <d v="2023-08-09T00:00:00"/>
    <d v="2023-08-10T00:00:00"/>
    <s v="Member"/>
    <x v="0"/>
    <n v="873.1"/>
    <x v="4"/>
    <x v="2"/>
    <n v="1754.145"/>
    <s v="-"/>
  </r>
  <r>
    <s v="ORD103082"/>
    <x v="1"/>
    <x v="2"/>
    <x v="3075"/>
    <n v="0.32"/>
    <n v="363.16480000000001"/>
    <n v="1"/>
    <d v="2023-06-22T00:00:00"/>
    <d v="2023-06-25T00:00:00"/>
    <s v="New"/>
    <x v="2"/>
    <n v="301.67"/>
    <x v="4"/>
    <x v="2"/>
    <n v="771.72520000000009"/>
    <s v="-"/>
  </r>
  <r>
    <s v="ORD103083"/>
    <x v="2"/>
    <x v="2"/>
    <x v="3076"/>
    <n v="0.35"/>
    <n v="1399.6219999999998"/>
    <n v="5"/>
    <d v="2023-03-27T00:00:00"/>
    <d v="2023-03-30T00:00:00"/>
    <s v="Regular"/>
    <x v="2"/>
    <n v="227.81"/>
    <x v="4"/>
    <x v="2"/>
    <n v="2599.2980000000002"/>
    <s v="-"/>
  </r>
  <r>
    <s v="ORD103084"/>
    <x v="3"/>
    <x v="4"/>
    <x v="3077"/>
    <n v="0.47"/>
    <n v="1150.5224000000001"/>
    <n v="9"/>
    <d v="2024-08-18T00:00:00"/>
    <d v="2024-08-20T00:00:00"/>
    <s v="New"/>
    <x v="0"/>
    <n v="685.49"/>
    <x v="4"/>
    <x v="5"/>
    <n v="1297.3976"/>
    <s v="Bulk Order"/>
  </r>
  <r>
    <s v="ORD103085"/>
    <x v="2"/>
    <x v="2"/>
    <x v="3078"/>
    <n v="0.26"/>
    <n v="709.31380000000001"/>
    <n v="7"/>
    <d v="2023-10-27T00:00:00"/>
    <d v="2023-10-29T00:00:00"/>
    <s v="Member"/>
    <x v="2"/>
    <n v="723.25"/>
    <x v="4"/>
    <x v="4"/>
    <n v="2018.8162000000002"/>
    <s v="Bulk Order"/>
  </r>
  <r>
    <s v="ORD103086"/>
    <x v="3"/>
    <x v="0"/>
    <x v="3079"/>
    <n v="0.16"/>
    <n v="443.93120000000005"/>
    <n v="2"/>
    <d v="2024-07-10T00:00:00"/>
    <d v="2024-07-17T00:00:00"/>
    <s v="Regular"/>
    <x v="2"/>
    <n v="706.75"/>
    <x v="4"/>
    <x v="5"/>
    <n v="2330.6388000000002"/>
    <s v="-"/>
  </r>
  <r>
    <s v="ORD103087"/>
    <x v="1"/>
    <x v="3"/>
    <x v="3080"/>
    <n v="0.46"/>
    <n v="692.46100000000001"/>
    <n v="6"/>
    <d v="2024-10-03T00:00:00"/>
    <d v="2024-10-07T00:00:00"/>
    <s v="Member"/>
    <x v="0"/>
    <n v="288.89"/>
    <x v="4"/>
    <x v="5"/>
    <n v="812.8889999999999"/>
    <s v="Bulk Order"/>
  </r>
  <r>
    <s v="ORD103088"/>
    <x v="1"/>
    <x v="3"/>
    <x v="3081"/>
    <n v="0.03"/>
    <n v="39.769800000000004"/>
    <n v="7"/>
    <d v="2024-11-11T00:00:00"/>
    <d v="2024-11-12T00:00:00"/>
    <s v="Regular"/>
    <x v="0"/>
    <n v="141.77000000000001"/>
    <x v="4"/>
    <x v="2"/>
    <n v="1285.8902"/>
    <s v="Bulk Order"/>
  </r>
  <r>
    <s v="ORD103089"/>
    <x v="1"/>
    <x v="3"/>
    <x v="3082"/>
    <n v="0.11"/>
    <n v="13.5685"/>
    <n v="8"/>
    <d v="2024-03-11T00:00:00"/>
    <d v="2024-03-15T00:00:00"/>
    <s v="Member"/>
    <x v="2"/>
    <n v="21.63"/>
    <x v="4"/>
    <x v="5"/>
    <n v="109.78149999999999"/>
    <s v="Bulk Order"/>
  </r>
  <r>
    <s v="ORD103090"/>
    <x v="1"/>
    <x v="0"/>
    <x v="3083"/>
    <n v="0.17"/>
    <n v="347.37630000000001"/>
    <n v="9"/>
    <d v="2023-01-17T00:00:00"/>
    <d v="2023-01-22T00:00:00"/>
    <s v="Regular"/>
    <x v="2"/>
    <n v="510.51"/>
    <x v="4"/>
    <x v="2"/>
    <n v="1696.0137"/>
    <s v="Bulk Order"/>
  </r>
  <r>
    <s v="ORD103091"/>
    <x v="3"/>
    <x v="2"/>
    <x v="3084"/>
    <n v="0.39"/>
    <n v="966.03000000000009"/>
    <n v="3"/>
    <d v="2023-02-19T00:00:00"/>
    <d v="2023-02-25T00:00:00"/>
    <s v="Member"/>
    <x v="0"/>
    <n v="403.54"/>
    <x v="4"/>
    <x v="2"/>
    <n v="1510.9699999999998"/>
    <s v="-"/>
  </r>
  <r>
    <s v="ORD103092"/>
    <x v="0"/>
    <x v="4"/>
    <x v="3085"/>
    <n v="0.45"/>
    <n v="1682.883"/>
    <n v="2"/>
    <d v="2024-05-18T00:00:00"/>
    <d v="2024-05-24T00:00:00"/>
    <s v="Regular"/>
    <x v="0"/>
    <n v="1110.0899999999999"/>
    <x v="4"/>
    <x v="1"/>
    <n v="2056.857"/>
    <s v="-"/>
  </r>
  <r>
    <s v="ORD103093"/>
    <x v="3"/>
    <x v="1"/>
    <x v="3086"/>
    <n v="0.23"/>
    <n v="98.088100000000011"/>
    <n v="7"/>
    <d v="2024-11-11T00:00:00"/>
    <d v="2024-11-14T00:00:00"/>
    <s v="New"/>
    <x v="0"/>
    <n v="45.49"/>
    <x v="4"/>
    <x v="3"/>
    <n v="328.38190000000003"/>
    <s v="Bulk Order"/>
  </r>
  <r>
    <s v="ORD103094"/>
    <x v="2"/>
    <x v="2"/>
    <x v="3087"/>
    <n v="0.14000000000000001"/>
    <n v="647.85700000000008"/>
    <n v="8"/>
    <d v="2024-03-07T00:00:00"/>
    <d v="2024-03-14T00:00:00"/>
    <s v="Member"/>
    <x v="1"/>
    <n v="1285.04"/>
    <x v="4"/>
    <x v="4"/>
    <n v="3979.6930000000002"/>
    <s v="Bulk Order"/>
  </r>
  <r>
    <s v="ORD103095"/>
    <x v="1"/>
    <x v="0"/>
    <x v="3088"/>
    <n v="0.18"/>
    <n v="250.81200000000001"/>
    <n v="9"/>
    <d v="2023-06-11T00:00:00"/>
    <d v="2023-06-13T00:00:00"/>
    <s v="Regular"/>
    <x v="0"/>
    <n v="182.11"/>
    <x v="4"/>
    <x v="2"/>
    <n v="1142.5880000000002"/>
    <s v="Bulk Order"/>
  </r>
  <r>
    <s v="ORD103096"/>
    <x v="1"/>
    <x v="0"/>
    <x v="3089"/>
    <n v="0.33"/>
    <n v="625.98690000000011"/>
    <n v="5"/>
    <d v="2023-12-16T00:00:00"/>
    <d v="2023-12-21T00:00:00"/>
    <s v="Regular"/>
    <x v="0"/>
    <n v="492.56"/>
    <x v="4"/>
    <x v="5"/>
    <n v="1270.9431"/>
    <s v="-"/>
  </r>
  <r>
    <s v="ORD103097"/>
    <x v="2"/>
    <x v="3"/>
    <x v="3090"/>
    <n v="0.08"/>
    <n v="26.958400000000001"/>
    <n v="9"/>
    <d v="2023-01-02T00:00:00"/>
    <d v="2023-01-09T00:00:00"/>
    <s v="New"/>
    <x v="1"/>
    <n v="53.45"/>
    <x v="4"/>
    <x v="3"/>
    <n v="310.02160000000003"/>
    <s v="Bulk Order"/>
  </r>
  <r>
    <s v="ORD103098"/>
    <x v="3"/>
    <x v="2"/>
    <x v="3091"/>
    <n v="0.27"/>
    <n v="891.09990000000005"/>
    <n v="1"/>
    <d v="2024-12-16T00:00:00"/>
    <d v="2024-12-20T00:00:00"/>
    <s v="Member"/>
    <x v="1"/>
    <n v="852"/>
    <x v="4"/>
    <x v="2"/>
    <n v="2409.2700999999997"/>
    <s v="-"/>
  </r>
  <r>
    <s v="ORD103099"/>
    <x v="0"/>
    <x v="3"/>
    <x v="3092"/>
    <n v="0.28999999999999998"/>
    <n v="1036.3788"/>
    <n v="9"/>
    <d v="2023-07-03T00:00:00"/>
    <d v="2023-07-08T00:00:00"/>
    <s v="Regular"/>
    <x v="0"/>
    <n v="705.12"/>
    <x v="4"/>
    <x v="3"/>
    <n v="2537.3411999999998"/>
    <s v="Bulk Order"/>
  </r>
  <r>
    <s v="ORD103100"/>
    <x v="0"/>
    <x v="1"/>
    <x v="3093"/>
    <n v="0.35"/>
    <n v="1627.8779999999999"/>
    <n v="5"/>
    <d v="2024-03-07T00:00:00"/>
    <d v="2024-03-12T00:00:00"/>
    <s v="Regular"/>
    <x v="2"/>
    <n v="1287.3599999999999"/>
    <x v="4"/>
    <x v="0"/>
    <n v="3023.2020000000002"/>
    <s v="-"/>
  </r>
  <r>
    <s v="ORD103101"/>
    <x v="2"/>
    <x v="3"/>
    <x v="3094"/>
    <n v="0.3"/>
    <n v="525.13800000000003"/>
    <n v="2"/>
    <d v="2024-01-07T00:00:00"/>
    <d v="2024-01-09T00:00:00"/>
    <s v="New"/>
    <x v="1"/>
    <n v="296.94"/>
    <x v="4"/>
    <x v="1"/>
    <n v="1225.3220000000001"/>
    <s v="-"/>
  </r>
  <r>
    <s v="ORD103102"/>
    <x v="0"/>
    <x v="1"/>
    <x v="3095"/>
    <n v="0.05"/>
    <n v="68.055499999999995"/>
    <n v="6"/>
    <d v="2024-09-06T00:00:00"/>
    <d v="2024-09-07T00:00:00"/>
    <s v="New"/>
    <x v="0"/>
    <n v="385.59"/>
    <x v="4"/>
    <x v="2"/>
    <n v="1293.0545"/>
    <s v="Bulk Order"/>
  </r>
  <r>
    <s v="ORD103103"/>
    <x v="3"/>
    <x v="0"/>
    <x v="3096"/>
    <n v="0.34"/>
    <n v="1243.6588000000002"/>
    <n v="1"/>
    <d v="2024-03-19T00:00:00"/>
    <d v="2024-03-21T00:00:00"/>
    <s v="Member"/>
    <x v="2"/>
    <n v="299.39999999999998"/>
    <x v="4"/>
    <x v="4"/>
    <n v="2414.1612"/>
    <s v="-"/>
  </r>
  <r>
    <s v="ORD103104"/>
    <x v="3"/>
    <x v="3"/>
    <x v="3097"/>
    <n v="0.01"/>
    <n v="35.633200000000002"/>
    <n v="7"/>
    <d v="2024-05-09T00:00:00"/>
    <d v="2024-05-11T00:00:00"/>
    <s v="Member"/>
    <x v="2"/>
    <n v="898.81"/>
    <x v="4"/>
    <x v="3"/>
    <n v="3527.6867999999999"/>
    <s v="Bulk Order"/>
  </r>
  <r>
    <s v="ORD103105"/>
    <x v="2"/>
    <x v="3"/>
    <x v="3098"/>
    <n v="0.2"/>
    <n v="938.38200000000006"/>
    <n v="7"/>
    <d v="2023-02-06T00:00:00"/>
    <d v="2023-02-07T00:00:00"/>
    <s v="New"/>
    <x v="0"/>
    <n v="493.58"/>
    <x v="4"/>
    <x v="1"/>
    <n v="3753.5279999999998"/>
    <s v="Bulk Order"/>
  </r>
  <r>
    <s v="ORD103106"/>
    <x v="3"/>
    <x v="4"/>
    <x v="3099"/>
    <n v="0.21"/>
    <n v="232.27259999999998"/>
    <n v="8"/>
    <d v="2024-06-16T00:00:00"/>
    <d v="2024-06-23T00:00:00"/>
    <s v="Member"/>
    <x v="0"/>
    <n v="118.9"/>
    <x v="4"/>
    <x v="4"/>
    <n v="873.78739999999993"/>
    <s v="Bulk Order"/>
  </r>
  <r>
    <s v="ORD103107"/>
    <x v="1"/>
    <x v="0"/>
    <x v="3100"/>
    <n v="0.06"/>
    <n v="213.35579999999999"/>
    <n v="1"/>
    <d v="2023-10-01T00:00:00"/>
    <d v="2023-10-02T00:00:00"/>
    <s v="New"/>
    <x v="1"/>
    <n v="236.13"/>
    <x v="4"/>
    <x v="1"/>
    <n v="3342.5742"/>
    <s v="-"/>
  </r>
  <r>
    <s v="ORD103108"/>
    <x v="2"/>
    <x v="4"/>
    <x v="3101"/>
    <n v="0"/>
    <n v="0"/>
    <n v="2"/>
    <d v="2024-05-15T00:00:00"/>
    <d v="2024-05-17T00:00:00"/>
    <s v="New"/>
    <x v="2"/>
    <n v="99.62"/>
    <x v="4"/>
    <x v="3"/>
    <n v="427.66"/>
    <s v="-"/>
  </r>
  <r>
    <s v="ORD103109"/>
    <x v="3"/>
    <x v="1"/>
    <x v="3102"/>
    <n v="0.04"/>
    <n v="98.152000000000015"/>
    <n v="1"/>
    <d v="2023-07-02T00:00:00"/>
    <d v="2023-07-03T00:00:00"/>
    <s v="Regular"/>
    <x v="2"/>
    <n v="517.64"/>
    <x v="4"/>
    <x v="4"/>
    <n v="2355.6480000000001"/>
    <s v="-"/>
  </r>
  <r>
    <s v="ORD103110"/>
    <x v="2"/>
    <x v="1"/>
    <x v="3103"/>
    <n v="0.22"/>
    <n v="150.7022"/>
    <n v="8"/>
    <d v="2024-08-23T00:00:00"/>
    <d v="2024-08-26T00:00:00"/>
    <s v="Member"/>
    <x v="2"/>
    <n v="91.64"/>
    <x v="4"/>
    <x v="1"/>
    <n v="534.30780000000004"/>
    <s v="Bulk Order"/>
  </r>
  <r>
    <s v="ORD103111"/>
    <x v="0"/>
    <x v="0"/>
    <x v="3104"/>
    <n v="0.12"/>
    <n v="396.05039999999997"/>
    <n v="8"/>
    <d v="2023-07-27T00:00:00"/>
    <d v="2023-08-01T00:00:00"/>
    <s v="Regular"/>
    <x v="0"/>
    <n v="970.15"/>
    <x v="4"/>
    <x v="5"/>
    <n v="2904.3696"/>
    <s v="Bulk Order"/>
  </r>
  <r>
    <s v="ORD103112"/>
    <x v="3"/>
    <x v="1"/>
    <x v="3105"/>
    <n v="0.03"/>
    <n v="91.415700000000001"/>
    <n v="3"/>
    <d v="2023-04-19T00:00:00"/>
    <d v="2023-04-24T00:00:00"/>
    <s v="New"/>
    <x v="0"/>
    <n v="196.64"/>
    <x v="4"/>
    <x v="5"/>
    <n v="2955.7743"/>
    <s v="-"/>
  </r>
  <r>
    <s v="ORD103113"/>
    <x v="1"/>
    <x v="0"/>
    <x v="3106"/>
    <n v="0.13"/>
    <n v="44.106400000000001"/>
    <n v="2"/>
    <d v="2024-07-28T00:00:00"/>
    <d v="2024-08-01T00:00:00"/>
    <s v="New"/>
    <x v="0"/>
    <n v="82.26"/>
    <x v="4"/>
    <x v="5"/>
    <n v="295.17359999999996"/>
    <s v="-"/>
  </r>
  <r>
    <s v="ORD103114"/>
    <x v="3"/>
    <x v="1"/>
    <x v="3107"/>
    <n v="0.26"/>
    <n v="433.19380000000007"/>
    <n v="9"/>
    <d v="2024-11-30T00:00:00"/>
    <d v="2024-12-02T00:00:00"/>
    <s v="Member"/>
    <x v="2"/>
    <n v="193.24"/>
    <x v="4"/>
    <x v="2"/>
    <n v="1232.9362000000001"/>
    <s v="Bulk Order"/>
  </r>
  <r>
    <s v="ORD103115"/>
    <x v="2"/>
    <x v="2"/>
    <x v="3108"/>
    <n v="0.37"/>
    <n v="753.19420000000002"/>
    <n v="5"/>
    <d v="2024-11-16T00:00:00"/>
    <d v="2024-11-21T00:00:00"/>
    <s v="Member"/>
    <x v="1"/>
    <n v="135.88999999999999"/>
    <x v="4"/>
    <x v="0"/>
    <n v="1282.4657999999999"/>
    <s v="-"/>
  </r>
  <r>
    <s v="ORD103116"/>
    <x v="2"/>
    <x v="3"/>
    <x v="3109"/>
    <n v="0.21"/>
    <n v="276.255"/>
    <n v="9"/>
    <d v="2023-01-16T00:00:00"/>
    <d v="2023-01-21T00:00:00"/>
    <s v="New"/>
    <x v="2"/>
    <n v="275.19"/>
    <x v="4"/>
    <x v="4"/>
    <n v="1039.2449999999999"/>
    <s v="Bulk Order"/>
  </r>
  <r>
    <s v="ORD103117"/>
    <x v="3"/>
    <x v="2"/>
    <x v="3110"/>
    <n v="0.31"/>
    <n v="89.738800000000012"/>
    <n v="2"/>
    <d v="2023-08-02T00:00:00"/>
    <d v="2023-08-07T00:00:00"/>
    <s v="New"/>
    <x v="0"/>
    <n v="38.29"/>
    <x v="4"/>
    <x v="1"/>
    <n v="199.74119999999999"/>
    <s v="-"/>
  </r>
  <r>
    <s v="ORD103118"/>
    <x v="1"/>
    <x v="0"/>
    <x v="3111"/>
    <n v="0.3"/>
    <n v="498.66899999999998"/>
    <n v="6"/>
    <d v="2024-11-14T00:00:00"/>
    <d v="2024-11-21T00:00:00"/>
    <s v="Member"/>
    <x v="2"/>
    <n v="270.32"/>
    <x v="4"/>
    <x v="2"/>
    <n v="1163.5610000000001"/>
    <s v="Bulk Order"/>
  </r>
  <r>
    <s v="ORD103119"/>
    <x v="1"/>
    <x v="0"/>
    <x v="3112"/>
    <n v="0.45"/>
    <n v="1792.7370000000001"/>
    <n v="1"/>
    <d v="2024-10-13T00:00:00"/>
    <d v="2024-10-14T00:00:00"/>
    <s v="New"/>
    <x v="0"/>
    <n v="670.07"/>
    <x v="4"/>
    <x v="0"/>
    <n v="2191.123"/>
    <s v="-"/>
  </r>
  <r>
    <s v="ORD103120"/>
    <x v="1"/>
    <x v="2"/>
    <x v="3113"/>
    <n v="0.09"/>
    <n v="167.80769999999998"/>
    <n v="7"/>
    <d v="2023-11-16T00:00:00"/>
    <d v="2023-11-17T00:00:00"/>
    <s v="Member"/>
    <x v="2"/>
    <n v="112.19"/>
    <x v="4"/>
    <x v="0"/>
    <n v="1696.7222999999999"/>
    <s v="Bulk Order"/>
  </r>
  <r>
    <s v="ORD103121"/>
    <x v="2"/>
    <x v="3"/>
    <x v="3114"/>
    <n v="0.24"/>
    <n v="404.2824"/>
    <n v="4"/>
    <d v="2024-04-18T00:00:00"/>
    <d v="2024-04-23T00:00:00"/>
    <s v="Regular"/>
    <x v="2"/>
    <n v="308.17"/>
    <x v="4"/>
    <x v="0"/>
    <n v="1280.2275999999999"/>
    <s v="-"/>
  </r>
  <r>
    <s v="ORD103122"/>
    <x v="3"/>
    <x v="3"/>
    <x v="3115"/>
    <n v="0.32"/>
    <n v="1508.6688000000001"/>
    <n v="7"/>
    <d v="2024-10-29T00:00:00"/>
    <d v="2024-11-01T00:00:00"/>
    <s v="Regular"/>
    <x v="0"/>
    <n v="282.08"/>
    <x v="4"/>
    <x v="1"/>
    <n v="3205.9211999999998"/>
    <s v="Bulk Order"/>
  </r>
  <r>
    <s v="ORD103123"/>
    <x v="0"/>
    <x v="4"/>
    <x v="3116"/>
    <n v="0.26"/>
    <n v="79.037400000000005"/>
    <n v="9"/>
    <d v="2023-03-28T00:00:00"/>
    <d v="2023-03-29T00:00:00"/>
    <s v="New"/>
    <x v="1"/>
    <n v="29.1"/>
    <x v="4"/>
    <x v="2"/>
    <n v="224.95260000000002"/>
    <s v="Bulk Order"/>
  </r>
  <r>
    <s v="ORD103124"/>
    <x v="2"/>
    <x v="1"/>
    <x v="3117"/>
    <n v="0.23"/>
    <n v="887.7333000000001"/>
    <n v="1"/>
    <d v="2024-09-06T00:00:00"/>
    <d v="2024-09-11T00:00:00"/>
    <s v="New"/>
    <x v="2"/>
    <n v="884.6"/>
    <x v="4"/>
    <x v="5"/>
    <n v="2971.9767000000002"/>
    <s v="-"/>
  </r>
  <r>
    <s v="ORD103125"/>
    <x v="1"/>
    <x v="4"/>
    <x v="3118"/>
    <n v="0.49"/>
    <n v="1208.9083999999998"/>
    <n v="1"/>
    <d v="2024-08-28T00:00:00"/>
    <d v="2024-09-01T00:00:00"/>
    <s v="Member"/>
    <x v="2"/>
    <n v="569.66999999999996"/>
    <x v="4"/>
    <x v="1"/>
    <n v="1258.2516000000001"/>
    <s v="-"/>
  </r>
  <r>
    <s v="ORD103126"/>
    <x v="3"/>
    <x v="3"/>
    <x v="3119"/>
    <n v="0.47"/>
    <n v="2222.0989"/>
    <n v="7"/>
    <d v="2024-02-02T00:00:00"/>
    <d v="2024-02-07T00:00:00"/>
    <s v="Member"/>
    <x v="0"/>
    <n v="239.71"/>
    <x v="4"/>
    <x v="5"/>
    <n v="2505.7710999999999"/>
    <s v="Bulk Order"/>
  </r>
  <r>
    <s v="ORD103127"/>
    <x v="1"/>
    <x v="2"/>
    <x v="3120"/>
    <n v="0.31"/>
    <n v="628.68309999999997"/>
    <n v="2"/>
    <d v="2024-11-01T00:00:00"/>
    <d v="2024-11-08T00:00:00"/>
    <s v="Regular"/>
    <x v="0"/>
    <n v="531.78"/>
    <x v="4"/>
    <x v="1"/>
    <n v="1399.3269"/>
    <s v="-"/>
  </r>
  <r>
    <s v="ORD103128"/>
    <x v="0"/>
    <x v="1"/>
    <x v="3121"/>
    <n v="0.22"/>
    <n v="785.27019999999993"/>
    <n v="8"/>
    <d v="2023-03-04T00:00:00"/>
    <d v="2023-03-10T00:00:00"/>
    <s v="New"/>
    <x v="0"/>
    <n v="186.23"/>
    <x v="4"/>
    <x v="3"/>
    <n v="2784.1397999999999"/>
    <s v="Bulk Order"/>
  </r>
  <r>
    <s v="ORD103129"/>
    <x v="1"/>
    <x v="2"/>
    <x v="3122"/>
    <n v="0.38"/>
    <n v="168.2184"/>
    <n v="4"/>
    <d v="2023-03-17T00:00:00"/>
    <d v="2023-03-23T00:00:00"/>
    <s v="Regular"/>
    <x v="2"/>
    <n v="129.37"/>
    <x v="4"/>
    <x v="0"/>
    <n v="274.46159999999998"/>
    <s v="-"/>
  </r>
  <r>
    <s v="ORD103130"/>
    <x v="1"/>
    <x v="4"/>
    <x v="3123"/>
    <n v="0.26"/>
    <n v="1209.2547999999999"/>
    <n v="7"/>
    <d v="2024-04-03T00:00:00"/>
    <d v="2024-04-05T00:00:00"/>
    <s v="Member"/>
    <x v="1"/>
    <n v="884.2"/>
    <x v="4"/>
    <x v="5"/>
    <n v="3441.7251999999999"/>
    <s v="Bulk Order"/>
  </r>
  <r>
    <s v="ORD103131"/>
    <x v="0"/>
    <x v="0"/>
    <x v="3124"/>
    <n v="0.5"/>
    <n v="894.13"/>
    <n v="2"/>
    <d v="2024-01-23T00:00:00"/>
    <d v="2024-01-28T00:00:00"/>
    <s v="New"/>
    <x v="0"/>
    <n v="254.01"/>
    <x v="4"/>
    <x v="2"/>
    <n v="894.13"/>
    <s v="-"/>
  </r>
  <r>
    <s v="ORD103132"/>
    <x v="3"/>
    <x v="2"/>
    <x v="3125"/>
    <n v="0.34"/>
    <n v="906.99080000000004"/>
    <n v="8"/>
    <d v="2024-04-17T00:00:00"/>
    <d v="2024-04-24T00:00:00"/>
    <s v="Member"/>
    <x v="0"/>
    <n v="538.25"/>
    <x v="4"/>
    <x v="4"/>
    <n v="1760.6291999999999"/>
    <s v="Bulk Order"/>
  </r>
  <r>
    <s v="ORD103133"/>
    <x v="2"/>
    <x v="4"/>
    <x v="3126"/>
    <n v="0.03"/>
    <n v="23.356799999999996"/>
    <n v="6"/>
    <d v="2023-12-11T00:00:00"/>
    <d v="2023-12-13T00:00:00"/>
    <s v="Regular"/>
    <x v="0"/>
    <n v="67.84"/>
    <x v="4"/>
    <x v="5"/>
    <n v="755.20319999999992"/>
    <s v="Bulk Order"/>
  </r>
  <r>
    <s v="ORD103134"/>
    <x v="3"/>
    <x v="4"/>
    <x v="3127"/>
    <n v="0.2"/>
    <n v="946.64599999999996"/>
    <n v="1"/>
    <d v="2023-12-30T00:00:00"/>
    <d v="2024-01-03T00:00:00"/>
    <s v="New"/>
    <x v="2"/>
    <n v="801.39"/>
    <x v="4"/>
    <x v="4"/>
    <n v="3786.5839999999998"/>
    <s v="-"/>
  </r>
  <r>
    <s v="ORD103135"/>
    <x v="0"/>
    <x v="4"/>
    <x v="3128"/>
    <n v="0.37"/>
    <n v="1257.0934999999999"/>
    <n v="9"/>
    <d v="2023-10-03T00:00:00"/>
    <d v="2023-10-10T00:00:00"/>
    <s v="Member"/>
    <x v="2"/>
    <n v="754.93"/>
    <x v="4"/>
    <x v="2"/>
    <n v="2140.4565000000002"/>
    <s v="Bulk Order"/>
  </r>
  <r>
    <s v="ORD103136"/>
    <x v="1"/>
    <x v="0"/>
    <x v="3129"/>
    <n v="0.42"/>
    <n v="153.02279999999999"/>
    <n v="2"/>
    <d v="2024-03-31T00:00:00"/>
    <d v="2024-04-04T00:00:00"/>
    <s v="Member"/>
    <x v="1"/>
    <n v="77.83"/>
    <x v="4"/>
    <x v="0"/>
    <n v="211.31719999999999"/>
    <s v="-"/>
  </r>
  <r>
    <s v="ORD103137"/>
    <x v="3"/>
    <x v="0"/>
    <x v="3130"/>
    <n v="0.41"/>
    <n v="352.8091"/>
    <n v="4"/>
    <d v="2023-01-24T00:00:00"/>
    <d v="2023-01-27T00:00:00"/>
    <s v="Regular"/>
    <x v="1"/>
    <n v="238.28"/>
    <x v="4"/>
    <x v="4"/>
    <n v="507.70089999999999"/>
    <s v="-"/>
  </r>
  <r>
    <s v="ORD103138"/>
    <x v="2"/>
    <x v="0"/>
    <x v="3131"/>
    <n v="0.49"/>
    <n v="1009.0031"/>
    <n v="9"/>
    <d v="2023-10-21T00:00:00"/>
    <d v="2023-10-26T00:00:00"/>
    <s v="Regular"/>
    <x v="1"/>
    <n v="249.35"/>
    <x v="4"/>
    <x v="1"/>
    <n v="1050.1869000000002"/>
    <s v="Bulk Order"/>
  </r>
  <r>
    <s v="ORD103139"/>
    <x v="0"/>
    <x v="1"/>
    <x v="3132"/>
    <n v="0.24"/>
    <n v="278.92320000000001"/>
    <n v="8"/>
    <d v="2023-11-25T00:00:00"/>
    <d v="2023-11-26T00:00:00"/>
    <s v="New"/>
    <x v="1"/>
    <n v="78.599999999999994"/>
    <x v="4"/>
    <x v="4"/>
    <n v="883.25680000000011"/>
    <s v="Bulk Order"/>
  </r>
  <r>
    <s v="ORD103140"/>
    <x v="3"/>
    <x v="0"/>
    <x v="3133"/>
    <n v="7.0000000000000007E-2"/>
    <n v="111.48690000000002"/>
    <n v="8"/>
    <d v="2024-02-12T00:00:00"/>
    <d v="2024-02-15T00:00:00"/>
    <s v="Regular"/>
    <x v="2"/>
    <n v="227.96"/>
    <x v="4"/>
    <x v="2"/>
    <n v="1481.1831"/>
    <s v="Bulk Order"/>
  </r>
  <r>
    <s v="ORD103141"/>
    <x v="2"/>
    <x v="0"/>
    <x v="3134"/>
    <n v="0.33"/>
    <n v="1645.9443000000001"/>
    <n v="4"/>
    <d v="2023-11-21T00:00:00"/>
    <d v="2023-11-27T00:00:00"/>
    <s v="Member"/>
    <x v="2"/>
    <n v="414.98"/>
    <x v="4"/>
    <x v="0"/>
    <n v="3341.7656999999999"/>
    <s v="-"/>
  </r>
  <r>
    <s v="ORD103142"/>
    <x v="0"/>
    <x v="0"/>
    <x v="3135"/>
    <n v="0.04"/>
    <n v="133.09520000000001"/>
    <n v="1"/>
    <d v="2024-03-07T00:00:00"/>
    <d v="2024-03-10T00:00:00"/>
    <s v="New"/>
    <x v="1"/>
    <n v="909.43"/>
    <x v="4"/>
    <x v="5"/>
    <n v="3194.2847999999999"/>
    <s v="-"/>
  </r>
  <r>
    <s v="ORD103143"/>
    <x v="2"/>
    <x v="2"/>
    <x v="3136"/>
    <n v="0.49"/>
    <n v="2263.2462999999998"/>
    <n v="4"/>
    <d v="2023-02-14T00:00:00"/>
    <d v="2023-02-16T00:00:00"/>
    <s v="Member"/>
    <x v="0"/>
    <n v="1364.1"/>
    <x v="4"/>
    <x v="5"/>
    <n v="2355.6237000000001"/>
    <s v="-"/>
  </r>
  <r>
    <s v="ORD103144"/>
    <x v="0"/>
    <x v="0"/>
    <x v="3137"/>
    <n v="0.38"/>
    <n v="849.45579999999995"/>
    <n v="3"/>
    <d v="2023-11-29T00:00:00"/>
    <d v="2023-12-02T00:00:00"/>
    <s v="New"/>
    <x v="1"/>
    <n v="466.37"/>
    <x v="4"/>
    <x v="1"/>
    <n v="1385.9541999999999"/>
    <s v="-"/>
  </r>
  <r>
    <s v="ORD103145"/>
    <x v="1"/>
    <x v="1"/>
    <x v="3138"/>
    <n v="0.49"/>
    <n v="1754.3861999999999"/>
    <n v="3"/>
    <d v="2024-02-09T00:00:00"/>
    <d v="2024-02-15T00:00:00"/>
    <s v="Member"/>
    <x v="2"/>
    <n v="889.49"/>
    <x v="4"/>
    <x v="0"/>
    <n v="1825.9938000000002"/>
    <s v="-"/>
  </r>
  <r>
    <s v="ORD103146"/>
    <x v="3"/>
    <x v="4"/>
    <x v="3139"/>
    <n v="0.19"/>
    <n v="446.97120000000001"/>
    <n v="1"/>
    <d v="2024-12-06T00:00:00"/>
    <d v="2024-12-12T00:00:00"/>
    <s v="Regular"/>
    <x v="1"/>
    <n v="527.37"/>
    <x v="4"/>
    <x v="0"/>
    <n v="1905.5088000000001"/>
    <s v="-"/>
  </r>
  <r>
    <s v="ORD103147"/>
    <x v="2"/>
    <x v="2"/>
    <x v="3140"/>
    <n v="0.01"/>
    <n v="17.082999999999998"/>
    <n v="9"/>
    <d v="2024-03-12T00:00:00"/>
    <d v="2024-03-15T00:00:00"/>
    <s v="Regular"/>
    <x v="1"/>
    <n v="319.44"/>
    <x v="4"/>
    <x v="1"/>
    <n v="1691.2169999999999"/>
    <s v="Bulk Order"/>
  </r>
  <r>
    <s v="ORD103148"/>
    <x v="0"/>
    <x v="3"/>
    <x v="3141"/>
    <n v="0.26"/>
    <n v="687.42700000000002"/>
    <n v="3"/>
    <d v="2024-03-24T00:00:00"/>
    <d v="2024-03-31T00:00:00"/>
    <s v="New"/>
    <x v="0"/>
    <n v="679.66"/>
    <x v="4"/>
    <x v="2"/>
    <n v="1956.5229999999997"/>
    <s v="-"/>
  </r>
  <r>
    <s v="ORD103149"/>
    <x v="2"/>
    <x v="0"/>
    <x v="3142"/>
    <n v="0.06"/>
    <n v="131.6292"/>
    <n v="4"/>
    <d v="2023-09-21T00:00:00"/>
    <d v="2023-09-28T00:00:00"/>
    <s v="Member"/>
    <x v="1"/>
    <n v="599.6"/>
    <x v="4"/>
    <x v="5"/>
    <n v="2062.1908000000003"/>
    <s v="-"/>
  </r>
  <r>
    <s v="ORD103150"/>
    <x v="2"/>
    <x v="4"/>
    <x v="3143"/>
    <n v="0.34"/>
    <n v="1667.5809999999999"/>
    <n v="1"/>
    <d v="2024-04-16T00:00:00"/>
    <d v="2024-04-19T00:00:00"/>
    <s v="Regular"/>
    <x v="2"/>
    <n v="873.84"/>
    <x v="4"/>
    <x v="1"/>
    <n v="3237.0689999999995"/>
    <s v="-"/>
  </r>
  <r>
    <s v="ORD103151"/>
    <x v="3"/>
    <x v="4"/>
    <x v="3144"/>
    <n v="0.25"/>
    <n v="632.80499999999995"/>
    <n v="3"/>
    <d v="2023-02-03T00:00:00"/>
    <d v="2023-02-10T00:00:00"/>
    <s v="Regular"/>
    <x v="0"/>
    <n v="639.85"/>
    <x v="4"/>
    <x v="5"/>
    <n v="1898.415"/>
    <s v="-"/>
  </r>
  <r>
    <s v="ORD103152"/>
    <x v="1"/>
    <x v="2"/>
    <x v="3145"/>
    <n v="0.38"/>
    <n v="1548.2909999999999"/>
    <n v="1"/>
    <d v="2023-05-18T00:00:00"/>
    <d v="2023-05-24T00:00:00"/>
    <s v="Regular"/>
    <x v="2"/>
    <n v="601.11"/>
    <x v="4"/>
    <x v="1"/>
    <n v="2526.1589999999997"/>
    <s v="-"/>
  </r>
  <r>
    <s v="ORD103153"/>
    <x v="2"/>
    <x v="3"/>
    <x v="3146"/>
    <n v="0.15"/>
    <n v="505.113"/>
    <n v="4"/>
    <d v="2024-01-20T00:00:00"/>
    <d v="2024-01-22T00:00:00"/>
    <s v="New"/>
    <x v="0"/>
    <n v="364.78"/>
    <x v="4"/>
    <x v="3"/>
    <n v="2862.3070000000002"/>
    <s v="-"/>
  </r>
  <r>
    <s v="ORD103154"/>
    <x v="0"/>
    <x v="1"/>
    <x v="3147"/>
    <n v="0.41"/>
    <n v="1004.5697"/>
    <n v="7"/>
    <d v="2023-06-12T00:00:00"/>
    <d v="2023-06-16T00:00:00"/>
    <s v="Regular"/>
    <x v="1"/>
    <n v="406.11"/>
    <x v="4"/>
    <x v="1"/>
    <n v="1445.6003000000001"/>
    <s v="Bulk Order"/>
  </r>
  <r>
    <s v="ORD103155"/>
    <x v="0"/>
    <x v="4"/>
    <x v="3148"/>
    <n v="0.33"/>
    <n v="799.70220000000006"/>
    <n v="8"/>
    <d v="2023-12-27T00:00:00"/>
    <d v="2023-12-30T00:00:00"/>
    <s v="Member"/>
    <x v="0"/>
    <n v="271.05"/>
    <x v="4"/>
    <x v="1"/>
    <n v="1623.6378"/>
    <s v="Bulk Order"/>
  </r>
  <r>
    <s v="ORD103156"/>
    <x v="1"/>
    <x v="4"/>
    <x v="3149"/>
    <n v="0.49"/>
    <n v="869.87739999999997"/>
    <n v="8"/>
    <d v="2024-05-17T00:00:00"/>
    <d v="2024-05-21T00:00:00"/>
    <s v="New"/>
    <x v="1"/>
    <n v="262.67"/>
    <x v="4"/>
    <x v="4"/>
    <n v="905.38260000000002"/>
    <s v="Bulk Order"/>
  </r>
  <r>
    <s v="ORD103157"/>
    <x v="0"/>
    <x v="4"/>
    <x v="3150"/>
    <n v="0.09"/>
    <n v="56.178899999999999"/>
    <n v="1"/>
    <d v="2024-07-20T00:00:00"/>
    <d v="2024-07-24T00:00:00"/>
    <s v="New"/>
    <x v="0"/>
    <n v="131.19"/>
    <x v="4"/>
    <x v="3"/>
    <n v="568.03110000000004"/>
    <s v="-"/>
  </r>
  <r>
    <s v="ORD103158"/>
    <x v="1"/>
    <x v="4"/>
    <x v="3151"/>
    <n v="0.03"/>
    <n v="114.93599999999999"/>
    <n v="6"/>
    <d v="2024-06-21T00:00:00"/>
    <d v="2024-06-27T00:00:00"/>
    <s v="New"/>
    <x v="1"/>
    <n v="356.25"/>
    <x v="4"/>
    <x v="2"/>
    <n v="3716.2639999999997"/>
    <s v="Bulk Order"/>
  </r>
  <r>
    <s v="ORD103159"/>
    <x v="0"/>
    <x v="2"/>
    <x v="3152"/>
    <n v="0.43"/>
    <n v="1977.4237999999998"/>
    <n v="8"/>
    <d v="2024-08-02T00:00:00"/>
    <d v="2024-08-08T00:00:00"/>
    <s v="New"/>
    <x v="0"/>
    <n v="1062.67"/>
    <x v="4"/>
    <x v="3"/>
    <n v="2621.2362000000003"/>
    <s v="Bulk Order"/>
  </r>
  <r>
    <s v="ORD103160"/>
    <x v="3"/>
    <x v="3"/>
    <x v="3153"/>
    <n v="0.17"/>
    <n v="198.55660000000003"/>
    <n v="8"/>
    <d v="2023-12-17T00:00:00"/>
    <d v="2023-12-23T00:00:00"/>
    <s v="New"/>
    <x v="1"/>
    <n v="320.08999999999997"/>
    <x v="4"/>
    <x v="0"/>
    <n v="969.42340000000002"/>
    <s v="Bulk Order"/>
  </r>
  <r>
    <s v="ORD103161"/>
    <x v="2"/>
    <x v="4"/>
    <x v="3154"/>
    <n v="0.22"/>
    <n v="1019.8760000000001"/>
    <n v="9"/>
    <d v="2024-10-06T00:00:00"/>
    <d v="2024-10-12T00:00:00"/>
    <s v="New"/>
    <x v="2"/>
    <n v="675.12"/>
    <x v="4"/>
    <x v="1"/>
    <n v="3615.924"/>
    <s v="Bulk Order"/>
  </r>
  <r>
    <s v="ORD103162"/>
    <x v="3"/>
    <x v="1"/>
    <x v="3155"/>
    <n v="0.46"/>
    <n v="569.61339999999996"/>
    <n v="8"/>
    <d v="2024-08-21T00:00:00"/>
    <d v="2024-08-23T00:00:00"/>
    <s v="Regular"/>
    <x v="0"/>
    <n v="363.61"/>
    <x v="4"/>
    <x v="1"/>
    <n v="668.67660000000001"/>
    <s v="Bulk Order"/>
  </r>
  <r>
    <s v="ORD103163"/>
    <x v="2"/>
    <x v="1"/>
    <x v="3156"/>
    <n v="0.22"/>
    <n v="593.42579999999998"/>
    <n v="5"/>
    <d v="2024-04-26T00:00:00"/>
    <d v="2024-04-30T00:00:00"/>
    <s v="New"/>
    <x v="0"/>
    <n v="599.5"/>
    <x v="4"/>
    <x v="1"/>
    <n v="2103.9641999999999"/>
    <s v="-"/>
  </r>
  <r>
    <s v="ORD103164"/>
    <x v="2"/>
    <x v="0"/>
    <x v="3157"/>
    <n v="0.15"/>
    <n v="267.5625"/>
    <n v="1"/>
    <d v="2023-03-20T00:00:00"/>
    <d v="2023-03-26T00:00:00"/>
    <s v="Regular"/>
    <x v="2"/>
    <n v="345.76"/>
    <x v="4"/>
    <x v="4"/>
    <n v="1516.1875"/>
    <s v="-"/>
  </r>
  <r>
    <s v="ORD103165"/>
    <x v="2"/>
    <x v="4"/>
    <x v="3158"/>
    <n v="0.03"/>
    <n v="19.832699999999999"/>
    <n v="9"/>
    <d v="2024-03-26T00:00:00"/>
    <d v="2024-04-02T00:00:00"/>
    <s v="Member"/>
    <x v="2"/>
    <n v="83.29"/>
    <x v="4"/>
    <x v="1"/>
    <n v="641.25729999999999"/>
    <s v="Bulk Order"/>
  </r>
  <r>
    <s v="ORD103166"/>
    <x v="3"/>
    <x v="4"/>
    <x v="3159"/>
    <n v="0.22"/>
    <n v="78.9602"/>
    <n v="5"/>
    <d v="2023-10-26T00:00:00"/>
    <d v="2023-10-28T00:00:00"/>
    <s v="Regular"/>
    <x v="0"/>
    <n v="19.420000000000002"/>
    <x v="4"/>
    <x v="4"/>
    <n v="279.94980000000004"/>
    <s v="-"/>
  </r>
  <r>
    <s v="ORD103167"/>
    <x v="2"/>
    <x v="4"/>
    <x v="1181"/>
    <n v="0.33"/>
    <n v="623.76600000000008"/>
    <n v="7"/>
    <d v="2024-07-04T00:00:00"/>
    <d v="2024-07-07T00:00:00"/>
    <s v="New"/>
    <x v="2"/>
    <n v="289.83"/>
    <x v="4"/>
    <x v="2"/>
    <n v="1266.434"/>
    <s v="Bulk Order"/>
  </r>
  <r>
    <s v="ORD103168"/>
    <x v="3"/>
    <x v="4"/>
    <x v="3160"/>
    <n v="0.13"/>
    <n v="43.157400000000003"/>
    <n v="7"/>
    <d v="2023-08-19T00:00:00"/>
    <d v="2023-08-20T00:00:00"/>
    <s v="Member"/>
    <x v="2"/>
    <n v="92.27"/>
    <x v="4"/>
    <x v="2"/>
    <n v="288.82260000000002"/>
    <s v="Bulk Order"/>
  </r>
  <r>
    <s v="ORD103169"/>
    <x v="1"/>
    <x v="4"/>
    <x v="3161"/>
    <n v="0.36"/>
    <n v="219.81960000000001"/>
    <n v="4"/>
    <d v="2024-02-15T00:00:00"/>
    <d v="2024-02-17T00:00:00"/>
    <s v="New"/>
    <x v="2"/>
    <n v="153.28"/>
    <x v="4"/>
    <x v="4"/>
    <n v="390.79039999999998"/>
    <s v="-"/>
  </r>
  <r>
    <s v="ORD103170"/>
    <x v="0"/>
    <x v="1"/>
    <x v="3162"/>
    <n v="0.24"/>
    <n v="191.3424"/>
    <n v="8"/>
    <d v="2024-02-10T00:00:00"/>
    <d v="2024-02-17T00:00:00"/>
    <s v="New"/>
    <x v="2"/>
    <n v="235.75"/>
    <x v="4"/>
    <x v="2"/>
    <n v="605.91759999999999"/>
    <s v="Bulk Order"/>
  </r>
  <r>
    <s v="ORD103171"/>
    <x v="0"/>
    <x v="3"/>
    <x v="3163"/>
    <n v="0.43"/>
    <n v="47.037700000000001"/>
    <n v="9"/>
    <d v="2023-11-10T00:00:00"/>
    <d v="2023-11-16T00:00:00"/>
    <s v="New"/>
    <x v="2"/>
    <n v="27.56"/>
    <x v="4"/>
    <x v="4"/>
    <n v="62.3523"/>
    <s v="Bulk Order"/>
  </r>
  <r>
    <s v="ORD103172"/>
    <x v="2"/>
    <x v="3"/>
    <x v="3164"/>
    <n v="0.08"/>
    <n v="68.075200000000009"/>
    <n v="4"/>
    <d v="2023-07-26T00:00:00"/>
    <d v="2023-07-27T00:00:00"/>
    <s v="Regular"/>
    <x v="1"/>
    <n v="197.74"/>
    <x v="4"/>
    <x v="4"/>
    <n v="782.86480000000006"/>
    <s v="-"/>
  </r>
  <r>
    <s v="ORD103173"/>
    <x v="3"/>
    <x v="0"/>
    <x v="3165"/>
    <n v="0.38"/>
    <n v="1112.8946000000001"/>
    <n v="2"/>
    <d v="2024-07-05T00:00:00"/>
    <d v="2024-07-08T00:00:00"/>
    <s v="Member"/>
    <x v="2"/>
    <n v="210.05"/>
    <x v="4"/>
    <x v="5"/>
    <n v="1815.7754"/>
    <s v="-"/>
  </r>
  <r>
    <s v="ORD103174"/>
    <x v="0"/>
    <x v="1"/>
    <x v="3166"/>
    <n v="0.47"/>
    <n v="1934.3601999999998"/>
    <n v="4"/>
    <d v="2024-09-09T00:00:00"/>
    <d v="2024-09-10T00:00:00"/>
    <s v="Member"/>
    <x v="2"/>
    <n v="1213.8"/>
    <x v="4"/>
    <x v="0"/>
    <n v="2181.2997999999998"/>
    <s v="-"/>
  </r>
  <r>
    <s v="ORD103175"/>
    <x v="3"/>
    <x v="4"/>
    <x v="3167"/>
    <n v="0.37"/>
    <n v="387.68969999999996"/>
    <n v="2"/>
    <d v="2023-10-15T00:00:00"/>
    <d v="2023-10-20T00:00:00"/>
    <s v="Member"/>
    <x v="1"/>
    <n v="128.88"/>
    <x v="4"/>
    <x v="4"/>
    <n v="660.12030000000004"/>
    <s v="-"/>
  </r>
  <r>
    <s v="ORD103176"/>
    <x v="3"/>
    <x v="3"/>
    <x v="3168"/>
    <n v="0.2"/>
    <n v="99.256"/>
    <n v="1"/>
    <d v="2023-02-27T00:00:00"/>
    <d v="2023-03-04T00:00:00"/>
    <s v="Regular"/>
    <x v="2"/>
    <n v="55.06"/>
    <x v="4"/>
    <x v="3"/>
    <n v="397.024"/>
    <s v="-"/>
  </r>
  <r>
    <s v="ORD103177"/>
    <x v="2"/>
    <x v="2"/>
    <x v="3169"/>
    <n v="0.12"/>
    <n v="440.95439999999996"/>
    <n v="1"/>
    <d v="2023-12-17T00:00:00"/>
    <d v="2023-12-23T00:00:00"/>
    <s v="Regular"/>
    <x v="2"/>
    <n v="210.69"/>
    <x v="4"/>
    <x v="1"/>
    <n v="3233.6655999999998"/>
    <s v="-"/>
  </r>
  <r>
    <s v="ORD103178"/>
    <x v="0"/>
    <x v="2"/>
    <x v="3170"/>
    <n v="0.05"/>
    <n v="7"/>
    <n v="4"/>
    <d v="2024-05-14T00:00:00"/>
    <d v="2024-05-17T00:00:00"/>
    <s v="Regular"/>
    <x v="0"/>
    <n v="21.05"/>
    <x v="4"/>
    <x v="4"/>
    <n v="133"/>
    <s v="-"/>
  </r>
  <r>
    <s v="ORD103179"/>
    <x v="2"/>
    <x v="2"/>
    <x v="3171"/>
    <n v="0.32"/>
    <n v="1183.1648"/>
    <n v="9"/>
    <d v="2023-02-25T00:00:00"/>
    <d v="2023-03-01T00:00:00"/>
    <s v="Regular"/>
    <x v="0"/>
    <n v="1011.86"/>
    <x v="4"/>
    <x v="1"/>
    <n v="2514.2251999999999"/>
    <s v="Bulk Order"/>
  </r>
  <r>
    <s v="ORD103180"/>
    <x v="2"/>
    <x v="4"/>
    <x v="3172"/>
    <n v="7.0000000000000007E-2"/>
    <n v="51.97290000000001"/>
    <n v="9"/>
    <d v="2023-04-13T00:00:00"/>
    <d v="2023-04-17T00:00:00"/>
    <s v="Member"/>
    <x v="0"/>
    <n v="179.95"/>
    <x v="4"/>
    <x v="1"/>
    <n v="690.49710000000005"/>
    <s v="Bulk Order"/>
  </r>
  <r>
    <s v="ORD103181"/>
    <x v="0"/>
    <x v="4"/>
    <x v="3173"/>
    <n v="0.42"/>
    <n v="511.81199999999995"/>
    <n v="7"/>
    <d v="2024-01-10T00:00:00"/>
    <d v="2024-01-12T00:00:00"/>
    <s v="Regular"/>
    <x v="1"/>
    <n v="239.52"/>
    <x v="4"/>
    <x v="5"/>
    <n v="706.78800000000001"/>
    <s v="Bulk Order"/>
  </r>
  <r>
    <s v="ORD103182"/>
    <x v="0"/>
    <x v="0"/>
    <x v="3174"/>
    <n v="0.48"/>
    <n v="330.40320000000003"/>
    <n v="5"/>
    <d v="2023-02-21T00:00:00"/>
    <d v="2023-02-27T00:00:00"/>
    <s v="New"/>
    <x v="0"/>
    <n v="162.93"/>
    <x v="4"/>
    <x v="1"/>
    <n v="357.93680000000001"/>
    <s v="-"/>
  </r>
  <r>
    <s v="ORD103183"/>
    <x v="1"/>
    <x v="0"/>
    <x v="3175"/>
    <n v="7.0000000000000007E-2"/>
    <n v="91.83720000000001"/>
    <n v="6"/>
    <d v="2023-08-17T00:00:00"/>
    <d v="2023-08-22T00:00:00"/>
    <s v="Member"/>
    <x v="2"/>
    <n v="82.92"/>
    <x v="4"/>
    <x v="4"/>
    <n v="1220.1228000000001"/>
    <s v="Bulk Order"/>
  </r>
  <r>
    <s v="ORD103184"/>
    <x v="1"/>
    <x v="0"/>
    <x v="3176"/>
    <n v="0.19"/>
    <n v="762.10140000000001"/>
    <n v="1"/>
    <d v="2024-12-20T00:00:00"/>
    <d v="2024-12-22T00:00:00"/>
    <s v="Regular"/>
    <x v="0"/>
    <n v="389.11"/>
    <x v="4"/>
    <x v="4"/>
    <n v="3248.9585999999999"/>
    <s v="-"/>
  </r>
  <r>
    <s v="ORD103185"/>
    <x v="3"/>
    <x v="2"/>
    <x v="3177"/>
    <n v="0.47"/>
    <n v="352.2509"/>
    <n v="3"/>
    <d v="2023-10-11T00:00:00"/>
    <d v="2023-10-14T00:00:00"/>
    <s v="Regular"/>
    <x v="2"/>
    <n v="125.18"/>
    <x v="4"/>
    <x v="5"/>
    <n v="397.21910000000003"/>
    <s v="-"/>
  </r>
  <r>
    <s v="ORD103186"/>
    <x v="0"/>
    <x v="4"/>
    <x v="3178"/>
    <n v="0.24"/>
    <n v="1193.1383999999998"/>
    <n v="1"/>
    <d v="2023-04-06T00:00:00"/>
    <d v="2023-04-13T00:00:00"/>
    <s v="New"/>
    <x v="2"/>
    <n v="1080.08"/>
    <x v="4"/>
    <x v="0"/>
    <n v="3778.2716"/>
    <s v="-"/>
  </r>
  <r>
    <s v="ORD103187"/>
    <x v="1"/>
    <x v="2"/>
    <x v="3179"/>
    <n v="0.27"/>
    <n v="459.75060000000002"/>
    <n v="5"/>
    <d v="2024-02-12T00:00:00"/>
    <d v="2024-02-13T00:00:00"/>
    <s v="New"/>
    <x v="2"/>
    <n v="327.33999999999997"/>
    <x v="4"/>
    <x v="1"/>
    <n v="1243.0293999999999"/>
    <s v="-"/>
  </r>
  <r>
    <s v="ORD103188"/>
    <x v="3"/>
    <x v="0"/>
    <x v="3180"/>
    <n v="0.37"/>
    <n v="1708.5268000000001"/>
    <n v="4"/>
    <d v="2024-01-17T00:00:00"/>
    <d v="2024-01-23T00:00:00"/>
    <s v="New"/>
    <x v="1"/>
    <n v="408.3"/>
    <x v="4"/>
    <x v="2"/>
    <n v="2909.1132000000002"/>
    <s v="-"/>
  </r>
  <r>
    <s v="ORD103189"/>
    <x v="3"/>
    <x v="4"/>
    <x v="3181"/>
    <n v="0.11"/>
    <n v="113.42760000000001"/>
    <n v="3"/>
    <d v="2024-11-07T00:00:00"/>
    <d v="2024-11-13T00:00:00"/>
    <s v="New"/>
    <x v="1"/>
    <n v="263.38"/>
    <x v="4"/>
    <x v="5"/>
    <n v="917.7324000000001"/>
    <s v="-"/>
  </r>
  <r>
    <s v="ORD103190"/>
    <x v="3"/>
    <x v="1"/>
    <x v="3182"/>
    <n v="0.49"/>
    <n v="500.14300000000003"/>
    <n v="6"/>
    <d v="2024-12-02T00:00:00"/>
    <d v="2024-12-07T00:00:00"/>
    <s v="Member"/>
    <x v="2"/>
    <n v="85.67"/>
    <x v="4"/>
    <x v="1"/>
    <n v="520.55700000000002"/>
    <s v="Bulk Order"/>
  </r>
  <r>
    <s v="ORD103191"/>
    <x v="1"/>
    <x v="3"/>
    <x v="3183"/>
    <n v="0.39"/>
    <n v="1119.3545999999999"/>
    <n v="6"/>
    <d v="2023-01-05T00:00:00"/>
    <d v="2023-01-09T00:00:00"/>
    <s v="New"/>
    <x v="2"/>
    <n v="323.64999999999998"/>
    <x v="4"/>
    <x v="2"/>
    <n v="1750.7854"/>
    <s v="Bulk Order"/>
  </r>
  <r>
    <s v="ORD103192"/>
    <x v="0"/>
    <x v="3"/>
    <x v="3184"/>
    <n v="0.08"/>
    <n v="27.8352"/>
    <n v="9"/>
    <d v="2024-11-14T00:00:00"/>
    <d v="2024-11-16T00:00:00"/>
    <s v="New"/>
    <x v="1"/>
    <n v="99.76"/>
    <x v="4"/>
    <x v="1"/>
    <n v="320.10480000000001"/>
    <s v="Bulk Order"/>
  </r>
  <r>
    <s v="ORD103193"/>
    <x v="2"/>
    <x v="0"/>
    <x v="3185"/>
    <n v="0.06"/>
    <n v="241.49459999999999"/>
    <n v="4"/>
    <d v="2023-11-02T00:00:00"/>
    <d v="2023-11-03T00:00:00"/>
    <s v="Regular"/>
    <x v="0"/>
    <n v="1144.95"/>
    <x v="4"/>
    <x v="2"/>
    <n v="3783.4153999999999"/>
    <s v="-"/>
  </r>
  <r>
    <s v="ORD103194"/>
    <x v="3"/>
    <x v="2"/>
    <x v="3186"/>
    <n v="0.47"/>
    <n v="1059.4317000000001"/>
    <n v="9"/>
    <d v="2024-10-02T00:00:00"/>
    <d v="2024-10-06T00:00:00"/>
    <s v="New"/>
    <x v="0"/>
    <n v="205.93"/>
    <x v="4"/>
    <x v="3"/>
    <n v="1194.6783"/>
    <s v="Bulk Order"/>
  </r>
  <r>
    <s v="ORD103195"/>
    <x v="1"/>
    <x v="1"/>
    <x v="3187"/>
    <n v="0.34"/>
    <n v="1198.8604"/>
    <n v="4"/>
    <d v="2024-03-23T00:00:00"/>
    <d v="2024-03-27T00:00:00"/>
    <s v="Regular"/>
    <x v="0"/>
    <n v="378.13"/>
    <x v="4"/>
    <x v="1"/>
    <n v="2327.1995999999999"/>
    <s v="-"/>
  </r>
  <r>
    <s v="ORD103196"/>
    <x v="1"/>
    <x v="4"/>
    <x v="3188"/>
    <n v="0.02"/>
    <n v="19.114000000000001"/>
    <n v="8"/>
    <d v="2024-04-05T00:00:00"/>
    <d v="2024-04-11T00:00:00"/>
    <s v="New"/>
    <x v="0"/>
    <n v="201.51"/>
    <x v="4"/>
    <x v="4"/>
    <n v="936.58600000000001"/>
    <s v="Bulk Order"/>
  </r>
  <r>
    <s v="ORD103197"/>
    <x v="2"/>
    <x v="2"/>
    <x v="3189"/>
    <n v="7.0000000000000007E-2"/>
    <n v="227.32850000000005"/>
    <n v="8"/>
    <d v="2023-09-01T00:00:00"/>
    <d v="2023-09-04T00:00:00"/>
    <s v="Member"/>
    <x v="2"/>
    <n v="843.12"/>
    <x v="4"/>
    <x v="1"/>
    <n v="3020.2215000000001"/>
    <s v="Bulk Order"/>
  </r>
  <r>
    <s v="ORD103198"/>
    <x v="2"/>
    <x v="0"/>
    <x v="3190"/>
    <n v="0.02"/>
    <n v="60.218999999999994"/>
    <n v="2"/>
    <d v="2024-03-31T00:00:00"/>
    <d v="2024-04-04T00:00:00"/>
    <s v="Regular"/>
    <x v="0"/>
    <n v="570.27"/>
    <x v="4"/>
    <x v="2"/>
    <n v="2950.7309999999998"/>
    <s v="-"/>
  </r>
  <r>
    <s v="ORD103199"/>
    <x v="1"/>
    <x v="2"/>
    <x v="1061"/>
    <n v="0.49"/>
    <n v="1863.3425999999999"/>
    <n v="8"/>
    <d v="2023-09-14T00:00:00"/>
    <d v="2023-09-18T00:00:00"/>
    <s v="Regular"/>
    <x v="2"/>
    <n v="456.66"/>
    <x v="4"/>
    <x v="2"/>
    <n v="1939.3973999999998"/>
    <s v="Bulk Order"/>
  </r>
  <r>
    <s v="ORD103200"/>
    <x v="0"/>
    <x v="0"/>
    <x v="3191"/>
    <n v="0.25"/>
    <n v="389.3175"/>
    <n v="2"/>
    <d v="2023-05-23T00:00:00"/>
    <d v="2023-05-27T00:00:00"/>
    <s v="Regular"/>
    <x v="2"/>
    <n v="188.71"/>
    <x v="4"/>
    <x v="2"/>
    <n v="1167.9524999999999"/>
    <s v="-"/>
  </r>
  <r>
    <s v="ORD103201"/>
    <x v="2"/>
    <x v="3"/>
    <x v="3192"/>
    <n v="0.23"/>
    <n v="1074.6773000000001"/>
    <n v="8"/>
    <d v="2023-07-21T00:00:00"/>
    <d v="2023-07-22T00:00:00"/>
    <s v="Regular"/>
    <x v="1"/>
    <n v="275.8"/>
    <x v="4"/>
    <x v="1"/>
    <n v="3597.8326999999999"/>
    <s v="Bulk Order"/>
  </r>
  <r>
    <s v="ORD103202"/>
    <x v="1"/>
    <x v="3"/>
    <x v="3193"/>
    <n v="0.48"/>
    <n v="2308.9823999999999"/>
    <n v="6"/>
    <d v="2023-01-01T00:00:00"/>
    <d v="2023-01-02T00:00:00"/>
    <s v="Regular"/>
    <x v="0"/>
    <n v="247.24"/>
    <x v="4"/>
    <x v="3"/>
    <n v="2501.3976000000002"/>
    <s v="Bulk Order"/>
  </r>
  <r>
    <s v="ORD103203"/>
    <x v="2"/>
    <x v="2"/>
    <x v="3194"/>
    <n v="0.25"/>
    <n v="1088.4525000000001"/>
    <n v="3"/>
    <d v="2024-05-07T00:00:00"/>
    <d v="2024-05-11T00:00:00"/>
    <s v="New"/>
    <x v="0"/>
    <n v="357.25"/>
    <x v="4"/>
    <x v="1"/>
    <n v="3265.3575000000001"/>
    <s v="-"/>
  </r>
  <r>
    <s v="ORD103204"/>
    <x v="0"/>
    <x v="1"/>
    <x v="3195"/>
    <n v="0.26"/>
    <n v="754.7722"/>
    <n v="7"/>
    <d v="2024-05-26T00:00:00"/>
    <d v="2024-06-01T00:00:00"/>
    <s v="New"/>
    <x v="1"/>
    <n v="865.81"/>
    <x v="4"/>
    <x v="5"/>
    <n v="2148.1977999999999"/>
    <s v="Bulk Order"/>
  </r>
  <r>
    <s v="ORD103205"/>
    <x v="3"/>
    <x v="4"/>
    <x v="3196"/>
    <n v="0.49"/>
    <n v="1058.1108999999999"/>
    <n v="6"/>
    <d v="2023-12-23T00:00:00"/>
    <d v="2023-12-26T00:00:00"/>
    <s v="Member"/>
    <x v="1"/>
    <n v="213.91"/>
    <x v="4"/>
    <x v="2"/>
    <n v="1101.2991"/>
    <s v="Bulk Order"/>
  </r>
  <r>
    <s v="ORD103206"/>
    <x v="2"/>
    <x v="0"/>
    <x v="3197"/>
    <n v="0.06"/>
    <n v="23.049600000000002"/>
    <n v="3"/>
    <d v="2024-07-06T00:00:00"/>
    <d v="2024-07-13T00:00:00"/>
    <s v="New"/>
    <x v="2"/>
    <n v="71.959999999999994"/>
    <x v="4"/>
    <x v="0"/>
    <n v="361.11040000000003"/>
    <s v="-"/>
  </r>
  <r>
    <s v="ORD103207"/>
    <x v="0"/>
    <x v="4"/>
    <x v="3198"/>
    <n v="0.49"/>
    <n v="2323.2957999999999"/>
    <n v="5"/>
    <d v="2023-10-04T00:00:00"/>
    <d v="2023-10-08T00:00:00"/>
    <s v="Member"/>
    <x v="0"/>
    <n v="440.9"/>
    <x v="4"/>
    <x v="1"/>
    <n v="2418.1242000000002"/>
    <s v="-"/>
  </r>
  <r>
    <s v="ORD103208"/>
    <x v="1"/>
    <x v="3"/>
    <x v="3199"/>
    <n v="0.08"/>
    <n v="381.09839999999997"/>
    <n v="4"/>
    <d v="2023-08-07T00:00:00"/>
    <d v="2023-08-12T00:00:00"/>
    <s v="Member"/>
    <x v="2"/>
    <n v="1269.8499999999999"/>
    <x v="4"/>
    <x v="3"/>
    <n v="4382.6315999999997"/>
    <s v="-"/>
  </r>
  <r>
    <s v="ORD103209"/>
    <x v="2"/>
    <x v="1"/>
    <x v="3200"/>
    <n v="0.24"/>
    <n v="45.976799999999997"/>
    <n v="6"/>
    <d v="2024-01-06T00:00:00"/>
    <d v="2024-01-11T00:00:00"/>
    <s v="Regular"/>
    <x v="0"/>
    <n v="41.27"/>
    <x v="4"/>
    <x v="0"/>
    <n v="145.5932"/>
    <s v="Bulk Order"/>
  </r>
  <r>
    <s v="ORD103210"/>
    <x v="2"/>
    <x v="1"/>
    <x v="3201"/>
    <n v="0.17"/>
    <n v="314.28750000000002"/>
    <n v="1"/>
    <d v="2023-02-21T00:00:00"/>
    <d v="2023-02-28T00:00:00"/>
    <s v="Member"/>
    <x v="0"/>
    <n v="435.39"/>
    <x v="4"/>
    <x v="5"/>
    <n v="1534.4625000000001"/>
    <s v="-"/>
  </r>
  <r>
    <s v="ORD103211"/>
    <x v="1"/>
    <x v="4"/>
    <x v="3202"/>
    <n v="0.48"/>
    <n v="2117.8463999999999"/>
    <n v="1"/>
    <d v="2023-07-18T00:00:00"/>
    <d v="2023-07-20T00:00:00"/>
    <s v="Member"/>
    <x v="2"/>
    <n v="1120.7"/>
    <x v="4"/>
    <x v="0"/>
    <n v="2294.3336000000004"/>
    <s v="-"/>
  </r>
  <r>
    <s v="ORD103212"/>
    <x v="3"/>
    <x v="3"/>
    <x v="3203"/>
    <n v="0.24"/>
    <n v="119.0808"/>
    <n v="8"/>
    <d v="2024-04-10T00:00:00"/>
    <d v="2024-04-15T00:00:00"/>
    <s v="Member"/>
    <x v="1"/>
    <n v="125.41"/>
    <x v="4"/>
    <x v="4"/>
    <n v="377.08920000000001"/>
    <s v="Bulk Order"/>
  </r>
  <r>
    <s v="ORD103213"/>
    <x v="1"/>
    <x v="4"/>
    <x v="3204"/>
    <n v="0.01"/>
    <n v="10.6318"/>
    <n v="8"/>
    <d v="2024-05-15T00:00:00"/>
    <d v="2024-05-17T00:00:00"/>
    <s v="Member"/>
    <x v="0"/>
    <n v="55.08"/>
    <x v="4"/>
    <x v="0"/>
    <n v="1052.5482"/>
    <s v="Bulk Order"/>
  </r>
  <r>
    <s v="ORD103214"/>
    <x v="2"/>
    <x v="2"/>
    <x v="3205"/>
    <n v="0.11"/>
    <n v="538.50720000000001"/>
    <n v="9"/>
    <d v="2024-09-02T00:00:00"/>
    <d v="2024-09-04T00:00:00"/>
    <s v="Member"/>
    <x v="0"/>
    <n v="1067.0899999999999"/>
    <x v="4"/>
    <x v="0"/>
    <n v="4357.0128000000004"/>
    <s v="Bulk Order"/>
  </r>
  <r>
    <s v="ORD103215"/>
    <x v="1"/>
    <x v="1"/>
    <x v="3206"/>
    <n v="0.22"/>
    <n v="935.37840000000006"/>
    <n v="8"/>
    <d v="2023-03-09T00:00:00"/>
    <d v="2023-03-11T00:00:00"/>
    <s v="Regular"/>
    <x v="1"/>
    <n v="1086.8800000000001"/>
    <x v="4"/>
    <x v="0"/>
    <n v="3316.3416000000002"/>
    <s v="Bulk Order"/>
  </r>
  <r>
    <s v="ORD103216"/>
    <x v="0"/>
    <x v="1"/>
    <x v="3207"/>
    <n v="0.34"/>
    <n v="1553.4974"/>
    <n v="2"/>
    <d v="2023-09-06T00:00:00"/>
    <d v="2023-09-13T00:00:00"/>
    <s v="Member"/>
    <x v="1"/>
    <n v="291.45"/>
    <x v="4"/>
    <x v="3"/>
    <n v="3015.6125999999995"/>
    <s v="-"/>
  </r>
  <r>
    <s v="ORD103217"/>
    <x v="1"/>
    <x v="2"/>
    <x v="3208"/>
    <n v="0.28000000000000003"/>
    <n v="223.0368"/>
    <n v="5"/>
    <d v="2023-12-04T00:00:00"/>
    <d v="2023-12-06T00:00:00"/>
    <s v="Regular"/>
    <x v="2"/>
    <n v="145.88999999999999"/>
    <x v="4"/>
    <x v="5"/>
    <n v="573.52319999999997"/>
    <s v="-"/>
  </r>
  <r>
    <s v="ORD103218"/>
    <x v="2"/>
    <x v="3"/>
    <x v="3209"/>
    <n v="0.42"/>
    <n v="476.88900000000001"/>
    <n v="8"/>
    <d v="2024-03-25T00:00:00"/>
    <d v="2024-03-29T00:00:00"/>
    <s v="New"/>
    <x v="2"/>
    <n v="105.59"/>
    <x v="4"/>
    <x v="4"/>
    <n v="658.56100000000004"/>
    <s v="Bulk Order"/>
  </r>
  <r>
    <s v="ORD103219"/>
    <x v="1"/>
    <x v="1"/>
    <x v="3210"/>
    <n v="0.41"/>
    <n v="1257.2813999999998"/>
    <n v="9"/>
    <d v="2023-04-01T00:00:00"/>
    <d v="2023-04-07T00:00:00"/>
    <s v="Member"/>
    <x v="1"/>
    <n v="316.45999999999998"/>
    <x v="4"/>
    <x v="5"/>
    <n v="1809.2586000000001"/>
    <s v="Bulk Order"/>
  </r>
  <r>
    <s v="ORD103220"/>
    <x v="3"/>
    <x v="0"/>
    <x v="3211"/>
    <n v="0.3"/>
    <n v="767.55599999999993"/>
    <n v="6"/>
    <d v="2024-09-07T00:00:00"/>
    <d v="2024-09-08T00:00:00"/>
    <s v="New"/>
    <x v="2"/>
    <n v="666.58"/>
    <x v="4"/>
    <x v="0"/>
    <n v="1790.9639999999999"/>
    <s v="Bulk Order"/>
  </r>
  <r>
    <s v="ORD103221"/>
    <x v="1"/>
    <x v="0"/>
    <x v="3212"/>
    <n v="0.28999999999999998"/>
    <n v="453.17430000000002"/>
    <n v="4"/>
    <d v="2023-10-24T00:00:00"/>
    <d v="2023-10-29T00:00:00"/>
    <s v="New"/>
    <x v="2"/>
    <n v="257.79000000000002"/>
    <x v="4"/>
    <x v="0"/>
    <n v="1109.4956999999999"/>
    <s v="-"/>
  </r>
  <r>
    <s v="ORD103222"/>
    <x v="3"/>
    <x v="3"/>
    <x v="3213"/>
    <n v="0.14000000000000001"/>
    <n v="620.31900000000007"/>
    <n v="9"/>
    <d v="2023-12-17T00:00:00"/>
    <d v="2023-12-24T00:00:00"/>
    <s v="Member"/>
    <x v="2"/>
    <n v="425.99"/>
    <x v="4"/>
    <x v="1"/>
    <n v="3810.5310000000004"/>
    <s v="Bulk Order"/>
  </r>
  <r>
    <s v="ORD103223"/>
    <x v="0"/>
    <x v="2"/>
    <x v="3214"/>
    <n v="0.48"/>
    <n v="2168.0639999999999"/>
    <n v="4"/>
    <d v="2024-09-08T00:00:00"/>
    <d v="2024-09-13T00:00:00"/>
    <s v="New"/>
    <x v="0"/>
    <n v="1068.3499999999999"/>
    <x v="4"/>
    <x v="0"/>
    <n v="2348.7360000000003"/>
    <s v="-"/>
  </r>
  <r>
    <s v="ORD103224"/>
    <x v="3"/>
    <x v="4"/>
    <x v="3215"/>
    <n v="0.04"/>
    <n v="61.17"/>
    <n v="6"/>
    <d v="2023-08-14T00:00:00"/>
    <d v="2023-08-19T00:00:00"/>
    <s v="Regular"/>
    <x v="0"/>
    <n v="417.28"/>
    <x v="4"/>
    <x v="1"/>
    <n v="1468.08"/>
    <s v="Bulk Order"/>
  </r>
  <r>
    <s v="ORD103225"/>
    <x v="1"/>
    <x v="3"/>
    <x v="3216"/>
    <n v="0.2"/>
    <n v="172.63800000000003"/>
    <n v="5"/>
    <d v="2023-09-20T00:00:00"/>
    <d v="2023-09-22T00:00:00"/>
    <s v="Regular"/>
    <x v="1"/>
    <n v="189.66"/>
    <x v="4"/>
    <x v="2"/>
    <n v="690.55200000000002"/>
    <s v="-"/>
  </r>
  <r>
    <s v="ORD103226"/>
    <x v="2"/>
    <x v="4"/>
    <x v="3217"/>
    <n v="0.33"/>
    <n v="274.08150000000001"/>
    <n v="1"/>
    <d v="2024-07-22T00:00:00"/>
    <d v="2024-07-25T00:00:00"/>
    <s v="New"/>
    <x v="2"/>
    <n v="232.72"/>
    <x v="4"/>
    <x v="5"/>
    <n v="556.46849999999995"/>
    <s v="-"/>
  </r>
  <r>
    <s v="ORD103227"/>
    <x v="3"/>
    <x v="3"/>
    <x v="3218"/>
    <n v="0.47"/>
    <n v="1162.6295999999998"/>
    <n v="4"/>
    <d v="2024-11-15T00:00:00"/>
    <d v="2024-11-22T00:00:00"/>
    <s v="Member"/>
    <x v="0"/>
    <n v="300.85000000000002"/>
    <x v="4"/>
    <x v="4"/>
    <n v="1311.0504000000001"/>
    <s v="-"/>
  </r>
  <r>
    <s v="ORD103228"/>
    <x v="0"/>
    <x v="0"/>
    <x v="3219"/>
    <n v="0.25"/>
    <n v="187.82499999999999"/>
    <n v="3"/>
    <d v="2023-05-06T00:00:00"/>
    <d v="2023-05-07T00:00:00"/>
    <s v="New"/>
    <x v="0"/>
    <n v="118.85"/>
    <x v="4"/>
    <x v="0"/>
    <n v="563.47499999999991"/>
    <s v="-"/>
  </r>
  <r>
    <s v="ORD103229"/>
    <x v="3"/>
    <x v="2"/>
    <x v="3220"/>
    <n v="0.45"/>
    <n v="1088.7165"/>
    <n v="8"/>
    <d v="2023-04-03T00:00:00"/>
    <d v="2023-04-06T00:00:00"/>
    <s v="Member"/>
    <x v="2"/>
    <n v="184.68"/>
    <x v="4"/>
    <x v="4"/>
    <n v="1330.6534999999999"/>
    <s v="Bulk Order"/>
  </r>
  <r>
    <s v="ORD103230"/>
    <x v="3"/>
    <x v="0"/>
    <x v="3221"/>
    <n v="0.05"/>
    <n v="118.17400000000001"/>
    <n v="7"/>
    <d v="2023-05-01T00:00:00"/>
    <d v="2023-05-04T00:00:00"/>
    <s v="New"/>
    <x v="2"/>
    <n v="161.53"/>
    <x v="4"/>
    <x v="3"/>
    <n v="2245.306"/>
    <s v="Bulk Order"/>
  </r>
  <r>
    <s v="ORD103231"/>
    <x v="3"/>
    <x v="2"/>
    <x v="3222"/>
    <n v="0.27"/>
    <n v="1196.6778000000002"/>
    <n v="1"/>
    <d v="2023-08-13T00:00:00"/>
    <d v="2023-08-18T00:00:00"/>
    <s v="Member"/>
    <x v="2"/>
    <n v="668.36"/>
    <x v="4"/>
    <x v="2"/>
    <n v="3235.4621999999999"/>
    <s v="-"/>
  </r>
  <r>
    <s v="ORD103232"/>
    <x v="0"/>
    <x v="4"/>
    <x v="3223"/>
    <n v="0.16"/>
    <n v="248.22880000000001"/>
    <n v="8"/>
    <d v="2024-05-29T00:00:00"/>
    <d v="2024-06-01T00:00:00"/>
    <s v="New"/>
    <x v="0"/>
    <n v="342.15"/>
    <x v="4"/>
    <x v="5"/>
    <n v="1303.2012"/>
    <s v="Bulk Order"/>
  </r>
  <r>
    <s v="ORD103233"/>
    <x v="1"/>
    <x v="3"/>
    <x v="3224"/>
    <n v="0.4"/>
    <n v="1138.8799999999999"/>
    <n v="7"/>
    <d v="2023-04-14T00:00:00"/>
    <d v="2023-04-18T00:00:00"/>
    <s v="Member"/>
    <x v="1"/>
    <n v="679.26"/>
    <x v="4"/>
    <x v="5"/>
    <n v="1708.32"/>
    <s v="Bulk Order"/>
  </r>
  <r>
    <s v="ORD103234"/>
    <x v="3"/>
    <x v="1"/>
    <x v="3225"/>
    <n v="0.22"/>
    <n v="823.49300000000005"/>
    <n v="2"/>
    <d v="2024-11-02T00:00:00"/>
    <d v="2024-11-05T00:00:00"/>
    <s v="New"/>
    <x v="0"/>
    <n v="328.32"/>
    <x v="4"/>
    <x v="1"/>
    <n v="2919.6570000000002"/>
    <s v="-"/>
  </r>
  <r>
    <s v="ORD103235"/>
    <x v="3"/>
    <x v="1"/>
    <x v="3226"/>
    <n v="0.24"/>
    <n v="724.79520000000002"/>
    <n v="4"/>
    <d v="2024-12-23T00:00:00"/>
    <d v="2024-12-26T00:00:00"/>
    <s v="Member"/>
    <x v="1"/>
    <n v="614.37"/>
    <x v="4"/>
    <x v="4"/>
    <n v="2295.1848"/>
    <s v="-"/>
  </r>
  <r>
    <s v="ORD103236"/>
    <x v="2"/>
    <x v="2"/>
    <x v="3227"/>
    <n v="0.03"/>
    <n v="143.24790000000002"/>
    <n v="2"/>
    <d v="2023-11-20T00:00:00"/>
    <d v="2023-11-25T00:00:00"/>
    <s v="Regular"/>
    <x v="0"/>
    <n v="865.42"/>
    <x v="4"/>
    <x v="0"/>
    <n v="4631.6821"/>
    <s v="-"/>
  </r>
  <r>
    <s v="ORD103237"/>
    <x v="0"/>
    <x v="2"/>
    <x v="3228"/>
    <n v="0.22"/>
    <n v="671.25519999999995"/>
    <n v="9"/>
    <d v="2024-01-29T00:00:00"/>
    <d v="2024-02-01T00:00:00"/>
    <s v="Regular"/>
    <x v="0"/>
    <n v="768.81"/>
    <x v="4"/>
    <x v="2"/>
    <n v="2379.9047999999998"/>
    <s v="Bulk Order"/>
  </r>
  <r>
    <s v="ORD103238"/>
    <x v="3"/>
    <x v="0"/>
    <x v="3229"/>
    <n v="0.04"/>
    <n v="180.76480000000001"/>
    <n v="8"/>
    <d v="2023-12-05T00:00:00"/>
    <d v="2023-12-07T00:00:00"/>
    <s v="Member"/>
    <x v="2"/>
    <n v="1049.22"/>
    <x v="4"/>
    <x v="4"/>
    <n v="4338.3552"/>
    <s v="Bulk Order"/>
  </r>
  <r>
    <s v="ORD103239"/>
    <x v="0"/>
    <x v="1"/>
    <x v="3230"/>
    <n v="0.15"/>
    <n v="195.11699999999999"/>
    <n v="1"/>
    <d v="2023-06-30T00:00:00"/>
    <d v="2023-07-06T00:00:00"/>
    <s v="Member"/>
    <x v="2"/>
    <n v="227.64"/>
    <x v="4"/>
    <x v="1"/>
    <n v="1105.663"/>
    <s v="-"/>
  </r>
  <r>
    <s v="ORD103240"/>
    <x v="3"/>
    <x v="0"/>
    <x v="3231"/>
    <n v="0.06"/>
    <n v="170.8614"/>
    <n v="1"/>
    <d v="2024-08-10T00:00:00"/>
    <d v="2024-08-11T00:00:00"/>
    <s v="Regular"/>
    <x v="1"/>
    <n v="317.7"/>
    <x v="4"/>
    <x v="3"/>
    <n v="2676.8285999999998"/>
    <s v="-"/>
  </r>
  <r>
    <s v="ORD103241"/>
    <x v="1"/>
    <x v="4"/>
    <x v="3232"/>
    <n v="0.17"/>
    <n v="469.57400000000001"/>
    <n v="8"/>
    <d v="2024-11-02T00:00:00"/>
    <d v="2024-11-06T00:00:00"/>
    <s v="Member"/>
    <x v="0"/>
    <n v="743.77"/>
    <x v="4"/>
    <x v="4"/>
    <n v="2292.6259999999997"/>
    <s v="Bulk Order"/>
  </r>
  <r>
    <s v="ORD103242"/>
    <x v="1"/>
    <x v="1"/>
    <x v="3233"/>
    <n v="0.11"/>
    <n v="544.3152"/>
    <n v="5"/>
    <d v="2024-06-01T00:00:00"/>
    <d v="2024-06-02T00:00:00"/>
    <s v="Regular"/>
    <x v="0"/>
    <n v="454.3"/>
    <x v="4"/>
    <x v="1"/>
    <n v="4404.0047999999997"/>
    <s v="-"/>
  </r>
  <r>
    <s v="ORD103243"/>
    <x v="3"/>
    <x v="4"/>
    <x v="3234"/>
    <n v="0.14000000000000001"/>
    <n v="154.2912"/>
    <n v="1"/>
    <d v="2024-11-08T00:00:00"/>
    <d v="2024-11-10T00:00:00"/>
    <s v="Regular"/>
    <x v="1"/>
    <n v="126.75"/>
    <x v="4"/>
    <x v="0"/>
    <n v="947.78879999999992"/>
    <s v="-"/>
  </r>
  <r>
    <s v="ORD103244"/>
    <x v="1"/>
    <x v="3"/>
    <x v="3235"/>
    <n v="7.0000000000000007E-2"/>
    <n v="55.360900000000008"/>
    <n v="4"/>
    <d v="2023-07-19T00:00:00"/>
    <d v="2023-07-22T00:00:00"/>
    <s v="New"/>
    <x v="1"/>
    <n v="172.86"/>
    <x v="4"/>
    <x v="4"/>
    <n v="735.50909999999999"/>
    <s v="-"/>
  </r>
  <r>
    <s v="ORD103245"/>
    <x v="3"/>
    <x v="0"/>
    <x v="3236"/>
    <n v="0.22"/>
    <n v="681.3818"/>
    <n v="2"/>
    <d v="2024-08-08T00:00:00"/>
    <d v="2024-08-13T00:00:00"/>
    <s v="New"/>
    <x v="0"/>
    <n v="563.96"/>
    <x v="4"/>
    <x v="5"/>
    <n v="2415.8081999999999"/>
    <s v="-"/>
  </r>
  <r>
    <s v="ORD103246"/>
    <x v="1"/>
    <x v="2"/>
    <x v="3237"/>
    <n v="0.25"/>
    <n v="299.02249999999998"/>
    <n v="9"/>
    <d v="2023-08-02T00:00:00"/>
    <d v="2023-08-03T00:00:00"/>
    <s v="Member"/>
    <x v="1"/>
    <n v="91.02"/>
    <x v="4"/>
    <x v="0"/>
    <n v="897.06749999999988"/>
    <s v="Bulk Order"/>
  </r>
  <r>
    <s v="ORD103247"/>
    <x v="2"/>
    <x v="1"/>
    <x v="3238"/>
    <n v="0.42"/>
    <n v="1357.3812"/>
    <n v="6"/>
    <d v="2023-08-14T00:00:00"/>
    <d v="2023-08-17T00:00:00"/>
    <s v="Member"/>
    <x v="2"/>
    <n v="553.21"/>
    <x v="4"/>
    <x v="4"/>
    <n v="1874.4788000000001"/>
    <s v="Bulk Order"/>
  </r>
  <r>
    <s v="ORD103248"/>
    <x v="2"/>
    <x v="0"/>
    <x v="3239"/>
    <n v="0.27"/>
    <n v="1313.604"/>
    <n v="9"/>
    <d v="2023-04-19T00:00:00"/>
    <d v="2023-04-20T00:00:00"/>
    <s v="Regular"/>
    <x v="1"/>
    <n v="386.71"/>
    <x v="4"/>
    <x v="4"/>
    <n v="3551.5959999999995"/>
    <s v="Bulk Order"/>
  </r>
  <r>
    <s v="ORD103249"/>
    <x v="2"/>
    <x v="2"/>
    <x v="3240"/>
    <n v="0.11"/>
    <n v="521.16679999999997"/>
    <n v="1"/>
    <d v="2023-04-25T00:00:00"/>
    <d v="2023-04-28T00:00:00"/>
    <s v="Regular"/>
    <x v="0"/>
    <n v="365.89"/>
    <x v="4"/>
    <x v="4"/>
    <n v="4216.7132000000001"/>
    <s v="-"/>
  </r>
  <r>
    <s v="ORD103250"/>
    <x v="0"/>
    <x v="3"/>
    <x v="3241"/>
    <n v="0.37"/>
    <n v="455.98800000000006"/>
    <n v="1"/>
    <d v="2023-09-13T00:00:00"/>
    <d v="2023-09-18T00:00:00"/>
    <s v="Regular"/>
    <x v="2"/>
    <n v="140.51"/>
    <x v="4"/>
    <x v="5"/>
    <n v="776.41200000000003"/>
    <s v="-"/>
  </r>
  <r>
    <s v="ORD103251"/>
    <x v="0"/>
    <x v="1"/>
    <x v="3242"/>
    <n v="0.15"/>
    <n v="140.60849999999999"/>
    <n v="4"/>
    <d v="2024-08-20T00:00:00"/>
    <d v="2024-08-26T00:00:00"/>
    <s v="New"/>
    <x v="2"/>
    <n v="87.13"/>
    <x v="4"/>
    <x v="5"/>
    <n v="796.78150000000005"/>
    <s v="-"/>
  </r>
  <r>
    <s v="ORD103252"/>
    <x v="2"/>
    <x v="4"/>
    <x v="3243"/>
    <n v="0.38"/>
    <n v="1082.0955999999999"/>
    <n v="2"/>
    <d v="2024-02-10T00:00:00"/>
    <d v="2024-02-12T00:00:00"/>
    <s v="Regular"/>
    <x v="0"/>
    <n v="848.43"/>
    <x v="4"/>
    <x v="4"/>
    <n v="1765.5244"/>
    <s v="-"/>
  </r>
  <r>
    <s v="ORD103253"/>
    <x v="0"/>
    <x v="3"/>
    <x v="3244"/>
    <n v="0.19"/>
    <n v="565.28989999999999"/>
    <n v="1"/>
    <d v="2024-06-01T00:00:00"/>
    <d v="2024-06-02T00:00:00"/>
    <s v="New"/>
    <x v="2"/>
    <n v="861.2"/>
    <x v="4"/>
    <x v="1"/>
    <n v="2409.9201000000003"/>
    <s v="-"/>
  </r>
  <r>
    <s v="ORD103254"/>
    <x v="1"/>
    <x v="2"/>
    <x v="3245"/>
    <n v="0.26"/>
    <n v="869.70780000000013"/>
    <n v="6"/>
    <d v="2024-04-23T00:00:00"/>
    <d v="2024-04-27T00:00:00"/>
    <s v="Member"/>
    <x v="2"/>
    <n v="772.94"/>
    <x v="4"/>
    <x v="2"/>
    <n v="2475.3222000000001"/>
    <s v="Bulk Order"/>
  </r>
  <r>
    <s v="ORD103255"/>
    <x v="3"/>
    <x v="1"/>
    <x v="3246"/>
    <n v="0.25"/>
    <n v="933.32749999999999"/>
    <n v="8"/>
    <d v="2023-10-19T00:00:00"/>
    <d v="2023-10-26T00:00:00"/>
    <s v="New"/>
    <x v="2"/>
    <n v="970.21"/>
    <x v="4"/>
    <x v="3"/>
    <n v="2799.9825000000001"/>
    <s v="Bulk Order"/>
  </r>
  <r>
    <s v="ORD103256"/>
    <x v="3"/>
    <x v="1"/>
    <x v="3247"/>
    <n v="0.48"/>
    <n v="1461.4512"/>
    <n v="1"/>
    <d v="2024-09-30T00:00:00"/>
    <d v="2024-10-02T00:00:00"/>
    <s v="Member"/>
    <x v="2"/>
    <n v="835.93"/>
    <x v="4"/>
    <x v="2"/>
    <n v="1583.2388000000001"/>
    <s v="-"/>
  </r>
  <r>
    <s v="ORD103257"/>
    <x v="3"/>
    <x v="3"/>
    <x v="3248"/>
    <n v="0.08"/>
    <n v="51.807200000000002"/>
    <n v="6"/>
    <d v="2023-12-04T00:00:00"/>
    <d v="2023-12-10T00:00:00"/>
    <s v="Member"/>
    <x v="1"/>
    <n v="118.13"/>
    <x v="4"/>
    <x v="1"/>
    <n v="595.78280000000007"/>
    <s v="Bulk Order"/>
  </r>
  <r>
    <s v="ORD103258"/>
    <x v="2"/>
    <x v="1"/>
    <x v="3249"/>
    <n v="0.47"/>
    <n v="1866.7319"/>
    <n v="1"/>
    <d v="2024-06-29T00:00:00"/>
    <d v="2024-07-04T00:00:00"/>
    <s v="Member"/>
    <x v="1"/>
    <n v="1001.16"/>
    <x v="4"/>
    <x v="3"/>
    <n v="2105.0380999999998"/>
    <s v="-"/>
  </r>
  <r>
    <s v="ORD103259"/>
    <x v="0"/>
    <x v="2"/>
    <x v="3250"/>
    <n v="0.28000000000000003"/>
    <n v="137.09640000000002"/>
    <n v="8"/>
    <d v="2023-09-16T00:00:00"/>
    <d v="2023-09-22T00:00:00"/>
    <s v="New"/>
    <x v="2"/>
    <n v="134.96"/>
    <x v="4"/>
    <x v="4"/>
    <n v="352.53359999999998"/>
    <s v="Bulk Order"/>
  </r>
  <r>
    <s v="ORD103260"/>
    <x v="1"/>
    <x v="3"/>
    <x v="3251"/>
    <n v="0.5"/>
    <n v="98.98"/>
    <n v="6"/>
    <d v="2024-09-08T00:00:00"/>
    <d v="2024-09-12T00:00:00"/>
    <s v="Member"/>
    <x v="0"/>
    <n v="12.39"/>
    <x v="4"/>
    <x v="0"/>
    <n v="98.98"/>
    <s v="Bulk Order"/>
  </r>
  <r>
    <s v="ORD103261"/>
    <x v="1"/>
    <x v="4"/>
    <x v="3252"/>
    <n v="0.28999999999999998"/>
    <n v="1122.6857"/>
    <n v="1"/>
    <d v="2024-09-18T00:00:00"/>
    <d v="2024-09-25T00:00:00"/>
    <s v="New"/>
    <x v="0"/>
    <n v="973.83"/>
    <x v="4"/>
    <x v="1"/>
    <n v="2748.6442999999999"/>
    <s v="-"/>
  </r>
  <r>
    <s v="ORD103262"/>
    <x v="2"/>
    <x v="3"/>
    <x v="3253"/>
    <n v="0.33"/>
    <n v="919.69349999999997"/>
    <n v="9"/>
    <d v="2024-03-09T00:00:00"/>
    <d v="2024-03-12T00:00:00"/>
    <s v="New"/>
    <x v="1"/>
    <n v="197.13"/>
    <x v="4"/>
    <x v="5"/>
    <n v="1867.2565"/>
    <s v="Bulk Order"/>
  </r>
  <r>
    <s v="ORD103263"/>
    <x v="1"/>
    <x v="3"/>
    <x v="3254"/>
    <n v="0.37"/>
    <n v="1303.547"/>
    <n v="1"/>
    <d v="2023-12-24T00:00:00"/>
    <d v="2023-12-30T00:00:00"/>
    <s v="Member"/>
    <x v="0"/>
    <n v="1007.74"/>
    <x v="4"/>
    <x v="2"/>
    <n v="2219.5529999999999"/>
    <s v="-"/>
  </r>
  <r>
    <s v="ORD103264"/>
    <x v="1"/>
    <x v="4"/>
    <x v="3255"/>
    <n v="0.41"/>
    <n v="809.93859999999995"/>
    <n v="9"/>
    <d v="2023-09-05T00:00:00"/>
    <d v="2023-09-06T00:00:00"/>
    <s v="Member"/>
    <x v="1"/>
    <n v="430.92"/>
    <x v="4"/>
    <x v="5"/>
    <n v="1165.5214000000001"/>
    <s v="Bulk Order"/>
  </r>
  <r>
    <s v="ORD103265"/>
    <x v="1"/>
    <x v="2"/>
    <x v="3256"/>
    <n v="0.24"/>
    <n v="37.043999999999997"/>
    <n v="3"/>
    <d v="2024-12-21T00:00:00"/>
    <d v="2024-12-28T00:00:00"/>
    <s v="New"/>
    <x v="1"/>
    <n v="46.24"/>
    <x v="4"/>
    <x v="1"/>
    <n v="117.306"/>
    <s v="-"/>
  </r>
  <r>
    <s v="ORD103266"/>
    <x v="1"/>
    <x v="0"/>
    <x v="3257"/>
    <n v="0.34"/>
    <n v="585.47320000000002"/>
    <n v="8"/>
    <d v="2024-08-28T00:00:00"/>
    <d v="2024-09-04T00:00:00"/>
    <s v="Member"/>
    <x v="2"/>
    <n v="259.45999999999998"/>
    <x v="4"/>
    <x v="5"/>
    <n v="1136.5068000000001"/>
    <s v="Bulk Order"/>
  </r>
  <r>
    <s v="ORD103267"/>
    <x v="0"/>
    <x v="0"/>
    <x v="3258"/>
    <n v="0.31"/>
    <n v="954.75660000000005"/>
    <n v="8"/>
    <d v="2024-03-14T00:00:00"/>
    <d v="2024-03-21T00:00:00"/>
    <s v="Regular"/>
    <x v="1"/>
    <n v="815.81"/>
    <x v="4"/>
    <x v="5"/>
    <n v="2125.1034"/>
    <s v="Bulk Order"/>
  </r>
  <r>
    <s v="ORD103268"/>
    <x v="1"/>
    <x v="4"/>
    <x v="3259"/>
    <n v="0.2"/>
    <n v="241.19000000000003"/>
    <n v="7"/>
    <d v="2024-06-25T00:00:00"/>
    <d v="2024-07-01T00:00:00"/>
    <s v="Member"/>
    <x v="1"/>
    <n v="348.6"/>
    <x v="4"/>
    <x v="3"/>
    <n v="964.76"/>
    <s v="Bulk Order"/>
  </r>
  <r>
    <s v="ORD103269"/>
    <x v="3"/>
    <x v="2"/>
    <x v="3260"/>
    <n v="0.41"/>
    <n v="1422.7983999999999"/>
    <n v="2"/>
    <d v="2024-07-27T00:00:00"/>
    <d v="2024-08-03T00:00:00"/>
    <s v="Member"/>
    <x v="0"/>
    <n v="428.55"/>
    <x v="4"/>
    <x v="0"/>
    <n v="2047.4415999999999"/>
    <s v="-"/>
  </r>
  <r>
    <s v="ORD103270"/>
    <x v="2"/>
    <x v="1"/>
    <x v="3261"/>
    <n v="0.1"/>
    <n v="399.25600000000003"/>
    <n v="3"/>
    <d v="2023-06-30T00:00:00"/>
    <d v="2023-07-07T00:00:00"/>
    <s v="Regular"/>
    <x v="0"/>
    <n v="1059.1300000000001"/>
    <x v="4"/>
    <x v="4"/>
    <n v="3593.3040000000001"/>
    <s v="-"/>
  </r>
  <r>
    <s v="ORD103271"/>
    <x v="0"/>
    <x v="4"/>
    <x v="3262"/>
    <n v="0.08"/>
    <n v="186.0728"/>
    <n v="5"/>
    <d v="2023-04-17T00:00:00"/>
    <d v="2023-04-21T00:00:00"/>
    <s v="New"/>
    <x v="1"/>
    <n v="333.84"/>
    <x v="4"/>
    <x v="2"/>
    <n v="2139.8371999999999"/>
    <s v="-"/>
  </r>
  <r>
    <s v="ORD103272"/>
    <x v="1"/>
    <x v="0"/>
    <x v="3263"/>
    <n v="0.37"/>
    <n v="1624.6810999999998"/>
    <n v="5"/>
    <d v="2024-07-15T00:00:00"/>
    <d v="2024-07-21T00:00:00"/>
    <s v="Member"/>
    <x v="1"/>
    <n v="678.78"/>
    <x v="4"/>
    <x v="0"/>
    <n v="2766.3489"/>
    <s v="-"/>
  </r>
  <r>
    <s v="ORD103273"/>
    <x v="0"/>
    <x v="2"/>
    <x v="3264"/>
    <n v="0.32"/>
    <n v="1372.3520000000001"/>
    <n v="2"/>
    <d v="2023-08-11T00:00:00"/>
    <d v="2023-08-13T00:00:00"/>
    <s v="Regular"/>
    <x v="2"/>
    <n v="1148.6400000000001"/>
    <x v="4"/>
    <x v="1"/>
    <n v="2916.2480000000005"/>
    <s v="-"/>
  </r>
  <r>
    <s v="ORD103274"/>
    <x v="1"/>
    <x v="3"/>
    <x v="3265"/>
    <n v="0.16"/>
    <n v="704.39679999999998"/>
    <n v="1"/>
    <d v="2023-06-09T00:00:00"/>
    <d v="2023-06-15T00:00:00"/>
    <s v="Regular"/>
    <x v="1"/>
    <n v="813.75"/>
    <x v="4"/>
    <x v="5"/>
    <n v="3698.0831999999996"/>
    <s v="-"/>
  </r>
  <r>
    <s v="ORD103275"/>
    <x v="3"/>
    <x v="2"/>
    <x v="3266"/>
    <n v="0.32"/>
    <n v="1068.5056"/>
    <n v="5"/>
    <d v="2023-04-30T00:00:00"/>
    <d v="2023-05-04T00:00:00"/>
    <s v="New"/>
    <x v="0"/>
    <n v="504.73"/>
    <x v="4"/>
    <x v="3"/>
    <n v="2270.5744"/>
    <s v="-"/>
  </r>
  <r>
    <s v="ORD103276"/>
    <x v="2"/>
    <x v="2"/>
    <x v="3267"/>
    <n v="0.39"/>
    <n v="621.45330000000001"/>
    <n v="5"/>
    <d v="2023-12-05T00:00:00"/>
    <d v="2023-12-10T00:00:00"/>
    <s v="New"/>
    <x v="1"/>
    <n v="140.18"/>
    <x v="4"/>
    <x v="5"/>
    <n v="972.01670000000001"/>
    <s v="-"/>
  </r>
  <r>
    <s v="ORD103277"/>
    <x v="1"/>
    <x v="0"/>
    <x v="3268"/>
    <n v="0.11"/>
    <n v="270.39429999999999"/>
    <n v="3"/>
    <d v="2023-09-29T00:00:00"/>
    <d v="2023-10-03T00:00:00"/>
    <s v="New"/>
    <x v="2"/>
    <n v="391.55"/>
    <x v="4"/>
    <x v="3"/>
    <n v="2187.7357000000002"/>
    <s v="-"/>
  </r>
  <r>
    <s v="ORD103278"/>
    <x v="1"/>
    <x v="0"/>
    <x v="3269"/>
    <n v="0.28999999999999998"/>
    <n v="1038.635"/>
    <n v="8"/>
    <d v="2024-02-26T00:00:00"/>
    <d v="2024-02-27T00:00:00"/>
    <s v="Regular"/>
    <x v="1"/>
    <n v="833.01"/>
    <x v="4"/>
    <x v="5"/>
    <n v="2542.8649999999998"/>
    <s v="Bulk Order"/>
  </r>
  <r>
    <s v="ORD103279"/>
    <x v="1"/>
    <x v="1"/>
    <x v="3270"/>
    <n v="0.41"/>
    <n v="464.02159999999998"/>
    <n v="6"/>
    <d v="2024-02-07T00:00:00"/>
    <d v="2024-02-13T00:00:00"/>
    <s v="New"/>
    <x v="0"/>
    <n v="251.77"/>
    <x v="4"/>
    <x v="0"/>
    <n v="667.73839999999996"/>
    <s v="Bulk Order"/>
  </r>
  <r>
    <s v="ORD103280"/>
    <x v="1"/>
    <x v="1"/>
    <x v="3271"/>
    <n v="0.21"/>
    <n v="781.26929999999993"/>
    <n v="2"/>
    <d v="2024-05-14T00:00:00"/>
    <d v="2024-05-15T00:00:00"/>
    <s v="Member"/>
    <x v="1"/>
    <n v="913.82"/>
    <x v="4"/>
    <x v="2"/>
    <n v="2939.0607"/>
    <s v="-"/>
  </r>
  <r>
    <s v="ORD103281"/>
    <x v="2"/>
    <x v="4"/>
    <x v="3272"/>
    <n v="0.28999999999999998"/>
    <n v="807.83269999999993"/>
    <n v="2"/>
    <d v="2024-08-13T00:00:00"/>
    <d v="2024-08-16T00:00:00"/>
    <s v="Member"/>
    <x v="2"/>
    <n v="665.45"/>
    <x v="4"/>
    <x v="2"/>
    <n v="1977.7973000000002"/>
    <s v="-"/>
  </r>
  <r>
    <s v="ORD103282"/>
    <x v="2"/>
    <x v="3"/>
    <x v="3273"/>
    <n v="0.04"/>
    <n v="22.819600000000001"/>
    <n v="4"/>
    <d v="2023-08-21T00:00:00"/>
    <d v="2023-08-25T00:00:00"/>
    <s v="Member"/>
    <x v="0"/>
    <n v="79.989999999999995"/>
    <x v="4"/>
    <x v="1"/>
    <n v="547.67039999999997"/>
    <s v="-"/>
  </r>
  <r>
    <s v="ORD103283"/>
    <x v="3"/>
    <x v="1"/>
    <x v="3274"/>
    <n v="0.42"/>
    <n v="1188.8939999999998"/>
    <n v="6"/>
    <d v="2023-07-10T00:00:00"/>
    <d v="2023-07-14T00:00:00"/>
    <s v="Regular"/>
    <x v="1"/>
    <n v="734.99"/>
    <x v="4"/>
    <x v="3"/>
    <n v="1641.806"/>
    <s v="Bulk Order"/>
  </r>
  <r>
    <s v="ORD103284"/>
    <x v="2"/>
    <x v="0"/>
    <x v="3275"/>
    <n v="0.4"/>
    <n v="170.88"/>
    <n v="9"/>
    <d v="2024-08-19T00:00:00"/>
    <d v="2024-08-24T00:00:00"/>
    <s v="New"/>
    <x v="1"/>
    <n v="25.5"/>
    <x v="4"/>
    <x v="5"/>
    <n v="256.32"/>
    <s v="Bulk Order"/>
  </r>
  <r>
    <s v="ORD103285"/>
    <x v="1"/>
    <x v="2"/>
    <x v="3276"/>
    <n v="0.23"/>
    <n v="39.125300000000003"/>
    <n v="8"/>
    <d v="2024-09-27T00:00:00"/>
    <d v="2024-09-28T00:00:00"/>
    <s v="Regular"/>
    <x v="2"/>
    <n v="9.7200000000000006"/>
    <x v="4"/>
    <x v="4"/>
    <n v="130.9847"/>
    <s v="Bulk Order"/>
  </r>
  <r>
    <s v="ORD103286"/>
    <x v="3"/>
    <x v="4"/>
    <x v="3277"/>
    <n v="0.06"/>
    <n v="267.55079999999998"/>
    <n v="8"/>
    <d v="2024-03-02T00:00:00"/>
    <d v="2024-03-09T00:00:00"/>
    <s v="Regular"/>
    <x v="0"/>
    <n v="1288.83"/>
    <x v="4"/>
    <x v="4"/>
    <n v="4191.6292000000003"/>
    <s v="Bulk Order"/>
  </r>
  <r>
    <s v="ORD103287"/>
    <x v="3"/>
    <x v="1"/>
    <x v="3278"/>
    <n v="0.33"/>
    <n v="825.19470000000013"/>
    <n v="2"/>
    <d v="2024-08-08T00:00:00"/>
    <d v="2024-08-10T00:00:00"/>
    <s v="New"/>
    <x v="1"/>
    <n v="672.95"/>
    <x v="4"/>
    <x v="5"/>
    <n v="1675.3953000000001"/>
    <s v="-"/>
  </r>
  <r>
    <s v="ORD103288"/>
    <x v="3"/>
    <x v="2"/>
    <x v="3279"/>
    <n v="0.28999999999999998"/>
    <n v="801.01479999999992"/>
    <n v="4"/>
    <d v="2024-05-13T00:00:00"/>
    <d v="2024-05-16T00:00:00"/>
    <s v="Member"/>
    <x v="2"/>
    <n v="416.14"/>
    <x v="4"/>
    <x v="1"/>
    <n v="1961.1052"/>
    <s v="-"/>
  </r>
  <r>
    <s v="ORD103289"/>
    <x v="1"/>
    <x v="2"/>
    <x v="3280"/>
    <n v="0.46"/>
    <n v="676.98200000000008"/>
    <n v="6"/>
    <d v="2023-08-05T00:00:00"/>
    <d v="2023-08-12T00:00:00"/>
    <s v="Regular"/>
    <x v="0"/>
    <n v="383.77"/>
    <x v="4"/>
    <x v="2"/>
    <n v="794.71799999999996"/>
    <s v="Bulk Order"/>
  </r>
  <r>
    <s v="ORD103290"/>
    <x v="0"/>
    <x v="1"/>
    <x v="3281"/>
    <n v="0.14000000000000001"/>
    <n v="386.32300000000004"/>
    <n v="6"/>
    <d v="2023-12-18T00:00:00"/>
    <d v="2023-12-22T00:00:00"/>
    <s v="New"/>
    <x v="1"/>
    <n v="586.44000000000005"/>
    <x v="4"/>
    <x v="2"/>
    <n v="2373.127"/>
    <s v="Bulk Order"/>
  </r>
  <r>
    <s v="ORD103291"/>
    <x v="1"/>
    <x v="3"/>
    <x v="3282"/>
    <n v="0.02"/>
    <n v="18.549200000000003"/>
    <n v="6"/>
    <d v="2023-10-16T00:00:00"/>
    <d v="2023-10-19T00:00:00"/>
    <s v="Member"/>
    <x v="1"/>
    <n v="85.8"/>
    <x v="4"/>
    <x v="2"/>
    <n v="908.91079999999999"/>
    <s v="Bulk Order"/>
  </r>
  <r>
    <s v="ORD103292"/>
    <x v="2"/>
    <x v="3"/>
    <x v="3283"/>
    <n v="0.13"/>
    <n v="487.97579999999999"/>
    <n v="8"/>
    <d v="2023-02-18T00:00:00"/>
    <d v="2023-02-22T00:00:00"/>
    <s v="New"/>
    <x v="2"/>
    <n v="615.73"/>
    <x v="4"/>
    <x v="5"/>
    <n v="3265.6841999999997"/>
    <s v="Bulk Order"/>
  </r>
  <r>
    <s v="ORD103293"/>
    <x v="2"/>
    <x v="4"/>
    <x v="3284"/>
    <n v="0.21"/>
    <n v="868.22609999999997"/>
    <n v="8"/>
    <d v="2023-06-28T00:00:00"/>
    <d v="2023-07-04T00:00:00"/>
    <s v="New"/>
    <x v="1"/>
    <n v="272.17"/>
    <x v="4"/>
    <x v="5"/>
    <n v="3266.1839"/>
    <s v="Bulk Order"/>
  </r>
  <r>
    <s v="ORD103294"/>
    <x v="1"/>
    <x v="3"/>
    <x v="3285"/>
    <n v="0.08"/>
    <n v="343.50319999999999"/>
    <n v="7"/>
    <d v="2024-11-20T00:00:00"/>
    <d v="2024-11-24T00:00:00"/>
    <s v="Member"/>
    <x v="0"/>
    <n v="574.22"/>
    <x v="4"/>
    <x v="2"/>
    <n v="3950.2867999999999"/>
    <s v="Bulk Order"/>
  </r>
  <r>
    <s v="ORD103295"/>
    <x v="1"/>
    <x v="4"/>
    <x v="3286"/>
    <n v="0.49"/>
    <n v="305.07400000000001"/>
    <n v="5"/>
    <d v="2024-06-19T00:00:00"/>
    <d v="2024-06-24T00:00:00"/>
    <s v="Member"/>
    <x v="0"/>
    <n v="63.35"/>
    <x v="4"/>
    <x v="5"/>
    <n v="317.52600000000001"/>
    <s v="-"/>
  </r>
  <r>
    <s v="ORD103296"/>
    <x v="3"/>
    <x v="0"/>
    <x v="3287"/>
    <n v="0.11"/>
    <n v="311.63"/>
    <n v="6"/>
    <d v="2023-10-04T00:00:00"/>
    <d v="2023-10-08T00:00:00"/>
    <s v="Regular"/>
    <x v="2"/>
    <n v="723.42"/>
    <x v="4"/>
    <x v="2"/>
    <n v="2521.37"/>
    <s v="Bulk Order"/>
  </r>
  <r>
    <s v="ORD103297"/>
    <x v="1"/>
    <x v="1"/>
    <x v="3288"/>
    <n v="0.34"/>
    <n v="1381.3792000000001"/>
    <n v="6"/>
    <d v="2024-02-14T00:00:00"/>
    <d v="2024-02-17T00:00:00"/>
    <s v="Regular"/>
    <x v="1"/>
    <n v="952.1"/>
    <x v="4"/>
    <x v="5"/>
    <n v="2681.5007999999998"/>
    <s v="Bulk Order"/>
  </r>
  <r>
    <s v="ORD103298"/>
    <x v="3"/>
    <x v="2"/>
    <x v="3289"/>
    <n v="0.23"/>
    <n v="167.49979999999999"/>
    <n v="3"/>
    <d v="2024-08-15T00:00:00"/>
    <d v="2024-08-18T00:00:00"/>
    <s v="Member"/>
    <x v="0"/>
    <n v="47.53"/>
    <x v="4"/>
    <x v="5"/>
    <n v="560.76019999999994"/>
    <s v="-"/>
  </r>
  <r>
    <s v="ORD103299"/>
    <x v="2"/>
    <x v="4"/>
    <x v="3290"/>
    <n v="0.28000000000000003"/>
    <n v="164.54480000000001"/>
    <n v="3"/>
    <d v="2023-05-27T00:00:00"/>
    <d v="2023-06-01T00:00:00"/>
    <s v="New"/>
    <x v="2"/>
    <n v="108.41"/>
    <x v="4"/>
    <x v="0"/>
    <n v="423.11519999999996"/>
    <s v="-"/>
  </r>
  <r>
    <s v="ORD103300"/>
    <x v="3"/>
    <x v="3"/>
    <x v="3291"/>
    <n v="0.47"/>
    <n v="1928.4194"/>
    <n v="7"/>
    <d v="2024-12-07T00:00:00"/>
    <d v="2024-12-12T00:00:00"/>
    <s v="Member"/>
    <x v="2"/>
    <n v="949.82"/>
    <x v="4"/>
    <x v="5"/>
    <n v="2174.6006000000007"/>
    <s v="Bulk Order"/>
  </r>
  <r>
    <s v="ORD103301"/>
    <x v="1"/>
    <x v="4"/>
    <x v="3292"/>
    <n v="0.27"/>
    <n v="1081.0827000000002"/>
    <n v="6"/>
    <d v="2024-04-05T00:00:00"/>
    <d v="2024-04-08T00:00:00"/>
    <s v="Member"/>
    <x v="2"/>
    <n v="824.09"/>
    <x v="4"/>
    <x v="0"/>
    <n v="2922.9273000000003"/>
    <s v="Bulk Order"/>
  </r>
  <r>
    <s v="ORD103302"/>
    <x v="2"/>
    <x v="4"/>
    <x v="3293"/>
    <n v="0.15"/>
    <n v="344.78999999999996"/>
    <n v="5"/>
    <d v="2024-07-31T00:00:00"/>
    <d v="2024-08-03T00:00:00"/>
    <s v="Member"/>
    <x v="1"/>
    <n v="145.94999999999999"/>
    <x v="4"/>
    <x v="5"/>
    <n v="1953.81"/>
    <s v="-"/>
  </r>
  <r>
    <s v="ORD103303"/>
    <x v="0"/>
    <x v="3"/>
    <x v="3294"/>
    <n v="0.11"/>
    <n v="70.133800000000008"/>
    <n v="6"/>
    <d v="2023-03-05T00:00:00"/>
    <d v="2023-03-09T00:00:00"/>
    <s v="Regular"/>
    <x v="2"/>
    <n v="63.34"/>
    <x v="4"/>
    <x v="1"/>
    <n v="567.44620000000009"/>
    <s v="Bulk Order"/>
  </r>
  <r>
    <s v="ORD103304"/>
    <x v="3"/>
    <x v="3"/>
    <x v="3295"/>
    <n v="0.45"/>
    <n v="1183.05"/>
    <n v="6"/>
    <d v="2023-12-31T00:00:00"/>
    <d v="2024-01-07T00:00:00"/>
    <s v="New"/>
    <x v="1"/>
    <n v="384.08"/>
    <x v="4"/>
    <x v="4"/>
    <n v="1445.95"/>
    <s v="Bulk Order"/>
  </r>
  <r>
    <s v="ORD103305"/>
    <x v="2"/>
    <x v="1"/>
    <x v="3296"/>
    <n v="0.49"/>
    <n v="996.92459999999994"/>
    <n v="4"/>
    <d v="2024-04-24T00:00:00"/>
    <d v="2024-04-25T00:00:00"/>
    <s v="Regular"/>
    <x v="2"/>
    <n v="166.83"/>
    <x v="4"/>
    <x v="5"/>
    <n v="1037.6154000000001"/>
    <s v="-"/>
  </r>
  <r>
    <s v="ORD103306"/>
    <x v="3"/>
    <x v="2"/>
    <x v="3297"/>
    <n v="0.13"/>
    <n v="343.31440000000003"/>
    <n v="5"/>
    <d v="2024-02-21T00:00:00"/>
    <d v="2024-02-24T00:00:00"/>
    <s v="Regular"/>
    <x v="0"/>
    <n v="228.74"/>
    <x v="4"/>
    <x v="4"/>
    <n v="2297.5655999999999"/>
    <s v="-"/>
  </r>
  <r>
    <s v="ORD103307"/>
    <x v="2"/>
    <x v="1"/>
    <x v="3298"/>
    <n v="0.36"/>
    <n v="811.9763999999999"/>
    <n v="7"/>
    <d v="2024-06-27T00:00:00"/>
    <d v="2024-06-29T00:00:00"/>
    <s v="Member"/>
    <x v="1"/>
    <n v="330.61"/>
    <x v="4"/>
    <x v="1"/>
    <n v="1443.5135999999998"/>
    <s v="Bulk Order"/>
  </r>
  <r>
    <s v="ORD103308"/>
    <x v="2"/>
    <x v="1"/>
    <x v="3299"/>
    <n v="0.25"/>
    <n v="721.43"/>
    <n v="1"/>
    <d v="2024-09-09T00:00:00"/>
    <d v="2024-09-10T00:00:00"/>
    <s v="Member"/>
    <x v="0"/>
    <n v="498.21"/>
    <x v="4"/>
    <x v="5"/>
    <n v="2164.29"/>
    <s v="-"/>
  </r>
  <r>
    <s v="ORD103309"/>
    <x v="3"/>
    <x v="3"/>
    <x v="3300"/>
    <n v="0.35"/>
    <n v="1282.029"/>
    <n v="6"/>
    <d v="2024-05-15T00:00:00"/>
    <d v="2024-05-17T00:00:00"/>
    <s v="Regular"/>
    <x v="2"/>
    <n v="244.38"/>
    <x v="4"/>
    <x v="0"/>
    <n v="2380.9110000000001"/>
    <s v="Bulk Order"/>
  </r>
  <r>
    <s v="ORD103310"/>
    <x v="0"/>
    <x v="3"/>
    <x v="3301"/>
    <n v="0.48"/>
    <n v="1870.4687999999999"/>
    <n v="5"/>
    <d v="2024-10-26T00:00:00"/>
    <d v="2024-10-27T00:00:00"/>
    <s v="Member"/>
    <x v="1"/>
    <n v="905.67"/>
    <x v="4"/>
    <x v="5"/>
    <n v="2026.3412000000001"/>
    <s v="-"/>
  </r>
  <r>
    <s v="ORD103311"/>
    <x v="2"/>
    <x v="2"/>
    <x v="3302"/>
    <n v="0.14000000000000001"/>
    <n v="459.20140000000009"/>
    <n v="6"/>
    <d v="2024-03-19T00:00:00"/>
    <d v="2024-03-22T00:00:00"/>
    <s v="New"/>
    <x v="0"/>
    <n v="609.29"/>
    <x v="4"/>
    <x v="3"/>
    <n v="2820.8086000000003"/>
    <s v="Bulk Order"/>
  </r>
  <r>
    <s v="ORD103312"/>
    <x v="2"/>
    <x v="4"/>
    <x v="3303"/>
    <n v="0.37"/>
    <n v="397.67969999999997"/>
    <n v="1"/>
    <d v="2024-01-22T00:00:00"/>
    <d v="2024-01-27T00:00:00"/>
    <s v="Regular"/>
    <x v="1"/>
    <n v="312.01"/>
    <x v="4"/>
    <x v="3"/>
    <n v="677.13030000000003"/>
    <s v="-"/>
  </r>
  <r>
    <s v="ORD103313"/>
    <x v="2"/>
    <x v="1"/>
    <x v="3304"/>
    <n v="0.22"/>
    <n v="450.09800000000001"/>
    <n v="4"/>
    <d v="2023-01-07T00:00:00"/>
    <d v="2023-01-12T00:00:00"/>
    <s v="Member"/>
    <x v="2"/>
    <n v="245.81"/>
    <x v="4"/>
    <x v="3"/>
    <n v="1595.8020000000001"/>
    <s v="-"/>
  </r>
  <r>
    <s v="ORD103314"/>
    <x v="0"/>
    <x v="2"/>
    <x v="3305"/>
    <n v="0.33"/>
    <n v="148.17000000000002"/>
    <n v="8"/>
    <d v="2024-09-16T00:00:00"/>
    <d v="2024-09-19T00:00:00"/>
    <s v="Regular"/>
    <x v="1"/>
    <n v="51.72"/>
    <x v="4"/>
    <x v="4"/>
    <n v="300.83"/>
    <s v="Bulk Order"/>
  </r>
  <r>
    <s v="ORD103315"/>
    <x v="0"/>
    <x v="1"/>
    <x v="3306"/>
    <n v="0.2"/>
    <n v="462.64"/>
    <n v="4"/>
    <d v="2023-07-08T00:00:00"/>
    <d v="2023-07-09T00:00:00"/>
    <s v="New"/>
    <x v="1"/>
    <n v="311.88"/>
    <x v="4"/>
    <x v="4"/>
    <n v="1850.56"/>
    <s v="-"/>
  </r>
  <r>
    <s v="ORD103316"/>
    <x v="1"/>
    <x v="4"/>
    <x v="3307"/>
    <n v="0.35"/>
    <n v="1699.1309999999999"/>
    <n v="8"/>
    <d v="2023-09-11T00:00:00"/>
    <d v="2023-09-14T00:00:00"/>
    <s v="Regular"/>
    <x v="1"/>
    <n v="903.04"/>
    <x v="4"/>
    <x v="1"/>
    <n v="3155.529"/>
    <s v="Bulk Order"/>
  </r>
  <r>
    <s v="ORD103317"/>
    <x v="3"/>
    <x v="1"/>
    <x v="3308"/>
    <n v="0.17"/>
    <n v="551.5616"/>
    <n v="8"/>
    <d v="2024-08-26T00:00:00"/>
    <d v="2024-09-02T00:00:00"/>
    <s v="Regular"/>
    <x v="1"/>
    <n v="409.96"/>
    <x v="4"/>
    <x v="1"/>
    <n v="2692.9184"/>
    <s v="Bulk Order"/>
  </r>
  <r>
    <s v="ORD103318"/>
    <x v="0"/>
    <x v="0"/>
    <x v="3309"/>
    <n v="0.24"/>
    <n v="205.82399999999998"/>
    <n v="2"/>
    <d v="2024-12-16T00:00:00"/>
    <d v="2024-12-17T00:00:00"/>
    <s v="Regular"/>
    <x v="2"/>
    <n v="107.96"/>
    <x v="4"/>
    <x v="2"/>
    <n v="651.77600000000007"/>
    <s v="-"/>
  </r>
  <r>
    <s v="ORD103319"/>
    <x v="3"/>
    <x v="2"/>
    <x v="3310"/>
    <n v="0.35"/>
    <n v="495.61049999999994"/>
    <n v="6"/>
    <d v="2024-06-03T00:00:00"/>
    <d v="2024-06-09T00:00:00"/>
    <s v="Member"/>
    <x v="1"/>
    <n v="375.07"/>
    <x v="4"/>
    <x v="0"/>
    <n v="920.41949999999997"/>
    <s v="Bulk Order"/>
  </r>
  <r>
    <s v="ORD103320"/>
    <x v="1"/>
    <x v="3"/>
    <x v="3311"/>
    <n v="0.02"/>
    <n v="8.3282000000000007"/>
    <n v="7"/>
    <d v="2024-05-25T00:00:00"/>
    <d v="2024-06-01T00:00:00"/>
    <s v="Regular"/>
    <x v="2"/>
    <n v="30.93"/>
    <x v="4"/>
    <x v="5"/>
    <n v="408.08180000000004"/>
    <s v="Bulk Order"/>
  </r>
  <r>
    <s v="ORD103321"/>
    <x v="3"/>
    <x v="1"/>
    <x v="3312"/>
    <n v="0.16"/>
    <n v="159.0128"/>
    <n v="7"/>
    <d v="2023-08-10T00:00:00"/>
    <d v="2023-08-13T00:00:00"/>
    <s v="Member"/>
    <x v="1"/>
    <n v="173.88"/>
    <x v="4"/>
    <x v="1"/>
    <n v="834.81720000000007"/>
    <s v="Bulk Order"/>
  </r>
  <r>
    <s v="ORD103322"/>
    <x v="0"/>
    <x v="2"/>
    <x v="3313"/>
    <n v="0.27"/>
    <n v="672.41340000000002"/>
    <n v="1"/>
    <d v="2024-03-22T00:00:00"/>
    <d v="2024-03-29T00:00:00"/>
    <s v="Member"/>
    <x v="0"/>
    <n v="594.09"/>
    <x v="4"/>
    <x v="3"/>
    <n v="1818.0066000000002"/>
    <s v="-"/>
  </r>
  <r>
    <s v="ORD103323"/>
    <x v="3"/>
    <x v="2"/>
    <x v="3314"/>
    <n v="0.04"/>
    <n v="71.591999999999999"/>
    <n v="4"/>
    <d v="2024-02-20T00:00:00"/>
    <d v="2024-02-27T00:00:00"/>
    <s v="Regular"/>
    <x v="1"/>
    <n v="517.62"/>
    <x v="4"/>
    <x v="4"/>
    <n v="1718.2079999999999"/>
    <s v="-"/>
  </r>
  <r>
    <s v="ORD103324"/>
    <x v="0"/>
    <x v="1"/>
    <x v="3315"/>
    <n v="0.35"/>
    <n v="384.79700000000003"/>
    <n v="7"/>
    <d v="2023-08-16T00:00:00"/>
    <d v="2023-08-22T00:00:00"/>
    <s v="Regular"/>
    <x v="2"/>
    <n v="297.31"/>
    <x v="4"/>
    <x v="5"/>
    <n v="714.62300000000005"/>
    <s v="Bulk Order"/>
  </r>
  <r>
    <s v="ORD103325"/>
    <x v="3"/>
    <x v="3"/>
    <x v="3316"/>
    <n v="0.41"/>
    <n v="335.51530000000002"/>
    <n v="6"/>
    <d v="2024-07-18T00:00:00"/>
    <d v="2024-07-25T00:00:00"/>
    <s v="Regular"/>
    <x v="0"/>
    <n v="84.32"/>
    <x v="4"/>
    <x v="1"/>
    <n v="482.81470000000002"/>
    <s v="Bulk Order"/>
  </r>
  <r>
    <s v="ORD103326"/>
    <x v="0"/>
    <x v="3"/>
    <x v="3317"/>
    <n v="0.08"/>
    <n v="265.18"/>
    <n v="3"/>
    <d v="2023-10-08T00:00:00"/>
    <d v="2023-10-10T00:00:00"/>
    <s v="Regular"/>
    <x v="0"/>
    <n v="547.47"/>
    <x v="4"/>
    <x v="1"/>
    <n v="3049.57"/>
    <s v="-"/>
  </r>
  <r>
    <s v="ORD103327"/>
    <x v="0"/>
    <x v="1"/>
    <x v="3318"/>
    <n v="0.37"/>
    <n v="1048.8389999999999"/>
    <n v="1"/>
    <d v="2024-06-21T00:00:00"/>
    <d v="2024-06-27T00:00:00"/>
    <s v="Regular"/>
    <x v="0"/>
    <n v="553.78"/>
    <x v="4"/>
    <x v="5"/>
    <n v="1785.8609999999999"/>
    <s v="-"/>
  </r>
  <r>
    <s v="ORD103328"/>
    <x v="3"/>
    <x v="2"/>
    <x v="3319"/>
    <n v="0.32"/>
    <n v="1353.2607999999998"/>
    <n v="5"/>
    <d v="2023-01-08T00:00:00"/>
    <d v="2023-01-11T00:00:00"/>
    <s v="Regular"/>
    <x v="2"/>
    <n v="554.95000000000005"/>
    <x v="4"/>
    <x v="0"/>
    <n v="2875.6791999999996"/>
    <s v="-"/>
  </r>
  <r>
    <s v="ORD103329"/>
    <x v="1"/>
    <x v="3"/>
    <x v="3320"/>
    <n v="0.21"/>
    <n v="209.56739999999999"/>
    <n v="8"/>
    <d v="2023-07-16T00:00:00"/>
    <d v="2023-07-17T00:00:00"/>
    <s v="Regular"/>
    <x v="2"/>
    <n v="129.32"/>
    <x v="4"/>
    <x v="1"/>
    <n v="788.37260000000003"/>
    <s v="Bulk Order"/>
  </r>
  <r>
    <s v="ORD103330"/>
    <x v="2"/>
    <x v="1"/>
    <x v="3321"/>
    <n v="0.08"/>
    <n v="340.41040000000004"/>
    <n v="3"/>
    <d v="2023-05-27T00:00:00"/>
    <d v="2023-05-31T00:00:00"/>
    <s v="Member"/>
    <x v="0"/>
    <n v="409.78"/>
    <x v="4"/>
    <x v="4"/>
    <n v="3914.7195999999999"/>
    <s v="-"/>
  </r>
  <r>
    <s v="ORD103331"/>
    <x v="1"/>
    <x v="1"/>
    <x v="3322"/>
    <n v="0.48"/>
    <n v="1407.2447999999999"/>
    <n v="5"/>
    <d v="2024-12-16T00:00:00"/>
    <d v="2024-12-22T00:00:00"/>
    <s v="New"/>
    <x v="2"/>
    <n v="183.53"/>
    <x v="4"/>
    <x v="3"/>
    <n v="1524.5152000000003"/>
    <s v="-"/>
  </r>
  <r>
    <s v="ORD103332"/>
    <x v="3"/>
    <x v="1"/>
    <x v="3323"/>
    <n v="0.23"/>
    <n v="323.03270000000003"/>
    <n v="9"/>
    <d v="2024-05-01T00:00:00"/>
    <d v="2024-05-06T00:00:00"/>
    <s v="New"/>
    <x v="0"/>
    <n v="343.63"/>
    <x v="4"/>
    <x v="2"/>
    <n v="1081.4573"/>
    <s v="Bulk Order"/>
  </r>
  <r>
    <s v="ORD103333"/>
    <x v="1"/>
    <x v="2"/>
    <x v="3324"/>
    <n v="0.09"/>
    <n v="129.6369"/>
    <n v="8"/>
    <d v="2023-07-17T00:00:00"/>
    <d v="2023-07-21T00:00:00"/>
    <s v="New"/>
    <x v="1"/>
    <n v="233.31"/>
    <x v="4"/>
    <x v="1"/>
    <n v="1310.7731000000001"/>
    <s v="Bulk Order"/>
  </r>
  <r>
    <s v="ORD103334"/>
    <x v="0"/>
    <x v="3"/>
    <x v="3325"/>
    <n v="0.36"/>
    <n v="724.62959999999998"/>
    <n v="9"/>
    <d v="2023-09-04T00:00:00"/>
    <d v="2023-09-07T00:00:00"/>
    <s v="New"/>
    <x v="0"/>
    <n v="539.36"/>
    <x v="4"/>
    <x v="3"/>
    <n v="1288.2303999999999"/>
    <s v="Bulk Order"/>
  </r>
  <r>
    <s v="ORD103335"/>
    <x v="2"/>
    <x v="2"/>
    <x v="3326"/>
    <n v="0.3"/>
    <n v="706.38599999999997"/>
    <n v="5"/>
    <d v="2023-07-06T00:00:00"/>
    <d v="2023-07-07T00:00:00"/>
    <s v="Member"/>
    <x v="2"/>
    <n v="230.73"/>
    <x v="4"/>
    <x v="1"/>
    <n v="1648.2339999999999"/>
    <s v="-"/>
  </r>
  <r>
    <s v="ORD103336"/>
    <x v="3"/>
    <x v="0"/>
    <x v="3327"/>
    <n v="0.41"/>
    <n v="206.75069999999997"/>
    <n v="3"/>
    <d v="2023-05-13T00:00:00"/>
    <d v="2023-05-18T00:00:00"/>
    <s v="New"/>
    <x v="0"/>
    <n v="72.03"/>
    <x v="4"/>
    <x v="5"/>
    <n v="297.51930000000004"/>
    <s v="-"/>
  </r>
  <r>
    <s v="ORD103337"/>
    <x v="3"/>
    <x v="3"/>
    <x v="3328"/>
    <n v="0.5"/>
    <n v="2112.9"/>
    <n v="9"/>
    <d v="2023-06-08T00:00:00"/>
    <d v="2023-06-11T00:00:00"/>
    <s v="Regular"/>
    <x v="0"/>
    <n v="586.69000000000005"/>
    <x v="4"/>
    <x v="4"/>
    <n v="2112.9"/>
    <s v="Bulk Order"/>
  </r>
  <r>
    <s v="ORD103338"/>
    <x v="3"/>
    <x v="2"/>
    <x v="3329"/>
    <n v="0.02"/>
    <n v="13.911"/>
    <n v="4"/>
    <d v="2024-02-01T00:00:00"/>
    <d v="2024-02-05T00:00:00"/>
    <s v="Member"/>
    <x v="1"/>
    <n v="140.04"/>
    <x v="4"/>
    <x v="3"/>
    <n v="681.63900000000001"/>
    <s v="-"/>
  </r>
  <r>
    <s v="ORD103339"/>
    <x v="2"/>
    <x v="3"/>
    <x v="3330"/>
    <n v="0.37"/>
    <n v="913.51149999999996"/>
    <n v="1"/>
    <d v="2023-04-28T00:00:00"/>
    <d v="2023-05-03T00:00:00"/>
    <s v="New"/>
    <x v="2"/>
    <n v="424.67"/>
    <x v="4"/>
    <x v="2"/>
    <n v="1555.4384999999997"/>
    <s v="-"/>
  </r>
  <r>
    <s v="ORD103340"/>
    <x v="0"/>
    <x v="0"/>
    <x v="3331"/>
    <n v="0.49"/>
    <n v="968.50459999999998"/>
    <n v="2"/>
    <d v="2024-01-20T00:00:00"/>
    <d v="2024-01-23T00:00:00"/>
    <s v="New"/>
    <x v="0"/>
    <n v="398.94"/>
    <x v="4"/>
    <x v="0"/>
    <n v="1008.0354"/>
    <s v="-"/>
  </r>
  <r>
    <s v="ORD103341"/>
    <x v="3"/>
    <x v="4"/>
    <x v="3332"/>
    <n v="0.27"/>
    <n v="704.75670000000002"/>
    <n v="8"/>
    <d v="2024-07-11T00:00:00"/>
    <d v="2024-07-16T00:00:00"/>
    <s v="New"/>
    <x v="2"/>
    <n v="361.96"/>
    <x v="4"/>
    <x v="4"/>
    <n v="1905.4533000000001"/>
    <s v="Bulk Order"/>
  </r>
  <r>
    <s v="ORD103342"/>
    <x v="1"/>
    <x v="1"/>
    <x v="3333"/>
    <n v="0.36"/>
    <n v="1601.5175999999999"/>
    <n v="2"/>
    <d v="2023-05-12T00:00:00"/>
    <d v="2023-05-14T00:00:00"/>
    <s v="New"/>
    <x v="2"/>
    <n v="1269.53"/>
    <x v="4"/>
    <x v="3"/>
    <n v="2847.1423999999997"/>
    <s v="-"/>
  </r>
  <r>
    <s v="ORD103343"/>
    <x v="3"/>
    <x v="2"/>
    <x v="3334"/>
    <n v="0.22"/>
    <n v="1088.2366"/>
    <n v="6"/>
    <d v="2024-01-09T00:00:00"/>
    <d v="2024-01-16T00:00:00"/>
    <s v="New"/>
    <x v="2"/>
    <n v="1401.44"/>
    <x v="4"/>
    <x v="5"/>
    <n v="3858.2933999999996"/>
    <s v="Bulk Order"/>
  </r>
  <r>
    <s v="ORD103344"/>
    <x v="3"/>
    <x v="0"/>
    <x v="3335"/>
    <n v="0.18"/>
    <n v="35.879400000000004"/>
    <n v="5"/>
    <d v="2024-02-08T00:00:00"/>
    <d v="2024-02-13T00:00:00"/>
    <s v="New"/>
    <x v="1"/>
    <n v="48.74"/>
    <x v="4"/>
    <x v="5"/>
    <n v="163.45060000000001"/>
    <s v="-"/>
  </r>
  <r>
    <s v="ORD103345"/>
    <x v="3"/>
    <x v="0"/>
    <x v="3336"/>
    <n v="0.35"/>
    <n v="709.40449999999987"/>
    <n v="9"/>
    <d v="2023-12-15T00:00:00"/>
    <d v="2023-12-17T00:00:00"/>
    <s v="Member"/>
    <x v="2"/>
    <n v="605.89"/>
    <x v="4"/>
    <x v="4"/>
    <n v="1317.4655"/>
    <s v="Bulk Order"/>
  </r>
  <r>
    <s v="ORD103346"/>
    <x v="3"/>
    <x v="3"/>
    <x v="3337"/>
    <n v="0.49"/>
    <n v="2012.0820999999999"/>
    <n v="8"/>
    <d v="2023-02-01T00:00:00"/>
    <d v="2023-02-07T00:00:00"/>
    <s v="Regular"/>
    <x v="2"/>
    <n v="419.46"/>
    <x v="4"/>
    <x v="0"/>
    <n v="2094.2079000000003"/>
    <s v="Bulk Order"/>
  </r>
  <r>
    <s v="ORD103347"/>
    <x v="0"/>
    <x v="3"/>
    <x v="3338"/>
    <n v="0.05"/>
    <n v="85.017499999999998"/>
    <n v="1"/>
    <d v="2023-04-07T00:00:00"/>
    <d v="2023-04-12T00:00:00"/>
    <s v="New"/>
    <x v="2"/>
    <n v="268.92"/>
    <x v="4"/>
    <x v="4"/>
    <n v="1615.3325"/>
    <s v="-"/>
  </r>
  <r>
    <s v="ORD103348"/>
    <x v="1"/>
    <x v="1"/>
    <x v="3339"/>
    <n v="0.21"/>
    <n v="688.85879999999997"/>
    <n v="3"/>
    <d v="2024-08-12T00:00:00"/>
    <d v="2024-08-17T00:00:00"/>
    <s v="New"/>
    <x v="1"/>
    <n v="681.86"/>
    <x v="4"/>
    <x v="2"/>
    <n v="2591.4212000000002"/>
    <s v="-"/>
  </r>
  <r>
    <s v="ORD103349"/>
    <x v="0"/>
    <x v="3"/>
    <x v="3340"/>
    <n v="0.47"/>
    <n v="2332.1728999999996"/>
    <n v="5"/>
    <d v="2023-12-05T00:00:00"/>
    <d v="2023-12-10T00:00:00"/>
    <s v="New"/>
    <x v="2"/>
    <n v="731.42"/>
    <x v="4"/>
    <x v="3"/>
    <n v="2629.8971000000001"/>
    <s v="-"/>
  </r>
  <r>
    <s v="ORD103350"/>
    <x v="1"/>
    <x v="2"/>
    <x v="3341"/>
    <n v="0.06"/>
    <n v="196.15079999999998"/>
    <n v="8"/>
    <d v="2024-01-22T00:00:00"/>
    <d v="2024-01-24T00:00:00"/>
    <s v="Member"/>
    <x v="2"/>
    <n v="349.67"/>
    <x v="4"/>
    <x v="1"/>
    <n v="3073.0291999999999"/>
    <s v="Bulk Order"/>
  </r>
  <r>
    <s v="ORD103351"/>
    <x v="3"/>
    <x v="2"/>
    <x v="3342"/>
    <n v="0.33"/>
    <n v="212.79720000000003"/>
    <n v="7"/>
    <d v="2023-07-04T00:00:00"/>
    <d v="2023-07-07T00:00:00"/>
    <s v="New"/>
    <x v="1"/>
    <n v="39.21"/>
    <x v="4"/>
    <x v="1"/>
    <n v="432.0428"/>
    <s v="Bulk Order"/>
  </r>
  <r>
    <s v="ORD103352"/>
    <x v="2"/>
    <x v="2"/>
    <x v="3343"/>
    <n v="0.22"/>
    <n v="930.68139999999994"/>
    <n v="2"/>
    <d v="2023-07-03T00:00:00"/>
    <d v="2023-07-07T00:00:00"/>
    <s v="Member"/>
    <x v="1"/>
    <n v="1211.54"/>
    <x v="4"/>
    <x v="0"/>
    <n v="3299.6886"/>
    <s v="-"/>
  </r>
  <r>
    <s v="ORD103353"/>
    <x v="0"/>
    <x v="4"/>
    <x v="3344"/>
    <n v="0.19"/>
    <n v="918.95780000000002"/>
    <n v="7"/>
    <d v="2023-02-20T00:00:00"/>
    <d v="2023-02-25T00:00:00"/>
    <s v="Member"/>
    <x v="0"/>
    <n v="520.57000000000005"/>
    <x v="4"/>
    <x v="0"/>
    <n v="3917.6621999999998"/>
    <s v="Bulk Order"/>
  </r>
  <r>
    <s v="ORD103354"/>
    <x v="2"/>
    <x v="2"/>
    <x v="3345"/>
    <n v="0.1"/>
    <n v="359.12900000000002"/>
    <n v="5"/>
    <d v="2023-01-02T00:00:00"/>
    <d v="2023-01-08T00:00:00"/>
    <s v="Regular"/>
    <x v="2"/>
    <n v="602.71"/>
    <x v="4"/>
    <x v="4"/>
    <n v="3232.1610000000001"/>
    <s v="-"/>
  </r>
  <r>
    <s v="ORD103355"/>
    <x v="0"/>
    <x v="3"/>
    <x v="3346"/>
    <n v="0.09"/>
    <n v="193.80869999999999"/>
    <n v="6"/>
    <d v="2023-03-18T00:00:00"/>
    <d v="2023-03-22T00:00:00"/>
    <s v="Member"/>
    <x v="0"/>
    <n v="119.62"/>
    <x v="4"/>
    <x v="5"/>
    <n v="1959.6212999999998"/>
    <s v="Bulk Order"/>
  </r>
  <r>
    <s v="ORD103356"/>
    <x v="3"/>
    <x v="3"/>
    <x v="3347"/>
    <n v="0.26"/>
    <n v="1234.2616"/>
    <n v="8"/>
    <d v="2024-04-23T00:00:00"/>
    <d v="2024-04-27T00:00:00"/>
    <s v="Regular"/>
    <x v="1"/>
    <n v="875.6"/>
    <x v="4"/>
    <x v="0"/>
    <n v="3512.8984"/>
    <s v="Bulk Order"/>
  </r>
  <r>
    <s v="ORD103357"/>
    <x v="0"/>
    <x v="2"/>
    <x v="3348"/>
    <n v="0.19"/>
    <n v="920.74"/>
    <n v="5"/>
    <d v="2024-04-06T00:00:00"/>
    <d v="2024-04-11T00:00:00"/>
    <s v="New"/>
    <x v="2"/>
    <n v="1256.68"/>
    <x v="4"/>
    <x v="3"/>
    <n v="3925.26"/>
    <s v="-"/>
  </r>
  <r>
    <s v="ORD103358"/>
    <x v="3"/>
    <x v="0"/>
    <x v="3349"/>
    <n v="0.25"/>
    <n v="1170.5174999999999"/>
    <n v="9"/>
    <d v="2024-02-03T00:00:00"/>
    <d v="2024-02-05T00:00:00"/>
    <s v="New"/>
    <x v="0"/>
    <n v="770.27"/>
    <x v="4"/>
    <x v="2"/>
    <n v="3511.5524999999998"/>
    <s v="Bulk Order"/>
  </r>
  <r>
    <s v="ORD103359"/>
    <x v="0"/>
    <x v="0"/>
    <x v="3350"/>
    <n v="0.1"/>
    <n v="211.791"/>
    <n v="1"/>
    <d v="2023-02-08T00:00:00"/>
    <d v="2023-02-09T00:00:00"/>
    <s v="New"/>
    <x v="1"/>
    <n v="588.57000000000005"/>
    <x v="4"/>
    <x v="3"/>
    <n v="1906.1189999999999"/>
    <s v="-"/>
  </r>
  <r>
    <s v="ORD103360"/>
    <x v="3"/>
    <x v="0"/>
    <x v="3351"/>
    <n v="0.18"/>
    <n v="714.52260000000001"/>
    <n v="5"/>
    <d v="2024-06-29T00:00:00"/>
    <d v="2024-06-30T00:00:00"/>
    <s v="New"/>
    <x v="2"/>
    <n v="410.81"/>
    <x v="4"/>
    <x v="0"/>
    <n v="3255.0474000000004"/>
    <s v="-"/>
  </r>
  <r>
    <s v="ORD103361"/>
    <x v="3"/>
    <x v="1"/>
    <x v="3352"/>
    <n v="0.5"/>
    <n v="1652.74"/>
    <n v="1"/>
    <d v="2024-11-13T00:00:00"/>
    <d v="2024-11-14T00:00:00"/>
    <s v="Member"/>
    <x v="1"/>
    <n v="332.74"/>
    <x v="4"/>
    <x v="2"/>
    <n v="1652.74"/>
    <s v="-"/>
  </r>
  <r>
    <s v="ORD103362"/>
    <x v="1"/>
    <x v="4"/>
    <x v="3353"/>
    <n v="0.18"/>
    <n v="176.50079999999997"/>
    <n v="1"/>
    <d v="2023-09-08T00:00:00"/>
    <d v="2023-09-13T00:00:00"/>
    <s v="Regular"/>
    <x v="0"/>
    <n v="195.77"/>
    <x v="4"/>
    <x v="5"/>
    <n v="804.05919999999992"/>
    <s v="-"/>
  </r>
  <r>
    <s v="ORD103363"/>
    <x v="3"/>
    <x v="2"/>
    <x v="3354"/>
    <n v="0.21"/>
    <n v="572.04419999999993"/>
    <n v="1"/>
    <d v="2023-03-07T00:00:00"/>
    <d v="2023-03-11T00:00:00"/>
    <s v="Member"/>
    <x v="1"/>
    <n v="687.96"/>
    <x v="4"/>
    <x v="4"/>
    <n v="2151.9758000000002"/>
    <s v="-"/>
  </r>
  <r>
    <s v="ORD103364"/>
    <x v="1"/>
    <x v="1"/>
    <x v="3355"/>
    <n v="0.01"/>
    <n v="37.636900000000004"/>
    <n v="5"/>
    <d v="2024-03-04T00:00:00"/>
    <d v="2024-03-05T00:00:00"/>
    <s v="New"/>
    <x v="0"/>
    <n v="192.78"/>
    <x v="4"/>
    <x v="4"/>
    <n v="3726.0531000000001"/>
    <s v="-"/>
  </r>
  <r>
    <s v="ORD103365"/>
    <x v="3"/>
    <x v="0"/>
    <x v="3356"/>
    <n v="0.19"/>
    <n v="853.09430000000009"/>
    <n v="9"/>
    <d v="2023-12-19T00:00:00"/>
    <d v="2023-12-26T00:00:00"/>
    <s v="Member"/>
    <x v="1"/>
    <n v="509.23"/>
    <x v="4"/>
    <x v="2"/>
    <n v="3636.8757000000001"/>
    <s v="Bulk Order"/>
  </r>
  <r>
    <s v="ORD103366"/>
    <x v="2"/>
    <x v="2"/>
    <x v="3357"/>
    <n v="0.38"/>
    <n v="1644.1573999999998"/>
    <n v="2"/>
    <d v="2024-01-18T00:00:00"/>
    <d v="2024-01-24T00:00:00"/>
    <s v="New"/>
    <x v="2"/>
    <n v="485.17"/>
    <x v="4"/>
    <x v="4"/>
    <n v="2682.5725999999995"/>
    <s v="-"/>
  </r>
  <r>
    <s v="ORD103367"/>
    <x v="3"/>
    <x v="1"/>
    <x v="3358"/>
    <n v="0.26"/>
    <n v="223.03580000000002"/>
    <n v="6"/>
    <d v="2023-01-27T00:00:00"/>
    <d v="2023-02-01T00:00:00"/>
    <s v="Regular"/>
    <x v="0"/>
    <n v="152.66999999999999"/>
    <x v="4"/>
    <x v="3"/>
    <n v="634.79420000000005"/>
    <s v="Bulk Order"/>
  </r>
  <r>
    <s v="ORD103368"/>
    <x v="2"/>
    <x v="3"/>
    <x v="3359"/>
    <n v="0.33"/>
    <n v="822.14880000000005"/>
    <n v="5"/>
    <d v="2023-03-08T00:00:00"/>
    <d v="2023-03-13T00:00:00"/>
    <s v="Member"/>
    <x v="1"/>
    <n v="508.87"/>
    <x v="4"/>
    <x v="1"/>
    <n v="1669.2112000000002"/>
    <s v="-"/>
  </r>
  <r>
    <s v="ORD103369"/>
    <x v="2"/>
    <x v="0"/>
    <x v="3360"/>
    <n v="0.28000000000000003"/>
    <n v="684.18560000000002"/>
    <n v="7"/>
    <d v="2024-12-02T00:00:00"/>
    <d v="2024-12-07T00:00:00"/>
    <s v="Regular"/>
    <x v="2"/>
    <n v="453.7"/>
    <x v="4"/>
    <x v="2"/>
    <n v="1759.3344"/>
    <s v="Bulk Order"/>
  </r>
  <r>
    <s v="ORD103370"/>
    <x v="3"/>
    <x v="1"/>
    <x v="3361"/>
    <n v="0.05"/>
    <n v="225.19050000000004"/>
    <n v="7"/>
    <d v="2024-05-14T00:00:00"/>
    <d v="2024-05-16T00:00:00"/>
    <s v="Member"/>
    <x v="1"/>
    <n v="500.06"/>
    <x v="4"/>
    <x v="2"/>
    <n v="4278.6195000000007"/>
    <s v="Bulk Order"/>
  </r>
  <r>
    <s v="ORD103371"/>
    <x v="2"/>
    <x v="3"/>
    <x v="3362"/>
    <n v="0.17"/>
    <n v="18.613299999999999"/>
    <n v="3"/>
    <d v="2024-02-16T00:00:00"/>
    <d v="2024-02-22T00:00:00"/>
    <s v="Regular"/>
    <x v="2"/>
    <n v="29.31"/>
    <x v="4"/>
    <x v="0"/>
    <n v="90.8767"/>
    <s v="-"/>
  </r>
  <r>
    <s v="ORD103372"/>
    <x v="1"/>
    <x v="0"/>
    <x v="3363"/>
    <n v="0.35"/>
    <n v="1301.8949999999998"/>
    <n v="6"/>
    <d v="2024-09-21T00:00:00"/>
    <d v="2024-09-24T00:00:00"/>
    <s v="Member"/>
    <x v="0"/>
    <n v="906.06"/>
    <x v="4"/>
    <x v="3"/>
    <n v="2417.8050000000003"/>
    <s v="Bulk Order"/>
  </r>
  <r>
    <s v="ORD103373"/>
    <x v="0"/>
    <x v="4"/>
    <x v="3364"/>
    <n v="0.27"/>
    <n v="845.46180000000004"/>
    <n v="3"/>
    <d v="2024-11-11T00:00:00"/>
    <d v="2024-11-13T00:00:00"/>
    <s v="Member"/>
    <x v="2"/>
    <n v="654.29"/>
    <x v="4"/>
    <x v="0"/>
    <n v="2285.8782000000001"/>
    <s v="-"/>
  </r>
  <r>
    <s v="ORD103374"/>
    <x v="3"/>
    <x v="0"/>
    <x v="3365"/>
    <n v="0.34"/>
    <n v="1569.338"/>
    <n v="2"/>
    <d v="2024-01-05T00:00:00"/>
    <d v="2024-01-09T00:00:00"/>
    <s v="New"/>
    <x v="1"/>
    <n v="660.11"/>
    <x v="4"/>
    <x v="1"/>
    <n v="3046.3620000000001"/>
    <s v="-"/>
  </r>
  <r>
    <s v="ORD103375"/>
    <x v="2"/>
    <x v="4"/>
    <x v="3366"/>
    <n v="0.18"/>
    <n v="421.00200000000001"/>
    <n v="5"/>
    <d v="2024-08-21T00:00:00"/>
    <d v="2024-08-26T00:00:00"/>
    <s v="Member"/>
    <x v="1"/>
    <n v="308.79000000000002"/>
    <x v="4"/>
    <x v="1"/>
    <n v="1917.8980000000001"/>
    <s v="-"/>
  </r>
  <r>
    <s v="ORD103376"/>
    <x v="3"/>
    <x v="4"/>
    <x v="3367"/>
    <n v="0.1"/>
    <n v="332.25900000000001"/>
    <n v="4"/>
    <d v="2024-08-31T00:00:00"/>
    <d v="2024-09-02T00:00:00"/>
    <s v="Regular"/>
    <x v="1"/>
    <n v="782.41"/>
    <x v="4"/>
    <x v="1"/>
    <n v="2990.3310000000001"/>
    <s v="-"/>
  </r>
  <r>
    <s v="ORD103377"/>
    <x v="1"/>
    <x v="4"/>
    <x v="3368"/>
    <n v="0.41"/>
    <n v="1995.2485999999999"/>
    <n v="4"/>
    <d v="2024-03-11T00:00:00"/>
    <d v="2024-03-12T00:00:00"/>
    <s v="Regular"/>
    <x v="0"/>
    <n v="393.02"/>
    <x v="4"/>
    <x v="2"/>
    <n v="2871.2114000000001"/>
    <s v="-"/>
  </r>
  <r>
    <s v="ORD103378"/>
    <x v="3"/>
    <x v="2"/>
    <x v="3369"/>
    <n v="0.19"/>
    <n v="711.57470000000001"/>
    <n v="4"/>
    <d v="2023-03-02T00:00:00"/>
    <d v="2023-03-09T00:00:00"/>
    <s v="Regular"/>
    <x v="1"/>
    <n v="218.95"/>
    <x v="4"/>
    <x v="3"/>
    <n v="3033.5553"/>
    <s v="-"/>
  </r>
  <r>
    <s v="ORD103379"/>
    <x v="3"/>
    <x v="2"/>
    <x v="3370"/>
    <n v="0.33"/>
    <n v="141.95940000000002"/>
    <n v="8"/>
    <d v="2023-02-19T00:00:00"/>
    <d v="2023-02-26T00:00:00"/>
    <s v="New"/>
    <x v="2"/>
    <n v="125.6"/>
    <x v="4"/>
    <x v="2"/>
    <n v="288.22059999999999"/>
    <s v="Bulk Order"/>
  </r>
  <r>
    <s v="ORD103380"/>
    <x v="2"/>
    <x v="4"/>
    <x v="3371"/>
    <n v="0.19"/>
    <n v="174.97290000000001"/>
    <n v="1"/>
    <d v="2024-06-08T00:00:00"/>
    <d v="2024-06-11T00:00:00"/>
    <s v="Regular"/>
    <x v="1"/>
    <n v="264.62"/>
    <x v="4"/>
    <x v="1"/>
    <n v="745.93709999999999"/>
    <s v="-"/>
  </r>
  <r>
    <s v="ORD103381"/>
    <x v="1"/>
    <x v="3"/>
    <x v="3372"/>
    <n v="0.46"/>
    <n v="1897.5506"/>
    <n v="3"/>
    <d v="2023-07-15T00:00:00"/>
    <d v="2023-07-22T00:00:00"/>
    <s v="New"/>
    <x v="1"/>
    <n v="1178.52"/>
    <x v="4"/>
    <x v="5"/>
    <n v="2227.5593999999996"/>
    <s v="-"/>
  </r>
  <r>
    <s v="ORD103382"/>
    <x v="0"/>
    <x v="4"/>
    <x v="3373"/>
    <n v="0.5"/>
    <n v="870.25"/>
    <n v="9"/>
    <d v="2024-01-05T00:00:00"/>
    <d v="2024-01-10T00:00:00"/>
    <s v="Regular"/>
    <x v="2"/>
    <n v="325.27"/>
    <x v="4"/>
    <x v="4"/>
    <n v="870.25"/>
    <s v="Bulk Order"/>
  </r>
  <r>
    <s v="ORD103383"/>
    <x v="0"/>
    <x v="1"/>
    <x v="3374"/>
    <n v="0.32"/>
    <n v="1138.8800000000001"/>
    <n v="3"/>
    <d v="2023-10-02T00:00:00"/>
    <d v="2023-10-04T00:00:00"/>
    <s v="New"/>
    <x v="1"/>
    <n v="264.02999999999997"/>
    <x v="4"/>
    <x v="0"/>
    <n v="2420.12"/>
    <s v="-"/>
  </r>
  <r>
    <s v="ORD103384"/>
    <x v="2"/>
    <x v="4"/>
    <x v="3375"/>
    <n v="0.3"/>
    <n v="1058.742"/>
    <n v="1"/>
    <d v="2023-08-04T00:00:00"/>
    <d v="2023-08-05T00:00:00"/>
    <s v="Regular"/>
    <x v="1"/>
    <n v="617.77"/>
    <x v="4"/>
    <x v="5"/>
    <n v="2470.3980000000001"/>
    <s v="-"/>
  </r>
  <r>
    <s v="ORD103385"/>
    <x v="3"/>
    <x v="2"/>
    <x v="3376"/>
    <n v="0.42"/>
    <n v="2087.0346"/>
    <n v="5"/>
    <d v="2023-10-19T00:00:00"/>
    <d v="2023-10-26T00:00:00"/>
    <s v="New"/>
    <x v="2"/>
    <n v="695.75"/>
    <x v="4"/>
    <x v="3"/>
    <n v="2882.0954000000002"/>
    <s v="-"/>
  </r>
  <r>
    <s v="ORD103386"/>
    <x v="2"/>
    <x v="2"/>
    <x v="3377"/>
    <n v="0.26"/>
    <n v="624.61880000000008"/>
    <n v="4"/>
    <d v="2023-11-22T00:00:00"/>
    <d v="2023-11-23T00:00:00"/>
    <s v="Member"/>
    <x v="0"/>
    <n v="467.97"/>
    <x v="4"/>
    <x v="2"/>
    <n v="1777.7611999999999"/>
    <s v="-"/>
  </r>
  <r>
    <s v="ORD103387"/>
    <x v="2"/>
    <x v="1"/>
    <x v="3378"/>
    <n v="0.43"/>
    <n v="1597.6134"/>
    <n v="8"/>
    <d v="2024-06-08T00:00:00"/>
    <d v="2024-06-15T00:00:00"/>
    <s v="Regular"/>
    <x v="0"/>
    <n v="1021.44"/>
    <x v="4"/>
    <x v="4"/>
    <n v="2117.7665999999999"/>
    <s v="Bulk Order"/>
  </r>
  <r>
    <s v="ORD103388"/>
    <x v="2"/>
    <x v="1"/>
    <x v="3379"/>
    <n v="0.21"/>
    <n v="71.166899999999998"/>
    <n v="9"/>
    <d v="2024-06-19T00:00:00"/>
    <d v="2024-06-21T00:00:00"/>
    <s v="New"/>
    <x v="2"/>
    <n v="56.52"/>
    <x v="4"/>
    <x v="3"/>
    <n v="267.72309999999999"/>
    <s v="Bulk Order"/>
  </r>
  <r>
    <s v="ORD103389"/>
    <x v="3"/>
    <x v="0"/>
    <x v="3380"/>
    <n v="0.02"/>
    <n v="47.333999999999996"/>
    <n v="5"/>
    <d v="2023-06-23T00:00:00"/>
    <d v="2023-06-25T00:00:00"/>
    <s v="New"/>
    <x v="0"/>
    <n v="601.86"/>
    <x v="4"/>
    <x v="3"/>
    <n v="2319.366"/>
    <s v="-"/>
  </r>
  <r>
    <s v="ORD103390"/>
    <x v="1"/>
    <x v="3"/>
    <x v="3381"/>
    <n v="0.46"/>
    <n v="466.78040000000004"/>
    <n v="1"/>
    <d v="2024-03-05T00:00:00"/>
    <d v="2024-03-12T00:00:00"/>
    <s v="New"/>
    <x v="2"/>
    <n v="175.12"/>
    <x v="4"/>
    <x v="3"/>
    <n v="547.95959999999991"/>
    <s v="-"/>
  </r>
  <r>
    <s v="ORD103391"/>
    <x v="2"/>
    <x v="3"/>
    <x v="3382"/>
    <n v="0.36"/>
    <n v="1518.768"/>
    <n v="4"/>
    <d v="2024-08-28T00:00:00"/>
    <d v="2024-09-03T00:00:00"/>
    <s v="New"/>
    <x v="2"/>
    <n v="1214.48"/>
    <x v="4"/>
    <x v="1"/>
    <n v="2700.0320000000002"/>
    <s v="-"/>
  </r>
  <r>
    <s v="ORD103392"/>
    <x v="3"/>
    <x v="3"/>
    <x v="3383"/>
    <n v="0.26"/>
    <n v="1096.0430000000001"/>
    <n v="3"/>
    <d v="2024-08-30T00:00:00"/>
    <d v="2024-09-05T00:00:00"/>
    <s v="Regular"/>
    <x v="0"/>
    <n v="707.94"/>
    <x v="4"/>
    <x v="4"/>
    <n v="3119.5070000000001"/>
    <s v="-"/>
  </r>
  <r>
    <s v="ORD103393"/>
    <x v="1"/>
    <x v="2"/>
    <x v="3384"/>
    <n v="0.47"/>
    <n v="591.34929999999997"/>
    <n v="6"/>
    <d v="2023-02-04T00:00:00"/>
    <d v="2023-02-10T00:00:00"/>
    <s v="New"/>
    <x v="0"/>
    <n v="286.63"/>
    <x v="4"/>
    <x v="4"/>
    <n v="666.84070000000008"/>
    <s v="Bulk Order"/>
  </r>
  <r>
    <s v="ORD103394"/>
    <x v="2"/>
    <x v="3"/>
    <x v="3385"/>
    <n v="0.44"/>
    <n v="730.22399999999993"/>
    <n v="2"/>
    <d v="2024-12-19T00:00:00"/>
    <d v="2024-12-25T00:00:00"/>
    <s v="Regular"/>
    <x v="1"/>
    <n v="272.76"/>
    <x v="4"/>
    <x v="3"/>
    <n v="929.37599999999998"/>
    <s v="-"/>
  </r>
  <r>
    <s v="ORD103395"/>
    <x v="0"/>
    <x v="0"/>
    <x v="3386"/>
    <n v="0.05"/>
    <n v="177.107"/>
    <n v="5"/>
    <d v="2024-10-23T00:00:00"/>
    <d v="2024-10-27T00:00:00"/>
    <s v="Member"/>
    <x v="1"/>
    <n v="533.94000000000005"/>
    <x v="4"/>
    <x v="1"/>
    <n v="3365.0329999999999"/>
    <s v="-"/>
  </r>
  <r>
    <s v="ORD103396"/>
    <x v="1"/>
    <x v="0"/>
    <x v="3387"/>
    <n v="0.31"/>
    <n v="1152.425"/>
    <n v="8"/>
    <d v="2023-06-13T00:00:00"/>
    <d v="2023-06-18T00:00:00"/>
    <s v="Member"/>
    <x v="2"/>
    <n v="881.66"/>
    <x v="4"/>
    <x v="3"/>
    <n v="2565.0749999999998"/>
    <s v="Bulk Order"/>
  </r>
  <r>
    <s v="ORD103397"/>
    <x v="2"/>
    <x v="3"/>
    <x v="3388"/>
    <n v="0.27"/>
    <n v="897.0453"/>
    <n v="5"/>
    <d v="2024-01-29T00:00:00"/>
    <d v="2024-02-04T00:00:00"/>
    <s v="Member"/>
    <x v="1"/>
    <n v="784.99"/>
    <x v="4"/>
    <x v="0"/>
    <n v="2425.3446999999996"/>
    <s v="-"/>
  </r>
  <r>
    <s v="ORD103398"/>
    <x v="1"/>
    <x v="1"/>
    <x v="3389"/>
    <n v="0.39"/>
    <n v="1943.6820000000002"/>
    <n v="5"/>
    <d v="2023-09-25T00:00:00"/>
    <d v="2023-09-26T00:00:00"/>
    <s v="Regular"/>
    <x v="1"/>
    <n v="519.87"/>
    <x v="4"/>
    <x v="0"/>
    <n v="3040.1179999999999"/>
    <s v="-"/>
  </r>
  <r>
    <s v="ORD103399"/>
    <x v="1"/>
    <x v="0"/>
    <x v="3390"/>
    <n v="0.15"/>
    <n v="653.48249999999996"/>
    <n v="8"/>
    <d v="2023-11-21T00:00:00"/>
    <d v="2023-11-28T00:00:00"/>
    <s v="Member"/>
    <x v="1"/>
    <n v="663.63"/>
    <x v="4"/>
    <x v="4"/>
    <n v="3703.0675000000001"/>
    <s v="Bulk Order"/>
  </r>
  <r>
    <s v="ORD103400"/>
    <x v="1"/>
    <x v="1"/>
    <x v="3391"/>
    <n v="0"/>
    <n v="0"/>
    <n v="5"/>
    <d v="2024-02-08T00:00:00"/>
    <d v="2024-02-12T00:00:00"/>
    <s v="Regular"/>
    <x v="1"/>
    <n v="111.78"/>
    <x v="4"/>
    <x v="4"/>
    <n v="2143.59"/>
    <s v="-"/>
  </r>
  <r>
    <s v="ORD103401"/>
    <x v="1"/>
    <x v="2"/>
    <x v="3392"/>
    <n v="0.09"/>
    <n v="153.19710000000001"/>
    <n v="4"/>
    <d v="2023-02-06T00:00:00"/>
    <d v="2023-02-07T00:00:00"/>
    <s v="Member"/>
    <x v="1"/>
    <n v="92.95"/>
    <x v="4"/>
    <x v="0"/>
    <n v="1548.9929"/>
    <s v="-"/>
  </r>
  <r>
    <s v="ORD103402"/>
    <x v="1"/>
    <x v="0"/>
    <x v="3393"/>
    <n v="0.11"/>
    <n v="332.70159999999998"/>
    <n v="9"/>
    <d v="2024-05-10T00:00:00"/>
    <d v="2024-05-12T00:00:00"/>
    <s v="Member"/>
    <x v="1"/>
    <n v="260.81"/>
    <x v="4"/>
    <x v="4"/>
    <n v="2691.8584000000001"/>
    <s v="Bulk Order"/>
  </r>
  <r>
    <s v="ORD103403"/>
    <x v="1"/>
    <x v="1"/>
    <x v="3394"/>
    <n v="0.15"/>
    <n v="615.96299999999997"/>
    <n v="2"/>
    <d v="2024-06-13T00:00:00"/>
    <d v="2024-06-14T00:00:00"/>
    <s v="Regular"/>
    <x v="2"/>
    <n v="988.51"/>
    <x v="4"/>
    <x v="5"/>
    <n v="3490.4570000000003"/>
    <s v="-"/>
  </r>
  <r>
    <s v="ORD103404"/>
    <x v="2"/>
    <x v="3"/>
    <x v="3395"/>
    <n v="0.19"/>
    <n v="461.54419999999999"/>
    <n v="1"/>
    <d v="2023-04-21T00:00:00"/>
    <d v="2023-04-28T00:00:00"/>
    <s v="Member"/>
    <x v="0"/>
    <n v="167.24"/>
    <x v="4"/>
    <x v="3"/>
    <n v="1967.6357999999998"/>
    <s v="-"/>
  </r>
  <r>
    <s v="ORD103405"/>
    <x v="0"/>
    <x v="2"/>
    <x v="3396"/>
    <n v="0.35"/>
    <n v="1300.1415"/>
    <n v="4"/>
    <d v="2024-05-02T00:00:00"/>
    <d v="2024-05-03T00:00:00"/>
    <s v="Regular"/>
    <x v="2"/>
    <n v="1059.25"/>
    <x v="4"/>
    <x v="3"/>
    <n v="2414.5484999999999"/>
    <s v="-"/>
  </r>
  <r>
    <s v="ORD103406"/>
    <x v="3"/>
    <x v="4"/>
    <x v="3397"/>
    <n v="0.04"/>
    <n v="7.7552000000000003"/>
    <n v="3"/>
    <d v="2023-08-13T00:00:00"/>
    <d v="2023-08-18T00:00:00"/>
    <s v="Regular"/>
    <x v="0"/>
    <n v="19.079999999999998"/>
    <x v="4"/>
    <x v="5"/>
    <n v="186.12479999999999"/>
    <s v="-"/>
  </r>
  <r>
    <s v="ORD103407"/>
    <x v="1"/>
    <x v="4"/>
    <x v="3398"/>
    <n v="0.24"/>
    <n v="1112.7888"/>
    <n v="9"/>
    <d v="2023-10-24T00:00:00"/>
    <d v="2023-10-26T00:00:00"/>
    <s v="Member"/>
    <x v="2"/>
    <n v="1259.32"/>
    <x v="4"/>
    <x v="0"/>
    <n v="3523.8311999999996"/>
    <s v="Bulk Order"/>
  </r>
  <r>
    <s v="ORD103408"/>
    <x v="3"/>
    <x v="3"/>
    <x v="3399"/>
    <n v="0.25"/>
    <n v="972.94749999999999"/>
    <n v="3"/>
    <d v="2023-07-16T00:00:00"/>
    <d v="2023-07-17T00:00:00"/>
    <s v="Regular"/>
    <x v="0"/>
    <n v="1119.33"/>
    <x v="4"/>
    <x v="0"/>
    <n v="2918.8424999999997"/>
    <s v="-"/>
  </r>
  <r>
    <s v="ORD103409"/>
    <x v="2"/>
    <x v="2"/>
    <x v="3400"/>
    <n v="0.31"/>
    <n v="629.77430000000004"/>
    <n v="3"/>
    <d v="2023-11-25T00:00:00"/>
    <d v="2023-11-28T00:00:00"/>
    <s v="New"/>
    <x v="1"/>
    <n v="318.64999999999998"/>
    <x v="4"/>
    <x v="5"/>
    <n v="1401.7556999999999"/>
    <s v="-"/>
  </r>
  <r>
    <s v="ORD103410"/>
    <x v="1"/>
    <x v="2"/>
    <x v="3401"/>
    <n v="0.16"/>
    <n v="317.06560000000002"/>
    <n v="7"/>
    <d v="2023-04-07T00:00:00"/>
    <d v="2023-04-11T00:00:00"/>
    <s v="New"/>
    <x v="0"/>
    <n v="358.05"/>
    <x v="4"/>
    <x v="5"/>
    <n v="1664.5944"/>
    <s v="Bulk Order"/>
  </r>
  <r>
    <s v="ORD103411"/>
    <x v="0"/>
    <x v="2"/>
    <x v="3402"/>
    <n v="0.13"/>
    <n v="78.539500000000004"/>
    <n v="2"/>
    <d v="2024-03-23T00:00:00"/>
    <d v="2024-03-29T00:00:00"/>
    <s v="Member"/>
    <x v="2"/>
    <n v="78.64"/>
    <x v="4"/>
    <x v="4"/>
    <n v="525.6105"/>
    <s v="-"/>
  </r>
  <r>
    <s v="ORD103412"/>
    <x v="3"/>
    <x v="2"/>
    <x v="3403"/>
    <n v="0.24"/>
    <n v="983.79599999999982"/>
    <n v="8"/>
    <d v="2023-06-07T00:00:00"/>
    <d v="2023-06-13T00:00:00"/>
    <s v="New"/>
    <x v="2"/>
    <n v="1126.81"/>
    <x v="4"/>
    <x v="2"/>
    <n v="3115.3539999999998"/>
    <s v="Bulk Order"/>
  </r>
  <r>
    <s v="ORD103413"/>
    <x v="1"/>
    <x v="4"/>
    <x v="3404"/>
    <n v="0.33"/>
    <n v="1275.8724000000002"/>
    <n v="6"/>
    <d v="2024-05-08T00:00:00"/>
    <d v="2024-05-09T00:00:00"/>
    <s v="Member"/>
    <x v="2"/>
    <n v="686.21"/>
    <x v="4"/>
    <x v="0"/>
    <n v="2590.4076"/>
    <s v="Bulk Order"/>
  </r>
  <r>
    <s v="ORD103414"/>
    <x v="2"/>
    <x v="1"/>
    <x v="3405"/>
    <n v="0.02"/>
    <n v="63.764399999999995"/>
    <n v="9"/>
    <d v="2023-01-17T00:00:00"/>
    <d v="2023-01-18T00:00:00"/>
    <s v="Regular"/>
    <x v="1"/>
    <n v="941.76"/>
    <x v="4"/>
    <x v="0"/>
    <n v="3124.4555999999998"/>
    <s v="Bulk Order"/>
  </r>
  <r>
    <s v="ORD103415"/>
    <x v="0"/>
    <x v="2"/>
    <x v="3406"/>
    <n v="0.15"/>
    <n v="89.570999999999998"/>
    <n v="8"/>
    <d v="2024-06-30T00:00:00"/>
    <d v="2024-07-04T00:00:00"/>
    <s v="Regular"/>
    <x v="2"/>
    <n v="174.51"/>
    <x v="4"/>
    <x v="0"/>
    <n v="507.56899999999996"/>
    <s v="Bulk Order"/>
  </r>
  <r>
    <s v="ORD103416"/>
    <x v="3"/>
    <x v="1"/>
    <x v="3407"/>
    <n v="0.39"/>
    <n v="540.33330000000001"/>
    <n v="4"/>
    <d v="2023-12-02T00:00:00"/>
    <d v="2023-12-03T00:00:00"/>
    <s v="New"/>
    <x v="1"/>
    <n v="399.07"/>
    <x v="4"/>
    <x v="5"/>
    <n v="845.13670000000002"/>
    <s v="-"/>
  </r>
  <r>
    <s v="ORD103417"/>
    <x v="3"/>
    <x v="2"/>
    <x v="3408"/>
    <n v="0.24"/>
    <n v="563.68319999999994"/>
    <n v="8"/>
    <d v="2024-02-28T00:00:00"/>
    <d v="2024-03-01T00:00:00"/>
    <s v="New"/>
    <x v="1"/>
    <n v="326.62"/>
    <x v="4"/>
    <x v="0"/>
    <n v="1784.9967999999999"/>
    <s v="Bulk Order"/>
  </r>
  <r>
    <s v="ORD103418"/>
    <x v="1"/>
    <x v="0"/>
    <x v="3409"/>
    <n v="0.48"/>
    <n v="673.56479999999999"/>
    <n v="4"/>
    <d v="2024-02-07T00:00:00"/>
    <d v="2024-02-08T00:00:00"/>
    <s v="New"/>
    <x v="1"/>
    <n v="99.06"/>
    <x v="4"/>
    <x v="0"/>
    <n v="729.6952"/>
    <s v="-"/>
  </r>
  <r>
    <s v="ORD103419"/>
    <x v="0"/>
    <x v="0"/>
    <x v="3410"/>
    <n v="0.43"/>
    <n v="957.38209999999992"/>
    <n v="5"/>
    <d v="2024-03-06T00:00:00"/>
    <d v="2024-03-08T00:00:00"/>
    <s v="Regular"/>
    <x v="2"/>
    <n v="483.76"/>
    <x v="4"/>
    <x v="1"/>
    <n v="1269.0879"/>
    <s v="-"/>
  </r>
  <r>
    <s v="ORD103420"/>
    <x v="0"/>
    <x v="0"/>
    <x v="3411"/>
    <n v="0.17"/>
    <n v="205.22230000000002"/>
    <n v="7"/>
    <d v="2024-12-10T00:00:00"/>
    <d v="2024-12-17T00:00:00"/>
    <s v="New"/>
    <x v="0"/>
    <n v="323.95"/>
    <x v="4"/>
    <x v="4"/>
    <n v="1001.9677"/>
    <s v="Bulk Order"/>
  </r>
  <r>
    <s v="ORD103421"/>
    <x v="0"/>
    <x v="2"/>
    <x v="3412"/>
    <n v="0.36"/>
    <n v="652.69439999999997"/>
    <n v="6"/>
    <d v="2024-09-20T00:00:00"/>
    <d v="2024-09-22T00:00:00"/>
    <s v="Member"/>
    <x v="1"/>
    <n v="251.36"/>
    <x v="4"/>
    <x v="5"/>
    <n v="1160.3456000000001"/>
    <s v="Bulk Order"/>
  </r>
  <r>
    <s v="ORD103422"/>
    <x v="0"/>
    <x v="1"/>
    <x v="3413"/>
    <n v="0.14000000000000001"/>
    <n v="461.47500000000002"/>
    <n v="5"/>
    <d v="2024-05-07T00:00:00"/>
    <d v="2024-05-09T00:00:00"/>
    <s v="Regular"/>
    <x v="2"/>
    <n v="958.16"/>
    <x v="4"/>
    <x v="5"/>
    <n v="2834.7750000000001"/>
    <s v="-"/>
  </r>
  <r>
    <s v="ORD103423"/>
    <x v="2"/>
    <x v="4"/>
    <x v="3414"/>
    <n v="0.09"/>
    <n v="402.53129999999993"/>
    <n v="2"/>
    <d v="2024-03-19T00:00:00"/>
    <d v="2024-03-25T00:00:00"/>
    <s v="New"/>
    <x v="0"/>
    <n v="1241.98"/>
    <x v="4"/>
    <x v="4"/>
    <n v="4070.0386999999996"/>
    <s v="-"/>
  </r>
  <r>
    <s v="ORD103424"/>
    <x v="0"/>
    <x v="3"/>
    <x v="3415"/>
    <n v="0.44"/>
    <n v="874.12600000000009"/>
    <n v="5"/>
    <d v="2023-01-11T00:00:00"/>
    <d v="2023-01-15T00:00:00"/>
    <s v="Regular"/>
    <x v="0"/>
    <n v="412.05"/>
    <x v="4"/>
    <x v="2"/>
    <n v="1112.5239999999999"/>
    <s v="-"/>
  </r>
  <r>
    <s v="ORD103425"/>
    <x v="3"/>
    <x v="4"/>
    <x v="3416"/>
    <n v="0.18"/>
    <n v="628.26299999999992"/>
    <n v="7"/>
    <d v="2024-06-22T00:00:00"/>
    <d v="2024-06-29T00:00:00"/>
    <s v="Regular"/>
    <x v="2"/>
    <n v="276.35000000000002"/>
    <x v="4"/>
    <x v="5"/>
    <n v="2862.087"/>
    <s v="Bulk Order"/>
  </r>
  <r>
    <s v="ORD103426"/>
    <x v="3"/>
    <x v="2"/>
    <x v="3417"/>
    <n v="0.1"/>
    <n v="76.049000000000007"/>
    <n v="6"/>
    <d v="2023-09-27T00:00:00"/>
    <d v="2023-09-29T00:00:00"/>
    <s v="Member"/>
    <x v="2"/>
    <n v="207.73"/>
    <x v="4"/>
    <x v="4"/>
    <n v="684.44100000000003"/>
    <s v="Bulk Order"/>
  </r>
  <r>
    <s v="ORD103427"/>
    <x v="2"/>
    <x v="0"/>
    <x v="3418"/>
    <n v="0.48"/>
    <n v="1320.0048000000002"/>
    <n v="6"/>
    <d v="2024-09-02T00:00:00"/>
    <d v="2024-09-03T00:00:00"/>
    <s v="Member"/>
    <x v="1"/>
    <n v="221.93"/>
    <x v="4"/>
    <x v="3"/>
    <n v="1430.0052000000001"/>
    <s v="Bulk Order"/>
  </r>
  <r>
    <s v="ORD103428"/>
    <x v="3"/>
    <x v="0"/>
    <x v="3419"/>
    <n v="0.02"/>
    <n v="92.327000000000012"/>
    <n v="5"/>
    <d v="2023-05-06T00:00:00"/>
    <d v="2023-05-11T00:00:00"/>
    <s v="New"/>
    <x v="2"/>
    <n v="834.4"/>
    <x v="4"/>
    <x v="4"/>
    <n v="4524.0230000000001"/>
    <s v="-"/>
  </r>
  <r>
    <s v="ORD103429"/>
    <x v="3"/>
    <x v="1"/>
    <x v="3420"/>
    <n v="0.18"/>
    <n v="42.640199999999993"/>
    <n v="9"/>
    <d v="2024-12-24T00:00:00"/>
    <d v="2024-12-26T00:00:00"/>
    <s v="Regular"/>
    <x v="2"/>
    <n v="12.98"/>
    <x v="4"/>
    <x v="3"/>
    <n v="194.24979999999999"/>
    <s v="Bulk Order"/>
  </r>
  <r>
    <s v="ORD103430"/>
    <x v="0"/>
    <x v="2"/>
    <x v="3421"/>
    <n v="0.02"/>
    <n v="28.220600000000001"/>
    <n v="1"/>
    <d v="2023-05-02T00:00:00"/>
    <d v="2023-05-03T00:00:00"/>
    <s v="Member"/>
    <x v="1"/>
    <n v="125.08"/>
    <x v="4"/>
    <x v="2"/>
    <n v="1382.8093999999999"/>
    <s v="-"/>
  </r>
  <r>
    <s v="ORD103431"/>
    <x v="3"/>
    <x v="4"/>
    <x v="3422"/>
    <n v="0.25"/>
    <n v="187.30500000000001"/>
    <n v="4"/>
    <d v="2023-12-18T00:00:00"/>
    <d v="2023-12-19T00:00:00"/>
    <s v="Member"/>
    <x v="2"/>
    <n v="143.05000000000001"/>
    <x v="4"/>
    <x v="4"/>
    <n v="561.91499999999996"/>
    <s v="-"/>
  </r>
  <r>
    <s v="ORD103432"/>
    <x v="2"/>
    <x v="2"/>
    <x v="3423"/>
    <n v="0.2"/>
    <n v="542.46"/>
    <n v="7"/>
    <d v="2024-01-03T00:00:00"/>
    <d v="2024-01-06T00:00:00"/>
    <s v="New"/>
    <x v="1"/>
    <n v="136.63999999999999"/>
    <x v="4"/>
    <x v="5"/>
    <n v="2169.84"/>
    <s v="Bulk Order"/>
  </r>
  <r>
    <s v="ORD103433"/>
    <x v="0"/>
    <x v="2"/>
    <x v="3424"/>
    <n v="0.36"/>
    <n v="1234.8899999999999"/>
    <n v="1"/>
    <d v="2024-01-27T00:00:00"/>
    <d v="2024-01-28T00:00:00"/>
    <s v="Regular"/>
    <x v="0"/>
    <n v="301.33"/>
    <x v="4"/>
    <x v="5"/>
    <n v="2195.36"/>
    <s v="-"/>
  </r>
  <r>
    <s v="ORD103434"/>
    <x v="1"/>
    <x v="0"/>
    <x v="3425"/>
    <n v="0.48"/>
    <n v="183.89759999999998"/>
    <n v="4"/>
    <d v="2023-03-16T00:00:00"/>
    <d v="2023-03-19T00:00:00"/>
    <s v="New"/>
    <x v="1"/>
    <n v="40.29"/>
    <x v="4"/>
    <x v="3"/>
    <n v="199.22240000000002"/>
    <s v="-"/>
  </r>
  <r>
    <s v="ORD103435"/>
    <x v="0"/>
    <x v="4"/>
    <x v="3426"/>
    <n v="0.26"/>
    <n v="115.5414"/>
    <n v="6"/>
    <d v="2024-03-25T00:00:00"/>
    <d v="2024-03-26T00:00:00"/>
    <s v="New"/>
    <x v="0"/>
    <n v="26.97"/>
    <x v="4"/>
    <x v="4"/>
    <n v="328.84859999999998"/>
    <s v="Bulk Order"/>
  </r>
  <r>
    <s v="ORD103436"/>
    <x v="2"/>
    <x v="3"/>
    <x v="3427"/>
    <n v="0.14000000000000001"/>
    <n v="610.56520000000012"/>
    <n v="8"/>
    <d v="2023-01-05T00:00:00"/>
    <d v="2023-01-07T00:00:00"/>
    <s v="New"/>
    <x v="0"/>
    <n v="850.07"/>
    <x v="4"/>
    <x v="2"/>
    <n v="3750.6148000000003"/>
    <s v="Bulk Order"/>
  </r>
  <r>
    <s v="ORD103437"/>
    <x v="0"/>
    <x v="0"/>
    <x v="3428"/>
    <n v="0.44"/>
    <n v="1027.6376"/>
    <n v="7"/>
    <d v="2023-06-07T00:00:00"/>
    <d v="2023-06-13T00:00:00"/>
    <s v="Regular"/>
    <x v="0"/>
    <n v="562.82000000000005"/>
    <x v="4"/>
    <x v="0"/>
    <n v="1307.9023999999999"/>
    <s v="Bulk Order"/>
  </r>
  <r>
    <s v="ORD103438"/>
    <x v="0"/>
    <x v="4"/>
    <x v="3429"/>
    <n v="0.3"/>
    <n v="710.53800000000001"/>
    <n v="9"/>
    <d v="2023-08-24T00:00:00"/>
    <d v="2023-08-27T00:00:00"/>
    <s v="Regular"/>
    <x v="1"/>
    <n v="140.65"/>
    <x v="4"/>
    <x v="4"/>
    <n v="1657.922"/>
    <s v="Bulk Order"/>
  </r>
  <r>
    <s v="ORD103439"/>
    <x v="2"/>
    <x v="1"/>
    <x v="3430"/>
    <n v="0.28000000000000003"/>
    <n v="1323.9631999999999"/>
    <n v="7"/>
    <d v="2024-05-03T00:00:00"/>
    <d v="2024-05-06T00:00:00"/>
    <s v="New"/>
    <x v="0"/>
    <n v="728.48"/>
    <x v="4"/>
    <x v="4"/>
    <n v="3404.4767999999995"/>
    <s v="Bulk Order"/>
  </r>
  <r>
    <s v="ORD103440"/>
    <x v="0"/>
    <x v="0"/>
    <x v="3431"/>
    <n v="0.09"/>
    <n v="150.21269999999998"/>
    <n v="3"/>
    <d v="2023-07-22T00:00:00"/>
    <d v="2023-07-29T00:00:00"/>
    <s v="New"/>
    <x v="1"/>
    <n v="309.91000000000003"/>
    <x v="4"/>
    <x v="0"/>
    <n v="1518.8172999999999"/>
    <s v="-"/>
  </r>
  <r>
    <s v="ORD103441"/>
    <x v="2"/>
    <x v="1"/>
    <x v="3432"/>
    <n v="0.02"/>
    <n v="89.9084"/>
    <n v="4"/>
    <d v="2024-12-20T00:00:00"/>
    <d v="2024-12-23T00:00:00"/>
    <s v="New"/>
    <x v="1"/>
    <n v="811.8"/>
    <x v="4"/>
    <x v="2"/>
    <n v="4405.5115999999998"/>
    <s v="-"/>
  </r>
  <r>
    <s v="ORD103442"/>
    <x v="2"/>
    <x v="0"/>
    <x v="3433"/>
    <n v="0.23"/>
    <n v="1120.9855000000002"/>
    <n v="3"/>
    <d v="2023-12-28T00:00:00"/>
    <d v="2023-12-30T00:00:00"/>
    <s v="Regular"/>
    <x v="1"/>
    <n v="834.54"/>
    <x v="4"/>
    <x v="4"/>
    <n v="3752.8645000000001"/>
    <s v="-"/>
  </r>
  <r>
    <s v="ORD103443"/>
    <x v="1"/>
    <x v="2"/>
    <x v="3434"/>
    <n v="0.26"/>
    <n v="333.91800000000001"/>
    <n v="9"/>
    <d v="2023-11-27T00:00:00"/>
    <d v="2023-12-02T00:00:00"/>
    <s v="New"/>
    <x v="1"/>
    <n v="94.9"/>
    <x v="4"/>
    <x v="0"/>
    <n v="950.38199999999995"/>
    <s v="Bulk Order"/>
  </r>
  <r>
    <s v="ORD103444"/>
    <x v="3"/>
    <x v="4"/>
    <x v="3435"/>
    <n v="0.06"/>
    <n v="157.12739999999999"/>
    <n v="8"/>
    <d v="2024-07-27T00:00:00"/>
    <d v="2024-07-29T00:00:00"/>
    <s v="Member"/>
    <x v="2"/>
    <n v="293.83999999999997"/>
    <x v="4"/>
    <x v="0"/>
    <n v="2461.6626000000001"/>
    <s v="Bulk Order"/>
  </r>
  <r>
    <s v="ORD103445"/>
    <x v="3"/>
    <x v="1"/>
    <x v="3436"/>
    <n v="0.03"/>
    <n v="81.5505"/>
    <n v="9"/>
    <d v="2023-11-17T00:00:00"/>
    <d v="2023-11-24T00:00:00"/>
    <s v="New"/>
    <x v="1"/>
    <n v="766.4"/>
    <x v="4"/>
    <x v="0"/>
    <n v="2636.7995000000001"/>
    <s v="Bulk Order"/>
  </r>
  <r>
    <s v="ORD103446"/>
    <x v="0"/>
    <x v="0"/>
    <x v="3437"/>
    <n v="0.11"/>
    <n v="477.86420000000004"/>
    <n v="2"/>
    <d v="2023-09-14T00:00:00"/>
    <d v="2023-09-19T00:00:00"/>
    <s v="New"/>
    <x v="0"/>
    <n v="416.17"/>
    <x v="4"/>
    <x v="2"/>
    <n v="3866.3558000000003"/>
    <s v="-"/>
  </r>
  <r>
    <s v="ORD103447"/>
    <x v="0"/>
    <x v="1"/>
    <x v="3438"/>
    <n v="0.03"/>
    <n v="47.674500000000002"/>
    <n v="5"/>
    <d v="2024-01-11T00:00:00"/>
    <d v="2024-01-13T00:00:00"/>
    <s v="Regular"/>
    <x v="2"/>
    <n v="390.99"/>
    <x v="4"/>
    <x v="4"/>
    <n v="1541.4755"/>
    <s v="-"/>
  </r>
  <r>
    <s v="ORD103448"/>
    <x v="1"/>
    <x v="0"/>
    <x v="3439"/>
    <n v="0.03"/>
    <n v="120.31229999999999"/>
    <n v="5"/>
    <d v="2024-09-19T00:00:00"/>
    <d v="2024-09-20T00:00:00"/>
    <s v="Regular"/>
    <x v="2"/>
    <n v="347.91"/>
    <x v="4"/>
    <x v="1"/>
    <n v="3890.0976999999998"/>
    <s v="-"/>
  </r>
  <r>
    <s v="ORD103449"/>
    <x v="1"/>
    <x v="0"/>
    <x v="3440"/>
    <n v="0.22"/>
    <n v="1068.7467999999999"/>
    <n v="7"/>
    <d v="2023-06-24T00:00:00"/>
    <d v="2023-06-26T00:00:00"/>
    <s v="Member"/>
    <x v="2"/>
    <n v="1143.3599999999999"/>
    <x v="4"/>
    <x v="2"/>
    <n v="3789.1931999999997"/>
    <s v="Bulk Order"/>
  </r>
  <r>
    <s v="ORD103450"/>
    <x v="1"/>
    <x v="3"/>
    <x v="3441"/>
    <n v="0.41"/>
    <n v="1729.2364999999998"/>
    <n v="4"/>
    <d v="2023-11-25T00:00:00"/>
    <d v="2023-11-30T00:00:00"/>
    <s v="New"/>
    <x v="1"/>
    <n v="926.65"/>
    <x v="4"/>
    <x v="2"/>
    <n v="2488.4134999999997"/>
    <s v="-"/>
  </r>
  <r>
    <s v="ORD103451"/>
    <x v="2"/>
    <x v="3"/>
    <x v="3442"/>
    <n v="0.33"/>
    <n v="1503.0807"/>
    <n v="4"/>
    <d v="2023-10-10T00:00:00"/>
    <d v="2023-10-14T00:00:00"/>
    <s v="Regular"/>
    <x v="2"/>
    <n v="1357.56"/>
    <x v="4"/>
    <x v="5"/>
    <n v="3051.7093"/>
    <s v="-"/>
  </r>
  <r>
    <s v="ORD103452"/>
    <x v="1"/>
    <x v="3"/>
    <x v="3443"/>
    <n v="0.34"/>
    <n v="1214.1196000000002"/>
    <n v="8"/>
    <d v="2023-10-21T00:00:00"/>
    <d v="2023-10-28T00:00:00"/>
    <s v="Regular"/>
    <x v="0"/>
    <n v="315.79000000000002"/>
    <x v="4"/>
    <x v="4"/>
    <n v="2356.8203999999996"/>
    <s v="Bulk Order"/>
  </r>
  <r>
    <s v="ORD103453"/>
    <x v="1"/>
    <x v="1"/>
    <x v="3444"/>
    <n v="0.13"/>
    <n v="588.81940000000009"/>
    <n v="1"/>
    <d v="2024-02-07T00:00:00"/>
    <d v="2024-02-08T00:00:00"/>
    <s v="Regular"/>
    <x v="2"/>
    <n v="538.97"/>
    <x v="4"/>
    <x v="5"/>
    <n v="3940.5605999999998"/>
    <s v="-"/>
  </r>
  <r>
    <s v="ORD103454"/>
    <x v="0"/>
    <x v="2"/>
    <x v="3445"/>
    <n v="0.01"/>
    <n v="9.0777000000000001"/>
    <n v="6"/>
    <d v="2024-12-21T00:00:00"/>
    <d v="2024-12-24T00:00:00"/>
    <s v="Regular"/>
    <x v="2"/>
    <n v="236.63"/>
    <x v="4"/>
    <x v="4"/>
    <n v="898.69229999999993"/>
    <s v="Bulk Order"/>
  </r>
  <r>
    <s v="ORD103455"/>
    <x v="1"/>
    <x v="0"/>
    <x v="3446"/>
    <n v="0.23"/>
    <n v="825.83110000000011"/>
    <n v="9"/>
    <d v="2024-10-13T00:00:00"/>
    <d v="2024-10-15T00:00:00"/>
    <s v="Regular"/>
    <x v="2"/>
    <n v="679.57"/>
    <x v="4"/>
    <x v="3"/>
    <n v="2764.7389000000003"/>
    <s v="Bulk Order"/>
  </r>
  <r>
    <s v="ORD103456"/>
    <x v="2"/>
    <x v="4"/>
    <x v="3447"/>
    <n v="0.19"/>
    <n v="700.37799999999993"/>
    <n v="2"/>
    <d v="2024-07-31T00:00:00"/>
    <d v="2024-08-06T00:00:00"/>
    <s v="Regular"/>
    <x v="0"/>
    <n v="488.01"/>
    <x v="4"/>
    <x v="4"/>
    <n v="2985.8220000000001"/>
    <s v="-"/>
  </r>
  <r>
    <s v="ORD103457"/>
    <x v="2"/>
    <x v="3"/>
    <x v="3448"/>
    <n v="0.47"/>
    <n v="1058.4352999999999"/>
    <n v="5"/>
    <d v="2023-07-19T00:00:00"/>
    <d v="2023-07-20T00:00:00"/>
    <s v="New"/>
    <x v="1"/>
    <n v="197.33"/>
    <x v="4"/>
    <x v="4"/>
    <n v="1193.5546999999999"/>
    <s v="-"/>
  </r>
  <r>
    <s v="ORD103458"/>
    <x v="0"/>
    <x v="1"/>
    <x v="3449"/>
    <n v="0.04"/>
    <n v="19.628800000000002"/>
    <n v="9"/>
    <d v="2023-02-02T00:00:00"/>
    <d v="2023-02-07T00:00:00"/>
    <s v="Regular"/>
    <x v="1"/>
    <n v="92.93"/>
    <x v="4"/>
    <x v="0"/>
    <n v="471.09120000000001"/>
    <s v="Bulk Order"/>
  </r>
  <r>
    <s v="ORD103459"/>
    <x v="1"/>
    <x v="1"/>
    <x v="3450"/>
    <n v="0.39"/>
    <n v="1228.4883"/>
    <n v="4"/>
    <d v="2024-05-22T00:00:00"/>
    <d v="2024-05-25T00:00:00"/>
    <s v="New"/>
    <x v="1"/>
    <n v="537.55999999999995"/>
    <x v="4"/>
    <x v="4"/>
    <n v="1921.4816999999998"/>
    <s v="-"/>
  </r>
  <r>
    <s v="ORD103460"/>
    <x v="1"/>
    <x v="1"/>
    <x v="3451"/>
    <n v="0.19"/>
    <n v="67.3018"/>
    <n v="9"/>
    <d v="2023-05-21T00:00:00"/>
    <d v="2023-05-26T00:00:00"/>
    <s v="New"/>
    <x v="0"/>
    <n v="39.53"/>
    <x v="4"/>
    <x v="2"/>
    <n v="286.91820000000001"/>
    <s v="Bulk Order"/>
  </r>
  <r>
    <s v="ORD103461"/>
    <x v="2"/>
    <x v="4"/>
    <x v="3452"/>
    <n v="0.41"/>
    <n v="809.24569999999994"/>
    <n v="8"/>
    <d v="2023-02-12T00:00:00"/>
    <d v="2023-02-13T00:00:00"/>
    <s v="Member"/>
    <x v="2"/>
    <n v="408.95"/>
    <x v="4"/>
    <x v="2"/>
    <n v="1164.5243"/>
    <s v="Bulk Order"/>
  </r>
  <r>
    <s v="ORD103462"/>
    <x v="1"/>
    <x v="4"/>
    <x v="3453"/>
    <n v="0.25"/>
    <n v="507.245"/>
    <n v="9"/>
    <d v="2024-10-22T00:00:00"/>
    <d v="2024-10-23T00:00:00"/>
    <s v="Member"/>
    <x v="0"/>
    <n v="447.71"/>
    <x v="4"/>
    <x v="1"/>
    <n v="1521.7350000000001"/>
    <s v="Bulk Order"/>
  </r>
  <r>
    <s v="ORD103463"/>
    <x v="1"/>
    <x v="3"/>
    <x v="3454"/>
    <n v="0.41"/>
    <n v="2047.8352"/>
    <n v="2"/>
    <d v="2024-12-23T00:00:00"/>
    <d v="2024-12-24T00:00:00"/>
    <s v="Member"/>
    <x v="1"/>
    <n v="941.83"/>
    <x v="4"/>
    <x v="0"/>
    <n v="2946.8848000000003"/>
    <s v="-"/>
  </r>
  <r>
    <s v="ORD103464"/>
    <x v="1"/>
    <x v="4"/>
    <x v="3455"/>
    <n v="0.23"/>
    <n v="360.87690000000003"/>
    <n v="5"/>
    <d v="2024-02-22T00:00:00"/>
    <d v="2024-02-23T00:00:00"/>
    <s v="New"/>
    <x v="0"/>
    <n v="339.61"/>
    <x v="4"/>
    <x v="0"/>
    <n v="1208.1531"/>
    <s v="-"/>
  </r>
  <r>
    <s v="ORD103465"/>
    <x v="3"/>
    <x v="3"/>
    <x v="3456"/>
    <n v="0.2"/>
    <n v="824.0440000000001"/>
    <n v="9"/>
    <d v="2023-10-03T00:00:00"/>
    <d v="2023-10-08T00:00:00"/>
    <s v="New"/>
    <x v="1"/>
    <n v="469.26"/>
    <x v="4"/>
    <x v="4"/>
    <n v="3296.1760000000004"/>
    <s v="Bulk Order"/>
  </r>
  <r>
    <s v="ORD103466"/>
    <x v="0"/>
    <x v="4"/>
    <x v="3457"/>
    <n v="0.48"/>
    <n v="173.0592"/>
    <n v="5"/>
    <d v="2023-03-23T00:00:00"/>
    <d v="2023-03-27T00:00:00"/>
    <s v="New"/>
    <x v="0"/>
    <n v="99.56"/>
    <x v="4"/>
    <x v="2"/>
    <n v="187.48080000000002"/>
    <s v="-"/>
  </r>
  <r>
    <s v="ORD103467"/>
    <x v="3"/>
    <x v="4"/>
    <x v="3458"/>
    <n v="0.18"/>
    <n v="485.25299999999999"/>
    <n v="4"/>
    <d v="2023-08-01T00:00:00"/>
    <d v="2023-08-02T00:00:00"/>
    <s v="Regular"/>
    <x v="0"/>
    <n v="170.5"/>
    <x v="4"/>
    <x v="4"/>
    <n v="2210.5969999999998"/>
    <s v="-"/>
  </r>
  <r>
    <s v="ORD103468"/>
    <x v="0"/>
    <x v="4"/>
    <x v="3459"/>
    <n v="0.4"/>
    <n v="1091.9159999999999"/>
    <n v="8"/>
    <d v="2024-09-23T00:00:00"/>
    <d v="2024-09-30T00:00:00"/>
    <s v="Member"/>
    <x v="2"/>
    <n v="252.77"/>
    <x v="4"/>
    <x v="0"/>
    <n v="1637.874"/>
    <s v="Bulk Order"/>
  </r>
  <r>
    <s v="ORD103469"/>
    <x v="2"/>
    <x v="3"/>
    <x v="3460"/>
    <n v="0.03"/>
    <n v="95.426099999999991"/>
    <n v="6"/>
    <d v="2023-07-16T00:00:00"/>
    <d v="2023-07-19T00:00:00"/>
    <s v="Regular"/>
    <x v="2"/>
    <n v="335.98"/>
    <x v="4"/>
    <x v="5"/>
    <n v="3085.4438999999998"/>
    <s v="Bulk Order"/>
  </r>
  <r>
    <s v="ORD103470"/>
    <x v="1"/>
    <x v="0"/>
    <x v="3461"/>
    <n v="0.03"/>
    <n v="122.07089999999999"/>
    <n v="2"/>
    <d v="2023-02-14T00:00:00"/>
    <d v="2023-02-19T00:00:00"/>
    <s v="Member"/>
    <x v="0"/>
    <n v="1173.26"/>
    <x v="4"/>
    <x v="1"/>
    <n v="3946.9591"/>
    <s v="-"/>
  </r>
  <r>
    <s v="ORD103471"/>
    <x v="0"/>
    <x v="3"/>
    <x v="3462"/>
    <n v="0.22"/>
    <n v="843.35239999999999"/>
    <n v="8"/>
    <d v="2024-06-13T00:00:00"/>
    <d v="2024-06-15T00:00:00"/>
    <s v="Member"/>
    <x v="0"/>
    <n v="466.47"/>
    <x v="4"/>
    <x v="5"/>
    <n v="2990.0676000000003"/>
    <s v="Bulk Order"/>
  </r>
  <r>
    <s v="ORD103472"/>
    <x v="3"/>
    <x v="0"/>
    <x v="3463"/>
    <n v="0.28999999999999998"/>
    <n v="1110.3925999999999"/>
    <n v="5"/>
    <d v="2023-10-30T00:00:00"/>
    <d v="2023-11-01T00:00:00"/>
    <s v="Regular"/>
    <x v="2"/>
    <n v="1083.44"/>
    <x v="4"/>
    <x v="2"/>
    <n v="2718.5474000000004"/>
    <s v="-"/>
  </r>
  <r>
    <s v="ORD103473"/>
    <x v="1"/>
    <x v="1"/>
    <x v="3464"/>
    <n v="0.3"/>
    <n v="665.47199999999987"/>
    <n v="7"/>
    <d v="2024-09-17T00:00:00"/>
    <d v="2024-09-22T00:00:00"/>
    <s v="New"/>
    <x v="2"/>
    <n v="375.36"/>
    <x v="4"/>
    <x v="5"/>
    <n v="1552.768"/>
    <s v="Bulk Order"/>
  </r>
  <r>
    <s v="ORD103474"/>
    <x v="2"/>
    <x v="1"/>
    <x v="3465"/>
    <n v="0.02"/>
    <n v="73.292200000000008"/>
    <n v="4"/>
    <d v="2024-05-27T00:00:00"/>
    <d v="2024-06-01T00:00:00"/>
    <s v="Member"/>
    <x v="0"/>
    <n v="840.99"/>
    <x v="4"/>
    <x v="1"/>
    <n v="3591.3178000000003"/>
    <s v="-"/>
  </r>
  <r>
    <s v="ORD103475"/>
    <x v="0"/>
    <x v="3"/>
    <x v="3466"/>
    <n v="0.35"/>
    <n v="877.60749999999985"/>
    <n v="9"/>
    <d v="2023-11-24T00:00:00"/>
    <d v="2023-11-25T00:00:00"/>
    <s v="New"/>
    <x v="0"/>
    <n v="299.54000000000002"/>
    <x v="4"/>
    <x v="4"/>
    <n v="1629.8425"/>
    <s v="Bulk Order"/>
  </r>
  <r>
    <s v="ORD103476"/>
    <x v="0"/>
    <x v="0"/>
    <x v="3467"/>
    <n v="0.06"/>
    <n v="25.683599999999998"/>
    <n v="2"/>
    <d v="2023-02-06T00:00:00"/>
    <d v="2023-02-13T00:00:00"/>
    <s v="Regular"/>
    <x v="2"/>
    <n v="96.66"/>
    <x v="4"/>
    <x v="5"/>
    <n v="402.37639999999999"/>
    <s v="-"/>
  </r>
  <r>
    <s v="ORD103477"/>
    <x v="0"/>
    <x v="0"/>
    <x v="3468"/>
    <n v="0.48"/>
    <n v="2141.7072000000003"/>
    <n v="9"/>
    <d v="2023-01-20T00:00:00"/>
    <d v="2023-01-25T00:00:00"/>
    <s v="Member"/>
    <x v="1"/>
    <n v="1193.95"/>
    <x v="4"/>
    <x v="3"/>
    <n v="2320.1828"/>
    <s v="Bulk Order"/>
  </r>
  <r>
    <s v="ORD103478"/>
    <x v="1"/>
    <x v="0"/>
    <x v="3469"/>
    <n v="0.17"/>
    <n v="758.50600000000009"/>
    <n v="4"/>
    <d v="2023-12-17T00:00:00"/>
    <d v="2023-12-20T00:00:00"/>
    <s v="New"/>
    <x v="2"/>
    <n v="866.96"/>
    <x v="4"/>
    <x v="4"/>
    <n v="3703.2939999999999"/>
    <s v="-"/>
  </r>
  <r>
    <s v="ORD103479"/>
    <x v="3"/>
    <x v="1"/>
    <x v="3470"/>
    <n v="0.13"/>
    <n v="218.67429999999999"/>
    <n v="6"/>
    <d v="2023-07-05T00:00:00"/>
    <d v="2023-07-07T00:00:00"/>
    <s v="Member"/>
    <x v="1"/>
    <n v="467.98"/>
    <x v="4"/>
    <x v="4"/>
    <n v="1463.4357"/>
    <s v="Bulk Order"/>
  </r>
  <r>
    <s v="ORD103480"/>
    <x v="3"/>
    <x v="3"/>
    <x v="3471"/>
    <n v="0.15"/>
    <n v="686.71799999999996"/>
    <n v="5"/>
    <d v="2024-09-23T00:00:00"/>
    <d v="2024-09-26T00:00:00"/>
    <s v="New"/>
    <x v="1"/>
    <n v="673.99"/>
    <x v="4"/>
    <x v="3"/>
    <n v="3891.402"/>
    <s v="-"/>
  </r>
  <r>
    <s v="ORD103481"/>
    <x v="0"/>
    <x v="2"/>
    <x v="3472"/>
    <n v="0.47"/>
    <n v="1792.6363999999999"/>
    <n v="3"/>
    <d v="2023-02-10T00:00:00"/>
    <d v="2023-02-17T00:00:00"/>
    <s v="New"/>
    <x v="0"/>
    <n v="782.1"/>
    <x v="4"/>
    <x v="2"/>
    <n v="2021.4836"/>
    <s v="-"/>
  </r>
  <r>
    <s v="ORD103482"/>
    <x v="2"/>
    <x v="0"/>
    <x v="3473"/>
    <n v="0.24"/>
    <n v="495.34319999999997"/>
    <n v="7"/>
    <d v="2023-10-27T00:00:00"/>
    <d v="2023-11-02T00:00:00"/>
    <s v="New"/>
    <x v="1"/>
    <n v="246.87"/>
    <x v="4"/>
    <x v="2"/>
    <n v="1568.5867999999998"/>
    <s v="Bulk Order"/>
  </r>
  <r>
    <s v="ORD103483"/>
    <x v="2"/>
    <x v="0"/>
    <x v="3474"/>
    <n v="0.22"/>
    <n v="379.36360000000002"/>
    <n v="4"/>
    <d v="2024-01-12T00:00:00"/>
    <d v="2024-01-19T00:00:00"/>
    <s v="Regular"/>
    <x v="0"/>
    <n v="150.22"/>
    <x v="4"/>
    <x v="4"/>
    <n v="1345.0164"/>
    <s v="-"/>
  </r>
  <r>
    <s v="ORD103484"/>
    <x v="3"/>
    <x v="2"/>
    <x v="3475"/>
    <n v="0.28000000000000003"/>
    <n v="1365.8960000000002"/>
    <n v="1"/>
    <d v="2023-08-23T00:00:00"/>
    <d v="2023-08-26T00:00:00"/>
    <s v="Member"/>
    <x v="2"/>
    <n v="441.75"/>
    <x v="4"/>
    <x v="2"/>
    <n v="3512.3039999999996"/>
    <s v="-"/>
  </r>
  <r>
    <s v="ORD103485"/>
    <x v="2"/>
    <x v="3"/>
    <x v="3476"/>
    <n v="0.47"/>
    <n v="1688.1788999999999"/>
    <n v="8"/>
    <d v="2024-02-23T00:00:00"/>
    <d v="2024-02-24T00:00:00"/>
    <s v="New"/>
    <x v="0"/>
    <n v="578.32000000000005"/>
    <x v="4"/>
    <x v="1"/>
    <n v="1903.6911"/>
    <s v="Bulk Order"/>
  </r>
  <r>
    <s v="ORD103486"/>
    <x v="3"/>
    <x v="0"/>
    <x v="3477"/>
    <n v="0.15"/>
    <n v="293.4255"/>
    <n v="3"/>
    <d v="2023-03-22T00:00:00"/>
    <d v="2023-03-28T00:00:00"/>
    <s v="Regular"/>
    <x v="0"/>
    <n v="556.17999999999995"/>
    <x v="4"/>
    <x v="4"/>
    <n v="1662.7445"/>
    <s v="-"/>
  </r>
  <r>
    <s v="ORD103487"/>
    <x v="0"/>
    <x v="3"/>
    <x v="3478"/>
    <n v="0.09"/>
    <n v="292.11479999999995"/>
    <n v="6"/>
    <d v="2023-01-27T00:00:00"/>
    <d v="2023-02-03T00:00:00"/>
    <s v="New"/>
    <x v="1"/>
    <n v="403.43"/>
    <x v="4"/>
    <x v="4"/>
    <n v="2953.6052"/>
    <s v="Bulk Order"/>
  </r>
  <r>
    <s v="ORD103488"/>
    <x v="3"/>
    <x v="0"/>
    <x v="3479"/>
    <n v="0.3"/>
    <n v="870.14400000000001"/>
    <n v="2"/>
    <d v="2023-01-21T00:00:00"/>
    <d v="2023-01-26T00:00:00"/>
    <s v="New"/>
    <x v="0"/>
    <n v="212.89"/>
    <x v="4"/>
    <x v="0"/>
    <n v="2030.336"/>
    <s v="-"/>
  </r>
  <r>
    <s v="ORD103489"/>
    <x v="3"/>
    <x v="4"/>
    <x v="3480"/>
    <n v="0.25"/>
    <n v="667.5625"/>
    <n v="9"/>
    <d v="2023-10-23T00:00:00"/>
    <d v="2023-10-29T00:00:00"/>
    <s v="Regular"/>
    <x v="0"/>
    <n v="431.6"/>
    <x v="4"/>
    <x v="5"/>
    <n v="2002.6875"/>
    <s v="Bulk Order"/>
  </r>
  <r>
    <s v="ORD103490"/>
    <x v="0"/>
    <x v="0"/>
    <x v="3481"/>
    <n v="0.03"/>
    <n v="97.771199999999993"/>
    <n v="4"/>
    <d v="2024-07-09T00:00:00"/>
    <d v="2024-07-11T00:00:00"/>
    <s v="Regular"/>
    <x v="1"/>
    <n v="278.87"/>
    <x v="4"/>
    <x v="1"/>
    <n v="3161.2687999999998"/>
    <s v="-"/>
  </r>
  <r>
    <s v="ORD103491"/>
    <x v="2"/>
    <x v="4"/>
    <x v="3482"/>
    <n v="0.26"/>
    <n v="710.93619999999999"/>
    <n v="7"/>
    <d v="2023-06-21T00:00:00"/>
    <d v="2023-06-23T00:00:00"/>
    <s v="Member"/>
    <x v="2"/>
    <n v="280.38"/>
    <x v="4"/>
    <x v="1"/>
    <n v="2023.4337999999998"/>
    <s v="Bulk Order"/>
  </r>
  <r>
    <s v="ORD103492"/>
    <x v="3"/>
    <x v="3"/>
    <x v="3483"/>
    <n v="0.28000000000000003"/>
    <n v="926.37160000000006"/>
    <n v="9"/>
    <d v="2024-01-15T00:00:00"/>
    <d v="2024-01-17T00:00:00"/>
    <s v="Regular"/>
    <x v="2"/>
    <n v="919.44"/>
    <x v="4"/>
    <x v="5"/>
    <n v="2382.0983999999999"/>
    <s v="Bulk Order"/>
  </r>
  <r>
    <s v="ORD103493"/>
    <x v="3"/>
    <x v="0"/>
    <x v="3484"/>
    <n v="0.35"/>
    <n v="1591.4814999999999"/>
    <n v="3"/>
    <d v="2024-12-09T00:00:00"/>
    <d v="2024-12-12T00:00:00"/>
    <s v="New"/>
    <x v="2"/>
    <n v="957.96"/>
    <x v="4"/>
    <x v="3"/>
    <n v="2955.6085000000003"/>
    <s v="-"/>
  </r>
  <r>
    <s v="ORD103494"/>
    <x v="0"/>
    <x v="1"/>
    <x v="3485"/>
    <n v="0.5"/>
    <n v="2483.5"/>
    <n v="3"/>
    <d v="2023-05-29T00:00:00"/>
    <d v="2023-06-04T00:00:00"/>
    <s v="Regular"/>
    <x v="0"/>
    <n v="894.46"/>
    <x v="4"/>
    <x v="4"/>
    <n v="2483.5"/>
    <s v="-"/>
  </r>
  <r>
    <s v="ORD103495"/>
    <x v="2"/>
    <x v="1"/>
    <x v="3486"/>
    <n v="0.21"/>
    <n v="750.85710000000006"/>
    <n v="3"/>
    <d v="2024-06-03T00:00:00"/>
    <d v="2024-06-05T00:00:00"/>
    <s v="Regular"/>
    <x v="2"/>
    <n v="379.59"/>
    <x v="4"/>
    <x v="5"/>
    <n v="2824.6529"/>
    <s v="-"/>
  </r>
  <r>
    <s v="ORD103496"/>
    <x v="3"/>
    <x v="2"/>
    <x v="3487"/>
    <n v="0.26"/>
    <n v="1208.0432000000001"/>
    <n v="5"/>
    <d v="2023-06-14T00:00:00"/>
    <d v="2023-06-16T00:00:00"/>
    <s v="New"/>
    <x v="2"/>
    <n v="340.85"/>
    <x v="4"/>
    <x v="2"/>
    <n v="3438.2767999999996"/>
    <s v="-"/>
  </r>
  <r>
    <s v="ORD103497"/>
    <x v="0"/>
    <x v="1"/>
    <x v="3488"/>
    <n v="0.04"/>
    <n v="172.2484"/>
    <n v="6"/>
    <d v="2024-02-22T00:00:00"/>
    <d v="2024-02-25T00:00:00"/>
    <s v="New"/>
    <x v="1"/>
    <n v="1229.71"/>
    <x v="4"/>
    <x v="2"/>
    <n v="4133.9615999999996"/>
    <s v="Bulk Order"/>
  </r>
  <r>
    <s v="ORD103498"/>
    <x v="3"/>
    <x v="4"/>
    <x v="3489"/>
    <n v="0.42"/>
    <n v="649.18560000000002"/>
    <n v="3"/>
    <d v="2024-01-08T00:00:00"/>
    <d v="2024-01-09T00:00:00"/>
    <s v="Member"/>
    <x v="2"/>
    <n v="284.29000000000002"/>
    <x v="4"/>
    <x v="5"/>
    <n v="896.49440000000004"/>
    <s v="-"/>
  </r>
  <r>
    <s v="ORD103499"/>
    <x v="1"/>
    <x v="1"/>
    <x v="3490"/>
    <n v="0.05"/>
    <n v="233.5625"/>
    <n v="9"/>
    <d v="2023-04-18T00:00:00"/>
    <d v="2023-04-21T00:00:00"/>
    <s v="New"/>
    <x v="0"/>
    <n v="385.45"/>
    <x v="4"/>
    <x v="1"/>
    <n v="4437.6875"/>
    <s v="Bulk Order"/>
  </r>
  <r>
    <s v="ORD103500"/>
    <x v="0"/>
    <x v="1"/>
    <x v="3491"/>
    <n v="0.47"/>
    <n v="210.07119999999998"/>
    <n v="1"/>
    <d v="2023-11-12T00:00:00"/>
    <d v="2023-11-19T00:00:00"/>
    <s v="Regular"/>
    <x v="0"/>
    <n v="73.95"/>
    <x v="4"/>
    <x v="1"/>
    <n v="236.8888"/>
    <s v="-"/>
  </r>
  <r>
    <s v="ORD103501"/>
    <x v="2"/>
    <x v="1"/>
    <x v="3492"/>
    <n v="0.17"/>
    <n v="291.8254"/>
    <n v="7"/>
    <d v="2024-03-20T00:00:00"/>
    <d v="2024-03-23T00:00:00"/>
    <s v="Regular"/>
    <x v="2"/>
    <n v="349.63"/>
    <x v="4"/>
    <x v="1"/>
    <n v="1424.7945999999999"/>
    <s v="Bulk Order"/>
  </r>
  <r>
    <s v="ORD103502"/>
    <x v="2"/>
    <x v="0"/>
    <x v="3493"/>
    <n v="0.17"/>
    <n v="550.07410000000004"/>
    <n v="9"/>
    <d v="2024-03-05T00:00:00"/>
    <d v="2024-03-11T00:00:00"/>
    <s v="New"/>
    <x v="1"/>
    <n v="717.96"/>
    <x v="4"/>
    <x v="4"/>
    <n v="2685.6558999999997"/>
    <s v="Bulk Order"/>
  </r>
  <r>
    <s v="ORD103503"/>
    <x v="2"/>
    <x v="2"/>
    <x v="3494"/>
    <n v="0.16"/>
    <n v="429.10239999999999"/>
    <n v="5"/>
    <d v="2024-04-29T00:00:00"/>
    <d v="2024-04-30T00:00:00"/>
    <s v="Member"/>
    <x v="2"/>
    <n v="195.24"/>
    <x v="4"/>
    <x v="2"/>
    <n v="2252.7875999999997"/>
    <s v="-"/>
  </r>
  <r>
    <s v="ORD103504"/>
    <x v="2"/>
    <x v="3"/>
    <x v="3495"/>
    <n v="0.48"/>
    <n v="1323.7536"/>
    <n v="3"/>
    <d v="2024-10-22T00:00:00"/>
    <d v="2024-10-26T00:00:00"/>
    <s v="Member"/>
    <x v="1"/>
    <n v="624.78"/>
    <x v="4"/>
    <x v="5"/>
    <n v="1434.0664000000002"/>
    <s v="-"/>
  </r>
  <r>
    <s v="ORD103505"/>
    <x v="3"/>
    <x v="2"/>
    <x v="3496"/>
    <n v="0.49"/>
    <n v="1957.5255"/>
    <n v="4"/>
    <d v="2023-08-07T00:00:00"/>
    <d v="2023-08-13T00:00:00"/>
    <s v="New"/>
    <x v="2"/>
    <n v="974.95"/>
    <x v="4"/>
    <x v="1"/>
    <n v="2037.4244999999999"/>
    <s v="-"/>
  </r>
  <r>
    <s v="ORD103506"/>
    <x v="3"/>
    <x v="4"/>
    <x v="3497"/>
    <n v="0.49"/>
    <n v="516.48449999999991"/>
    <n v="8"/>
    <d v="2024-05-12T00:00:00"/>
    <d v="2024-05-16T00:00:00"/>
    <s v="Regular"/>
    <x v="0"/>
    <n v="149.57"/>
    <x v="4"/>
    <x v="3"/>
    <n v="537.56550000000004"/>
    <s v="Bulk Order"/>
  </r>
  <r>
    <s v="ORD103507"/>
    <x v="2"/>
    <x v="0"/>
    <x v="3498"/>
    <n v="0.35"/>
    <n v="1719.2594999999999"/>
    <n v="3"/>
    <d v="2023-09-06T00:00:00"/>
    <d v="2023-09-11T00:00:00"/>
    <s v="New"/>
    <x v="0"/>
    <n v="1067.6400000000001"/>
    <x v="4"/>
    <x v="0"/>
    <n v="3192.9105"/>
    <s v="-"/>
  </r>
  <r>
    <s v="ORD103508"/>
    <x v="2"/>
    <x v="0"/>
    <x v="3499"/>
    <n v="0.06"/>
    <n v="134.613"/>
    <n v="5"/>
    <d v="2023-10-01T00:00:00"/>
    <d v="2023-10-06T00:00:00"/>
    <s v="Regular"/>
    <x v="2"/>
    <n v="167.53"/>
    <x v="4"/>
    <x v="5"/>
    <n v="2108.9370000000004"/>
    <s v="-"/>
  </r>
  <r>
    <s v="ORD103509"/>
    <x v="2"/>
    <x v="1"/>
    <x v="3500"/>
    <n v="0.19"/>
    <n v="903.30369999999994"/>
    <n v="3"/>
    <d v="2024-01-03T00:00:00"/>
    <d v="2024-01-10T00:00:00"/>
    <s v="Regular"/>
    <x v="2"/>
    <n v="1419.14"/>
    <x v="4"/>
    <x v="5"/>
    <n v="3850.9262999999996"/>
    <s v="-"/>
  </r>
  <r>
    <s v="ORD103510"/>
    <x v="3"/>
    <x v="1"/>
    <x v="3501"/>
    <n v="0.14000000000000001"/>
    <n v="276.81780000000003"/>
    <n v="6"/>
    <d v="2023-07-16T00:00:00"/>
    <d v="2023-07-19T00:00:00"/>
    <s v="Regular"/>
    <x v="1"/>
    <n v="134.53"/>
    <x v="4"/>
    <x v="4"/>
    <n v="1700.4521999999999"/>
    <s v="Bulk Order"/>
  </r>
  <r>
    <s v="ORD103511"/>
    <x v="2"/>
    <x v="4"/>
    <x v="3502"/>
    <n v="0.35"/>
    <n v="1067.0625"/>
    <n v="1"/>
    <d v="2024-11-04T00:00:00"/>
    <d v="2024-11-11T00:00:00"/>
    <s v="New"/>
    <x v="0"/>
    <n v="307.14"/>
    <x v="4"/>
    <x v="1"/>
    <n v="1981.6875"/>
    <s v="-"/>
  </r>
  <r>
    <s v="ORD103512"/>
    <x v="2"/>
    <x v="0"/>
    <x v="3503"/>
    <n v="0.25"/>
    <n v="576.63250000000005"/>
    <n v="7"/>
    <d v="2024-05-20T00:00:00"/>
    <d v="2024-05-25T00:00:00"/>
    <s v="Regular"/>
    <x v="0"/>
    <n v="552.88"/>
    <x v="4"/>
    <x v="5"/>
    <n v="1729.8975"/>
    <s v="Bulk Order"/>
  </r>
  <r>
    <s v="ORD103513"/>
    <x v="1"/>
    <x v="3"/>
    <x v="3504"/>
    <n v="0.31"/>
    <n v="1057.7447999999999"/>
    <n v="6"/>
    <d v="2024-09-02T00:00:00"/>
    <d v="2024-09-06T00:00:00"/>
    <s v="New"/>
    <x v="2"/>
    <n v="989.42"/>
    <x v="4"/>
    <x v="5"/>
    <n v="2354.3352"/>
    <s v="Bulk Order"/>
  </r>
  <r>
    <s v="ORD103514"/>
    <x v="1"/>
    <x v="2"/>
    <x v="3505"/>
    <n v="0"/>
    <n v="0"/>
    <n v="6"/>
    <d v="2024-08-24T00:00:00"/>
    <d v="2024-08-29T00:00:00"/>
    <s v="New"/>
    <x v="1"/>
    <n v="113.67"/>
    <x v="4"/>
    <x v="2"/>
    <n v="999.76"/>
    <s v="Bulk Order"/>
  </r>
  <r>
    <s v="ORD103515"/>
    <x v="2"/>
    <x v="0"/>
    <x v="3506"/>
    <n v="0.39"/>
    <n v="804.60119999999995"/>
    <n v="3"/>
    <d v="2024-10-30T00:00:00"/>
    <d v="2024-11-06T00:00:00"/>
    <s v="Member"/>
    <x v="0"/>
    <n v="153.96"/>
    <x v="4"/>
    <x v="0"/>
    <n v="1258.4787999999999"/>
    <s v="-"/>
  </r>
  <r>
    <s v="ORD103516"/>
    <x v="0"/>
    <x v="3"/>
    <x v="3507"/>
    <n v="0.48"/>
    <n v="208.83359999999999"/>
    <n v="1"/>
    <d v="2024-12-10T00:00:00"/>
    <d v="2024-12-17T00:00:00"/>
    <s v="Member"/>
    <x v="2"/>
    <n v="37.119999999999997"/>
    <x v="4"/>
    <x v="2"/>
    <n v="226.2364"/>
    <s v="-"/>
  </r>
  <r>
    <s v="ORD103517"/>
    <x v="2"/>
    <x v="3"/>
    <x v="3508"/>
    <n v="0.33"/>
    <n v="1000.131"/>
    <n v="1"/>
    <d v="2023-03-31T00:00:00"/>
    <d v="2023-04-04T00:00:00"/>
    <s v="Member"/>
    <x v="2"/>
    <n v="669.21"/>
    <x v="4"/>
    <x v="3"/>
    <n v="2030.569"/>
    <s v="-"/>
  </r>
  <r>
    <s v="ORD103518"/>
    <x v="1"/>
    <x v="2"/>
    <x v="3509"/>
    <n v="0.43"/>
    <n v="2071.3702000000003"/>
    <n v="7"/>
    <d v="2023-11-10T00:00:00"/>
    <d v="2023-11-14T00:00:00"/>
    <s v="New"/>
    <x v="1"/>
    <n v="855.19"/>
    <x v="4"/>
    <x v="3"/>
    <n v="2745.7698"/>
    <s v="Bulk Order"/>
  </r>
  <r>
    <s v="ORD103519"/>
    <x v="0"/>
    <x v="3"/>
    <x v="3510"/>
    <n v="0.24"/>
    <n v="77.985599999999991"/>
    <n v="4"/>
    <d v="2024-12-22T00:00:00"/>
    <d v="2024-12-25T00:00:00"/>
    <s v="New"/>
    <x v="2"/>
    <n v="87.99"/>
    <x v="4"/>
    <x v="2"/>
    <n v="246.95440000000002"/>
    <s v="-"/>
  </r>
  <r>
    <s v="ORD103520"/>
    <x v="0"/>
    <x v="4"/>
    <x v="3511"/>
    <n v="0.01"/>
    <n v="33.321899999999999"/>
    <n v="6"/>
    <d v="2024-11-03T00:00:00"/>
    <d v="2024-11-08T00:00:00"/>
    <s v="New"/>
    <x v="0"/>
    <n v="250.61"/>
    <x v="4"/>
    <x v="5"/>
    <n v="3298.8681000000001"/>
    <s v="Bulk Order"/>
  </r>
  <r>
    <s v="ORD103521"/>
    <x v="2"/>
    <x v="3"/>
    <x v="3512"/>
    <n v="0.5"/>
    <n v="1948.99"/>
    <n v="4"/>
    <d v="2023-04-06T00:00:00"/>
    <d v="2023-04-11T00:00:00"/>
    <s v="Member"/>
    <x v="0"/>
    <n v="683.54"/>
    <x v="4"/>
    <x v="1"/>
    <n v="1948.99"/>
    <s v="-"/>
  </r>
  <r>
    <s v="ORD103522"/>
    <x v="1"/>
    <x v="4"/>
    <x v="3513"/>
    <n v="0.03"/>
    <n v="34.326900000000002"/>
    <n v="8"/>
    <d v="2024-12-30T00:00:00"/>
    <d v="2025-01-06T00:00:00"/>
    <s v="Regular"/>
    <x v="0"/>
    <n v="232.43"/>
    <x v="4"/>
    <x v="5"/>
    <n v="1109.9031"/>
    <s v="Bulk Order"/>
  </r>
  <r>
    <s v="ORD103523"/>
    <x v="1"/>
    <x v="3"/>
    <x v="3514"/>
    <n v="0.1"/>
    <n v="143.80600000000001"/>
    <n v="9"/>
    <d v="2024-12-26T00:00:00"/>
    <d v="2024-12-27T00:00:00"/>
    <s v="Regular"/>
    <x v="1"/>
    <n v="382.02"/>
    <x v="4"/>
    <x v="3"/>
    <n v="1294.2539999999999"/>
    <s v="Bulk Order"/>
  </r>
  <r>
    <s v="ORD103524"/>
    <x v="0"/>
    <x v="1"/>
    <x v="3515"/>
    <n v="0.03"/>
    <n v="32.6325"/>
    <n v="2"/>
    <d v="2023-10-17T00:00:00"/>
    <d v="2023-10-18T00:00:00"/>
    <s v="Member"/>
    <x v="1"/>
    <n v="204.97"/>
    <x v="4"/>
    <x v="4"/>
    <n v="1055.1175000000001"/>
    <s v="-"/>
  </r>
  <r>
    <s v="ORD103525"/>
    <x v="2"/>
    <x v="3"/>
    <x v="3516"/>
    <n v="0.31"/>
    <n v="482.76919999999996"/>
    <n v="1"/>
    <d v="2023-04-29T00:00:00"/>
    <d v="2023-05-03T00:00:00"/>
    <s v="Member"/>
    <x v="2"/>
    <n v="148.93"/>
    <x v="4"/>
    <x v="3"/>
    <n v="1074.5508"/>
    <s v="-"/>
  </r>
  <r>
    <s v="ORD103526"/>
    <x v="3"/>
    <x v="4"/>
    <x v="3517"/>
    <n v="0.28999999999999998"/>
    <n v="185.42599999999999"/>
    <n v="1"/>
    <d v="2024-09-22T00:00:00"/>
    <d v="2024-09-28T00:00:00"/>
    <s v="Regular"/>
    <x v="0"/>
    <n v="174.05"/>
    <x v="4"/>
    <x v="3"/>
    <n v="453.97399999999999"/>
    <s v="-"/>
  </r>
  <r>
    <s v="ORD103527"/>
    <x v="3"/>
    <x v="3"/>
    <x v="3518"/>
    <n v="0.1"/>
    <n v="191.47000000000003"/>
    <n v="7"/>
    <d v="2023-02-18T00:00:00"/>
    <d v="2023-02-21T00:00:00"/>
    <s v="Member"/>
    <x v="1"/>
    <n v="510.15"/>
    <x v="4"/>
    <x v="3"/>
    <n v="1723.23"/>
    <s v="Bulk Order"/>
  </r>
  <r>
    <s v="ORD103528"/>
    <x v="1"/>
    <x v="3"/>
    <x v="3519"/>
    <n v="0.48"/>
    <n v="915.71999999999991"/>
    <n v="2"/>
    <d v="2024-06-07T00:00:00"/>
    <d v="2024-06-09T00:00:00"/>
    <s v="New"/>
    <x v="1"/>
    <n v="511.86"/>
    <x v="4"/>
    <x v="2"/>
    <n v="992.03000000000009"/>
    <s v="-"/>
  </r>
  <r>
    <s v="ORD103529"/>
    <x v="3"/>
    <x v="3"/>
    <x v="3520"/>
    <n v="0.46"/>
    <n v="1865.5806000000002"/>
    <n v="3"/>
    <d v="2023-09-11T00:00:00"/>
    <d v="2023-09-18T00:00:00"/>
    <s v="New"/>
    <x v="0"/>
    <n v="797.86"/>
    <x v="4"/>
    <x v="4"/>
    <n v="2190.0293999999999"/>
    <s v="-"/>
  </r>
  <r>
    <s v="ORD103530"/>
    <x v="1"/>
    <x v="4"/>
    <x v="3521"/>
    <n v="0.14000000000000001"/>
    <n v="563.45800000000008"/>
    <n v="4"/>
    <d v="2023-05-30T00:00:00"/>
    <d v="2023-06-04T00:00:00"/>
    <s v="Member"/>
    <x v="1"/>
    <n v="1170.51"/>
    <x v="4"/>
    <x v="1"/>
    <n v="3461.2419999999997"/>
    <s v="-"/>
  </r>
  <r>
    <s v="ORD103531"/>
    <x v="1"/>
    <x v="3"/>
    <x v="3522"/>
    <n v="0.33"/>
    <n v="1321.3002000000001"/>
    <n v="9"/>
    <d v="2024-04-13T00:00:00"/>
    <d v="2024-04-18T00:00:00"/>
    <s v="New"/>
    <x v="2"/>
    <n v="756.34"/>
    <x v="4"/>
    <x v="2"/>
    <n v="2682.6397999999999"/>
    <s v="Bulk Order"/>
  </r>
  <r>
    <s v="ORD103532"/>
    <x v="1"/>
    <x v="2"/>
    <x v="3523"/>
    <n v="0.43"/>
    <n v="1237.7464"/>
    <n v="2"/>
    <d v="2024-10-25T00:00:00"/>
    <d v="2024-10-29T00:00:00"/>
    <s v="New"/>
    <x v="2"/>
    <n v="250.91"/>
    <x v="4"/>
    <x v="2"/>
    <n v="1640.7336"/>
    <s v="-"/>
  </r>
  <r>
    <s v="ORD103533"/>
    <x v="3"/>
    <x v="2"/>
    <x v="3524"/>
    <n v="0.18"/>
    <n v="305.42759999999998"/>
    <n v="2"/>
    <d v="2023-11-08T00:00:00"/>
    <d v="2023-11-12T00:00:00"/>
    <s v="New"/>
    <x v="1"/>
    <n v="254.3"/>
    <x v="4"/>
    <x v="2"/>
    <n v="1391.3924"/>
    <s v="-"/>
  </r>
  <r>
    <s v="ORD103534"/>
    <x v="1"/>
    <x v="4"/>
    <x v="3525"/>
    <n v="0.13"/>
    <n v="274.78489999999999"/>
    <n v="1"/>
    <d v="2024-10-26T00:00:00"/>
    <d v="2024-10-31T00:00:00"/>
    <s v="Regular"/>
    <x v="2"/>
    <n v="541.59"/>
    <x v="4"/>
    <x v="3"/>
    <n v="1838.9450999999999"/>
    <s v="-"/>
  </r>
  <r>
    <s v="ORD103535"/>
    <x v="0"/>
    <x v="1"/>
    <x v="3526"/>
    <n v="0.13"/>
    <n v="215.40220000000002"/>
    <n v="8"/>
    <d v="2024-03-25T00:00:00"/>
    <d v="2024-03-29T00:00:00"/>
    <s v="Member"/>
    <x v="2"/>
    <n v="488.13"/>
    <x v="4"/>
    <x v="4"/>
    <n v="1441.5378000000001"/>
    <s v="Bulk Order"/>
  </r>
  <r>
    <s v="ORD103536"/>
    <x v="2"/>
    <x v="2"/>
    <x v="3527"/>
    <n v="0.41"/>
    <n v="1210.0944999999999"/>
    <n v="8"/>
    <d v="2024-10-02T00:00:00"/>
    <d v="2024-10-05T00:00:00"/>
    <s v="New"/>
    <x v="1"/>
    <n v="760.67"/>
    <x v="4"/>
    <x v="0"/>
    <n v="1741.3554999999999"/>
    <s v="Bulk Order"/>
  </r>
  <r>
    <s v="ORD103537"/>
    <x v="2"/>
    <x v="0"/>
    <x v="3528"/>
    <n v="0.23"/>
    <n v="1080.1030000000001"/>
    <n v="5"/>
    <d v="2023-07-21T00:00:00"/>
    <d v="2023-07-26T00:00:00"/>
    <s v="Member"/>
    <x v="1"/>
    <n v="661.25"/>
    <x v="4"/>
    <x v="4"/>
    <n v="3615.9970000000003"/>
    <s v="-"/>
  </r>
  <r>
    <s v="ORD103538"/>
    <x v="1"/>
    <x v="2"/>
    <x v="3529"/>
    <n v="0.36"/>
    <n v="537.85079999999994"/>
    <n v="3"/>
    <d v="2024-01-09T00:00:00"/>
    <d v="2024-01-14T00:00:00"/>
    <s v="New"/>
    <x v="0"/>
    <n v="78.36"/>
    <x v="4"/>
    <x v="4"/>
    <n v="956.17920000000004"/>
    <s v="-"/>
  </r>
  <r>
    <s v="ORD103539"/>
    <x v="2"/>
    <x v="0"/>
    <x v="3530"/>
    <n v="0.33"/>
    <n v="774.96209999999996"/>
    <n v="1"/>
    <d v="2024-11-04T00:00:00"/>
    <d v="2024-11-05T00:00:00"/>
    <s v="Regular"/>
    <x v="2"/>
    <n v="222.04"/>
    <x v="4"/>
    <x v="2"/>
    <n v="1573.4078999999999"/>
    <s v="-"/>
  </r>
  <r>
    <s v="ORD103540"/>
    <x v="3"/>
    <x v="4"/>
    <x v="3531"/>
    <n v="0.15"/>
    <n v="496.51049999999998"/>
    <n v="2"/>
    <d v="2024-01-24T00:00:00"/>
    <d v="2024-01-28T00:00:00"/>
    <s v="New"/>
    <x v="2"/>
    <n v="196.11"/>
    <x v="4"/>
    <x v="4"/>
    <n v="2813.5595000000003"/>
    <s v="-"/>
  </r>
  <r>
    <s v="ORD103541"/>
    <x v="3"/>
    <x v="1"/>
    <x v="3532"/>
    <n v="0.1"/>
    <n v="423.90100000000007"/>
    <n v="9"/>
    <d v="2024-10-02T00:00:00"/>
    <d v="2024-10-08T00:00:00"/>
    <s v="Regular"/>
    <x v="1"/>
    <n v="1082.8800000000001"/>
    <x v="4"/>
    <x v="4"/>
    <n v="3815.1090000000004"/>
    <s v="Bulk Order"/>
  </r>
  <r>
    <s v="ORD103542"/>
    <x v="2"/>
    <x v="0"/>
    <x v="3533"/>
    <n v="0.06"/>
    <n v="80.480399999999989"/>
    <n v="8"/>
    <d v="2024-04-06T00:00:00"/>
    <d v="2024-04-07T00:00:00"/>
    <s v="New"/>
    <x v="0"/>
    <n v="169.85"/>
    <x v="4"/>
    <x v="2"/>
    <n v="1260.8596"/>
    <s v="Bulk Order"/>
  </r>
  <r>
    <s v="ORD103543"/>
    <x v="3"/>
    <x v="0"/>
    <x v="3534"/>
    <n v="0.01"/>
    <n v="14.734200000000001"/>
    <n v="4"/>
    <d v="2024-02-09T00:00:00"/>
    <d v="2024-02-13T00:00:00"/>
    <s v="Regular"/>
    <x v="2"/>
    <n v="329.71"/>
    <x v="4"/>
    <x v="0"/>
    <n v="1458.6858"/>
    <s v="-"/>
  </r>
  <r>
    <s v="ORD103544"/>
    <x v="2"/>
    <x v="2"/>
    <x v="3535"/>
    <n v="0.04"/>
    <n v="177.49240000000003"/>
    <n v="3"/>
    <d v="2023-01-06T00:00:00"/>
    <d v="2023-01-08T00:00:00"/>
    <s v="New"/>
    <x v="2"/>
    <n v="675.11"/>
    <x v="4"/>
    <x v="4"/>
    <n v="4259.8176000000003"/>
    <s v="-"/>
  </r>
  <r>
    <s v="ORD103545"/>
    <x v="2"/>
    <x v="0"/>
    <x v="3536"/>
    <n v="0.13"/>
    <n v="64.123800000000003"/>
    <n v="5"/>
    <d v="2023-02-08T00:00:00"/>
    <d v="2023-02-13T00:00:00"/>
    <s v="New"/>
    <x v="1"/>
    <n v="58.31"/>
    <x v="4"/>
    <x v="2"/>
    <n v="429.13619999999997"/>
    <s v="-"/>
  </r>
  <r>
    <s v="ORD103546"/>
    <x v="2"/>
    <x v="4"/>
    <x v="3537"/>
    <n v="0.36"/>
    <n v="1104.0083999999999"/>
    <n v="8"/>
    <d v="2024-10-21T00:00:00"/>
    <d v="2024-10-22T00:00:00"/>
    <s v="Regular"/>
    <x v="0"/>
    <n v="555.51"/>
    <x v="4"/>
    <x v="3"/>
    <n v="1962.6816000000001"/>
    <s v="Bulk Order"/>
  </r>
  <r>
    <s v="ORD103547"/>
    <x v="1"/>
    <x v="4"/>
    <x v="3538"/>
    <n v="0.08"/>
    <n v="345.29839999999996"/>
    <n v="6"/>
    <d v="2024-12-25T00:00:00"/>
    <d v="2024-12-30T00:00:00"/>
    <s v="New"/>
    <x v="2"/>
    <n v="743.71"/>
    <x v="4"/>
    <x v="5"/>
    <n v="3970.9315999999994"/>
    <s v="Bulk Order"/>
  </r>
  <r>
    <s v="ORD103548"/>
    <x v="2"/>
    <x v="4"/>
    <x v="3539"/>
    <n v="0.26"/>
    <n v="1200.3004000000001"/>
    <n v="4"/>
    <d v="2024-09-21T00:00:00"/>
    <d v="2024-09-28T00:00:00"/>
    <s v="New"/>
    <x v="2"/>
    <n v="1180.75"/>
    <x v="4"/>
    <x v="5"/>
    <n v="3416.2395999999999"/>
    <s v="-"/>
  </r>
  <r>
    <s v="ORD103549"/>
    <x v="1"/>
    <x v="2"/>
    <x v="3540"/>
    <n v="0.12"/>
    <n v="19.460399999999996"/>
    <n v="8"/>
    <d v="2023-06-01T00:00:00"/>
    <d v="2023-06-02T00:00:00"/>
    <s v="New"/>
    <x v="2"/>
    <n v="36.340000000000003"/>
    <x v="4"/>
    <x v="1"/>
    <n v="142.70959999999999"/>
    <s v="Bulk Order"/>
  </r>
  <r>
    <s v="ORD103550"/>
    <x v="2"/>
    <x v="1"/>
    <x v="3541"/>
    <n v="0.26"/>
    <n v="496.95359999999999"/>
    <n v="4"/>
    <d v="2023-02-10T00:00:00"/>
    <d v="2023-02-11T00:00:00"/>
    <s v="Regular"/>
    <x v="2"/>
    <n v="243.9"/>
    <x v="4"/>
    <x v="3"/>
    <n v="1414.4063999999998"/>
    <s v="-"/>
  </r>
  <r>
    <s v="ORD103551"/>
    <x v="2"/>
    <x v="2"/>
    <x v="3542"/>
    <n v="0.38"/>
    <n v="517.02800000000002"/>
    <n v="5"/>
    <d v="2023-04-29T00:00:00"/>
    <d v="2023-05-01T00:00:00"/>
    <s v="Member"/>
    <x v="0"/>
    <n v="342.23"/>
    <x v="4"/>
    <x v="0"/>
    <n v="843.57199999999989"/>
    <s v="-"/>
  </r>
  <r>
    <s v="ORD103552"/>
    <x v="2"/>
    <x v="4"/>
    <x v="3543"/>
    <n v="0.13"/>
    <n v="374.83680000000004"/>
    <n v="2"/>
    <d v="2024-08-24T00:00:00"/>
    <d v="2024-08-29T00:00:00"/>
    <s v="New"/>
    <x v="1"/>
    <n v="575.29999999999995"/>
    <x v="4"/>
    <x v="3"/>
    <n v="2508.5232000000001"/>
    <s v="-"/>
  </r>
  <r>
    <s v="ORD103553"/>
    <x v="3"/>
    <x v="2"/>
    <x v="3544"/>
    <n v="0.17"/>
    <n v="544.17510000000004"/>
    <n v="4"/>
    <d v="2023-11-19T00:00:00"/>
    <d v="2023-11-22T00:00:00"/>
    <s v="New"/>
    <x v="2"/>
    <n v="431.8"/>
    <x v="4"/>
    <x v="5"/>
    <n v="2656.8549000000003"/>
    <s v="-"/>
  </r>
  <r>
    <s v="ORD103554"/>
    <x v="1"/>
    <x v="4"/>
    <x v="3545"/>
    <n v="0.36"/>
    <n v="1799.6004"/>
    <n v="3"/>
    <d v="2023-08-21T00:00:00"/>
    <d v="2023-08-25T00:00:00"/>
    <s v="Regular"/>
    <x v="0"/>
    <n v="1262.83"/>
    <x v="4"/>
    <x v="4"/>
    <n v="3199.2896000000001"/>
    <s v="-"/>
  </r>
  <r>
    <s v="ORD103555"/>
    <x v="1"/>
    <x v="3"/>
    <x v="3546"/>
    <n v="0.27"/>
    <n v="705.38580000000002"/>
    <n v="8"/>
    <d v="2023-02-07T00:00:00"/>
    <d v="2023-02-12T00:00:00"/>
    <s v="Member"/>
    <x v="2"/>
    <n v="372.38"/>
    <x v="4"/>
    <x v="3"/>
    <n v="1907.1541999999999"/>
    <s v="Bulk Order"/>
  </r>
  <r>
    <s v="ORD103556"/>
    <x v="2"/>
    <x v="3"/>
    <x v="2552"/>
    <n v="0.05"/>
    <n v="140.1095"/>
    <n v="8"/>
    <d v="2023-10-11T00:00:00"/>
    <d v="2023-10-15T00:00:00"/>
    <s v="New"/>
    <x v="1"/>
    <n v="177.13"/>
    <x v="4"/>
    <x v="3"/>
    <n v="2662.0805"/>
    <s v="Bulk Order"/>
  </r>
  <r>
    <s v="ORD103557"/>
    <x v="2"/>
    <x v="0"/>
    <x v="3547"/>
    <n v="0.38"/>
    <n v="809.45319999999992"/>
    <n v="7"/>
    <d v="2023-09-08T00:00:00"/>
    <d v="2023-09-11T00:00:00"/>
    <s v="New"/>
    <x v="1"/>
    <n v="574.54"/>
    <x v="4"/>
    <x v="3"/>
    <n v="1320.6867999999999"/>
    <s v="Bulk Order"/>
  </r>
  <r>
    <s v="ORD103558"/>
    <x v="3"/>
    <x v="1"/>
    <x v="3548"/>
    <n v="0.14000000000000001"/>
    <n v="115.30680000000001"/>
    <n v="6"/>
    <d v="2023-06-01T00:00:00"/>
    <d v="2023-06-07T00:00:00"/>
    <s v="Member"/>
    <x v="1"/>
    <n v="132.74"/>
    <x v="4"/>
    <x v="4"/>
    <n v="708.31320000000005"/>
    <s v="Bulk Order"/>
  </r>
  <r>
    <s v="ORD103559"/>
    <x v="3"/>
    <x v="3"/>
    <x v="3549"/>
    <n v="0.19"/>
    <n v="301.39510000000001"/>
    <n v="9"/>
    <d v="2024-09-07T00:00:00"/>
    <d v="2024-09-13T00:00:00"/>
    <s v="New"/>
    <x v="2"/>
    <n v="207.24"/>
    <x v="4"/>
    <x v="0"/>
    <n v="1284.8949"/>
    <s v="Bulk Order"/>
  </r>
  <r>
    <s v="ORD103560"/>
    <x v="3"/>
    <x v="4"/>
    <x v="3550"/>
    <n v="0.12"/>
    <n v="157.2276"/>
    <n v="4"/>
    <d v="2024-11-22T00:00:00"/>
    <d v="2024-11-25T00:00:00"/>
    <s v="Member"/>
    <x v="1"/>
    <n v="364.76"/>
    <x v="4"/>
    <x v="0"/>
    <n v="1153.0024000000001"/>
    <s v="-"/>
  </r>
  <r>
    <s v="ORD103561"/>
    <x v="1"/>
    <x v="2"/>
    <x v="3551"/>
    <n v="0.27"/>
    <n v="1087.0146"/>
    <n v="4"/>
    <d v="2024-01-03T00:00:00"/>
    <d v="2024-01-07T00:00:00"/>
    <s v="Regular"/>
    <x v="0"/>
    <n v="454.78"/>
    <x v="4"/>
    <x v="0"/>
    <n v="2938.9654"/>
    <s v="-"/>
  </r>
  <r>
    <s v="ORD103562"/>
    <x v="1"/>
    <x v="2"/>
    <x v="3552"/>
    <n v="0.35"/>
    <n v="971.07499999999993"/>
    <n v="6"/>
    <d v="2023-03-12T00:00:00"/>
    <d v="2023-03-16T00:00:00"/>
    <s v="Regular"/>
    <x v="0"/>
    <n v="811.66"/>
    <x v="4"/>
    <x v="3"/>
    <n v="1803.4250000000002"/>
    <s v="Bulk Order"/>
  </r>
  <r>
    <s v="ORD103563"/>
    <x v="1"/>
    <x v="0"/>
    <x v="3553"/>
    <n v="0.4"/>
    <n v="620.54"/>
    <n v="1"/>
    <d v="2023-08-03T00:00:00"/>
    <d v="2023-08-07T00:00:00"/>
    <s v="Member"/>
    <x v="2"/>
    <n v="88.64"/>
    <x v="4"/>
    <x v="2"/>
    <n v="930.81"/>
    <s v="-"/>
  </r>
  <r>
    <s v="ORD103564"/>
    <x v="2"/>
    <x v="2"/>
    <x v="3554"/>
    <n v="0.46"/>
    <n v="1148.4176"/>
    <n v="2"/>
    <d v="2023-08-03T00:00:00"/>
    <d v="2023-08-06T00:00:00"/>
    <s v="Regular"/>
    <x v="1"/>
    <n v="542.82000000000005"/>
    <x v="4"/>
    <x v="4"/>
    <n v="1348.1424"/>
    <s v="-"/>
  </r>
  <r>
    <s v="ORD103565"/>
    <x v="1"/>
    <x v="3"/>
    <x v="3555"/>
    <n v="0.18"/>
    <n v="211.03919999999999"/>
    <n v="2"/>
    <d v="2023-09-09T00:00:00"/>
    <d v="2023-09-12T00:00:00"/>
    <s v="Member"/>
    <x v="2"/>
    <n v="76.12"/>
    <x v="4"/>
    <x v="4"/>
    <n v="961.40080000000012"/>
    <s v="-"/>
  </r>
  <r>
    <s v="ORD103566"/>
    <x v="0"/>
    <x v="2"/>
    <x v="3556"/>
    <n v="0.47"/>
    <n v="473.34639999999996"/>
    <n v="4"/>
    <d v="2023-02-19T00:00:00"/>
    <d v="2023-02-22T00:00:00"/>
    <s v="New"/>
    <x v="2"/>
    <n v="73.239999999999995"/>
    <x v="4"/>
    <x v="5"/>
    <n v="533.77359999999999"/>
    <s v="-"/>
  </r>
  <r>
    <s v="ORD103567"/>
    <x v="0"/>
    <x v="3"/>
    <x v="3557"/>
    <n v="0.31"/>
    <n v="1337.2532000000001"/>
    <n v="5"/>
    <d v="2024-12-31T00:00:00"/>
    <d v="2025-01-07T00:00:00"/>
    <s v="Regular"/>
    <x v="2"/>
    <n v="1251.81"/>
    <x v="4"/>
    <x v="4"/>
    <n v="2976.4668000000001"/>
    <s v="-"/>
  </r>
  <r>
    <s v="ORD103568"/>
    <x v="3"/>
    <x v="3"/>
    <x v="3558"/>
    <n v="0.19"/>
    <n v="898.61829999999998"/>
    <n v="2"/>
    <d v="2023-12-21T00:00:00"/>
    <d v="2023-12-28T00:00:00"/>
    <s v="Member"/>
    <x v="2"/>
    <n v="1324.69"/>
    <x v="4"/>
    <x v="0"/>
    <n v="3830.9516999999996"/>
    <s v="-"/>
  </r>
  <r>
    <s v="ORD103569"/>
    <x v="1"/>
    <x v="1"/>
    <x v="3559"/>
    <n v="0.44"/>
    <n v="216.51079999999999"/>
    <n v="8"/>
    <d v="2024-11-19T00:00:00"/>
    <d v="2024-11-24T00:00:00"/>
    <s v="Member"/>
    <x v="0"/>
    <n v="128.41"/>
    <x v="4"/>
    <x v="0"/>
    <n v="275.55920000000003"/>
    <s v="Bulk Order"/>
  </r>
  <r>
    <s v="ORD103570"/>
    <x v="0"/>
    <x v="0"/>
    <x v="3560"/>
    <n v="0.28999999999999998"/>
    <n v="1115.8996999999999"/>
    <n v="5"/>
    <d v="2023-01-17T00:00:00"/>
    <d v="2023-01-21T00:00:00"/>
    <s v="Member"/>
    <x v="2"/>
    <n v="845.55"/>
    <x v="4"/>
    <x v="0"/>
    <n v="2732.0302999999999"/>
    <s v="-"/>
  </r>
  <r>
    <s v="ORD103571"/>
    <x v="3"/>
    <x v="4"/>
    <x v="3561"/>
    <n v="0.23"/>
    <n v="533.88290000000006"/>
    <n v="8"/>
    <d v="2024-01-10T00:00:00"/>
    <d v="2024-01-17T00:00:00"/>
    <s v="New"/>
    <x v="2"/>
    <n v="386.91"/>
    <x v="4"/>
    <x v="2"/>
    <n v="1787.3471"/>
    <s v="Bulk Order"/>
  </r>
  <r>
    <s v="ORD103572"/>
    <x v="1"/>
    <x v="3"/>
    <x v="3562"/>
    <n v="0.01"/>
    <n v="20.0596"/>
    <n v="9"/>
    <d v="2023-08-19T00:00:00"/>
    <d v="2023-08-24T00:00:00"/>
    <s v="New"/>
    <x v="2"/>
    <n v="440.36"/>
    <x v="4"/>
    <x v="2"/>
    <n v="1985.9004"/>
    <s v="Bulk Order"/>
  </r>
  <r>
    <s v="ORD103573"/>
    <x v="2"/>
    <x v="0"/>
    <x v="3563"/>
    <n v="0.36"/>
    <n v="1252.1232"/>
    <n v="9"/>
    <d v="2024-08-20T00:00:00"/>
    <d v="2024-08-22T00:00:00"/>
    <s v="New"/>
    <x v="1"/>
    <n v="658.5"/>
    <x v="4"/>
    <x v="4"/>
    <n v="2225.9967999999999"/>
    <s v="Bulk Order"/>
  </r>
  <r>
    <s v="ORD103574"/>
    <x v="0"/>
    <x v="4"/>
    <x v="3564"/>
    <n v="0.04"/>
    <n v="56.185600000000008"/>
    <n v="4"/>
    <d v="2024-12-06T00:00:00"/>
    <d v="2024-12-09T00:00:00"/>
    <s v="Regular"/>
    <x v="0"/>
    <n v="369.49"/>
    <x v="4"/>
    <x v="5"/>
    <n v="1348.4544000000001"/>
    <s v="-"/>
  </r>
  <r>
    <s v="ORD103575"/>
    <x v="2"/>
    <x v="2"/>
    <x v="3565"/>
    <n v="0.14000000000000001"/>
    <n v="28.119000000000003"/>
    <n v="2"/>
    <d v="2024-10-06T00:00:00"/>
    <d v="2024-10-12T00:00:00"/>
    <s v="New"/>
    <x v="2"/>
    <n v="47.37"/>
    <x v="4"/>
    <x v="1"/>
    <n v="172.73099999999999"/>
    <s v="-"/>
  </r>
  <r>
    <s v="ORD103576"/>
    <x v="1"/>
    <x v="0"/>
    <x v="3566"/>
    <n v="0.48"/>
    <n v="551.33279999999991"/>
    <n v="2"/>
    <d v="2024-12-02T00:00:00"/>
    <d v="2024-12-07T00:00:00"/>
    <s v="Member"/>
    <x v="2"/>
    <n v="252.98"/>
    <x v="4"/>
    <x v="5"/>
    <n v="597.27719999999999"/>
    <s v="-"/>
  </r>
  <r>
    <s v="ORD103577"/>
    <x v="0"/>
    <x v="0"/>
    <x v="3567"/>
    <n v="0.08"/>
    <n v="80.490400000000008"/>
    <n v="5"/>
    <d v="2023-04-09T00:00:00"/>
    <d v="2023-04-12T00:00:00"/>
    <s v="New"/>
    <x v="0"/>
    <n v="98.91"/>
    <x v="4"/>
    <x v="0"/>
    <n v="925.63959999999997"/>
    <s v="-"/>
  </r>
  <r>
    <s v="ORD103578"/>
    <x v="1"/>
    <x v="0"/>
    <x v="3568"/>
    <n v="0.16"/>
    <n v="42.694399999999995"/>
    <n v="4"/>
    <d v="2024-02-19T00:00:00"/>
    <d v="2024-02-20T00:00:00"/>
    <s v="Regular"/>
    <x v="1"/>
    <n v="57.3"/>
    <x v="4"/>
    <x v="1"/>
    <n v="224.14559999999997"/>
    <s v="-"/>
  </r>
  <r>
    <s v="ORD103579"/>
    <x v="2"/>
    <x v="2"/>
    <x v="3569"/>
    <n v="0.47"/>
    <n v="786.99149999999997"/>
    <n v="6"/>
    <d v="2023-03-22T00:00:00"/>
    <d v="2023-03-26T00:00:00"/>
    <s v="New"/>
    <x v="1"/>
    <n v="287.36"/>
    <x v="4"/>
    <x v="5"/>
    <n v="887.45850000000007"/>
    <s v="Bulk Order"/>
  </r>
  <r>
    <s v="ORD103580"/>
    <x v="0"/>
    <x v="2"/>
    <x v="3570"/>
    <n v="0.17"/>
    <n v="412.27379999999999"/>
    <n v="9"/>
    <d v="2024-12-03T00:00:00"/>
    <d v="2024-12-10T00:00:00"/>
    <s v="Member"/>
    <x v="1"/>
    <n v="592.94000000000005"/>
    <x v="4"/>
    <x v="0"/>
    <n v="2012.8661999999999"/>
    <s v="Bulk Order"/>
  </r>
  <r>
    <s v="ORD103581"/>
    <x v="2"/>
    <x v="0"/>
    <x v="3571"/>
    <n v="0.16"/>
    <n v="592.88959999999997"/>
    <n v="7"/>
    <d v="2023-08-11T00:00:00"/>
    <d v="2023-08-18T00:00:00"/>
    <s v="Regular"/>
    <x v="2"/>
    <n v="606.48"/>
    <x v="4"/>
    <x v="0"/>
    <n v="3112.6704"/>
    <s v="Bulk Order"/>
  </r>
  <r>
    <s v="ORD103582"/>
    <x v="1"/>
    <x v="1"/>
    <x v="3572"/>
    <n v="0.32"/>
    <n v="542.63679999999999"/>
    <n v="4"/>
    <d v="2023-11-26T00:00:00"/>
    <d v="2023-11-29T00:00:00"/>
    <s v="Member"/>
    <x v="2"/>
    <n v="295.82"/>
    <x v="4"/>
    <x v="2"/>
    <n v="1153.1032"/>
    <s v="-"/>
  </r>
  <r>
    <s v="ORD103583"/>
    <x v="1"/>
    <x v="3"/>
    <x v="3573"/>
    <n v="7.0000000000000007E-2"/>
    <n v="73.727500000000006"/>
    <n v="7"/>
    <d v="2023-11-28T00:00:00"/>
    <d v="2023-12-05T00:00:00"/>
    <s v="New"/>
    <x v="2"/>
    <n v="161.97"/>
    <x v="4"/>
    <x v="2"/>
    <n v="979.52250000000004"/>
    <s v="Bulk Order"/>
  </r>
  <r>
    <s v="ORD103584"/>
    <x v="2"/>
    <x v="2"/>
    <x v="3574"/>
    <n v="0.49"/>
    <n v="602.71960000000001"/>
    <n v="2"/>
    <d v="2023-04-28T00:00:00"/>
    <d v="2023-05-02T00:00:00"/>
    <s v="Regular"/>
    <x v="2"/>
    <n v="364.15"/>
    <x v="4"/>
    <x v="3"/>
    <n v="627.32039999999995"/>
    <s v="-"/>
  </r>
  <r>
    <s v="ORD103585"/>
    <x v="0"/>
    <x v="1"/>
    <x v="3575"/>
    <n v="0.14000000000000001"/>
    <n v="625.34780000000012"/>
    <n v="5"/>
    <d v="2024-06-13T00:00:00"/>
    <d v="2024-06-18T00:00:00"/>
    <s v="Regular"/>
    <x v="0"/>
    <n v="886.34"/>
    <x v="4"/>
    <x v="3"/>
    <n v="3841.4222000000004"/>
    <s v="-"/>
  </r>
  <r>
    <s v="ORD103586"/>
    <x v="2"/>
    <x v="2"/>
    <x v="3576"/>
    <n v="0.39"/>
    <n v="430.22070000000008"/>
    <n v="9"/>
    <d v="2023-04-25T00:00:00"/>
    <d v="2023-04-26T00:00:00"/>
    <s v="Member"/>
    <x v="1"/>
    <n v="306.5"/>
    <x v="4"/>
    <x v="3"/>
    <n v="672.90930000000003"/>
    <s v="Bulk Order"/>
  </r>
  <r>
    <s v="ORD103587"/>
    <x v="1"/>
    <x v="0"/>
    <x v="3577"/>
    <n v="0.14000000000000001"/>
    <n v="617.15920000000006"/>
    <n v="9"/>
    <d v="2023-07-24T00:00:00"/>
    <d v="2023-07-28T00:00:00"/>
    <s v="Regular"/>
    <x v="1"/>
    <n v="1181.22"/>
    <x v="4"/>
    <x v="4"/>
    <n v="3791.1207999999997"/>
    <s v="Bulk Order"/>
  </r>
  <r>
    <s v="ORD103588"/>
    <x v="2"/>
    <x v="1"/>
    <x v="3578"/>
    <n v="0.14000000000000001"/>
    <n v="320.7106"/>
    <n v="4"/>
    <d v="2024-03-16T00:00:00"/>
    <d v="2024-03-18T00:00:00"/>
    <s v="Regular"/>
    <x v="1"/>
    <n v="545.65"/>
    <x v="4"/>
    <x v="5"/>
    <n v="1970.0794000000001"/>
    <s v="-"/>
  </r>
  <r>
    <s v="ORD103589"/>
    <x v="1"/>
    <x v="4"/>
    <x v="3579"/>
    <n v="0.03"/>
    <n v="140.35679999999999"/>
    <n v="8"/>
    <d v="2024-12-12T00:00:00"/>
    <d v="2024-12-15T00:00:00"/>
    <s v="Regular"/>
    <x v="0"/>
    <n v="824.02"/>
    <x v="4"/>
    <x v="3"/>
    <n v="4538.2032000000008"/>
    <s v="Bulk Order"/>
  </r>
  <r>
    <s v="ORD103590"/>
    <x v="2"/>
    <x v="3"/>
    <x v="3580"/>
    <n v="0.06"/>
    <n v="125.979"/>
    <n v="5"/>
    <d v="2024-01-10T00:00:00"/>
    <d v="2024-01-14T00:00:00"/>
    <s v="Member"/>
    <x v="0"/>
    <n v="387.63"/>
    <x v="4"/>
    <x v="0"/>
    <n v="1973.671"/>
    <s v="-"/>
  </r>
  <r>
    <s v="ORD103591"/>
    <x v="0"/>
    <x v="3"/>
    <x v="3581"/>
    <n v="0.26"/>
    <n v="252.369"/>
    <n v="3"/>
    <d v="2023-11-14T00:00:00"/>
    <d v="2023-11-20T00:00:00"/>
    <s v="New"/>
    <x v="1"/>
    <n v="275.25"/>
    <x v="4"/>
    <x v="4"/>
    <n v="718.28099999999995"/>
    <s v="-"/>
  </r>
  <r>
    <s v="ORD103592"/>
    <x v="0"/>
    <x v="2"/>
    <x v="3582"/>
    <n v="0.28999999999999998"/>
    <n v="809.1724999999999"/>
    <n v="6"/>
    <d v="2024-01-23T00:00:00"/>
    <d v="2024-01-29T00:00:00"/>
    <s v="Member"/>
    <x v="1"/>
    <n v="300.44"/>
    <x v="4"/>
    <x v="1"/>
    <n v="1981.0775000000001"/>
    <s v="Bulk Order"/>
  </r>
  <r>
    <s v="ORD103593"/>
    <x v="2"/>
    <x v="3"/>
    <x v="3583"/>
    <n v="0.41"/>
    <n v="1221.7016000000001"/>
    <n v="4"/>
    <d v="2023-10-29T00:00:00"/>
    <d v="2023-10-31T00:00:00"/>
    <s v="New"/>
    <x v="1"/>
    <n v="732.86"/>
    <x v="4"/>
    <x v="5"/>
    <n v="1758.0584000000001"/>
    <s v="-"/>
  </r>
  <r>
    <s v="ORD103594"/>
    <x v="2"/>
    <x v="4"/>
    <x v="3584"/>
    <n v="0.03"/>
    <n v="96.417000000000002"/>
    <n v="3"/>
    <d v="2024-11-15T00:00:00"/>
    <d v="2024-11-19T00:00:00"/>
    <s v="New"/>
    <x v="0"/>
    <n v="399.66"/>
    <x v="4"/>
    <x v="3"/>
    <n v="3117.4830000000002"/>
    <s v="-"/>
  </r>
  <r>
    <s v="ORD103595"/>
    <x v="0"/>
    <x v="1"/>
    <x v="3585"/>
    <n v="0.18"/>
    <n v="380.93939999999998"/>
    <n v="4"/>
    <d v="2023-03-20T00:00:00"/>
    <d v="2023-03-25T00:00:00"/>
    <s v="Regular"/>
    <x v="1"/>
    <n v="136.68"/>
    <x v="4"/>
    <x v="5"/>
    <n v="1735.3905999999999"/>
    <s v="-"/>
  </r>
  <r>
    <s v="ORD103596"/>
    <x v="1"/>
    <x v="1"/>
    <x v="3586"/>
    <n v="0.1"/>
    <n v="33.814999999999998"/>
    <n v="1"/>
    <d v="2024-04-26T00:00:00"/>
    <d v="2024-05-02T00:00:00"/>
    <s v="Regular"/>
    <x v="1"/>
    <n v="50.29"/>
    <x v="4"/>
    <x v="3"/>
    <n v="304.33499999999998"/>
    <s v="-"/>
  </r>
  <r>
    <s v="ORD103597"/>
    <x v="0"/>
    <x v="0"/>
    <x v="3587"/>
    <n v="0.18"/>
    <n v="570.76739999999995"/>
    <n v="8"/>
    <d v="2024-10-23T00:00:00"/>
    <d v="2024-10-30T00:00:00"/>
    <s v="New"/>
    <x v="0"/>
    <n v="572.66999999999996"/>
    <x v="4"/>
    <x v="0"/>
    <n v="2600.1625999999997"/>
    <s v="Bulk Order"/>
  </r>
  <r>
    <s v="ORD103598"/>
    <x v="1"/>
    <x v="1"/>
    <x v="3588"/>
    <n v="0.18"/>
    <n v="840.93299999999999"/>
    <n v="9"/>
    <d v="2023-07-12T00:00:00"/>
    <d v="2023-07-15T00:00:00"/>
    <s v="New"/>
    <x v="0"/>
    <n v="387.61"/>
    <x v="4"/>
    <x v="2"/>
    <n v="3830.9170000000004"/>
    <s v="Bulk Order"/>
  </r>
  <r>
    <s v="ORD103599"/>
    <x v="2"/>
    <x v="2"/>
    <x v="3589"/>
    <n v="0.18"/>
    <n v="862.56719999999996"/>
    <n v="6"/>
    <d v="2023-09-19T00:00:00"/>
    <d v="2023-09-22T00:00:00"/>
    <s v="Regular"/>
    <x v="0"/>
    <n v="1134.72"/>
    <x v="4"/>
    <x v="5"/>
    <n v="3929.4728"/>
    <s v="Bulk Order"/>
  </r>
  <r>
    <s v="ORD103600"/>
    <x v="2"/>
    <x v="4"/>
    <x v="3590"/>
    <n v="0.15"/>
    <n v="453.71099999999996"/>
    <n v="5"/>
    <d v="2024-08-17T00:00:00"/>
    <d v="2024-08-19T00:00:00"/>
    <s v="New"/>
    <x v="0"/>
    <n v="712.52"/>
    <x v="4"/>
    <x v="2"/>
    <n v="2571.029"/>
    <s v="-"/>
  </r>
  <r>
    <s v="ORD103601"/>
    <x v="1"/>
    <x v="0"/>
    <x v="3591"/>
    <n v="0.38"/>
    <n v="75.030999999999992"/>
    <n v="9"/>
    <d v="2023-05-07T00:00:00"/>
    <d v="2023-05-13T00:00:00"/>
    <s v="New"/>
    <x v="2"/>
    <n v="45.94"/>
    <x v="4"/>
    <x v="2"/>
    <n v="122.419"/>
    <s v="Bulk Order"/>
  </r>
  <r>
    <s v="ORD103602"/>
    <x v="2"/>
    <x v="2"/>
    <x v="3592"/>
    <n v="0.34"/>
    <n v="210.66060000000002"/>
    <n v="4"/>
    <d v="2023-07-02T00:00:00"/>
    <d v="2023-07-08T00:00:00"/>
    <s v="New"/>
    <x v="1"/>
    <n v="80.7"/>
    <x v="4"/>
    <x v="1"/>
    <n v="408.92939999999999"/>
    <s v="-"/>
  </r>
  <r>
    <s v="ORD103603"/>
    <x v="1"/>
    <x v="2"/>
    <x v="3593"/>
    <n v="0.17"/>
    <n v="711.71350000000007"/>
    <n v="1"/>
    <d v="2024-04-06T00:00:00"/>
    <d v="2024-04-13T00:00:00"/>
    <s v="New"/>
    <x v="1"/>
    <n v="730.34"/>
    <x v="4"/>
    <x v="0"/>
    <n v="3474.8365000000003"/>
    <s v="-"/>
  </r>
  <r>
    <s v="ORD103604"/>
    <x v="3"/>
    <x v="2"/>
    <x v="3594"/>
    <n v="7.0000000000000007E-2"/>
    <n v="291.60250000000002"/>
    <n v="7"/>
    <d v="2024-11-04T00:00:00"/>
    <d v="2024-11-05T00:00:00"/>
    <s v="New"/>
    <x v="0"/>
    <n v="389.39"/>
    <x v="4"/>
    <x v="2"/>
    <n v="3874.1475"/>
    <s v="Bulk Order"/>
  </r>
  <r>
    <s v="ORD103605"/>
    <x v="0"/>
    <x v="3"/>
    <x v="3595"/>
    <n v="0.26"/>
    <n v="1231.2248"/>
    <n v="1"/>
    <d v="2024-07-06T00:00:00"/>
    <d v="2024-07-12T00:00:00"/>
    <s v="Regular"/>
    <x v="1"/>
    <n v="755.28"/>
    <x v="4"/>
    <x v="5"/>
    <n v="3504.2551999999996"/>
    <s v="-"/>
  </r>
  <r>
    <s v="ORD103606"/>
    <x v="3"/>
    <x v="2"/>
    <x v="3596"/>
    <n v="0.46"/>
    <n v="1316.7454"/>
    <n v="9"/>
    <d v="2023-06-09T00:00:00"/>
    <d v="2023-06-10T00:00:00"/>
    <s v="Regular"/>
    <x v="2"/>
    <n v="826.76"/>
    <x v="4"/>
    <x v="1"/>
    <n v="1545.7445999999998"/>
    <s v="Bulk Order"/>
  </r>
  <r>
    <s v="ORD103607"/>
    <x v="1"/>
    <x v="3"/>
    <x v="3597"/>
    <n v="0.06"/>
    <n v="259.96199999999999"/>
    <n v="4"/>
    <d v="2024-03-26T00:00:00"/>
    <d v="2024-03-28T00:00:00"/>
    <s v="Member"/>
    <x v="1"/>
    <n v="544.29"/>
    <x v="4"/>
    <x v="4"/>
    <n v="4072.7379999999998"/>
    <s v="-"/>
  </r>
  <r>
    <s v="ORD103608"/>
    <x v="0"/>
    <x v="1"/>
    <x v="3598"/>
    <n v="0.38"/>
    <n v="1573.941"/>
    <n v="3"/>
    <d v="2024-07-16T00:00:00"/>
    <d v="2024-07-20T00:00:00"/>
    <s v="New"/>
    <x v="0"/>
    <n v="257.76"/>
    <x v="4"/>
    <x v="5"/>
    <n v="2568.009"/>
    <s v="-"/>
  </r>
  <r>
    <s v="ORD103609"/>
    <x v="1"/>
    <x v="3"/>
    <x v="3599"/>
    <n v="0.3"/>
    <n v="896.44799999999998"/>
    <n v="4"/>
    <d v="2023-04-20T00:00:00"/>
    <d v="2023-04-21T00:00:00"/>
    <s v="Member"/>
    <x v="2"/>
    <n v="382.77"/>
    <x v="4"/>
    <x v="3"/>
    <n v="2091.712"/>
    <s v="-"/>
  </r>
  <r>
    <s v="ORD103610"/>
    <x v="0"/>
    <x v="2"/>
    <x v="3600"/>
    <n v="0.28999999999999998"/>
    <n v="1142.5478000000001"/>
    <n v="1"/>
    <d v="2023-03-21T00:00:00"/>
    <d v="2023-03-28T00:00:00"/>
    <s v="Member"/>
    <x v="0"/>
    <n v="1019.54"/>
    <x v="4"/>
    <x v="3"/>
    <n v="2797.2722000000003"/>
    <s v="-"/>
  </r>
  <r>
    <s v="ORD103611"/>
    <x v="0"/>
    <x v="4"/>
    <x v="3601"/>
    <n v="0.47"/>
    <n v="336.51060000000001"/>
    <n v="6"/>
    <d v="2024-02-27T00:00:00"/>
    <d v="2024-03-01T00:00:00"/>
    <s v="Regular"/>
    <x v="0"/>
    <n v="198.11"/>
    <x v="4"/>
    <x v="3"/>
    <n v="379.46940000000001"/>
    <s v="Bulk Order"/>
  </r>
  <r>
    <s v="ORD103612"/>
    <x v="0"/>
    <x v="4"/>
    <x v="3602"/>
    <n v="0.48"/>
    <n v="1551.4032"/>
    <n v="7"/>
    <d v="2023-08-13T00:00:00"/>
    <d v="2023-08-15T00:00:00"/>
    <s v="New"/>
    <x v="2"/>
    <n v="169.31"/>
    <x v="4"/>
    <x v="1"/>
    <n v="1680.6868000000002"/>
    <s v="Bulk Order"/>
  </r>
  <r>
    <s v="ORD103613"/>
    <x v="0"/>
    <x v="1"/>
    <x v="3603"/>
    <n v="0.12"/>
    <n v="572.62919999999997"/>
    <n v="7"/>
    <d v="2024-05-31T00:00:00"/>
    <d v="2024-06-02T00:00:00"/>
    <s v="Member"/>
    <x v="2"/>
    <n v="811.59"/>
    <x v="4"/>
    <x v="5"/>
    <n v="4199.2807999999995"/>
    <s v="Bulk Order"/>
  </r>
  <r>
    <s v="ORD103614"/>
    <x v="1"/>
    <x v="2"/>
    <x v="3604"/>
    <n v="0.4"/>
    <n v="357.43600000000004"/>
    <n v="5"/>
    <d v="2023-08-15T00:00:00"/>
    <d v="2023-08-18T00:00:00"/>
    <s v="Member"/>
    <x v="1"/>
    <n v="256.49"/>
    <x v="4"/>
    <x v="5"/>
    <n v="536.154"/>
    <s v="-"/>
  </r>
  <r>
    <s v="ORD103615"/>
    <x v="0"/>
    <x v="3"/>
    <x v="3605"/>
    <n v="0.31"/>
    <n v="1161.2011"/>
    <n v="5"/>
    <d v="2024-02-11T00:00:00"/>
    <d v="2024-02-12T00:00:00"/>
    <s v="Member"/>
    <x v="0"/>
    <n v="304.99"/>
    <x v="4"/>
    <x v="2"/>
    <n v="2584.6089000000002"/>
    <s v="-"/>
  </r>
  <r>
    <s v="ORD103616"/>
    <x v="0"/>
    <x v="4"/>
    <x v="3606"/>
    <n v="0.2"/>
    <n v="334.37"/>
    <n v="6"/>
    <d v="2024-04-18T00:00:00"/>
    <d v="2024-04-23T00:00:00"/>
    <s v="Regular"/>
    <x v="1"/>
    <n v="109.77"/>
    <x v="4"/>
    <x v="2"/>
    <n v="1337.48"/>
    <s v="Bulk Order"/>
  </r>
  <r>
    <s v="ORD103617"/>
    <x v="3"/>
    <x v="0"/>
    <x v="3607"/>
    <n v="0.33"/>
    <n v="1354.2573000000002"/>
    <n v="8"/>
    <d v="2023-06-23T00:00:00"/>
    <d v="2023-06-30T00:00:00"/>
    <s v="New"/>
    <x v="1"/>
    <n v="982.94"/>
    <x v="4"/>
    <x v="5"/>
    <n v="2749.5527000000002"/>
    <s v="Bulk Order"/>
  </r>
  <r>
    <s v="ORD103618"/>
    <x v="2"/>
    <x v="2"/>
    <x v="3608"/>
    <n v="0.48"/>
    <n v="1687.8383999999999"/>
    <n v="9"/>
    <d v="2024-09-15T00:00:00"/>
    <d v="2024-09-17T00:00:00"/>
    <s v="New"/>
    <x v="1"/>
    <n v="738.46"/>
    <x v="4"/>
    <x v="4"/>
    <n v="1828.4916000000001"/>
    <s v="Bulk Order"/>
  </r>
  <r>
    <s v="ORD103619"/>
    <x v="2"/>
    <x v="2"/>
    <x v="3609"/>
    <n v="0.26"/>
    <n v="1205.9449999999999"/>
    <n v="6"/>
    <d v="2024-01-26T00:00:00"/>
    <d v="2024-02-01T00:00:00"/>
    <s v="Regular"/>
    <x v="0"/>
    <n v="1068.18"/>
    <x v="4"/>
    <x v="0"/>
    <n v="3432.3050000000003"/>
    <s v="Bulk Order"/>
  </r>
  <r>
    <s v="ORD103620"/>
    <x v="3"/>
    <x v="0"/>
    <x v="3610"/>
    <n v="0.47"/>
    <n v="1686.5855999999999"/>
    <n v="3"/>
    <d v="2023-04-15T00:00:00"/>
    <d v="2023-04-19T00:00:00"/>
    <s v="New"/>
    <x v="0"/>
    <n v="423.29"/>
    <x v="4"/>
    <x v="2"/>
    <n v="1901.8944000000001"/>
    <s v="-"/>
  </r>
  <r>
    <s v="ORD103621"/>
    <x v="3"/>
    <x v="4"/>
    <x v="3611"/>
    <n v="0.32"/>
    <n v="675.3664"/>
    <n v="6"/>
    <d v="2023-03-03T00:00:00"/>
    <d v="2023-03-05T00:00:00"/>
    <s v="Regular"/>
    <x v="1"/>
    <n v="318.33999999999997"/>
    <x v="4"/>
    <x v="2"/>
    <n v="1435.1536000000001"/>
    <s v="Bulk Order"/>
  </r>
  <r>
    <s v="ORD103622"/>
    <x v="1"/>
    <x v="0"/>
    <x v="3612"/>
    <n v="0.24"/>
    <n v="36.808799999999998"/>
    <n v="4"/>
    <d v="2023-01-07T00:00:00"/>
    <d v="2023-01-14T00:00:00"/>
    <s v="New"/>
    <x v="2"/>
    <n v="29.66"/>
    <x v="4"/>
    <x v="5"/>
    <n v="116.56120000000001"/>
    <s v="-"/>
  </r>
  <r>
    <s v="ORD103623"/>
    <x v="1"/>
    <x v="1"/>
    <x v="3613"/>
    <n v="0.32"/>
    <n v="1275.2927999999999"/>
    <n v="4"/>
    <d v="2024-06-10T00:00:00"/>
    <d v="2024-06-16T00:00:00"/>
    <s v="Member"/>
    <x v="2"/>
    <n v="957.61"/>
    <x v="4"/>
    <x v="4"/>
    <n v="2709.9971999999998"/>
    <s v="-"/>
  </r>
  <r>
    <s v="ORD103624"/>
    <x v="1"/>
    <x v="3"/>
    <x v="3614"/>
    <n v="0.3"/>
    <n v="630.44399999999996"/>
    <n v="7"/>
    <d v="2023-05-05T00:00:00"/>
    <d v="2023-05-11T00:00:00"/>
    <s v="New"/>
    <x v="0"/>
    <n v="272.5"/>
    <x v="4"/>
    <x v="2"/>
    <n v="1471.0360000000001"/>
    <s v="Bulk Order"/>
  </r>
  <r>
    <s v="ORD103625"/>
    <x v="3"/>
    <x v="3"/>
    <x v="3615"/>
    <n v="0.21"/>
    <n v="711.08309999999994"/>
    <n v="6"/>
    <d v="2024-06-15T00:00:00"/>
    <d v="2024-06-20T00:00:00"/>
    <s v="Member"/>
    <x v="0"/>
    <n v="512.54999999999995"/>
    <x v="4"/>
    <x v="3"/>
    <n v="2675.0269000000003"/>
    <s v="Bulk Order"/>
  </r>
  <r>
    <s v="ORD103626"/>
    <x v="3"/>
    <x v="4"/>
    <x v="3616"/>
    <n v="0.28000000000000003"/>
    <n v="172.15240000000003"/>
    <n v="8"/>
    <d v="2024-01-03T00:00:00"/>
    <d v="2024-01-06T00:00:00"/>
    <s v="New"/>
    <x v="1"/>
    <n v="113.19"/>
    <x v="4"/>
    <x v="1"/>
    <n v="442.67759999999998"/>
    <s v="Bulk Order"/>
  </r>
  <r>
    <s v="ORD103627"/>
    <x v="0"/>
    <x v="0"/>
    <x v="3617"/>
    <n v="0.35"/>
    <n v="1563.0124999999998"/>
    <n v="8"/>
    <d v="2023-11-06T00:00:00"/>
    <d v="2023-11-12T00:00:00"/>
    <s v="Member"/>
    <x v="1"/>
    <n v="230.3"/>
    <x v="4"/>
    <x v="3"/>
    <n v="2902.7375000000002"/>
    <s v="Bulk Order"/>
  </r>
  <r>
    <s v="ORD103628"/>
    <x v="1"/>
    <x v="2"/>
    <x v="3618"/>
    <n v="0.42"/>
    <n v="938.58239999999989"/>
    <n v="3"/>
    <d v="2024-03-09T00:00:00"/>
    <d v="2024-03-16T00:00:00"/>
    <s v="New"/>
    <x v="2"/>
    <n v="584.91999999999996"/>
    <x v="4"/>
    <x v="2"/>
    <n v="1296.1376"/>
    <s v="-"/>
  </r>
  <r>
    <s v="ORD103629"/>
    <x v="1"/>
    <x v="2"/>
    <x v="3619"/>
    <n v="0.15"/>
    <n v="690.97349999999994"/>
    <n v="4"/>
    <d v="2024-08-29T00:00:00"/>
    <d v="2024-08-30T00:00:00"/>
    <s v="Member"/>
    <x v="0"/>
    <n v="948.93"/>
    <x v="4"/>
    <x v="5"/>
    <n v="3915.5164999999997"/>
    <s v="-"/>
  </r>
  <r>
    <s v="ORD103630"/>
    <x v="1"/>
    <x v="2"/>
    <x v="3620"/>
    <n v="0.01"/>
    <n v="35.643900000000002"/>
    <n v="2"/>
    <d v="2024-03-08T00:00:00"/>
    <d v="2024-03-11T00:00:00"/>
    <s v="New"/>
    <x v="0"/>
    <n v="251.63"/>
    <x v="4"/>
    <x v="5"/>
    <n v="3528.7460999999998"/>
    <s v="-"/>
  </r>
  <r>
    <s v="ORD103631"/>
    <x v="2"/>
    <x v="1"/>
    <x v="3621"/>
    <n v="0.28000000000000003"/>
    <n v="194.64760000000001"/>
    <n v="1"/>
    <d v="2023-09-16T00:00:00"/>
    <d v="2023-09-19T00:00:00"/>
    <s v="Regular"/>
    <x v="1"/>
    <n v="96.18"/>
    <x v="4"/>
    <x v="1"/>
    <n v="500.52239999999995"/>
    <s v="-"/>
  </r>
  <r>
    <s v="ORD103632"/>
    <x v="0"/>
    <x v="1"/>
    <x v="3622"/>
    <n v="0.24"/>
    <n v="705.13439999999991"/>
    <n v="7"/>
    <d v="2024-09-10T00:00:00"/>
    <d v="2024-09-11T00:00:00"/>
    <s v="New"/>
    <x v="1"/>
    <n v="278.45999999999998"/>
    <x v="4"/>
    <x v="5"/>
    <n v="2232.9256"/>
    <s v="Bulk Order"/>
  </r>
  <r>
    <s v="ORD103633"/>
    <x v="1"/>
    <x v="2"/>
    <x v="3623"/>
    <n v="0.03"/>
    <n v="136.7604"/>
    <n v="8"/>
    <d v="2024-03-23T00:00:00"/>
    <d v="2024-03-26T00:00:00"/>
    <s v="Member"/>
    <x v="2"/>
    <n v="273.22000000000003"/>
    <x v="4"/>
    <x v="4"/>
    <n v="4421.9196000000002"/>
    <s v="Bulk Order"/>
  </r>
  <r>
    <s v="ORD103634"/>
    <x v="1"/>
    <x v="4"/>
    <x v="3624"/>
    <n v="0.32"/>
    <n v="1286.3552"/>
    <n v="8"/>
    <d v="2023-09-04T00:00:00"/>
    <d v="2023-09-10T00:00:00"/>
    <s v="Regular"/>
    <x v="0"/>
    <n v="513.61"/>
    <x v="4"/>
    <x v="3"/>
    <n v="2733.5048000000002"/>
    <s v="Bulk Order"/>
  </r>
  <r>
    <s v="ORD103635"/>
    <x v="1"/>
    <x v="1"/>
    <x v="3625"/>
    <n v="0.47"/>
    <n v="1009.6069999999999"/>
    <n v="6"/>
    <d v="2024-07-11T00:00:00"/>
    <d v="2024-07-14T00:00:00"/>
    <s v="Regular"/>
    <x v="1"/>
    <n v="576.25"/>
    <x v="4"/>
    <x v="0"/>
    <n v="1138.4929999999999"/>
    <s v="Bulk Order"/>
  </r>
  <r>
    <s v="ORD103636"/>
    <x v="2"/>
    <x v="1"/>
    <x v="3626"/>
    <n v="0.2"/>
    <n v="955.96399999999994"/>
    <n v="7"/>
    <d v="2024-03-11T00:00:00"/>
    <d v="2024-03-13T00:00:00"/>
    <s v="Member"/>
    <x v="1"/>
    <n v="319.49"/>
    <x v="4"/>
    <x v="2"/>
    <n v="3823.8559999999998"/>
    <s v="Bulk Order"/>
  </r>
  <r>
    <s v="ORD103637"/>
    <x v="2"/>
    <x v="3"/>
    <x v="3627"/>
    <n v="0.45"/>
    <n v="637.20900000000006"/>
    <n v="8"/>
    <d v="2023-02-06T00:00:00"/>
    <d v="2023-02-10T00:00:00"/>
    <s v="Regular"/>
    <x v="2"/>
    <n v="381.37"/>
    <x v="4"/>
    <x v="4"/>
    <n v="778.81099999999992"/>
    <s v="Bulk Order"/>
  </r>
  <r>
    <s v="ORD103638"/>
    <x v="3"/>
    <x v="3"/>
    <x v="3628"/>
    <n v="0.41"/>
    <n v="794.59229999999991"/>
    <n v="4"/>
    <d v="2024-09-28T00:00:00"/>
    <d v="2024-09-29T00:00:00"/>
    <s v="Member"/>
    <x v="0"/>
    <n v="202.61"/>
    <x v="4"/>
    <x v="4"/>
    <n v="1143.4376999999999"/>
    <s v="-"/>
  </r>
  <r>
    <s v="ORD103639"/>
    <x v="0"/>
    <x v="4"/>
    <x v="3629"/>
    <n v="0.08"/>
    <n v="301.88799999999998"/>
    <n v="8"/>
    <d v="2023-03-01T00:00:00"/>
    <d v="2023-03-03T00:00:00"/>
    <s v="Regular"/>
    <x v="2"/>
    <n v="1089.93"/>
    <x v="4"/>
    <x v="5"/>
    <n v="3471.712"/>
    <s v="Bulk Order"/>
  </r>
  <r>
    <s v="ORD103640"/>
    <x v="3"/>
    <x v="1"/>
    <x v="3630"/>
    <n v="0.39"/>
    <n v="484.0797"/>
    <n v="6"/>
    <d v="2024-03-07T00:00:00"/>
    <d v="2024-03-13T00:00:00"/>
    <s v="New"/>
    <x v="2"/>
    <n v="130.22999999999999"/>
    <x v="4"/>
    <x v="1"/>
    <n v="757.15030000000002"/>
    <s v="Bulk Order"/>
  </r>
  <r>
    <s v="ORD103641"/>
    <x v="0"/>
    <x v="1"/>
    <x v="3631"/>
    <n v="0.26"/>
    <n v="682.58579999999995"/>
    <n v="7"/>
    <d v="2024-02-18T00:00:00"/>
    <d v="2024-02-23T00:00:00"/>
    <s v="Member"/>
    <x v="2"/>
    <n v="693.08"/>
    <x v="4"/>
    <x v="2"/>
    <n v="1942.7442000000001"/>
    <s v="Bulk Order"/>
  </r>
  <r>
    <s v="ORD103642"/>
    <x v="2"/>
    <x v="0"/>
    <x v="3632"/>
    <n v="0.46"/>
    <n v="1688.6922000000002"/>
    <n v="7"/>
    <d v="2023-08-04T00:00:00"/>
    <d v="2023-08-06T00:00:00"/>
    <s v="Regular"/>
    <x v="2"/>
    <n v="1025.74"/>
    <x v="4"/>
    <x v="4"/>
    <n v="1982.3778"/>
    <s v="Bulk Order"/>
  </r>
  <r>
    <s v="ORD103643"/>
    <x v="1"/>
    <x v="4"/>
    <x v="3633"/>
    <n v="0.09"/>
    <n v="292.9896"/>
    <n v="8"/>
    <d v="2024-08-31T00:00:00"/>
    <d v="2024-09-02T00:00:00"/>
    <s v="Regular"/>
    <x v="2"/>
    <n v="913.24"/>
    <x v="4"/>
    <x v="3"/>
    <n v="2962.4504000000002"/>
    <s v="Bulk Order"/>
  </r>
  <r>
    <s v="ORD103644"/>
    <x v="3"/>
    <x v="4"/>
    <x v="3634"/>
    <n v="0.06"/>
    <n v="51.678599999999996"/>
    <n v="5"/>
    <d v="2023-05-18T00:00:00"/>
    <d v="2023-05-21T00:00:00"/>
    <s v="Member"/>
    <x v="1"/>
    <n v="69.709999999999994"/>
    <x v="4"/>
    <x v="0"/>
    <n v="809.63139999999999"/>
    <s v="-"/>
  </r>
  <r>
    <s v="ORD103645"/>
    <x v="1"/>
    <x v="0"/>
    <x v="3635"/>
    <n v="0.12"/>
    <n v="382.24079999999998"/>
    <n v="2"/>
    <d v="2023-11-23T00:00:00"/>
    <d v="2023-11-27T00:00:00"/>
    <s v="Member"/>
    <x v="2"/>
    <n v="693.67"/>
    <x v="4"/>
    <x v="2"/>
    <n v="2803.0992000000001"/>
    <s v="-"/>
  </r>
  <r>
    <s v="ORD103646"/>
    <x v="3"/>
    <x v="0"/>
    <x v="3636"/>
    <n v="0.03"/>
    <n v="87.188400000000001"/>
    <n v="8"/>
    <d v="2023-01-02T00:00:00"/>
    <d v="2023-01-04T00:00:00"/>
    <s v="Member"/>
    <x v="0"/>
    <n v="743.56"/>
    <x v="4"/>
    <x v="4"/>
    <n v="2819.0916000000002"/>
    <s v="Bulk Order"/>
  </r>
  <r>
    <s v="ORD103647"/>
    <x v="2"/>
    <x v="3"/>
    <x v="3637"/>
    <n v="0.16"/>
    <n v="453.35040000000004"/>
    <n v="1"/>
    <d v="2024-08-06T00:00:00"/>
    <d v="2024-08-11T00:00:00"/>
    <s v="Regular"/>
    <x v="2"/>
    <n v="662.98"/>
    <x v="4"/>
    <x v="4"/>
    <n v="2380.0896000000002"/>
    <s v="-"/>
  </r>
  <r>
    <s v="ORD103648"/>
    <x v="2"/>
    <x v="4"/>
    <x v="3638"/>
    <n v="0.14000000000000001"/>
    <n v="580.66820000000007"/>
    <n v="2"/>
    <d v="2024-05-10T00:00:00"/>
    <d v="2024-05-13T00:00:00"/>
    <s v="Regular"/>
    <x v="2"/>
    <n v="698.34"/>
    <x v="4"/>
    <x v="3"/>
    <n v="3566.9618"/>
    <s v="-"/>
  </r>
  <r>
    <s v="ORD103649"/>
    <x v="2"/>
    <x v="4"/>
    <x v="3639"/>
    <n v="0.21"/>
    <n v="210.22890000000001"/>
    <n v="5"/>
    <d v="2024-04-12T00:00:00"/>
    <d v="2024-04-19T00:00:00"/>
    <s v="New"/>
    <x v="0"/>
    <n v="285.64999999999998"/>
    <x v="4"/>
    <x v="2"/>
    <n v="790.86110000000008"/>
    <s v="-"/>
  </r>
  <r>
    <s v="ORD103650"/>
    <x v="3"/>
    <x v="0"/>
    <x v="3640"/>
    <n v="0.23"/>
    <n v="870.0141000000001"/>
    <n v="4"/>
    <d v="2023-08-14T00:00:00"/>
    <d v="2023-08-16T00:00:00"/>
    <s v="Member"/>
    <x v="1"/>
    <n v="359.18"/>
    <x v="4"/>
    <x v="4"/>
    <n v="2912.6558999999997"/>
    <s v="-"/>
  </r>
  <r>
    <s v="ORD103651"/>
    <x v="0"/>
    <x v="2"/>
    <x v="3641"/>
    <n v="7.0000000000000007E-2"/>
    <n v="267.99780000000004"/>
    <n v="2"/>
    <d v="2023-08-27T00:00:00"/>
    <d v="2023-09-03T00:00:00"/>
    <s v="New"/>
    <x v="0"/>
    <n v="1031.4000000000001"/>
    <x v="4"/>
    <x v="0"/>
    <n v="3560.5421999999999"/>
    <s v="-"/>
  </r>
  <r>
    <s v="ORD103652"/>
    <x v="3"/>
    <x v="2"/>
    <x v="3642"/>
    <n v="0.31"/>
    <n v="1128.6976"/>
    <n v="4"/>
    <d v="2023-06-23T00:00:00"/>
    <d v="2023-06-28T00:00:00"/>
    <s v="Member"/>
    <x v="1"/>
    <n v="401.51"/>
    <x v="4"/>
    <x v="0"/>
    <n v="2512.2624000000001"/>
    <s v="-"/>
  </r>
  <r>
    <s v="ORD103653"/>
    <x v="0"/>
    <x v="3"/>
    <x v="3643"/>
    <n v="0.11"/>
    <n v="283.71639999999996"/>
    <n v="7"/>
    <d v="2024-01-08T00:00:00"/>
    <d v="2024-01-09T00:00:00"/>
    <s v="Regular"/>
    <x v="1"/>
    <n v="419.48"/>
    <x v="4"/>
    <x v="0"/>
    <n v="2295.5236"/>
    <s v="Bulk Order"/>
  </r>
  <r>
    <s v="ORD103654"/>
    <x v="3"/>
    <x v="2"/>
    <x v="3644"/>
    <n v="0.06"/>
    <n v="122.2884"/>
    <n v="5"/>
    <d v="2023-06-18T00:00:00"/>
    <d v="2023-06-24T00:00:00"/>
    <s v="Member"/>
    <x v="1"/>
    <n v="337.59"/>
    <x v="4"/>
    <x v="1"/>
    <n v="1915.8516000000002"/>
    <s v="-"/>
  </r>
  <r>
    <s v="ORD103655"/>
    <x v="3"/>
    <x v="2"/>
    <x v="3645"/>
    <n v="0.35"/>
    <n v="711.87199999999996"/>
    <n v="4"/>
    <d v="2023-01-04T00:00:00"/>
    <d v="2023-01-06T00:00:00"/>
    <s v="New"/>
    <x v="0"/>
    <n v="248.86"/>
    <x v="4"/>
    <x v="2"/>
    <n v="1322.0480000000002"/>
    <s v="-"/>
  </r>
  <r>
    <s v="ORD103656"/>
    <x v="2"/>
    <x v="2"/>
    <x v="3646"/>
    <n v="0.01"/>
    <n v="36.956600000000002"/>
    <n v="2"/>
    <d v="2024-08-21T00:00:00"/>
    <d v="2024-08-22T00:00:00"/>
    <s v="New"/>
    <x v="2"/>
    <n v="447.28"/>
    <x v="4"/>
    <x v="0"/>
    <n v="3658.7033999999999"/>
    <s v="-"/>
  </r>
  <r>
    <s v="ORD103657"/>
    <x v="1"/>
    <x v="1"/>
    <x v="3647"/>
    <n v="0.18"/>
    <n v="457.14420000000001"/>
    <n v="2"/>
    <d v="2024-01-27T00:00:00"/>
    <d v="2024-01-28T00:00:00"/>
    <s v="Regular"/>
    <x v="2"/>
    <n v="364.17"/>
    <x v="4"/>
    <x v="5"/>
    <n v="2082.5457999999999"/>
    <s v="-"/>
  </r>
  <r>
    <s v="ORD103658"/>
    <x v="1"/>
    <x v="3"/>
    <x v="3648"/>
    <n v="7.0000000000000007E-2"/>
    <n v="123.0831"/>
    <n v="1"/>
    <d v="2024-06-05T00:00:00"/>
    <d v="2024-06-10T00:00:00"/>
    <s v="New"/>
    <x v="0"/>
    <n v="93.61"/>
    <x v="4"/>
    <x v="1"/>
    <n v="1635.2468999999999"/>
    <s v="-"/>
  </r>
  <r>
    <s v="ORD103659"/>
    <x v="0"/>
    <x v="0"/>
    <x v="3649"/>
    <n v="0.44"/>
    <n v="1392.5120000000002"/>
    <n v="6"/>
    <d v="2024-05-26T00:00:00"/>
    <d v="2024-05-29T00:00:00"/>
    <s v="New"/>
    <x v="0"/>
    <n v="349.68"/>
    <x v="4"/>
    <x v="0"/>
    <n v="1772.288"/>
    <s v="Bulk Order"/>
  </r>
  <r>
    <s v="ORD103660"/>
    <x v="1"/>
    <x v="2"/>
    <x v="3650"/>
    <n v="0.41"/>
    <n v="1722.5575999999999"/>
    <n v="6"/>
    <d v="2023-04-23T00:00:00"/>
    <d v="2023-04-27T00:00:00"/>
    <s v="Regular"/>
    <x v="1"/>
    <n v="1209.18"/>
    <x v="4"/>
    <x v="2"/>
    <n v="2478.8023999999996"/>
    <s v="Bulk Order"/>
  </r>
  <r>
    <s v="ORD103661"/>
    <x v="3"/>
    <x v="1"/>
    <x v="3651"/>
    <n v="0.03"/>
    <n v="12.041699999999999"/>
    <n v="4"/>
    <d v="2023-04-12T00:00:00"/>
    <d v="2023-04-16T00:00:00"/>
    <s v="New"/>
    <x v="2"/>
    <n v="92.23"/>
    <x v="4"/>
    <x v="1"/>
    <n v="389.34829999999999"/>
    <s v="-"/>
  </r>
  <r>
    <s v="ORD103662"/>
    <x v="3"/>
    <x v="2"/>
    <x v="3652"/>
    <n v="0.28000000000000003"/>
    <n v="1361.7716000000003"/>
    <n v="9"/>
    <d v="2024-05-31T00:00:00"/>
    <d v="2024-06-02T00:00:00"/>
    <s v="Regular"/>
    <x v="2"/>
    <n v="783.84"/>
    <x v="4"/>
    <x v="3"/>
    <n v="3501.6984000000002"/>
    <s v="Bulk Order"/>
  </r>
  <r>
    <s v="ORD103663"/>
    <x v="2"/>
    <x v="1"/>
    <x v="3653"/>
    <n v="0.15"/>
    <n v="86.038499999999999"/>
    <n v="4"/>
    <d v="2023-03-15T00:00:00"/>
    <d v="2023-03-21T00:00:00"/>
    <s v="Regular"/>
    <x v="0"/>
    <n v="28.82"/>
    <x v="4"/>
    <x v="5"/>
    <n v="487.55150000000003"/>
    <s v="-"/>
  </r>
  <r>
    <s v="ORD103664"/>
    <x v="2"/>
    <x v="3"/>
    <x v="3654"/>
    <n v="0.1"/>
    <n v="260.75200000000001"/>
    <n v="3"/>
    <d v="2024-08-24T00:00:00"/>
    <d v="2024-08-29T00:00:00"/>
    <s v="New"/>
    <x v="2"/>
    <n v="591.97"/>
    <x v="4"/>
    <x v="4"/>
    <n v="2346.768"/>
    <s v="-"/>
  </r>
  <r>
    <s v="ORD103665"/>
    <x v="1"/>
    <x v="2"/>
    <x v="3655"/>
    <n v="0.16"/>
    <n v="455.20480000000003"/>
    <n v="9"/>
    <d v="2023-04-23T00:00:00"/>
    <d v="2023-04-24T00:00:00"/>
    <s v="Regular"/>
    <x v="0"/>
    <n v="492.85"/>
    <x v="4"/>
    <x v="0"/>
    <n v="2389.8252000000002"/>
    <s v="Bulk Order"/>
  </r>
  <r>
    <s v="ORD103666"/>
    <x v="0"/>
    <x v="1"/>
    <x v="3656"/>
    <n v="0.41"/>
    <n v="318.66429999999997"/>
    <n v="1"/>
    <d v="2023-03-21T00:00:00"/>
    <d v="2023-03-23T00:00:00"/>
    <s v="Member"/>
    <x v="2"/>
    <n v="166.38"/>
    <x v="4"/>
    <x v="3"/>
    <n v="458.56570000000005"/>
    <s v="-"/>
  </r>
  <r>
    <s v="ORD103667"/>
    <x v="1"/>
    <x v="4"/>
    <x v="3657"/>
    <n v="0.03"/>
    <n v="137.59229999999999"/>
    <n v="2"/>
    <d v="2024-09-24T00:00:00"/>
    <d v="2024-09-27T00:00:00"/>
    <s v="Regular"/>
    <x v="2"/>
    <n v="681.46"/>
    <x v="4"/>
    <x v="1"/>
    <n v="4448.8176999999996"/>
    <s v="-"/>
  </r>
  <r>
    <s v="ORD103668"/>
    <x v="1"/>
    <x v="4"/>
    <x v="3658"/>
    <n v="0.32"/>
    <n v="771.26080000000002"/>
    <n v="1"/>
    <d v="2024-03-18T00:00:00"/>
    <d v="2024-03-24T00:00:00"/>
    <s v="New"/>
    <x v="0"/>
    <n v="120.98"/>
    <x v="4"/>
    <x v="5"/>
    <n v="1638.9292"/>
    <s v="-"/>
  </r>
  <r>
    <s v="ORD103669"/>
    <x v="1"/>
    <x v="1"/>
    <x v="3659"/>
    <n v="0.46"/>
    <n v="368.59339999999997"/>
    <n v="7"/>
    <d v="2024-03-17T00:00:00"/>
    <d v="2024-03-23T00:00:00"/>
    <s v="Member"/>
    <x v="0"/>
    <n v="156.97999999999999"/>
    <x v="4"/>
    <x v="4"/>
    <n v="432.69659999999999"/>
    <s v="Bulk Order"/>
  </r>
  <r>
    <s v="ORD103670"/>
    <x v="1"/>
    <x v="2"/>
    <x v="3660"/>
    <n v="0.22"/>
    <n v="789.11800000000005"/>
    <n v="1"/>
    <d v="2024-02-11T00:00:00"/>
    <d v="2024-02-15T00:00:00"/>
    <s v="Member"/>
    <x v="1"/>
    <n v="886.27"/>
    <x v="4"/>
    <x v="4"/>
    <n v="2797.7820000000002"/>
    <s v="-"/>
  </r>
  <r>
    <s v="ORD103671"/>
    <x v="3"/>
    <x v="2"/>
    <x v="3661"/>
    <n v="0.45"/>
    <n v="1507.806"/>
    <n v="1"/>
    <d v="2023-11-13T00:00:00"/>
    <d v="2023-11-19T00:00:00"/>
    <s v="Member"/>
    <x v="0"/>
    <n v="349"/>
    <x v="4"/>
    <x v="1"/>
    <n v="1842.8739999999998"/>
    <s v="-"/>
  </r>
  <r>
    <s v="ORD103672"/>
    <x v="0"/>
    <x v="3"/>
    <x v="3662"/>
    <n v="0.45"/>
    <n v="2168.1179999999999"/>
    <n v="6"/>
    <d v="2023-10-11T00:00:00"/>
    <d v="2023-10-15T00:00:00"/>
    <s v="Member"/>
    <x v="0"/>
    <n v="1039.1300000000001"/>
    <x v="4"/>
    <x v="0"/>
    <n v="2649.922"/>
    <s v="Bulk Order"/>
  </r>
  <r>
    <s v="ORD103673"/>
    <x v="3"/>
    <x v="3"/>
    <x v="3663"/>
    <n v="0.3"/>
    <n v="679.02899999999988"/>
    <n v="6"/>
    <d v="2023-05-26T00:00:00"/>
    <d v="2023-05-27T00:00:00"/>
    <s v="Regular"/>
    <x v="1"/>
    <n v="312.08"/>
    <x v="4"/>
    <x v="4"/>
    <n v="1584.4009999999998"/>
    <s v="Bulk Order"/>
  </r>
  <r>
    <s v="ORD103674"/>
    <x v="0"/>
    <x v="0"/>
    <x v="3664"/>
    <n v="0.23"/>
    <n v="324.80600000000004"/>
    <n v="5"/>
    <d v="2024-07-23T00:00:00"/>
    <d v="2024-07-29T00:00:00"/>
    <s v="Regular"/>
    <x v="1"/>
    <n v="364.76"/>
    <x v="4"/>
    <x v="0"/>
    <n v="1087.394"/>
    <s v="-"/>
  </r>
  <r>
    <s v="ORD103675"/>
    <x v="2"/>
    <x v="3"/>
    <x v="3665"/>
    <n v="0.37"/>
    <n v="145.7689"/>
    <n v="4"/>
    <d v="2024-11-11T00:00:00"/>
    <d v="2024-11-13T00:00:00"/>
    <s v="Regular"/>
    <x v="1"/>
    <n v="62.82"/>
    <x v="4"/>
    <x v="0"/>
    <n v="248.20110000000003"/>
    <s v="-"/>
  </r>
  <r>
    <s v="ORD103676"/>
    <x v="1"/>
    <x v="2"/>
    <x v="3666"/>
    <n v="0.46"/>
    <n v="1698.4580000000001"/>
    <n v="8"/>
    <d v="2024-12-15T00:00:00"/>
    <d v="2024-12-21T00:00:00"/>
    <s v="New"/>
    <x v="1"/>
    <n v="242.48"/>
    <x v="4"/>
    <x v="5"/>
    <n v="1993.8420000000001"/>
    <s v="Bulk Order"/>
  </r>
  <r>
    <s v="ORD103677"/>
    <x v="3"/>
    <x v="0"/>
    <x v="3667"/>
    <n v="0.34"/>
    <n v="1062.3843999999999"/>
    <n v="3"/>
    <d v="2024-05-08T00:00:00"/>
    <d v="2024-05-10T00:00:00"/>
    <s v="New"/>
    <x v="2"/>
    <n v="569.65"/>
    <x v="4"/>
    <x v="3"/>
    <n v="2062.2755999999999"/>
    <s v="-"/>
  </r>
  <r>
    <s v="ORD103678"/>
    <x v="0"/>
    <x v="3"/>
    <x v="3668"/>
    <n v="0.1"/>
    <n v="486.57900000000001"/>
    <n v="1"/>
    <d v="2024-08-13T00:00:00"/>
    <d v="2024-08-17T00:00:00"/>
    <s v="Member"/>
    <x v="1"/>
    <n v="982.45"/>
    <x v="4"/>
    <x v="5"/>
    <n v="4379.2110000000002"/>
    <s v="-"/>
  </r>
  <r>
    <s v="ORD103679"/>
    <x v="2"/>
    <x v="1"/>
    <x v="3669"/>
    <n v="0.41"/>
    <n v="1471.7401"/>
    <n v="1"/>
    <d v="2023-12-19T00:00:00"/>
    <d v="2023-12-26T00:00:00"/>
    <s v="New"/>
    <x v="2"/>
    <n v="466.34"/>
    <x v="4"/>
    <x v="5"/>
    <n v="2117.8699000000001"/>
    <s v="-"/>
  </r>
  <r>
    <s v="ORD103680"/>
    <x v="2"/>
    <x v="4"/>
    <x v="3670"/>
    <n v="0.48"/>
    <n v="2242.7952"/>
    <n v="5"/>
    <d v="2023-03-14T00:00:00"/>
    <d v="2023-03-17T00:00:00"/>
    <s v="Regular"/>
    <x v="2"/>
    <n v="324.27999999999997"/>
    <x v="4"/>
    <x v="2"/>
    <n v="2429.6947999999998"/>
    <s v="-"/>
  </r>
  <r>
    <s v="ORD103681"/>
    <x v="1"/>
    <x v="3"/>
    <x v="3671"/>
    <n v="0.21"/>
    <n v="1041.3353999999999"/>
    <n v="3"/>
    <d v="2024-09-11T00:00:00"/>
    <d v="2024-09-16T00:00:00"/>
    <s v="Regular"/>
    <x v="2"/>
    <n v="1181.5899999999999"/>
    <x v="4"/>
    <x v="2"/>
    <n v="3917.4045999999998"/>
    <s v="-"/>
  </r>
  <r>
    <s v="ORD103682"/>
    <x v="0"/>
    <x v="3"/>
    <x v="3672"/>
    <n v="0.35"/>
    <n v="769.75849999999991"/>
    <n v="3"/>
    <d v="2024-10-18T00:00:00"/>
    <d v="2024-10-24T00:00:00"/>
    <s v="Regular"/>
    <x v="1"/>
    <n v="407.36"/>
    <x v="4"/>
    <x v="1"/>
    <n v="1429.5515"/>
    <s v="-"/>
  </r>
  <r>
    <s v="ORD103683"/>
    <x v="3"/>
    <x v="1"/>
    <x v="3673"/>
    <n v="0.26"/>
    <n v="217.47700000000003"/>
    <n v="2"/>
    <d v="2024-04-07T00:00:00"/>
    <d v="2024-04-08T00:00:00"/>
    <s v="Regular"/>
    <x v="1"/>
    <n v="85.68"/>
    <x v="4"/>
    <x v="0"/>
    <n v="618.97299999999996"/>
    <s v="-"/>
  </r>
  <r>
    <s v="ORD103684"/>
    <x v="1"/>
    <x v="2"/>
    <x v="3674"/>
    <n v="0.06"/>
    <n v="63.580200000000005"/>
    <n v="9"/>
    <d v="2023-09-17T00:00:00"/>
    <d v="2023-09-21T00:00:00"/>
    <s v="Regular"/>
    <x v="2"/>
    <n v="102.63"/>
    <x v="4"/>
    <x v="3"/>
    <n v="996.08980000000008"/>
    <s v="Bulk Order"/>
  </r>
  <r>
    <s v="ORD103685"/>
    <x v="3"/>
    <x v="1"/>
    <x v="3675"/>
    <n v="0.17"/>
    <n v="282.20679999999999"/>
    <n v="6"/>
    <d v="2023-04-11T00:00:00"/>
    <d v="2023-04-15T00:00:00"/>
    <s v="Member"/>
    <x v="2"/>
    <n v="309.58"/>
    <x v="4"/>
    <x v="4"/>
    <n v="1377.8332"/>
    <s v="Bulk Order"/>
  </r>
  <r>
    <s v="ORD103686"/>
    <x v="2"/>
    <x v="3"/>
    <x v="3676"/>
    <n v="0.08"/>
    <n v="207.48720000000003"/>
    <n v="7"/>
    <d v="2023-10-29T00:00:00"/>
    <d v="2023-10-31T00:00:00"/>
    <s v="Regular"/>
    <x v="0"/>
    <n v="330.45"/>
    <x v="4"/>
    <x v="3"/>
    <n v="2386.1028000000001"/>
    <s v="Bulk Order"/>
  </r>
  <r>
    <s v="ORD103687"/>
    <x v="3"/>
    <x v="2"/>
    <x v="3677"/>
    <n v="0.34"/>
    <n v="237.95240000000001"/>
    <n v="2"/>
    <d v="2024-06-01T00:00:00"/>
    <d v="2024-06-02T00:00:00"/>
    <s v="Regular"/>
    <x v="0"/>
    <n v="155.93"/>
    <x v="4"/>
    <x v="1"/>
    <n v="461.9076"/>
    <s v="-"/>
  </r>
  <r>
    <s v="ORD103688"/>
    <x v="3"/>
    <x v="0"/>
    <x v="3678"/>
    <n v="0.28999999999999998"/>
    <n v="457.74180000000001"/>
    <n v="1"/>
    <d v="2023-12-05T00:00:00"/>
    <d v="2023-12-09T00:00:00"/>
    <s v="Regular"/>
    <x v="1"/>
    <n v="216.55"/>
    <x v="4"/>
    <x v="4"/>
    <n v="1120.6782000000001"/>
    <s v="-"/>
  </r>
  <r>
    <s v="ORD103689"/>
    <x v="1"/>
    <x v="3"/>
    <x v="3679"/>
    <n v="0.02"/>
    <n v="32.163800000000002"/>
    <n v="8"/>
    <d v="2024-02-11T00:00:00"/>
    <d v="2024-02-15T00:00:00"/>
    <s v="Member"/>
    <x v="0"/>
    <n v="269.56"/>
    <x v="4"/>
    <x v="1"/>
    <n v="1576.0262"/>
    <s v="Bulk Order"/>
  </r>
  <r>
    <s v="ORD103690"/>
    <x v="3"/>
    <x v="1"/>
    <x v="3680"/>
    <n v="0.03"/>
    <n v="3.6005999999999996"/>
    <n v="4"/>
    <d v="2024-08-28T00:00:00"/>
    <d v="2024-09-03T00:00:00"/>
    <s v="Regular"/>
    <x v="0"/>
    <n v="7.79"/>
    <x v="4"/>
    <x v="0"/>
    <n v="116.4194"/>
    <s v="-"/>
  </r>
  <r>
    <s v="ORD103691"/>
    <x v="1"/>
    <x v="0"/>
    <x v="3681"/>
    <n v="0.13"/>
    <n v="238.60590000000002"/>
    <n v="9"/>
    <d v="2023-04-30T00:00:00"/>
    <d v="2023-05-07T00:00:00"/>
    <s v="New"/>
    <x v="1"/>
    <n v="303.29000000000002"/>
    <x v="4"/>
    <x v="3"/>
    <n v="1596.8241"/>
    <s v="Bulk Order"/>
  </r>
  <r>
    <s v="ORD103692"/>
    <x v="2"/>
    <x v="4"/>
    <x v="3682"/>
    <n v="0.37"/>
    <n v="247.5855"/>
    <n v="9"/>
    <d v="2024-01-20T00:00:00"/>
    <d v="2024-01-27T00:00:00"/>
    <s v="Member"/>
    <x v="1"/>
    <n v="35.15"/>
    <x v="4"/>
    <x v="5"/>
    <n v="421.56449999999995"/>
    <s v="Bulk Order"/>
  </r>
  <r>
    <s v="ORD103693"/>
    <x v="1"/>
    <x v="0"/>
    <x v="3683"/>
    <n v="0.06"/>
    <n v="132.33539999999999"/>
    <n v="4"/>
    <d v="2024-05-23T00:00:00"/>
    <d v="2024-05-27T00:00:00"/>
    <s v="Member"/>
    <x v="2"/>
    <n v="309.16000000000003"/>
    <x v="4"/>
    <x v="1"/>
    <n v="2073.2546000000002"/>
    <s v="-"/>
  </r>
  <r>
    <s v="ORD103694"/>
    <x v="1"/>
    <x v="1"/>
    <x v="3684"/>
    <n v="0.1"/>
    <n v="106.303"/>
    <n v="3"/>
    <d v="2024-12-13T00:00:00"/>
    <d v="2024-12-19T00:00:00"/>
    <s v="Regular"/>
    <x v="0"/>
    <n v="135.6"/>
    <x v="4"/>
    <x v="2"/>
    <n v="956.72699999999998"/>
    <s v="-"/>
  </r>
  <r>
    <s v="ORD103695"/>
    <x v="0"/>
    <x v="0"/>
    <x v="3685"/>
    <n v="0.45"/>
    <n v="1857.7619999999999"/>
    <n v="5"/>
    <d v="2024-12-01T00:00:00"/>
    <d v="2024-12-02T00:00:00"/>
    <s v="Regular"/>
    <x v="2"/>
    <n v="986.91"/>
    <x v="4"/>
    <x v="4"/>
    <n v="2270.598"/>
    <s v="-"/>
  </r>
  <r>
    <s v="ORD103696"/>
    <x v="3"/>
    <x v="1"/>
    <x v="3686"/>
    <n v="0.27"/>
    <n v="133.53390000000002"/>
    <n v="6"/>
    <d v="2023-07-12T00:00:00"/>
    <d v="2023-07-18T00:00:00"/>
    <s v="Regular"/>
    <x v="0"/>
    <n v="119.78"/>
    <x v="4"/>
    <x v="0"/>
    <n v="361.03609999999998"/>
    <s v="Bulk Order"/>
  </r>
  <r>
    <s v="ORD103697"/>
    <x v="2"/>
    <x v="3"/>
    <x v="3687"/>
    <n v="0.31"/>
    <n v="1345.9394"/>
    <n v="4"/>
    <d v="2024-02-24T00:00:00"/>
    <d v="2024-02-28T00:00:00"/>
    <s v="Member"/>
    <x v="2"/>
    <n v="671.61"/>
    <x v="4"/>
    <x v="0"/>
    <n v="2995.8005999999996"/>
    <s v="-"/>
  </r>
  <r>
    <s v="ORD103698"/>
    <x v="1"/>
    <x v="2"/>
    <x v="3688"/>
    <n v="0.23"/>
    <n v="677.25340000000006"/>
    <n v="1"/>
    <d v="2023-01-25T00:00:00"/>
    <d v="2023-01-29T00:00:00"/>
    <s v="Member"/>
    <x v="0"/>
    <n v="865.62"/>
    <x v="4"/>
    <x v="5"/>
    <n v="2267.3265999999999"/>
    <s v="-"/>
  </r>
  <r>
    <s v="ORD103699"/>
    <x v="2"/>
    <x v="4"/>
    <x v="3689"/>
    <n v="0.15"/>
    <n v="352.101"/>
    <n v="7"/>
    <d v="2024-06-11T00:00:00"/>
    <d v="2024-06-17T00:00:00"/>
    <s v="New"/>
    <x v="2"/>
    <n v="264.12"/>
    <x v="4"/>
    <x v="0"/>
    <n v="1995.239"/>
    <s v="Bulk Order"/>
  </r>
  <r>
    <s v="ORD103700"/>
    <x v="0"/>
    <x v="2"/>
    <x v="3690"/>
    <n v="0.12"/>
    <n v="335.24879999999996"/>
    <n v="5"/>
    <d v="2024-05-31T00:00:00"/>
    <d v="2024-06-02T00:00:00"/>
    <s v="Regular"/>
    <x v="1"/>
    <n v="255.46"/>
    <x v="4"/>
    <x v="3"/>
    <n v="2458.4911999999999"/>
    <s v="-"/>
  </r>
  <r>
    <s v="ORD103701"/>
    <x v="3"/>
    <x v="2"/>
    <x v="3691"/>
    <n v="0.28999999999999998"/>
    <n v="563.44970000000001"/>
    <n v="2"/>
    <d v="2023-05-30T00:00:00"/>
    <d v="2023-06-02T00:00:00"/>
    <s v="Regular"/>
    <x v="1"/>
    <n v="492.69"/>
    <x v="4"/>
    <x v="1"/>
    <n v="1379.4803000000002"/>
    <s v="-"/>
  </r>
  <r>
    <s v="ORD103702"/>
    <x v="1"/>
    <x v="2"/>
    <x v="3692"/>
    <n v="0.24"/>
    <n v="174.07199999999997"/>
    <n v="9"/>
    <d v="2024-04-01T00:00:00"/>
    <d v="2024-04-06T00:00:00"/>
    <s v="Regular"/>
    <x v="2"/>
    <n v="128.76"/>
    <x v="4"/>
    <x v="2"/>
    <n v="551.22799999999995"/>
    <s v="Bulk Order"/>
  </r>
  <r>
    <s v="ORD103703"/>
    <x v="3"/>
    <x v="1"/>
    <x v="3693"/>
    <n v="0.2"/>
    <n v="770.56200000000001"/>
    <n v="8"/>
    <d v="2024-04-06T00:00:00"/>
    <d v="2024-04-13T00:00:00"/>
    <s v="Member"/>
    <x v="2"/>
    <n v="380.77"/>
    <x v="4"/>
    <x v="3"/>
    <n v="3082.248"/>
    <s v="Bulk Order"/>
  </r>
  <r>
    <s v="ORD103704"/>
    <x v="0"/>
    <x v="1"/>
    <x v="3694"/>
    <n v="0.35"/>
    <n v="1626.3695"/>
    <n v="7"/>
    <d v="2024-08-14T00:00:00"/>
    <d v="2024-08-20T00:00:00"/>
    <s v="Member"/>
    <x v="0"/>
    <n v="619.11"/>
    <x v="4"/>
    <x v="3"/>
    <n v="3020.4005000000006"/>
    <s v="Bulk Order"/>
  </r>
  <r>
    <s v="ORD103705"/>
    <x v="0"/>
    <x v="4"/>
    <x v="3695"/>
    <n v="0.2"/>
    <n v="951.06600000000003"/>
    <n v="9"/>
    <d v="2024-09-30T00:00:00"/>
    <d v="2024-10-01T00:00:00"/>
    <s v="Member"/>
    <x v="1"/>
    <n v="350.29"/>
    <x v="4"/>
    <x v="5"/>
    <n v="3804.2640000000001"/>
    <s v="Bulk Order"/>
  </r>
  <r>
    <s v="ORD103706"/>
    <x v="2"/>
    <x v="1"/>
    <x v="3696"/>
    <n v="0.02"/>
    <n v="67.729799999999997"/>
    <n v="2"/>
    <d v="2023-09-14T00:00:00"/>
    <d v="2023-09-19T00:00:00"/>
    <s v="Member"/>
    <x v="0"/>
    <n v="758.76"/>
    <x v="4"/>
    <x v="5"/>
    <n v="3318.7601999999997"/>
    <s v="-"/>
  </r>
  <r>
    <s v="ORD103707"/>
    <x v="1"/>
    <x v="1"/>
    <x v="3697"/>
    <n v="0.42"/>
    <n v="886.49399999999991"/>
    <n v="3"/>
    <d v="2023-05-26T00:00:00"/>
    <d v="2023-05-30T00:00:00"/>
    <s v="Member"/>
    <x v="0"/>
    <n v="367.68"/>
    <x v="4"/>
    <x v="4"/>
    <n v="1224.2059999999999"/>
    <s v="-"/>
  </r>
  <r>
    <s v="ORD103708"/>
    <x v="2"/>
    <x v="1"/>
    <x v="3698"/>
    <n v="0.16"/>
    <n v="391.03360000000004"/>
    <n v="9"/>
    <d v="2024-08-09T00:00:00"/>
    <d v="2024-08-12T00:00:00"/>
    <s v="New"/>
    <x v="1"/>
    <n v="466.96"/>
    <x v="4"/>
    <x v="0"/>
    <n v="2052.9263999999998"/>
    <s v="Bulk Order"/>
  </r>
  <r>
    <s v="ORD103709"/>
    <x v="0"/>
    <x v="1"/>
    <x v="3699"/>
    <n v="0.47"/>
    <n v="1559.9911"/>
    <n v="6"/>
    <d v="2023-01-11T00:00:00"/>
    <d v="2023-01-13T00:00:00"/>
    <s v="Member"/>
    <x v="0"/>
    <n v="227.64"/>
    <x v="4"/>
    <x v="4"/>
    <n v="1759.1389000000001"/>
    <s v="Bulk Order"/>
  </r>
  <r>
    <s v="ORD103710"/>
    <x v="3"/>
    <x v="3"/>
    <x v="3700"/>
    <n v="0.44"/>
    <n v="1818.5464000000002"/>
    <n v="2"/>
    <d v="2024-08-26T00:00:00"/>
    <d v="2024-08-28T00:00:00"/>
    <s v="Member"/>
    <x v="2"/>
    <n v="929.23"/>
    <x v="4"/>
    <x v="5"/>
    <n v="2314.5136000000002"/>
    <s v="-"/>
  </r>
  <r>
    <s v="ORD103711"/>
    <x v="2"/>
    <x v="4"/>
    <x v="3701"/>
    <n v="0.12"/>
    <n v="232.2456"/>
    <n v="6"/>
    <d v="2023-06-11T00:00:00"/>
    <d v="2023-06-12T00:00:00"/>
    <s v="New"/>
    <x v="1"/>
    <n v="238.94"/>
    <x v="4"/>
    <x v="4"/>
    <n v="1703.1344000000001"/>
    <s v="Bulk Order"/>
  </r>
  <r>
    <s v="ORD103712"/>
    <x v="2"/>
    <x v="1"/>
    <x v="3702"/>
    <n v="0.48"/>
    <n v="2204.2703999999999"/>
    <n v="5"/>
    <d v="2024-08-14T00:00:00"/>
    <d v="2024-08-21T00:00:00"/>
    <s v="Member"/>
    <x v="2"/>
    <n v="413.32"/>
    <x v="4"/>
    <x v="2"/>
    <n v="2387.9595999999997"/>
    <s v="-"/>
  </r>
  <r>
    <s v="ORD103713"/>
    <x v="3"/>
    <x v="4"/>
    <x v="3703"/>
    <n v="0.43"/>
    <n v="726.23990000000003"/>
    <n v="5"/>
    <d v="2024-12-14T00:00:00"/>
    <d v="2024-12-17T00:00:00"/>
    <s v="New"/>
    <x v="1"/>
    <n v="263.76"/>
    <x v="4"/>
    <x v="3"/>
    <n v="962.69010000000003"/>
    <s v="-"/>
  </r>
  <r>
    <s v="ORD103714"/>
    <x v="2"/>
    <x v="0"/>
    <x v="3704"/>
    <n v="0.49"/>
    <n v="1323.5929000000001"/>
    <n v="5"/>
    <d v="2023-09-11T00:00:00"/>
    <d v="2023-09-17T00:00:00"/>
    <s v="Regular"/>
    <x v="2"/>
    <n v="712.15"/>
    <x v="4"/>
    <x v="5"/>
    <n v="1377.6170999999999"/>
    <s v="-"/>
  </r>
  <r>
    <s v="ORD103715"/>
    <x v="3"/>
    <x v="3"/>
    <x v="3705"/>
    <n v="0.34"/>
    <n v="1635.6278000000002"/>
    <n v="2"/>
    <d v="2024-09-06T00:00:00"/>
    <d v="2024-09-13T00:00:00"/>
    <s v="New"/>
    <x v="1"/>
    <n v="687.36"/>
    <x v="4"/>
    <x v="0"/>
    <n v="3175.0421999999999"/>
    <s v="-"/>
  </r>
  <r>
    <s v="ORD103716"/>
    <x v="1"/>
    <x v="1"/>
    <x v="3706"/>
    <n v="0.47"/>
    <n v="2207.6698999999999"/>
    <n v="6"/>
    <d v="2023-08-06T00:00:00"/>
    <d v="2023-08-07T00:00:00"/>
    <s v="Regular"/>
    <x v="2"/>
    <n v="362.89"/>
    <x v="4"/>
    <x v="5"/>
    <n v="2489.5001000000002"/>
    <s v="Bulk Order"/>
  </r>
  <r>
    <s v="ORD103717"/>
    <x v="3"/>
    <x v="3"/>
    <x v="3707"/>
    <n v="0.35"/>
    <n v="1228.2024999999999"/>
    <n v="7"/>
    <d v="2023-05-22T00:00:00"/>
    <d v="2023-05-24T00:00:00"/>
    <s v="New"/>
    <x v="1"/>
    <n v="1002.02"/>
    <x v="4"/>
    <x v="5"/>
    <n v="2280.9475000000002"/>
    <s v="Bulk Order"/>
  </r>
  <r>
    <s v="ORD103718"/>
    <x v="1"/>
    <x v="3"/>
    <x v="3708"/>
    <n v="0.43"/>
    <n v="726.84619999999995"/>
    <n v="9"/>
    <d v="2024-01-28T00:00:00"/>
    <d v="2024-02-01T00:00:00"/>
    <s v="Regular"/>
    <x v="2"/>
    <n v="354.64"/>
    <x v="4"/>
    <x v="3"/>
    <n v="963.49379999999996"/>
    <s v="Bulk Order"/>
  </r>
  <r>
    <s v="ORD103719"/>
    <x v="3"/>
    <x v="0"/>
    <x v="3709"/>
    <n v="0.31"/>
    <n v="363.71370000000002"/>
    <n v="5"/>
    <d v="2023-08-29T00:00:00"/>
    <d v="2023-08-30T00:00:00"/>
    <s v="New"/>
    <x v="1"/>
    <n v="147.12"/>
    <x v="4"/>
    <x v="0"/>
    <n v="809.55629999999996"/>
    <s v="-"/>
  </r>
  <r>
    <s v="ORD103720"/>
    <x v="0"/>
    <x v="4"/>
    <x v="3710"/>
    <n v="0.46"/>
    <n v="226.642"/>
    <n v="5"/>
    <d v="2023-03-24T00:00:00"/>
    <d v="2023-03-27T00:00:00"/>
    <s v="Regular"/>
    <x v="0"/>
    <n v="96.44"/>
    <x v="4"/>
    <x v="4"/>
    <n v="266.05799999999999"/>
    <s v="-"/>
  </r>
  <r>
    <s v="ORD103721"/>
    <x v="0"/>
    <x v="3"/>
    <x v="3711"/>
    <n v="0.26"/>
    <n v="928.82659999999998"/>
    <n v="9"/>
    <d v="2023-12-20T00:00:00"/>
    <d v="2023-12-26T00:00:00"/>
    <s v="Member"/>
    <x v="0"/>
    <n v="259.29000000000002"/>
    <x v="4"/>
    <x v="1"/>
    <n v="2643.5834"/>
    <s v="Bulk Order"/>
  </r>
  <r>
    <s v="ORD103722"/>
    <x v="1"/>
    <x v="2"/>
    <x v="3712"/>
    <n v="0.37"/>
    <n v="949.75669999999991"/>
    <n v="6"/>
    <d v="2024-02-26T00:00:00"/>
    <d v="2024-02-27T00:00:00"/>
    <s v="New"/>
    <x v="2"/>
    <n v="490.45"/>
    <x v="4"/>
    <x v="1"/>
    <n v="1617.1532999999999"/>
    <s v="Bulk Order"/>
  </r>
  <r>
    <s v="ORD103723"/>
    <x v="1"/>
    <x v="0"/>
    <x v="3713"/>
    <n v="0.46"/>
    <n v="1335.9366"/>
    <n v="7"/>
    <d v="2023-05-08T00:00:00"/>
    <d v="2023-05-14T00:00:00"/>
    <s v="Member"/>
    <x v="0"/>
    <n v="740.09"/>
    <x v="4"/>
    <x v="0"/>
    <n v="1568.2734"/>
    <s v="Bulk Order"/>
  </r>
  <r>
    <s v="ORD103724"/>
    <x v="0"/>
    <x v="2"/>
    <x v="3714"/>
    <n v="0.21"/>
    <n v="507.09119999999996"/>
    <n v="4"/>
    <d v="2023-01-28T00:00:00"/>
    <d v="2023-01-30T00:00:00"/>
    <s v="New"/>
    <x v="0"/>
    <n v="204.27"/>
    <x v="4"/>
    <x v="4"/>
    <n v="1907.6288"/>
    <s v="-"/>
  </r>
  <r>
    <s v="ORD103725"/>
    <x v="1"/>
    <x v="0"/>
    <x v="3715"/>
    <n v="0.01"/>
    <n v="24.664400000000001"/>
    <n v="4"/>
    <d v="2023-08-29T00:00:00"/>
    <d v="2023-08-30T00:00:00"/>
    <s v="Member"/>
    <x v="1"/>
    <n v="637.96"/>
    <x v="4"/>
    <x v="4"/>
    <n v="2441.7755999999999"/>
    <s v="-"/>
  </r>
  <r>
    <s v="ORD103726"/>
    <x v="3"/>
    <x v="2"/>
    <x v="3716"/>
    <n v="0.06"/>
    <n v="173.95439999999999"/>
    <n v="1"/>
    <d v="2023-12-10T00:00:00"/>
    <d v="2023-12-14T00:00:00"/>
    <s v="Regular"/>
    <x v="0"/>
    <n v="545.71"/>
    <x v="4"/>
    <x v="5"/>
    <n v="2725.2855999999997"/>
    <s v="-"/>
  </r>
  <r>
    <s v="ORD103727"/>
    <x v="3"/>
    <x v="2"/>
    <x v="3717"/>
    <n v="0.49"/>
    <n v="2244.1412"/>
    <n v="5"/>
    <d v="2023-04-02T00:00:00"/>
    <d v="2023-04-08T00:00:00"/>
    <s v="Regular"/>
    <x v="1"/>
    <n v="449.25"/>
    <x v="4"/>
    <x v="5"/>
    <n v="2335.7388000000001"/>
    <s v="-"/>
  </r>
  <r>
    <s v="ORD103728"/>
    <x v="0"/>
    <x v="3"/>
    <x v="3718"/>
    <n v="0.44"/>
    <n v="107.3116"/>
    <n v="2"/>
    <d v="2023-04-16T00:00:00"/>
    <d v="2023-04-18T00:00:00"/>
    <s v="Regular"/>
    <x v="1"/>
    <n v="25.08"/>
    <x v="4"/>
    <x v="1"/>
    <n v="136.57839999999999"/>
    <s v="-"/>
  </r>
  <r>
    <s v="ORD103729"/>
    <x v="2"/>
    <x v="3"/>
    <x v="3719"/>
    <n v="0.24"/>
    <n v="966.72479999999996"/>
    <n v="5"/>
    <d v="2023-05-02T00:00:00"/>
    <d v="2023-05-08T00:00:00"/>
    <s v="Member"/>
    <x v="2"/>
    <n v="1090.72"/>
    <x v="4"/>
    <x v="5"/>
    <n v="3061.2952"/>
    <s v="-"/>
  </r>
  <r>
    <s v="ORD103730"/>
    <x v="3"/>
    <x v="0"/>
    <x v="3720"/>
    <n v="0.48"/>
    <n v="966.49439999999993"/>
    <n v="5"/>
    <d v="2023-03-17T00:00:00"/>
    <d v="2023-03-18T00:00:00"/>
    <s v="New"/>
    <x v="0"/>
    <n v="340.16"/>
    <x v="4"/>
    <x v="3"/>
    <n v="1047.0356000000002"/>
    <s v="-"/>
  </r>
  <r>
    <s v="ORD103731"/>
    <x v="1"/>
    <x v="4"/>
    <x v="3721"/>
    <n v="0.09"/>
    <n v="337.51170000000002"/>
    <n v="4"/>
    <d v="2023-12-05T00:00:00"/>
    <d v="2023-12-10T00:00:00"/>
    <s v="Member"/>
    <x v="0"/>
    <n v="452.69"/>
    <x v="4"/>
    <x v="1"/>
    <n v="3412.6183000000001"/>
    <s v="-"/>
  </r>
  <r>
    <s v="ORD103732"/>
    <x v="2"/>
    <x v="3"/>
    <x v="3722"/>
    <n v="0.06"/>
    <n v="284.86679999999996"/>
    <n v="9"/>
    <d v="2023-09-19T00:00:00"/>
    <d v="2023-09-25T00:00:00"/>
    <s v="New"/>
    <x v="0"/>
    <n v="537.05999999999995"/>
    <x v="4"/>
    <x v="5"/>
    <n v="4462.9132"/>
    <s v="Bulk Order"/>
  </r>
  <r>
    <s v="ORD103733"/>
    <x v="2"/>
    <x v="3"/>
    <x v="3723"/>
    <n v="0.3"/>
    <n v="480.24299999999994"/>
    <n v="5"/>
    <d v="2024-07-18T00:00:00"/>
    <d v="2024-07-23T00:00:00"/>
    <s v="Regular"/>
    <x v="2"/>
    <n v="240.17"/>
    <x v="4"/>
    <x v="4"/>
    <n v="1120.567"/>
    <s v="-"/>
  </r>
  <r>
    <s v="ORD103734"/>
    <x v="3"/>
    <x v="1"/>
    <x v="3724"/>
    <n v="0.19"/>
    <n v="102.37580000000001"/>
    <n v="6"/>
    <d v="2023-09-13T00:00:00"/>
    <d v="2023-09-15T00:00:00"/>
    <s v="New"/>
    <x v="2"/>
    <n v="131.69999999999999"/>
    <x v="4"/>
    <x v="1"/>
    <n v="436.44420000000002"/>
    <s v="Bulk Order"/>
  </r>
  <r>
    <s v="ORD103735"/>
    <x v="3"/>
    <x v="3"/>
    <x v="3725"/>
    <n v="0.17"/>
    <n v="210.50420000000003"/>
    <n v="1"/>
    <d v="2023-12-25T00:00:00"/>
    <d v="2023-12-29T00:00:00"/>
    <s v="Regular"/>
    <x v="1"/>
    <n v="70.19"/>
    <x v="4"/>
    <x v="5"/>
    <n v="1027.7557999999999"/>
    <s v="-"/>
  </r>
  <r>
    <s v="ORD103736"/>
    <x v="2"/>
    <x v="4"/>
    <x v="3726"/>
    <n v="0.37"/>
    <n v="439.65249999999997"/>
    <n v="5"/>
    <d v="2023-10-14T00:00:00"/>
    <d v="2023-10-21T00:00:00"/>
    <s v="Regular"/>
    <x v="2"/>
    <n v="91.4"/>
    <x v="4"/>
    <x v="0"/>
    <n v="748.59750000000008"/>
    <s v="-"/>
  </r>
  <r>
    <s v="ORD103737"/>
    <x v="2"/>
    <x v="1"/>
    <x v="3727"/>
    <n v="0.08"/>
    <n v="298.8048"/>
    <n v="9"/>
    <d v="2023-02-06T00:00:00"/>
    <d v="2023-02-13T00:00:00"/>
    <s v="Member"/>
    <x v="1"/>
    <n v="601.98"/>
    <x v="4"/>
    <x v="2"/>
    <n v="3436.2552000000001"/>
    <s v="Bulk Order"/>
  </r>
  <r>
    <s v="ORD103738"/>
    <x v="0"/>
    <x v="2"/>
    <x v="3728"/>
    <n v="0.39"/>
    <n v="157.21290000000002"/>
    <n v="6"/>
    <d v="2024-11-26T00:00:00"/>
    <d v="2024-11-29T00:00:00"/>
    <s v="Member"/>
    <x v="2"/>
    <n v="111.63"/>
    <x v="4"/>
    <x v="0"/>
    <n v="245.89709999999999"/>
    <s v="Bulk Order"/>
  </r>
  <r>
    <s v="ORD103739"/>
    <x v="1"/>
    <x v="2"/>
    <x v="3729"/>
    <n v="0.18"/>
    <n v="62.922599999999996"/>
    <n v="9"/>
    <d v="2024-09-21T00:00:00"/>
    <d v="2024-09-25T00:00:00"/>
    <s v="Regular"/>
    <x v="0"/>
    <n v="94.7"/>
    <x v="4"/>
    <x v="3"/>
    <n v="286.6474"/>
    <s v="Bulk Order"/>
  </r>
  <r>
    <s v="ORD103740"/>
    <x v="0"/>
    <x v="1"/>
    <x v="3730"/>
    <n v="0.49"/>
    <n v="1714.3531999999998"/>
    <n v="4"/>
    <d v="2024-04-21T00:00:00"/>
    <d v="2024-04-22T00:00:00"/>
    <s v="Regular"/>
    <x v="2"/>
    <n v="858.26"/>
    <x v="4"/>
    <x v="3"/>
    <n v="1784.3268"/>
    <s v="-"/>
  </r>
  <r>
    <s v="ORD103741"/>
    <x v="3"/>
    <x v="1"/>
    <x v="3731"/>
    <n v="0.4"/>
    <n v="1131.172"/>
    <n v="2"/>
    <d v="2024-11-10T00:00:00"/>
    <d v="2024-11-12T00:00:00"/>
    <s v="New"/>
    <x v="2"/>
    <n v="833.42"/>
    <x v="4"/>
    <x v="5"/>
    <n v="1696.7579999999998"/>
    <s v="-"/>
  </r>
  <r>
    <s v="ORD103742"/>
    <x v="0"/>
    <x v="1"/>
    <x v="3732"/>
    <n v="0.32"/>
    <n v="687.05920000000003"/>
    <n v="9"/>
    <d v="2024-10-13T00:00:00"/>
    <d v="2024-10-18T00:00:00"/>
    <s v="Regular"/>
    <x v="2"/>
    <n v="165.09"/>
    <x v="4"/>
    <x v="3"/>
    <n v="1460.0007999999998"/>
    <s v="Bulk Order"/>
  </r>
  <r>
    <s v="ORD103743"/>
    <x v="0"/>
    <x v="0"/>
    <x v="3733"/>
    <n v="0.11"/>
    <n v="321.1241"/>
    <n v="4"/>
    <d v="2024-07-20T00:00:00"/>
    <d v="2024-07-23T00:00:00"/>
    <s v="New"/>
    <x v="1"/>
    <n v="790.72"/>
    <x v="4"/>
    <x v="4"/>
    <n v="2598.1858999999999"/>
    <s v="-"/>
  </r>
  <r>
    <s v="ORD103744"/>
    <x v="0"/>
    <x v="4"/>
    <x v="3734"/>
    <n v="0.48"/>
    <n v="1777.3008"/>
    <n v="2"/>
    <d v="2024-11-27T00:00:00"/>
    <d v="2024-12-04T00:00:00"/>
    <s v="Member"/>
    <x v="0"/>
    <n v="203.66"/>
    <x v="4"/>
    <x v="4"/>
    <n v="1925.4092000000001"/>
    <s v="-"/>
  </r>
  <r>
    <s v="ORD103745"/>
    <x v="0"/>
    <x v="4"/>
    <x v="3735"/>
    <n v="0.02"/>
    <n v="12.1402"/>
    <n v="1"/>
    <d v="2024-01-02T00:00:00"/>
    <d v="2024-01-04T00:00:00"/>
    <s v="Regular"/>
    <x v="2"/>
    <n v="93.34"/>
    <x v="4"/>
    <x v="1"/>
    <n v="594.86979999999994"/>
    <s v="-"/>
  </r>
  <r>
    <s v="ORD103746"/>
    <x v="1"/>
    <x v="2"/>
    <x v="3736"/>
    <n v="0.11"/>
    <n v="309.221"/>
    <n v="2"/>
    <d v="2024-11-15T00:00:00"/>
    <d v="2024-11-17T00:00:00"/>
    <s v="Member"/>
    <x v="1"/>
    <n v="299.05"/>
    <x v="4"/>
    <x v="0"/>
    <n v="2501.8789999999999"/>
    <s v="-"/>
  </r>
  <r>
    <s v="ORD103747"/>
    <x v="1"/>
    <x v="2"/>
    <x v="3737"/>
    <n v="0.02"/>
    <n v="82.792800000000014"/>
    <n v="5"/>
    <d v="2023-01-25T00:00:00"/>
    <d v="2023-01-27T00:00:00"/>
    <s v="New"/>
    <x v="0"/>
    <n v="582.51"/>
    <x v="4"/>
    <x v="1"/>
    <n v="4056.8472000000002"/>
    <s v="-"/>
  </r>
  <r>
    <s v="ORD103748"/>
    <x v="2"/>
    <x v="2"/>
    <x v="3738"/>
    <n v="0.48"/>
    <n v="900.43200000000002"/>
    <n v="3"/>
    <d v="2024-11-12T00:00:00"/>
    <d v="2024-11-13T00:00:00"/>
    <s v="New"/>
    <x v="2"/>
    <n v="550.55999999999995"/>
    <x v="4"/>
    <x v="1"/>
    <n v="975.46800000000007"/>
    <s v="-"/>
  </r>
  <r>
    <s v="ORD103749"/>
    <x v="3"/>
    <x v="3"/>
    <x v="3739"/>
    <n v="0.44"/>
    <n v="1689.0676000000001"/>
    <n v="6"/>
    <d v="2023-05-26T00:00:00"/>
    <d v="2023-05-31T00:00:00"/>
    <s v="Regular"/>
    <x v="2"/>
    <n v="507.71"/>
    <x v="4"/>
    <x v="4"/>
    <n v="2149.7223999999997"/>
    <s v="Bulk Order"/>
  </r>
  <r>
    <s v="ORD103750"/>
    <x v="0"/>
    <x v="2"/>
    <x v="3740"/>
    <n v="0.48"/>
    <n v="2036.4288000000001"/>
    <n v="4"/>
    <d v="2024-10-31T00:00:00"/>
    <d v="2024-11-06T00:00:00"/>
    <s v="Regular"/>
    <x v="2"/>
    <n v="879.85"/>
    <x v="4"/>
    <x v="2"/>
    <n v="2206.1312000000003"/>
    <s v="-"/>
  </r>
  <r>
    <s v="ORD103751"/>
    <x v="2"/>
    <x v="1"/>
    <x v="3741"/>
    <n v="0.36"/>
    <n v="1484.1179999999999"/>
    <n v="2"/>
    <d v="2024-10-08T00:00:00"/>
    <d v="2024-10-13T00:00:00"/>
    <s v="Regular"/>
    <x v="2"/>
    <n v="915.58"/>
    <x v="4"/>
    <x v="3"/>
    <n v="2638.4320000000002"/>
    <s v="-"/>
  </r>
  <r>
    <s v="ORD103752"/>
    <x v="2"/>
    <x v="2"/>
    <x v="3742"/>
    <n v="0.01"/>
    <n v="32.8675"/>
    <n v="7"/>
    <d v="2024-08-13T00:00:00"/>
    <d v="2024-08-18T00:00:00"/>
    <s v="New"/>
    <x v="2"/>
    <n v="615.9"/>
    <x v="4"/>
    <x v="3"/>
    <n v="3253.8825000000002"/>
    <s v="Bulk Order"/>
  </r>
  <r>
    <s v="ORD103753"/>
    <x v="2"/>
    <x v="1"/>
    <x v="3743"/>
    <n v="0.47"/>
    <n v="1699.0452999999998"/>
    <n v="6"/>
    <d v="2023-10-13T00:00:00"/>
    <d v="2023-10-20T00:00:00"/>
    <s v="Member"/>
    <x v="0"/>
    <n v="262.98"/>
    <x v="4"/>
    <x v="1"/>
    <n v="1915.9447"/>
    <s v="Bulk Order"/>
  </r>
  <r>
    <s v="ORD103754"/>
    <x v="1"/>
    <x v="0"/>
    <x v="3744"/>
    <n v="0.21"/>
    <n v="831.5181"/>
    <n v="8"/>
    <d v="2024-01-24T00:00:00"/>
    <d v="2024-01-27T00:00:00"/>
    <s v="Regular"/>
    <x v="1"/>
    <n v="1045.3499999999999"/>
    <x v="4"/>
    <x v="2"/>
    <n v="3128.0919000000004"/>
    <s v="Bulk Order"/>
  </r>
  <r>
    <s v="ORD103755"/>
    <x v="0"/>
    <x v="3"/>
    <x v="3745"/>
    <n v="0.18"/>
    <n v="665.13239999999996"/>
    <n v="5"/>
    <d v="2023-07-16T00:00:00"/>
    <d v="2023-07-22T00:00:00"/>
    <s v="Member"/>
    <x v="2"/>
    <n v="912.07"/>
    <x v="4"/>
    <x v="1"/>
    <n v="3030.0475999999999"/>
    <s v="-"/>
  </r>
  <r>
    <s v="ORD103756"/>
    <x v="0"/>
    <x v="3"/>
    <x v="3746"/>
    <n v="0.14000000000000001"/>
    <n v="323.85220000000004"/>
    <n v="3"/>
    <d v="2024-02-21T00:00:00"/>
    <d v="2024-02-27T00:00:00"/>
    <s v="Regular"/>
    <x v="0"/>
    <n v="549.11"/>
    <x v="4"/>
    <x v="0"/>
    <n v="1989.3778"/>
    <s v="-"/>
  </r>
  <r>
    <s v="ORD103757"/>
    <x v="3"/>
    <x v="4"/>
    <x v="3747"/>
    <n v="0.14000000000000001"/>
    <n v="123.15660000000003"/>
    <n v="4"/>
    <d v="2023-01-06T00:00:00"/>
    <d v="2023-01-12T00:00:00"/>
    <s v="Member"/>
    <x v="0"/>
    <n v="244.22"/>
    <x v="4"/>
    <x v="4"/>
    <n v="756.53340000000003"/>
    <s v="-"/>
  </r>
  <r>
    <s v="ORD103758"/>
    <x v="0"/>
    <x v="0"/>
    <x v="3748"/>
    <n v="0.4"/>
    <n v="647.07200000000012"/>
    <n v="5"/>
    <d v="2023-10-31T00:00:00"/>
    <d v="2023-11-07T00:00:00"/>
    <s v="New"/>
    <x v="2"/>
    <n v="221.37"/>
    <x v="4"/>
    <x v="4"/>
    <n v="970.60799999999995"/>
    <s v="-"/>
  </r>
  <r>
    <s v="ORD103759"/>
    <x v="0"/>
    <x v="1"/>
    <x v="3749"/>
    <n v="0.13"/>
    <n v="145.0163"/>
    <n v="5"/>
    <d v="2024-01-23T00:00:00"/>
    <d v="2024-01-24T00:00:00"/>
    <s v="Regular"/>
    <x v="1"/>
    <n v="216.43"/>
    <x v="4"/>
    <x v="3"/>
    <n v="970.49369999999999"/>
    <s v="-"/>
  </r>
  <r>
    <s v="ORD103760"/>
    <x v="2"/>
    <x v="0"/>
    <x v="3750"/>
    <n v="0.11"/>
    <n v="205.81879999999998"/>
    <n v="6"/>
    <d v="2024-10-14T00:00:00"/>
    <d v="2024-10-18T00:00:00"/>
    <s v="New"/>
    <x v="2"/>
    <n v="459.95"/>
    <x v="4"/>
    <x v="0"/>
    <n v="1665.2611999999999"/>
    <s v="Bulk Order"/>
  </r>
  <r>
    <s v="ORD103761"/>
    <x v="3"/>
    <x v="3"/>
    <x v="3751"/>
    <n v="0.35"/>
    <n v="874.20199999999988"/>
    <n v="9"/>
    <d v="2024-09-09T00:00:00"/>
    <d v="2024-09-14T00:00:00"/>
    <s v="New"/>
    <x v="0"/>
    <n v="402.41"/>
    <x v="4"/>
    <x v="5"/>
    <n v="1623.518"/>
    <s v="Bulk Order"/>
  </r>
  <r>
    <s v="ORD103762"/>
    <x v="0"/>
    <x v="1"/>
    <x v="3752"/>
    <n v="0.14000000000000001"/>
    <n v="671.90620000000001"/>
    <n v="4"/>
    <d v="2024-06-15T00:00:00"/>
    <d v="2024-06-19T00:00:00"/>
    <s v="Member"/>
    <x v="0"/>
    <n v="1395.45"/>
    <x v="4"/>
    <x v="5"/>
    <n v="4127.4237999999996"/>
    <s v="-"/>
  </r>
  <r>
    <s v="ORD103763"/>
    <x v="1"/>
    <x v="0"/>
    <x v="3753"/>
    <n v="0.01"/>
    <n v="48.0137"/>
    <n v="7"/>
    <d v="2024-11-02T00:00:00"/>
    <d v="2024-11-09T00:00:00"/>
    <s v="Member"/>
    <x v="0"/>
    <n v="1258.78"/>
    <x v="4"/>
    <x v="4"/>
    <n v="4753.3562999999995"/>
    <s v="Bulk Order"/>
  </r>
  <r>
    <s v="ORD103764"/>
    <x v="0"/>
    <x v="3"/>
    <x v="3754"/>
    <n v="0.47"/>
    <n v="1819.3606"/>
    <n v="7"/>
    <d v="2023-08-12T00:00:00"/>
    <d v="2023-08-14T00:00:00"/>
    <s v="New"/>
    <x v="0"/>
    <n v="707.06"/>
    <x v="4"/>
    <x v="3"/>
    <n v="2051.6194"/>
    <s v="Bulk Order"/>
  </r>
  <r>
    <s v="ORD103765"/>
    <x v="2"/>
    <x v="1"/>
    <x v="3755"/>
    <n v="0.16"/>
    <n v="784.43039999999996"/>
    <n v="6"/>
    <d v="2024-09-17T00:00:00"/>
    <d v="2024-09-23T00:00:00"/>
    <s v="Regular"/>
    <x v="1"/>
    <n v="425.71"/>
    <x v="4"/>
    <x v="4"/>
    <n v="4118.2595999999994"/>
    <s v="Bulk Order"/>
  </r>
  <r>
    <s v="ORD103766"/>
    <x v="1"/>
    <x v="1"/>
    <x v="3756"/>
    <n v="0.38"/>
    <n v="1896.3063999999999"/>
    <n v="1"/>
    <d v="2024-04-29T00:00:00"/>
    <d v="2024-05-01T00:00:00"/>
    <s v="Member"/>
    <x v="1"/>
    <n v="877.89"/>
    <x v="4"/>
    <x v="4"/>
    <n v="3093.9735999999998"/>
    <s v="-"/>
  </r>
  <r>
    <s v="ORD103767"/>
    <x v="2"/>
    <x v="3"/>
    <x v="3757"/>
    <n v="0.23"/>
    <n v="1020.6848000000001"/>
    <n v="9"/>
    <d v="2024-09-11T00:00:00"/>
    <d v="2024-09-13T00:00:00"/>
    <s v="New"/>
    <x v="2"/>
    <n v="451.48"/>
    <x v="4"/>
    <x v="0"/>
    <n v="3417.0752000000002"/>
    <s v="Bulk Order"/>
  </r>
  <r>
    <s v="ORD103768"/>
    <x v="0"/>
    <x v="1"/>
    <x v="3758"/>
    <n v="7.0000000000000007E-2"/>
    <n v="34.2699"/>
    <n v="6"/>
    <d v="2023-09-07T00:00:00"/>
    <d v="2023-09-12T00:00:00"/>
    <s v="New"/>
    <x v="1"/>
    <n v="74.239999999999995"/>
    <x v="4"/>
    <x v="2"/>
    <n v="455.30009999999999"/>
    <s v="Bulk Order"/>
  </r>
  <r>
    <s v="ORD103769"/>
    <x v="1"/>
    <x v="3"/>
    <x v="3759"/>
    <n v="0.33"/>
    <n v="721.91459999999995"/>
    <n v="3"/>
    <d v="2024-04-17T00:00:00"/>
    <d v="2024-04-23T00:00:00"/>
    <s v="New"/>
    <x v="2"/>
    <n v="254.6"/>
    <x v="4"/>
    <x v="4"/>
    <n v="1465.7053999999998"/>
    <s v="-"/>
  </r>
  <r>
    <s v="ORD103770"/>
    <x v="3"/>
    <x v="2"/>
    <x v="3760"/>
    <n v="0.12"/>
    <n v="326.06279999999998"/>
    <n v="2"/>
    <d v="2024-11-23T00:00:00"/>
    <d v="2024-11-30T00:00:00"/>
    <s v="Regular"/>
    <x v="0"/>
    <n v="688.09"/>
    <x v="4"/>
    <x v="0"/>
    <n v="2391.1271999999999"/>
    <s v="-"/>
  </r>
  <r>
    <s v="ORD103771"/>
    <x v="3"/>
    <x v="2"/>
    <x v="3761"/>
    <n v="0.14000000000000001"/>
    <n v="99.12"/>
    <n v="3"/>
    <d v="2023-03-06T00:00:00"/>
    <d v="2023-03-08T00:00:00"/>
    <s v="Member"/>
    <x v="2"/>
    <n v="81.31"/>
    <x v="4"/>
    <x v="3"/>
    <n v="608.88"/>
    <s v="-"/>
  </r>
  <r>
    <s v="ORD103772"/>
    <x v="1"/>
    <x v="1"/>
    <x v="3762"/>
    <n v="0.02"/>
    <n v="81.245800000000003"/>
    <n v="1"/>
    <d v="2024-10-04T00:00:00"/>
    <d v="2024-10-05T00:00:00"/>
    <s v="Member"/>
    <x v="2"/>
    <n v="803.79"/>
    <x v="4"/>
    <x v="5"/>
    <n v="3981.0441999999998"/>
    <s v="-"/>
  </r>
  <r>
    <s v="ORD103773"/>
    <x v="1"/>
    <x v="1"/>
    <x v="3763"/>
    <n v="0.01"/>
    <n v="8.285499999999999"/>
    <n v="3"/>
    <d v="2024-02-09T00:00:00"/>
    <d v="2024-02-15T00:00:00"/>
    <s v="New"/>
    <x v="2"/>
    <n v="52.23"/>
    <x v="4"/>
    <x v="4"/>
    <n v="820.2645"/>
    <s v="-"/>
  </r>
  <r>
    <s v="ORD103774"/>
    <x v="2"/>
    <x v="3"/>
    <x v="3764"/>
    <n v="0.26"/>
    <n v="514.36059999999998"/>
    <n v="5"/>
    <d v="2023-10-26T00:00:00"/>
    <d v="2023-10-28T00:00:00"/>
    <s v="Regular"/>
    <x v="1"/>
    <n v="471.8"/>
    <x v="4"/>
    <x v="2"/>
    <n v="1463.9494"/>
    <s v="-"/>
  </r>
  <r>
    <s v="ORD103775"/>
    <x v="1"/>
    <x v="1"/>
    <x v="3765"/>
    <n v="0.03"/>
    <n v="13.130100000000001"/>
    <n v="4"/>
    <d v="2024-05-14T00:00:00"/>
    <d v="2024-05-19T00:00:00"/>
    <s v="New"/>
    <x v="1"/>
    <n v="71"/>
    <x v="4"/>
    <x v="1"/>
    <n v="424.53989999999999"/>
    <s v="-"/>
  </r>
  <r>
    <s v="ORD103776"/>
    <x v="2"/>
    <x v="4"/>
    <x v="3766"/>
    <n v="0.1"/>
    <n v="267.05100000000004"/>
    <n v="1"/>
    <d v="2024-01-02T00:00:00"/>
    <d v="2024-01-09T00:00:00"/>
    <s v="Member"/>
    <x v="2"/>
    <n v="411.23"/>
    <x v="4"/>
    <x v="4"/>
    <n v="2403.4590000000003"/>
    <s v="-"/>
  </r>
  <r>
    <s v="ORD103777"/>
    <x v="0"/>
    <x v="2"/>
    <x v="3767"/>
    <n v="0.46"/>
    <n v="1391.73"/>
    <n v="5"/>
    <d v="2024-05-02T00:00:00"/>
    <d v="2024-05-03T00:00:00"/>
    <s v="Regular"/>
    <x v="0"/>
    <n v="480.48"/>
    <x v="4"/>
    <x v="4"/>
    <n v="1633.77"/>
    <s v="-"/>
  </r>
  <r>
    <s v="ORD103778"/>
    <x v="2"/>
    <x v="1"/>
    <x v="3768"/>
    <n v="0.04"/>
    <n v="148.09479999999999"/>
    <n v="3"/>
    <d v="2024-08-20T00:00:00"/>
    <d v="2024-08-25T00:00:00"/>
    <s v="New"/>
    <x v="2"/>
    <n v="844.87"/>
    <x v="4"/>
    <x v="0"/>
    <n v="3554.2752"/>
    <s v="-"/>
  </r>
  <r>
    <s v="ORD103779"/>
    <x v="1"/>
    <x v="1"/>
    <x v="3769"/>
    <n v="0.15"/>
    <n v="264.50399999999996"/>
    <n v="7"/>
    <d v="2023-05-31T00:00:00"/>
    <d v="2023-06-02T00:00:00"/>
    <s v="Member"/>
    <x v="0"/>
    <n v="278.24"/>
    <x v="4"/>
    <x v="1"/>
    <n v="1498.856"/>
    <s v="Bulk Order"/>
  </r>
  <r>
    <s v="ORD103780"/>
    <x v="1"/>
    <x v="0"/>
    <x v="3770"/>
    <n v="0.36"/>
    <n v="1077.6959999999999"/>
    <n v="8"/>
    <d v="2024-04-26T00:00:00"/>
    <d v="2024-04-27T00:00:00"/>
    <s v="Member"/>
    <x v="0"/>
    <n v="701.59"/>
    <x v="4"/>
    <x v="3"/>
    <n v="1915.904"/>
    <s v="Bulk Order"/>
  </r>
  <r>
    <s v="ORD103781"/>
    <x v="0"/>
    <x v="1"/>
    <x v="3771"/>
    <n v="0.44"/>
    <n v="1626.8208000000002"/>
    <n v="5"/>
    <d v="2023-01-23T00:00:00"/>
    <d v="2023-01-25T00:00:00"/>
    <s v="Member"/>
    <x v="0"/>
    <n v="446.4"/>
    <x v="4"/>
    <x v="3"/>
    <n v="2070.4992000000002"/>
    <s v="-"/>
  </r>
  <r>
    <s v="ORD103782"/>
    <x v="1"/>
    <x v="4"/>
    <x v="3772"/>
    <n v="0.02"/>
    <n v="76.679400000000001"/>
    <n v="8"/>
    <d v="2023-03-04T00:00:00"/>
    <d v="2023-03-05T00:00:00"/>
    <s v="Regular"/>
    <x v="0"/>
    <n v="1112.3900000000001"/>
    <x v="4"/>
    <x v="2"/>
    <n v="3757.2905999999998"/>
    <s v="Bulk Order"/>
  </r>
  <r>
    <s v="ORD103783"/>
    <x v="1"/>
    <x v="2"/>
    <x v="3773"/>
    <n v="0.09"/>
    <n v="142.02449999999999"/>
    <n v="6"/>
    <d v="2024-09-02T00:00:00"/>
    <d v="2024-09-06T00:00:00"/>
    <s v="Regular"/>
    <x v="1"/>
    <n v="280.29000000000002"/>
    <x v="4"/>
    <x v="2"/>
    <n v="1436.0255"/>
    <s v="Bulk Order"/>
  </r>
  <r>
    <s v="ORD103784"/>
    <x v="3"/>
    <x v="0"/>
    <x v="3774"/>
    <n v="0.19"/>
    <n v="82.032499999999999"/>
    <n v="6"/>
    <d v="2024-08-17T00:00:00"/>
    <d v="2024-08-18T00:00:00"/>
    <s v="Member"/>
    <x v="1"/>
    <n v="84.58"/>
    <x v="4"/>
    <x v="2"/>
    <n v="349.71749999999997"/>
    <s v="Bulk Order"/>
  </r>
  <r>
    <s v="ORD103785"/>
    <x v="3"/>
    <x v="3"/>
    <x v="3775"/>
    <n v="0.18"/>
    <n v="51.181199999999997"/>
    <n v="5"/>
    <d v="2024-06-10T00:00:00"/>
    <d v="2024-06-14T00:00:00"/>
    <s v="Member"/>
    <x v="0"/>
    <n v="63.62"/>
    <x v="4"/>
    <x v="1"/>
    <n v="233.15879999999999"/>
    <s v="-"/>
  </r>
  <r>
    <s v="ORD103786"/>
    <x v="0"/>
    <x v="3"/>
    <x v="3776"/>
    <n v="0.14000000000000001"/>
    <n v="540.8900000000001"/>
    <n v="6"/>
    <d v="2023-04-27T00:00:00"/>
    <d v="2023-04-29T00:00:00"/>
    <s v="Regular"/>
    <x v="0"/>
    <n v="757.88"/>
    <x v="4"/>
    <x v="2"/>
    <n v="3322.6099999999997"/>
    <s v="Bulk Order"/>
  </r>
  <r>
    <s v="ORD103787"/>
    <x v="2"/>
    <x v="2"/>
    <x v="3777"/>
    <n v="0.12"/>
    <n v="238.63800000000001"/>
    <n v="1"/>
    <d v="2024-04-07T00:00:00"/>
    <d v="2024-04-08T00:00:00"/>
    <s v="New"/>
    <x v="0"/>
    <n v="379.88"/>
    <x v="4"/>
    <x v="5"/>
    <n v="1750.0120000000002"/>
    <s v="-"/>
  </r>
  <r>
    <s v="ORD103788"/>
    <x v="3"/>
    <x v="3"/>
    <x v="3778"/>
    <n v="0.13"/>
    <n v="98.321600000000004"/>
    <n v="8"/>
    <d v="2023-09-01T00:00:00"/>
    <d v="2023-09-06T00:00:00"/>
    <s v="New"/>
    <x v="2"/>
    <n v="38.270000000000003"/>
    <x v="4"/>
    <x v="2"/>
    <n v="657.99840000000006"/>
    <s v="Bulk Order"/>
  </r>
  <r>
    <s v="ORD103789"/>
    <x v="2"/>
    <x v="4"/>
    <x v="3779"/>
    <n v="7.0000000000000007E-2"/>
    <n v="70.28"/>
    <n v="5"/>
    <d v="2024-03-26T00:00:00"/>
    <d v="2024-04-01T00:00:00"/>
    <s v="New"/>
    <x v="1"/>
    <n v="165.55"/>
    <x v="4"/>
    <x v="0"/>
    <n v="933.72"/>
    <s v="-"/>
  </r>
  <r>
    <s v="ORD103790"/>
    <x v="1"/>
    <x v="1"/>
    <x v="3780"/>
    <n v="0.08"/>
    <n v="308.33120000000002"/>
    <n v="8"/>
    <d v="2024-05-19T00:00:00"/>
    <d v="2024-05-20T00:00:00"/>
    <s v="Member"/>
    <x v="2"/>
    <n v="1027.8900000000001"/>
    <x v="4"/>
    <x v="3"/>
    <n v="3545.8087999999998"/>
    <s v="Bulk Order"/>
  </r>
  <r>
    <s v="ORD103791"/>
    <x v="3"/>
    <x v="2"/>
    <x v="3781"/>
    <n v="0.3"/>
    <n v="910.38599999999997"/>
    <n v="3"/>
    <d v="2023-12-03T00:00:00"/>
    <d v="2023-12-04T00:00:00"/>
    <s v="Member"/>
    <x v="0"/>
    <n v="852.6"/>
    <x v="4"/>
    <x v="3"/>
    <n v="2124.2339999999999"/>
    <s v="-"/>
  </r>
  <r>
    <s v="ORD103792"/>
    <x v="0"/>
    <x v="0"/>
    <x v="3782"/>
    <n v="0.15"/>
    <n v="383.53199999999998"/>
    <n v="6"/>
    <d v="2024-08-28T00:00:00"/>
    <d v="2024-09-03T00:00:00"/>
    <s v="Regular"/>
    <x v="1"/>
    <n v="312.10000000000002"/>
    <x v="4"/>
    <x v="0"/>
    <n v="2173.348"/>
    <s v="Bulk Order"/>
  </r>
  <r>
    <s v="ORD103793"/>
    <x v="0"/>
    <x v="1"/>
    <x v="3783"/>
    <n v="0.2"/>
    <n v="630.548"/>
    <n v="1"/>
    <d v="2024-07-26T00:00:00"/>
    <d v="2024-07-27T00:00:00"/>
    <s v="Member"/>
    <x v="1"/>
    <n v="715.9"/>
    <x v="4"/>
    <x v="3"/>
    <n v="2522.192"/>
    <s v="-"/>
  </r>
  <r>
    <s v="ORD103794"/>
    <x v="0"/>
    <x v="3"/>
    <x v="3784"/>
    <n v="0.21"/>
    <n v="162.48749999999998"/>
    <n v="1"/>
    <d v="2024-10-29T00:00:00"/>
    <d v="2024-11-01T00:00:00"/>
    <s v="New"/>
    <x v="2"/>
    <n v="204.75"/>
    <x v="4"/>
    <x v="3"/>
    <n v="611.26250000000005"/>
    <s v="-"/>
  </r>
  <r>
    <s v="ORD103795"/>
    <x v="3"/>
    <x v="3"/>
    <x v="3785"/>
    <n v="0.05"/>
    <n v="83.165500000000009"/>
    <n v="4"/>
    <d v="2023-10-17T00:00:00"/>
    <d v="2023-10-22T00:00:00"/>
    <s v="Member"/>
    <x v="0"/>
    <n v="266.26"/>
    <x v="4"/>
    <x v="5"/>
    <n v="1580.1444999999999"/>
    <s v="-"/>
  </r>
  <r>
    <s v="ORD103796"/>
    <x v="2"/>
    <x v="0"/>
    <x v="3786"/>
    <n v="0.41"/>
    <n v="792.49310000000003"/>
    <n v="6"/>
    <d v="2024-10-17T00:00:00"/>
    <d v="2024-10-18T00:00:00"/>
    <s v="New"/>
    <x v="2"/>
    <n v="385.55"/>
    <x v="4"/>
    <x v="1"/>
    <n v="1140.4169000000002"/>
    <s v="Bulk Order"/>
  </r>
  <r>
    <s v="ORD103797"/>
    <x v="1"/>
    <x v="4"/>
    <x v="3787"/>
    <n v="0.48"/>
    <n v="787.69919999999991"/>
    <n v="3"/>
    <d v="2024-03-02T00:00:00"/>
    <d v="2024-03-03T00:00:00"/>
    <s v="Regular"/>
    <x v="1"/>
    <n v="344.58"/>
    <x v="4"/>
    <x v="5"/>
    <n v="853.34080000000006"/>
    <s v="-"/>
  </r>
  <r>
    <s v="ORD103798"/>
    <x v="2"/>
    <x v="0"/>
    <x v="3788"/>
    <n v="0.13"/>
    <n v="563.6332000000001"/>
    <n v="5"/>
    <d v="2023-08-21T00:00:00"/>
    <d v="2023-08-23T00:00:00"/>
    <s v="Regular"/>
    <x v="0"/>
    <n v="1245.42"/>
    <x v="4"/>
    <x v="1"/>
    <n v="3772.0068000000001"/>
    <s v="-"/>
  </r>
  <r>
    <s v="ORD103799"/>
    <x v="2"/>
    <x v="2"/>
    <x v="3789"/>
    <n v="0.15"/>
    <n v="442.34399999999999"/>
    <n v="4"/>
    <d v="2024-10-12T00:00:00"/>
    <d v="2024-10-18T00:00:00"/>
    <s v="Regular"/>
    <x v="1"/>
    <n v="502.82"/>
    <x v="4"/>
    <x v="1"/>
    <n v="2506.616"/>
    <s v="-"/>
  </r>
  <r>
    <s v="ORD103800"/>
    <x v="1"/>
    <x v="0"/>
    <x v="3790"/>
    <n v="0.35"/>
    <n v="1285.7845"/>
    <n v="3"/>
    <d v="2024-10-25T00:00:00"/>
    <d v="2024-11-01T00:00:00"/>
    <s v="Regular"/>
    <x v="2"/>
    <n v="898.48"/>
    <x v="4"/>
    <x v="2"/>
    <n v="2387.8855000000003"/>
    <s v="-"/>
  </r>
  <r>
    <s v="ORD103801"/>
    <x v="1"/>
    <x v="3"/>
    <x v="3791"/>
    <n v="0.04"/>
    <n v="50.394399999999997"/>
    <n v="9"/>
    <d v="2024-04-15T00:00:00"/>
    <d v="2024-04-21T00:00:00"/>
    <s v="Regular"/>
    <x v="2"/>
    <n v="121.87"/>
    <x v="4"/>
    <x v="2"/>
    <n v="1209.4656"/>
    <s v="Bulk Order"/>
  </r>
  <r>
    <s v="ORD103802"/>
    <x v="3"/>
    <x v="4"/>
    <x v="3792"/>
    <n v="0.45"/>
    <n v="627.28200000000004"/>
    <n v="4"/>
    <d v="2024-02-13T00:00:00"/>
    <d v="2024-02-20T00:00:00"/>
    <s v="Member"/>
    <x v="1"/>
    <n v="273.83"/>
    <x v="4"/>
    <x v="4"/>
    <n v="766.678"/>
    <s v="-"/>
  </r>
  <r>
    <s v="ORD103803"/>
    <x v="3"/>
    <x v="4"/>
    <x v="3793"/>
    <n v="0.06"/>
    <n v="72.249000000000009"/>
    <n v="7"/>
    <d v="2023-08-17T00:00:00"/>
    <d v="2023-08-22T00:00:00"/>
    <s v="New"/>
    <x v="1"/>
    <n v="197.4"/>
    <x v="4"/>
    <x v="5"/>
    <n v="1131.9010000000001"/>
    <s v="Bulk Order"/>
  </r>
  <r>
    <s v="ORD103804"/>
    <x v="3"/>
    <x v="0"/>
    <x v="3794"/>
    <n v="0.37"/>
    <n v="1284.307"/>
    <n v="5"/>
    <d v="2024-08-11T00:00:00"/>
    <d v="2024-08-12T00:00:00"/>
    <s v="New"/>
    <x v="0"/>
    <n v="372.9"/>
    <x v="4"/>
    <x v="0"/>
    <n v="2186.7929999999997"/>
    <s v="-"/>
  </r>
  <r>
    <s v="ORD103805"/>
    <x v="3"/>
    <x v="2"/>
    <x v="3795"/>
    <n v="0.15"/>
    <n v="271.54499999999996"/>
    <n v="7"/>
    <d v="2023-10-17T00:00:00"/>
    <d v="2023-10-18T00:00:00"/>
    <s v="New"/>
    <x v="2"/>
    <n v="96.67"/>
    <x v="4"/>
    <x v="0"/>
    <n v="1538.7550000000001"/>
    <s v="Bulk Order"/>
  </r>
  <r>
    <s v="ORD103806"/>
    <x v="3"/>
    <x v="3"/>
    <x v="3796"/>
    <n v="0.16"/>
    <n v="333.5856"/>
    <n v="5"/>
    <d v="2024-01-09T00:00:00"/>
    <d v="2024-01-10T00:00:00"/>
    <s v="Member"/>
    <x v="0"/>
    <n v="412.36"/>
    <x v="4"/>
    <x v="4"/>
    <n v="1751.3244"/>
    <s v="-"/>
  </r>
  <r>
    <s v="ORD103807"/>
    <x v="1"/>
    <x v="1"/>
    <x v="3797"/>
    <n v="7.0000000000000007E-2"/>
    <n v="250.22900000000001"/>
    <n v="3"/>
    <d v="2023-07-19T00:00:00"/>
    <d v="2023-07-26T00:00:00"/>
    <s v="New"/>
    <x v="1"/>
    <n v="901.87"/>
    <x v="4"/>
    <x v="5"/>
    <n v="3324.471"/>
    <s v="-"/>
  </r>
  <r>
    <s v="ORD103808"/>
    <x v="2"/>
    <x v="4"/>
    <x v="3798"/>
    <n v="0.32"/>
    <n v="1555.7792000000002"/>
    <n v="6"/>
    <d v="2023-05-13T00:00:00"/>
    <d v="2023-05-17T00:00:00"/>
    <s v="New"/>
    <x v="0"/>
    <n v="1224.1500000000001"/>
    <x v="4"/>
    <x v="5"/>
    <n v="3306.0308000000005"/>
    <s v="Bulk Order"/>
  </r>
  <r>
    <s v="ORD103809"/>
    <x v="3"/>
    <x v="0"/>
    <x v="3799"/>
    <n v="0.4"/>
    <n v="357.27600000000007"/>
    <n v="9"/>
    <d v="2024-08-09T00:00:00"/>
    <d v="2024-08-12T00:00:00"/>
    <s v="Member"/>
    <x v="2"/>
    <n v="131.63999999999999"/>
    <x v="4"/>
    <x v="0"/>
    <n v="535.91399999999999"/>
    <s v="Bulk Order"/>
  </r>
  <r>
    <s v="ORD103810"/>
    <x v="3"/>
    <x v="2"/>
    <x v="3800"/>
    <n v="0.48"/>
    <n v="195.4128"/>
    <n v="6"/>
    <d v="2023-11-18T00:00:00"/>
    <d v="2023-11-23T00:00:00"/>
    <s v="New"/>
    <x v="1"/>
    <n v="38.76"/>
    <x v="4"/>
    <x v="5"/>
    <n v="211.69720000000001"/>
    <s v="Bulk Order"/>
  </r>
  <r>
    <s v="ORD103811"/>
    <x v="2"/>
    <x v="2"/>
    <x v="3801"/>
    <n v="0.17"/>
    <n v="179.3075"/>
    <n v="4"/>
    <d v="2024-11-24T00:00:00"/>
    <d v="2024-11-28T00:00:00"/>
    <s v="Member"/>
    <x v="0"/>
    <n v="301.48"/>
    <x v="4"/>
    <x v="2"/>
    <n v="875.4425"/>
    <s v="-"/>
  </r>
  <r>
    <s v="ORD103812"/>
    <x v="3"/>
    <x v="3"/>
    <x v="3802"/>
    <n v="0.31"/>
    <n v="1147.4060999999999"/>
    <n v="1"/>
    <d v="2024-08-10T00:00:00"/>
    <d v="2024-08-11T00:00:00"/>
    <s v="New"/>
    <x v="0"/>
    <n v="538.28"/>
    <x v="4"/>
    <x v="5"/>
    <n v="2553.9039000000002"/>
    <s v="-"/>
  </r>
  <r>
    <s v="ORD103813"/>
    <x v="2"/>
    <x v="4"/>
    <x v="3803"/>
    <n v="0.21"/>
    <n v="221.27070000000001"/>
    <n v="3"/>
    <d v="2023-12-02T00:00:00"/>
    <d v="2023-12-08T00:00:00"/>
    <s v="Regular"/>
    <x v="0"/>
    <n v="144.30000000000001"/>
    <x v="4"/>
    <x v="5"/>
    <n v="832.39930000000004"/>
    <s v="-"/>
  </r>
  <r>
    <s v="ORD103814"/>
    <x v="2"/>
    <x v="3"/>
    <x v="3804"/>
    <n v="0.28000000000000003"/>
    <n v="829.7324000000001"/>
    <n v="3"/>
    <d v="2023-06-28T00:00:00"/>
    <d v="2023-07-03T00:00:00"/>
    <s v="Regular"/>
    <x v="1"/>
    <n v="603.66"/>
    <x v="4"/>
    <x v="1"/>
    <n v="2133.5976000000001"/>
    <s v="-"/>
  </r>
  <r>
    <s v="ORD103815"/>
    <x v="1"/>
    <x v="1"/>
    <x v="3805"/>
    <n v="0.08"/>
    <n v="239.40400000000002"/>
    <n v="2"/>
    <d v="2024-10-25T00:00:00"/>
    <d v="2024-10-29T00:00:00"/>
    <s v="Member"/>
    <x v="0"/>
    <n v="478.87"/>
    <x v="4"/>
    <x v="0"/>
    <n v="2753.1460000000002"/>
    <s v="-"/>
  </r>
  <r>
    <s v="ORD103816"/>
    <x v="0"/>
    <x v="1"/>
    <x v="3806"/>
    <n v="0.28999999999999998"/>
    <n v="447.37430000000001"/>
    <n v="2"/>
    <d v="2024-03-09T00:00:00"/>
    <d v="2024-03-12T00:00:00"/>
    <s v="Member"/>
    <x v="1"/>
    <n v="209.75"/>
    <x v="4"/>
    <x v="5"/>
    <n v="1095.2957000000001"/>
    <s v="-"/>
  </r>
  <r>
    <s v="ORD103817"/>
    <x v="1"/>
    <x v="1"/>
    <x v="3807"/>
    <n v="0.42"/>
    <n v="183.4392"/>
    <n v="8"/>
    <d v="2024-03-13T00:00:00"/>
    <d v="2024-03-17T00:00:00"/>
    <s v="Member"/>
    <x v="2"/>
    <n v="57.32"/>
    <x v="4"/>
    <x v="3"/>
    <n v="253.32079999999999"/>
    <s v="Bulk Order"/>
  </r>
  <r>
    <s v="ORD103818"/>
    <x v="0"/>
    <x v="2"/>
    <x v="3808"/>
    <n v="0.43"/>
    <n v="884.11439999999993"/>
    <n v="8"/>
    <d v="2024-04-24T00:00:00"/>
    <d v="2024-05-01T00:00:00"/>
    <s v="Member"/>
    <x v="2"/>
    <n v="304.43"/>
    <x v="4"/>
    <x v="5"/>
    <n v="1171.9656"/>
    <s v="Bulk Order"/>
  </r>
  <r>
    <s v="ORD103819"/>
    <x v="0"/>
    <x v="4"/>
    <x v="3809"/>
    <n v="0.24"/>
    <n v="243.66"/>
    <n v="3"/>
    <d v="2024-04-12T00:00:00"/>
    <d v="2024-04-14T00:00:00"/>
    <s v="Regular"/>
    <x v="0"/>
    <n v="224.71"/>
    <x v="4"/>
    <x v="0"/>
    <n v="771.59"/>
    <s v="-"/>
  </r>
  <r>
    <s v="ORD103820"/>
    <x v="0"/>
    <x v="3"/>
    <x v="3810"/>
    <n v="0.12"/>
    <n v="120.47039999999998"/>
    <n v="4"/>
    <d v="2024-05-11T00:00:00"/>
    <d v="2024-05-12T00:00:00"/>
    <s v="Regular"/>
    <x v="2"/>
    <n v="53.09"/>
    <x v="4"/>
    <x v="3"/>
    <n v="883.44959999999992"/>
    <s v="-"/>
  </r>
  <r>
    <s v="ORD103821"/>
    <x v="3"/>
    <x v="3"/>
    <x v="3811"/>
    <n v="0.42"/>
    <n v="1117.4898000000001"/>
    <n v="5"/>
    <d v="2024-02-23T00:00:00"/>
    <d v="2024-02-27T00:00:00"/>
    <s v="Regular"/>
    <x v="1"/>
    <n v="268"/>
    <x v="4"/>
    <x v="2"/>
    <n v="1543.2002"/>
    <s v="-"/>
  </r>
  <r>
    <s v="ORD103822"/>
    <x v="1"/>
    <x v="1"/>
    <x v="3812"/>
    <n v="0.5"/>
    <n v="1699.145"/>
    <n v="9"/>
    <d v="2024-06-25T00:00:00"/>
    <d v="2024-07-01T00:00:00"/>
    <s v="Member"/>
    <x v="0"/>
    <n v="387.1"/>
    <x v="4"/>
    <x v="3"/>
    <n v="1699.145"/>
    <s v="Bulk Order"/>
  </r>
  <r>
    <s v="ORD103823"/>
    <x v="0"/>
    <x v="4"/>
    <x v="3813"/>
    <n v="0.19"/>
    <n v="89.210700000000003"/>
    <n v="5"/>
    <d v="2023-06-24T00:00:00"/>
    <d v="2023-06-27T00:00:00"/>
    <s v="Regular"/>
    <x v="0"/>
    <n v="140.81"/>
    <x v="4"/>
    <x v="5"/>
    <n v="380.3193"/>
    <s v="-"/>
  </r>
  <r>
    <s v="ORD103824"/>
    <x v="2"/>
    <x v="4"/>
    <x v="3814"/>
    <n v="0.46"/>
    <n v="1349.5342000000001"/>
    <n v="6"/>
    <d v="2023-10-25T00:00:00"/>
    <d v="2023-10-31T00:00:00"/>
    <s v="Regular"/>
    <x v="1"/>
    <n v="795.1"/>
    <x v="4"/>
    <x v="5"/>
    <n v="1584.2357999999999"/>
    <s v="Bulk Order"/>
  </r>
  <r>
    <s v="ORD103825"/>
    <x v="3"/>
    <x v="0"/>
    <x v="3815"/>
    <n v="0.49"/>
    <n v="640.13110000000006"/>
    <n v="7"/>
    <d v="2023-10-05T00:00:00"/>
    <d v="2023-10-11T00:00:00"/>
    <s v="Member"/>
    <x v="1"/>
    <n v="202.88"/>
    <x v="4"/>
    <x v="4"/>
    <n v="666.25890000000004"/>
    <s v="Bulk Order"/>
  </r>
  <r>
    <s v="ORD103826"/>
    <x v="1"/>
    <x v="4"/>
    <x v="3816"/>
    <n v="0.2"/>
    <n v="679.83199999999999"/>
    <n v="2"/>
    <d v="2023-01-31T00:00:00"/>
    <d v="2023-02-07T00:00:00"/>
    <s v="Member"/>
    <x v="2"/>
    <n v="765.85"/>
    <x v="4"/>
    <x v="2"/>
    <n v="2719.328"/>
    <s v="-"/>
  </r>
  <r>
    <s v="ORD103827"/>
    <x v="0"/>
    <x v="4"/>
    <x v="3817"/>
    <n v="0.36"/>
    <n v="1465.2215999999999"/>
    <n v="4"/>
    <d v="2023-02-20T00:00:00"/>
    <d v="2023-02-21T00:00:00"/>
    <s v="New"/>
    <x v="0"/>
    <n v="443.36"/>
    <x v="4"/>
    <x v="0"/>
    <n v="2604.8384000000001"/>
    <s v="-"/>
  </r>
  <r>
    <s v="ORD103828"/>
    <x v="2"/>
    <x v="3"/>
    <x v="3818"/>
    <n v="0.28999999999999998"/>
    <n v="1175.7673"/>
    <n v="6"/>
    <d v="2024-11-07T00:00:00"/>
    <d v="2024-11-09T00:00:00"/>
    <s v="Regular"/>
    <x v="1"/>
    <n v="1154.57"/>
    <x v="4"/>
    <x v="0"/>
    <n v="2878.6026999999999"/>
    <s v="Bulk Order"/>
  </r>
  <r>
    <s v="ORD103829"/>
    <x v="1"/>
    <x v="4"/>
    <x v="3819"/>
    <n v="0.36"/>
    <n v="688.4351999999999"/>
    <n v="4"/>
    <d v="2024-08-23T00:00:00"/>
    <d v="2024-08-29T00:00:00"/>
    <s v="Member"/>
    <x v="0"/>
    <n v="539.29"/>
    <x v="4"/>
    <x v="0"/>
    <n v="1223.8848"/>
    <s v="-"/>
  </r>
  <r>
    <s v="ORD103830"/>
    <x v="1"/>
    <x v="4"/>
    <x v="3820"/>
    <n v="0.08"/>
    <n v="230.36959999999999"/>
    <n v="5"/>
    <d v="2024-09-27T00:00:00"/>
    <d v="2024-10-04T00:00:00"/>
    <s v="Regular"/>
    <x v="2"/>
    <n v="260.57"/>
    <x v="4"/>
    <x v="4"/>
    <n v="2649.2503999999999"/>
    <s v="-"/>
  </r>
  <r>
    <s v="ORD103831"/>
    <x v="3"/>
    <x v="3"/>
    <x v="3821"/>
    <n v="0.18"/>
    <n v="718.03980000000001"/>
    <n v="3"/>
    <d v="2023-06-08T00:00:00"/>
    <d v="2023-06-15T00:00:00"/>
    <s v="Regular"/>
    <x v="2"/>
    <n v="1125.32"/>
    <x v="4"/>
    <x v="0"/>
    <n v="3271.0702000000001"/>
    <s v="-"/>
  </r>
  <r>
    <s v="ORD103832"/>
    <x v="1"/>
    <x v="4"/>
    <x v="3822"/>
    <n v="0.03"/>
    <n v="11.9391"/>
    <n v="2"/>
    <d v="2023-04-10T00:00:00"/>
    <d v="2023-04-12T00:00:00"/>
    <s v="Regular"/>
    <x v="0"/>
    <n v="60.73"/>
    <x v="4"/>
    <x v="3"/>
    <n v="386.03090000000003"/>
    <s v="-"/>
  </r>
  <r>
    <s v="ORD103833"/>
    <x v="3"/>
    <x v="3"/>
    <x v="3823"/>
    <n v="0.31"/>
    <n v="950.94359999999995"/>
    <n v="1"/>
    <d v="2023-05-22T00:00:00"/>
    <d v="2023-05-26T00:00:00"/>
    <s v="Regular"/>
    <x v="1"/>
    <n v="530.91999999999996"/>
    <x v="4"/>
    <x v="2"/>
    <n v="2116.6163999999999"/>
    <s v="-"/>
  </r>
  <r>
    <s v="ORD103834"/>
    <x v="0"/>
    <x v="0"/>
    <x v="3824"/>
    <n v="0.46"/>
    <n v="1931.5216"/>
    <n v="3"/>
    <d v="2023-04-27T00:00:00"/>
    <d v="2023-05-04T00:00:00"/>
    <s v="Member"/>
    <x v="0"/>
    <n v="936.86"/>
    <x v="4"/>
    <x v="5"/>
    <n v="2267.4384"/>
    <s v="-"/>
  </r>
  <r>
    <s v="ORD103835"/>
    <x v="3"/>
    <x v="2"/>
    <x v="3825"/>
    <n v="0.28000000000000003"/>
    <n v="538.87400000000002"/>
    <n v="9"/>
    <d v="2024-04-12T00:00:00"/>
    <d v="2024-04-13T00:00:00"/>
    <s v="New"/>
    <x v="2"/>
    <n v="326.52"/>
    <x v="4"/>
    <x v="1"/>
    <n v="1385.6759999999999"/>
    <s v="Bulk Order"/>
  </r>
  <r>
    <s v="ORD103836"/>
    <x v="2"/>
    <x v="3"/>
    <x v="3826"/>
    <n v="0.04"/>
    <n v="93.26"/>
    <n v="1"/>
    <d v="2023-02-08T00:00:00"/>
    <d v="2023-02-12T00:00:00"/>
    <s v="Regular"/>
    <x v="2"/>
    <n v="450.52"/>
    <x v="4"/>
    <x v="0"/>
    <n v="2238.2399999999998"/>
    <s v="-"/>
  </r>
  <r>
    <s v="ORD103837"/>
    <x v="3"/>
    <x v="3"/>
    <x v="3827"/>
    <n v="0.47"/>
    <n v="1656.1718999999998"/>
    <n v="8"/>
    <d v="2023-12-14T00:00:00"/>
    <d v="2023-12-16T00:00:00"/>
    <s v="New"/>
    <x v="0"/>
    <n v="570.47"/>
    <x v="4"/>
    <x v="2"/>
    <n v="1867.5981000000002"/>
    <s v="Bulk Order"/>
  </r>
  <r>
    <s v="ORD103838"/>
    <x v="2"/>
    <x v="4"/>
    <x v="3828"/>
    <n v="7.0000000000000007E-2"/>
    <n v="30.284800000000001"/>
    <n v="5"/>
    <d v="2023-06-15T00:00:00"/>
    <d v="2023-06-20T00:00:00"/>
    <s v="Regular"/>
    <x v="0"/>
    <n v="28.9"/>
    <x v="4"/>
    <x v="5"/>
    <n v="402.35519999999997"/>
    <s v="-"/>
  </r>
  <r>
    <s v="ORD103839"/>
    <x v="3"/>
    <x v="3"/>
    <x v="3829"/>
    <n v="0.44"/>
    <n v="875.43279999999993"/>
    <n v="4"/>
    <d v="2023-04-17T00:00:00"/>
    <d v="2023-04-21T00:00:00"/>
    <s v="New"/>
    <x v="2"/>
    <n v="373.29"/>
    <x v="4"/>
    <x v="5"/>
    <n v="1114.1871999999998"/>
    <s v="-"/>
  </r>
  <r>
    <s v="ORD103840"/>
    <x v="1"/>
    <x v="1"/>
    <x v="3830"/>
    <n v="0.36"/>
    <n v="557.63279999999997"/>
    <n v="5"/>
    <d v="2024-07-04T00:00:00"/>
    <d v="2024-07-11T00:00:00"/>
    <s v="Member"/>
    <x v="1"/>
    <n v="96.52"/>
    <x v="4"/>
    <x v="3"/>
    <n v="991.34720000000004"/>
    <s v="-"/>
  </r>
  <r>
    <s v="ORD103841"/>
    <x v="0"/>
    <x v="1"/>
    <x v="3831"/>
    <n v="0.32"/>
    <n v="58.646400000000007"/>
    <n v="7"/>
    <d v="2024-08-17T00:00:00"/>
    <d v="2024-08-22T00:00:00"/>
    <s v="Regular"/>
    <x v="2"/>
    <n v="13.77"/>
    <x v="4"/>
    <x v="3"/>
    <n v="124.62360000000001"/>
    <s v="Bulk Order"/>
  </r>
  <r>
    <s v="ORD103842"/>
    <x v="2"/>
    <x v="0"/>
    <x v="3832"/>
    <n v="0.28999999999999998"/>
    <n v="307.47829999999999"/>
    <n v="8"/>
    <d v="2024-05-18T00:00:00"/>
    <d v="2024-05-19T00:00:00"/>
    <s v="Regular"/>
    <x v="2"/>
    <n v="235.17"/>
    <x v="4"/>
    <x v="5"/>
    <n v="752.79169999999999"/>
    <s v="Bulk Order"/>
  </r>
  <r>
    <s v="ORD103843"/>
    <x v="3"/>
    <x v="3"/>
    <x v="3833"/>
    <n v="7.0000000000000007E-2"/>
    <n v="142.78810000000001"/>
    <n v="2"/>
    <d v="2023-11-19T00:00:00"/>
    <d v="2023-11-21T00:00:00"/>
    <s v="New"/>
    <x v="1"/>
    <n v="341.43"/>
    <x v="4"/>
    <x v="0"/>
    <n v="1897.0418999999999"/>
    <s v="-"/>
  </r>
  <r>
    <s v="ORD103844"/>
    <x v="3"/>
    <x v="4"/>
    <x v="3834"/>
    <n v="0.25"/>
    <n v="266.85000000000002"/>
    <n v="6"/>
    <d v="2024-05-16T00:00:00"/>
    <d v="2024-05-23T00:00:00"/>
    <s v="Member"/>
    <x v="0"/>
    <n v="197.43"/>
    <x v="4"/>
    <x v="1"/>
    <n v="800.55000000000007"/>
    <s v="Bulk Order"/>
  </r>
  <r>
    <s v="ORD103845"/>
    <x v="3"/>
    <x v="4"/>
    <x v="3835"/>
    <n v="0.1"/>
    <n v="305.17500000000001"/>
    <n v="4"/>
    <d v="2023-06-04T00:00:00"/>
    <d v="2023-06-08T00:00:00"/>
    <s v="Regular"/>
    <x v="1"/>
    <n v="280.99"/>
    <x v="4"/>
    <x v="4"/>
    <n v="2746.5749999999998"/>
    <s v="-"/>
  </r>
  <r>
    <s v="ORD103846"/>
    <x v="1"/>
    <x v="2"/>
    <x v="3836"/>
    <n v="0.28999999999999998"/>
    <n v="666.53599999999994"/>
    <n v="8"/>
    <d v="2023-05-02T00:00:00"/>
    <d v="2023-05-06T00:00:00"/>
    <s v="New"/>
    <x v="2"/>
    <n v="508.63"/>
    <x v="4"/>
    <x v="4"/>
    <n v="1631.864"/>
    <s v="Bulk Order"/>
  </r>
  <r>
    <s v="ORD103847"/>
    <x v="1"/>
    <x v="0"/>
    <x v="3837"/>
    <n v="0.22"/>
    <n v="64.561199999999999"/>
    <n v="4"/>
    <d v="2023-01-23T00:00:00"/>
    <d v="2023-01-30T00:00:00"/>
    <s v="Member"/>
    <x v="1"/>
    <n v="19.95"/>
    <x v="4"/>
    <x v="0"/>
    <n v="228.89879999999999"/>
    <s v="-"/>
  </r>
  <r>
    <s v="ORD103848"/>
    <x v="2"/>
    <x v="4"/>
    <x v="3838"/>
    <n v="0.34"/>
    <n v="492.21800000000007"/>
    <n v="3"/>
    <d v="2023-02-04T00:00:00"/>
    <d v="2023-02-08T00:00:00"/>
    <s v="Member"/>
    <x v="0"/>
    <n v="164.07"/>
    <x v="4"/>
    <x v="5"/>
    <n v="955.48199999999997"/>
    <s v="-"/>
  </r>
  <r>
    <s v="ORD103849"/>
    <x v="2"/>
    <x v="2"/>
    <x v="3839"/>
    <n v="0.49"/>
    <n v="95.765599999999992"/>
    <n v="5"/>
    <d v="2023-08-18T00:00:00"/>
    <d v="2023-08-19T00:00:00"/>
    <s v="New"/>
    <x v="1"/>
    <n v="53.89"/>
    <x v="4"/>
    <x v="0"/>
    <n v="99.674400000000006"/>
    <s v="-"/>
  </r>
  <r>
    <s v="ORD103850"/>
    <x v="1"/>
    <x v="4"/>
    <x v="3840"/>
    <n v="0.18"/>
    <n v="333.87479999999999"/>
    <n v="4"/>
    <d v="2024-05-05T00:00:00"/>
    <d v="2024-05-11T00:00:00"/>
    <s v="Member"/>
    <x v="1"/>
    <n v="104.65"/>
    <x v="4"/>
    <x v="4"/>
    <n v="1520.9851999999998"/>
    <s v="-"/>
  </r>
  <r>
    <s v="ORD103851"/>
    <x v="2"/>
    <x v="2"/>
    <x v="3841"/>
    <n v="0.31"/>
    <n v="424.58840000000004"/>
    <n v="5"/>
    <d v="2023-05-21T00:00:00"/>
    <d v="2023-05-27T00:00:00"/>
    <s v="Regular"/>
    <x v="0"/>
    <n v="323.88"/>
    <x v="4"/>
    <x v="5"/>
    <n v="945.05160000000001"/>
    <s v="-"/>
  </r>
  <r>
    <s v="ORD103852"/>
    <x v="0"/>
    <x v="1"/>
    <x v="3842"/>
    <n v="0.43"/>
    <n v="1493.0115999999998"/>
    <n v="9"/>
    <d v="2024-01-17T00:00:00"/>
    <d v="2024-01-18T00:00:00"/>
    <s v="Member"/>
    <x v="2"/>
    <n v="311.26"/>
    <x v="4"/>
    <x v="1"/>
    <n v="1979.1084000000001"/>
    <s v="Bulk Order"/>
  </r>
  <r>
    <s v="ORD103853"/>
    <x v="0"/>
    <x v="1"/>
    <x v="3843"/>
    <n v="0.05"/>
    <n v="80.31450000000001"/>
    <n v="3"/>
    <d v="2023-10-09T00:00:00"/>
    <d v="2023-10-15T00:00:00"/>
    <s v="Member"/>
    <x v="2"/>
    <n v="414.91"/>
    <x v="4"/>
    <x v="1"/>
    <n v="1525.9755"/>
    <s v="-"/>
  </r>
  <r>
    <s v="ORD103854"/>
    <x v="1"/>
    <x v="4"/>
    <x v="3844"/>
    <n v="0.4"/>
    <n v="775.31200000000001"/>
    <n v="2"/>
    <d v="2023-07-25T00:00:00"/>
    <d v="2023-07-31T00:00:00"/>
    <s v="Regular"/>
    <x v="1"/>
    <n v="391.43"/>
    <x v="4"/>
    <x v="3"/>
    <n v="1162.9679999999998"/>
    <s v="-"/>
  </r>
  <r>
    <s v="ORD103855"/>
    <x v="2"/>
    <x v="0"/>
    <x v="3845"/>
    <n v="0.12"/>
    <n v="438.49679999999995"/>
    <n v="2"/>
    <d v="2023-06-12T00:00:00"/>
    <d v="2023-06-19T00:00:00"/>
    <s v="Regular"/>
    <x v="1"/>
    <n v="213.56"/>
    <x v="4"/>
    <x v="3"/>
    <n v="3215.6432"/>
    <s v="-"/>
  </r>
  <r>
    <s v="ORD103856"/>
    <x v="3"/>
    <x v="3"/>
    <x v="3846"/>
    <n v="0.27"/>
    <n v="663.255"/>
    <n v="9"/>
    <d v="2024-02-29T00:00:00"/>
    <d v="2024-03-03T00:00:00"/>
    <s v="Member"/>
    <x v="1"/>
    <n v="128.04"/>
    <x v="4"/>
    <x v="4"/>
    <n v="1793.2449999999999"/>
    <s v="Bulk Order"/>
  </r>
  <r>
    <s v="ORD103857"/>
    <x v="0"/>
    <x v="0"/>
    <x v="3847"/>
    <n v="0.5"/>
    <n v="1413.3150000000001"/>
    <n v="7"/>
    <d v="2023-05-14T00:00:00"/>
    <d v="2023-05-21T00:00:00"/>
    <s v="New"/>
    <x v="0"/>
    <n v="547.94000000000005"/>
    <x v="4"/>
    <x v="3"/>
    <n v="1413.3150000000001"/>
    <s v="Bulk Order"/>
  </r>
  <r>
    <s v="ORD103858"/>
    <x v="1"/>
    <x v="0"/>
    <x v="3848"/>
    <n v="0.49"/>
    <n v="2069.0740000000001"/>
    <n v="4"/>
    <d v="2024-08-06T00:00:00"/>
    <d v="2024-08-13T00:00:00"/>
    <s v="Regular"/>
    <x v="1"/>
    <n v="1049.1300000000001"/>
    <x v="4"/>
    <x v="0"/>
    <n v="2153.5260000000003"/>
    <s v="-"/>
  </r>
  <r>
    <s v="ORD103859"/>
    <x v="2"/>
    <x v="3"/>
    <x v="3849"/>
    <n v="0.16"/>
    <n v="178.20000000000002"/>
    <n v="6"/>
    <d v="2024-07-17T00:00:00"/>
    <d v="2024-07-23T00:00:00"/>
    <s v="Regular"/>
    <x v="2"/>
    <n v="254.52"/>
    <x v="4"/>
    <x v="2"/>
    <n v="935.55"/>
    <s v="Bulk Order"/>
  </r>
  <r>
    <s v="ORD103860"/>
    <x v="1"/>
    <x v="1"/>
    <x v="3850"/>
    <n v="7.0000000000000007E-2"/>
    <n v="346.29070000000007"/>
    <n v="6"/>
    <d v="2024-05-02T00:00:00"/>
    <d v="2024-05-06T00:00:00"/>
    <s v="New"/>
    <x v="0"/>
    <n v="612.83000000000004"/>
    <x v="4"/>
    <x v="1"/>
    <n v="4600.7192999999997"/>
    <s v="Bulk Order"/>
  </r>
  <r>
    <s v="ORD103861"/>
    <x v="3"/>
    <x v="1"/>
    <x v="3851"/>
    <n v="0.47"/>
    <n v="2119.9396999999999"/>
    <n v="3"/>
    <d v="2024-07-18T00:00:00"/>
    <d v="2024-07-19T00:00:00"/>
    <s v="Regular"/>
    <x v="2"/>
    <n v="1041.8900000000001"/>
    <x v="4"/>
    <x v="2"/>
    <n v="2390.5703000000003"/>
    <s v="-"/>
  </r>
  <r>
    <s v="ORD103862"/>
    <x v="0"/>
    <x v="3"/>
    <x v="3852"/>
    <n v="0.45"/>
    <n v="676.84949999999992"/>
    <n v="9"/>
    <d v="2024-05-09T00:00:00"/>
    <d v="2024-05-11T00:00:00"/>
    <s v="New"/>
    <x v="0"/>
    <n v="179.71"/>
    <x v="4"/>
    <x v="1"/>
    <n v="827.26049999999998"/>
    <s v="Bulk Order"/>
  </r>
  <r>
    <s v="ORD103863"/>
    <x v="1"/>
    <x v="2"/>
    <x v="3853"/>
    <n v="0.31"/>
    <n v="1387.3739999999998"/>
    <n v="4"/>
    <d v="2024-04-07T00:00:00"/>
    <d v="2024-04-08T00:00:00"/>
    <s v="Regular"/>
    <x v="0"/>
    <n v="777.67"/>
    <x v="4"/>
    <x v="3"/>
    <n v="3088.0259999999998"/>
    <s v="-"/>
  </r>
  <r>
    <s v="ORD103864"/>
    <x v="1"/>
    <x v="0"/>
    <x v="2248"/>
    <n v="0.02"/>
    <n v="75.887799999999999"/>
    <n v="1"/>
    <d v="2024-11-17T00:00:00"/>
    <d v="2024-11-18T00:00:00"/>
    <s v="Member"/>
    <x v="1"/>
    <n v="399.53"/>
    <x v="4"/>
    <x v="0"/>
    <n v="3718.5021999999999"/>
    <s v="-"/>
  </r>
  <r>
    <s v="ORD103865"/>
    <x v="1"/>
    <x v="4"/>
    <x v="3854"/>
    <n v="0.38"/>
    <n v="1771.0698"/>
    <n v="2"/>
    <d v="2023-03-21T00:00:00"/>
    <d v="2023-03-25T00:00:00"/>
    <s v="Member"/>
    <x v="1"/>
    <n v="367.77"/>
    <x v="4"/>
    <x v="3"/>
    <n v="2889.6401999999998"/>
    <s v="-"/>
  </r>
  <r>
    <s v="ORD103866"/>
    <x v="3"/>
    <x v="1"/>
    <x v="3855"/>
    <n v="0.08"/>
    <n v="278.9248"/>
    <n v="5"/>
    <d v="2023-04-03T00:00:00"/>
    <d v="2023-04-08T00:00:00"/>
    <s v="New"/>
    <x v="1"/>
    <n v="1011.31"/>
    <x v="4"/>
    <x v="3"/>
    <n v="3207.6351999999997"/>
    <s v="-"/>
  </r>
  <r>
    <s v="ORD103867"/>
    <x v="1"/>
    <x v="4"/>
    <x v="3856"/>
    <n v="0.47"/>
    <n v="1600.3217999999999"/>
    <n v="8"/>
    <d v="2023-03-05T00:00:00"/>
    <d v="2023-03-07T00:00:00"/>
    <s v="Member"/>
    <x v="1"/>
    <n v="722.06"/>
    <x v="4"/>
    <x v="1"/>
    <n v="1804.6182000000001"/>
    <s v="Bulk Order"/>
  </r>
  <r>
    <s v="ORD103868"/>
    <x v="3"/>
    <x v="3"/>
    <x v="3857"/>
    <n v="0.22"/>
    <n v="25.735600000000002"/>
    <n v="7"/>
    <d v="2024-06-29T00:00:00"/>
    <d v="2024-07-04T00:00:00"/>
    <s v="New"/>
    <x v="1"/>
    <n v="12.4"/>
    <x v="4"/>
    <x v="5"/>
    <n v="91.244399999999999"/>
    <s v="Bulk Order"/>
  </r>
  <r>
    <s v="ORD103869"/>
    <x v="3"/>
    <x v="4"/>
    <x v="3858"/>
    <n v="0.31"/>
    <n v="751.93599999999992"/>
    <n v="9"/>
    <d v="2024-05-24T00:00:00"/>
    <d v="2024-05-27T00:00:00"/>
    <s v="Member"/>
    <x v="2"/>
    <n v="195.95"/>
    <x v="4"/>
    <x v="0"/>
    <n v="1673.664"/>
    <s v="Bulk Order"/>
  </r>
  <r>
    <s v="ORD103870"/>
    <x v="3"/>
    <x v="4"/>
    <x v="3859"/>
    <n v="0.14000000000000001"/>
    <n v="151.38480000000001"/>
    <n v="1"/>
    <d v="2023-10-12T00:00:00"/>
    <d v="2023-10-16T00:00:00"/>
    <s v="New"/>
    <x v="2"/>
    <n v="123.66"/>
    <x v="4"/>
    <x v="1"/>
    <n v="929.9351999999999"/>
    <s v="-"/>
  </r>
  <r>
    <s v="ORD103871"/>
    <x v="0"/>
    <x v="0"/>
    <x v="3860"/>
    <n v="0.24"/>
    <n v="405.12"/>
    <n v="2"/>
    <d v="2024-02-23T00:00:00"/>
    <d v="2024-02-29T00:00:00"/>
    <s v="New"/>
    <x v="1"/>
    <n v="241.1"/>
    <x v="4"/>
    <x v="4"/>
    <n v="1282.8800000000001"/>
    <s v="-"/>
  </r>
  <r>
    <s v="ORD103872"/>
    <x v="0"/>
    <x v="3"/>
    <x v="3861"/>
    <n v="0.38"/>
    <n v="1860.556"/>
    <n v="4"/>
    <d v="2024-12-14T00:00:00"/>
    <d v="2024-12-19T00:00:00"/>
    <s v="Member"/>
    <x v="2"/>
    <n v="1304.19"/>
    <x v="4"/>
    <x v="0"/>
    <n v="3035.6439999999998"/>
    <s v="-"/>
  </r>
  <r>
    <s v="ORD103873"/>
    <x v="1"/>
    <x v="4"/>
    <x v="3862"/>
    <n v="0.25"/>
    <n v="129.74"/>
    <n v="7"/>
    <d v="2024-09-19T00:00:00"/>
    <d v="2024-09-20T00:00:00"/>
    <s v="Regular"/>
    <x v="1"/>
    <n v="114.48"/>
    <x v="4"/>
    <x v="0"/>
    <n v="389.22"/>
    <s v="Bulk Order"/>
  </r>
  <r>
    <s v="ORD103874"/>
    <x v="1"/>
    <x v="1"/>
    <x v="3863"/>
    <n v="0.42"/>
    <n v="1528.8755999999998"/>
    <n v="1"/>
    <d v="2023-07-12T00:00:00"/>
    <d v="2023-07-13T00:00:00"/>
    <s v="Regular"/>
    <x v="2"/>
    <n v="509.74"/>
    <x v="4"/>
    <x v="3"/>
    <n v="2111.3044"/>
    <s v="-"/>
  </r>
  <r>
    <s v="ORD103875"/>
    <x v="0"/>
    <x v="3"/>
    <x v="3864"/>
    <n v="0.36"/>
    <n v="341.07479999999998"/>
    <n v="5"/>
    <d v="2024-03-28T00:00:00"/>
    <d v="2024-03-31T00:00:00"/>
    <s v="New"/>
    <x v="2"/>
    <n v="124.6"/>
    <x v="4"/>
    <x v="5"/>
    <n v="606.35519999999997"/>
    <s v="-"/>
  </r>
  <r>
    <s v="ORD103876"/>
    <x v="2"/>
    <x v="1"/>
    <x v="3865"/>
    <n v="0.04"/>
    <n v="5.4508000000000001"/>
    <n v="2"/>
    <d v="2024-03-26T00:00:00"/>
    <d v="2024-04-02T00:00:00"/>
    <s v="New"/>
    <x v="0"/>
    <n v="14.91"/>
    <x v="4"/>
    <x v="5"/>
    <n v="130.81920000000002"/>
    <s v="-"/>
  </r>
  <r>
    <s v="ORD103877"/>
    <x v="0"/>
    <x v="2"/>
    <x v="3866"/>
    <n v="0.3"/>
    <n v="767.08499999999992"/>
    <n v="2"/>
    <d v="2023-12-25T00:00:00"/>
    <d v="2024-01-01T00:00:00"/>
    <s v="Member"/>
    <x v="1"/>
    <n v="199.86"/>
    <x v="4"/>
    <x v="3"/>
    <n v="1789.8649999999998"/>
    <s v="-"/>
  </r>
  <r>
    <s v="ORD103878"/>
    <x v="3"/>
    <x v="4"/>
    <x v="3867"/>
    <n v="0.31"/>
    <n v="275.8845"/>
    <n v="2"/>
    <d v="2024-02-02T00:00:00"/>
    <d v="2024-02-09T00:00:00"/>
    <s v="Member"/>
    <x v="0"/>
    <n v="236.12"/>
    <x v="4"/>
    <x v="5"/>
    <n v="614.06550000000004"/>
    <s v="-"/>
  </r>
  <r>
    <s v="ORD103879"/>
    <x v="0"/>
    <x v="3"/>
    <x v="3868"/>
    <n v="0.19"/>
    <n v="917.84819999999991"/>
    <n v="9"/>
    <d v="2023-06-23T00:00:00"/>
    <d v="2023-06-26T00:00:00"/>
    <s v="Member"/>
    <x v="1"/>
    <n v="811.19"/>
    <x v="4"/>
    <x v="0"/>
    <n v="3912.9317999999998"/>
    <s v="Bulk Order"/>
  </r>
  <r>
    <s v="ORD103880"/>
    <x v="3"/>
    <x v="1"/>
    <x v="3869"/>
    <n v="0.16"/>
    <n v="175.69759999999999"/>
    <n v="5"/>
    <d v="2023-01-27T00:00:00"/>
    <d v="2023-01-29T00:00:00"/>
    <s v="New"/>
    <x v="2"/>
    <n v="314.66000000000003"/>
    <x v="4"/>
    <x v="4"/>
    <n v="922.41239999999993"/>
    <s v="-"/>
  </r>
  <r>
    <s v="ORD103881"/>
    <x v="1"/>
    <x v="4"/>
    <x v="3870"/>
    <n v="0.03"/>
    <n v="31.229099999999999"/>
    <n v="8"/>
    <d v="2024-02-17T00:00:00"/>
    <d v="2024-02-19T00:00:00"/>
    <s v="Member"/>
    <x v="2"/>
    <n v="254.99"/>
    <x v="4"/>
    <x v="4"/>
    <n v="1009.7409"/>
    <s v="Bulk Order"/>
  </r>
  <r>
    <s v="ORD103882"/>
    <x v="2"/>
    <x v="0"/>
    <x v="3871"/>
    <n v="0.22"/>
    <n v="56.676400000000001"/>
    <n v="6"/>
    <d v="2023-09-14T00:00:00"/>
    <d v="2023-09-18T00:00:00"/>
    <s v="Member"/>
    <x v="1"/>
    <n v="57.53"/>
    <x v="4"/>
    <x v="4"/>
    <n v="200.9436"/>
    <s v="Bulk Order"/>
  </r>
  <r>
    <s v="ORD103883"/>
    <x v="1"/>
    <x v="1"/>
    <x v="3872"/>
    <n v="0.17"/>
    <n v="291.74040000000002"/>
    <n v="1"/>
    <d v="2024-10-04T00:00:00"/>
    <d v="2024-10-07T00:00:00"/>
    <s v="Member"/>
    <x v="2"/>
    <n v="234.31"/>
    <x v="4"/>
    <x v="5"/>
    <n v="1424.3795999999998"/>
    <s v="-"/>
  </r>
  <r>
    <s v="ORD103884"/>
    <x v="3"/>
    <x v="1"/>
    <x v="3873"/>
    <n v="0.48"/>
    <n v="104.712"/>
    <n v="9"/>
    <d v="2024-06-21T00:00:00"/>
    <d v="2024-06-25T00:00:00"/>
    <s v="New"/>
    <x v="1"/>
    <n v="36.590000000000003"/>
    <x v="4"/>
    <x v="2"/>
    <n v="113.438"/>
    <s v="Bulk Order"/>
  </r>
  <r>
    <s v="ORD103885"/>
    <x v="3"/>
    <x v="2"/>
    <x v="3874"/>
    <n v="0.34"/>
    <n v="865.14360000000011"/>
    <n v="7"/>
    <d v="2024-02-09T00:00:00"/>
    <d v="2024-02-14T00:00:00"/>
    <s v="New"/>
    <x v="0"/>
    <n v="278.2"/>
    <x v="4"/>
    <x v="1"/>
    <n v="1679.3963999999999"/>
    <s v="Bulk Order"/>
  </r>
  <r>
    <s v="ORD103886"/>
    <x v="3"/>
    <x v="0"/>
    <x v="3875"/>
    <n v="0.23"/>
    <n v="592.82269999999994"/>
    <n v="2"/>
    <d v="2024-09-21T00:00:00"/>
    <d v="2024-09-23T00:00:00"/>
    <s v="Member"/>
    <x v="0"/>
    <n v="644.08000000000004"/>
    <x v="4"/>
    <x v="3"/>
    <n v="1984.6672999999998"/>
    <s v="-"/>
  </r>
  <r>
    <s v="ORD103887"/>
    <x v="2"/>
    <x v="2"/>
    <x v="3876"/>
    <n v="0.38"/>
    <n v="137.13819999999998"/>
    <n v="8"/>
    <d v="2023-10-28T00:00:00"/>
    <d v="2023-11-04T00:00:00"/>
    <s v="New"/>
    <x v="1"/>
    <n v="60.11"/>
    <x v="4"/>
    <x v="1"/>
    <n v="223.7518"/>
    <s v="Bulk Order"/>
  </r>
  <r>
    <s v="ORD103888"/>
    <x v="0"/>
    <x v="0"/>
    <x v="3877"/>
    <n v="0.39"/>
    <n v="497.76089999999999"/>
    <n v="2"/>
    <d v="2024-09-19T00:00:00"/>
    <d v="2024-09-23T00:00:00"/>
    <s v="Regular"/>
    <x v="0"/>
    <n v="315.61"/>
    <x v="4"/>
    <x v="2"/>
    <n v="778.54909999999995"/>
    <s v="-"/>
  </r>
  <r>
    <s v="ORD103889"/>
    <x v="1"/>
    <x v="1"/>
    <x v="3878"/>
    <n v="0.24"/>
    <n v="1002.5567999999998"/>
    <n v="2"/>
    <d v="2024-12-24T00:00:00"/>
    <d v="2024-12-31T00:00:00"/>
    <s v="New"/>
    <x v="1"/>
    <n v="294.64"/>
    <x v="4"/>
    <x v="1"/>
    <n v="3174.7631999999999"/>
    <s v="-"/>
  </r>
  <r>
    <s v="ORD103890"/>
    <x v="1"/>
    <x v="2"/>
    <x v="3879"/>
    <n v="0.04"/>
    <n v="94.658799999999999"/>
    <n v="4"/>
    <d v="2024-02-17T00:00:00"/>
    <d v="2024-02-20T00:00:00"/>
    <s v="Member"/>
    <x v="1"/>
    <n v="304.48"/>
    <x v="4"/>
    <x v="1"/>
    <n v="2271.8111999999996"/>
    <s v="-"/>
  </r>
  <r>
    <s v="ORD103891"/>
    <x v="0"/>
    <x v="4"/>
    <x v="3880"/>
    <n v="0.39"/>
    <n v="869.54010000000005"/>
    <n v="8"/>
    <d v="2023-01-18T00:00:00"/>
    <d v="2023-01-23T00:00:00"/>
    <s v="Member"/>
    <x v="0"/>
    <n v="160.44"/>
    <x v="4"/>
    <x v="3"/>
    <n v="1360.0499"/>
    <s v="Bulk Order"/>
  </r>
  <r>
    <s v="ORD103892"/>
    <x v="1"/>
    <x v="0"/>
    <x v="3881"/>
    <n v="0.05"/>
    <n v="176.20050000000003"/>
    <n v="7"/>
    <d v="2024-10-04T00:00:00"/>
    <d v="2024-10-06T00:00:00"/>
    <s v="New"/>
    <x v="2"/>
    <n v="696.02"/>
    <x v="4"/>
    <x v="2"/>
    <n v="3347.8095000000003"/>
    <s v="Bulk Order"/>
  </r>
  <r>
    <s v="ORD103893"/>
    <x v="2"/>
    <x v="1"/>
    <x v="3882"/>
    <n v="0.42"/>
    <n v="1513.2264"/>
    <n v="2"/>
    <d v="2024-09-14T00:00:00"/>
    <d v="2024-09-18T00:00:00"/>
    <s v="Member"/>
    <x v="0"/>
    <n v="832.02"/>
    <x v="4"/>
    <x v="3"/>
    <n v="2089.6936000000001"/>
    <s v="-"/>
  </r>
  <r>
    <s v="ORD103894"/>
    <x v="1"/>
    <x v="3"/>
    <x v="3883"/>
    <n v="0.17"/>
    <n v="651.71540000000005"/>
    <n v="6"/>
    <d v="2023-05-08T00:00:00"/>
    <d v="2023-05-14T00:00:00"/>
    <s v="Regular"/>
    <x v="0"/>
    <n v="943.82"/>
    <x v="4"/>
    <x v="4"/>
    <n v="3181.9045999999998"/>
    <s v="Bulk Order"/>
  </r>
  <r>
    <s v="ORD103895"/>
    <x v="3"/>
    <x v="0"/>
    <x v="3884"/>
    <n v="0.32"/>
    <n v="1334.1951999999999"/>
    <n v="4"/>
    <d v="2023-04-24T00:00:00"/>
    <d v="2023-04-27T00:00:00"/>
    <s v="Member"/>
    <x v="1"/>
    <n v="594.54999999999995"/>
    <x v="4"/>
    <x v="4"/>
    <n v="2835.1647999999996"/>
    <s v="-"/>
  </r>
  <r>
    <s v="ORD103896"/>
    <x v="0"/>
    <x v="0"/>
    <x v="3885"/>
    <n v="0.37"/>
    <n v="458.0711"/>
    <n v="1"/>
    <d v="2023-05-26T00:00:00"/>
    <d v="2023-05-30T00:00:00"/>
    <s v="New"/>
    <x v="1"/>
    <n v="104.25"/>
    <x v="4"/>
    <x v="0"/>
    <n v="779.95889999999997"/>
    <s v="-"/>
  </r>
  <r>
    <s v="ORD103897"/>
    <x v="2"/>
    <x v="4"/>
    <x v="3886"/>
    <n v="0.02"/>
    <n v="8.5052000000000003"/>
    <n v="8"/>
    <d v="2023-07-10T00:00:00"/>
    <d v="2023-07-12T00:00:00"/>
    <s v="New"/>
    <x v="1"/>
    <n v="124.22"/>
    <x v="4"/>
    <x v="1"/>
    <n v="416.75479999999999"/>
    <s v="Bulk Order"/>
  </r>
  <r>
    <s v="ORD103898"/>
    <x v="0"/>
    <x v="0"/>
    <x v="3887"/>
    <n v="0.19"/>
    <n v="373.02699999999999"/>
    <n v="8"/>
    <d v="2024-09-11T00:00:00"/>
    <d v="2024-09-16T00:00:00"/>
    <s v="New"/>
    <x v="0"/>
    <n v="191.4"/>
    <x v="4"/>
    <x v="1"/>
    <n v="1590.2729999999999"/>
    <s v="Bulk Order"/>
  </r>
  <r>
    <s v="ORD103899"/>
    <x v="2"/>
    <x v="0"/>
    <x v="3888"/>
    <n v="0.3"/>
    <n v="1286.9939999999999"/>
    <n v="6"/>
    <d v="2024-06-14T00:00:00"/>
    <d v="2024-06-15T00:00:00"/>
    <s v="New"/>
    <x v="1"/>
    <n v="560.83000000000004"/>
    <x v="4"/>
    <x v="2"/>
    <n v="3002.9859999999999"/>
    <s v="Bulk Order"/>
  </r>
  <r>
    <s v="ORD103900"/>
    <x v="3"/>
    <x v="4"/>
    <x v="3889"/>
    <n v="0.42"/>
    <n v="202.58279999999999"/>
    <n v="7"/>
    <d v="2023-05-31T00:00:00"/>
    <d v="2023-06-06T00:00:00"/>
    <s v="Member"/>
    <x v="2"/>
    <n v="60.86"/>
    <x v="4"/>
    <x v="3"/>
    <n v="279.75720000000001"/>
    <s v="Bulk Order"/>
  </r>
  <r>
    <s v="ORD103901"/>
    <x v="0"/>
    <x v="4"/>
    <x v="3890"/>
    <n v="0.36"/>
    <n v="1051.9811999999999"/>
    <n v="3"/>
    <d v="2024-11-25T00:00:00"/>
    <d v="2024-11-30T00:00:00"/>
    <s v="New"/>
    <x v="0"/>
    <n v="708.61"/>
    <x v="4"/>
    <x v="4"/>
    <n v="1870.1888000000001"/>
    <s v="-"/>
  </r>
  <r>
    <s v="ORD103902"/>
    <x v="1"/>
    <x v="2"/>
    <x v="3891"/>
    <n v="0.45"/>
    <n v="1590.8895"/>
    <n v="9"/>
    <d v="2024-04-11T00:00:00"/>
    <d v="2024-04-18T00:00:00"/>
    <s v="New"/>
    <x v="2"/>
    <n v="916.09"/>
    <x v="4"/>
    <x v="3"/>
    <n v="1944.4204999999999"/>
    <s v="Bulk Order"/>
  </r>
  <r>
    <s v="ORD103903"/>
    <x v="2"/>
    <x v="1"/>
    <x v="3892"/>
    <n v="0.04"/>
    <n v="98.356000000000009"/>
    <n v="4"/>
    <d v="2023-06-03T00:00:00"/>
    <d v="2023-06-10T00:00:00"/>
    <s v="Regular"/>
    <x v="0"/>
    <n v="298.41000000000003"/>
    <x v="4"/>
    <x v="1"/>
    <n v="2360.5439999999999"/>
    <s v="-"/>
  </r>
  <r>
    <s v="ORD103904"/>
    <x v="0"/>
    <x v="1"/>
    <x v="3893"/>
    <n v="0.04"/>
    <n v="54.014399999999995"/>
    <n v="2"/>
    <d v="2023-08-13T00:00:00"/>
    <d v="2023-08-17T00:00:00"/>
    <s v="Member"/>
    <x v="0"/>
    <n v="163.16"/>
    <x v="4"/>
    <x v="4"/>
    <n v="1296.3455999999999"/>
    <s v="-"/>
  </r>
  <r>
    <s v="ORD103905"/>
    <x v="1"/>
    <x v="2"/>
    <x v="3894"/>
    <n v="0.36"/>
    <n v="611.61120000000005"/>
    <n v="4"/>
    <d v="2024-05-18T00:00:00"/>
    <d v="2024-05-22T00:00:00"/>
    <s v="Regular"/>
    <x v="0"/>
    <n v="377.91"/>
    <x v="4"/>
    <x v="3"/>
    <n v="1087.3088"/>
    <s v="-"/>
  </r>
  <r>
    <s v="ORD103906"/>
    <x v="0"/>
    <x v="1"/>
    <x v="3895"/>
    <n v="0.2"/>
    <n v="90.220000000000013"/>
    <n v="2"/>
    <d v="2024-07-19T00:00:00"/>
    <d v="2024-07-26T00:00:00"/>
    <s v="Member"/>
    <x v="0"/>
    <n v="119.42"/>
    <x v="4"/>
    <x v="2"/>
    <n v="360.88"/>
    <s v="-"/>
  </r>
  <r>
    <s v="ORD103907"/>
    <x v="0"/>
    <x v="0"/>
    <x v="3896"/>
    <n v="0.24"/>
    <n v="368.07839999999999"/>
    <n v="4"/>
    <d v="2024-09-02T00:00:00"/>
    <d v="2024-09-03T00:00:00"/>
    <s v="New"/>
    <x v="2"/>
    <n v="134.71"/>
    <x v="4"/>
    <x v="3"/>
    <n v="1165.5816"/>
    <s v="-"/>
  </r>
  <r>
    <s v="ORD103908"/>
    <x v="0"/>
    <x v="2"/>
    <x v="3897"/>
    <n v="0.3"/>
    <n v="95.234999999999999"/>
    <n v="2"/>
    <d v="2024-08-23T00:00:00"/>
    <d v="2024-08-30T00:00:00"/>
    <s v="Member"/>
    <x v="2"/>
    <n v="93.95"/>
    <x v="4"/>
    <x v="4"/>
    <n v="222.21499999999997"/>
    <s v="-"/>
  </r>
  <r>
    <s v="ORD103909"/>
    <x v="2"/>
    <x v="2"/>
    <x v="3898"/>
    <n v="0.49"/>
    <n v="1792.9050999999999"/>
    <n v="8"/>
    <d v="2024-11-03T00:00:00"/>
    <d v="2024-11-07T00:00:00"/>
    <s v="New"/>
    <x v="0"/>
    <n v="807.89"/>
    <x v="4"/>
    <x v="3"/>
    <n v="1866.0848999999998"/>
    <s v="Bulk Order"/>
  </r>
  <r>
    <s v="ORD103910"/>
    <x v="1"/>
    <x v="1"/>
    <x v="3899"/>
    <n v="0.03"/>
    <n v="135.00540000000001"/>
    <n v="6"/>
    <d v="2023-02-26T00:00:00"/>
    <d v="2023-03-04T00:00:00"/>
    <s v="New"/>
    <x v="0"/>
    <n v="564.33000000000004"/>
    <x v="4"/>
    <x v="4"/>
    <n v="4365.1746000000003"/>
    <s v="Bulk Order"/>
  </r>
  <r>
    <s v="ORD103911"/>
    <x v="3"/>
    <x v="3"/>
    <x v="3900"/>
    <n v="0.05"/>
    <n v="160.21050000000002"/>
    <n v="8"/>
    <d v="2024-09-25T00:00:00"/>
    <d v="2024-09-30T00:00:00"/>
    <s v="Regular"/>
    <x v="0"/>
    <n v="773.41"/>
    <x v="4"/>
    <x v="1"/>
    <n v="3043.9994999999999"/>
    <s v="Bulk Order"/>
  </r>
  <r>
    <s v="ORD103912"/>
    <x v="2"/>
    <x v="1"/>
    <x v="3901"/>
    <n v="0.41"/>
    <n v="1360.3184999999999"/>
    <n v="1"/>
    <d v="2024-01-28T00:00:00"/>
    <d v="2024-01-30T00:00:00"/>
    <s v="Member"/>
    <x v="0"/>
    <n v="204.87"/>
    <x v="4"/>
    <x v="1"/>
    <n v="1957.5315000000001"/>
    <s v="-"/>
  </r>
  <r>
    <s v="ORD103913"/>
    <x v="2"/>
    <x v="3"/>
    <x v="3902"/>
    <n v="0.01"/>
    <n v="24.135000000000002"/>
    <n v="9"/>
    <d v="2023-04-11T00:00:00"/>
    <d v="2023-04-18T00:00:00"/>
    <s v="Member"/>
    <x v="0"/>
    <n v="669.75"/>
    <x v="4"/>
    <x v="0"/>
    <n v="2389.3649999999998"/>
    <s v="Bulk Order"/>
  </r>
  <r>
    <s v="ORD103914"/>
    <x v="2"/>
    <x v="2"/>
    <x v="3903"/>
    <n v="0.23"/>
    <n v="198.85340000000002"/>
    <n v="2"/>
    <d v="2023-07-22T00:00:00"/>
    <d v="2023-07-27T00:00:00"/>
    <s v="New"/>
    <x v="1"/>
    <n v="146.33000000000001"/>
    <x v="4"/>
    <x v="5"/>
    <n v="665.72659999999996"/>
    <s v="-"/>
  </r>
  <r>
    <s v="ORD103915"/>
    <x v="3"/>
    <x v="3"/>
    <x v="3904"/>
    <n v="0.39"/>
    <n v="53.761499999999998"/>
    <n v="8"/>
    <d v="2024-08-19T00:00:00"/>
    <d v="2024-08-24T00:00:00"/>
    <s v="Regular"/>
    <x v="0"/>
    <n v="14.22"/>
    <x v="4"/>
    <x v="5"/>
    <n v="84.088499999999996"/>
    <s v="Bulk Order"/>
  </r>
  <r>
    <s v="ORD103916"/>
    <x v="1"/>
    <x v="0"/>
    <x v="3905"/>
    <n v="0.1"/>
    <n v="178.548"/>
    <n v="4"/>
    <d v="2023-02-28T00:00:00"/>
    <d v="2023-03-06T00:00:00"/>
    <s v="Regular"/>
    <x v="0"/>
    <n v="391.07"/>
    <x v="4"/>
    <x v="2"/>
    <n v="1606.932"/>
    <s v="-"/>
  </r>
  <r>
    <s v="ORD103917"/>
    <x v="1"/>
    <x v="4"/>
    <x v="3906"/>
    <n v="0.09"/>
    <n v="340.40609999999998"/>
    <n v="2"/>
    <d v="2023-07-28T00:00:00"/>
    <d v="2023-08-03T00:00:00"/>
    <s v="New"/>
    <x v="1"/>
    <n v="277.12"/>
    <x v="4"/>
    <x v="4"/>
    <n v="3441.8838999999998"/>
    <s v="-"/>
  </r>
  <r>
    <s v="ORD103918"/>
    <x v="1"/>
    <x v="3"/>
    <x v="3907"/>
    <n v="0.16"/>
    <n v="768.97759999999994"/>
    <n v="1"/>
    <d v="2023-01-16T00:00:00"/>
    <d v="2023-01-22T00:00:00"/>
    <s v="Regular"/>
    <x v="2"/>
    <n v="810.82"/>
    <x v="4"/>
    <x v="2"/>
    <n v="4037.1323999999995"/>
    <s v="-"/>
  </r>
  <r>
    <s v="ORD103919"/>
    <x v="0"/>
    <x v="4"/>
    <x v="822"/>
    <n v="0.08"/>
    <n v="176.98560000000001"/>
    <n v="4"/>
    <d v="2024-07-09T00:00:00"/>
    <d v="2024-07-15T00:00:00"/>
    <s v="Regular"/>
    <x v="1"/>
    <n v="629.9"/>
    <x v="4"/>
    <x v="1"/>
    <n v="2035.3344000000002"/>
    <s v="-"/>
  </r>
  <r>
    <s v="ORD103920"/>
    <x v="0"/>
    <x v="0"/>
    <x v="3908"/>
    <n v="0.34"/>
    <n v="642.7428000000001"/>
    <n v="1"/>
    <d v="2024-07-11T00:00:00"/>
    <d v="2024-07-16T00:00:00"/>
    <s v="Regular"/>
    <x v="2"/>
    <n v="396.3"/>
    <x v="4"/>
    <x v="2"/>
    <n v="1247.6772000000001"/>
    <s v="-"/>
  </r>
  <r>
    <s v="ORD103921"/>
    <x v="0"/>
    <x v="4"/>
    <x v="3909"/>
    <n v="0.1"/>
    <n v="228.51999999999998"/>
    <n v="8"/>
    <d v="2023-11-29T00:00:00"/>
    <d v="2023-12-06T00:00:00"/>
    <s v="New"/>
    <x v="2"/>
    <n v="168.24"/>
    <x v="4"/>
    <x v="1"/>
    <n v="2056.6799999999998"/>
    <s v="Bulk Order"/>
  </r>
  <r>
    <s v="ORD103922"/>
    <x v="3"/>
    <x v="0"/>
    <x v="3910"/>
    <n v="0.11"/>
    <n v="241.571"/>
    <n v="2"/>
    <d v="2024-05-09T00:00:00"/>
    <d v="2024-05-11T00:00:00"/>
    <s v="Regular"/>
    <x v="1"/>
    <n v="590.92999999999995"/>
    <x v="4"/>
    <x v="3"/>
    <n v="1954.529"/>
    <s v="-"/>
  </r>
  <r>
    <s v="ORD103923"/>
    <x v="0"/>
    <x v="4"/>
    <x v="3911"/>
    <n v="0.28999999999999998"/>
    <n v="918.37489999999991"/>
    <n v="8"/>
    <d v="2024-07-23T00:00:00"/>
    <d v="2024-07-27T00:00:00"/>
    <s v="New"/>
    <x v="1"/>
    <n v="815"/>
    <x v="4"/>
    <x v="5"/>
    <n v="2248.4351000000001"/>
    <s v="Bulk Order"/>
  </r>
  <r>
    <s v="ORD103924"/>
    <x v="3"/>
    <x v="4"/>
    <x v="3771"/>
    <n v="0.48"/>
    <n v="1774.7136"/>
    <n v="1"/>
    <d v="2024-08-04T00:00:00"/>
    <d v="2024-08-09T00:00:00"/>
    <s v="New"/>
    <x v="2"/>
    <n v="868.53"/>
    <x v="4"/>
    <x v="2"/>
    <n v="1922.6064000000001"/>
    <s v="-"/>
  </r>
  <r>
    <s v="ORD103925"/>
    <x v="1"/>
    <x v="1"/>
    <x v="3912"/>
    <n v="0.46"/>
    <n v="1815.2934"/>
    <n v="7"/>
    <d v="2023-11-16T00:00:00"/>
    <d v="2023-11-18T00:00:00"/>
    <s v="New"/>
    <x v="2"/>
    <n v="358.51"/>
    <x v="4"/>
    <x v="4"/>
    <n v="2130.9965999999999"/>
    <s v="Bulk Order"/>
  </r>
  <r>
    <s v="ORD103926"/>
    <x v="0"/>
    <x v="3"/>
    <x v="3913"/>
    <n v="0.43"/>
    <n v="1411.7157999999999"/>
    <n v="7"/>
    <d v="2023-07-27T00:00:00"/>
    <d v="2023-07-31T00:00:00"/>
    <s v="Member"/>
    <x v="2"/>
    <n v="671.18"/>
    <x v="4"/>
    <x v="4"/>
    <n v="1871.3442"/>
    <s v="Bulk Order"/>
  </r>
  <r>
    <s v="ORD103927"/>
    <x v="0"/>
    <x v="4"/>
    <x v="3914"/>
    <n v="0.27"/>
    <n v="606.10950000000003"/>
    <n v="5"/>
    <d v="2024-01-18T00:00:00"/>
    <d v="2024-01-25T00:00:00"/>
    <s v="New"/>
    <x v="1"/>
    <n v="553.1"/>
    <x v="4"/>
    <x v="0"/>
    <n v="1638.7404999999999"/>
    <s v="-"/>
  </r>
  <r>
    <s v="ORD103928"/>
    <x v="2"/>
    <x v="2"/>
    <x v="3915"/>
    <n v="0.15"/>
    <n v="713.32650000000001"/>
    <n v="3"/>
    <d v="2024-07-25T00:00:00"/>
    <d v="2024-08-01T00:00:00"/>
    <s v="Member"/>
    <x v="0"/>
    <n v="1086.06"/>
    <x v="4"/>
    <x v="5"/>
    <n v="4042.1835000000001"/>
    <s v="-"/>
  </r>
  <r>
    <s v="ORD103929"/>
    <x v="3"/>
    <x v="1"/>
    <x v="3916"/>
    <n v="0.35"/>
    <n v="1254.3999999999999"/>
    <n v="6"/>
    <d v="2023-10-08T00:00:00"/>
    <d v="2023-10-10T00:00:00"/>
    <s v="Member"/>
    <x v="2"/>
    <n v="478.11"/>
    <x v="4"/>
    <x v="2"/>
    <n v="2329.6000000000004"/>
    <s v="Bulk Order"/>
  </r>
  <r>
    <s v="ORD103930"/>
    <x v="1"/>
    <x v="3"/>
    <x v="3917"/>
    <n v="0.19"/>
    <n v="416.21780000000001"/>
    <n v="5"/>
    <d v="2023-12-15T00:00:00"/>
    <d v="2023-12-17T00:00:00"/>
    <s v="Member"/>
    <x v="1"/>
    <n v="629.78"/>
    <x v="4"/>
    <x v="1"/>
    <n v="1774.4022"/>
    <s v="-"/>
  </r>
  <r>
    <s v="ORD103931"/>
    <x v="2"/>
    <x v="1"/>
    <x v="3918"/>
    <n v="0.39"/>
    <n v="892.41750000000002"/>
    <n v="9"/>
    <d v="2023-11-15T00:00:00"/>
    <d v="2023-11-20T00:00:00"/>
    <s v="New"/>
    <x v="2"/>
    <n v="228.44"/>
    <x v="4"/>
    <x v="0"/>
    <n v="1395.8325"/>
    <s v="Bulk Order"/>
  </r>
  <r>
    <s v="ORD103932"/>
    <x v="2"/>
    <x v="3"/>
    <x v="3919"/>
    <n v="0.01"/>
    <n v="41.081099999999999"/>
    <n v="4"/>
    <d v="2024-10-27T00:00:00"/>
    <d v="2024-10-28T00:00:00"/>
    <s v="Regular"/>
    <x v="0"/>
    <n v="655.33000000000004"/>
    <x v="4"/>
    <x v="1"/>
    <n v="4067.0288999999998"/>
    <s v="-"/>
  </r>
  <r>
    <s v="ORD103933"/>
    <x v="1"/>
    <x v="0"/>
    <x v="3920"/>
    <n v="0.26"/>
    <n v="587.24900000000002"/>
    <n v="9"/>
    <d v="2023-02-10T00:00:00"/>
    <d v="2023-02-15T00:00:00"/>
    <s v="Member"/>
    <x v="0"/>
    <n v="344.47"/>
    <x v="4"/>
    <x v="4"/>
    <n v="1671.4010000000001"/>
    <s v="Bulk Order"/>
  </r>
  <r>
    <s v="ORD103934"/>
    <x v="2"/>
    <x v="4"/>
    <x v="3921"/>
    <n v="0.17"/>
    <n v="447.05579999999998"/>
    <n v="6"/>
    <d v="2023-11-05T00:00:00"/>
    <d v="2023-11-07T00:00:00"/>
    <s v="Member"/>
    <x v="2"/>
    <n v="720.82"/>
    <x v="4"/>
    <x v="5"/>
    <n v="2182.6841999999997"/>
    <s v="Bulk Order"/>
  </r>
  <r>
    <s v="ORD103935"/>
    <x v="3"/>
    <x v="2"/>
    <x v="3922"/>
    <n v="0.12"/>
    <n v="183.43319999999997"/>
    <n v="9"/>
    <d v="2024-12-15T00:00:00"/>
    <d v="2024-12-17T00:00:00"/>
    <s v="Regular"/>
    <x v="1"/>
    <n v="156.16999999999999"/>
    <x v="4"/>
    <x v="4"/>
    <n v="1345.1768"/>
    <s v="Bulk Order"/>
  </r>
  <r>
    <s v="ORD103936"/>
    <x v="3"/>
    <x v="1"/>
    <x v="3923"/>
    <n v="0.33"/>
    <n v="1389.5244000000002"/>
    <n v="3"/>
    <d v="2023-06-01T00:00:00"/>
    <d v="2023-06-03T00:00:00"/>
    <s v="Member"/>
    <x v="1"/>
    <n v="1022.24"/>
    <x v="4"/>
    <x v="2"/>
    <n v="2821.1556"/>
    <s v="-"/>
  </r>
  <r>
    <s v="ORD103937"/>
    <x v="0"/>
    <x v="1"/>
    <x v="3924"/>
    <n v="0.33"/>
    <n v="877.53599999999994"/>
    <n v="1"/>
    <d v="2024-04-01T00:00:00"/>
    <d v="2024-04-08T00:00:00"/>
    <s v="Member"/>
    <x v="2"/>
    <n v="486.76"/>
    <x v="4"/>
    <x v="3"/>
    <n v="1781.6639999999998"/>
    <s v="-"/>
  </r>
  <r>
    <s v="ORD103938"/>
    <x v="2"/>
    <x v="1"/>
    <x v="3925"/>
    <n v="0.02"/>
    <n v="56.148599999999995"/>
    <n v="6"/>
    <d v="2024-03-31T00:00:00"/>
    <d v="2024-04-03T00:00:00"/>
    <s v="Member"/>
    <x v="2"/>
    <n v="567.04"/>
    <x v="4"/>
    <x v="5"/>
    <n v="2751.2813999999998"/>
    <s v="Bulk Order"/>
  </r>
  <r>
    <s v="ORD103939"/>
    <x v="0"/>
    <x v="1"/>
    <x v="3926"/>
    <n v="0.47"/>
    <n v="2075.1957000000002"/>
    <n v="4"/>
    <d v="2023-04-04T00:00:00"/>
    <d v="2023-04-10T00:00:00"/>
    <s v="New"/>
    <x v="0"/>
    <n v="241.33"/>
    <x v="4"/>
    <x v="0"/>
    <n v="2340.1143000000002"/>
    <s v="-"/>
  </r>
  <r>
    <s v="ORD103940"/>
    <x v="2"/>
    <x v="4"/>
    <x v="3927"/>
    <n v="0.18"/>
    <n v="829.89539999999988"/>
    <n v="4"/>
    <d v="2024-01-26T00:00:00"/>
    <d v="2024-01-31T00:00:00"/>
    <s v="Member"/>
    <x v="0"/>
    <n v="1008.88"/>
    <x v="4"/>
    <x v="0"/>
    <n v="3780.6345999999999"/>
    <s v="-"/>
  </r>
  <r>
    <s v="ORD103941"/>
    <x v="3"/>
    <x v="3"/>
    <x v="3928"/>
    <n v="0.46"/>
    <n v="1903.7330000000002"/>
    <n v="4"/>
    <d v="2024-10-01T00:00:00"/>
    <d v="2024-10-02T00:00:00"/>
    <s v="Regular"/>
    <x v="1"/>
    <n v="439.56"/>
    <x v="4"/>
    <x v="3"/>
    <n v="2234.817"/>
    <s v="-"/>
  </r>
  <r>
    <s v="ORD103942"/>
    <x v="3"/>
    <x v="4"/>
    <x v="3929"/>
    <n v="0.28999999999999998"/>
    <n v="121.89279999999999"/>
    <n v="1"/>
    <d v="2023-08-17T00:00:00"/>
    <d v="2023-08-23T00:00:00"/>
    <s v="Regular"/>
    <x v="0"/>
    <n v="68.7"/>
    <x v="4"/>
    <x v="0"/>
    <n v="298.42719999999997"/>
    <s v="-"/>
  </r>
  <r>
    <s v="ORD103943"/>
    <x v="3"/>
    <x v="0"/>
    <x v="3930"/>
    <n v="0.33"/>
    <n v="750.1527000000001"/>
    <n v="5"/>
    <d v="2024-05-11T00:00:00"/>
    <d v="2024-05-15T00:00:00"/>
    <s v="Member"/>
    <x v="2"/>
    <n v="384.02"/>
    <x v="4"/>
    <x v="3"/>
    <n v="1523.0373"/>
    <s v="-"/>
  </r>
  <r>
    <s v="ORD103944"/>
    <x v="2"/>
    <x v="4"/>
    <x v="3931"/>
    <n v="0.48"/>
    <n v="855.51359999999988"/>
    <n v="9"/>
    <d v="2024-04-15T00:00:00"/>
    <d v="2024-04-16T00:00:00"/>
    <s v="New"/>
    <x v="2"/>
    <n v="517.77"/>
    <x v="4"/>
    <x v="1"/>
    <n v="926.80640000000005"/>
    <s v="Bulk Order"/>
  </r>
  <r>
    <s v="ORD103945"/>
    <x v="3"/>
    <x v="4"/>
    <x v="3932"/>
    <n v="0.41"/>
    <n v="469.9502"/>
    <n v="3"/>
    <d v="2024-08-07T00:00:00"/>
    <d v="2024-08-13T00:00:00"/>
    <s v="Member"/>
    <x v="1"/>
    <n v="190.7"/>
    <x v="4"/>
    <x v="5"/>
    <n v="676.26980000000003"/>
    <s v="-"/>
  </r>
  <r>
    <s v="ORD103946"/>
    <x v="2"/>
    <x v="0"/>
    <x v="3933"/>
    <n v="7.0000000000000007E-2"/>
    <n v="318.77090000000004"/>
    <n v="2"/>
    <d v="2023-03-24T00:00:00"/>
    <d v="2023-03-31T00:00:00"/>
    <s v="Regular"/>
    <x v="1"/>
    <n v="703.06"/>
    <x v="4"/>
    <x v="2"/>
    <n v="4235.0990999999995"/>
    <s v="-"/>
  </r>
  <r>
    <s v="ORD103947"/>
    <x v="0"/>
    <x v="4"/>
    <x v="3934"/>
    <n v="0"/>
    <n v="0"/>
    <n v="2"/>
    <d v="2023-07-11T00:00:00"/>
    <d v="2023-07-12T00:00:00"/>
    <s v="Regular"/>
    <x v="1"/>
    <n v="1071.0999999999999"/>
    <x v="4"/>
    <x v="1"/>
    <n v="4461.34"/>
    <s v="-"/>
  </r>
  <r>
    <s v="ORD103948"/>
    <x v="2"/>
    <x v="3"/>
    <x v="3935"/>
    <n v="0.15"/>
    <n v="356.99399999999997"/>
    <n v="7"/>
    <d v="2024-03-31T00:00:00"/>
    <d v="2024-04-03T00:00:00"/>
    <s v="Regular"/>
    <x v="2"/>
    <n v="369.07"/>
    <x v="4"/>
    <x v="2"/>
    <n v="2022.9660000000001"/>
    <s v="Bulk Order"/>
  </r>
  <r>
    <s v="ORD103949"/>
    <x v="0"/>
    <x v="2"/>
    <x v="3936"/>
    <n v="0.24"/>
    <n v="182.244"/>
    <n v="6"/>
    <d v="2023-02-15T00:00:00"/>
    <d v="2023-02-22T00:00:00"/>
    <s v="New"/>
    <x v="1"/>
    <n v="204.18"/>
    <x v="4"/>
    <x v="1"/>
    <n v="577.10599999999999"/>
    <s v="Bulk Order"/>
  </r>
  <r>
    <s v="ORD103950"/>
    <x v="2"/>
    <x v="0"/>
    <x v="3937"/>
    <n v="0.37"/>
    <n v="61.231300000000005"/>
    <n v="2"/>
    <d v="2024-04-06T00:00:00"/>
    <d v="2024-04-08T00:00:00"/>
    <s v="Member"/>
    <x v="1"/>
    <n v="30.17"/>
    <x v="4"/>
    <x v="1"/>
    <n v="104.2587"/>
    <s v="-"/>
  </r>
  <r>
    <s v="ORD103951"/>
    <x v="0"/>
    <x v="1"/>
    <x v="3938"/>
    <n v="0.33"/>
    <n v="742.00169999999991"/>
    <n v="1"/>
    <d v="2024-07-16T00:00:00"/>
    <d v="2024-07-23T00:00:00"/>
    <s v="Member"/>
    <x v="0"/>
    <n v="602.35"/>
    <x v="4"/>
    <x v="5"/>
    <n v="1506.4883"/>
    <s v="-"/>
  </r>
  <r>
    <s v="ORD103952"/>
    <x v="3"/>
    <x v="3"/>
    <x v="3939"/>
    <n v="0.16"/>
    <n v="47.324799999999996"/>
    <n v="7"/>
    <d v="2024-09-02T00:00:00"/>
    <d v="2024-09-03T00:00:00"/>
    <s v="New"/>
    <x v="0"/>
    <n v="64.03"/>
    <x v="4"/>
    <x v="1"/>
    <n v="248.45519999999999"/>
    <s v="Bulk Order"/>
  </r>
  <r>
    <s v="ORD103953"/>
    <x v="0"/>
    <x v="2"/>
    <x v="3940"/>
    <n v="0.27"/>
    <n v="833.44140000000004"/>
    <n v="6"/>
    <d v="2023-04-11T00:00:00"/>
    <d v="2023-04-17T00:00:00"/>
    <s v="Member"/>
    <x v="1"/>
    <n v="656.75"/>
    <x v="4"/>
    <x v="0"/>
    <n v="2253.3786"/>
    <s v="Bulk Order"/>
  </r>
  <r>
    <s v="ORD103954"/>
    <x v="3"/>
    <x v="3"/>
    <x v="3941"/>
    <n v="0.33"/>
    <n v="1016.7959999999999"/>
    <n v="5"/>
    <d v="2024-10-17T00:00:00"/>
    <d v="2024-10-19T00:00:00"/>
    <s v="Member"/>
    <x v="2"/>
    <n v="589.52"/>
    <x v="4"/>
    <x v="3"/>
    <n v="2064.404"/>
    <s v="-"/>
  </r>
  <r>
    <s v="ORD103955"/>
    <x v="3"/>
    <x v="3"/>
    <x v="3942"/>
    <n v="0.26"/>
    <n v="1171.248"/>
    <n v="5"/>
    <d v="2023-08-23T00:00:00"/>
    <d v="2023-08-28T00:00:00"/>
    <s v="Regular"/>
    <x v="2"/>
    <n v="784.14"/>
    <x v="4"/>
    <x v="5"/>
    <n v="3333.5520000000001"/>
    <s v="-"/>
  </r>
  <r>
    <s v="ORD103956"/>
    <x v="0"/>
    <x v="1"/>
    <x v="3943"/>
    <n v="0.34"/>
    <n v="350.6216"/>
    <n v="3"/>
    <d v="2023-11-09T00:00:00"/>
    <d v="2023-11-16T00:00:00"/>
    <s v="Member"/>
    <x v="2"/>
    <n v="145.29"/>
    <x v="4"/>
    <x v="5"/>
    <n v="680.61840000000007"/>
    <s v="-"/>
  </r>
  <r>
    <s v="ORD103957"/>
    <x v="2"/>
    <x v="2"/>
    <x v="3944"/>
    <n v="0.24"/>
    <n v="460.75919999999996"/>
    <n v="5"/>
    <d v="2023-12-28T00:00:00"/>
    <d v="2023-12-30T00:00:00"/>
    <s v="Member"/>
    <x v="1"/>
    <n v="480.4"/>
    <x v="4"/>
    <x v="2"/>
    <n v="1459.0708"/>
    <s v="-"/>
  </r>
  <r>
    <s v="ORD103958"/>
    <x v="2"/>
    <x v="3"/>
    <x v="3945"/>
    <n v="0.26"/>
    <n v="1121.0602000000001"/>
    <n v="6"/>
    <d v="2023-09-02T00:00:00"/>
    <d v="2023-09-08T00:00:00"/>
    <s v="Regular"/>
    <x v="1"/>
    <n v="905.27"/>
    <x v="4"/>
    <x v="5"/>
    <n v="3190.7098000000005"/>
    <s v="Bulk Order"/>
  </r>
  <r>
    <s v="ORD103959"/>
    <x v="1"/>
    <x v="1"/>
    <x v="3946"/>
    <n v="0.47"/>
    <n v="1139.3035"/>
    <n v="7"/>
    <d v="2023-09-05T00:00:00"/>
    <d v="2023-09-07T00:00:00"/>
    <s v="Member"/>
    <x v="1"/>
    <n v="179.11"/>
    <x v="4"/>
    <x v="4"/>
    <n v="1284.7465000000002"/>
    <s v="Bulk Order"/>
  </r>
  <r>
    <s v="ORD103960"/>
    <x v="2"/>
    <x v="0"/>
    <x v="3947"/>
    <n v="0.19"/>
    <n v="74.601600000000005"/>
    <n v="7"/>
    <d v="2023-09-20T00:00:00"/>
    <d v="2023-09-25T00:00:00"/>
    <s v="Member"/>
    <x v="0"/>
    <n v="86.09"/>
    <x v="4"/>
    <x v="5"/>
    <n v="318.03839999999997"/>
    <s v="Bulk Order"/>
  </r>
  <r>
    <s v="ORD103961"/>
    <x v="1"/>
    <x v="1"/>
    <x v="3948"/>
    <n v="0.38"/>
    <n v="244.2792"/>
    <n v="8"/>
    <d v="2023-06-12T00:00:00"/>
    <d v="2023-06-17T00:00:00"/>
    <s v="Member"/>
    <x v="1"/>
    <n v="39.94"/>
    <x v="4"/>
    <x v="3"/>
    <n v="398.56080000000003"/>
    <s v="Bulk Order"/>
  </r>
  <r>
    <s v="ORD103962"/>
    <x v="2"/>
    <x v="4"/>
    <x v="3949"/>
    <n v="0.17"/>
    <n v="694.60810000000004"/>
    <n v="5"/>
    <d v="2024-09-24T00:00:00"/>
    <d v="2024-09-30T00:00:00"/>
    <s v="New"/>
    <x v="0"/>
    <n v="1201.26"/>
    <x v="4"/>
    <x v="5"/>
    <n v="3391.3218999999999"/>
    <s v="-"/>
  </r>
  <r>
    <s v="ORD103963"/>
    <x v="2"/>
    <x v="1"/>
    <x v="3950"/>
    <n v="0.17"/>
    <n v="636.50040000000001"/>
    <n v="4"/>
    <d v="2023-07-16T00:00:00"/>
    <d v="2023-07-22T00:00:00"/>
    <s v="New"/>
    <x v="1"/>
    <n v="487.7"/>
    <x v="4"/>
    <x v="3"/>
    <n v="3107.6196"/>
    <s v="-"/>
  </r>
  <r>
    <s v="ORD103964"/>
    <x v="3"/>
    <x v="1"/>
    <x v="3951"/>
    <n v="0.46"/>
    <n v="2020.2372"/>
    <n v="7"/>
    <d v="2024-06-25T00:00:00"/>
    <d v="2024-06-26T00:00:00"/>
    <s v="New"/>
    <x v="1"/>
    <n v="348.92"/>
    <x v="4"/>
    <x v="1"/>
    <n v="2371.5827999999997"/>
    <s v="Bulk Order"/>
  </r>
  <r>
    <s v="ORD103965"/>
    <x v="1"/>
    <x v="1"/>
    <x v="3952"/>
    <n v="0.35"/>
    <n v="238.84699999999998"/>
    <n v="2"/>
    <d v="2024-11-14T00:00:00"/>
    <d v="2024-11-17T00:00:00"/>
    <s v="Regular"/>
    <x v="2"/>
    <n v="73.67"/>
    <x v="4"/>
    <x v="2"/>
    <n v="443.57299999999998"/>
    <s v="-"/>
  </r>
  <r>
    <s v="ORD103966"/>
    <x v="2"/>
    <x v="3"/>
    <x v="3953"/>
    <n v="0.46"/>
    <n v="1759.9784"/>
    <n v="8"/>
    <d v="2024-09-09T00:00:00"/>
    <d v="2024-09-15T00:00:00"/>
    <s v="Regular"/>
    <x v="0"/>
    <n v="1100.3800000000001"/>
    <x v="4"/>
    <x v="4"/>
    <n v="2066.0616"/>
    <s v="Bulk Order"/>
  </r>
  <r>
    <s v="ORD103967"/>
    <x v="1"/>
    <x v="2"/>
    <x v="3954"/>
    <n v="0.5"/>
    <n v="1655.0050000000001"/>
    <n v="4"/>
    <d v="2024-04-27T00:00:00"/>
    <d v="2024-05-01T00:00:00"/>
    <s v="Member"/>
    <x v="0"/>
    <n v="574.15"/>
    <x v="4"/>
    <x v="4"/>
    <n v="1655.0050000000001"/>
    <s v="-"/>
  </r>
  <r>
    <s v="ORD103968"/>
    <x v="3"/>
    <x v="1"/>
    <x v="3955"/>
    <n v="0"/>
    <n v="0"/>
    <n v="1"/>
    <d v="2023-07-27T00:00:00"/>
    <d v="2023-08-01T00:00:00"/>
    <s v="New"/>
    <x v="1"/>
    <n v="364.38"/>
    <x v="4"/>
    <x v="2"/>
    <n v="1238.24"/>
    <s v="-"/>
  </r>
  <r>
    <s v="ORD103969"/>
    <x v="3"/>
    <x v="1"/>
    <x v="3956"/>
    <n v="0.49"/>
    <n v="2387.3436999999999"/>
    <n v="2"/>
    <d v="2024-07-21T00:00:00"/>
    <d v="2024-07-28T00:00:00"/>
    <s v="Regular"/>
    <x v="0"/>
    <n v="640.52"/>
    <x v="4"/>
    <x v="0"/>
    <n v="2484.7863000000002"/>
    <s v="-"/>
  </r>
  <r>
    <s v="ORD103970"/>
    <x v="1"/>
    <x v="4"/>
    <x v="3957"/>
    <n v="0.05"/>
    <n v="144.73699999999999"/>
    <n v="1"/>
    <d v="2023-05-16T00:00:00"/>
    <d v="2023-05-23T00:00:00"/>
    <s v="Member"/>
    <x v="0"/>
    <n v="175.98"/>
    <x v="4"/>
    <x v="3"/>
    <n v="2750.0029999999997"/>
    <s v="-"/>
  </r>
  <r>
    <s v="ORD103971"/>
    <x v="3"/>
    <x v="4"/>
    <x v="3958"/>
    <n v="0.04"/>
    <n v="181.74799999999999"/>
    <n v="5"/>
    <d v="2024-01-16T00:00:00"/>
    <d v="2024-01-21T00:00:00"/>
    <s v="Member"/>
    <x v="1"/>
    <n v="1270.99"/>
    <x v="4"/>
    <x v="4"/>
    <n v="4361.9520000000002"/>
    <s v="-"/>
  </r>
  <r>
    <s v="ORD103972"/>
    <x v="0"/>
    <x v="0"/>
    <x v="3959"/>
    <n v="0.38"/>
    <n v="1637.6328000000001"/>
    <n v="1"/>
    <d v="2023-08-11T00:00:00"/>
    <d v="2023-08-15T00:00:00"/>
    <s v="Regular"/>
    <x v="1"/>
    <n v="1204.47"/>
    <x v="4"/>
    <x v="3"/>
    <n v="2671.9272000000001"/>
    <s v="-"/>
  </r>
  <r>
    <s v="ORD103973"/>
    <x v="0"/>
    <x v="0"/>
    <x v="3960"/>
    <n v="0.18"/>
    <n v="311.81579999999997"/>
    <n v="9"/>
    <d v="2023-01-20T00:00:00"/>
    <d v="2023-01-22T00:00:00"/>
    <s v="Member"/>
    <x v="1"/>
    <n v="239.51"/>
    <x v="4"/>
    <x v="3"/>
    <n v="1420.4942000000001"/>
    <s v="Bulk Order"/>
  </r>
  <r>
    <s v="ORD103974"/>
    <x v="3"/>
    <x v="4"/>
    <x v="3961"/>
    <n v="0.46"/>
    <n v="1254.0474000000002"/>
    <n v="4"/>
    <d v="2024-04-01T00:00:00"/>
    <d v="2024-04-06T00:00:00"/>
    <s v="New"/>
    <x v="2"/>
    <n v="586.33000000000004"/>
    <x v="4"/>
    <x v="2"/>
    <n v="1472.1425999999999"/>
    <s v="-"/>
  </r>
  <r>
    <s v="ORD103975"/>
    <x v="0"/>
    <x v="2"/>
    <x v="3962"/>
    <n v="0.27"/>
    <n v="597.69899999999996"/>
    <n v="3"/>
    <d v="2023-10-13T00:00:00"/>
    <d v="2023-10-17T00:00:00"/>
    <s v="Member"/>
    <x v="2"/>
    <n v="253.03"/>
    <x v="4"/>
    <x v="3"/>
    <n v="1616.0009999999997"/>
    <s v="-"/>
  </r>
  <r>
    <s v="ORD103976"/>
    <x v="2"/>
    <x v="0"/>
    <x v="3963"/>
    <n v="0.19"/>
    <n v="679.15120000000002"/>
    <n v="9"/>
    <d v="2024-03-21T00:00:00"/>
    <d v="2024-03-22T00:00:00"/>
    <s v="Regular"/>
    <x v="2"/>
    <n v="737.26"/>
    <x v="4"/>
    <x v="4"/>
    <n v="2895.3288000000002"/>
    <s v="Bulk Order"/>
  </r>
  <r>
    <s v="ORD103977"/>
    <x v="1"/>
    <x v="2"/>
    <x v="3964"/>
    <n v="0.04"/>
    <n v="119.2564"/>
    <n v="4"/>
    <d v="2023-11-29T00:00:00"/>
    <d v="2023-12-06T00:00:00"/>
    <s v="New"/>
    <x v="0"/>
    <n v="196.97"/>
    <x v="4"/>
    <x v="5"/>
    <n v="2862.1535999999996"/>
    <s v="-"/>
  </r>
  <r>
    <s v="ORD103978"/>
    <x v="2"/>
    <x v="4"/>
    <x v="3965"/>
    <n v="0.23"/>
    <n v="907.52940000000012"/>
    <n v="1"/>
    <d v="2023-01-26T00:00:00"/>
    <d v="2023-02-01T00:00:00"/>
    <s v="New"/>
    <x v="1"/>
    <n v="538.84"/>
    <x v="4"/>
    <x v="3"/>
    <n v="3038.2506000000003"/>
    <s v="-"/>
  </r>
  <r>
    <s v="ORD103979"/>
    <x v="1"/>
    <x v="0"/>
    <x v="3966"/>
    <n v="0.14000000000000001"/>
    <n v="22.062600000000003"/>
    <n v="2"/>
    <d v="2024-07-31T00:00:00"/>
    <d v="2024-08-03T00:00:00"/>
    <s v="New"/>
    <x v="1"/>
    <n v="23.15"/>
    <x v="4"/>
    <x v="4"/>
    <n v="135.5274"/>
    <s v="-"/>
  </r>
  <r>
    <s v="ORD103980"/>
    <x v="3"/>
    <x v="1"/>
    <x v="3967"/>
    <n v="0.04"/>
    <n v="138.80760000000001"/>
    <n v="4"/>
    <d v="2024-07-26T00:00:00"/>
    <d v="2024-07-31T00:00:00"/>
    <s v="Regular"/>
    <x v="2"/>
    <n v="443.63"/>
    <x v="4"/>
    <x v="3"/>
    <n v="3331.3824"/>
    <s v="-"/>
  </r>
  <r>
    <s v="ORD103981"/>
    <x v="2"/>
    <x v="4"/>
    <x v="3968"/>
    <n v="0.34"/>
    <n v="565.56280000000004"/>
    <n v="1"/>
    <d v="2024-03-20T00:00:00"/>
    <d v="2024-03-24T00:00:00"/>
    <s v="Regular"/>
    <x v="2"/>
    <n v="287.17"/>
    <x v="4"/>
    <x v="4"/>
    <n v="1097.8571999999999"/>
    <s v="-"/>
  </r>
  <r>
    <s v="ORD103982"/>
    <x v="3"/>
    <x v="0"/>
    <x v="3969"/>
    <n v="0.49"/>
    <n v="587.35810000000004"/>
    <n v="6"/>
    <d v="2024-07-10T00:00:00"/>
    <d v="2024-07-15T00:00:00"/>
    <s v="Member"/>
    <x v="1"/>
    <n v="257.14"/>
    <x v="4"/>
    <x v="1"/>
    <n v="611.33190000000002"/>
    <s v="Bulk Order"/>
  </r>
  <r>
    <s v="ORD103983"/>
    <x v="3"/>
    <x v="2"/>
    <x v="3970"/>
    <n v="0.19"/>
    <n v="764.95519999999999"/>
    <n v="7"/>
    <d v="2023-11-29T00:00:00"/>
    <d v="2023-12-01T00:00:00"/>
    <s v="Member"/>
    <x v="1"/>
    <n v="704.55"/>
    <x v="4"/>
    <x v="4"/>
    <n v="3261.1248000000001"/>
    <s v="Bulk Order"/>
  </r>
  <r>
    <s v="ORD103984"/>
    <x v="1"/>
    <x v="2"/>
    <x v="3971"/>
    <n v="0.15"/>
    <n v="80.576999999999984"/>
    <n v="1"/>
    <d v="2023-04-25T00:00:00"/>
    <d v="2023-04-30T00:00:00"/>
    <s v="Member"/>
    <x v="1"/>
    <n v="86.89"/>
    <x v="4"/>
    <x v="0"/>
    <n v="456.60299999999995"/>
    <s v="-"/>
  </r>
  <r>
    <s v="ORD103985"/>
    <x v="1"/>
    <x v="0"/>
    <x v="3972"/>
    <n v="0.04"/>
    <n v="48.778000000000006"/>
    <n v="6"/>
    <d v="2023-01-16T00:00:00"/>
    <d v="2023-01-21T00:00:00"/>
    <s v="Member"/>
    <x v="2"/>
    <n v="262.87"/>
    <x v="4"/>
    <x v="1"/>
    <n v="1170.672"/>
    <s v="Bulk Order"/>
  </r>
  <r>
    <s v="ORD103986"/>
    <x v="1"/>
    <x v="2"/>
    <x v="3973"/>
    <n v="0.11"/>
    <n v="120.813"/>
    <n v="3"/>
    <d v="2023-12-04T00:00:00"/>
    <d v="2023-12-11T00:00:00"/>
    <s v="Regular"/>
    <x v="1"/>
    <n v="287.17"/>
    <x v="4"/>
    <x v="3"/>
    <n v="977.48699999999997"/>
    <s v="-"/>
  </r>
  <r>
    <s v="ORD103987"/>
    <x v="2"/>
    <x v="0"/>
    <x v="3974"/>
    <n v="0.14000000000000001"/>
    <n v="301.99959999999999"/>
    <n v="7"/>
    <d v="2023-05-24T00:00:00"/>
    <d v="2023-05-26T00:00:00"/>
    <s v="Member"/>
    <x v="2"/>
    <n v="347.42"/>
    <x v="4"/>
    <x v="5"/>
    <n v="1855.1403999999998"/>
    <s v="Bulk Order"/>
  </r>
  <r>
    <s v="ORD103988"/>
    <x v="0"/>
    <x v="0"/>
    <x v="3975"/>
    <n v="0.17"/>
    <n v="285.50650000000002"/>
    <n v="2"/>
    <d v="2024-10-02T00:00:00"/>
    <d v="2024-10-07T00:00:00"/>
    <s v="Regular"/>
    <x v="0"/>
    <n v="282.56"/>
    <x v="4"/>
    <x v="2"/>
    <n v="1393.9435000000001"/>
    <s v="-"/>
  </r>
  <r>
    <s v="ORD103989"/>
    <x v="1"/>
    <x v="2"/>
    <x v="3976"/>
    <n v="0.32"/>
    <n v="1161.6928"/>
    <n v="2"/>
    <d v="2024-08-08T00:00:00"/>
    <d v="2024-08-14T00:00:00"/>
    <s v="Member"/>
    <x v="1"/>
    <n v="970.33"/>
    <x v="4"/>
    <x v="3"/>
    <n v="2468.5972000000002"/>
    <s v="-"/>
  </r>
  <r>
    <s v="ORD103990"/>
    <x v="1"/>
    <x v="3"/>
    <x v="3977"/>
    <n v="0.06"/>
    <n v="211.6146"/>
    <n v="4"/>
    <d v="2024-06-20T00:00:00"/>
    <d v="2024-06-22T00:00:00"/>
    <s v="New"/>
    <x v="2"/>
    <n v="183.54"/>
    <x v="4"/>
    <x v="5"/>
    <n v="3315.2954"/>
    <s v="-"/>
  </r>
  <r>
    <s v="ORD103991"/>
    <x v="2"/>
    <x v="1"/>
    <x v="3978"/>
    <n v="0.03"/>
    <n v="50.844299999999997"/>
    <n v="8"/>
    <d v="2023-01-14T00:00:00"/>
    <d v="2023-01-18T00:00:00"/>
    <s v="Member"/>
    <x v="1"/>
    <n v="259.44"/>
    <x v="4"/>
    <x v="1"/>
    <n v="1643.9657"/>
    <s v="Bulk Order"/>
  </r>
  <r>
    <s v="ORD103992"/>
    <x v="1"/>
    <x v="4"/>
    <x v="3979"/>
    <n v="0.47"/>
    <n v="1053.3687"/>
    <n v="3"/>
    <d v="2023-07-28T00:00:00"/>
    <d v="2023-07-31T00:00:00"/>
    <s v="Member"/>
    <x v="2"/>
    <n v="124.52"/>
    <x v="4"/>
    <x v="2"/>
    <n v="1187.8413"/>
    <s v="-"/>
  </r>
  <r>
    <s v="ORD103993"/>
    <x v="2"/>
    <x v="1"/>
    <x v="3980"/>
    <n v="0.4"/>
    <n v="447.5"/>
    <n v="8"/>
    <d v="2024-10-08T00:00:00"/>
    <d v="2024-10-11T00:00:00"/>
    <s v="Regular"/>
    <x v="2"/>
    <n v="161.25"/>
    <x v="4"/>
    <x v="4"/>
    <n v="671.25"/>
    <s v="Bulk Order"/>
  </r>
  <r>
    <s v="ORD103994"/>
    <x v="3"/>
    <x v="4"/>
    <x v="3981"/>
    <n v="0.14000000000000001"/>
    <n v="474.19260000000008"/>
    <n v="7"/>
    <d v="2023-01-21T00:00:00"/>
    <d v="2023-01-25T00:00:00"/>
    <s v="Member"/>
    <x v="1"/>
    <n v="388.81"/>
    <x v="4"/>
    <x v="5"/>
    <n v="2912.8973999999998"/>
    <s v="Bulk Order"/>
  </r>
  <r>
    <s v="ORD103995"/>
    <x v="1"/>
    <x v="4"/>
    <x v="3982"/>
    <n v="0.32"/>
    <n v="653.27679999999998"/>
    <n v="5"/>
    <d v="2023-04-01T00:00:00"/>
    <d v="2023-04-02T00:00:00"/>
    <s v="Regular"/>
    <x v="2"/>
    <n v="386.32"/>
    <x v="4"/>
    <x v="0"/>
    <n v="1388.2132000000001"/>
    <s v="-"/>
  </r>
  <r>
    <s v="ORD103996"/>
    <x v="1"/>
    <x v="1"/>
    <x v="3983"/>
    <n v="0.3"/>
    <n v="225.255"/>
    <n v="4"/>
    <d v="2024-07-14T00:00:00"/>
    <d v="2024-07-15T00:00:00"/>
    <s v="Regular"/>
    <x v="0"/>
    <n v="124.9"/>
    <x v="4"/>
    <x v="1"/>
    <n v="525.59500000000003"/>
    <s v="-"/>
  </r>
  <r>
    <s v="ORD103997"/>
    <x v="3"/>
    <x v="0"/>
    <x v="3984"/>
    <n v="0.37"/>
    <n v="267.73200000000003"/>
    <n v="2"/>
    <d v="2024-06-07T00:00:00"/>
    <d v="2024-06-13T00:00:00"/>
    <s v="Member"/>
    <x v="2"/>
    <n v="54.74"/>
    <x v="4"/>
    <x v="0"/>
    <n v="455.86799999999999"/>
    <s v="-"/>
  </r>
  <r>
    <s v="ORD103998"/>
    <x v="3"/>
    <x v="2"/>
    <x v="3985"/>
    <n v="0.43"/>
    <n v="722.12909999999999"/>
    <n v="9"/>
    <d v="2023-01-22T00:00:00"/>
    <d v="2023-01-25T00:00:00"/>
    <s v="Regular"/>
    <x v="0"/>
    <n v="307.54000000000002"/>
    <x v="4"/>
    <x v="1"/>
    <n v="957.2408999999999"/>
    <s v="Bulk Order"/>
  </r>
  <r>
    <s v="ORD103999"/>
    <x v="3"/>
    <x v="3"/>
    <x v="3986"/>
    <n v="0.18"/>
    <n v="677.14019999999994"/>
    <n v="4"/>
    <d v="2024-11-04T00:00:00"/>
    <d v="2024-11-08T00:00:00"/>
    <s v="Member"/>
    <x v="2"/>
    <n v="840.46"/>
    <x v="4"/>
    <x v="4"/>
    <n v="3084.7498000000001"/>
    <s v="-"/>
  </r>
  <r>
    <s v="ORD104000"/>
    <x v="1"/>
    <x v="3"/>
    <x v="3987"/>
    <n v="0.33"/>
    <n v="74.240099999999998"/>
    <n v="5"/>
    <d v="2024-02-14T00:00:00"/>
    <d v="2024-02-19T00:00:00"/>
    <s v="Regular"/>
    <x v="2"/>
    <n v="14.4"/>
    <x v="4"/>
    <x v="2"/>
    <n v="150.72989999999999"/>
    <s v="-"/>
  </r>
  <r>
    <s v="ORD104001"/>
    <x v="0"/>
    <x v="3"/>
    <x v="3988"/>
    <n v="0.4"/>
    <n v="545.24"/>
    <n v="2"/>
    <d v="2023-06-05T00:00:00"/>
    <d v="2023-06-09T00:00:00"/>
    <s v="Regular"/>
    <x v="2"/>
    <n v="79.25"/>
    <x v="4"/>
    <x v="2"/>
    <n v="817.8599999999999"/>
    <s v="-"/>
  </r>
  <r>
    <s v="ORD104002"/>
    <x v="0"/>
    <x v="1"/>
    <x v="3989"/>
    <n v="0.35"/>
    <n v="313.66299999999995"/>
    <n v="2"/>
    <d v="2023-06-08T00:00:00"/>
    <d v="2023-06-10T00:00:00"/>
    <s v="New"/>
    <x v="1"/>
    <n v="243"/>
    <x v="4"/>
    <x v="0"/>
    <n v="582.51700000000005"/>
    <s v="-"/>
  </r>
  <r>
    <s v="ORD104003"/>
    <x v="0"/>
    <x v="1"/>
    <x v="3990"/>
    <n v="0.46"/>
    <n v="2201.9004"/>
    <n v="2"/>
    <d v="2023-03-28T00:00:00"/>
    <d v="2023-04-01T00:00:00"/>
    <s v="New"/>
    <x v="1"/>
    <n v="917.64"/>
    <x v="4"/>
    <x v="0"/>
    <n v="2584.8395999999998"/>
    <s v="-"/>
  </r>
  <r>
    <s v="ORD104004"/>
    <x v="1"/>
    <x v="0"/>
    <x v="3991"/>
    <n v="0.25"/>
    <n v="888.97"/>
    <n v="2"/>
    <d v="2023-12-03T00:00:00"/>
    <d v="2023-12-09T00:00:00"/>
    <s v="Regular"/>
    <x v="0"/>
    <n v="274.43"/>
    <x v="4"/>
    <x v="3"/>
    <n v="2666.91"/>
    <s v="-"/>
  </r>
  <r>
    <s v="ORD104005"/>
    <x v="3"/>
    <x v="3"/>
    <x v="3992"/>
    <n v="0.4"/>
    <n v="497.13599999999997"/>
    <n v="9"/>
    <d v="2024-02-11T00:00:00"/>
    <d v="2024-02-18T00:00:00"/>
    <s v="Regular"/>
    <x v="0"/>
    <n v="285.31"/>
    <x v="4"/>
    <x v="1"/>
    <n v="745.70399999999995"/>
    <s v="Bulk Order"/>
  </r>
  <r>
    <s v="ORD104006"/>
    <x v="1"/>
    <x v="0"/>
    <x v="3993"/>
    <n v="0.45"/>
    <n v="502.452"/>
    <n v="5"/>
    <d v="2024-12-21T00:00:00"/>
    <d v="2024-12-22T00:00:00"/>
    <s v="Regular"/>
    <x v="2"/>
    <n v="294.95"/>
    <x v="4"/>
    <x v="4"/>
    <n v="614.10799999999995"/>
    <s v="-"/>
  </r>
  <r>
    <s v="ORD104007"/>
    <x v="3"/>
    <x v="3"/>
    <x v="3994"/>
    <n v="0.28000000000000003"/>
    <n v="1205.2180000000003"/>
    <n v="6"/>
    <d v="2024-06-03T00:00:00"/>
    <d v="2024-06-08T00:00:00"/>
    <s v="Regular"/>
    <x v="1"/>
    <n v="1255.8399999999999"/>
    <x v="4"/>
    <x v="5"/>
    <n v="3099.1320000000001"/>
    <s v="Bulk Order"/>
  </r>
  <r>
    <s v="ORD104008"/>
    <x v="1"/>
    <x v="1"/>
    <x v="3995"/>
    <n v="0.01"/>
    <n v="10.321099999999999"/>
    <n v="4"/>
    <d v="2024-11-08T00:00:00"/>
    <d v="2024-11-13T00:00:00"/>
    <s v="Member"/>
    <x v="1"/>
    <n v="265.76"/>
    <x v="4"/>
    <x v="1"/>
    <n v="1021.7888999999999"/>
    <s v="-"/>
  </r>
  <r>
    <s v="ORD104009"/>
    <x v="1"/>
    <x v="2"/>
    <x v="3996"/>
    <n v="0.41"/>
    <n v="2044.0918999999999"/>
    <n v="2"/>
    <d v="2023-01-10T00:00:00"/>
    <d v="2023-01-13T00:00:00"/>
    <s v="Member"/>
    <x v="0"/>
    <n v="1184.24"/>
    <x v="4"/>
    <x v="3"/>
    <n v="2941.4981000000002"/>
    <s v="-"/>
  </r>
  <r>
    <s v="ORD104010"/>
    <x v="3"/>
    <x v="2"/>
    <x v="3997"/>
    <n v="0.42"/>
    <n v="622.98179999999991"/>
    <n v="3"/>
    <d v="2023-01-30T00:00:00"/>
    <d v="2023-02-01T00:00:00"/>
    <s v="Member"/>
    <x v="0"/>
    <n v="399.88"/>
    <x v="4"/>
    <x v="3"/>
    <n v="860.30820000000006"/>
    <s v="-"/>
  </r>
  <r>
    <s v="ORD104011"/>
    <x v="0"/>
    <x v="2"/>
    <x v="3998"/>
    <n v="0.2"/>
    <n v="102.64600000000002"/>
    <n v="3"/>
    <d v="2023-09-15T00:00:00"/>
    <d v="2023-09-20T00:00:00"/>
    <s v="New"/>
    <x v="1"/>
    <n v="88.21"/>
    <x v="4"/>
    <x v="3"/>
    <n v="410.584"/>
    <s v="-"/>
  </r>
  <r>
    <s v="ORD104012"/>
    <x v="3"/>
    <x v="2"/>
    <x v="3999"/>
    <n v="0.11"/>
    <n v="383.41820000000001"/>
    <n v="8"/>
    <d v="2023-10-05T00:00:00"/>
    <d v="2023-10-08T00:00:00"/>
    <s v="Member"/>
    <x v="1"/>
    <n v="598.07000000000005"/>
    <x v="4"/>
    <x v="2"/>
    <n v="3102.2017999999998"/>
    <s v="Bulk Order"/>
  </r>
  <r>
    <s v="ORD104013"/>
    <x v="2"/>
    <x v="4"/>
    <x v="4000"/>
    <n v="0.49"/>
    <n v="1512.7525000000001"/>
    <n v="8"/>
    <d v="2023-05-13T00:00:00"/>
    <d v="2023-05-18T00:00:00"/>
    <s v="Regular"/>
    <x v="2"/>
    <n v="676.07"/>
    <x v="4"/>
    <x v="2"/>
    <n v="1574.4974999999999"/>
    <s v="Bulk Order"/>
  </r>
  <r>
    <s v="ORD104014"/>
    <x v="2"/>
    <x v="3"/>
    <x v="4001"/>
    <n v="0.28000000000000003"/>
    <n v="1399.7564000000002"/>
    <n v="6"/>
    <d v="2024-04-01T00:00:00"/>
    <d v="2024-04-02T00:00:00"/>
    <s v="New"/>
    <x v="2"/>
    <n v="1344.04"/>
    <x v="4"/>
    <x v="1"/>
    <n v="3599.3735999999999"/>
    <s v="Bulk Order"/>
  </r>
  <r>
    <s v="ORD104015"/>
    <x v="3"/>
    <x v="2"/>
    <x v="4002"/>
    <n v="0.26"/>
    <n v="1047.8571999999999"/>
    <n v="8"/>
    <d v="2023-07-16T00:00:00"/>
    <d v="2023-07-23T00:00:00"/>
    <s v="Regular"/>
    <x v="0"/>
    <n v="411.83"/>
    <x v="4"/>
    <x v="2"/>
    <n v="2982.3627999999999"/>
    <s v="Bulk Order"/>
  </r>
  <r>
    <s v="ORD104016"/>
    <x v="1"/>
    <x v="4"/>
    <x v="4003"/>
    <n v="0.47"/>
    <n v="1034.6110000000001"/>
    <n v="3"/>
    <d v="2024-07-21T00:00:00"/>
    <d v="2024-07-26T00:00:00"/>
    <s v="Member"/>
    <x v="1"/>
    <n v="347.45"/>
    <x v="4"/>
    <x v="1"/>
    <n v="1166.6890000000001"/>
    <s v="-"/>
  </r>
  <r>
    <s v="ORD104017"/>
    <x v="2"/>
    <x v="4"/>
    <x v="4004"/>
    <n v="0.2"/>
    <n v="683.08"/>
    <n v="7"/>
    <d v="2023-10-03T00:00:00"/>
    <d v="2023-10-04T00:00:00"/>
    <s v="New"/>
    <x v="2"/>
    <n v="815.33"/>
    <x v="4"/>
    <x v="1"/>
    <n v="2732.32"/>
    <s v="Bulk Order"/>
  </r>
  <r>
    <s v="ORD104018"/>
    <x v="2"/>
    <x v="4"/>
    <x v="4005"/>
    <n v="0.42"/>
    <n v="1725.1332"/>
    <n v="5"/>
    <d v="2024-04-21T00:00:00"/>
    <d v="2024-04-27T00:00:00"/>
    <s v="Regular"/>
    <x v="0"/>
    <n v="495.62"/>
    <x v="4"/>
    <x v="1"/>
    <n v="2382.3267999999998"/>
    <s v="-"/>
  </r>
  <r>
    <s v="ORD104019"/>
    <x v="1"/>
    <x v="0"/>
    <x v="4006"/>
    <n v="0.35"/>
    <n v="916.04100000000005"/>
    <n v="9"/>
    <d v="2023-07-17T00:00:00"/>
    <d v="2023-07-24T00:00:00"/>
    <s v="Regular"/>
    <x v="0"/>
    <n v="167.25"/>
    <x v="4"/>
    <x v="2"/>
    <n v="1701.2190000000001"/>
    <s v="Bulk Order"/>
  </r>
  <r>
    <s v="ORD104020"/>
    <x v="1"/>
    <x v="0"/>
    <x v="4007"/>
    <n v="0.48"/>
    <n v="689.79359999999997"/>
    <n v="9"/>
    <d v="2023-11-20T00:00:00"/>
    <d v="2023-11-24T00:00:00"/>
    <s v="Regular"/>
    <x v="1"/>
    <n v="219.85"/>
    <x v="4"/>
    <x v="5"/>
    <n v="747.27639999999997"/>
    <s v="Bulk Order"/>
  </r>
  <r>
    <s v="ORD104021"/>
    <x v="0"/>
    <x v="4"/>
    <x v="2485"/>
    <n v="0.21"/>
    <n v="237.19919999999999"/>
    <n v="5"/>
    <d v="2024-04-28T00:00:00"/>
    <d v="2024-04-29T00:00:00"/>
    <s v="Member"/>
    <x v="2"/>
    <n v="331.11"/>
    <x v="4"/>
    <x v="1"/>
    <n v="892.32079999999996"/>
    <s v="-"/>
  </r>
  <r>
    <s v="ORD104022"/>
    <x v="1"/>
    <x v="2"/>
    <x v="4008"/>
    <n v="0.45"/>
    <n v="696.09600000000012"/>
    <n v="6"/>
    <d v="2023-07-04T00:00:00"/>
    <d v="2023-07-10T00:00:00"/>
    <s v="Member"/>
    <x v="2"/>
    <n v="327.2"/>
    <x v="4"/>
    <x v="2"/>
    <n v="850.78399999999999"/>
    <s v="Bulk Order"/>
  </r>
  <r>
    <s v="ORD104023"/>
    <x v="3"/>
    <x v="3"/>
    <x v="4009"/>
    <n v="0.28000000000000003"/>
    <n v="1191.5512000000001"/>
    <n v="1"/>
    <d v="2024-06-16T00:00:00"/>
    <d v="2024-06-17T00:00:00"/>
    <s v="Regular"/>
    <x v="0"/>
    <n v="1040.22"/>
    <x v="4"/>
    <x v="5"/>
    <n v="3063.9888000000001"/>
    <s v="-"/>
  </r>
  <r>
    <s v="ORD104024"/>
    <x v="3"/>
    <x v="1"/>
    <x v="4010"/>
    <n v="0.24"/>
    <n v="471.38879999999995"/>
    <n v="4"/>
    <d v="2023-01-17T00:00:00"/>
    <d v="2023-01-18T00:00:00"/>
    <s v="Member"/>
    <x v="1"/>
    <n v="147.9"/>
    <x v="4"/>
    <x v="4"/>
    <n v="1492.7311999999999"/>
    <s v="-"/>
  </r>
  <r>
    <s v="ORD104025"/>
    <x v="0"/>
    <x v="0"/>
    <x v="4011"/>
    <n v="0.15"/>
    <n v="225.69750000000002"/>
    <n v="1"/>
    <d v="2023-03-20T00:00:00"/>
    <d v="2023-03-26T00:00:00"/>
    <s v="Regular"/>
    <x v="1"/>
    <n v="274.2"/>
    <x v="4"/>
    <x v="1"/>
    <n v="1278.9525000000001"/>
    <s v="-"/>
  </r>
  <r>
    <s v="ORD104026"/>
    <x v="2"/>
    <x v="2"/>
    <x v="4012"/>
    <n v="0.28000000000000003"/>
    <n v="1133.6780000000001"/>
    <n v="4"/>
    <d v="2023-01-27T00:00:00"/>
    <d v="2023-02-01T00:00:00"/>
    <s v="Regular"/>
    <x v="0"/>
    <n v="1089.8800000000001"/>
    <x v="4"/>
    <x v="3"/>
    <n v="2915.1719999999996"/>
    <s v="-"/>
  </r>
  <r>
    <s v="ORD104027"/>
    <x v="2"/>
    <x v="2"/>
    <x v="4013"/>
    <n v="0.28999999999999998"/>
    <n v="74.358900000000006"/>
    <n v="1"/>
    <d v="2024-11-09T00:00:00"/>
    <d v="2024-11-15T00:00:00"/>
    <s v="Member"/>
    <x v="1"/>
    <n v="69.22"/>
    <x v="4"/>
    <x v="0"/>
    <n v="182.05110000000002"/>
    <s v="-"/>
  </r>
  <r>
    <s v="ORD104028"/>
    <x v="1"/>
    <x v="1"/>
    <x v="4014"/>
    <n v="0.45"/>
    <n v="1354.68"/>
    <n v="4"/>
    <d v="2023-12-05T00:00:00"/>
    <d v="2023-12-07T00:00:00"/>
    <s v="Regular"/>
    <x v="0"/>
    <n v="887.73"/>
    <x v="4"/>
    <x v="3"/>
    <n v="1655.72"/>
    <s v="-"/>
  </r>
  <r>
    <s v="ORD104029"/>
    <x v="3"/>
    <x v="1"/>
    <x v="4015"/>
    <n v="0.35"/>
    <n v="1533.28"/>
    <n v="6"/>
    <d v="2024-04-20T00:00:00"/>
    <d v="2024-04-26T00:00:00"/>
    <s v="Regular"/>
    <x v="1"/>
    <n v="1122.27"/>
    <x v="4"/>
    <x v="1"/>
    <n v="2847.5200000000004"/>
    <s v="Bulk Order"/>
  </r>
  <r>
    <s v="ORD104030"/>
    <x v="2"/>
    <x v="2"/>
    <x v="4016"/>
    <n v="0.41"/>
    <n v="864.85809999999992"/>
    <n v="9"/>
    <d v="2023-04-21T00:00:00"/>
    <d v="2023-04-22T00:00:00"/>
    <s v="Regular"/>
    <x v="2"/>
    <n v="566.39"/>
    <x v="4"/>
    <x v="5"/>
    <n v="1244.5518999999999"/>
    <s v="Bulk Order"/>
  </r>
  <r>
    <s v="ORD104031"/>
    <x v="0"/>
    <x v="1"/>
    <x v="4017"/>
    <n v="0.38"/>
    <n v="539.47080000000005"/>
    <n v="2"/>
    <d v="2024-12-26T00:00:00"/>
    <d v="2025-01-02T00:00:00"/>
    <s v="Regular"/>
    <x v="1"/>
    <n v="143.84"/>
    <x v="4"/>
    <x v="2"/>
    <n v="880.18920000000003"/>
    <s v="-"/>
  </r>
  <r>
    <s v="ORD104032"/>
    <x v="0"/>
    <x v="2"/>
    <x v="4018"/>
    <n v="0.14000000000000001"/>
    <n v="351.31180000000001"/>
    <n v="2"/>
    <d v="2024-01-06T00:00:00"/>
    <d v="2024-01-09T00:00:00"/>
    <s v="Regular"/>
    <x v="1"/>
    <n v="141.83000000000001"/>
    <x v="4"/>
    <x v="5"/>
    <n v="2158.0581999999999"/>
    <s v="-"/>
  </r>
  <r>
    <s v="ORD104033"/>
    <x v="3"/>
    <x v="1"/>
    <x v="4019"/>
    <n v="0.1"/>
    <n v="361.56400000000002"/>
    <n v="6"/>
    <d v="2024-01-04T00:00:00"/>
    <d v="2024-01-09T00:00:00"/>
    <s v="Regular"/>
    <x v="2"/>
    <n v="773.32"/>
    <x v="4"/>
    <x v="1"/>
    <n v="3254.076"/>
    <s v="Bulk Order"/>
  </r>
  <r>
    <s v="ORD104034"/>
    <x v="0"/>
    <x v="1"/>
    <x v="4020"/>
    <n v="0.13"/>
    <n v="342.07810000000001"/>
    <n v="6"/>
    <d v="2024-12-10T00:00:00"/>
    <d v="2024-12-12T00:00:00"/>
    <s v="New"/>
    <x v="2"/>
    <n v="585.37"/>
    <x v="4"/>
    <x v="1"/>
    <n v="2289.2918999999997"/>
    <s v="Bulk Order"/>
  </r>
  <r>
    <s v="ORD104035"/>
    <x v="0"/>
    <x v="2"/>
    <x v="4021"/>
    <n v="7.0000000000000007E-2"/>
    <n v="9.6201000000000008"/>
    <n v="3"/>
    <d v="2024-04-23T00:00:00"/>
    <d v="2024-04-30T00:00:00"/>
    <s v="New"/>
    <x v="0"/>
    <n v="38.39"/>
    <x v="4"/>
    <x v="0"/>
    <n v="127.8099"/>
    <s v="-"/>
  </r>
  <r>
    <s v="ORD104036"/>
    <x v="3"/>
    <x v="4"/>
    <x v="4022"/>
    <n v="0.19"/>
    <n v="91.920100000000005"/>
    <n v="2"/>
    <d v="2024-12-09T00:00:00"/>
    <d v="2024-12-11T00:00:00"/>
    <s v="Regular"/>
    <x v="1"/>
    <n v="91.58"/>
    <x v="4"/>
    <x v="1"/>
    <n v="391.86990000000003"/>
    <s v="-"/>
  </r>
  <r>
    <s v="ORD104037"/>
    <x v="1"/>
    <x v="2"/>
    <x v="4023"/>
    <n v="0.33"/>
    <n v="1199.3883000000001"/>
    <n v="3"/>
    <d v="2023-01-13T00:00:00"/>
    <d v="2023-01-20T00:00:00"/>
    <s v="Regular"/>
    <x v="1"/>
    <n v="567.05999999999995"/>
    <x v="4"/>
    <x v="3"/>
    <n v="2435.1217000000001"/>
    <s v="-"/>
  </r>
  <r>
    <s v="ORD104038"/>
    <x v="1"/>
    <x v="3"/>
    <x v="4024"/>
    <n v="0.27"/>
    <n v="556.13520000000005"/>
    <n v="4"/>
    <d v="2024-09-16T00:00:00"/>
    <d v="2024-09-21T00:00:00"/>
    <s v="Regular"/>
    <x v="0"/>
    <n v="584.13"/>
    <x v="4"/>
    <x v="3"/>
    <n v="1503.6248000000001"/>
    <s v="-"/>
  </r>
  <r>
    <s v="ORD104039"/>
    <x v="0"/>
    <x v="1"/>
    <x v="4025"/>
    <n v="0.34"/>
    <n v="1341.4360000000001"/>
    <n v="4"/>
    <d v="2024-09-01T00:00:00"/>
    <d v="2024-09-04T00:00:00"/>
    <s v="Member"/>
    <x v="2"/>
    <n v="393.51"/>
    <x v="4"/>
    <x v="1"/>
    <n v="2603.9639999999999"/>
    <s v="-"/>
  </r>
  <r>
    <s v="ORD104040"/>
    <x v="1"/>
    <x v="0"/>
    <x v="4026"/>
    <n v="0.18"/>
    <n v="590.85"/>
    <n v="7"/>
    <d v="2024-10-11T00:00:00"/>
    <d v="2024-10-15T00:00:00"/>
    <s v="Member"/>
    <x v="1"/>
    <n v="548.73"/>
    <x v="4"/>
    <x v="1"/>
    <n v="2691.65"/>
    <s v="Bulk Order"/>
  </r>
  <r>
    <s v="ORD104041"/>
    <x v="1"/>
    <x v="1"/>
    <x v="4027"/>
    <n v="0.1"/>
    <n v="294.94299999999998"/>
    <n v="4"/>
    <d v="2024-07-21T00:00:00"/>
    <d v="2024-07-26T00:00:00"/>
    <s v="New"/>
    <x v="0"/>
    <n v="179.54"/>
    <x v="4"/>
    <x v="1"/>
    <n v="2654.4870000000001"/>
    <s v="-"/>
  </r>
  <r>
    <s v="ORD104042"/>
    <x v="0"/>
    <x v="3"/>
    <x v="4028"/>
    <n v="0.1"/>
    <n v="451.67399999999998"/>
    <n v="6"/>
    <d v="2023-04-14T00:00:00"/>
    <d v="2023-04-16T00:00:00"/>
    <s v="New"/>
    <x v="0"/>
    <n v="1123.1099999999999"/>
    <x v="4"/>
    <x v="4"/>
    <n v="4065.0659999999998"/>
    <s v="Bulk Order"/>
  </r>
  <r>
    <s v="ORD104043"/>
    <x v="1"/>
    <x v="0"/>
    <x v="4029"/>
    <n v="0.3"/>
    <n v="61.343999999999994"/>
    <n v="6"/>
    <d v="2023-08-20T00:00:00"/>
    <d v="2023-08-24T00:00:00"/>
    <s v="New"/>
    <x v="1"/>
    <n v="42.11"/>
    <x v="4"/>
    <x v="5"/>
    <n v="143.136"/>
    <s v="Bulk Order"/>
  </r>
  <r>
    <s v="ORD104044"/>
    <x v="0"/>
    <x v="0"/>
    <x v="4030"/>
    <n v="0.08"/>
    <n v="68.773600000000002"/>
    <n v="3"/>
    <d v="2023-06-21T00:00:00"/>
    <d v="2023-06-23T00:00:00"/>
    <s v="Member"/>
    <x v="0"/>
    <n v="105.32"/>
    <x v="4"/>
    <x v="4"/>
    <n v="790.89639999999997"/>
    <s v="-"/>
  </r>
  <r>
    <s v="ORD104045"/>
    <x v="2"/>
    <x v="2"/>
    <x v="4031"/>
    <n v="0.2"/>
    <n v="631.88800000000003"/>
    <n v="9"/>
    <d v="2024-06-23T00:00:00"/>
    <d v="2024-06-24T00:00:00"/>
    <s v="New"/>
    <x v="0"/>
    <n v="583.80999999999995"/>
    <x v="4"/>
    <x v="2"/>
    <n v="2527.5520000000001"/>
    <s v="Bulk Order"/>
  </r>
  <r>
    <s v="ORD104046"/>
    <x v="3"/>
    <x v="4"/>
    <x v="4032"/>
    <n v="0.11"/>
    <n v="46.4816"/>
    <n v="5"/>
    <d v="2024-04-13T00:00:00"/>
    <d v="2024-04-20T00:00:00"/>
    <s v="Regular"/>
    <x v="0"/>
    <n v="93.72"/>
    <x v="4"/>
    <x v="4"/>
    <n v="376.07839999999999"/>
    <s v="-"/>
  </r>
  <r>
    <s v="ORD104047"/>
    <x v="3"/>
    <x v="2"/>
    <x v="4033"/>
    <n v="0.33"/>
    <n v="1075.9188000000001"/>
    <n v="9"/>
    <d v="2023-10-19T00:00:00"/>
    <d v="2023-10-23T00:00:00"/>
    <s v="New"/>
    <x v="0"/>
    <n v="808.05"/>
    <x v="4"/>
    <x v="3"/>
    <n v="2184.4412000000002"/>
    <s v="Bulk Order"/>
  </r>
  <r>
    <s v="ORD104048"/>
    <x v="1"/>
    <x v="0"/>
    <x v="4034"/>
    <n v="0.31"/>
    <n v="1525.8788999999999"/>
    <n v="6"/>
    <d v="2024-08-26T00:00:00"/>
    <d v="2024-09-01T00:00:00"/>
    <s v="New"/>
    <x v="1"/>
    <n v="373.09"/>
    <x v="4"/>
    <x v="3"/>
    <n v="3396.3110999999999"/>
    <s v="Bulk Order"/>
  </r>
  <r>
    <s v="ORD104049"/>
    <x v="1"/>
    <x v="0"/>
    <x v="4035"/>
    <n v="0.19"/>
    <n v="837.17039999999997"/>
    <n v="6"/>
    <d v="2023-07-24T00:00:00"/>
    <d v="2023-07-29T00:00:00"/>
    <s v="Regular"/>
    <x v="2"/>
    <n v="432.43"/>
    <x v="4"/>
    <x v="3"/>
    <n v="3568.9895999999999"/>
    <s v="Bulk Order"/>
  </r>
  <r>
    <s v="ORD104050"/>
    <x v="1"/>
    <x v="4"/>
    <x v="4036"/>
    <n v="0.06"/>
    <n v="179.72939999999997"/>
    <n v="9"/>
    <d v="2024-07-01T00:00:00"/>
    <d v="2024-07-06T00:00:00"/>
    <s v="Regular"/>
    <x v="0"/>
    <n v="541.25"/>
    <x v="4"/>
    <x v="1"/>
    <n v="2815.7605999999996"/>
    <s v="Bulk Order"/>
  </r>
  <r>
    <s v="ORD104051"/>
    <x v="3"/>
    <x v="1"/>
    <x v="4037"/>
    <n v="0.11"/>
    <n v="492.85389999999995"/>
    <n v="5"/>
    <d v="2023-05-09T00:00:00"/>
    <d v="2023-05-12T00:00:00"/>
    <s v="New"/>
    <x v="2"/>
    <n v="1019.64"/>
    <x v="4"/>
    <x v="2"/>
    <n v="3987.6360999999997"/>
    <s v="-"/>
  </r>
  <r>
    <s v="ORD104052"/>
    <x v="2"/>
    <x v="4"/>
    <x v="4038"/>
    <n v="0.24"/>
    <n v="160.7304"/>
    <n v="3"/>
    <d v="2023-06-20T00:00:00"/>
    <d v="2023-06-24T00:00:00"/>
    <s v="Member"/>
    <x v="0"/>
    <n v="180.82"/>
    <x v="4"/>
    <x v="1"/>
    <n v="508.9796"/>
    <s v="-"/>
  </r>
  <r>
    <s v="ORD104053"/>
    <x v="2"/>
    <x v="2"/>
    <x v="4039"/>
    <n v="0.49"/>
    <n v="1140.72"/>
    <n v="3"/>
    <d v="2024-05-11T00:00:00"/>
    <d v="2024-05-14T00:00:00"/>
    <s v="New"/>
    <x v="2"/>
    <n v="433.38"/>
    <x v="4"/>
    <x v="5"/>
    <n v="1187.28"/>
    <s v="-"/>
  </r>
  <r>
    <s v="ORD104054"/>
    <x v="3"/>
    <x v="1"/>
    <x v="4040"/>
    <n v="0.14000000000000001"/>
    <n v="308.07140000000004"/>
    <n v="2"/>
    <d v="2023-12-29T00:00:00"/>
    <d v="2024-01-03T00:00:00"/>
    <s v="Member"/>
    <x v="1"/>
    <n v="277.63"/>
    <x v="4"/>
    <x v="3"/>
    <n v="1892.4386000000002"/>
    <s v="-"/>
  </r>
  <r>
    <s v="ORD104055"/>
    <x v="2"/>
    <x v="2"/>
    <x v="4041"/>
    <n v="0.1"/>
    <n v="174.85900000000001"/>
    <n v="2"/>
    <d v="2023-07-14T00:00:00"/>
    <d v="2023-07-17T00:00:00"/>
    <s v="Member"/>
    <x v="1"/>
    <n v="462.42"/>
    <x v="4"/>
    <x v="1"/>
    <n v="1573.731"/>
    <s v="-"/>
  </r>
  <r>
    <s v="ORD104056"/>
    <x v="3"/>
    <x v="4"/>
    <x v="4042"/>
    <n v="0.11"/>
    <n v="11.1089"/>
    <n v="6"/>
    <d v="2024-06-27T00:00:00"/>
    <d v="2024-07-01T00:00:00"/>
    <s v="Regular"/>
    <x v="1"/>
    <n v="29.31"/>
    <x v="4"/>
    <x v="0"/>
    <n v="89.881099999999989"/>
    <s v="Bulk Order"/>
  </r>
  <r>
    <s v="ORD104057"/>
    <x v="2"/>
    <x v="1"/>
    <x v="4043"/>
    <n v="0.35"/>
    <n v="1563.1139999999998"/>
    <n v="8"/>
    <d v="2024-09-22T00:00:00"/>
    <d v="2024-09-27T00:00:00"/>
    <s v="Member"/>
    <x v="1"/>
    <n v="501.38"/>
    <x v="4"/>
    <x v="5"/>
    <n v="2902.9260000000004"/>
    <s v="Bulk Order"/>
  </r>
  <r>
    <s v="ORD104058"/>
    <x v="0"/>
    <x v="4"/>
    <x v="4044"/>
    <n v="0.46"/>
    <n v="1798.9496000000001"/>
    <n v="8"/>
    <d v="2024-01-15T00:00:00"/>
    <d v="2024-01-17T00:00:00"/>
    <s v="New"/>
    <x v="2"/>
    <n v="784.27"/>
    <x v="4"/>
    <x v="4"/>
    <n v="2111.8104000000003"/>
    <s v="Bulk Order"/>
  </r>
  <r>
    <s v="ORD104059"/>
    <x v="0"/>
    <x v="3"/>
    <x v="4045"/>
    <n v="0.04"/>
    <n v="131.96"/>
    <n v="8"/>
    <d v="2024-08-04T00:00:00"/>
    <d v="2024-08-09T00:00:00"/>
    <s v="Member"/>
    <x v="0"/>
    <n v="430.1"/>
    <x v="4"/>
    <x v="5"/>
    <n v="3167.04"/>
    <s v="Bulk Order"/>
  </r>
  <r>
    <s v="ORD104060"/>
    <x v="3"/>
    <x v="0"/>
    <x v="4046"/>
    <n v="0.37"/>
    <n v="270.81780000000003"/>
    <n v="7"/>
    <d v="2023-11-10T00:00:00"/>
    <d v="2023-11-17T00:00:00"/>
    <s v="Member"/>
    <x v="1"/>
    <n v="193.88"/>
    <x v="4"/>
    <x v="2"/>
    <n v="461.12220000000002"/>
    <s v="Bulk Order"/>
  </r>
  <r>
    <s v="ORD104061"/>
    <x v="2"/>
    <x v="1"/>
    <x v="4047"/>
    <n v="0.25"/>
    <n v="488.30250000000001"/>
    <n v="2"/>
    <d v="2024-03-11T00:00:00"/>
    <d v="2024-03-14T00:00:00"/>
    <s v="New"/>
    <x v="0"/>
    <n v="297.2"/>
    <x v="4"/>
    <x v="2"/>
    <n v="1464.9075"/>
    <s v="-"/>
  </r>
  <r>
    <s v="ORD104062"/>
    <x v="1"/>
    <x v="0"/>
    <x v="4048"/>
    <n v="0.41"/>
    <n v="1897.9719999999998"/>
    <n v="2"/>
    <d v="2023-07-17T00:00:00"/>
    <d v="2023-07-24T00:00:00"/>
    <s v="Regular"/>
    <x v="2"/>
    <n v="1289.1199999999999"/>
    <x v="4"/>
    <x v="5"/>
    <n v="2731.2280000000001"/>
    <s v="-"/>
  </r>
  <r>
    <s v="ORD104063"/>
    <x v="2"/>
    <x v="3"/>
    <x v="4049"/>
    <n v="0.21"/>
    <n v="655.82159999999999"/>
    <n v="7"/>
    <d v="2023-12-11T00:00:00"/>
    <d v="2023-12-14T00:00:00"/>
    <s v="Member"/>
    <x v="1"/>
    <n v="526.92999999999995"/>
    <x v="4"/>
    <x v="1"/>
    <n v="2467.1383999999998"/>
    <s v="Bulk Order"/>
  </r>
  <r>
    <s v="ORD104064"/>
    <x v="0"/>
    <x v="1"/>
    <x v="4050"/>
    <n v="0"/>
    <n v="0"/>
    <n v="4"/>
    <d v="2023-10-11T00:00:00"/>
    <d v="2023-10-16T00:00:00"/>
    <s v="New"/>
    <x v="1"/>
    <n v="712.26"/>
    <x v="4"/>
    <x v="4"/>
    <n v="3056.71"/>
    <s v="-"/>
  </r>
  <r>
    <s v="ORD104065"/>
    <x v="0"/>
    <x v="0"/>
    <x v="4051"/>
    <n v="0.34"/>
    <n v="1555.2688000000001"/>
    <n v="6"/>
    <d v="2023-08-19T00:00:00"/>
    <d v="2023-08-20T00:00:00"/>
    <s v="Member"/>
    <x v="1"/>
    <n v="622.88"/>
    <x v="4"/>
    <x v="3"/>
    <n v="3019.0511999999999"/>
    <s v="Bulk Order"/>
  </r>
  <r>
    <s v="ORD104066"/>
    <x v="2"/>
    <x v="0"/>
    <x v="4052"/>
    <n v="0.4"/>
    <n v="1137.2760000000001"/>
    <n v="9"/>
    <d v="2024-12-05T00:00:00"/>
    <d v="2024-12-06T00:00:00"/>
    <s v="Member"/>
    <x v="2"/>
    <n v="516.63"/>
    <x v="4"/>
    <x v="3"/>
    <n v="1705.914"/>
    <s v="Bulk Order"/>
  </r>
  <r>
    <s v="ORD104067"/>
    <x v="2"/>
    <x v="1"/>
    <x v="4053"/>
    <n v="0.45"/>
    <n v="1362.7574999999999"/>
    <n v="5"/>
    <d v="2024-11-10T00:00:00"/>
    <d v="2024-11-11T00:00:00"/>
    <s v="Member"/>
    <x v="0"/>
    <n v="674.12"/>
    <x v="4"/>
    <x v="1"/>
    <n v="1665.5925"/>
    <s v="-"/>
  </r>
  <r>
    <s v="ORD104068"/>
    <x v="1"/>
    <x v="0"/>
    <x v="4054"/>
    <n v="0.28000000000000003"/>
    <n v="502.32280000000003"/>
    <n v="4"/>
    <d v="2024-04-08T00:00:00"/>
    <d v="2024-04-15T00:00:00"/>
    <s v="Member"/>
    <x v="1"/>
    <n v="175.06"/>
    <x v="4"/>
    <x v="1"/>
    <n v="1291.6871999999998"/>
    <s v="-"/>
  </r>
  <r>
    <s v="ORD104069"/>
    <x v="1"/>
    <x v="0"/>
    <x v="4055"/>
    <n v="0.06"/>
    <n v="115.20359999999999"/>
    <n v="3"/>
    <d v="2024-08-22T00:00:00"/>
    <d v="2024-08-24T00:00:00"/>
    <s v="New"/>
    <x v="1"/>
    <n v="179.66"/>
    <x v="4"/>
    <x v="4"/>
    <n v="1804.8563999999999"/>
    <s v="-"/>
  </r>
  <r>
    <s v="ORD104070"/>
    <x v="2"/>
    <x v="1"/>
    <x v="4056"/>
    <n v="0.18"/>
    <n v="622.70459999999991"/>
    <n v="7"/>
    <d v="2023-04-25T00:00:00"/>
    <d v="2023-04-27T00:00:00"/>
    <s v="Member"/>
    <x v="0"/>
    <n v="248.19"/>
    <x v="4"/>
    <x v="1"/>
    <n v="2836.7653999999998"/>
    <s v="Bulk Order"/>
  </r>
  <r>
    <s v="ORD104071"/>
    <x v="2"/>
    <x v="0"/>
    <x v="4057"/>
    <n v="0.39"/>
    <n v="651.35070000000007"/>
    <n v="7"/>
    <d v="2024-10-11T00:00:00"/>
    <d v="2024-10-18T00:00:00"/>
    <s v="New"/>
    <x v="0"/>
    <n v="230.59"/>
    <x v="4"/>
    <x v="1"/>
    <n v="1018.7793"/>
    <s v="Bulk Order"/>
  </r>
  <r>
    <s v="ORD104072"/>
    <x v="2"/>
    <x v="0"/>
    <x v="4058"/>
    <n v="0.25"/>
    <n v="709.90750000000003"/>
    <n v="7"/>
    <d v="2023-03-17T00:00:00"/>
    <d v="2023-03-19T00:00:00"/>
    <s v="Regular"/>
    <x v="1"/>
    <n v="560.32000000000005"/>
    <x v="4"/>
    <x v="4"/>
    <n v="2129.7224999999999"/>
    <s v="Bulk Order"/>
  </r>
  <r>
    <s v="ORD104073"/>
    <x v="2"/>
    <x v="2"/>
    <x v="4059"/>
    <n v="0.35"/>
    <n v="513.82099999999991"/>
    <n v="5"/>
    <d v="2024-03-21T00:00:00"/>
    <d v="2024-03-26T00:00:00"/>
    <s v="Regular"/>
    <x v="1"/>
    <n v="113.1"/>
    <x v="4"/>
    <x v="3"/>
    <n v="954.23900000000003"/>
    <s v="-"/>
  </r>
  <r>
    <s v="ORD104074"/>
    <x v="3"/>
    <x v="2"/>
    <x v="4060"/>
    <n v="0"/>
    <n v="0"/>
    <n v="8"/>
    <d v="2023-10-20T00:00:00"/>
    <d v="2023-10-26T00:00:00"/>
    <s v="Regular"/>
    <x v="2"/>
    <n v="79.91"/>
    <x v="4"/>
    <x v="5"/>
    <n v="914.01"/>
    <s v="Bulk Order"/>
  </r>
  <r>
    <s v="ORD104075"/>
    <x v="2"/>
    <x v="3"/>
    <x v="4061"/>
    <n v="0.04"/>
    <n v="93.06280000000001"/>
    <n v="2"/>
    <d v="2024-08-25T00:00:00"/>
    <d v="2024-08-30T00:00:00"/>
    <s v="New"/>
    <x v="1"/>
    <n v="574.11"/>
    <x v="4"/>
    <x v="4"/>
    <n v="2233.5072"/>
    <s v="-"/>
  </r>
  <r>
    <s v="ORD104076"/>
    <x v="1"/>
    <x v="2"/>
    <x v="4062"/>
    <n v="0.34"/>
    <n v="396.26660000000004"/>
    <n v="4"/>
    <d v="2023-03-18T00:00:00"/>
    <d v="2023-03-22T00:00:00"/>
    <s v="New"/>
    <x v="2"/>
    <n v="185.59"/>
    <x v="4"/>
    <x v="2"/>
    <n v="769.22339999999997"/>
    <s v="-"/>
  </r>
  <r>
    <s v="ORD104077"/>
    <x v="0"/>
    <x v="2"/>
    <x v="4063"/>
    <n v="0.15"/>
    <n v="675.39299999999992"/>
    <n v="1"/>
    <d v="2023-12-16T00:00:00"/>
    <d v="2023-12-17T00:00:00"/>
    <s v="New"/>
    <x v="2"/>
    <n v="325.48"/>
    <x v="4"/>
    <x v="2"/>
    <n v="3827.2269999999999"/>
    <s v="-"/>
  </r>
  <r>
    <s v="ORD104078"/>
    <x v="3"/>
    <x v="3"/>
    <x v="4064"/>
    <n v="0.19"/>
    <n v="301.66300000000001"/>
    <n v="6"/>
    <d v="2024-01-06T00:00:00"/>
    <d v="2024-01-10T00:00:00"/>
    <s v="Regular"/>
    <x v="0"/>
    <n v="206.01"/>
    <x v="4"/>
    <x v="2"/>
    <n v="1286.037"/>
    <s v="Bulk Order"/>
  </r>
  <r>
    <s v="ORD104079"/>
    <x v="2"/>
    <x v="0"/>
    <x v="4065"/>
    <n v="0.32"/>
    <n v="968.72640000000001"/>
    <n v="6"/>
    <d v="2023-11-19T00:00:00"/>
    <d v="2023-11-20T00:00:00"/>
    <s v="Member"/>
    <x v="2"/>
    <n v="501.43"/>
    <x v="4"/>
    <x v="3"/>
    <n v="2058.5436"/>
    <s v="Bulk Order"/>
  </r>
  <r>
    <s v="ORD104080"/>
    <x v="0"/>
    <x v="0"/>
    <x v="4066"/>
    <n v="0.06"/>
    <n v="83.452199999999991"/>
    <n v="3"/>
    <d v="2023-06-29T00:00:00"/>
    <d v="2023-07-02T00:00:00"/>
    <s v="New"/>
    <x v="2"/>
    <n v="151.78"/>
    <x v="4"/>
    <x v="5"/>
    <n v="1307.4177999999999"/>
    <s v="-"/>
  </r>
  <r>
    <s v="ORD104081"/>
    <x v="3"/>
    <x v="2"/>
    <x v="4067"/>
    <n v="0.42"/>
    <n v="573.0018"/>
    <n v="1"/>
    <d v="2024-02-23T00:00:00"/>
    <d v="2024-02-27T00:00:00"/>
    <s v="Regular"/>
    <x v="1"/>
    <n v="299.3"/>
    <x v="4"/>
    <x v="4"/>
    <n v="791.28819999999996"/>
    <s v="-"/>
  </r>
  <r>
    <s v="ORD104082"/>
    <x v="0"/>
    <x v="3"/>
    <x v="4068"/>
    <n v="7.0000000000000007E-2"/>
    <n v="127.2684"/>
    <n v="5"/>
    <d v="2024-01-03T00:00:00"/>
    <d v="2024-01-08T00:00:00"/>
    <s v="New"/>
    <x v="1"/>
    <n v="457.7"/>
    <x v="4"/>
    <x v="1"/>
    <n v="1690.8516"/>
    <s v="-"/>
  </r>
  <r>
    <s v="ORD104083"/>
    <x v="2"/>
    <x v="0"/>
    <x v="4069"/>
    <n v="0.37"/>
    <n v="1697.4822999999999"/>
    <n v="1"/>
    <d v="2024-12-02T00:00:00"/>
    <d v="2024-12-05T00:00:00"/>
    <s v="New"/>
    <x v="2"/>
    <n v="1118.02"/>
    <x v="4"/>
    <x v="3"/>
    <n v="2890.3077000000003"/>
    <s v="-"/>
  </r>
  <r>
    <s v="ORD104084"/>
    <x v="2"/>
    <x v="4"/>
    <x v="4070"/>
    <n v="0.15"/>
    <n v="302.75099999999998"/>
    <n v="3"/>
    <d v="2024-01-31T00:00:00"/>
    <d v="2024-02-04T00:00:00"/>
    <s v="Regular"/>
    <x v="2"/>
    <n v="387.38"/>
    <x v="4"/>
    <x v="3"/>
    <n v="1715.5889999999999"/>
    <s v="-"/>
  </r>
  <r>
    <s v="ORD104085"/>
    <x v="1"/>
    <x v="1"/>
    <x v="4071"/>
    <n v="0.13"/>
    <n v="536.14729999999997"/>
    <n v="8"/>
    <d v="2024-06-24T00:00:00"/>
    <d v="2024-06-27T00:00:00"/>
    <s v="New"/>
    <x v="2"/>
    <n v="676.37"/>
    <x v="4"/>
    <x v="3"/>
    <n v="3588.0626999999999"/>
    <s v="Bulk Order"/>
  </r>
  <r>
    <s v="ORD104086"/>
    <x v="2"/>
    <x v="1"/>
    <x v="4072"/>
    <n v="0.41"/>
    <n v="437.37159999999994"/>
    <n v="9"/>
    <d v="2023-10-13T00:00:00"/>
    <d v="2023-10-19T00:00:00"/>
    <s v="New"/>
    <x v="2"/>
    <n v="300.47000000000003"/>
    <x v="4"/>
    <x v="1"/>
    <n v="629.38840000000005"/>
    <s v="Bulk Order"/>
  </r>
  <r>
    <s v="ORD104087"/>
    <x v="2"/>
    <x v="1"/>
    <x v="4073"/>
    <n v="0.28000000000000003"/>
    <n v="94.088400000000007"/>
    <n v="3"/>
    <d v="2024-10-23T00:00:00"/>
    <d v="2024-10-29T00:00:00"/>
    <s v="New"/>
    <x v="2"/>
    <n v="26.42"/>
    <x v="4"/>
    <x v="5"/>
    <n v="241.94159999999997"/>
    <s v="-"/>
  </r>
  <r>
    <s v="ORD104088"/>
    <x v="3"/>
    <x v="2"/>
    <x v="4074"/>
    <n v="0.1"/>
    <n v="393.02199999999999"/>
    <n v="9"/>
    <d v="2023-12-03T00:00:00"/>
    <d v="2023-12-09T00:00:00"/>
    <s v="Regular"/>
    <x v="2"/>
    <n v="698.49"/>
    <x v="4"/>
    <x v="3"/>
    <n v="3537.1979999999999"/>
    <s v="Bulk Order"/>
  </r>
  <r>
    <s v="ORD104089"/>
    <x v="1"/>
    <x v="1"/>
    <x v="4075"/>
    <n v="0"/>
    <n v="0"/>
    <n v="7"/>
    <d v="2023-11-05T00:00:00"/>
    <d v="2023-11-08T00:00:00"/>
    <s v="Regular"/>
    <x v="2"/>
    <n v="358.92"/>
    <x v="4"/>
    <x v="2"/>
    <n v="2755.19"/>
    <s v="Bulk Order"/>
  </r>
  <r>
    <s v="ORD104090"/>
    <x v="3"/>
    <x v="1"/>
    <x v="4076"/>
    <n v="0.49"/>
    <n v="1258.4474"/>
    <n v="8"/>
    <d v="2023-08-07T00:00:00"/>
    <d v="2023-08-10T00:00:00"/>
    <s v="New"/>
    <x v="2"/>
    <n v="414.37"/>
    <x v="4"/>
    <x v="2"/>
    <n v="1309.8126000000002"/>
    <s v="Bulk Order"/>
  </r>
  <r>
    <s v="ORD104091"/>
    <x v="0"/>
    <x v="4"/>
    <x v="4077"/>
    <n v="0.22"/>
    <n v="315.43819999999999"/>
    <n v="6"/>
    <d v="2024-01-26T00:00:00"/>
    <d v="2024-01-31T00:00:00"/>
    <s v="Regular"/>
    <x v="0"/>
    <n v="301.07"/>
    <x v="4"/>
    <x v="4"/>
    <n v="1118.3717999999999"/>
    <s v="Bulk Order"/>
  </r>
  <r>
    <s v="ORD104092"/>
    <x v="2"/>
    <x v="0"/>
    <x v="4078"/>
    <n v="0.2"/>
    <n v="90.87"/>
    <n v="5"/>
    <d v="2023-02-15T00:00:00"/>
    <d v="2023-02-18T00:00:00"/>
    <s v="New"/>
    <x v="1"/>
    <n v="88.37"/>
    <x v="4"/>
    <x v="4"/>
    <n v="363.48"/>
    <s v="-"/>
  </r>
  <r>
    <s v="ORD104093"/>
    <x v="0"/>
    <x v="4"/>
    <x v="4079"/>
    <n v="0.03"/>
    <n v="73.9803"/>
    <n v="8"/>
    <d v="2023-01-11T00:00:00"/>
    <d v="2023-01-16T00:00:00"/>
    <s v="New"/>
    <x v="0"/>
    <n v="563.19000000000005"/>
    <x v="4"/>
    <x v="5"/>
    <n v="2392.0297"/>
    <s v="Bulk Order"/>
  </r>
  <r>
    <s v="ORD104094"/>
    <x v="3"/>
    <x v="2"/>
    <x v="4080"/>
    <n v="0.45"/>
    <n v="1957.2345"/>
    <n v="2"/>
    <d v="2023-01-16T00:00:00"/>
    <d v="2023-01-18T00:00:00"/>
    <s v="New"/>
    <x v="1"/>
    <n v="237.39"/>
    <x v="4"/>
    <x v="4"/>
    <n v="2392.1754999999998"/>
    <s v="-"/>
  </r>
  <r>
    <s v="ORD104095"/>
    <x v="2"/>
    <x v="1"/>
    <x v="4081"/>
    <n v="7.0000000000000007E-2"/>
    <n v="48.167700000000004"/>
    <n v="7"/>
    <d v="2023-07-01T00:00:00"/>
    <d v="2023-07-04T00:00:00"/>
    <s v="New"/>
    <x v="0"/>
    <n v="117.04"/>
    <x v="4"/>
    <x v="0"/>
    <n v="639.94230000000005"/>
    <s v="Bulk Order"/>
  </r>
  <r>
    <s v="ORD104096"/>
    <x v="2"/>
    <x v="0"/>
    <x v="4082"/>
    <n v="0.17"/>
    <n v="790.99979999999994"/>
    <n v="1"/>
    <d v="2024-11-27T00:00:00"/>
    <d v="2024-11-28T00:00:00"/>
    <s v="Member"/>
    <x v="1"/>
    <n v="1037.1500000000001"/>
    <x v="4"/>
    <x v="3"/>
    <n v="3861.9401999999995"/>
    <s v="-"/>
  </r>
  <r>
    <s v="ORD104097"/>
    <x v="3"/>
    <x v="1"/>
    <x v="4083"/>
    <n v="0.21"/>
    <n v="303.69569999999999"/>
    <n v="7"/>
    <d v="2024-07-01T00:00:00"/>
    <d v="2024-07-06T00:00:00"/>
    <s v="Member"/>
    <x v="2"/>
    <n v="359.54"/>
    <x v="4"/>
    <x v="2"/>
    <n v="1142.4743000000001"/>
    <s v="Bulk Order"/>
  </r>
  <r>
    <s v="ORD104098"/>
    <x v="3"/>
    <x v="1"/>
    <x v="4084"/>
    <n v="0.41"/>
    <n v="1110.1611"/>
    <n v="6"/>
    <d v="2023-02-20T00:00:00"/>
    <d v="2023-02-27T00:00:00"/>
    <s v="New"/>
    <x v="2"/>
    <n v="212.56"/>
    <x v="4"/>
    <x v="0"/>
    <n v="1597.5489"/>
    <s v="Bulk Order"/>
  </r>
  <r>
    <s v="ORD104099"/>
    <x v="3"/>
    <x v="2"/>
    <x v="4085"/>
    <n v="0.18"/>
    <n v="76.660199999999989"/>
    <n v="4"/>
    <d v="2023-05-30T00:00:00"/>
    <d v="2023-06-01T00:00:00"/>
    <s v="New"/>
    <x v="1"/>
    <n v="55.05"/>
    <x v="4"/>
    <x v="5"/>
    <n v="349.22980000000001"/>
    <s v="-"/>
  </r>
  <r>
    <s v="ORD104100"/>
    <x v="3"/>
    <x v="1"/>
    <x v="4086"/>
    <n v="0.27"/>
    <n v="589.33710000000008"/>
    <n v="3"/>
    <d v="2024-05-02T00:00:00"/>
    <d v="2024-05-07T00:00:00"/>
    <s v="Regular"/>
    <x v="0"/>
    <n v="428.43"/>
    <x v="4"/>
    <x v="1"/>
    <n v="1593.3928999999998"/>
    <s v="-"/>
  </r>
  <r>
    <s v="ORD104101"/>
    <x v="3"/>
    <x v="3"/>
    <x v="4087"/>
    <n v="0.21"/>
    <n v="150.54899999999998"/>
    <n v="9"/>
    <d v="2024-02-25T00:00:00"/>
    <d v="2024-03-03T00:00:00"/>
    <s v="New"/>
    <x v="2"/>
    <n v="104.9"/>
    <x v="4"/>
    <x v="5"/>
    <n v="566.351"/>
    <s v="Bulk Order"/>
  </r>
  <r>
    <s v="ORD104102"/>
    <x v="2"/>
    <x v="0"/>
    <x v="4088"/>
    <n v="0.16"/>
    <n v="53.611199999999997"/>
    <n v="6"/>
    <d v="2023-09-16T00:00:00"/>
    <d v="2023-09-19T00:00:00"/>
    <s v="Regular"/>
    <x v="1"/>
    <n v="49.44"/>
    <x v="4"/>
    <x v="3"/>
    <n v="281.4588"/>
    <s v="Bulk Order"/>
  </r>
  <r>
    <s v="ORD104103"/>
    <x v="3"/>
    <x v="0"/>
    <x v="4089"/>
    <n v="0.47"/>
    <n v="2272.9811"/>
    <n v="6"/>
    <d v="2023-10-18T00:00:00"/>
    <d v="2023-10-23T00:00:00"/>
    <s v="Member"/>
    <x v="2"/>
    <n v="437.34"/>
    <x v="4"/>
    <x v="1"/>
    <n v="2563.1489000000001"/>
    <s v="Bulk Order"/>
  </r>
  <r>
    <s v="ORD104104"/>
    <x v="2"/>
    <x v="3"/>
    <x v="4090"/>
    <n v="0.4"/>
    <n v="1470.9840000000002"/>
    <n v="1"/>
    <d v="2024-09-16T00:00:00"/>
    <d v="2024-09-20T00:00:00"/>
    <s v="Member"/>
    <x v="2"/>
    <n v="385.31"/>
    <x v="4"/>
    <x v="4"/>
    <n v="2206.4759999999997"/>
    <s v="-"/>
  </r>
  <r>
    <s v="ORD104105"/>
    <x v="2"/>
    <x v="2"/>
    <x v="4091"/>
    <n v="0.09"/>
    <n v="326.10419999999999"/>
    <n v="5"/>
    <d v="2023-12-28T00:00:00"/>
    <d v="2024-01-01T00:00:00"/>
    <s v="Regular"/>
    <x v="2"/>
    <n v="435.64"/>
    <x v="4"/>
    <x v="0"/>
    <n v="3297.2758000000003"/>
    <s v="-"/>
  </r>
  <r>
    <s v="ORD104106"/>
    <x v="3"/>
    <x v="1"/>
    <x v="1238"/>
    <n v="0.28000000000000003"/>
    <n v="152.23320000000004"/>
    <n v="7"/>
    <d v="2024-07-20T00:00:00"/>
    <d v="2024-07-21T00:00:00"/>
    <s v="New"/>
    <x v="1"/>
    <n v="124.71"/>
    <x v="4"/>
    <x v="4"/>
    <n v="391.45680000000004"/>
    <s v="Bulk Order"/>
  </r>
  <r>
    <s v="ORD104107"/>
    <x v="3"/>
    <x v="1"/>
    <x v="4092"/>
    <n v="0.4"/>
    <n v="1861.528"/>
    <n v="4"/>
    <d v="2024-02-29T00:00:00"/>
    <d v="2024-03-05T00:00:00"/>
    <s v="Regular"/>
    <x v="2"/>
    <n v="715.88"/>
    <x v="4"/>
    <x v="1"/>
    <n v="2792.2919999999995"/>
    <s v="-"/>
  </r>
  <r>
    <s v="ORD104108"/>
    <x v="1"/>
    <x v="0"/>
    <x v="4093"/>
    <n v="0.28999999999999998"/>
    <n v="696.11599999999999"/>
    <n v="2"/>
    <d v="2023-10-21T00:00:00"/>
    <d v="2023-10-24T00:00:00"/>
    <s v="Member"/>
    <x v="1"/>
    <n v="246.24"/>
    <x v="4"/>
    <x v="0"/>
    <n v="1704.2840000000001"/>
    <s v="-"/>
  </r>
  <r>
    <s v="ORD104109"/>
    <x v="2"/>
    <x v="2"/>
    <x v="4094"/>
    <n v="0.25"/>
    <n v="1069.0474999999999"/>
    <n v="9"/>
    <d v="2024-12-28T00:00:00"/>
    <d v="2024-12-31T00:00:00"/>
    <s v="New"/>
    <x v="2"/>
    <n v="280.88"/>
    <x v="4"/>
    <x v="3"/>
    <n v="3207.1424999999999"/>
    <s v="Bulk Order"/>
  </r>
  <r>
    <s v="ORD104110"/>
    <x v="3"/>
    <x v="2"/>
    <x v="4095"/>
    <n v="0.04"/>
    <n v="6.47"/>
    <n v="6"/>
    <d v="2023-06-11T00:00:00"/>
    <d v="2023-06-18T00:00:00"/>
    <s v="New"/>
    <x v="2"/>
    <n v="30.79"/>
    <x v="4"/>
    <x v="5"/>
    <n v="155.28"/>
    <s v="Bulk Order"/>
  </r>
  <r>
    <s v="ORD104111"/>
    <x v="3"/>
    <x v="2"/>
    <x v="4096"/>
    <n v="0.05"/>
    <n v="78.060500000000005"/>
    <n v="9"/>
    <d v="2024-06-06T00:00:00"/>
    <d v="2024-06-12T00:00:00"/>
    <s v="New"/>
    <x v="0"/>
    <n v="158.27000000000001"/>
    <x v="4"/>
    <x v="5"/>
    <n v="1483.1495"/>
    <s v="Bulk Order"/>
  </r>
  <r>
    <s v="ORD104112"/>
    <x v="3"/>
    <x v="1"/>
    <x v="4097"/>
    <n v="0.12"/>
    <n v="597.67560000000003"/>
    <n v="8"/>
    <d v="2023-07-26T00:00:00"/>
    <d v="2023-08-01T00:00:00"/>
    <s v="Member"/>
    <x v="0"/>
    <n v="983.51"/>
    <x v="4"/>
    <x v="3"/>
    <n v="4382.9544000000005"/>
    <s v="Bulk Order"/>
  </r>
  <r>
    <s v="ORD104113"/>
    <x v="1"/>
    <x v="2"/>
    <x v="4098"/>
    <n v="0.26"/>
    <n v="571.06659999999999"/>
    <n v="1"/>
    <d v="2023-09-27T00:00:00"/>
    <d v="2023-10-01T00:00:00"/>
    <s v="New"/>
    <x v="1"/>
    <n v="409.21"/>
    <x v="4"/>
    <x v="5"/>
    <n v="1625.3433999999997"/>
    <s v="-"/>
  </r>
  <r>
    <s v="ORD104114"/>
    <x v="1"/>
    <x v="3"/>
    <x v="4099"/>
    <n v="0.49"/>
    <n v="2182.2737999999999"/>
    <n v="2"/>
    <d v="2023-12-03T00:00:00"/>
    <d v="2023-12-10T00:00:00"/>
    <s v="Member"/>
    <x v="0"/>
    <n v="597.44000000000005"/>
    <x v="4"/>
    <x v="5"/>
    <n v="2271.3462"/>
    <s v="-"/>
  </r>
  <r>
    <s v="ORD104115"/>
    <x v="0"/>
    <x v="4"/>
    <x v="4100"/>
    <n v="0.4"/>
    <n v="682.87600000000009"/>
    <n v="2"/>
    <d v="2024-06-16T00:00:00"/>
    <d v="2024-06-21T00:00:00"/>
    <s v="Member"/>
    <x v="1"/>
    <n v="185.37"/>
    <x v="4"/>
    <x v="2"/>
    <n v="1024.3139999999999"/>
    <s v="-"/>
  </r>
  <r>
    <s v="ORD104116"/>
    <x v="2"/>
    <x v="2"/>
    <x v="4101"/>
    <n v="0.06"/>
    <n v="160.44659999999999"/>
    <n v="2"/>
    <d v="2024-02-16T00:00:00"/>
    <d v="2024-02-23T00:00:00"/>
    <s v="Member"/>
    <x v="2"/>
    <n v="425.64"/>
    <x v="4"/>
    <x v="1"/>
    <n v="2513.6634000000004"/>
    <s v="-"/>
  </r>
  <r>
    <s v="ORD104117"/>
    <x v="0"/>
    <x v="4"/>
    <x v="4102"/>
    <n v="0.36"/>
    <n v="1542.8412000000001"/>
    <n v="4"/>
    <d v="2024-09-10T00:00:00"/>
    <d v="2024-09-13T00:00:00"/>
    <s v="Regular"/>
    <x v="2"/>
    <n v="573.92999999999995"/>
    <x v="4"/>
    <x v="4"/>
    <n v="2742.8288000000002"/>
    <s v="-"/>
  </r>
  <r>
    <s v="ORD104118"/>
    <x v="3"/>
    <x v="1"/>
    <x v="4103"/>
    <n v="0.41"/>
    <n v="1258.0932"/>
    <n v="7"/>
    <d v="2023-04-12T00:00:00"/>
    <d v="2023-04-14T00:00:00"/>
    <s v="Member"/>
    <x v="0"/>
    <n v="409.39"/>
    <x v="4"/>
    <x v="1"/>
    <n v="1810.4268"/>
    <s v="Bulk Order"/>
  </r>
  <r>
    <s v="ORD104119"/>
    <x v="1"/>
    <x v="2"/>
    <x v="4104"/>
    <n v="0.21"/>
    <n v="767.22239999999999"/>
    <n v="7"/>
    <d v="2024-07-25T00:00:00"/>
    <d v="2024-07-28T00:00:00"/>
    <s v="Member"/>
    <x v="0"/>
    <n v="1043.1300000000001"/>
    <x v="4"/>
    <x v="3"/>
    <n v="2886.2175999999999"/>
    <s v="Bulk Order"/>
  </r>
  <r>
    <s v="ORD104120"/>
    <x v="1"/>
    <x v="0"/>
    <x v="4105"/>
    <n v="0.17"/>
    <n v="207.61760000000001"/>
    <n v="1"/>
    <d v="2024-06-29T00:00:00"/>
    <d v="2024-07-04T00:00:00"/>
    <s v="Regular"/>
    <x v="1"/>
    <n v="241.36"/>
    <x v="4"/>
    <x v="4"/>
    <n v="1013.6623999999999"/>
    <s v="-"/>
  </r>
  <r>
    <s v="ORD104121"/>
    <x v="0"/>
    <x v="1"/>
    <x v="4106"/>
    <n v="0.28999999999999998"/>
    <n v="250.51939999999999"/>
    <n v="8"/>
    <d v="2023-03-06T00:00:00"/>
    <d v="2023-03-10T00:00:00"/>
    <s v="New"/>
    <x v="1"/>
    <n v="185.8"/>
    <x v="4"/>
    <x v="5"/>
    <n v="613.34059999999999"/>
    <s v="Bulk Order"/>
  </r>
  <r>
    <s v="ORD104122"/>
    <x v="1"/>
    <x v="3"/>
    <x v="4107"/>
    <n v="0.26"/>
    <n v="319.41000000000003"/>
    <n v="4"/>
    <d v="2023-08-03T00:00:00"/>
    <d v="2023-08-05T00:00:00"/>
    <s v="Regular"/>
    <x v="0"/>
    <n v="120.9"/>
    <x v="4"/>
    <x v="4"/>
    <n v="909.08999999999992"/>
    <s v="-"/>
  </r>
  <r>
    <s v="ORD104123"/>
    <x v="3"/>
    <x v="3"/>
    <x v="4108"/>
    <n v="0.13"/>
    <n v="327.07220000000001"/>
    <n v="8"/>
    <d v="2023-12-27T00:00:00"/>
    <d v="2023-12-30T00:00:00"/>
    <s v="New"/>
    <x v="0"/>
    <n v="377.56"/>
    <x v="4"/>
    <x v="3"/>
    <n v="2188.8678"/>
    <s v="Bulk Order"/>
  </r>
  <r>
    <s v="ORD104124"/>
    <x v="1"/>
    <x v="4"/>
    <x v="4109"/>
    <n v="0.2"/>
    <n v="804.94600000000003"/>
    <n v="9"/>
    <d v="2023-11-08T00:00:00"/>
    <d v="2023-11-14T00:00:00"/>
    <s v="Regular"/>
    <x v="0"/>
    <n v="461.26"/>
    <x v="4"/>
    <x v="4"/>
    <n v="3219.7840000000001"/>
    <s v="Bulk Order"/>
  </r>
  <r>
    <s v="ORD104125"/>
    <x v="0"/>
    <x v="4"/>
    <x v="4110"/>
    <n v="0.27"/>
    <n v="495.33390000000003"/>
    <n v="7"/>
    <d v="2023-03-11T00:00:00"/>
    <d v="2023-03-12T00:00:00"/>
    <s v="New"/>
    <x v="1"/>
    <n v="516.42999999999995"/>
    <x v="4"/>
    <x v="3"/>
    <n v="1339.2360999999999"/>
    <s v="Bulk Order"/>
  </r>
  <r>
    <s v="ORD104126"/>
    <x v="3"/>
    <x v="0"/>
    <x v="4111"/>
    <n v="0.28999999999999998"/>
    <n v="831.60399999999993"/>
    <n v="3"/>
    <d v="2023-01-10T00:00:00"/>
    <d v="2023-01-11T00:00:00"/>
    <s v="Regular"/>
    <x v="2"/>
    <n v="472.22"/>
    <x v="4"/>
    <x v="3"/>
    <n v="2035.9960000000001"/>
    <s v="-"/>
  </r>
  <r>
    <s v="ORD104127"/>
    <x v="0"/>
    <x v="0"/>
    <x v="4112"/>
    <n v="0.27"/>
    <n v="1091.7666000000002"/>
    <n v="3"/>
    <d v="2023-08-04T00:00:00"/>
    <d v="2023-08-11T00:00:00"/>
    <s v="Regular"/>
    <x v="0"/>
    <n v="1127.02"/>
    <x v="4"/>
    <x v="2"/>
    <n v="2951.8134"/>
    <s v="-"/>
  </r>
  <r>
    <s v="ORD104128"/>
    <x v="1"/>
    <x v="3"/>
    <x v="4113"/>
    <n v="0.42"/>
    <n v="533.4"/>
    <n v="5"/>
    <d v="2023-07-10T00:00:00"/>
    <d v="2023-07-14T00:00:00"/>
    <s v="Member"/>
    <x v="2"/>
    <n v="222.98"/>
    <x v="4"/>
    <x v="2"/>
    <n v="736.6"/>
    <s v="-"/>
  </r>
  <r>
    <s v="ORD104129"/>
    <x v="0"/>
    <x v="2"/>
    <x v="4114"/>
    <n v="0.02"/>
    <n v="88.531599999999997"/>
    <n v="7"/>
    <d v="2024-08-31T00:00:00"/>
    <d v="2024-09-07T00:00:00"/>
    <s v="New"/>
    <x v="2"/>
    <n v="1300.29"/>
    <x v="4"/>
    <x v="1"/>
    <n v="4338.0483999999997"/>
    <s v="Bulk Order"/>
  </r>
  <r>
    <s v="ORD104130"/>
    <x v="0"/>
    <x v="3"/>
    <x v="4115"/>
    <n v="0.17"/>
    <n v="810.91700000000014"/>
    <n v="7"/>
    <d v="2023-08-07T00:00:00"/>
    <d v="2023-08-09T00:00:00"/>
    <s v="Regular"/>
    <x v="0"/>
    <n v="1061.07"/>
    <x v="4"/>
    <x v="4"/>
    <n v="3959.183"/>
    <s v="Bulk Order"/>
  </r>
  <r>
    <s v="ORD104131"/>
    <x v="2"/>
    <x v="3"/>
    <x v="4116"/>
    <n v="0.37"/>
    <n v="107.6515"/>
    <n v="9"/>
    <d v="2024-02-13T00:00:00"/>
    <d v="2024-02-14T00:00:00"/>
    <s v="Regular"/>
    <x v="2"/>
    <n v="56.84"/>
    <x v="4"/>
    <x v="4"/>
    <n v="183.29849999999999"/>
    <s v="Bulk Order"/>
  </r>
  <r>
    <s v="ORD104132"/>
    <x v="1"/>
    <x v="0"/>
    <x v="4117"/>
    <n v="0.33"/>
    <n v="128.5812"/>
    <n v="1"/>
    <d v="2023-07-21T00:00:00"/>
    <d v="2023-07-28T00:00:00"/>
    <s v="New"/>
    <x v="2"/>
    <n v="82.81"/>
    <x v="4"/>
    <x v="0"/>
    <n v="261.05880000000002"/>
    <s v="-"/>
  </r>
  <r>
    <s v="ORD104133"/>
    <x v="1"/>
    <x v="4"/>
    <x v="4118"/>
    <n v="0.46"/>
    <n v="251.02200000000002"/>
    <n v="3"/>
    <d v="2024-01-16T00:00:00"/>
    <d v="2024-01-17T00:00:00"/>
    <s v="Regular"/>
    <x v="1"/>
    <n v="40.97"/>
    <x v="4"/>
    <x v="1"/>
    <n v="294.678"/>
    <s v="-"/>
  </r>
  <r>
    <s v="ORD104134"/>
    <x v="0"/>
    <x v="0"/>
    <x v="4119"/>
    <n v="0.28999999999999998"/>
    <n v="1132.7892999999999"/>
    <n v="1"/>
    <d v="2023-08-05T00:00:00"/>
    <d v="2023-08-08T00:00:00"/>
    <s v="Regular"/>
    <x v="0"/>
    <n v="806.26"/>
    <x v="4"/>
    <x v="2"/>
    <n v="2773.3807000000002"/>
    <s v="-"/>
  </r>
  <r>
    <s v="ORD104135"/>
    <x v="2"/>
    <x v="0"/>
    <x v="4120"/>
    <n v="0.32"/>
    <n v="328.88"/>
    <n v="6"/>
    <d v="2023-04-16T00:00:00"/>
    <d v="2023-04-23T00:00:00"/>
    <s v="Member"/>
    <x v="1"/>
    <n v="129.13"/>
    <x v="4"/>
    <x v="2"/>
    <n v="698.87"/>
    <s v="Bulk Order"/>
  </r>
  <r>
    <s v="ORD104136"/>
    <x v="1"/>
    <x v="0"/>
    <x v="4121"/>
    <n v="0.35"/>
    <n v="1279.5684999999999"/>
    <n v="7"/>
    <d v="2023-02-25T00:00:00"/>
    <d v="2023-03-02T00:00:00"/>
    <s v="Member"/>
    <x v="2"/>
    <n v="891.08"/>
    <x v="4"/>
    <x v="4"/>
    <n v="2376.3415"/>
    <s v="Bulk Order"/>
  </r>
  <r>
    <s v="ORD104137"/>
    <x v="3"/>
    <x v="3"/>
    <x v="4122"/>
    <n v="0.09"/>
    <n v="203.60249999999999"/>
    <n v="2"/>
    <d v="2023-06-03T00:00:00"/>
    <d v="2023-06-10T00:00:00"/>
    <s v="New"/>
    <x v="2"/>
    <n v="340.47"/>
    <x v="4"/>
    <x v="2"/>
    <n v="2058.6475"/>
    <s v="-"/>
  </r>
  <r>
    <s v="ORD104138"/>
    <x v="0"/>
    <x v="2"/>
    <x v="4123"/>
    <n v="0.38"/>
    <n v="1595.107"/>
    <n v="9"/>
    <d v="2023-03-09T00:00:00"/>
    <d v="2023-03-16T00:00:00"/>
    <s v="New"/>
    <x v="2"/>
    <n v="1125.08"/>
    <x v="4"/>
    <x v="1"/>
    <n v="2602.5429999999997"/>
    <s v="Bulk Order"/>
  </r>
  <r>
    <s v="ORD104139"/>
    <x v="1"/>
    <x v="3"/>
    <x v="4124"/>
    <n v="0.15"/>
    <n v="609.28800000000001"/>
    <n v="5"/>
    <d v="2024-04-01T00:00:00"/>
    <d v="2024-04-04T00:00:00"/>
    <s v="Member"/>
    <x v="0"/>
    <n v="572.78"/>
    <x v="4"/>
    <x v="3"/>
    <n v="3452.6320000000001"/>
    <s v="-"/>
  </r>
  <r>
    <s v="ORD104140"/>
    <x v="3"/>
    <x v="1"/>
    <x v="4125"/>
    <n v="0.21"/>
    <n v="1008.4935"/>
    <n v="3"/>
    <d v="2024-12-13T00:00:00"/>
    <d v="2024-12-20T00:00:00"/>
    <s v="Regular"/>
    <x v="2"/>
    <n v="580.87"/>
    <x v="4"/>
    <x v="2"/>
    <n v="3793.8565000000003"/>
    <s v="-"/>
  </r>
  <r>
    <s v="ORD104141"/>
    <x v="1"/>
    <x v="0"/>
    <x v="4126"/>
    <n v="0.01"/>
    <n v="13.300899999999999"/>
    <n v="7"/>
    <d v="2024-05-06T00:00:00"/>
    <d v="2024-05-09T00:00:00"/>
    <s v="Regular"/>
    <x v="1"/>
    <n v="234.45"/>
    <x v="4"/>
    <x v="2"/>
    <n v="1316.7891"/>
    <s v="Bulk Order"/>
  </r>
  <r>
    <s v="ORD104142"/>
    <x v="3"/>
    <x v="0"/>
    <x v="4127"/>
    <n v="0.42"/>
    <n v="513.77339999999992"/>
    <n v="7"/>
    <d v="2024-08-24T00:00:00"/>
    <d v="2024-08-28T00:00:00"/>
    <s v="Member"/>
    <x v="0"/>
    <n v="201.33"/>
    <x v="4"/>
    <x v="3"/>
    <n v="709.49660000000006"/>
    <s v="Bulk Order"/>
  </r>
  <r>
    <s v="ORD104143"/>
    <x v="0"/>
    <x v="1"/>
    <x v="4128"/>
    <n v="0.48"/>
    <n v="122.10719999999999"/>
    <n v="1"/>
    <d v="2023-01-11T00:00:00"/>
    <d v="2023-01-14T00:00:00"/>
    <s v="Regular"/>
    <x v="1"/>
    <n v="16.32"/>
    <x v="4"/>
    <x v="3"/>
    <n v="132.28280000000001"/>
    <s v="-"/>
  </r>
  <r>
    <s v="ORD104144"/>
    <x v="1"/>
    <x v="0"/>
    <x v="4129"/>
    <n v="0.03"/>
    <n v="63.331199999999995"/>
    <n v="6"/>
    <d v="2024-03-12T00:00:00"/>
    <d v="2024-03-19T00:00:00"/>
    <s v="New"/>
    <x v="0"/>
    <n v="511.08"/>
    <x v="4"/>
    <x v="2"/>
    <n v="2047.7087999999999"/>
    <s v="Bulk Order"/>
  </r>
  <r>
    <s v="ORD104145"/>
    <x v="1"/>
    <x v="0"/>
    <x v="4130"/>
    <n v="0.32"/>
    <n v="751.81119999999999"/>
    <n v="3"/>
    <d v="2024-09-05T00:00:00"/>
    <d v="2024-09-12T00:00:00"/>
    <s v="Member"/>
    <x v="0"/>
    <n v="347.07"/>
    <x v="4"/>
    <x v="0"/>
    <n v="1597.5987999999998"/>
    <s v="-"/>
  </r>
  <r>
    <s v="ORD104146"/>
    <x v="2"/>
    <x v="0"/>
    <x v="4131"/>
    <n v="0.48"/>
    <n v="2316.5375999999997"/>
    <n v="7"/>
    <d v="2024-11-29T00:00:00"/>
    <d v="2024-12-05T00:00:00"/>
    <s v="Regular"/>
    <x v="1"/>
    <n v="795.01"/>
    <x v="4"/>
    <x v="4"/>
    <n v="2509.5824000000002"/>
    <s v="Bulk Order"/>
  </r>
  <r>
    <s v="ORD104147"/>
    <x v="0"/>
    <x v="1"/>
    <x v="4132"/>
    <n v="0.3"/>
    <n v="1251.2550000000001"/>
    <n v="5"/>
    <d v="2024-02-18T00:00:00"/>
    <d v="2024-02-25T00:00:00"/>
    <s v="Regular"/>
    <x v="0"/>
    <n v="949.65"/>
    <x v="4"/>
    <x v="3"/>
    <n v="2919.5950000000003"/>
    <s v="-"/>
  </r>
  <r>
    <s v="ORD104148"/>
    <x v="3"/>
    <x v="3"/>
    <x v="4133"/>
    <n v="0.4"/>
    <n v="366.91200000000003"/>
    <n v="4"/>
    <d v="2023-08-19T00:00:00"/>
    <d v="2023-08-26T00:00:00"/>
    <s v="New"/>
    <x v="1"/>
    <n v="56.94"/>
    <x v="4"/>
    <x v="2"/>
    <n v="550.36799999999994"/>
    <s v="-"/>
  </r>
  <r>
    <s v="ORD104149"/>
    <x v="1"/>
    <x v="0"/>
    <x v="4134"/>
    <n v="0.06"/>
    <n v="240.75599999999997"/>
    <n v="7"/>
    <d v="2023-05-17T00:00:00"/>
    <d v="2023-05-19T00:00:00"/>
    <s v="New"/>
    <x v="1"/>
    <n v="453.05"/>
    <x v="4"/>
    <x v="5"/>
    <n v="3771.8440000000001"/>
    <s v="Bulk Order"/>
  </r>
  <r>
    <s v="ORD104150"/>
    <x v="1"/>
    <x v="2"/>
    <x v="4135"/>
    <n v="0.12"/>
    <n v="116.84039999999999"/>
    <n v="7"/>
    <d v="2024-06-06T00:00:00"/>
    <d v="2024-06-08T00:00:00"/>
    <s v="New"/>
    <x v="2"/>
    <n v="102.31"/>
    <x v="4"/>
    <x v="0"/>
    <n v="856.82960000000003"/>
    <s v="Bulk Order"/>
  </r>
  <r>
    <s v="ORD104151"/>
    <x v="3"/>
    <x v="1"/>
    <x v="4136"/>
    <n v="0.17"/>
    <n v="81.778500000000008"/>
    <n v="8"/>
    <d v="2024-02-05T00:00:00"/>
    <d v="2024-02-10T00:00:00"/>
    <s v="New"/>
    <x v="2"/>
    <n v="87.43"/>
    <x v="4"/>
    <x v="4"/>
    <n v="399.2715"/>
    <s v="Bulk Order"/>
  </r>
  <r>
    <s v="ORD104152"/>
    <x v="0"/>
    <x v="4"/>
    <x v="4137"/>
    <n v="0.49"/>
    <n v="2058.8379"/>
    <n v="5"/>
    <d v="2024-07-22T00:00:00"/>
    <d v="2024-07-23T00:00:00"/>
    <s v="Member"/>
    <x v="2"/>
    <n v="1108.53"/>
    <x v="4"/>
    <x v="0"/>
    <n v="2142.8721"/>
    <s v="-"/>
  </r>
  <r>
    <s v="ORD104153"/>
    <x v="2"/>
    <x v="1"/>
    <x v="4138"/>
    <n v="0.39"/>
    <n v="1904.058"/>
    <n v="4"/>
    <d v="2023-02-19T00:00:00"/>
    <d v="2023-02-20T00:00:00"/>
    <s v="Member"/>
    <x v="1"/>
    <n v="826.7"/>
    <x v="4"/>
    <x v="3"/>
    <n v="2978.1419999999998"/>
    <s v="-"/>
  </r>
  <r>
    <s v="ORD104154"/>
    <x v="2"/>
    <x v="3"/>
    <x v="4139"/>
    <n v="0.44"/>
    <n v="233.98319999999998"/>
    <n v="1"/>
    <d v="2024-04-24T00:00:00"/>
    <d v="2024-04-29T00:00:00"/>
    <s v="Member"/>
    <x v="0"/>
    <n v="67.42"/>
    <x v="4"/>
    <x v="1"/>
    <n v="297.79679999999996"/>
    <s v="-"/>
  </r>
  <r>
    <s v="ORD104155"/>
    <x v="1"/>
    <x v="1"/>
    <x v="4140"/>
    <n v="0.24"/>
    <n v="981.17520000000002"/>
    <n v="4"/>
    <d v="2024-08-07T00:00:00"/>
    <d v="2024-08-13T00:00:00"/>
    <s v="Regular"/>
    <x v="2"/>
    <n v="308.86"/>
    <x v="4"/>
    <x v="3"/>
    <n v="3107.0547999999999"/>
    <s v="-"/>
  </r>
  <r>
    <s v="ORD104156"/>
    <x v="3"/>
    <x v="4"/>
    <x v="4141"/>
    <n v="0.36"/>
    <n v="1551.6504"/>
    <n v="1"/>
    <d v="2023-02-22T00:00:00"/>
    <d v="2023-02-27T00:00:00"/>
    <s v="Regular"/>
    <x v="0"/>
    <n v="218.41"/>
    <x v="4"/>
    <x v="4"/>
    <n v="2758.4896000000003"/>
    <s v="-"/>
  </r>
  <r>
    <s v="ORD104157"/>
    <x v="1"/>
    <x v="2"/>
    <x v="4142"/>
    <n v="0.37"/>
    <n v="252.303"/>
    <n v="7"/>
    <d v="2024-08-23T00:00:00"/>
    <d v="2024-08-26T00:00:00"/>
    <s v="Regular"/>
    <x v="0"/>
    <n v="82.3"/>
    <x v="4"/>
    <x v="2"/>
    <n v="429.59699999999998"/>
    <s v="Bulk Order"/>
  </r>
  <r>
    <s v="ORD104158"/>
    <x v="3"/>
    <x v="4"/>
    <x v="4143"/>
    <n v="0.28000000000000003"/>
    <n v="416.62320000000005"/>
    <n v="6"/>
    <d v="2023-07-27T00:00:00"/>
    <d v="2023-08-02T00:00:00"/>
    <s v="Regular"/>
    <x v="1"/>
    <n v="247.13"/>
    <x v="4"/>
    <x v="3"/>
    <n v="1071.3168000000001"/>
    <s v="Bulk Order"/>
  </r>
  <r>
    <s v="ORD104159"/>
    <x v="2"/>
    <x v="1"/>
    <x v="4144"/>
    <n v="0.44"/>
    <n v="1625.7736"/>
    <n v="7"/>
    <d v="2023-04-20T00:00:00"/>
    <d v="2023-04-27T00:00:00"/>
    <s v="Regular"/>
    <x v="0"/>
    <n v="514.29"/>
    <x v="4"/>
    <x v="5"/>
    <n v="2069.1664000000001"/>
    <s v="Bulk Order"/>
  </r>
  <r>
    <s v="ORD104160"/>
    <x v="0"/>
    <x v="4"/>
    <x v="4145"/>
    <n v="0.08"/>
    <n v="324.63040000000001"/>
    <n v="8"/>
    <d v="2024-03-25T00:00:00"/>
    <d v="2024-03-29T00:00:00"/>
    <s v="Member"/>
    <x v="1"/>
    <n v="668.71"/>
    <x v="4"/>
    <x v="5"/>
    <n v="3733.2496000000001"/>
    <s v="Bulk Order"/>
  </r>
  <r>
    <s v="ORD104161"/>
    <x v="3"/>
    <x v="1"/>
    <x v="4146"/>
    <n v="0.03"/>
    <n v="55.034100000000002"/>
    <n v="6"/>
    <d v="2023-06-20T00:00:00"/>
    <d v="2023-06-21T00:00:00"/>
    <s v="New"/>
    <x v="1"/>
    <n v="293.39999999999998"/>
    <x v="4"/>
    <x v="2"/>
    <n v="1779.4358999999999"/>
    <s v="Bulk Order"/>
  </r>
  <r>
    <s v="ORD104162"/>
    <x v="2"/>
    <x v="2"/>
    <x v="4147"/>
    <n v="0.15"/>
    <n v="132.54749999999999"/>
    <n v="2"/>
    <d v="2023-02-11T00:00:00"/>
    <d v="2023-02-12T00:00:00"/>
    <s v="Member"/>
    <x v="1"/>
    <n v="143.63"/>
    <x v="4"/>
    <x v="5"/>
    <n v="751.10249999999996"/>
    <s v="-"/>
  </r>
  <r>
    <s v="ORD104163"/>
    <x v="1"/>
    <x v="2"/>
    <x v="4148"/>
    <n v="0.04"/>
    <n v="131.07560000000001"/>
    <n v="2"/>
    <d v="2024-12-16T00:00:00"/>
    <d v="2024-12-23T00:00:00"/>
    <s v="New"/>
    <x v="1"/>
    <n v="713.43"/>
    <x v="4"/>
    <x v="5"/>
    <n v="3145.8143999999998"/>
    <s v="-"/>
  </r>
  <r>
    <s v="ORD104164"/>
    <x v="3"/>
    <x v="3"/>
    <x v="4149"/>
    <n v="0.03"/>
    <n v="106.1895"/>
    <n v="9"/>
    <d v="2024-10-26T00:00:00"/>
    <d v="2024-10-31T00:00:00"/>
    <s v="New"/>
    <x v="1"/>
    <n v="506.09"/>
    <x v="4"/>
    <x v="1"/>
    <n v="3433.4605000000001"/>
    <s v="Bulk Order"/>
  </r>
  <r>
    <s v="ORD104165"/>
    <x v="0"/>
    <x v="2"/>
    <x v="4150"/>
    <n v="0.21"/>
    <n v="539.2127999999999"/>
    <n v="6"/>
    <d v="2024-08-12T00:00:00"/>
    <d v="2024-08-17T00:00:00"/>
    <s v="Member"/>
    <x v="1"/>
    <n v="654.73"/>
    <x v="4"/>
    <x v="0"/>
    <n v="2028.4672"/>
    <s v="Bulk Order"/>
  </r>
  <r>
    <s v="ORD104166"/>
    <x v="1"/>
    <x v="0"/>
    <x v="4151"/>
    <n v="0.1"/>
    <n v="81.021000000000015"/>
    <n v="6"/>
    <d v="2024-01-14T00:00:00"/>
    <d v="2024-01-15T00:00:00"/>
    <s v="New"/>
    <x v="0"/>
    <n v="202.75"/>
    <x v="4"/>
    <x v="0"/>
    <n v="729.18900000000008"/>
    <s v="Bulk Order"/>
  </r>
  <r>
    <s v="ORD104167"/>
    <x v="1"/>
    <x v="4"/>
    <x v="4152"/>
    <n v="0.4"/>
    <n v="1695.1959999999999"/>
    <n v="1"/>
    <d v="2024-05-23T00:00:00"/>
    <d v="2024-05-24T00:00:00"/>
    <s v="New"/>
    <x v="2"/>
    <n v="457.16"/>
    <x v="4"/>
    <x v="5"/>
    <n v="2542.7939999999999"/>
    <s v="-"/>
  </r>
  <r>
    <s v="ORD104168"/>
    <x v="2"/>
    <x v="4"/>
    <x v="4153"/>
    <n v="0.28999999999999998"/>
    <n v="945.92200000000003"/>
    <n v="8"/>
    <d v="2023-08-04T00:00:00"/>
    <d v="2023-08-07T00:00:00"/>
    <s v="Regular"/>
    <x v="2"/>
    <n v="255.09"/>
    <x v="4"/>
    <x v="5"/>
    <n v="2315.8780000000002"/>
    <s v="Bulk Order"/>
  </r>
  <r>
    <s v="ORD104169"/>
    <x v="3"/>
    <x v="1"/>
    <x v="4154"/>
    <n v="0.18"/>
    <n v="784.60199999999986"/>
    <n v="8"/>
    <d v="2024-11-04T00:00:00"/>
    <d v="2024-11-05T00:00:00"/>
    <s v="Regular"/>
    <x v="2"/>
    <n v="1204"/>
    <x v="4"/>
    <x v="5"/>
    <n v="3574.2979999999998"/>
    <s v="Bulk Order"/>
  </r>
  <r>
    <s v="ORD104170"/>
    <x v="1"/>
    <x v="2"/>
    <x v="4155"/>
    <n v="0.14000000000000001"/>
    <n v="654.01700000000005"/>
    <n v="4"/>
    <d v="2024-08-10T00:00:00"/>
    <d v="2024-08-16T00:00:00"/>
    <s v="New"/>
    <x v="0"/>
    <n v="433.68"/>
    <x v="4"/>
    <x v="5"/>
    <n v="4017.5330000000004"/>
    <s v="-"/>
  </r>
  <r>
    <s v="ORD104171"/>
    <x v="0"/>
    <x v="3"/>
    <x v="4156"/>
    <n v="0.28000000000000003"/>
    <n v="1133.4176000000002"/>
    <n v="7"/>
    <d v="2024-06-21T00:00:00"/>
    <d v="2024-06-28T00:00:00"/>
    <s v="New"/>
    <x v="0"/>
    <n v="858.64"/>
    <x v="4"/>
    <x v="3"/>
    <n v="2914.5023999999999"/>
    <s v="Bulk Order"/>
  </r>
  <r>
    <s v="ORD104172"/>
    <x v="3"/>
    <x v="3"/>
    <x v="4157"/>
    <n v="0.22"/>
    <n v="1055.4323999999999"/>
    <n v="9"/>
    <d v="2024-06-30T00:00:00"/>
    <d v="2024-07-07T00:00:00"/>
    <s v="New"/>
    <x v="1"/>
    <n v="1278.31"/>
    <x v="4"/>
    <x v="2"/>
    <n v="3741.9876000000004"/>
    <s v="Bulk Order"/>
  </r>
  <r>
    <s v="ORD104173"/>
    <x v="0"/>
    <x v="3"/>
    <x v="4158"/>
    <n v="0.03"/>
    <n v="143.27579999999998"/>
    <n v="1"/>
    <d v="2023-03-18T00:00:00"/>
    <d v="2023-03-24T00:00:00"/>
    <s v="Member"/>
    <x v="2"/>
    <n v="244.94"/>
    <x v="4"/>
    <x v="3"/>
    <n v="4632.5841999999993"/>
    <s v="-"/>
  </r>
  <r>
    <s v="ORD104174"/>
    <x v="1"/>
    <x v="0"/>
    <x v="4159"/>
    <n v="0.33"/>
    <n v="1034.4807000000001"/>
    <n v="5"/>
    <d v="2024-12-23T00:00:00"/>
    <d v="2024-12-28T00:00:00"/>
    <s v="New"/>
    <x v="0"/>
    <n v="365.47"/>
    <x v="4"/>
    <x v="4"/>
    <n v="2100.3092999999999"/>
    <s v="-"/>
  </r>
  <r>
    <s v="ORD104175"/>
    <x v="0"/>
    <x v="2"/>
    <x v="4160"/>
    <n v="0.25"/>
    <n v="917.01250000000005"/>
    <n v="8"/>
    <d v="2023-02-17T00:00:00"/>
    <d v="2023-02-24T00:00:00"/>
    <s v="New"/>
    <x v="1"/>
    <n v="447.81"/>
    <x v="4"/>
    <x v="4"/>
    <n v="2751.0375000000004"/>
    <s v="Bulk Order"/>
  </r>
  <r>
    <s v="ORD104176"/>
    <x v="2"/>
    <x v="3"/>
    <x v="4161"/>
    <n v="0.14000000000000001"/>
    <n v="493.79400000000004"/>
    <n v="7"/>
    <d v="2023-01-23T00:00:00"/>
    <d v="2023-01-25T00:00:00"/>
    <s v="Regular"/>
    <x v="2"/>
    <n v="784.82"/>
    <x v="4"/>
    <x v="2"/>
    <n v="3033.306"/>
    <s v="Bulk Order"/>
  </r>
  <r>
    <s v="ORD104177"/>
    <x v="0"/>
    <x v="0"/>
    <x v="4162"/>
    <n v="0.15"/>
    <n v="471.53550000000001"/>
    <n v="4"/>
    <d v="2023-03-06T00:00:00"/>
    <d v="2023-03-12T00:00:00"/>
    <s v="New"/>
    <x v="1"/>
    <n v="664.42"/>
    <x v="4"/>
    <x v="2"/>
    <n v="2672.0345000000002"/>
    <s v="-"/>
  </r>
  <r>
    <s v="ORD104178"/>
    <x v="3"/>
    <x v="4"/>
    <x v="4163"/>
    <n v="0.23"/>
    <n v="44.813200000000002"/>
    <n v="3"/>
    <d v="2024-06-03T00:00:00"/>
    <d v="2024-06-09T00:00:00"/>
    <s v="New"/>
    <x v="2"/>
    <n v="36.68"/>
    <x v="4"/>
    <x v="5"/>
    <n v="150.02680000000001"/>
    <s v="-"/>
  </r>
  <r>
    <s v="ORD104179"/>
    <x v="0"/>
    <x v="1"/>
    <x v="4164"/>
    <n v="0.41"/>
    <n v="756.0154"/>
    <n v="1"/>
    <d v="2024-05-07T00:00:00"/>
    <d v="2024-05-14T00:00:00"/>
    <s v="Regular"/>
    <x v="2"/>
    <n v="513.01"/>
    <x v="4"/>
    <x v="2"/>
    <n v="1087.9246000000001"/>
    <s v="-"/>
  </r>
  <r>
    <s v="ORD104180"/>
    <x v="0"/>
    <x v="2"/>
    <x v="4165"/>
    <n v="0.21"/>
    <n v="123.9798"/>
    <n v="3"/>
    <d v="2024-05-15T00:00:00"/>
    <d v="2024-05-17T00:00:00"/>
    <s v="New"/>
    <x v="2"/>
    <n v="175.2"/>
    <x v="4"/>
    <x v="5"/>
    <n v="466.40019999999998"/>
    <s v="-"/>
  </r>
  <r>
    <s v="ORD104181"/>
    <x v="2"/>
    <x v="2"/>
    <x v="4166"/>
    <n v="0.42"/>
    <n v="659.93340000000001"/>
    <n v="2"/>
    <d v="2024-01-08T00:00:00"/>
    <d v="2024-01-10T00:00:00"/>
    <s v="New"/>
    <x v="0"/>
    <n v="105.24"/>
    <x v="4"/>
    <x v="1"/>
    <n v="911.33659999999998"/>
    <s v="-"/>
  </r>
  <r>
    <s v="ORD104182"/>
    <x v="0"/>
    <x v="4"/>
    <x v="4167"/>
    <n v="0.21"/>
    <n v="91.553700000000006"/>
    <n v="5"/>
    <d v="2023-05-21T00:00:00"/>
    <d v="2023-05-27T00:00:00"/>
    <s v="Member"/>
    <x v="1"/>
    <n v="116.8"/>
    <x v="4"/>
    <x v="3"/>
    <n v="344.41630000000004"/>
    <s v="-"/>
  </r>
  <r>
    <s v="ORD104183"/>
    <x v="0"/>
    <x v="2"/>
    <x v="4168"/>
    <n v="0.41"/>
    <n v="1889.3414999999998"/>
    <n v="1"/>
    <d v="2023-06-26T00:00:00"/>
    <d v="2023-06-29T00:00:00"/>
    <s v="New"/>
    <x v="1"/>
    <n v="476.16"/>
    <x v="4"/>
    <x v="4"/>
    <n v="2718.8085000000001"/>
    <s v="-"/>
  </r>
  <r>
    <s v="ORD104184"/>
    <x v="1"/>
    <x v="2"/>
    <x v="4169"/>
    <n v="0.47"/>
    <n v="1086.4143999999999"/>
    <n v="4"/>
    <d v="2023-04-15T00:00:00"/>
    <d v="2023-04-17T00:00:00"/>
    <s v="Regular"/>
    <x v="0"/>
    <n v="204.65"/>
    <x v="4"/>
    <x v="0"/>
    <n v="1225.1056000000001"/>
    <s v="-"/>
  </r>
  <r>
    <s v="ORD104185"/>
    <x v="1"/>
    <x v="2"/>
    <x v="4170"/>
    <n v="0.01"/>
    <n v="10.278900000000002"/>
    <n v="8"/>
    <d v="2024-10-11T00:00:00"/>
    <d v="2024-10-15T00:00:00"/>
    <s v="New"/>
    <x v="2"/>
    <n v="252.1"/>
    <x v="4"/>
    <x v="3"/>
    <n v="1017.6111000000001"/>
    <s v="Bulk Order"/>
  </r>
  <r>
    <s v="ORD104186"/>
    <x v="3"/>
    <x v="2"/>
    <x v="4171"/>
    <n v="0.03"/>
    <n v="88.962599999999995"/>
    <n v="9"/>
    <d v="2023-05-11T00:00:00"/>
    <d v="2023-05-18T00:00:00"/>
    <s v="New"/>
    <x v="2"/>
    <n v="617.58000000000004"/>
    <x v="4"/>
    <x v="4"/>
    <n v="2876.4574000000002"/>
    <s v="Bulk Order"/>
  </r>
  <r>
    <s v="ORD104187"/>
    <x v="1"/>
    <x v="0"/>
    <x v="4172"/>
    <n v="7.0000000000000007E-2"/>
    <n v="74.3827"/>
    <n v="1"/>
    <d v="2024-06-23T00:00:00"/>
    <d v="2024-06-27T00:00:00"/>
    <s v="New"/>
    <x v="2"/>
    <n v="69.02"/>
    <x v="4"/>
    <x v="1"/>
    <n v="988.2272999999999"/>
    <s v="-"/>
  </r>
  <r>
    <s v="ORD104188"/>
    <x v="1"/>
    <x v="0"/>
    <x v="4173"/>
    <n v="0.06"/>
    <n v="242.50560000000002"/>
    <n v="3"/>
    <d v="2023-01-27T00:00:00"/>
    <d v="2023-01-30T00:00:00"/>
    <s v="New"/>
    <x v="1"/>
    <n v="419.63"/>
    <x v="4"/>
    <x v="0"/>
    <n v="3799.2544000000003"/>
    <s v="-"/>
  </r>
  <r>
    <s v="ORD104189"/>
    <x v="1"/>
    <x v="1"/>
    <x v="4174"/>
    <n v="0.23"/>
    <n v="367.77000000000004"/>
    <n v="6"/>
    <d v="2023-12-07T00:00:00"/>
    <d v="2023-12-09T00:00:00"/>
    <s v="Regular"/>
    <x v="1"/>
    <n v="364.57"/>
    <x v="4"/>
    <x v="0"/>
    <n v="1231.23"/>
    <s v="Bulk Order"/>
  </r>
  <r>
    <s v="ORD104190"/>
    <x v="1"/>
    <x v="2"/>
    <x v="4175"/>
    <n v="0.38"/>
    <n v="624.34379999999999"/>
    <n v="5"/>
    <d v="2024-06-06T00:00:00"/>
    <d v="2024-06-11T00:00:00"/>
    <s v="Regular"/>
    <x v="1"/>
    <n v="86.55"/>
    <x v="4"/>
    <x v="2"/>
    <n v="1018.6662"/>
    <s v="-"/>
  </r>
  <r>
    <s v="ORD104191"/>
    <x v="2"/>
    <x v="4"/>
    <x v="4176"/>
    <n v="0.48"/>
    <n v="2094.1248000000001"/>
    <n v="1"/>
    <d v="2023-08-04T00:00:00"/>
    <d v="2023-08-07T00:00:00"/>
    <s v="New"/>
    <x v="2"/>
    <n v="528.97"/>
    <x v="4"/>
    <x v="1"/>
    <n v="2268.6352000000002"/>
    <s v="-"/>
  </r>
  <r>
    <s v="ORD104192"/>
    <x v="1"/>
    <x v="3"/>
    <x v="4177"/>
    <n v="0.21"/>
    <n v="596.41890000000001"/>
    <n v="2"/>
    <d v="2023-01-12T00:00:00"/>
    <d v="2023-01-18T00:00:00"/>
    <s v="New"/>
    <x v="2"/>
    <n v="462.42"/>
    <x v="4"/>
    <x v="3"/>
    <n v="2243.6711"/>
    <s v="-"/>
  </r>
  <r>
    <s v="ORD104193"/>
    <x v="2"/>
    <x v="1"/>
    <x v="4178"/>
    <n v="0.34"/>
    <n v="1512.2452000000001"/>
    <n v="2"/>
    <d v="2023-01-07T00:00:00"/>
    <d v="2023-01-14T00:00:00"/>
    <s v="Regular"/>
    <x v="2"/>
    <n v="1237.1500000000001"/>
    <x v="4"/>
    <x v="2"/>
    <n v="2935.5347999999994"/>
    <s v="-"/>
  </r>
  <r>
    <s v="ORD104194"/>
    <x v="2"/>
    <x v="3"/>
    <x v="4179"/>
    <n v="0.32"/>
    <n v="679.40800000000002"/>
    <n v="7"/>
    <d v="2024-11-12T00:00:00"/>
    <d v="2024-11-18T00:00:00"/>
    <s v="Member"/>
    <x v="1"/>
    <n v="557.53"/>
    <x v="4"/>
    <x v="0"/>
    <n v="1443.7420000000002"/>
    <s v="Bulk Order"/>
  </r>
  <r>
    <s v="ORD104195"/>
    <x v="1"/>
    <x v="3"/>
    <x v="4180"/>
    <n v="0.2"/>
    <n v="357.05"/>
    <n v="6"/>
    <d v="2024-07-29T00:00:00"/>
    <d v="2024-08-04T00:00:00"/>
    <s v="New"/>
    <x v="2"/>
    <n v="186.07"/>
    <x v="4"/>
    <x v="3"/>
    <n v="1428.2"/>
    <s v="Bulk Order"/>
  </r>
  <r>
    <s v="ORD104196"/>
    <x v="0"/>
    <x v="2"/>
    <x v="4181"/>
    <n v="0.36"/>
    <n v="928.94039999999995"/>
    <n v="6"/>
    <d v="2023-10-11T00:00:00"/>
    <d v="2023-10-12T00:00:00"/>
    <s v="New"/>
    <x v="2"/>
    <n v="326.47000000000003"/>
    <x v="4"/>
    <x v="1"/>
    <n v="1651.4495999999999"/>
    <s v="Bulk Order"/>
  </r>
  <r>
    <s v="ORD104197"/>
    <x v="2"/>
    <x v="4"/>
    <x v="4182"/>
    <n v="0.3"/>
    <n v="120.393"/>
    <n v="1"/>
    <d v="2024-02-14T00:00:00"/>
    <d v="2024-02-21T00:00:00"/>
    <s v="Regular"/>
    <x v="0"/>
    <n v="72.069999999999993"/>
    <x v="4"/>
    <x v="0"/>
    <n v="280.91700000000003"/>
    <s v="-"/>
  </r>
  <r>
    <s v="ORD104198"/>
    <x v="0"/>
    <x v="3"/>
    <x v="4183"/>
    <n v="0.38"/>
    <n v="325.12040000000002"/>
    <n v="1"/>
    <d v="2024-11-22T00:00:00"/>
    <d v="2024-11-29T00:00:00"/>
    <s v="New"/>
    <x v="1"/>
    <n v="136.08000000000001"/>
    <x v="4"/>
    <x v="4"/>
    <n v="530.45960000000002"/>
    <s v="-"/>
  </r>
  <r>
    <s v="ORD104199"/>
    <x v="0"/>
    <x v="3"/>
    <x v="4184"/>
    <n v="0.1"/>
    <n v="117.56600000000002"/>
    <n v="4"/>
    <d v="2024-04-02T00:00:00"/>
    <d v="2024-04-05T00:00:00"/>
    <s v="New"/>
    <x v="1"/>
    <n v="284.89"/>
    <x v="4"/>
    <x v="0"/>
    <n v="1058.0940000000001"/>
    <s v="-"/>
  </r>
  <r>
    <s v="ORD104200"/>
    <x v="1"/>
    <x v="1"/>
    <x v="4185"/>
    <n v="0.18"/>
    <n v="738.30960000000005"/>
    <n v="6"/>
    <d v="2023-04-16T00:00:00"/>
    <d v="2023-04-20T00:00:00"/>
    <s v="New"/>
    <x v="1"/>
    <n v="1180.52"/>
    <x v="4"/>
    <x v="0"/>
    <n v="3363.4104000000002"/>
    <s v="Bulk Order"/>
  </r>
  <r>
    <s v="ORD104201"/>
    <x v="3"/>
    <x v="4"/>
    <x v="4186"/>
    <n v="0.34"/>
    <n v="1256.5074000000002"/>
    <n v="6"/>
    <d v="2023-05-30T00:00:00"/>
    <d v="2023-06-06T00:00:00"/>
    <s v="New"/>
    <x v="1"/>
    <n v="759.04"/>
    <x v="4"/>
    <x v="5"/>
    <n v="2439.1026000000002"/>
    <s v="Bulk Order"/>
  </r>
  <r>
    <s v="ORD104202"/>
    <x v="1"/>
    <x v="4"/>
    <x v="4187"/>
    <n v="0.06"/>
    <n v="62.832599999999999"/>
    <n v="5"/>
    <d v="2023-09-23T00:00:00"/>
    <d v="2023-09-29T00:00:00"/>
    <s v="Regular"/>
    <x v="0"/>
    <n v="81.72"/>
    <x v="4"/>
    <x v="4"/>
    <n v="984.37740000000008"/>
    <s v="-"/>
  </r>
  <r>
    <s v="ORD104203"/>
    <x v="3"/>
    <x v="3"/>
    <x v="4188"/>
    <n v="0.39"/>
    <n v="567.86339999999996"/>
    <n v="4"/>
    <d v="2024-10-08T00:00:00"/>
    <d v="2024-10-15T00:00:00"/>
    <s v="New"/>
    <x v="0"/>
    <n v="233.56"/>
    <x v="4"/>
    <x v="4"/>
    <n v="888.19659999999999"/>
    <s v="-"/>
  </r>
  <r>
    <s v="ORD104204"/>
    <x v="3"/>
    <x v="4"/>
    <x v="4189"/>
    <n v="7.0000000000000007E-2"/>
    <n v="330.88160000000005"/>
    <n v="2"/>
    <d v="2023-07-10T00:00:00"/>
    <d v="2023-07-15T00:00:00"/>
    <s v="Member"/>
    <x v="0"/>
    <n v="882.94"/>
    <x v="4"/>
    <x v="4"/>
    <n v="4395.9984000000004"/>
    <s v="-"/>
  </r>
  <r>
    <s v="ORD104205"/>
    <x v="1"/>
    <x v="1"/>
    <x v="4190"/>
    <n v="0.16"/>
    <n v="83.268799999999999"/>
    <n v="7"/>
    <d v="2023-08-30T00:00:00"/>
    <d v="2023-09-06T00:00:00"/>
    <s v="Regular"/>
    <x v="0"/>
    <n v="150.30000000000001"/>
    <x v="4"/>
    <x v="2"/>
    <n v="437.16119999999995"/>
    <s v="Bulk Order"/>
  </r>
  <r>
    <s v="ORD104206"/>
    <x v="1"/>
    <x v="1"/>
    <x v="4191"/>
    <n v="0.12"/>
    <n v="333.90360000000004"/>
    <n v="6"/>
    <d v="2024-08-21T00:00:00"/>
    <d v="2024-08-23T00:00:00"/>
    <s v="Regular"/>
    <x v="2"/>
    <n v="379.2"/>
    <x v="4"/>
    <x v="2"/>
    <n v="2448.6264000000001"/>
    <s v="Bulk Order"/>
  </r>
  <r>
    <s v="ORD104207"/>
    <x v="3"/>
    <x v="1"/>
    <x v="4192"/>
    <n v="0.03"/>
    <n v="79.734899999999996"/>
    <n v="7"/>
    <d v="2023-07-14T00:00:00"/>
    <d v="2023-07-20T00:00:00"/>
    <s v="Member"/>
    <x v="2"/>
    <n v="577.77"/>
    <x v="4"/>
    <x v="0"/>
    <n v="2578.0951"/>
    <s v="Bulk Order"/>
  </r>
  <r>
    <s v="ORD104208"/>
    <x v="1"/>
    <x v="2"/>
    <x v="4193"/>
    <n v="0.14000000000000001"/>
    <n v="511.83580000000001"/>
    <n v="3"/>
    <d v="2023-03-29T00:00:00"/>
    <d v="2023-04-02T00:00:00"/>
    <s v="Member"/>
    <x v="0"/>
    <n v="193.1"/>
    <x v="4"/>
    <x v="4"/>
    <n v="3144.1342"/>
    <s v="-"/>
  </r>
  <r>
    <s v="ORD104209"/>
    <x v="3"/>
    <x v="3"/>
    <x v="4194"/>
    <n v="0.46"/>
    <n v="635.27380000000005"/>
    <n v="1"/>
    <d v="2024-01-02T00:00:00"/>
    <d v="2024-01-04T00:00:00"/>
    <s v="New"/>
    <x v="2"/>
    <n v="219.83"/>
    <x v="4"/>
    <x v="5"/>
    <n v="745.75619999999992"/>
    <s v="-"/>
  </r>
  <r>
    <s v="ORD104210"/>
    <x v="0"/>
    <x v="4"/>
    <x v="4195"/>
    <n v="0.01"/>
    <n v="46.803900000000006"/>
    <n v="1"/>
    <d v="2024-04-29T00:00:00"/>
    <d v="2024-05-05T00:00:00"/>
    <s v="Member"/>
    <x v="1"/>
    <n v="281.39"/>
    <x v="4"/>
    <x v="0"/>
    <n v="4633.5861000000004"/>
    <s v="-"/>
  </r>
  <r>
    <s v="ORD104211"/>
    <x v="1"/>
    <x v="1"/>
    <x v="4196"/>
    <n v="0.01"/>
    <n v="21.118600000000001"/>
    <n v="4"/>
    <d v="2023-12-27T00:00:00"/>
    <d v="2023-12-29T00:00:00"/>
    <s v="New"/>
    <x v="2"/>
    <n v="230.73"/>
    <x v="4"/>
    <x v="1"/>
    <n v="2090.7414000000003"/>
    <s v="-"/>
  </r>
  <r>
    <s v="ORD104212"/>
    <x v="0"/>
    <x v="3"/>
    <x v="4197"/>
    <n v="0.35"/>
    <n v="525.01049999999998"/>
    <n v="4"/>
    <d v="2023-04-26T00:00:00"/>
    <d v="2023-04-29T00:00:00"/>
    <s v="New"/>
    <x v="2"/>
    <n v="250.99"/>
    <x v="4"/>
    <x v="4"/>
    <n v="975.01949999999999"/>
    <s v="-"/>
  </r>
  <r>
    <s v="ORD104213"/>
    <x v="2"/>
    <x v="3"/>
    <x v="4198"/>
    <n v="0.18"/>
    <n v="315.11880000000002"/>
    <n v="7"/>
    <d v="2024-03-07T00:00:00"/>
    <d v="2024-03-10T00:00:00"/>
    <s v="New"/>
    <x v="2"/>
    <n v="341.97"/>
    <x v="4"/>
    <x v="4"/>
    <n v="1435.5412000000001"/>
    <s v="Bulk Order"/>
  </r>
  <r>
    <s v="ORD104214"/>
    <x v="0"/>
    <x v="2"/>
    <x v="4199"/>
    <n v="0.11"/>
    <n v="198.9614"/>
    <n v="7"/>
    <d v="2024-05-05T00:00:00"/>
    <d v="2024-05-09T00:00:00"/>
    <s v="Regular"/>
    <x v="2"/>
    <n v="486.85"/>
    <x v="4"/>
    <x v="2"/>
    <n v="1609.7786000000001"/>
    <s v="Bulk Order"/>
  </r>
  <r>
    <s v="ORD104215"/>
    <x v="0"/>
    <x v="4"/>
    <x v="4200"/>
    <n v="0.25"/>
    <n v="268.6875"/>
    <n v="4"/>
    <d v="2024-04-07T00:00:00"/>
    <d v="2024-04-09T00:00:00"/>
    <s v="New"/>
    <x v="0"/>
    <n v="103.39"/>
    <x v="4"/>
    <x v="4"/>
    <n v="806.0625"/>
    <s v="-"/>
  </r>
  <r>
    <s v="ORD104216"/>
    <x v="3"/>
    <x v="4"/>
    <x v="4201"/>
    <n v="0.13"/>
    <n v="604.16980000000001"/>
    <n v="7"/>
    <d v="2023-12-22T00:00:00"/>
    <d v="2023-12-28T00:00:00"/>
    <s v="New"/>
    <x v="2"/>
    <n v="590.96"/>
    <x v="4"/>
    <x v="5"/>
    <n v="4043.2901999999999"/>
    <s v="Bulk Order"/>
  </r>
  <r>
    <s v="ORD104217"/>
    <x v="0"/>
    <x v="1"/>
    <x v="4202"/>
    <n v="0.2"/>
    <n v="191.37800000000001"/>
    <n v="8"/>
    <d v="2024-04-24T00:00:00"/>
    <d v="2024-04-27T00:00:00"/>
    <s v="Regular"/>
    <x v="2"/>
    <n v="181.14"/>
    <x v="4"/>
    <x v="4"/>
    <n v="765.51199999999994"/>
    <s v="Bulk Order"/>
  </r>
  <r>
    <s v="ORD104218"/>
    <x v="1"/>
    <x v="1"/>
    <x v="4203"/>
    <n v="0.36"/>
    <n v="1593.3168000000001"/>
    <n v="9"/>
    <d v="2024-06-04T00:00:00"/>
    <d v="2024-06-08T00:00:00"/>
    <s v="New"/>
    <x v="1"/>
    <n v="456.6"/>
    <x v="4"/>
    <x v="5"/>
    <n v="2832.5632000000001"/>
    <s v="Bulk Order"/>
  </r>
  <r>
    <s v="ORD104219"/>
    <x v="3"/>
    <x v="3"/>
    <x v="4204"/>
    <n v="0.06"/>
    <n v="125.04900000000001"/>
    <n v="6"/>
    <d v="2024-02-28T00:00:00"/>
    <d v="2024-03-05T00:00:00"/>
    <s v="Regular"/>
    <x v="0"/>
    <n v="577.05999999999995"/>
    <x v="4"/>
    <x v="0"/>
    <n v="1959.1010000000001"/>
    <s v="Bulk Order"/>
  </r>
  <r>
    <s v="ORD104220"/>
    <x v="2"/>
    <x v="4"/>
    <x v="4205"/>
    <n v="0.48"/>
    <n v="681.33600000000001"/>
    <n v="4"/>
    <d v="2024-01-19T00:00:00"/>
    <d v="2024-01-21T00:00:00"/>
    <s v="Regular"/>
    <x v="1"/>
    <n v="381.1"/>
    <x v="4"/>
    <x v="2"/>
    <n v="738.11400000000003"/>
    <s v="-"/>
  </r>
  <r>
    <s v="ORD104221"/>
    <x v="1"/>
    <x v="4"/>
    <x v="4206"/>
    <n v="0.02"/>
    <n v="21.453800000000001"/>
    <n v="2"/>
    <d v="2023-08-02T00:00:00"/>
    <d v="2023-08-03T00:00:00"/>
    <s v="New"/>
    <x v="2"/>
    <n v="291.47000000000003"/>
    <x v="4"/>
    <x v="4"/>
    <n v="1051.2362000000001"/>
    <s v="-"/>
  </r>
  <r>
    <s v="ORD104222"/>
    <x v="2"/>
    <x v="1"/>
    <x v="4207"/>
    <n v="0.4"/>
    <n v="1028.5120000000002"/>
    <n v="9"/>
    <d v="2024-11-29T00:00:00"/>
    <d v="2024-11-30T00:00:00"/>
    <s v="New"/>
    <x v="2"/>
    <n v="591.58000000000004"/>
    <x v="4"/>
    <x v="0"/>
    <n v="1542.768"/>
    <s v="Bulk Order"/>
  </r>
  <r>
    <s v="ORD104223"/>
    <x v="0"/>
    <x v="0"/>
    <x v="4208"/>
    <n v="0.36"/>
    <n v="1216.5731999999998"/>
    <n v="7"/>
    <d v="2023-05-02T00:00:00"/>
    <d v="2023-05-06T00:00:00"/>
    <s v="New"/>
    <x v="1"/>
    <n v="1010.64"/>
    <x v="4"/>
    <x v="4"/>
    <n v="2162.7968000000001"/>
    <s v="Bulk Order"/>
  </r>
  <r>
    <s v="ORD104224"/>
    <x v="1"/>
    <x v="3"/>
    <x v="4209"/>
    <n v="0.14000000000000001"/>
    <n v="630.17920000000004"/>
    <n v="6"/>
    <d v="2024-12-08T00:00:00"/>
    <d v="2024-12-09T00:00:00"/>
    <s v="Regular"/>
    <x v="1"/>
    <n v="1154.8"/>
    <x v="4"/>
    <x v="4"/>
    <n v="3871.1007999999997"/>
    <s v="Bulk Order"/>
  </r>
  <r>
    <s v="ORD104225"/>
    <x v="1"/>
    <x v="4"/>
    <x v="4210"/>
    <n v="0.06"/>
    <n v="197.81939999999997"/>
    <n v="4"/>
    <d v="2024-12-01T00:00:00"/>
    <d v="2024-12-06T00:00:00"/>
    <s v="Member"/>
    <x v="2"/>
    <n v="573.66999999999996"/>
    <x v="4"/>
    <x v="3"/>
    <n v="3099.1705999999999"/>
    <s v="-"/>
  </r>
  <r>
    <s v="ORD104226"/>
    <x v="2"/>
    <x v="2"/>
    <x v="4211"/>
    <n v="0.43"/>
    <n v="1062.0784999999998"/>
    <n v="4"/>
    <d v="2023-09-18T00:00:00"/>
    <d v="2023-09-24T00:00:00"/>
    <s v="Regular"/>
    <x v="1"/>
    <n v="579.66999999999996"/>
    <x v="4"/>
    <x v="3"/>
    <n v="1407.8715"/>
    <s v="-"/>
  </r>
  <r>
    <s v="ORD104227"/>
    <x v="1"/>
    <x v="2"/>
    <x v="4212"/>
    <n v="0.34"/>
    <n v="89.770200000000003"/>
    <n v="2"/>
    <d v="2023-01-07T00:00:00"/>
    <d v="2023-01-13T00:00:00"/>
    <s v="Member"/>
    <x v="2"/>
    <n v="19.53"/>
    <x v="4"/>
    <x v="2"/>
    <n v="174.25979999999998"/>
    <s v="-"/>
  </r>
  <r>
    <s v="ORD104228"/>
    <x v="1"/>
    <x v="0"/>
    <x v="4213"/>
    <n v="0.15"/>
    <n v="687.83849999999995"/>
    <n v="1"/>
    <d v="2024-04-03T00:00:00"/>
    <d v="2024-04-07T00:00:00"/>
    <s v="Member"/>
    <x v="2"/>
    <n v="1281.73"/>
    <x v="4"/>
    <x v="2"/>
    <n v="3897.7515000000003"/>
    <s v="-"/>
  </r>
  <r>
    <s v="ORD104229"/>
    <x v="1"/>
    <x v="1"/>
    <x v="4214"/>
    <n v="0.01"/>
    <n v="45.216099999999997"/>
    <n v="5"/>
    <d v="2024-10-30T00:00:00"/>
    <d v="2024-11-03T00:00:00"/>
    <s v="New"/>
    <x v="0"/>
    <n v="1338.59"/>
    <x v="4"/>
    <x v="1"/>
    <n v="4476.3939"/>
    <s v="-"/>
  </r>
  <r>
    <s v="ORD104230"/>
    <x v="0"/>
    <x v="1"/>
    <x v="4215"/>
    <n v="0.47"/>
    <n v="919.18369999999993"/>
    <n v="6"/>
    <d v="2023-01-28T00:00:00"/>
    <d v="2023-01-30T00:00:00"/>
    <s v="Regular"/>
    <x v="1"/>
    <n v="516.79999999999995"/>
    <x v="4"/>
    <x v="0"/>
    <n v="1036.5263"/>
    <s v="Bulk Order"/>
  </r>
  <r>
    <s v="ORD104231"/>
    <x v="2"/>
    <x v="1"/>
    <x v="4216"/>
    <n v="0.2"/>
    <n v="48.454000000000008"/>
    <n v="9"/>
    <d v="2024-02-26T00:00:00"/>
    <d v="2024-03-03T00:00:00"/>
    <s v="Regular"/>
    <x v="0"/>
    <n v="14.27"/>
    <x v="4"/>
    <x v="0"/>
    <n v="193.816"/>
    <s v="Bulk Order"/>
  </r>
  <r>
    <s v="ORD104232"/>
    <x v="1"/>
    <x v="2"/>
    <x v="4217"/>
    <n v="0.09"/>
    <n v="332.41590000000002"/>
    <n v="1"/>
    <d v="2024-12-23T00:00:00"/>
    <d v="2024-12-28T00:00:00"/>
    <s v="Regular"/>
    <x v="2"/>
    <n v="337.22"/>
    <x v="4"/>
    <x v="3"/>
    <n v="3361.0941000000003"/>
    <s v="-"/>
  </r>
  <r>
    <s v="ORD104233"/>
    <x v="3"/>
    <x v="1"/>
    <x v="4218"/>
    <n v="0.46"/>
    <n v="1830.4503999999999"/>
    <n v="5"/>
    <d v="2024-07-14T00:00:00"/>
    <d v="2024-07-21T00:00:00"/>
    <s v="Regular"/>
    <x v="0"/>
    <n v="303.92"/>
    <x v="4"/>
    <x v="5"/>
    <n v="2148.7896000000001"/>
    <s v="-"/>
  </r>
  <r>
    <s v="ORD104234"/>
    <x v="3"/>
    <x v="2"/>
    <x v="4219"/>
    <n v="0.18"/>
    <n v="496.45439999999996"/>
    <n v="5"/>
    <d v="2024-05-06T00:00:00"/>
    <d v="2024-05-12T00:00:00"/>
    <s v="Member"/>
    <x v="0"/>
    <n v="431.4"/>
    <x v="4"/>
    <x v="5"/>
    <n v="2261.6255999999998"/>
    <s v="-"/>
  </r>
  <r>
    <s v="ORD104235"/>
    <x v="3"/>
    <x v="0"/>
    <x v="4220"/>
    <n v="0.23"/>
    <n v="477.04070000000007"/>
    <n v="9"/>
    <d v="2024-11-15T00:00:00"/>
    <d v="2024-11-19T00:00:00"/>
    <s v="New"/>
    <x v="2"/>
    <n v="123.47"/>
    <x v="4"/>
    <x v="5"/>
    <n v="1597.0493000000001"/>
    <s v="Bulk Order"/>
  </r>
  <r>
    <s v="ORD104236"/>
    <x v="3"/>
    <x v="3"/>
    <x v="4221"/>
    <n v="0.35"/>
    <n v="1494.6924999999999"/>
    <n v="4"/>
    <d v="2023-12-24T00:00:00"/>
    <d v="2023-12-30T00:00:00"/>
    <s v="Member"/>
    <x v="2"/>
    <n v="1220.68"/>
    <x v="4"/>
    <x v="3"/>
    <n v="2775.8575000000001"/>
    <s v="-"/>
  </r>
  <r>
    <s v="ORD104237"/>
    <x v="0"/>
    <x v="4"/>
    <x v="4222"/>
    <n v="0.41"/>
    <n v="427.76529999999997"/>
    <n v="3"/>
    <d v="2024-12-23T00:00:00"/>
    <d v="2024-12-30T00:00:00"/>
    <s v="Member"/>
    <x v="0"/>
    <n v="204.77"/>
    <x v="4"/>
    <x v="2"/>
    <n v="615.5646999999999"/>
    <s v="-"/>
  </r>
  <r>
    <s v="ORD104238"/>
    <x v="1"/>
    <x v="0"/>
    <x v="4223"/>
    <n v="0.05"/>
    <n v="112.69200000000001"/>
    <n v="3"/>
    <d v="2024-04-25T00:00:00"/>
    <d v="2024-04-28T00:00:00"/>
    <s v="Member"/>
    <x v="0"/>
    <n v="432.47"/>
    <x v="4"/>
    <x v="5"/>
    <n v="2141.1480000000001"/>
    <s v="-"/>
  </r>
  <r>
    <s v="ORD104239"/>
    <x v="2"/>
    <x v="2"/>
    <x v="4224"/>
    <n v="0.45"/>
    <n v="98.991"/>
    <n v="6"/>
    <d v="2023-10-28T00:00:00"/>
    <d v="2023-11-01T00:00:00"/>
    <s v="Regular"/>
    <x v="1"/>
    <n v="35.53"/>
    <x v="4"/>
    <x v="5"/>
    <n v="120.98899999999999"/>
    <s v="Bulk Order"/>
  </r>
  <r>
    <s v="ORD104240"/>
    <x v="1"/>
    <x v="0"/>
    <x v="4225"/>
    <n v="0.47"/>
    <n v="424.71549999999996"/>
    <n v="1"/>
    <d v="2024-01-24T00:00:00"/>
    <d v="2024-01-31T00:00:00"/>
    <s v="Member"/>
    <x v="0"/>
    <n v="121.51"/>
    <x v="4"/>
    <x v="2"/>
    <n v="478.93450000000001"/>
    <s v="-"/>
  </r>
  <r>
    <s v="ORD104241"/>
    <x v="0"/>
    <x v="4"/>
    <x v="4226"/>
    <n v="0.13"/>
    <n v="612.30909999999994"/>
    <n v="1"/>
    <d v="2023-03-06T00:00:00"/>
    <d v="2023-03-11T00:00:00"/>
    <s v="Regular"/>
    <x v="1"/>
    <n v="805.76"/>
    <x v="4"/>
    <x v="1"/>
    <n v="4097.7608999999993"/>
    <s v="-"/>
  </r>
  <r>
    <s v="ORD104242"/>
    <x v="3"/>
    <x v="3"/>
    <x v="4227"/>
    <n v="0.25"/>
    <n v="733.15250000000003"/>
    <n v="1"/>
    <d v="2023-06-12T00:00:00"/>
    <d v="2023-06-18T00:00:00"/>
    <s v="Regular"/>
    <x v="0"/>
    <n v="526.05999999999995"/>
    <x v="4"/>
    <x v="0"/>
    <n v="2199.4575"/>
    <s v="-"/>
  </r>
  <r>
    <s v="ORD104243"/>
    <x v="0"/>
    <x v="4"/>
    <x v="4228"/>
    <n v="0.43"/>
    <n v="1740.3820000000001"/>
    <n v="7"/>
    <d v="2023-04-21T00:00:00"/>
    <d v="2023-04-25T00:00:00"/>
    <s v="Regular"/>
    <x v="1"/>
    <n v="906.39"/>
    <x v="4"/>
    <x v="4"/>
    <n v="2307.018"/>
    <s v="Bulk Order"/>
  </r>
  <r>
    <s v="ORD104244"/>
    <x v="1"/>
    <x v="2"/>
    <x v="4229"/>
    <n v="0.24"/>
    <n v="596.12399999999991"/>
    <n v="5"/>
    <d v="2024-11-01T00:00:00"/>
    <d v="2024-11-02T00:00:00"/>
    <s v="Regular"/>
    <x v="0"/>
    <n v="226.81"/>
    <x v="4"/>
    <x v="4"/>
    <n v="1887.7260000000001"/>
    <s v="-"/>
  </r>
  <r>
    <s v="ORD104245"/>
    <x v="2"/>
    <x v="4"/>
    <x v="4230"/>
    <n v="0.24"/>
    <n v="1005.7559999999999"/>
    <n v="9"/>
    <d v="2023-09-03T00:00:00"/>
    <d v="2023-09-08T00:00:00"/>
    <s v="Member"/>
    <x v="2"/>
    <n v="812.18"/>
    <x v="4"/>
    <x v="2"/>
    <n v="3184.8939999999998"/>
    <s v="Bulk Order"/>
  </r>
  <r>
    <s v="ORD104246"/>
    <x v="0"/>
    <x v="0"/>
    <x v="4231"/>
    <n v="0.31"/>
    <n v="849.66660000000002"/>
    <n v="3"/>
    <d v="2024-02-28T00:00:00"/>
    <d v="2024-03-02T00:00:00"/>
    <s v="Member"/>
    <x v="2"/>
    <n v="533.87"/>
    <x v="4"/>
    <x v="0"/>
    <n v="1891.1934000000001"/>
    <s v="-"/>
  </r>
  <r>
    <s v="ORD104247"/>
    <x v="2"/>
    <x v="1"/>
    <x v="4232"/>
    <n v="0.38"/>
    <n v="46.447400000000002"/>
    <n v="6"/>
    <d v="2024-09-02T00:00:00"/>
    <d v="2024-09-09T00:00:00"/>
    <s v="Regular"/>
    <x v="0"/>
    <n v="17.329999999999998"/>
    <x v="4"/>
    <x v="1"/>
    <n v="75.782600000000002"/>
    <s v="Bulk Order"/>
  </r>
  <r>
    <s v="ORD104248"/>
    <x v="0"/>
    <x v="0"/>
    <x v="4233"/>
    <n v="0.33"/>
    <n v="1487.8149000000001"/>
    <n v="7"/>
    <d v="2024-02-28T00:00:00"/>
    <d v="2024-03-04T00:00:00"/>
    <s v="New"/>
    <x v="0"/>
    <n v="1312.31"/>
    <x v="4"/>
    <x v="2"/>
    <n v="3020.7150999999994"/>
    <s v="Bulk Order"/>
  </r>
  <r>
    <s v="ORD104249"/>
    <x v="2"/>
    <x v="2"/>
    <x v="4234"/>
    <n v="0.31"/>
    <n v="256.67070000000001"/>
    <n v="3"/>
    <d v="2024-12-01T00:00:00"/>
    <d v="2024-12-05T00:00:00"/>
    <s v="Regular"/>
    <x v="0"/>
    <n v="195.63"/>
    <x v="4"/>
    <x v="3"/>
    <n v="571.29930000000002"/>
    <s v="-"/>
  </r>
  <r>
    <s v="ORD104250"/>
    <x v="2"/>
    <x v="3"/>
    <x v="4235"/>
    <n v="0.19"/>
    <n v="438.46679999999998"/>
    <n v="9"/>
    <d v="2024-06-07T00:00:00"/>
    <d v="2024-06-10T00:00:00"/>
    <s v="Member"/>
    <x v="2"/>
    <n v="525.45000000000005"/>
    <x v="4"/>
    <x v="5"/>
    <n v="1869.2531999999999"/>
    <s v="Bulk Order"/>
  </r>
  <r>
    <s v="ORD104251"/>
    <x v="3"/>
    <x v="4"/>
    <x v="4236"/>
    <n v="0.32"/>
    <n v="779.42399999999998"/>
    <n v="2"/>
    <d v="2023-09-04T00:00:00"/>
    <d v="2023-09-07T00:00:00"/>
    <s v="Regular"/>
    <x v="0"/>
    <n v="653.45000000000005"/>
    <x v="4"/>
    <x v="4"/>
    <n v="1656.2759999999998"/>
    <s v="-"/>
  </r>
  <r>
    <s v="ORD104252"/>
    <x v="2"/>
    <x v="3"/>
    <x v="4237"/>
    <n v="0.05"/>
    <n v="16.573"/>
    <n v="7"/>
    <d v="2024-12-22T00:00:00"/>
    <d v="2024-12-25T00:00:00"/>
    <s v="Member"/>
    <x v="2"/>
    <n v="44.66"/>
    <x v="4"/>
    <x v="0"/>
    <n v="314.887"/>
    <s v="Bulk Order"/>
  </r>
  <r>
    <s v="ORD104253"/>
    <x v="3"/>
    <x v="2"/>
    <x v="4238"/>
    <n v="0.2"/>
    <n v="72.00800000000001"/>
    <n v="4"/>
    <d v="2024-02-18T00:00:00"/>
    <d v="2024-02-19T00:00:00"/>
    <s v="Member"/>
    <x v="0"/>
    <n v="37.14"/>
    <x v="4"/>
    <x v="5"/>
    <n v="288.03200000000004"/>
    <s v="-"/>
  </r>
  <r>
    <s v="ORD104254"/>
    <x v="1"/>
    <x v="4"/>
    <x v="4239"/>
    <n v="0.09"/>
    <n v="345.28499999999997"/>
    <n v="9"/>
    <d v="2024-07-05T00:00:00"/>
    <d v="2024-07-10T00:00:00"/>
    <s v="New"/>
    <x v="0"/>
    <n v="612.20000000000005"/>
    <x v="4"/>
    <x v="2"/>
    <n v="3491.2150000000001"/>
    <s v="Bulk Order"/>
  </r>
  <r>
    <s v="ORD104255"/>
    <x v="1"/>
    <x v="0"/>
    <x v="4240"/>
    <n v="0.27"/>
    <n v="424.49670000000003"/>
    <n v="7"/>
    <d v="2023-03-14T00:00:00"/>
    <d v="2023-03-20T00:00:00"/>
    <s v="Member"/>
    <x v="0"/>
    <n v="313.48"/>
    <x v="4"/>
    <x v="3"/>
    <n v="1147.7132999999999"/>
    <s v="Bulk Order"/>
  </r>
  <r>
    <s v="ORD104256"/>
    <x v="3"/>
    <x v="0"/>
    <x v="4241"/>
    <n v="0.13"/>
    <n v="273.93340000000001"/>
    <n v="8"/>
    <d v="2023-12-25T00:00:00"/>
    <d v="2023-12-29T00:00:00"/>
    <s v="Regular"/>
    <x v="2"/>
    <n v="399.1"/>
    <x v="4"/>
    <x v="4"/>
    <n v="1833.2465999999999"/>
    <s v="Bulk Order"/>
  </r>
  <r>
    <s v="ORD104257"/>
    <x v="3"/>
    <x v="2"/>
    <x v="4242"/>
    <n v="0.25"/>
    <n v="716.03750000000002"/>
    <n v="3"/>
    <d v="2024-02-10T00:00:00"/>
    <d v="2024-02-17T00:00:00"/>
    <s v="Member"/>
    <x v="1"/>
    <n v="301.02999999999997"/>
    <x v="4"/>
    <x v="2"/>
    <n v="2148.1125000000002"/>
    <s v="-"/>
  </r>
  <r>
    <s v="ORD104258"/>
    <x v="0"/>
    <x v="4"/>
    <x v="4243"/>
    <n v="0.39"/>
    <n v="752.54009999999994"/>
    <n v="6"/>
    <d v="2024-07-21T00:00:00"/>
    <d v="2024-07-22T00:00:00"/>
    <s v="Regular"/>
    <x v="0"/>
    <n v="226.1"/>
    <x v="4"/>
    <x v="0"/>
    <n v="1177.0499"/>
    <s v="Bulk Order"/>
  </r>
  <r>
    <s v="ORD104259"/>
    <x v="0"/>
    <x v="0"/>
    <x v="4244"/>
    <n v="0.22"/>
    <n v="857.4896"/>
    <n v="4"/>
    <d v="2024-07-22T00:00:00"/>
    <d v="2024-07-25T00:00:00"/>
    <s v="New"/>
    <x v="2"/>
    <n v="1096.94"/>
    <x v="4"/>
    <x v="2"/>
    <n v="3040.1904"/>
    <s v="-"/>
  </r>
  <r>
    <s v="ORD104260"/>
    <x v="0"/>
    <x v="2"/>
    <x v="4245"/>
    <n v="0.11"/>
    <n v="487.72680000000003"/>
    <n v="4"/>
    <d v="2024-10-16T00:00:00"/>
    <d v="2024-10-22T00:00:00"/>
    <s v="New"/>
    <x v="0"/>
    <n v="311.58999999999997"/>
    <x v="4"/>
    <x v="3"/>
    <n v="3946.1532000000002"/>
    <s v="-"/>
  </r>
  <r>
    <s v="ORD104261"/>
    <x v="1"/>
    <x v="2"/>
    <x v="4246"/>
    <n v="0.11"/>
    <n v="43.188200000000002"/>
    <n v="2"/>
    <d v="2023-12-15T00:00:00"/>
    <d v="2023-12-19T00:00:00"/>
    <s v="Member"/>
    <x v="2"/>
    <n v="69.11"/>
    <x v="4"/>
    <x v="3"/>
    <n v="349.43180000000001"/>
    <s v="-"/>
  </r>
  <r>
    <s v="ORD104262"/>
    <x v="0"/>
    <x v="3"/>
    <x v="4247"/>
    <n v="0.45"/>
    <n v="1446.066"/>
    <n v="9"/>
    <d v="2024-01-11T00:00:00"/>
    <d v="2024-01-13T00:00:00"/>
    <s v="New"/>
    <x v="2"/>
    <n v="542.01"/>
    <x v="4"/>
    <x v="3"/>
    <n v="1767.414"/>
    <s v="Bulk Order"/>
  </r>
  <r>
    <s v="ORD104263"/>
    <x v="2"/>
    <x v="0"/>
    <x v="4248"/>
    <n v="0.39"/>
    <n v="646.04669999999999"/>
    <n v="1"/>
    <d v="2024-07-19T00:00:00"/>
    <d v="2024-07-23T00:00:00"/>
    <s v="Member"/>
    <x v="1"/>
    <n v="241.59"/>
    <x v="4"/>
    <x v="3"/>
    <n v="1010.4833"/>
    <s v="-"/>
  </r>
  <r>
    <s v="ORD104264"/>
    <x v="2"/>
    <x v="4"/>
    <x v="4249"/>
    <n v="0.02"/>
    <n v="59.161000000000001"/>
    <n v="1"/>
    <d v="2024-10-17T00:00:00"/>
    <d v="2024-10-19T00:00:00"/>
    <s v="New"/>
    <x v="0"/>
    <n v="727.39"/>
    <x v="4"/>
    <x v="2"/>
    <n v="2898.8890000000001"/>
    <s v="-"/>
  </r>
  <r>
    <s v="ORD104265"/>
    <x v="0"/>
    <x v="0"/>
    <x v="4250"/>
    <n v="0.47"/>
    <n v="1161.4404999999999"/>
    <n v="7"/>
    <d v="2024-12-24T00:00:00"/>
    <d v="2024-12-26T00:00:00"/>
    <s v="Member"/>
    <x v="0"/>
    <n v="693.52"/>
    <x v="4"/>
    <x v="5"/>
    <n v="1309.7095000000002"/>
    <s v="Bulk Order"/>
  </r>
  <r>
    <s v="ORD104266"/>
    <x v="2"/>
    <x v="0"/>
    <x v="4251"/>
    <n v="0.06"/>
    <n v="104.10119999999999"/>
    <n v="7"/>
    <d v="2024-02-12T00:00:00"/>
    <d v="2024-02-18T00:00:00"/>
    <s v="Member"/>
    <x v="2"/>
    <n v="519.32000000000005"/>
    <x v="4"/>
    <x v="4"/>
    <n v="1630.9187999999999"/>
    <s v="Bulk Order"/>
  </r>
  <r>
    <s v="ORD104267"/>
    <x v="1"/>
    <x v="0"/>
    <x v="4252"/>
    <n v="0.33"/>
    <n v="186.31800000000001"/>
    <n v="4"/>
    <d v="2024-08-14T00:00:00"/>
    <d v="2024-08-17T00:00:00"/>
    <s v="Regular"/>
    <x v="0"/>
    <n v="45.55"/>
    <x v="4"/>
    <x v="4"/>
    <n v="378.28200000000004"/>
    <s v="-"/>
  </r>
  <r>
    <s v="ORD104268"/>
    <x v="2"/>
    <x v="2"/>
    <x v="4253"/>
    <n v="0.28000000000000003"/>
    <n v="795.55280000000016"/>
    <n v="8"/>
    <d v="2024-12-20T00:00:00"/>
    <d v="2024-12-22T00:00:00"/>
    <s v="Member"/>
    <x v="1"/>
    <n v="172.5"/>
    <x v="4"/>
    <x v="1"/>
    <n v="2045.7072000000001"/>
    <s v="Bulk Order"/>
  </r>
  <r>
    <s v="ORD104269"/>
    <x v="1"/>
    <x v="1"/>
    <x v="4254"/>
    <n v="0.02"/>
    <n v="13.053599999999999"/>
    <n v="5"/>
    <d v="2024-02-13T00:00:00"/>
    <d v="2024-02-14T00:00:00"/>
    <s v="Regular"/>
    <x v="0"/>
    <n v="77.55"/>
    <x v="4"/>
    <x v="5"/>
    <n v="639.62639999999999"/>
    <s v="-"/>
  </r>
  <r>
    <s v="ORD104270"/>
    <x v="3"/>
    <x v="1"/>
    <x v="4255"/>
    <n v="0.15"/>
    <n v="129.74850000000001"/>
    <n v="6"/>
    <d v="2023-05-07T00:00:00"/>
    <d v="2023-05-14T00:00:00"/>
    <s v="Member"/>
    <x v="2"/>
    <n v="190.84"/>
    <x v="4"/>
    <x v="0"/>
    <n v="735.24149999999997"/>
    <s v="Bulk Order"/>
  </r>
  <r>
    <s v="ORD104271"/>
    <x v="3"/>
    <x v="3"/>
    <x v="4256"/>
    <n v="0.39"/>
    <n v="1915.9374"/>
    <n v="4"/>
    <d v="2024-11-25T00:00:00"/>
    <d v="2024-11-28T00:00:00"/>
    <s v="Member"/>
    <x v="2"/>
    <n v="742.46"/>
    <x v="4"/>
    <x v="0"/>
    <n v="2996.7226000000001"/>
    <s v="-"/>
  </r>
  <r>
    <s v="ORD104272"/>
    <x v="3"/>
    <x v="0"/>
    <x v="4257"/>
    <n v="0.15"/>
    <n v="247.77899999999997"/>
    <n v="3"/>
    <d v="2024-03-09T00:00:00"/>
    <d v="2024-03-15T00:00:00"/>
    <s v="Member"/>
    <x v="2"/>
    <n v="275"/>
    <x v="4"/>
    <x v="0"/>
    <n v="1404.0809999999999"/>
    <s v="-"/>
  </r>
  <r>
    <s v="ORD104273"/>
    <x v="3"/>
    <x v="1"/>
    <x v="4258"/>
    <n v="0.24"/>
    <n v="711.29759999999987"/>
    <n v="2"/>
    <d v="2023-05-03T00:00:00"/>
    <d v="2023-05-05T00:00:00"/>
    <s v="New"/>
    <x v="0"/>
    <n v="888.69"/>
    <x v="4"/>
    <x v="5"/>
    <n v="2252.4423999999999"/>
    <s v="-"/>
  </r>
  <r>
    <s v="ORD104274"/>
    <x v="2"/>
    <x v="3"/>
    <x v="4259"/>
    <n v="0.35"/>
    <n v="501.87899999999996"/>
    <n v="8"/>
    <d v="2023-06-27T00:00:00"/>
    <d v="2023-07-04T00:00:00"/>
    <s v="New"/>
    <x v="2"/>
    <n v="247.83"/>
    <x v="4"/>
    <x v="2"/>
    <n v="932.06100000000015"/>
    <s v="Bulk Order"/>
  </r>
  <r>
    <s v="ORD104275"/>
    <x v="0"/>
    <x v="2"/>
    <x v="4260"/>
    <n v="0.04"/>
    <n v="173.64000000000001"/>
    <n v="5"/>
    <d v="2023-04-26T00:00:00"/>
    <d v="2023-05-01T00:00:00"/>
    <s v="Member"/>
    <x v="2"/>
    <n v="1210.43"/>
    <x v="4"/>
    <x v="4"/>
    <n v="4167.3599999999997"/>
    <s v="-"/>
  </r>
  <r>
    <s v="ORD104276"/>
    <x v="2"/>
    <x v="0"/>
    <x v="4261"/>
    <n v="0.42"/>
    <n v="625.11539999999991"/>
    <n v="6"/>
    <d v="2024-05-07T00:00:00"/>
    <d v="2024-05-14T00:00:00"/>
    <s v="New"/>
    <x v="0"/>
    <n v="227.6"/>
    <x v="4"/>
    <x v="2"/>
    <n v="863.25459999999998"/>
    <s v="Bulk Order"/>
  </r>
  <r>
    <s v="ORD104277"/>
    <x v="1"/>
    <x v="4"/>
    <x v="4262"/>
    <n v="0.02"/>
    <n v="37.954799999999999"/>
    <n v="6"/>
    <d v="2024-10-29T00:00:00"/>
    <d v="2024-11-04T00:00:00"/>
    <s v="Member"/>
    <x v="0"/>
    <n v="303.70999999999998"/>
    <x v="4"/>
    <x v="4"/>
    <n v="1859.7852"/>
    <s v="Bulk Order"/>
  </r>
  <r>
    <s v="ORD104278"/>
    <x v="2"/>
    <x v="2"/>
    <x v="4263"/>
    <n v="0.13"/>
    <n v="400.54300000000001"/>
    <n v="4"/>
    <d v="2023-06-09T00:00:00"/>
    <d v="2023-06-15T00:00:00"/>
    <s v="Regular"/>
    <x v="2"/>
    <n v="748.3"/>
    <x v="4"/>
    <x v="4"/>
    <n v="2680.5569999999998"/>
    <s v="-"/>
  </r>
  <r>
    <s v="ORD104279"/>
    <x v="2"/>
    <x v="3"/>
    <x v="4264"/>
    <n v="0.38"/>
    <n v="1657.9134000000001"/>
    <n v="9"/>
    <d v="2024-08-22T00:00:00"/>
    <d v="2024-08-23T00:00:00"/>
    <s v="Regular"/>
    <x v="2"/>
    <n v="1201.3900000000001"/>
    <x v="4"/>
    <x v="0"/>
    <n v="2705.0165999999999"/>
    <s v="Bulk Order"/>
  </r>
  <r>
    <s v="ORD104280"/>
    <x v="1"/>
    <x v="2"/>
    <x v="4265"/>
    <n v="0.46"/>
    <n v="1885.7470000000001"/>
    <n v="7"/>
    <d v="2024-06-03T00:00:00"/>
    <d v="2024-06-08T00:00:00"/>
    <s v="Member"/>
    <x v="2"/>
    <n v="1038.1199999999999"/>
    <x v="4"/>
    <x v="3"/>
    <n v="2213.7029999999995"/>
    <s v="Bulk Order"/>
  </r>
  <r>
    <s v="ORD104281"/>
    <x v="3"/>
    <x v="4"/>
    <x v="4266"/>
    <n v="0.38"/>
    <n v="529.30580000000009"/>
    <n v="8"/>
    <d v="2023-04-06T00:00:00"/>
    <d v="2023-04-10T00:00:00"/>
    <s v="Regular"/>
    <x v="2"/>
    <n v="233.82"/>
    <x v="4"/>
    <x v="1"/>
    <n v="863.60419999999999"/>
    <s v="Bulk Order"/>
  </r>
  <r>
    <s v="ORD104282"/>
    <x v="3"/>
    <x v="2"/>
    <x v="4267"/>
    <n v="0.11"/>
    <n v="458.13019999999995"/>
    <n v="7"/>
    <d v="2023-01-28T00:00:00"/>
    <d v="2023-01-29T00:00:00"/>
    <s v="Regular"/>
    <x v="1"/>
    <n v="935.04"/>
    <x v="4"/>
    <x v="0"/>
    <n v="3706.6897999999997"/>
    <s v="Bulk Order"/>
  </r>
  <r>
    <s v="ORD104283"/>
    <x v="3"/>
    <x v="3"/>
    <x v="4268"/>
    <n v="0.49"/>
    <n v="1732.5714"/>
    <n v="4"/>
    <d v="2023-05-04T00:00:00"/>
    <d v="2023-05-10T00:00:00"/>
    <s v="New"/>
    <x v="1"/>
    <n v="409.96"/>
    <x v="4"/>
    <x v="3"/>
    <n v="1803.2886000000001"/>
    <s v="-"/>
  </r>
  <r>
    <s v="ORD104284"/>
    <x v="0"/>
    <x v="4"/>
    <x v="4269"/>
    <n v="0.21"/>
    <n v="1039.5336"/>
    <n v="9"/>
    <d v="2024-12-07T00:00:00"/>
    <d v="2024-12-12T00:00:00"/>
    <s v="Regular"/>
    <x v="2"/>
    <n v="343.03"/>
    <x v="4"/>
    <x v="4"/>
    <n v="3910.6264000000001"/>
    <s v="Bulk Order"/>
  </r>
  <r>
    <s v="ORD104285"/>
    <x v="1"/>
    <x v="4"/>
    <x v="4270"/>
    <n v="0.19"/>
    <n v="889.90109999999993"/>
    <n v="2"/>
    <d v="2024-10-08T00:00:00"/>
    <d v="2024-10-13T00:00:00"/>
    <s v="Member"/>
    <x v="0"/>
    <n v="419.21"/>
    <x v="4"/>
    <x v="1"/>
    <n v="3793.7888999999996"/>
    <s v="-"/>
  </r>
  <r>
    <s v="ORD104286"/>
    <x v="1"/>
    <x v="2"/>
    <x v="4271"/>
    <n v="0.43"/>
    <n v="1166.3190999999999"/>
    <n v="5"/>
    <d v="2023-05-14T00:00:00"/>
    <d v="2023-05-20T00:00:00"/>
    <s v="New"/>
    <x v="0"/>
    <n v="151.94"/>
    <x v="4"/>
    <x v="2"/>
    <n v="1546.0509"/>
    <s v="-"/>
  </r>
  <r>
    <s v="ORD104287"/>
    <x v="2"/>
    <x v="4"/>
    <x v="4272"/>
    <n v="0.03"/>
    <n v="113.23949999999999"/>
    <n v="2"/>
    <d v="2024-04-21T00:00:00"/>
    <d v="2024-04-24T00:00:00"/>
    <s v="Member"/>
    <x v="1"/>
    <n v="608.20000000000005"/>
    <x v="4"/>
    <x v="3"/>
    <n v="3661.4105"/>
    <s v="-"/>
  </r>
  <r>
    <s v="ORD104288"/>
    <x v="0"/>
    <x v="2"/>
    <x v="4273"/>
    <n v="0.28000000000000003"/>
    <n v="810.28640000000007"/>
    <n v="8"/>
    <d v="2024-07-10T00:00:00"/>
    <d v="2024-07-14T00:00:00"/>
    <s v="Member"/>
    <x v="1"/>
    <n v="619.04"/>
    <x v="4"/>
    <x v="2"/>
    <n v="2083.5936000000002"/>
    <s v="Bulk Order"/>
  </r>
  <r>
    <s v="ORD104289"/>
    <x v="3"/>
    <x v="0"/>
    <x v="4274"/>
    <n v="0.48"/>
    <n v="1447.4304"/>
    <n v="9"/>
    <d v="2023-01-14T00:00:00"/>
    <d v="2023-01-15T00:00:00"/>
    <s v="Member"/>
    <x v="1"/>
    <n v="175.97"/>
    <x v="4"/>
    <x v="2"/>
    <n v="1568.0496000000001"/>
    <s v="Bulk Order"/>
  </r>
  <r>
    <s v="ORD104290"/>
    <x v="0"/>
    <x v="4"/>
    <x v="4275"/>
    <n v="0.05"/>
    <n v="29.867500000000003"/>
    <n v="3"/>
    <d v="2023-06-22T00:00:00"/>
    <d v="2023-06-23T00:00:00"/>
    <s v="Regular"/>
    <x v="0"/>
    <n v="37.61"/>
    <x v="4"/>
    <x v="2"/>
    <n v="567.48250000000007"/>
    <s v="-"/>
  </r>
  <r>
    <s v="ORD104291"/>
    <x v="1"/>
    <x v="2"/>
    <x v="4276"/>
    <n v="0.27"/>
    <n v="29.970000000000002"/>
    <n v="5"/>
    <d v="2024-11-29T00:00:00"/>
    <d v="2024-12-05T00:00:00"/>
    <s v="Regular"/>
    <x v="1"/>
    <n v="20"/>
    <x v="4"/>
    <x v="4"/>
    <n v="81.03"/>
    <s v="-"/>
  </r>
  <r>
    <s v="ORD104292"/>
    <x v="1"/>
    <x v="0"/>
    <x v="4277"/>
    <n v="7.0000000000000007E-2"/>
    <n v="23.527700000000003"/>
    <n v="9"/>
    <d v="2024-08-17T00:00:00"/>
    <d v="2024-08-23T00:00:00"/>
    <s v="New"/>
    <x v="0"/>
    <n v="95.76"/>
    <x v="4"/>
    <x v="1"/>
    <n v="312.58230000000003"/>
    <s v="Bulk Order"/>
  </r>
  <r>
    <s v="ORD104293"/>
    <x v="2"/>
    <x v="4"/>
    <x v="4278"/>
    <n v="0.44"/>
    <n v="2128.0556000000001"/>
    <n v="6"/>
    <d v="2024-11-16T00:00:00"/>
    <d v="2024-11-17T00:00:00"/>
    <s v="Member"/>
    <x v="0"/>
    <n v="412.77"/>
    <x v="4"/>
    <x v="2"/>
    <n v="2708.4343999999996"/>
    <s v="Bulk Order"/>
  </r>
  <r>
    <s v="ORD104294"/>
    <x v="2"/>
    <x v="0"/>
    <x v="4279"/>
    <n v="0.28999999999999998"/>
    <n v="208.42589999999998"/>
    <n v="3"/>
    <d v="2023-11-11T00:00:00"/>
    <d v="2023-11-13T00:00:00"/>
    <s v="Regular"/>
    <x v="1"/>
    <n v="157.85"/>
    <x v="4"/>
    <x v="2"/>
    <n v="510.28410000000008"/>
    <s v="-"/>
  </r>
  <r>
    <s v="ORD104295"/>
    <x v="1"/>
    <x v="4"/>
    <x v="4280"/>
    <n v="0.12"/>
    <n v="38.101199999999999"/>
    <n v="6"/>
    <d v="2023-03-23T00:00:00"/>
    <d v="2023-03-24T00:00:00"/>
    <s v="Member"/>
    <x v="2"/>
    <n v="67.819999999999993"/>
    <x v="4"/>
    <x v="1"/>
    <n v="279.40879999999999"/>
    <s v="Bulk Order"/>
  </r>
  <r>
    <s v="ORD104296"/>
    <x v="3"/>
    <x v="3"/>
    <x v="4281"/>
    <n v="0.15"/>
    <n v="242.589"/>
    <n v="9"/>
    <d v="2024-07-30T00:00:00"/>
    <d v="2024-08-01T00:00:00"/>
    <s v="Regular"/>
    <x v="2"/>
    <n v="204.56"/>
    <x v="4"/>
    <x v="2"/>
    <n v="1374.671"/>
    <s v="Bulk Order"/>
  </r>
  <r>
    <s v="ORD104297"/>
    <x v="3"/>
    <x v="3"/>
    <x v="4282"/>
    <n v="0.26"/>
    <n v="775.34080000000006"/>
    <n v="7"/>
    <d v="2023-12-19T00:00:00"/>
    <d v="2023-12-22T00:00:00"/>
    <s v="Member"/>
    <x v="0"/>
    <n v="205.68"/>
    <x v="4"/>
    <x v="1"/>
    <n v="2206.7392"/>
    <s v="Bulk Order"/>
  </r>
  <r>
    <s v="ORD104298"/>
    <x v="0"/>
    <x v="2"/>
    <x v="4283"/>
    <n v="0.36"/>
    <n v="1709.0855999999999"/>
    <n v="4"/>
    <d v="2023-02-10T00:00:00"/>
    <d v="2023-02-12T00:00:00"/>
    <s v="Member"/>
    <x v="0"/>
    <n v="960.39"/>
    <x v="4"/>
    <x v="4"/>
    <n v="3038.3744000000002"/>
    <s v="-"/>
  </r>
  <r>
    <s v="ORD104299"/>
    <x v="1"/>
    <x v="1"/>
    <x v="4284"/>
    <n v="0.24"/>
    <n v="847.06799999999987"/>
    <n v="4"/>
    <d v="2023-04-07T00:00:00"/>
    <d v="2023-04-11T00:00:00"/>
    <s v="Member"/>
    <x v="1"/>
    <n v="567.59"/>
    <x v="4"/>
    <x v="4"/>
    <n v="2682.3820000000001"/>
    <s v="-"/>
  </r>
  <r>
    <s v="ORD104300"/>
    <x v="1"/>
    <x v="3"/>
    <x v="4285"/>
    <n v="0.09"/>
    <n v="130.8717"/>
    <n v="1"/>
    <d v="2023-08-25T00:00:00"/>
    <d v="2023-09-01T00:00:00"/>
    <s v="Regular"/>
    <x v="2"/>
    <n v="186.11"/>
    <x v="4"/>
    <x v="2"/>
    <n v="1323.2583000000002"/>
    <s v="-"/>
  </r>
  <r>
    <s v="ORD104301"/>
    <x v="3"/>
    <x v="1"/>
    <x v="4286"/>
    <n v="0.35"/>
    <n v="1645.4829999999999"/>
    <n v="3"/>
    <d v="2023-12-09T00:00:00"/>
    <d v="2023-12-15T00:00:00"/>
    <s v="Regular"/>
    <x v="1"/>
    <n v="1151.97"/>
    <x v="4"/>
    <x v="3"/>
    <n v="3055.8969999999999"/>
    <s v="-"/>
  </r>
  <r>
    <s v="ORD104302"/>
    <x v="3"/>
    <x v="0"/>
    <x v="4287"/>
    <n v="0.06"/>
    <n v="16.596"/>
    <n v="9"/>
    <d v="2024-11-09T00:00:00"/>
    <d v="2024-11-11T00:00:00"/>
    <s v="Regular"/>
    <x v="2"/>
    <n v="41.83"/>
    <x v="4"/>
    <x v="3"/>
    <n v="260.00400000000002"/>
    <s v="Bulk Order"/>
  </r>
  <r>
    <s v="ORD104303"/>
    <x v="1"/>
    <x v="0"/>
    <x v="4288"/>
    <n v="0.4"/>
    <n v="1958.944"/>
    <n v="1"/>
    <d v="2024-04-06T00:00:00"/>
    <d v="2024-04-12T00:00:00"/>
    <s v="Regular"/>
    <x v="0"/>
    <n v="1000.39"/>
    <x v="4"/>
    <x v="4"/>
    <n v="2938.4159999999997"/>
    <s v="-"/>
  </r>
  <r>
    <s v="ORD104304"/>
    <x v="2"/>
    <x v="1"/>
    <x v="4289"/>
    <n v="0.2"/>
    <n v="77.468000000000004"/>
    <n v="2"/>
    <d v="2023-07-13T00:00:00"/>
    <d v="2023-07-17T00:00:00"/>
    <s v="New"/>
    <x v="1"/>
    <n v="44.18"/>
    <x v="4"/>
    <x v="3"/>
    <n v="309.87199999999996"/>
    <s v="-"/>
  </r>
  <r>
    <s v="ORD104305"/>
    <x v="1"/>
    <x v="2"/>
    <x v="4290"/>
    <n v="0.33"/>
    <n v="1251.9738000000002"/>
    <n v="2"/>
    <d v="2023-11-29T00:00:00"/>
    <d v="2023-12-03T00:00:00"/>
    <s v="Member"/>
    <x v="0"/>
    <n v="263.95999999999998"/>
    <x v="4"/>
    <x v="2"/>
    <n v="2541.8861999999999"/>
    <s v="-"/>
  </r>
  <r>
    <s v="ORD104306"/>
    <x v="1"/>
    <x v="4"/>
    <x v="4291"/>
    <n v="0.17"/>
    <n v="54.733200000000004"/>
    <n v="8"/>
    <d v="2023-10-11T00:00:00"/>
    <d v="2023-10-15T00:00:00"/>
    <s v="Regular"/>
    <x v="1"/>
    <n v="28.59"/>
    <x v="4"/>
    <x v="0"/>
    <n v="267.22679999999997"/>
    <s v="Bulk Order"/>
  </r>
  <r>
    <s v="ORD104307"/>
    <x v="3"/>
    <x v="1"/>
    <x v="4292"/>
    <n v="0.33"/>
    <n v="1539.3344999999999"/>
    <n v="6"/>
    <d v="2024-02-19T00:00:00"/>
    <d v="2024-02-23T00:00:00"/>
    <s v="Regular"/>
    <x v="1"/>
    <n v="661.95"/>
    <x v="4"/>
    <x v="5"/>
    <n v="3125.3154999999997"/>
    <s v="Bulk Order"/>
  </r>
  <r>
    <s v="ORD104308"/>
    <x v="3"/>
    <x v="1"/>
    <x v="4293"/>
    <n v="0.44"/>
    <n v="278.2824"/>
    <n v="7"/>
    <d v="2024-10-13T00:00:00"/>
    <d v="2024-10-20T00:00:00"/>
    <s v="Member"/>
    <x v="0"/>
    <n v="147.65"/>
    <x v="4"/>
    <x v="2"/>
    <n v="354.17760000000004"/>
    <s v="Bulk Order"/>
  </r>
  <r>
    <s v="ORD104309"/>
    <x v="2"/>
    <x v="1"/>
    <x v="4294"/>
    <n v="0.35"/>
    <n v="121.57250000000001"/>
    <n v="4"/>
    <d v="2023-09-26T00:00:00"/>
    <d v="2023-10-03T00:00:00"/>
    <s v="Member"/>
    <x v="0"/>
    <n v="68.22"/>
    <x v="4"/>
    <x v="1"/>
    <n v="225.77750000000003"/>
    <s v="-"/>
  </r>
  <r>
    <s v="ORD104310"/>
    <x v="2"/>
    <x v="1"/>
    <x v="4295"/>
    <n v="0.34"/>
    <n v="1515.5160000000001"/>
    <n v="4"/>
    <d v="2024-05-29T00:00:00"/>
    <d v="2024-05-30T00:00:00"/>
    <s v="Member"/>
    <x v="1"/>
    <n v="642.09"/>
    <x v="4"/>
    <x v="5"/>
    <n v="2941.8839999999996"/>
    <s v="-"/>
  </r>
  <r>
    <s v="ORD104311"/>
    <x v="0"/>
    <x v="1"/>
    <x v="4296"/>
    <n v="0.38"/>
    <n v="216.3682"/>
    <n v="4"/>
    <d v="2024-07-28T00:00:00"/>
    <d v="2024-08-03T00:00:00"/>
    <s v="Regular"/>
    <x v="2"/>
    <n v="95.98"/>
    <x v="4"/>
    <x v="0"/>
    <n v="353.02179999999998"/>
    <s v="-"/>
  </r>
  <r>
    <s v="ORD104312"/>
    <x v="1"/>
    <x v="2"/>
    <x v="4297"/>
    <n v="0.25"/>
    <n v="1002.465"/>
    <n v="6"/>
    <d v="2024-06-24T00:00:00"/>
    <d v="2024-06-28T00:00:00"/>
    <s v="New"/>
    <x v="1"/>
    <n v="783.59"/>
    <x v="4"/>
    <x v="2"/>
    <n v="3007.395"/>
    <s v="Bulk Order"/>
  </r>
  <r>
    <s v="ORD104313"/>
    <x v="3"/>
    <x v="3"/>
    <x v="4298"/>
    <n v="0.11"/>
    <n v="413.65170000000001"/>
    <n v="4"/>
    <d v="2024-01-06T00:00:00"/>
    <d v="2024-01-11T00:00:00"/>
    <s v="New"/>
    <x v="0"/>
    <n v="347.1"/>
    <x v="4"/>
    <x v="5"/>
    <n v="3346.8182999999999"/>
    <s v="-"/>
  </r>
  <r>
    <s v="ORD104314"/>
    <x v="2"/>
    <x v="4"/>
    <x v="4299"/>
    <n v="0.41"/>
    <n v="1244.145"/>
    <n v="1"/>
    <d v="2023-03-05T00:00:00"/>
    <d v="2023-03-08T00:00:00"/>
    <s v="New"/>
    <x v="0"/>
    <n v="357.92"/>
    <x v="4"/>
    <x v="2"/>
    <n v="1790.355"/>
    <s v="-"/>
  </r>
  <r>
    <s v="ORD104315"/>
    <x v="0"/>
    <x v="3"/>
    <x v="4300"/>
    <n v="0.32"/>
    <n v="624.64639999999997"/>
    <n v="1"/>
    <d v="2023-04-04T00:00:00"/>
    <d v="2023-04-09T00:00:00"/>
    <s v="New"/>
    <x v="1"/>
    <n v="232.54"/>
    <x v="4"/>
    <x v="5"/>
    <n v="1327.3735999999999"/>
    <s v="-"/>
  </r>
  <r>
    <s v="ORD104316"/>
    <x v="0"/>
    <x v="1"/>
    <x v="4301"/>
    <n v="0.16"/>
    <n v="733.81440000000009"/>
    <n v="8"/>
    <d v="2023-11-28T00:00:00"/>
    <d v="2023-11-29T00:00:00"/>
    <s v="Member"/>
    <x v="0"/>
    <n v="347.47"/>
    <x v="4"/>
    <x v="0"/>
    <n v="3852.5255999999999"/>
    <s v="Bulk Order"/>
  </r>
  <r>
    <s v="ORD104317"/>
    <x v="3"/>
    <x v="3"/>
    <x v="4302"/>
    <n v="0.14000000000000001"/>
    <n v="611.56200000000013"/>
    <n v="2"/>
    <d v="2023-05-06T00:00:00"/>
    <d v="2023-05-10T00:00:00"/>
    <s v="New"/>
    <x v="1"/>
    <n v="436.59"/>
    <x v="4"/>
    <x v="3"/>
    <n v="3756.7380000000003"/>
    <s v="-"/>
  </r>
  <r>
    <s v="ORD104318"/>
    <x v="3"/>
    <x v="2"/>
    <x v="4303"/>
    <n v="0.25"/>
    <n v="547.15250000000003"/>
    <n v="9"/>
    <d v="2024-11-20T00:00:00"/>
    <d v="2024-11-22T00:00:00"/>
    <s v="New"/>
    <x v="1"/>
    <n v="415.45"/>
    <x v="4"/>
    <x v="5"/>
    <n v="1641.4575"/>
    <s v="Bulk Order"/>
  </r>
  <r>
    <s v="ORD104319"/>
    <x v="0"/>
    <x v="0"/>
    <x v="4304"/>
    <n v="0.1"/>
    <n v="123.54500000000002"/>
    <n v="8"/>
    <d v="2023-07-27T00:00:00"/>
    <d v="2023-08-02T00:00:00"/>
    <s v="New"/>
    <x v="0"/>
    <n v="131.66999999999999"/>
    <x v="4"/>
    <x v="4"/>
    <n v="1111.905"/>
    <s v="Bulk Order"/>
  </r>
  <r>
    <s v="ORD104320"/>
    <x v="2"/>
    <x v="3"/>
    <x v="4305"/>
    <n v="0.44"/>
    <n v="631.66399999999999"/>
    <n v="1"/>
    <d v="2023-12-18T00:00:00"/>
    <d v="2023-12-25T00:00:00"/>
    <s v="New"/>
    <x v="1"/>
    <n v="280.66000000000003"/>
    <x v="4"/>
    <x v="5"/>
    <n v="803.93599999999992"/>
    <s v="-"/>
  </r>
  <r>
    <s v="ORD104321"/>
    <x v="0"/>
    <x v="4"/>
    <x v="4306"/>
    <n v="0.39"/>
    <n v="460.0401"/>
    <n v="8"/>
    <d v="2024-05-16T00:00:00"/>
    <d v="2024-05-17T00:00:00"/>
    <s v="Member"/>
    <x v="0"/>
    <n v="66.06"/>
    <x v="4"/>
    <x v="3"/>
    <n v="719.54989999999998"/>
    <s v="Bulk Order"/>
  </r>
  <r>
    <s v="ORD104322"/>
    <x v="1"/>
    <x v="2"/>
    <x v="4307"/>
    <n v="0.15"/>
    <n v="412.81950000000001"/>
    <n v="9"/>
    <d v="2024-10-18T00:00:00"/>
    <d v="2024-10-21T00:00:00"/>
    <s v="Member"/>
    <x v="1"/>
    <n v="257.19"/>
    <x v="4"/>
    <x v="1"/>
    <n v="2339.3105"/>
    <s v="Bulk Order"/>
  </r>
  <r>
    <s v="ORD104323"/>
    <x v="1"/>
    <x v="0"/>
    <x v="4308"/>
    <n v="0.02"/>
    <n v="87.116799999999998"/>
    <n v="4"/>
    <d v="2023-05-01T00:00:00"/>
    <d v="2023-05-03T00:00:00"/>
    <s v="Regular"/>
    <x v="2"/>
    <n v="883.75"/>
    <x v="4"/>
    <x v="3"/>
    <n v="4268.7232000000004"/>
    <s v="-"/>
  </r>
  <r>
    <s v="ORD104324"/>
    <x v="3"/>
    <x v="2"/>
    <x v="4309"/>
    <n v="0.03"/>
    <n v="116.72099999999999"/>
    <n v="7"/>
    <d v="2023-02-25T00:00:00"/>
    <d v="2023-03-04T00:00:00"/>
    <s v="Member"/>
    <x v="1"/>
    <n v="762.98"/>
    <x v="4"/>
    <x v="1"/>
    <n v="3773.9789999999998"/>
    <s v="Bulk Order"/>
  </r>
  <r>
    <s v="ORD104325"/>
    <x v="2"/>
    <x v="1"/>
    <x v="4310"/>
    <n v="0.15"/>
    <n v="599.69999999999993"/>
    <n v="4"/>
    <d v="2023-04-24T00:00:00"/>
    <d v="2023-04-26T00:00:00"/>
    <s v="New"/>
    <x v="0"/>
    <n v="475.45"/>
    <x v="4"/>
    <x v="5"/>
    <n v="3398.3"/>
    <s v="-"/>
  </r>
  <r>
    <s v="ORD104326"/>
    <x v="2"/>
    <x v="0"/>
    <x v="4311"/>
    <n v="7.0000000000000007E-2"/>
    <n v="160.76270000000002"/>
    <n v="3"/>
    <d v="2024-12-23T00:00:00"/>
    <d v="2024-12-27T00:00:00"/>
    <s v="Regular"/>
    <x v="2"/>
    <n v="472.67"/>
    <x v="4"/>
    <x v="0"/>
    <n v="2135.8472999999999"/>
    <s v="-"/>
  </r>
  <r>
    <s v="ORD104327"/>
    <x v="1"/>
    <x v="4"/>
    <x v="4312"/>
    <n v="0.44"/>
    <n v="739.19119999999998"/>
    <n v="1"/>
    <d v="2024-06-02T00:00:00"/>
    <d v="2024-06-05T00:00:00"/>
    <s v="Regular"/>
    <x v="0"/>
    <n v="153.68"/>
    <x v="4"/>
    <x v="4"/>
    <n v="940.78880000000004"/>
    <s v="-"/>
  </r>
  <r>
    <s v="ORD104328"/>
    <x v="0"/>
    <x v="0"/>
    <x v="4313"/>
    <n v="0.21"/>
    <n v="800.3184"/>
    <n v="2"/>
    <d v="2023-10-23T00:00:00"/>
    <d v="2023-10-29T00:00:00"/>
    <s v="Member"/>
    <x v="2"/>
    <n v="969.46"/>
    <x v="4"/>
    <x v="0"/>
    <n v="3010.7215999999999"/>
    <s v="-"/>
  </r>
  <r>
    <s v="ORD104329"/>
    <x v="3"/>
    <x v="4"/>
    <x v="4314"/>
    <n v="0.17"/>
    <n v="677.81720000000007"/>
    <n v="7"/>
    <d v="2023-09-14T00:00:00"/>
    <d v="2023-09-20T00:00:00"/>
    <s v="Regular"/>
    <x v="1"/>
    <n v="448.88"/>
    <x v="4"/>
    <x v="3"/>
    <n v="3309.3427999999999"/>
    <s v="Bulk Order"/>
  </r>
  <r>
    <s v="ORD104330"/>
    <x v="0"/>
    <x v="1"/>
    <x v="4315"/>
    <n v="0.11"/>
    <n v="385.7953"/>
    <n v="6"/>
    <d v="2023-06-19T00:00:00"/>
    <d v="2023-06-26T00:00:00"/>
    <s v="Member"/>
    <x v="2"/>
    <n v="585.1"/>
    <x v="4"/>
    <x v="0"/>
    <n v="3121.4346999999998"/>
    <s v="Bulk Order"/>
  </r>
  <r>
    <s v="ORD104331"/>
    <x v="0"/>
    <x v="4"/>
    <x v="4316"/>
    <n v="0.42"/>
    <n v="108.0744"/>
    <n v="8"/>
    <d v="2023-06-13T00:00:00"/>
    <d v="2023-06-16T00:00:00"/>
    <s v="Regular"/>
    <x v="0"/>
    <n v="73.81"/>
    <x v="4"/>
    <x v="2"/>
    <n v="149.2456"/>
    <s v="Bulk Order"/>
  </r>
  <r>
    <s v="ORD104332"/>
    <x v="0"/>
    <x v="2"/>
    <x v="4317"/>
    <n v="0.4"/>
    <n v="1195.78"/>
    <n v="3"/>
    <d v="2023-05-09T00:00:00"/>
    <d v="2023-05-11T00:00:00"/>
    <s v="New"/>
    <x v="1"/>
    <n v="581.29999999999995"/>
    <x v="4"/>
    <x v="1"/>
    <n v="1793.6699999999998"/>
    <s v="-"/>
  </r>
  <r>
    <s v="ORD104333"/>
    <x v="2"/>
    <x v="3"/>
    <x v="4318"/>
    <n v="0.19"/>
    <n v="342.09879999999998"/>
    <n v="6"/>
    <d v="2024-12-28T00:00:00"/>
    <d v="2024-12-31T00:00:00"/>
    <s v="New"/>
    <x v="2"/>
    <n v="428.65"/>
    <x v="4"/>
    <x v="0"/>
    <n v="1458.4212"/>
    <s v="Bulk Order"/>
  </r>
  <r>
    <s v="ORD104334"/>
    <x v="1"/>
    <x v="2"/>
    <x v="4319"/>
    <n v="0.08"/>
    <n v="84.907199999999989"/>
    <n v="6"/>
    <d v="2023-07-10T00:00:00"/>
    <d v="2023-07-15T00:00:00"/>
    <s v="New"/>
    <x v="2"/>
    <n v="250.88"/>
    <x v="4"/>
    <x v="5"/>
    <n v="976.43279999999993"/>
    <s v="Bulk Order"/>
  </r>
  <r>
    <s v="ORD104335"/>
    <x v="2"/>
    <x v="2"/>
    <x v="4320"/>
    <n v="0.48"/>
    <n v="1681.2192"/>
    <n v="2"/>
    <d v="2024-08-08T00:00:00"/>
    <d v="2024-08-12T00:00:00"/>
    <s v="Regular"/>
    <x v="1"/>
    <n v="509.08"/>
    <x v="4"/>
    <x v="2"/>
    <n v="1821.3208"/>
    <s v="-"/>
  </r>
  <r>
    <s v="ORD104336"/>
    <x v="1"/>
    <x v="0"/>
    <x v="4321"/>
    <n v="0.16"/>
    <n v="226.5248"/>
    <n v="1"/>
    <d v="2024-02-19T00:00:00"/>
    <d v="2024-02-23T00:00:00"/>
    <s v="Member"/>
    <x v="0"/>
    <n v="106.24"/>
    <x v="4"/>
    <x v="5"/>
    <n v="1189.2552000000001"/>
    <s v="-"/>
  </r>
  <r>
    <s v="ORD104337"/>
    <x v="3"/>
    <x v="1"/>
    <x v="4322"/>
    <n v="0.39"/>
    <n v="1783.4388000000001"/>
    <n v="2"/>
    <d v="2023-09-14T00:00:00"/>
    <d v="2023-09-19T00:00:00"/>
    <s v="Regular"/>
    <x v="1"/>
    <n v="617.97"/>
    <x v="4"/>
    <x v="3"/>
    <n v="2789.4812000000002"/>
    <s v="-"/>
  </r>
  <r>
    <s v="ORD104338"/>
    <x v="3"/>
    <x v="3"/>
    <x v="4323"/>
    <n v="0.23"/>
    <n v="358.9357"/>
    <n v="9"/>
    <d v="2024-07-06T00:00:00"/>
    <d v="2024-07-11T00:00:00"/>
    <s v="New"/>
    <x v="1"/>
    <n v="91.21"/>
    <x v="4"/>
    <x v="1"/>
    <n v="1201.6542999999999"/>
    <s v="Bulk Order"/>
  </r>
  <r>
    <s v="ORD104339"/>
    <x v="0"/>
    <x v="4"/>
    <x v="4324"/>
    <n v="0.39"/>
    <n v="1099.9482"/>
    <n v="6"/>
    <d v="2024-10-12T00:00:00"/>
    <d v="2024-10-15T00:00:00"/>
    <s v="Regular"/>
    <x v="0"/>
    <n v="327.3"/>
    <x v="4"/>
    <x v="0"/>
    <n v="1720.4318000000001"/>
    <s v="Bulk Order"/>
  </r>
  <r>
    <s v="ORD104340"/>
    <x v="1"/>
    <x v="0"/>
    <x v="4325"/>
    <n v="0.24"/>
    <n v="997.44719999999995"/>
    <n v="3"/>
    <d v="2023-09-19T00:00:00"/>
    <d v="2023-09-21T00:00:00"/>
    <s v="New"/>
    <x v="2"/>
    <n v="245.5"/>
    <x v="4"/>
    <x v="0"/>
    <n v="3158.5827999999997"/>
    <s v="-"/>
  </r>
  <r>
    <s v="ORD104341"/>
    <x v="1"/>
    <x v="1"/>
    <x v="4326"/>
    <n v="0.46"/>
    <n v="952.37480000000005"/>
    <n v="7"/>
    <d v="2023-07-11T00:00:00"/>
    <d v="2023-07-14T00:00:00"/>
    <s v="New"/>
    <x v="2"/>
    <n v="320.68"/>
    <x v="4"/>
    <x v="2"/>
    <n v="1118.0052000000001"/>
    <s v="Bulk Order"/>
  </r>
  <r>
    <s v="ORD104342"/>
    <x v="1"/>
    <x v="3"/>
    <x v="4327"/>
    <n v="0.4"/>
    <n v="1664.1680000000001"/>
    <n v="1"/>
    <d v="2023-08-25T00:00:00"/>
    <d v="2023-08-30T00:00:00"/>
    <s v="Member"/>
    <x v="1"/>
    <n v="217.4"/>
    <x v="4"/>
    <x v="2"/>
    <n v="2496.252"/>
    <s v="-"/>
  </r>
  <r>
    <s v="ORD104343"/>
    <x v="0"/>
    <x v="2"/>
    <x v="4328"/>
    <n v="0.13"/>
    <n v="473.99430000000001"/>
    <n v="8"/>
    <d v="2024-12-21T00:00:00"/>
    <d v="2024-12-25T00:00:00"/>
    <s v="New"/>
    <x v="0"/>
    <n v="875.69"/>
    <x v="4"/>
    <x v="4"/>
    <n v="3172.1157000000003"/>
    <s v="Bulk Order"/>
  </r>
  <r>
    <s v="ORD104344"/>
    <x v="0"/>
    <x v="1"/>
    <x v="4329"/>
    <n v="0.22"/>
    <n v="1014.6927999999999"/>
    <n v="7"/>
    <d v="2023-03-19T00:00:00"/>
    <d v="2023-03-23T00:00:00"/>
    <s v="Member"/>
    <x v="2"/>
    <n v="1341.07"/>
    <x v="4"/>
    <x v="0"/>
    <n v="3597.5472"/>
    <s v="Bulk Order"/>
  </r>
  <r>
    <s v="ORD104345"/>
    <x v="3"/>
    <x v="1"/>
    <x v="4330"/>
    <n v="0.05"/>
    <n v="84.829499999999996"/>
    <n v="3"/>
    <d v="2023-12-18T00:00:00"/>
    <d v="2023-12-22T00:00:00"/>
    <s v="Regular"/>
    <x v="2"/>
    <n v="98.26"/>
    <x v="4"/>
    <x v="4"/>
    <n v="1611.7604999999999"/>
    <s v="-"/>
  </r>
  <r>
    <s v="ORD104346"/>
    <x v="2"/>
    <x v="1"/>
    <x v="4331"/>
    <n v="0.45"/>
    <n v="276.58800000000002"/>
    <n v="4"/>
    <d v="2024-02-08T00:00:00"/>
    <d v="2024-02-11T00:00:00"/>
    <s v="Member"/>
    <x v="1"/>
    <n v="119.52"/>
    <x v="4"/>
    <x v="0"/>
    <n v="338.05199999999996"/>
    <s v="-"/>
  </r>
  <r>
    <s v="ORD104347"/>
    <x v="1"/>
    <x v="2"/>
    <x v="4332"/>
    <n v="0.03"/>
    <n v="66.261300000000006"/>
    <n v="7"/>
    <d v="2023-02-16T00:00:00"/>
    <d v="2023-02-22T00:00:00"/>
    <s v="Member"/>
    <x v="1"/>
    <n v="259.77"/>
    <x v="4"/>
    <x v="1"/>
    <n v="2142.4486999999999"/>
    <s v="Bulk Order"/>
  </r>
  <r>
    <s v="ORD104348"/>
    <x v="1"/>
    <x v="4"/>
    <x v="4333"/>
    <n v="0.01"/>
    <n v="39.504899999999999"/>
    <n v="4"/>
    <d v="2023-12-15T00:00:00"/>
    <d v="2023-12-20T00:00:00"/>
    <s v="New"/>
    <x v="2"/>
    <n v="714.76"/>
    <x v="4"/>
    <x v="5"/>
    <n v="3910.9850999999999"/>
    <s v="-"/>
  </r>
  <r>
    <s v="ORD104349"/>
    <x v="2"/>
    <x v="0"/>
    <x v="4334"/>
    <n v="0.25"/>
    <n v="576.78250000000003"/>
    <n v="5"/>
    <d v="2024-09-04T00:00:00"/>
    <d v="2024-09-11T00:00:00"/>
    <s v="New"/>
    <x v="0"/>
    <n v="659.33"/>
    <x v="4"/>
    <x v="3"/>
    <n v="1730.3475000000001"/>
    <s v="-"/>
  </r>
  <r>
    <s v="ORD104350"/>
    <x v="1"/>
    <x v="4"/>
    <x v="4335"/>
    <n v="0.3"/>
    <n v="415.12200000000001"/>
    <n v="1"/>
    <d v="2024-04-05T00:00:00"/>
    <d v="2024-04-07T00:00:00"/>
    <s v="Member"/>
    <x v="0"/>
    <n v="333.93"/>
    <x v="4"/>
    <x v="2"/>
    <n v="968.61799999999994"/>
    <s v="-"/>
  </r>
  <r>
    <s v="ORD104351"/>
    <x v="0"/>
    <x v="3"/>
    <x v="4336"/>
    <n v="0.11"/>
    <n v="25.878599999999999"/>
    <n v="5"/>
    <d v="2023-06-02T00:00:00"/>
    <d v="2023-06-08T00:00:00"/>
    <s v="New"/>
    <x v="1"/>
    <n v="55.66"/>
    <x v="4"/>
    <x v="2"/>
    <n v="209.38139999999999"/>
    <s v="-"/>
  </r>
  <r>
    <s v="ORD104352"/>
    <x v="0"/>
    <x v="0"/>
    <x v="4337"/>
    <n v="0.28999999999999998"/>
    <n v="473.80779999999993"/>
    <n v="4"/>
    <d v="2024-09-18T00:00:00"/>
    <d v="2024-09-25T00:00:00"/>
    <s v="Regular"/>
    <x v="0"/>
    <n v="201.53"/>
    <x v="4"/>
    <x v="3"/>
    <n v="1160.0122000000001"/>
    <s v="-"/>
  </r>
  <r>
    <s v="ORD104353"/>
    <x v="1"/>
    <x v="3"/>
    <x v="1418"/>
    <n v="0.45"/>
    <n v="1618.0065000000002"/>
    <n v="3"/>
    <d v="2023-11-03T00:00:00"/>
    <d v="2023-11-06T00:00:00"/>
    <s v="Regular"/>
    <x v="0"/>
    <n v="895.72"/>
    <x v="4"/>
    <x v="4"/>
    <n v="1977.5635"/>
    <s v="-"/>
  </r>
  <r>
    <s v="ORD104354"/>
    <x v="0"/>
    <x v="2"/>
    <x v="4338"/>
    <n v="0.31"/>
    <n v="255.22609999999997"/>
    <n v="9"/>
    <d v="2023-09-25T00:00:00"/>
    <d v="2023-10-01T00:00:00"/>
    <s v="New"/>
    <x v="1"/>
    <n v="62.26"/>
    <x v="4"/>
    <x v="0"/>
    <n v="568.08389999999997"/>
    <s v="Bulk Order"/>
  </r>
  <r>
    <s v="ORD104355"/>
    <x v="0"/>
    <x v="4"/>
    <x v="4339"/>
    <n v="0.23"/>
    <n v="407.17130000000003"/>
    <n v="1"/>
    <d v="2024-10-15T00:00:00"/>
    <d v="2024-10-19T00:00:00"/>
    <s v="Member"/>
    <x v="2"/>
    <n v="401.64"/>
    <x v="4"/>
    <x v="2"/>
    <n v="1363.1387"/>
    <s v="-"/>
  </r>
  <r>
    <s v="ORD104356"/>
    <x v="1"/>
    <x v="1"/>
    <x v="4340"/>
    <n v="7.0000000000000007E-2"/>
    <n v="13.939100000000002"/>
    <n v="5"/>
    <d v="2023-10-15T00:00:00"/>
    <d v="2023-10-21T00:00:00"/>
    <s v="Regular"/>
    <x v="2"/>
    <n v="30.08"/>
    <x v="4"/>
    <x v="0"/>
    <n v="185.1909"/>
    <s v="-"/>
  </r>
  <r>
    <s v="ORD104357"/>
    <x v="3"/>
    <x v="0"/>
    <x v="4341"/>
    <n v="0.08"/>
    <n v="290.928"/>
    <n v="2"/>
    <d v="2023-11-02T00:00:00"/>
    <d v="2023-11-07T00:00:00"/>
    <s v="Member"/>
    <x v="1"/>
    <n v="579.34"/>
    <x v="4"/>
    <x v="0"/>
    <n v="3345.672"/>
    <s v="-"/>
  </r>
  <r>
    <s v="ORD104358"/>
    <x v="2"/>
    <x v="1"/>
    <x v="4342"/>
    <n v="0.24"/>
    <n v="1059.684"/>
    <n v="5"/>
    <d v="2023-03-09T00:00:00"/>
    <d v="2023-03-11T00:00:00"/>
    <s v="Regular"/>
    <x v="0"/>
    <n v="761.47"/>
    <x v="4"/>
    <x v="4"/>
    <n v="3355.6660000000002"/>
    <s v="-"/>
  </r>
  <r>
    <s v="ORD104359"/>
    <x v="0"/>
    <x v="3"/>
    <x v="4343"/>
    <n v="0.23"/>
    <n v="663.73170000000005"/>
    <n v="5"/>
    <d v="2023-10-12T00:00:00"/>
    <d v="2023-10-19T00:00:00"/>
    <s v="Regular"/>
    <x v="1"/>
    <n v="698.54"/>
    <x v="4"/>
    <x v="4"/>
    <n v="2222.0582999999997"/>
    <s v="-"/>
  </r>
  <r>
    <s v="ORD104360"/>
    <x v="3"/>
    <x v="1"/>
    <x v="4344"/>
    <n v="0.26"/>
    <n v="58.960200000000007"/>
    <n v="1"/>
    <d v="2024-06-26T00:00:00"/>
    <d v="2024-06-27T00:00:00"/>
    <s v="New"/>
    <x v="2"/>
    <n v="29"/>
    <x v="4"/>
    <x v="0"/>
    <n v="167.8098"/>
    <s v="-"/>
  </r>
  <r>
    <s v="ORD104361"/>
    <x v="0"/>
    <x v="1"/>
    <x v="4345"/>
    <n v="0.25"/>
    <n v="291.58999999999997"/>
    <n v="4"/>
    <d v="2024-04-24T00:00:00"/>
    <d v="2024-04-27T00:00:00"/>
    <s v="New"/>
    <x v="1"/>
    <n v="152.65"/>
    <x v="4"/>
    <x v="0"/>
    <n v="874.77"/>
    <s v="-"/>
  </r>
  <r>
    <s v="ORD104362"/>
    <x v="0"/>
    <x v="2"/>
    <x v="4346"/>
    <n v="0.17"/>
    <n v="382.245"/>
    <n v="7"/>
    <d v="2023-01-24T00:00:00"/>
    <d v="2023-01-25T00:00:00"/>
    <s v="Member"/>
    <x v="1"/>
    <n v="404.92"/>
    <x v="4"/>
    <x v="3"/>
    <n v="1866.2550000000001"/>
    <s v="Bulk Order"/>
  </r>
  <r>
    <s v="ORD104363"/>
    <x v="2"/>
    <x v="2"/>
    <x v="4347"/>
    <n v="0.35"/>
    <n v="1042.7024999999999"/>
    <n v="1"/>
    <d v="2023-01-11T00:00:00"/>
    <d v="2023-01-18T00:00:00"/>
    <s v="New"/>
    <x v="2"/>
    <n v="348.41"/>
    <x v="4"/>
    <x v="5"/>
    <n v="1936.4475000000002"/>
    <s v="-"/>
  </r>
  <r>
    <s v="ORD104364"/>
    <x v="0"/>
    <x v="4"/>
    <x v="4348"/>
    <n v="0.11"/>
    <n v="278.49250000000001"/>
    <n v="2"/>
    <d v="2024-09-30T00:00:00"/>
    <d v="2024-10-05T00:00:00"/>
    <s v="New"/>
    <x v="1"/>
    <n v="408.95"/>
    <x v="4"/>
    <x v="4"/>
    <n v="2253.2575000000002"/>
    <s v="-"/>
  </r>
  <r>
    <s v="ORD104365"/>
    <x v="2"/>
    <x v="3"/>
    <x v="4349"/>
    <n v="0.43"/>
    <n v="1972.7281999999998"/>
    <n v="4"/>
    <d v="2023-10-13T00:00:00"/>
    <d v="2023-10-14T00:00:00"/>
    <s v="New"/>
    <x v="1"/>
    <n v="986.76"/>
    <x v="4"/>
    <x v="0"/>
    <n v="2615.0118000000002"/>
    <s v="-"/>
  </r>
  <r>
    <s v="ORD104366"/>
    <x v="2"/>
    <x v="2"/>
    <x v="4350"/>
    <n v="0.1"/>
    <n v="469.93200000000002"/>
    <n v="2"/>
    <d v="2024-11-06T00:00:00"/>
    <d v="2024-11-10T00:00:00"/>
    <s v="Regular"/>
    <x v="2"/>
    <n v="1397.88"/>
    <x v="4"/>
    <x v="2"/>
    <n v="4229.3879999999999"/>
    <s v="-"/>
  </r>
  <r>
    <s v="ORD104367"/>
    <x v="2"/>
    <x v="2"/>
    <x v="4351"/>
    <n v="0.21"/>
    <n v="131.26049999999998"/>
    <n v="2"/>
    <d v="2023-05-10T00:00:00"/>
    <d v="2023-05-13T00:00:00"/>
    <s v="Member"/>
    <x v="0"/>
    <n v="72.19"/>
    <x v="4"/>
    <x v="0"/>
    <n v="493.78949999999998"/>
    <s v="-"/>
  </r>
  <r>
    <s v="ORD104368"/>
    <x v="3"/>
    <x v="4"/>
    <x v="4352"/>
    <n v="0.11"/>
    <n v="85.593199999999996"/>
    <n v="1"/>
    <d v="2024-01-15T00:00:00"/>
    <d v="2024-01-17T00:00:00"/>
    <s v="Member"/>
    <x v="1"/>
    <n v="89.9"/>
    <x v="4"/>
    <x v="2"/>
    <n v="692.52679999999998"/>
    <s v="-"/>
  </r>
  <r>
    <s v="ORD104369"/>
    <x v="1"/>
    <x v="0"/>
    <x v="4353"/>
    <n v="0.31"/>
    <n v="574.88570000000004"/>
    <n v="2"/>
    <d v="2024-03-05T00:00:00"/>
    <d v="2024-03-09T00:00:00"/>
    <s v="Member"/>
    <x v="0"/>
    <n v="275.44"/>
    <x v="4"/>
    <x v="4"/>
    <n v="1279.5843"/>
    <s v="-"/>
  </r>
  <r>
    <s v="ORD104370"/>
    <x v="3"/>
    <x v="4"/>
    <x v="4354"/>
    <n v="0.24"/>
    <n v="519.37200000000007"/>
    <n v="3"/>
    <d v="2023-08-28T00:00:00"/>
    <d v="2023-09-02T00:00:00"/>
    <s v="New"/>
    <x v="0"/>
    <n v="464.77"/>
    <x v="4"/>
    <x v="2"/>
    <n v="1644.6780000000001"/>
    <s v="-"/>
  </r>
  <r>
    <s v="ORD104371"/>
    <x v="1"/>
    <x v="1"/>
    <x v="4355"/>
    <n v="0.19"/>
    <n v="564.62869999999998"/>
    <n v="4"/>
    <d v="2024-07-05T00:00:00"/>
    <d v="2024-07-08T00:00:00"/>
    <s v="Member"/>
    <x v="0"/>
    <n v="836.73"/>
    <x v="4"/>
    <x v="5"/>
    <n v="2407.1013000000003"/>
    <s v="-"/>
  </r>
  <r>
    <s v="ORD104372"/>
    <x v="1"/>
    <x v="1"/>
    <x v="4356"/>
    <n v="0.24"/>
    <n v="933.23519999999996"/>
    <n v="1"/>
    <d v="2023-05-26T00:00:00"/>
    <d v="2023-05-31T00:00:00"/>
    <s v="Member"/>
    <x v="0"/>
    <n v="1116.99"/>
    <x v="4"/>
    <x v="5"/>
    <n v="2955.2447999999999"/>
    <s v="-"/>
  </r>
  <r>
    <s v="ORD104373"/>
    <x v="2"/>
    <x v="2"/>
    <x v="4357"/>
    <n v="0.21"/>
    <n v="160.7046"/>
    <n v="1"/>
    <d v="2023-10-19T00:00:00"/>
    <d v="2023-10-24T00:00:00"/>
    <s v="Regular"/>
    <x v="1"/>
    <n v="102.93"/>
    <x v="4"/>
    <x v="3"/>
    <n v="604.55539999999996"/>
    <s v="-"/>
  </r>
  <r>
    <s v="ORD104374"/>
    <x v="0"/>
    <x v="2"/>
    <x v="4358"/>
    <n v="0.43"/>
    <n v="1734.1598999999999"/>
    <n v="7"/>
    <d v="2023-11-08T00:00:00"/>
    <d v="2023-11-13T00:00:00"/>
    <s v="Member"/>
    <x v="2"/>
    <n v="622.36"/>
    <x v="4"/>
    <x v="0"/>
    <n v="2298.7700999999997"/>
    <s v="Bulk Order"/>
  </r>
  <r>
    <s v="ORD104375"/>
    <x v="2"/>
    <x v="4"/>
    <x v="4359"/>
    <n v="0.06"/>
    <n v="185.3484"/>
    <n v="5"/>
    <d v="2023-11-04T00:00:00"/>
    <d v="2023-11-07T00:00:00"/>
    <s v="New"/>
    <x v="1"/>
    <n v="491.43"/>
    <x v="4"/>
    <x v="1"/>
    <n v="2903.7916"/>
    <s v="-"/>
  </r>
  <r>
    <s v="ORD104376"/>
    <x v="0"/>
    <x v="4"/>
    <x v="4360"/>
    <n v="0.4"/>
    <n v="1962.5320000000002"/>
    <n v="7"/>
    <d v="2024-09-21T00:00:00"/>
    <d v="2024-09-25T00:00:00"/>
    <s v="Regular"/>
    <x v="0"/>
    <n v="673.29"/>
    <x v="4"/>
    <x v="5"/>
    <n v="2943.7979999999998"/>
    <s v="Bulk Order"/>
  </r>
  <r>
    <s v="ORD104377"/>
    <x v="1"/>
    <x v="3"/>
    <x v="4361"/>
    <n v="0.33"/>
    <n v="1085.9376"/>
    <n v="9"/>
    <d v="2024-09-17T00:00:00"/>
    <d v="2024-09-23T00:00:00"/>
    <s v="Regular"/>
    <x v="0"/>
    <n v="424.02"/>
    <x v="4"/>
    <x v="2"/>
    <n v="2204.7824000000001"/>
    <s v="Bulk Order"/>
  </r>
  <r>
    <s v="ORD104378"/>
    <x v="2"/>
    <x v="1"/>
    <x v="4362"/>
    <n v="0.17"/>
    <n v="613.50450000000001"/>
    <n v="1"/>
    <d v="2024-06-15T00:00:00"/>
    <d v="2024-06-20T00:00:00"/>
    <s v="Regular"/>
    <x v="1"/>
    <n v="244.85"/>
    <x v="4"/>
    <x v="2"/>
    <n v="2995.3454999999999"/>
    <s v="-"/>
  </r>
  <r>
    <s v="ORD104379"/>
    <x v="0"/>
    <x v="4"/>
    <x v="4363"/>
    <n v="0.46"/>
    <n v="485.99920000000003"/>
    <n v="8"/>
    <d v="2023-08-17T00:00:00"/>
    <d v="2023-08-19T00:00:00"/>
    <s v="Member"/>
    <x v="0"/>
    <n v="196.8"/>
    <x v="4"/>
    <x v="4"/>
    <n v="570.52080000000001"/>
    <s v="Bulk Order"/>
  </r>
  <r>
    <s v="ORD104380"/>
    <x v="3"/>
    <x v="0"/>
    <x v="4364"/>
    <n v="0.09"/>
    <n v="348.06779999999998"/>
    <n v="4"/>
    <d v="2024-05-27T00:00:00"/>
    <d v="2024-05-31T00:00:00"/>
    <s v="Regular"/>
    <x v="0"/>
    <n v="833.76"/>
    <x v="4"/>
    <x v="0"/>
    <n v="3519.3522000000003"/>
    <s v="-"/>
  </r>
  <r>
    <s v="ORD104381"/>
    <x v="0"/>
    <x v="3"/>
    <x v="4365"/>
    <n v="0.16"/>
    <n v="78.143999999999991"/>
    <n v="9"/>
    <d v="2023-01-20T00:00:00"/>
    <d v="2023-01-25T00:00:00"/>
    <s v="Regular"/>
    <x v="1"/>
    <n v="145.49"/>
    <x v="4"/>
    <x v="3"/>
    <n v="410.25599999999997"/>
    <s v="Bulk Order"/>
  </r>
  <r>
    <s v="ORD104382"/>
    <x v="2"/>
    <x v="4"/>
    <x v="4366"/>
    <n v="0.19"/>
    <n v="630.23"/>
    <n v="2"/>
    <d v="2023-09-17T00:00:00"/>
    <d v="2023-09-20T00:00:00"/>
    <s v="Regular"/>
    <x v="1"/>
    <n v="679.3"/>
    <x v="4"/>
    <x v="0"/>
    <n v="2686.77"/>
    <s v="-"/>
  </r>
  <r>
    <s v="ORD104383"/>
    <x v="3"/>
    <x v="2"/>
    <x v="4367"/>
    <n v="0.32"/>
    <n v="119.1392"/>
    <n v="9"/>
    <d v="2024-09-05T00:00:00"/>
    <d v="2024-09-10T00:00:00"/>
    <s v="Member"/>
    <x v="2"/>
    <n v="75.430000000000007"/>
    <x v="4"/>
    <x v="3"/>
    <n v="253.17079999999999"/>
    <s v="Bulk Order"/>
  </r>
  <r>
    <s v="ORD104384"/>
    <x v="0"/>
    <x v="4"/>
    <x v="4368"/>
    <n v="0.47"/>
    <n v="312.36669999999998"/>
    <n v="8"/>
    <d v="2023-07-16T00:00:00"/>
    <d v="2023-07-21T00:00:00"/>
    <s v="Regular"/>
    <x v="0"/>
    <n v="94.77"/>
    <x v="4"/>
    <x v="4"/>
    <n v="352.24330000000003"/>
    <s v="Bulk Order"/>
  </r>
  <r>
    <s v="ORD104385"/>
    <x v="0"/>
    <x v="2"/>
    <x v="4369"/>
    <n v="0.3"/>
    <n v="188.56199999999998"/>
    <n v="6"/>
    <d v="2024-01-25T00:00:00"/>
    <d v="2024-01-26T00:00:00"/>
    <s v="Member"/>
    <x v="0"/>
    <n v="40.46"/>
    <x v="4"/>
    <x v="0"/>
    <n v="439.97799999999995"/>
    <s v="Bulk Order"/>
  </r>
  <r>
    <s v="ORD104386"/>
    <x v="0"/>
    <x v="2"/>
    <x v="4370"/>
    <n v="0.43"/>
    <n v="153.5831"/>
    <n v="5"/>
    <d v="2024-12-03T00:00:00"/>
    <d v="2024-12-04T00:00:00"/>
    <s v="New"/>
    <x v="1"/>
    <n v="72.7"/>
    <x v="4"/>
    <x v="2"/>
    <n v="203.58690000000001"/>
    <s v="-"/>
  </r>
  <r>
    <s v="ORD104387"/>
    <x v="0"/>
    <x v="1"/>
    <x v="4371"/>
    <n v="0.45"/>
    <n v="753.11099999999999"/>
    <n v="3"/>
    <d v="2023-12-12T00:00:00"/>
    <d v="2023-12-16T00:00:00"/>
    <s v="Member"/>
    <x v="1"/>
    <n v="136.19999999999999"/>
    <x v="4"/>
    <x v="5"/>
    <n v="920.46899999999994"/>
    <s v="-"/>
  </r>
  <r>
    <s v="ORD104388"/>
    <x v="0"/>
    <x v="1"/>
    <x v="4372"/>
    <n v="0.23"/>
    <n v="1143.6359"/>
    <n v="1"/>
    <d v="2024-10-02T00:00:00"/>
    <d v="2024-10-09T00:00:00"/>
    <s v="New"/>
    <x v="0"/>
    <n v="1173.3599999999999"/>
    <x v="4"/>
    <x v="2"/>
    <n v="3828.6940999999997"/>
    <s v="-"/>
  </r>
  <r>
    <s v="ORD104389"/>
    <x v="3"/>
    <x v="4"/>
    <x v="4373"/>
    <n v="0.24"/>
    <n v="433.512"/>
    <n v="6"/>
    <d v="2023-05-08T00:00:00"/>
    <d v="2023-05-09T00:00:00"/>
    <s v="New"/>
    <x v="1"/>
    <n v="430.87"/>
    <x v="4"/>
    <x v="3"/>
    <n v="1372.788"/>
    <s v="Bulk Order"/>
  </r>
  <r>
    <s v="ORD104390"/>
    <x v="1"/>
    <x v="4"/>
    <x v="4374"/>
    <n v="0.12"/>
    <n v="459.33600000000001"/>
    <n v="5"/>
    <d v="2023-04-24T00:00:00"/>
    <d v="2023-04-27T00:00:00"/>
    <s v="New"/>
    <x v="1"/>
    <n v="291.95999999999998"/>
    <x v="4"/>
    <x v="5"/>
    <n v="3368.4639999999999"/>
    <s v="-"/>
  </r>
  <r>
    <s v="ORD104391"/>
    <x v="3"/>
    <x v="0"/>
    <x v="4375"/>
    <n v="0.3"/>
    <n v="224.505"/>
    <n v="8"/>
    <d v="2023-07-26T00:00:00"/>
    <d v="2023-07-27T00:00:00"/>
    <s v="Regular"/>
    <x v="1"/>
    <n v="89.36"/>
    <x v="4"/>
    <x v="2"/>
    <n v="523.84500000000003"/>
    <s v="Bulk Order"/>
  </r>
  <r>
    <s v="ORD104392"/>
    <x v="3"/>
    <x v="3"/>
    <x v="4376"/>
    <n v="0.06"/>
    <n v="139.6206"/>
    <n v="1"/>
    <d v="2023-04-15T00:00:00"/>
    <d v="2023-04-18T00:00:00"/>
    <s v="Member"/>
    <x v="0"/>
    <n v="593.33000000000004"/>
    <x v="4"/>
    <x v="1"/>
    <n v="2187.3894"/>
    <s v="-"/>
  </r>
  <r>
    <s v="ORD104393"/>
    <x v="3"/>
    <x v="3"/>
    <x v="4377"/>
    <n v="0.32"/>
    <n v="322.26240000000001"/>
    <n v="1"/>
    <d v="2024-12-26T00:00:00"/>
    <d v="2024-12-31T00:00:00"/>
    <s v="Member"/>
    <x v="0"/>
    <n v="292.60000000000002"/>
    <x v="4"/>
    <x v="5"/>
    <n v="684.80760000000009"/>
    <s v="-"/>
  </r>
  <r>
    <s v="ORD104394"/>
    <x v="1"/>
    <x v="4"/>
    <x v="4378"/>
    <n v="0.45"/>
    <n v="468.57600000000002"/>
    <n v="7"/>
    <d v="2024-12-09T00:00:00"/>
    <d v="2024-12-13T00:00:00"/>
    <s v="Regular"/>
    <x v="2"/>
    <n v="242.25"/>
    <x v="4"/>
    <x v="3"/>
    <n v="572.70399999999995"/>
    <s v="Bulk Order"/>
  </r>
  <r>
    <s v="ORD104395"/>
    <x v="2"/>
    <x v="1"/>
    <x v="4379"/>
    <n v="0.38"/>
    <n v="223.6224"/>
    <n v="8"/>
    <d v="2023-06-20T00:00:00"/>
    <d v="2023-06-21T00:00:00"/>
    <s v="Member"/>
    <x v="2"/>
    <n v="88.47"/>
    <x v="4"/>
    <x v="5"/>
    <n v="364.85760000000005"/>
    <s v="Bulk Order"/>
  </r>
  <r>
    <s v="ORD104396"/>
    <x v="1"/>
    <x v="0"/>
    <x v="4380"/>
    <n v="0.32"/>
    <n v="709.44640000000004"/>
    <n v="1"/>
    <d v="2023-09-18T00:00:00"/>
    <d v="2023-09-19T00:00:00"/>
    <s v="Regular"/>
    <x v="2"/>
    <n v="569.34"/>
    <x v="4"/>
    <x v="2"/>
    <n v="1507.5735999999999"/>
    <s v="-"/>
  </r>
  <r>
    <s v="ORD104397"/>
    <x v="3"/>
    <x v="3"/>
    <x v="4381"/>
    <n v="0.42"/>
    <n v="197.4504"/>
    <n v="9"/>
    <d v="2023-11-18T00:00:00"/>
    <d v="2023-11-22T00:00:00"/>
    <s v="Regular"/>
    <x v="2"/>
    <n v="57.93"/>
    <x v="4"/>
    <x v="1"/>
    <n v="272.6696"/>
    <s v="Bulk Order"/>
  </r>
  <r>
    <s v="ORD104398"/>
    <x v="0"/>
    <x v="4"/>
    <x v="4382"/>
    <n v="0.36"/>
    <n v="1640.9087999999999"/>
    <n v="7"/>
    <d v="2023-06-13T00:00:00"/>
    <d v="2023-06-16T00:00:00"/>
    <s v="Member"/>
    <x v="0"/>
    <n v="1215.02"/>
    <x v="4"/>
    <x v="3"/>
    <n v="2917.1711999999998"/>
    <s v="Bulk Order"/>
  </r>
  <r>
    <s v="ORD104399"/>
    <x v="0"/>
    <x v="1"/>
    <x v="4383"/>
    <n v="0.26"/>
    <n v="596.62459999999999"/>
    <n v="7"/>
    <d v="2023-08-26T00:00:00"/>
    <d v="2023-09-01T00:00:00"/>
    <s v="New"/>
    <x v="1"/>
    <n v="139.31"/>
    <x v="4"/>
    <x v="3"/>
    <n v="1698.0853999999999"/>
    <s v="Bulk Order"/>
  </r>
  <r>
    <s v="ORD104400"/>
    <x v="3"/>
    <x v="1"/>
    <x v="4384"/>
    <n v="0.26"/>
    <n v="1094.3322000000001"/>
    <n v="8"/>
    <d v="2024-11-05T00:00:00"/>
    <d v="2024-11-08T00:00:00"/>
    <s v="New"/>
    <x v="0"/>
    <n v="1255.25"/>
    <x v="4"/>
    <x v="4"/>
    <n v="3114.6378000000004"/>
    <s v="Bulk Order"/>
  </r>
  <r>
    <s v="ORD104401"/>
    <x v="0"/>
    <x v="1"/>
    <x v="4385"/>
    <n v="0.05"/>
    <n v="244.96900000000002"/>
    <n v="8"/>
    <d v="2024-06-18T00:00:00"/>
    <d v="2024-06-19T00:00:00"/>
    <s v="New"/>
    <x v="0"/>
    <n v="380.36"/>
    <x v="4"/>
    <x v="0"/>
    <n v="4654.4110000000001"/>
    <s v="Bulk Order"/>
  </r>
  <r>
    <s v="ORD104402"/>
    <x v="3"/>
    <x v="2"/>
    <x v="4386"/>
    <n v="0.22"/>
    <n v="752.64639999999997"/>
    <n v="1"/>
    <d v="2024-12-02T00:00:00"/>
    <d v="2024-12-08T00:00:00"/>
    <s v="Regular"/>
    <x v="0"/>
    <n v="953.78"/>
    <x v="4"/>
    <x v="1"/>
    <n v="2668.4735999999998"/>
    <s v="-"/>
  </r>
  <r>
    <s v="ORD104403"/>
    <x v="0"/>
    <x v="1"/>
    <x v="4387"/>
    <n v="0.26"/>
    <n v="1174.5239999999999"/>
    <n v="4"/>
    <d v="2023-10-30T00:00:00"/>
    <d v="2023-11-02T00:00:00"/>
    <s v="New"/>
    <x v="2"/>
    <n v="1188.69"/>
    <x v="4"/>
    <x v="3"/>
    <n v="3342.8759999999997"/>
    <s v="-"/>
  </r>
  <r>
    <s v="ORD104404"/>
    <x v="1"/>
    <x v="4"/>
    <x v="4388"/>
    <n v="0.23"/>
    <n v="175.559"/>
    <n v="9"/>
    <d v="2023-06-14T00:00:00"/>
    <d v="2023-06-17T00:00:00"/>
    <s v="Regular"/>
    <x v="1"/>
    <n v="94.12"/>
    <x v="4"/>
    <x v="5"/>
    <n v="587.74099999999999"/>
    <s v="Bulk Order"/>
  </r>
  <r>
    <s v="ORD104405"/>
    <x v="2"/>
    <x v="0"/>
    <x v="4389"/>
    <n v="0.39"/>
    <n v="1625.1183000000001"/>
    <n v="3"/>
    <d v="2024-02-23T00:00:00"/>
    <d v="2024-02-24T00:00:00"/>
    <s v="Regular"/>
    <x v="1"/>
    <n v="690"/>
    <x v="4"/>
    <x v="2"/>
    <n v="2541.8517000000002"/>
    <s v="-"/>
  </r>
  <r>
    <s v="ORD104406"/>
    <x v="2"/>
    <x v="4"/>
    <x v="4390"/>
    <n v="0.08"/>
    <n v="114.3168"/>
    <n v="6"/>
    <d v="2023-08-28T00:00:00"/>
    <d v="2023-08-29T00:00:00"/>
    <s v="New"/>
    <x v="0"/>
    <n v="148.07"/>
    <x v="4"/>
    <x v="0"/>
    <n v="1314.6432"/>
    <s v="Bulk Order"/>
  </r>
  <r>
    <s v="ORD104407"/>
    <x v="1"/>
    <x v="1"/>
    <x v="4391"/>
    <n v="0.4"/>
    <n v="966.29200000000003"/>
    <n v="4"/>
    <d v="2024-07-05T00:00:00"/>
    <d v="2024-07-12T00:00:00"/>
    <s v="New"/>
    <x v="2"/>
    <n v="411.32"/>
    <x v="4"/>
    <x v="2"/>
    <n v="1449.4380000000001"/>
    <s v="-"/>
  </r>
  <r>
    <s v="ORD104408"/>
    <x v="1"/>
    <x v="0"/>
    <x v="4392"/>
    <n v="0.37"/>
    <n v="1209.2525000000001"/>
    <n v="1"/>
    <d v="2024-06-11T00:00:00"/>
    <d v="2024-06-12T00:00:00"/>
    <s v="Regular"/>
    <x v="0"/>
    <n v="311.14"/>
    <x v="4"/>
    <x v="0"/>
    <n v="2058.9974999999999"/>
    <s v="-"/>
  </r>
  <r>
    <s v="ORD104409"/>
    <x v="3"/>
    <x v="3"/>
    <x v="4393"/>
    <n v="0.45"/>
    <n v="2037.3119999999999"/>
    <n v="3"/>
    <d v="2023-07-16T00:00:00"/>
    <d v="2023-07-18T00:00:00"/>
    <s v="Regular"/>
    <x v="1"/>
    <n v="557.55999999999995"/>
    <x v="4"/>
    <x v="0"/>
    <n v="2490.0479999999998"/>
    <s v="-"/>
  </r>
  <r>
    <s v="ORD104410"/>
    <x v="3"/>
    <x v="3"/>
    <x v="4394"/>
    <n v="0.19"/>
    <n v="867.13530000000003"/>
    <n v="3"/>
    <d v="2023-09-24T00:00:00"/>
    <d v="2023-09-25T00:00:00"/>
    <s v="New"/>
    <x v="1"/>
    <n v="272.87"/>
    <x v="4"/>
    <x v="4"/>
    <n v="3696.7347"/>
    <s v="-"/>
  </r>
  <r>
    <s v="ORD104411"/>
    <x v="3"/>
    <x v="4"/>
    <x v="4395"/>
    <n v="0.09"/>
    <n v="49.616999999999997"/>
    <n v="3"/>
    <d v="2023-02-20T00:00:00"/>
    <d v="2023-02-26T00:00:00"/>
    <s v="Member"/>
    <x v="0"/>
    <n v="103.63"/>
    <x v="4"/>
    <x v="0"/>
    <n v="501.68299999999994"/>
    <s v="-"/>
  </r>
  <r>
    <s v="ORD104412"/>
    <x v="0"/>
    <x v="0"/>
    <x v="4396"/>
    <n v="0.38"/>
    <n v="716.80160000000001"/>
    <n v="6"/>
    <d v="2024-01-03T00:00:00"/>
    <d v="2024-01-05T00:00:00"/>
    <s v="Regular"/>
    <x v="1"/>
    <n v="435.52"/>
    <x v="4"/>
    <x v="0"/>
    <n v="1169.5183999999999"/>
    <s v="Bulk Order"/>
  </r>
  <r>
    <s v="ORD104413"/>
    <x v="3"/>
    <x v="4"/>
    <x v="4397"/>
    <n v="0.28999999999999998"/>
    <n v="1156.1024"/>
    <n v="9"/>
    <d v="2024-01-01T00:00:00"/>
    <d v="2024-01-06T00:00:00"/>
    <s v="Regular"/>
    <x v="2"/>
    <n v="400.95"/>
    <x v="4"/>
    <x v="3"/>
    <n v="2830.4575999999997"/>
    <s v="Bulk Order"/>
  </r>
  <r>
    <s v="ORD104414"/>
    <x v="1"/>
    <x v="0"/>
    <x v="4398"/>
    <n v="0.36"/>
    <n v="1276.3691999999999"/>
    <n v="7"/>
    <d v="2024-04-03T00:00:00"/>
    <d v="2024-04-06T00:00:00"/>
    <s v="New"/>
    <x v="1"/>
    <n v="719.85"/>
    <x v="4"/>
    <x v="0"/>
    <n v="2269.1008000000002"/>
    <s v="Bulk Order"/>
  </r>
  <r>
    <s v="ORD104415"/>
    <x v="2"/>
    <x v="0"/>
    <x v="4399"/>
    <n v="0.5"/>
    <n v="114.565"/>
    <n v="7"/>
    <d v="2023-08-26T00:00:00"/>
    <d v="2023-08-28T00:00:00"/>
    <s v="New"/>
    <x v="0"/>
    <n v="14.21"/>
    <x v="4"/>
    <x v="0"/>
    <n v="114.565"/>
    <s v="Bulk Order"/>
  </r>
  <r>
    <s v="ORD104416"/>
    <x v="0"/>
    <x v="4"/>
    <x v="4400"/>
    <n v="0.1"/>
    <n v="230.44600000000003"/>
    <n v="1"/>
    <d v="2023-12-02T00:00:00"/>
    <d v="2023-12-07T00:00:00"/>
    <s v="New"/>
    <x v="1"/>
    <n v="163.31"/>
    <x v="4"/>
    <x v="4"/>
    <n v="2074.0140000000001"/>
    <s v="-"/>
  </r>
  <r>
    <s v="ORD104417"/>
    <x v="3"/>
    <x v="0"/>
    <x v="317"/>
    <n v="0.21"/>
    <n v="874.30139999999994"/>
    <n v="9"/>
    <d v="2023-12-11T00:00:00"/>
    <d v="2023-12-17T00:00:00"/>
    <s v="Regular"/>
    <x v="0"/>
    <n v="774.86"/>
    <x v="4"/>
    <x v="1"/>
    <n v="3289.0386000000003"/>
    <s v="Bulk Order"/>
  </r>
  <r>
    <s v="ORD104418"/>
    <x v="0"/>
    <x v="1"/>
    <x v="4401"/>
    <n v="0.1"/>
    <n v="371.46500000000003"/>
    <n v="4"/>
    <d v="2023-11-19T00:00:00"/>
    <d v="2023-11-22T00:00:00"/>
    <s v="New"/>
    <x v="0"/>
    <n v="240.79"/>
    <x v="4"/>
    <x v="5"/>
    <n v="3343.1849999999999"/>
    <s v="-"/>
  </r>
  <r>
    <s v="ORD104419"/>
    <x v="0"/>
    <x v="0"/>
    <x v="4402"/>
    <n v="0.43"/>
    <n v="910.76580000000001"/>
    <n v="8"/>
    <d v="2024-12-07T00:00:00"/>
    <d v="2024-12-10T00:00:00"/>
    <s v="Member"/>
    <x v="2"/>
    <n v="348"/>
    <x v="4"/>
    <x v="1"/>
    <n v="1207.2941999999998"/>
    <s v="Bulk Order"/>
  </r>
  <r>
    <s v="ORD104420"/>
    <x v="3"/>
    <x v="0"/>
    <x v="4403"/>
    <n v="0.01"/>
    <n v="37.0229"/>
    <n v="1"/>
    <d v="2023-03-06T00:00:00"/>
    <d v="2023-03-09T00:00:00"/>
    <s v="Member"/>
    <x v="0"/>
    <n v="244.42"/>
    <x v="4"/>
    <x v="4"/>
    <n v="3665.2671"/>
    <s v="-"/>
  </r>
  <r>
    <s v="ORD104421"/>
    <x v="0"/>
    <x v="4"/>
    <x v="4404"/>
    <n v="7.0000000000000007E-2"/>
    <n v="196.0651"/>
    <n v="8"/>
    <d v="2023-01-12T00:00:00"/>
    <d v="2023-01-18T00:00:00"/>
    <s v="New"/>
    <x v="0"/>
    <n v="384.62"/>
    <x v="4"/>
    <x v="3"/>
    <n v="2604.8649"/>
    <s v="Bulk Order"/>
  </r>
  <r>
    <s v="ORD104422"/>
    <x v="2"/>
    <x v="3"/>
    <x v="4405"/>
    <n v="0.12"/>
    <n v="548.62559999999996"/>
    <n v="9"/>
    <d v="2023-12-18T00:00:00"/>
    <d v="2023-12-22T00:00:00"/>
    <s v="Regular"/>
    <x v="1"/>
    <n v="1235.17"/>
    <x v="4"/>
    <x v="0"/>
    <n v="4023.2544000000003"/>
    <s v="Bulk Order"/>
  </r>
  <r>
    <s v="ORD104423"/>
    <x v="1"/>
    <x v="2"/>
    <x v="4406"/>
    <n v="0.39"/>
    <n v="1160.9988000000001"/>
    <n v="5"/>
    <d v="2023-11-28T00:00:00"/>
    <d v="2023-12-02T00:00:00"/>
    <s v="New"/>
    <x v="1"/>
    <n v="704.34"/>
    <x v="4"/>
    <x v="2"/>
    <n v="1815.9212"/>
    <s v="-"/>
  </r>
  <r>
    <s v="ORD104424"/>
    <x v="1"/>
    <x v="0"/>
    <x v="4407"/>
    <n v="0.31"/>
    <n v="639.71600000000001"/>
    <n v="7"/>
    <d v="2024-07-03T00:00:00"/>
    <d v="2024-07-05T00:00:00"/>
    <s v="New"/>
    <x v="1"/>
    <n v="316.52999999999997"/>
    <x v="4"/>
    <x v="5"/>
    <n v="1423.884"/>
    <s v="Bulk Order"/>
  </r>
  <r>
    <s v="ORD104425"/>
    <x v="2"/>
    <x v="2"/>
    <x v="4408"/>
    <n v="0.19"/>
    <n v="822.37890000000004"/>
    <n v="2"/>
    <d v="2023-06-16T00:00:00"/>
    <d v="2023-06-18T00:00:00"/>
    <s v="Regular"/>
    <x v="2"/>
    <n v="595.45000000000005"/>
    <x v="4"/>
    <x v="4"/>
    <n v="3505.9311000000002"/>
    <s v="-"/>
  </r>
  <r>
    <s v="ORD104426"/>
    <x v="0"/>
    <x v="0"/>
    <x v="4409"/>
    <n v="0.08"/>
    <n v="27.5488"/>
    <n v="1"/>
    <d v="2024-03-19T00:00:00"/>
    <d v="2024-03-22T00:00:00"/>
    <s v="Member"/>
    <x v="2"/>
    <n v="48.62"/>
    <x v="4"/>
    <x v="3"/>
    <n v="316.81119999999999"/>
    <s v="-"/>
  </r>
  <r>
    <s v="ORD104427"/>
    <x v="3"/>
    <x v="4"/>
    <x v="4410"/>
    <n v="0.16"/>
    <n v="722"/>
    <n v="6"/>
    <d v="2024-09-08T00:00:00"/>
    <d v="2024-09-13T00:00:00"/>
    <s v="Member"/>
    <x v="1"/>
    <n v="374.28"/>
    <x v="4"/>
    <x v="1"/>
    <n v="3790.5"/>
    <s v="Bulk Order"/>
  </r>
  <r>
    <s v="ORD104428"/>
    <x v="0"/>
    <x v="4"/>
    <x v="4411"/>
    <n v="0.37"/>
    <n v="1299.4769999999999"/>
    <n v="9"/>
    <d v="2024-08-19T00:00:00"/>
    <d v="2024-08-21T00:00:00"/>
    <s v="Regular"/>
    <x v="2"/>
    <n v="518.61"/>
    <x v="4"/>
    <x v="5"/>
    <n v="2212.623"/>
    <s v="Bulk Order"/>
  </r>
  <r>
    <s v="ORD104429"/>
    <x v="2"/>
    <x v="0"/>
    <x v="4412"/>
    <n v="0.19"/>
    <n v="894.7043000000001"/>
    <n v="1"/>
    <d v="2023-07-09T00:00:00"/>
    <d v="2023-07-10T00:00:00"/>
    <s v="New"/>
    <x v="1"/>
    <n v="927.06"/>
    <x v="4"/>
    <x v="3"/>
    <n v="3814.2656999999999"/>
    <s v="-"/>
  </r>
  <r>
    <s v="ORD104430"/>
    <x v="0"/>
    <x v="4"/>
    <x v="4413"/>
    <n v="0.23"/>
    <n v="305.31810000000002"/>
    <n v="1"/>
    <d v="2023-04-02T00:00:00"/>
    <d v="2023-04-08T00:00:00"/>
    <s v="New"/>
    <x v="2"/>
    <n v="347.78"/>
    <x v="4"/>
    <x v="2"/>
    <n v="1022.1519000000001"/>
    <s v="-"/>
  </r>
  <r>
    <s v="ORD104431"/>
    <x v="1"/>
    <x v="4"/>
    <x v="4414"/>
    <n v="0.3"/>
    <n v="1051.5329999999999"/>
    <n v="4"/>
    <d v="2024-10-28T00:00:00"/>
    <d v="2024-10-29T00:00:00"/>
    <s v="Regular"/>
    <x v="0"/>
    <n v="773.35"/>
    <x v="4"/>
    <x v="5"/>
    <n v="2453.5770000000002"/>
    <s v="-"/>
  </r>
  <r>
    <s v="ORD104432"/>
    <x v="0"/>
    <x v="0"/>
    <x v="4415"/>
    <n v="0.46"/>
    <n v="1870.5301999999999"/>
    <n v="6"/>
    <d v="2024-06-10T00:00:00"/>
    <d v="2024-06-12T00:00:00"/>
    <s v="Member"/>
    <x v="1"/>
    <n v="851.86"/>
    <x v="4"/>
    <x v="3"/>
    <n v="2195.8397999999997"/>
    <s v="Bulk Order"/>
  </r>
  <r>
    <s v="ORD104433"/>
    <x v="2"/>
    <x v="3"/>
    <x v="4416"/>
    <n v="0.13"/>
    <n v="460.23900000000003"/>
    <n v="9"/>
    <d v="2023-04-06T00:00:00"/>
    <d v="2023-04-11T00:00:00"/>
    <s v="Regular"/>
    <x v="1"/>
    <n v="236.49"/>
    <x v="4"/>
    <x v="4"/>
    <n v="3080.0610000000001"/>
    <s v="Bulk Order"/>
  </r>
  <r>
    <s v="ORD104434"/>
    <x v="1"/>
    <x v="0"/>
    <x v="4417"/>
    <n v="0.22"/>
    <n v="248.74080000000004"/>
    <n v="2"/>
    <d v="2023-08-14T00:00:00"/>
    <d v="2023-08-15T00:00:00"/>
    <s v="Regular"/>
    <x v="2"/>
    <n v="96.88"/>
    <x v="4"/>
    <x v="5"/>
    <n v="881.89920000000006"/>
    <s v="-"/>
  </r>
  <r>
    <s v="ORD104435"/>
    <x v="0"/>
    <x v="3"/>
    <x v="4418"/>
    <n v="0.16"/>
    <n v="232.06240000000003"/>
    <n v="5"/>
    <d v="2024-05-14T00:00:00"/>
    <d v="2024-05-17T00:00:00"/>
    <s v="Member"/>
    <x v="2"/>
    <n v="106.76"/>
    <x v="4"/>
    <x v="2"/>
    <n v="1218.3276000000001"/>
    <s v="-"/>
  </r>
  <r>
    <s v="ORD104436"/>
    <x v="0"/>
    <x v="4"/>
    <x v="4419"/>
    <n v="0.23"/>
    <n v="661.7192"/>
    <n v="7"/>
    <d v="2024-09-21T00:00:00"/>
    <d v="2024-09-24T00:00:00"/>
    <s v="Regular"/>
    <x v="0"/>
    <n v="281.14"/>
    <x v="4"/>
    <x v="4"/>
    <n v="2215.3208"/>
    <s v="Bulk Order"/>
  </r>
  <r>
    <s v="ORD104437"/>
    <x v="1"/>
    <x v="3"/>
    <x v="4420"/>
    <n v="0.35"/>
    <n v="801.17799999999988"/>
    <n v="4"/>
    <d v="2023-07-18T00:00:00"/>
    <d v="2023-07-22T00:00:00"/>
    <s v="New"/>
    <x v="2"/>
    <n v="557.38"/>
    <x v="4"/>
    <x v="0"/>
    <n v="1487.902"/>
    <s v="-"/>
  </r>
  <r>
    <s v="ORD104438"/>
    <x v="3"/>
    <x v="4"/>
    <x v="4421"/>
    <n v="0.24"/>
    <n v="888.49680000000001"/>
    <n v="6"/>
    <d v="2024-10-14T00:00:00"/>
    <d v="2024-10-18T00:00:00"/>
    <s v="New"/>
    <x v="1"/>
    <n v="759.26"/>
    <x v="4"/>
    <x v="0"/>
    <n v="2813.5732000000003"/>
    <s v="Bulk Order"/>
  </r>
  <r>
    <s v="ORD104439"/>
    <x v="1"/>
    <x v="3"/>
    <x v="4422"/>
    <n v="0.42"/>
    <n v="821.3184"/>
    <n v="6"/>
    <d v="2024-11-23T00:00:00"/>
    <d v="2024-11-27T00:00:00"/>
    <s v="Regular"/>
    <x v="0"/>
    <n v="314.02999999999997"/>
    <x v="4"/>
    <x v="5"/>
    <n v="1134.2015999999999"/>
    <s v="Bulk Order"/>
  </r>
  <r>
    <s v="ORD104440"/>
    <x v="3"/>
    <x v="3"/>
    <x v="4423"/>
    <n v="0.28000000000000003"/>
    <n v="1207.2060000000001"/>
    <n v="4"/>
    <d v="2023-06-16T00:00:00"/>
    <d v="2023-06-22T00:00:00"/>
    <s v="Regular"/>
    <x v="1"/>
    <n v="228.07"/>
    <x v="4"/>
    <x v="3"/>
    <n v="3104.2439999999997"/>
    <s v="-"/>
  </r>
  <r>
    <s v="ORD104441"/>
    <x v="2"/>
    <x v="0"/>
    <x v="4424"/>
    <n v="0.19"/>
    <n v="421.11789999999996"/>
    <n v="4"/>
    <d v="2023-04-25T00:00:00"/>
    <d v="2023-04-30T00:00:00"/>
    <s v="Member"/>
    <x v="2"/>
    <n v="481.02"/>
    <x v="4"/>
    <x v="0"/>
    <n v="1795.2920999999999"/>
    <s v="-"/>
  </r>
  <r>
    <s v="ORD104442"/>
    <x v="2"/>
    <x v="3"/>
    <x v="4425"/>
    <n v="0.39"/>
    <n v="115.518"/>
    <n v="9"/>
    <d v="2023-04-16T00:00:00"/>
    <d v="2023-04-19T00:00:00"/>
    <s v="Regular"/>
    <x v="1"/>
    <n v="54.75"/>
    <x v="4"/>
    <x v="0"/>
    <n v="180.68199999999999"/>
    <s v="Bulk Order"/>
  </r>
  <r>
    <s v="ORD104443"/>
    <x v="1"/>
    <x v="4"/>
    <x v="4426"/>
    <n v="0.22"/>
    <n v="40.717600000000004"/>
    <n v="1"/>
    <d v="2023-01-04T00:00:00"/>
    <d v="2023-01-09T00:00:00"/>
    <s v="New"/>
    <x v="0"/>
    <n v="13.09"/>
    <x v="4"/>
    <x v="4"/>
    <n v="144.36240000000001"/>
    <s v="-"/>
  </r>
  <r>
    <s v="ORD104444"/>
    <x v="1"/>
    <x v="0"/>
    <x v="4427"/>
    <n v="0.26"/>
    <n v="849.95040000000006"/>
    <n v="5"/>
    <d v="2023-09-02T00:00:00"/>
    <d v="2023-09-03T00:00:00"/>
    <s v="Member"/>
    <x v="1"/>
    <n v="736.15"/>
    <x v="4"/>
    <x v="0"/>
    <n v="2419.0895999999998"/>
    <s v="-"/>
  </r>
  <r>
    <s v="ORD104445"/>
    <x v="2"/>
    <x v="3"/>
    <x v="4428"/>
    <n v="0.5"/>
    <n v="1374.355"/>
    <n v="9"/>
    <d v="2023-05-20T00:00:00"/>
    <d v="2023-05-27T00:00:00"/>
    <s v="Regular"/>
    <x v="2"/>
    <n v="322.85000000000002"/>
    <x v="4"/>
    <x v="3"/>
    <n v="1374.355"/>
    <s v="Bulk Order"/>
  </r>
  <r>
    <s v="ORD104446"/>
    <x v="3"/>
    <x v="0"/>
    <x v="3281"/>
    <n v="0.39"/>
    <n v="1076.1855"/>
    <n v="9"/>
    <d v="2023-03-18T00:00:00"/>
    <d v="2023-03-21T00:00:00"/>
    <s v="New"/>
    <x v="1"/>
    <n v="471.87"/>
    <x v="4"/>
    <x v="4"/>
    <n v="1683.2644999999998"/>
    <s v="Bulk Order"/>
  </r>
  <r>
    <s v="ORD104447"/>
    <x v="2"/>
    <x v="2"/>
    <x v="4429"/>
    <n v="0.43"/>
    <n v="1707.5472"/>
    <n v="9"/>
    <d v="2023-02-19T00:00:00"/>
    <d v="2023-02-23T00:00:00"/>
    <s v="Regular"/>
    <x v="1"/>
    <n v="515.02"/>
    <x v="4"/>
    <x v="2"/>
    <n v="2263.4928"/>
    <s v="Bulk Order"/>
  </r>
  <r>
    <s v="ORD104448"/>
    <x v="1"/>
    <x v="0"/>
    <x v="4430"/>
    <n v="0.3"/>
    <n v="582.30899999999997"/>
    <n v="2"/>
    <d v="2024-10-14T00:00:00"/>
    <d v="2024-10-20T00:00:00"/>
    <s v="Regular"/>
    <x v="0"/>
    <n v="253.58"/>
    <x v="4"/>
    <x v="0"/>
    <n v="1358.721"/>
    <s v="-"/>
  </r>
  <r>
    <s v="ORD104449"/>
    <x v="2"/>
    <x v="2"/>
    <x v="4431"/>
    <n v="0.17"/>
    <n v="846.20730000000003"/>
    <n v="7"/>
    <d v="2024-11-22T00:00:00"/>
    <d v="2024-11-26T00:00:00"/>
    <s v="Member"/>
    <x v="2"/>
    <n v="322.33999999999997"/>
    <x v="4"/>
    <x v="3"/>
    <n v="4131.4826999999996"/>
    <s v="Bulk Order"/>
  </r>
  <r>
    <s v="ORD104450"/>
    <x v="1"/>
    <x v="2"/>
    <x v="4432"/>
    <n v="0.5"/>
    <n v="2366.5500000000002"/>
    <n v="8"/>
    <d v="2024-04-19T00:00:00"/>
    <d v="2024-04-25T00:00:00"/>
    <s v="Regular"/>
    <x v="0"/>
    <n v="293.16000000000003"/>
    <x v="4"/>
    <x v="3"/>
    <n v="2366.5500000000002"/>
    <s v="Bulk Order"/>
  </r>
  <r>
    <s v="ORD104451"/>
    <x v="1"/>
    <x v="0"/>
    <x v="4433"/>
    <n v="0.12"/>
    <n v="19.621199999999998"/>
    <n v="1"/>
    <d v="2023-12-14T00:00:00"/>
    <d v="2023-12-15T00:00:00"/>
    <s v="Member"/>
    <x v="0"/>
    <n v="39.97"/>
    <x v="4"/>
    <x v="5"/>
    <n v="143.8888"/>
    <s v="-"/>
  </r>
  <r>
    <s v="ORD104452"/>
    <x v="2"/>
    <x v="4"/>
    <x v="4434"/>
    <n v="0.44"/>
    <n v="1975.2216000000001"/>
    <n v="2"/>
    <d v="2024-04-29T00:00:00"/>
    <d v="2024-05-02T00:00:00"/>
    <s v="Member"/>
    <x v="0"/>
    <n v="228.14"/>
    <x v="4"/>
    <x v="1"/>
    <n v="2513.9184000000005"/>
    <s v="-"/>
  </r>
  <r>
    <s v="ORD104453"/>
    <x v="3"/>
    <x v="4"/>
    <x v="4435"/>
    <n v="0.46"/>
    <n v="1579.9574"/>
    <n v="1"/>
    <d v="2023-07-27T00:00:00"/>
    <d v="2023-08-01T00:00:00"/>
    <s v="Regular"/>
    <x v="2"/>
    <n v="418.7"/>
    <x v="4"/>
    <x v="2"/>
    <n v="1854.7326"/>
    <s v="-"/>
  </r>
  <r>
    <s v="ORD104454"/>
    <x v="0"/>
    <x v="4"/>
    <x v="4436"/>
    <n v="0.41"/>
    <n v="1049.6983999999998"/>
    <n v="9"/>
    <d v="2024-09-20T00:00:00"/>
    <d v="2024-09-25T00:00:00"/>
    <s v="Member"/>
    <x v="1"/>
    <n v="736.88"/>
    <x v="4"/>
    <x v="2"/>
    <n v="1510.5416"/>
    <s v="Bulk Order"/>
  </r>
  <r>
    <s v="ORD104455"/>
    <x v="2"/>
    <x v="1"/>
    <x v="4437"/>
    <n v="0.06"/>
    <n v="177.32759999999999"/>
    <n v="5"/>
    <d v="2024-10-22T00:00:00"/>
    <d v="2024-10-23T00:00:00"/>
    <s v="Member"/>
    <x v="2"/>
    <n v="737.96"/>
    <x v="4"/>
    <x v="3"/>
    <n v="2778.1324"/>
    <s v="-"/>
  </r>
  <r>
    <s v="ORD104456"/>
    <x v="0"/>
    <x v="2"/>
    <x v="4438"/>
    <n v="0.43"/>
    <n v="1816.7930000000001"/>
    <n v="4"/>
    <d v="2023-07-02T00:00:00"/>
    <d v="2023-07-08T00:00:00"/>
    <s v="Member"/>
    <x v="1"/>
    <n v="758.82"/>
    <x v="4"/>
    <x v="2"/>
    <n v="2408.3070000000002"/>
    <s v="-"/>
  </r>
  <r>
    <s v="ORD104457"/>
    <x v="2"/>
    <x v="0"/>
    <x v="4439"/>
    <n v="0.33"/>
    <n v="1570.8264000000001"/>
    <n v="8"/>
    <d v="2024-06-05T00:00:00"/>
    <d v="2024-06-08T00:00:00"/>
    <s v="Member"/>
    <x v="0"/>
    <n v="1121.22"/>
    <x v="4"/>
    <x v="1"/>
    <n v="3189.2536"/>
    <s v="Bulk Order"/>
  </r>
  <r>
    <s v="ORD104458"/>
    <x v="0"/>
    <x v="4"/>
    <x v="4440"/>
    <n v="0.34"/>
    <n v="967.51420000000007"/>
    <n v="3"/>
    <d v="2024-09-22T00:00:00"/>
    <d v="2024-09-27T00:00:00"/>
    <s v="Regular"/>
    <x v="1"/>
    <n v="813.7"/>
    <x v="4"/>
    <x v="1"/>
    <n v="1878.1158"/>
    <s v="-"/>
  </r>
  <r>
    <s v="ORD104459"/>
    <x v="3"/>
    <x v="4"/>
    <x v="4441"/>
    <n v="0.39"/>
    <n v="385.44870000000003"/>
    <n v="8"/>
    <d v="2023-04-02T00:00:00"/>
    <d v="2023-04-09T00:00:00"/>
    <s v="Member"/>
    <x v="2"/>
    <n v="281.64"/>
    <x v="4"/>
    <x v="5"/>
    <n v="602.88130000000001"/>
    <s v="Bulk Order"/>
  </r>
  <r>
    <s v="ORD104460"/>
    <x v="3"/>
    <x v="0"/>
    <x v="4442"/>
    <n v="0.25"/>
    <n v="808.69749999999999"/>
    <n v="3"/>
    <d v="2024-10-30T00:00:00"/>
    <d v="2024-11-03T00:00:00"/>
    <s v="Regular"/>
    <x v="2"/>
    <n v="522.28"/>
    <x v="4"/>
    <x v="1"/>
    <n v="2426.0924999999997"/>
    <s v="-"/>
  </r>
  <r>
    <s v="ORD104461"/>
    <x v="2"/>
    <x v="2"/>
    <x v="4443"/>
    <n v="0.13"/>
    <n v="61.551100000000005"/>
    <n v="6"/>
    <d v="2023-04-21T00:00:00"/>
    <d v="2023-04-25T00:00:00"/>
    <s v="New"/>
    <x v="2"/>
    <n v="61.84"/>
    <x v="4"/>
    <x v="5"/>
    <n v="411.91890000000001"/>
    <s v="Bulk Order"/>
  </r>
  <r>
    <s v="ORD104462"/>
    <x v="1"/>
    <x v="0"/>
    <x v="4444"/>
    <n v="0.28999999999999998"/>
    <n v="931.53219999999988"/>
    <n v="4"/>
    <d v="2024-01-30T00:00:00"/>
    <d v="2024-02-04T00:00:00"/>
    <s v="Regular"/>
    <x v="1"/>
    <n v="761.39"/>
    <x v="4"/>
    <x v="2"/>
    <n v="2280.6477999999997"/>
    <s v="-"/>
  </r>
  <r>
    <s v="ORD104463"/>
    <x v="0"/>
    <x v="1"/>
    <x v="4445"/>
    <n v="0.05"/>
    <n v="203.11"/>
    <n v="8"/>
    <d v="2023-01-30T00:00:00"/>
    <d v="2023-02-05T00:00:00"/>
    <s v="Member"/>
    <x v="1"/>
    <n v="619.66999999999996"/>
    <x v="4"/>
    <x v="5"/>
    <n v="3859.0899999999997"/>
    <s v="Bulk Order"/>
  </r>
  <r>
    <s v="ORD104464"/>
    <x v="1"/>
    <x v="1"/>
    <x v="4446"/>
    <n v="0.34"/>
    <n v="622.64880000000005"/>
    <n v="7"/>
    <d v="2024-11-10T00:00:00"/>
    <d v="2024-11-13T00:00:00"/>
    <s v="Member"/>
    <x v="2"/>
    <n v="162.44"/>
    <x v="4"/>
    <x v="1"/>
    <n v="1208.6711999999998"/>
    <s v="Bulk Order"/>
  </r>
  <r>
    <s v="ORD104465"/>
    <x v="1"/>
    <x v="0"/>
    <x v="4447"/>
    <n v="0.24"/>
    <n v="107.712"/>
    <n v="5"/>
    <d v="2024-04-19T00:00:00"/>
    <d v="2024-04-24T00:00:00"/>
    <s v="New"/>
    <x v="2"/>
    <n v="44.18"/>
    <x v="4"/>
    <x v="2"/>
    <n v="341.08800000000002"/>
    <s v="-"/>
  </r>
  <r>
    <s v="ORD104466"/>
    <x v="1"/>
    <x v="2"/>
    <x v="4448"/>
    <n v="0.25"/>
    <n v="872.97749999999996"/>
    <n v="3"/>
    <d v="2023-06-26T00:00:00"/>
    <d v="2023-06-27T00:00:00"/>
    <s v="New"/>
    <x v="1"/>
    <n v="648.72"/>
    <x v="4"/>
    <x v="1"/>
    <n v="2618.9324999999999"/>
    <s v="-"/>
  </r>
  <r>
    <s v="ORD104467"/>
    <x v="3"/>
    <x v="4"/>
    <x v="4449"/>
    <n v="0.09"/>
    <n v="158.6439"/>
    <n v="5"/>
    <d v="2024-10-04T00:00:00"/>
    <d v="2024-10-07T00:00:00"/>
    <s v="Regular"/>
    <x v="0"/>
    <n v="312.52"/>
    <x v="4"/>
    <x v="2"/>
    <n v="1604.0661"/>
    <s v="-"/>
  </r>
  <r>
    <s v="ORD104468"/>
    <x v="2"/>
    <x v="1"/>
    <x v="4450"/>
    <n v="0.02"/>
    <n v="26.4114"/>
    <n v="4"/>
    <d v="2024-05-27T00:00:00"/>
    <d v="2024-06-01T00:00:00"/>
    <s v="New"/>
    <x v="2"/>
    <n v="219"/>
    <x v="4"/>
    <x v="4"/>
    <n v="1294.1586"/>
    <s v="-"/>
  </r>
  <r>
    <s v="ORD104469"/>
    <x v="2"/>
    <x v="1"/>
    <x v="4451"/>
    <n v="0.31"/>
    <n v="1077.8669"/>
    <n v="8"/>
    <d v="2023-10-15T00:00:00"/>
    <d v="2023-10-22T00:00:00"/>
    <s v="Member"/>
    <x v="1"/>
    <n v="495.52"/>
    <x v="4"/>
    <x v="3"/>
    <n v="2399.1230999999998"/>
    <s v="Bulk Order"/>
  </r>
  <r>
    <s v="ORD104470"/>
    <x v="3"/>
    <x v="2"/>
    <x v="4452"/>
    <n v="0.33"/>
    <n v="1600.8201000000001"/>
    <n v="5"/>
    <d v="2023-10-22T00:00:00"/>
    <d v="2023-10-26T00:00:00"/>
    <s v="Regular"/>
    <x v="2"/>
    <n v="636.80999999999995"/>
    <x v="4"/>
    <x v="0"/>
    <n v="3250.1499000000003"/>
    <s v="-"/>
  </r>
  <r>
    <s v="ORD104471"/>
    <x v="3"/>
    <x v="1"/>
    <x v="4453"/>
    <n v="0.25"/>
    <n v="938.02"/>
    <n v="5"/>
    <d v="2024-08-19T00:00:00"/>
    <d v="2024-08-22T00:00:00"/>
    <s v="Member"/>
    <x v="0"/>
    <n v="364.17"/>
    <x v="4"/>
    <x v="5"/>
    <n v="2814.06"/>
    <s v="-"/>
  </r>
  <r>
    <s v="ORD104472"/>
    <x v="2"/>
    <x v="1"/>
    <x v="4454"/>
    <n v="0.38"/>
    <n v="952.89559999999994"/>
    <n v="2"/>
    <d v="2023-05-10T00:00:00"/>
    <d v="2023-05-12T00:00:00"/>
    <s v="Member"/>
    <x v="0"/>
    <n v="552.83000000000004"/>
    <x v="4"/>
    <x v="3"/>
    <n v="1554.7244000000001"/>
    <s v="-"/>
  </r>
  <r>
    <s v="ORD104473"/>
    <x v="1"/>
    <x v="2"/>
    <x v="4455"/>
    <n v="0.28000000000000003"/>
    <n v="851.90000000000009"/>
    <n v="9"/>
    <d v="2024-12-14T00:00:00"/>
    <d v="2024-12-17T00:00:00"/>
    <s v="Member"/>
    <x v="0"/>
    <n v="534.79999999999995"/>
    <x v="4"/>
    <x v="5"/>
    <n v="2190.6"/>
    <s v="Bulk Order"/>
  </r>
  <r>
    <s v="ORD104474"/>
    <x v="0"/>
    <x v="0"/>
    <x v="4456"/>
    <n v="0.42"/>
    <n v="334.81139999999999"/>
    <n v="6"/>
    <d v="2024-11-01T00:00:00"/>
    <d v="2024-11-05T00:00:00"/>
    <s v="Member"/>
    <x v="1"/>
    <n v="113.47"/>
    <x v="4"/>
    <x v="0"/>
    <n v="462.35859999999997"/>
    <s v="Bulk Order"/>
  </r>
  <r>
    <s v="ORD104475"/>
    <x v="0"/>
    <x v="4"/>
    <x v="4457"/>
    <n v="0.14000000000000001"/>
    <n v="571.86500000000001"/>
    <n v="1"/>
    <d v="2024-10-19T00:00:00"/>
    <d v="2024-10-26T00:00:00"/>
    <s v="New"/>
    <x v="0"/>
    <n v="998.1"/>
    <x v="4"/>
    <x v="2"/>
    <n v="3512.8850000000002"/>
    <s v="-"/>
  </r>
  <r>
    <s v="ORD104476"/>
    <x v="0"/>
    <x v="4"/>
    <x v="4458"/>
    <n v="0.12"/>
    <n v="367.32600000000002"/>
    <n v="3"/>
    <d v="2023-05-15T00:00:00"/>
    <d v="2023-05-18T00:00:00"/>
    <s v="Regular"/>
    <x v="2"/>
    <n v="637.01"/>
    <x v="4"/>
    <x v="3"/>
    <n v="2693.7240000000002"/>
    <s v="-"/>
  </r>
  <r>
    <s v="ORD104477"/>
    <x v="1"/>
    <x v="1"/>
    <x v="4459"/>
    <n v="0.13"/>
    <n v="628.23410000000001"/>
    <n v="4"/>
    <d v="2024-02-17T00:00:00"/>
    <d v="2024-02-18T00:00:00"/>
    <s v="Member"/>
    <x v="0"/>
    <n v="1154.53"/>
    <x v="4"/>
    <x v="0"/>
    <n v="4204.3359"/>
    <s v="-"/>
  </r>
  <r>
    <s v="ORD104478"/>
    <x v="2"/>
    <x v="4"/>
    <x v="4460"/>
    <n v="0.02"/>
    <n v="97.989400000000003"/>
    <n v="2"/>
    <d v="2024-07-11T00:00:00"/>
    <d v="2024-07-18T00:00:00"/>
    <s v="Member"/>
    <x v="2"/>
    <n v="1034.33"/>
    <x v="4"/>
    <x v="5"/>
    <n v="4801.4805999999999"/>
    <s v="-"/>
  </r>
  <r>
    <s v="ORD104479"/>
    <x v="3"/>
    <x v="0"/>
    <x v="4461"/>
    <n v="0.45"/>
    <n v="826.86149999999998"/>
    <n v="4"/>
    <d v="2023-07-03T00:00:00"/>
    <d v="2023-07-07T00:00:00"/>
    <s v="Regular"/>
    <x v="2"/>
    <n v="378.98"/>
    <x v="4"/>
    <x v="0"/>
    <n v="1010.6085"/>
    <s v="-"/>
  </r>
  <r>
    <s v="ORD104480"/>
    <x v="2"/>
    <x v="1"/>
    <x v="4462"/>
    <n v="0.5"/>
    <n v="2471.94"/>
    <n v="2"/>
    <d v="2023-01-03T00:00:00"/>
    <d v="2023-01-07T00:00:00"/>
    <s v="Member"/>
    <x v="2"/>
    <n v="756.18"/>
    <x v="4"/>
    <x v="5"/>
    <n v="2471.94"/>
    <s v="-"/>
  </r>
  <r>
    <s v="ORD104481"/>
    <x v="1"/>
    <x v="4"/>
    <x v="4463"/>
    <n v="0.41"/>
    <n v="1963.2767999999996"/>
    <n v="6"/>
    <d v="2023-05-21T00:00:00"/>
    <d v="2023-05-27T00:00:00"/>
    <s v="Regular"/>
    <x v="2"/>
    <n v="575.86"/>
    <x v="4"/>
    <x v="1"/>
    <n v="2825.2031999999999"/>
    <s v="Bulk Order"/>
  </r>
  <r>
    <s v="ORD104482"/>
    <x v="3"/>
    <x v="3"/>
    <x v="4464"/>
    <n v="0.21"/>
    <n v="679.38779999999997"/>
    <n v="9"/>
    <d v="2023-03-08T00:00:00"/>
    <d v="2023-03-15T00:00:00"/>
    <s v="Regular"/>
    <x v="2"/>
    <n v="348.66"/>
    <x v="4"/>
    <x v="5"/>
    <n v="2555.7921999999999"/>
    <s v="Bulk Order"/>
  </r>
  <r>
    <s v="ORD104483"/>
    <x v="1"/>
    <x v="3"/>
    <x v="4465"/>
    <n v="0.18"/>
    <n v="312.1164"/>
    <n v="1"/>
    <d v="2023-03-13T00:00:00"/>
    <d v="2023-03-14T00:00:00"/>
    <s v="New"/>
    <x v="0"/>
    <n v="476.27"/>
    <x v="4"/>
    <x v="3"/>
    <n v="1421.8636000000001"/>
    <s v="-"/>
  </r>
  <r>
    <s v="ORD104484"/>
    <x v="0"/>
    <x v="3"/>
    <x v="4466"/>
    <n v="0.39"/>
    <n v="1478.6342999999999"/>
    <n v="5"/>
    <d v="2024-11-20T00:00:00"/>
    <d v="2024-11-22T00:00:00"/>
    <s v="Regular"/>
    <x v="1"/>
    <n v="379.95"/>
    <x v="4"/>
    <x v="0"/>
    <n v="2312.7357000000002"/>
    <s v="-"/>
  </r>
  <r>
    <s v="ORD104485"/>
    <x v="0"/>
    <x v="3"/>
    <x v="4467"/>
    <n v="0.25"/>
    <n v="357.26499999999999"/>
    <n v="9"/>
    <d v="2023-04-25T00:00:00"/>
    <d v="2023-04-28T00:00:00"/>
    <s v="Regular"/>
    <x v="0"/>
    <n v="311.83"/>
    <x v="4"/>
    <x v="3"/>
    <n v="1071.7950000000001"/>
    <s v="Bulk Order"/>
  </r>
  <r>
    <s v="ORD104486"/>
    <x v="1"/>
    <x v="3"/>
    <x v="4468"/>
    <n v="0.47"/>
    <n v="1497.5327999999997"/>
    <n v="7"/>
    <d v="2024-03-01T00:00:00"/>
    <d v="2024-03-02T00:00:00"/>
    <s v="Regular"/>
    <x v="0"/>
    <n v="310.18"/>
    <x v="4"/>
    <x v="0"/>
    <n v="1688.7072000000001"/>
    <s v="Bulk Order"/>
  </r>
  <r>
    <s v="ORD104487"/>
    <x v="3"/>
    <x v="1"/>
    <x v="4469"/>
    <n v="0.14000000000000001"/>
    <n v="30.863000000000003"/>
    <n v="6"/>
    <d v="2024-09-02T00:00:00"/>
    <d v="2024-09-05T00:00:00"/>
    <s v="Member"/>
    <x v="1"/>
    <n v="62.77"/>
    <x v="4"/>
    <x v="1"/>
    <n v="189.58699999999999"/>
    <s v="Bulk Order"/>
  </r>
  <r>
    <s v="ORD104488"/>
    <x v="3"/>
    <x v="2"/>
    <x v="4470"/>
    <n v="0.16"/>
    <n v="508.80959999999999"/>
    <n v="7"/>
    <d v="2024-08-10T00:00:00"/>
    <d v="2024-08-13T00:00:00"/>
    <s v="Regular"/>
    <x v="0"/>
    <n v="314.85000000000002"/>
    <x v="4"/>
    <x v="5"/>
    <n v="2671.2503999999999"/>
    <s v="Bulk Order"/>
  </r>
  <r>
    <s v="ORD104489"/>
    <x v="2"/>
    <x v="2"/>
    <x v="4471"/>
    <n v="0.5"/>
    <n v="2381.44"/>
    <n v="9"/>
    <d v="2023-10-07T00:00:00"/>
    <d v="2023-10-09T00:00:00"/>
    <s v="Regular"/>
    <x v="1"/>
    <n v="1256.04"/>
    <x v="4"/>
    <x v="1"/>
    <n v="2381.44"/>
    <s v="Bulk Order"/>
  </r>
  <r>
    <s v="ORD104490"/>
    <x v="0"/>
    <x v="1"/>
    <x v="4472"/>
    <n v="0.49"/>
    <n v="613.57799999999997"/>
    <n v="3"/>
    <d v="2023-12-24T00:00:00"/>
    <d v="2023-12-27T00:00:00"/>
    <s v="New"/>
    <x v="2"/>
    <n v="355.35"/>
    <x v="4"/>
    <x v="2"/>
    <n v="638.62200000000007"/>
    <s v="-"/>
  </r>
  <r>
    <s v="ORD104491"/>
    <x v="2"/>
    <x v="1"/>
    <x v="4473"/>
    <n v="0.44"/>
    <n v="1721.7552000000001"/>
    <n v="8"/>
    <d v="2023-10-02T00:00:00"/>
    <d v="2023-10-09T00:00:00"/>
    <s v="New"/>
    <x v="0"/>
    <n v="398.05"/>
    <x v="4"/>
    <x v="4"/>
    <n v="2191.3247999999999"/>
    <s v="Bulk Order"/>
  </r>
  <r>
    <s v="ORD104492"/>
    <x v="2"/>
    <x v="0"/>
    <x v="4474"/>
    <n v="0.2"/>
    <n v="307.55600000000004"/>
    <n v="1"/>
    <d v="2023-04-10T00:00:00"/>
    <d v="2023-04-16T00:00:00"/>
    <s v="New"/>
    <x v="2"/>
    <n v="417.91"/>
    <x v="4"/>
    <x v="2"/>
    <n v="1230.2239999999999"/>
    <s v="-"/>
  </r>
  <r>
    <s v="ORD104493"/>
    <x v="1"/>
    <x v="2"/>
    <x v="4475"/>
    <n v="0.42"/>
    <n v="1498.7531999999999"/>
    <n v="6"/>
    <d v="2023-03-23T00:00:00"/>
    <d v="2023-03-24T00:00:00"/>
    <s v="New"/>
    <x v="2"/>
    <n v="276.07"/>
    <x v="4"/>
    <x v="3"/>
    <n v="2069.7067999999999"/>
    <s v="Bulk Order"/>
  </r>
  <r>
    <s v="ORD104494"/>
    <x v="1"/>
    <x v="3"/>
    <x v="4476"/>
    <n v="0.14000000000000001"/>
    <n v="494.18040000000008"/>
    <n v="9"/>
    <d v="2024-09-30T00:00:00"/>
    <d v="2024-10-07T00:00:00"/>
    <s v="Regular"/>
    <x v="1"/>
    <n v="794.21"/>
    <x v="4"/>
    <x v="0"/>
    <n v="3035.6795999999999"/>
    <s v="Bulk Order"/>
  </r>
  <r>
    <s v="ORD104495"/>
    <x v="2"/>
    <x v="1"/>
    <x v="4477"/>
    <n v="0.13"/>
    <n v="130.6773"/>
    <n v="1"/>
    <d v="2023-09-13T00:00:00"/>
    <d v="2023-09-16T00:00:00"/>
    <s v="Member"/>
    <x v="0"/>
    <n v="177.64"/>
    <x v="4"/>
    <x v="3"/>
    <n v="874.53269999999998"/>
    <s v="-"/>
  </r>
  <r>
    <s v="ORD104496"/>
    <x v="0"/>
    <x v="3"/>
    <x v="4478"/>
    <n v="0.27"/>
    <n v="817.00110000000006"/>
    <n v="5"/>
    <d v="2024-12-29T00:00:00"/>
    <d v="2025-01-01T00:00:00"/>
    <s v="Member"/>
    <x v="2"/>
    <n v="878.36"/>
    <x v="4"/>
    <x v="1"/>
    <n v="2208.9288999999999"/>
    <s v="-"/>
  </r>
  <r>
    <s v="ORD104497"/>
    <x v="1"/>
    <x v="2"/>
    <x v="4479"/>
    <n v="0.43"/>
    <n v="1853.2699"/>
    <n v="8"/>
    <d v="2024-09-27T00:00:00"/>
    <d v="2024-09-29T00:00:00"/>
    <s v="Member"/>
    <x v="2"/>
    <n v="733.71"/>
    <x v="4"/>
    <x v="2"/>
    <n v="2456.6601000000001"/>
    <s v="Bulk Order"/>
  </r>
  <r>
    <s v="ORD104498"/>
    <x v="2"/>
    <x v="4"/>
    <x v="4480"/>
    <n v="0.05"/>
    <n v="98.720500000000015"/>
    <n v="6"/>
    <d v="2023-01-07T00:00:00"/>
    <d v="2023-01-10T00:00:00"/>
    <s v="New"/>
    <x v="2"/>
    <n v="132.5"/>
    <x v="4"/>
    <x v="4"/>
    <n v="1875.6895"/>
    <s v="Bulk Order"/>
  </r>
  <r>
    <s v="ORD104499"/>
    <x v="2"/>
    <x v="4"/>
    <x v="4481"/>
    <n v="0.28000000000000003"/>
    <n v="1002.5008000000001"/>
    <n v="6"/>
    <d v="2023-03-16T00:00:00"/>
    <d v="2023-03-20T00:00:00"/>
    <s v="New"/>
    <x v="1"/>
    <n v="292.01"/>
    <x v="4"/>
    <x v="4"/>
    <n v="2577.8591999999999"/>
    <s v="Bulk Order"/>
  </r>
  <r>
    <s v="ORD104500"/>
    <x v="2"/>
    <x v="1"/>
    <x v="4482"/>
    <n v="0.3"/>
    <n v="1021.413"/>
    <n v="3"/>
    <d v="2024-07-03T00:00:00"/>
    <d v="2024-07-08T00:00:00"/>
    <s v="Regular"/>
    <x v="1"/>
    <n v="443.84"/>
    <x v="4"/>
    <x v="1"/>
    <n v="2383.297"/>
    <s v="-"/>
  </r>
  <r>
    <s v="ORD104501"/>
    <x v="2"/>
    <x v="0"/>
    <x v="4483"/>
    <n v="0.28999999999999998"/>
    <n v="394.92779999999993"/>
    <n v="8"/>
    <d v="2024-10-21T00:00:00"/>
    <d v="2024-10-27T00:00:00"/>
    <s v="New"/>
    <x v="2"/>
    <n v="227.76"/>
    <x v="4"/>
    <x v="2"/>
    <n v="966.8922"/>
    <s v="Bulk Order"/>
  </r>
  <r>
    <s v="ORD104502"/>
    <x v="2"/>
    <x v="3"/>
    <x v="4484"/>
    <n v="0.11"/>
    <n v="506.14850000000007"/>
    <n v="1"/>
    <d v="2024-04-19T00:00:00"/>
    <d v="2024-04-23T00:00:00"/>
    <s v="Regular"/>
    <x v="0"/>
    <n v="1332.01"/>
    <x v="4"/>
    <x v="1"/>
    <n v="4095.2015000000001"/>
    <s v="-"/>
  </r>
  <r>
    <s v="ORD104503"/>
    <x v="2"/>
    <x v="1"/>
    <x v="4485"/>
    <n v="0.03"/>
    <n v="85.836299999999994"/>
    <n v="4"/>
    <d v="2023-08-11T00:00:00"/>
    <d v="2023-08-18T00:00:00"/>
    <s v="Regular"/>
    <x v="1"/>
    <n v="489.48"/>
    <x v="4"/>
    <x v="2"/>
    <n v="2775.3737000000001"/>
    <s v="-"/>
  </r>
  <r>
    <s v="ORD104504"/>
    <x v="1"/>
    <x v="0"/>
    <x v="4486"/>
    <n v="0.45"/>
    <n v="828.41849999999999"/>
    <n v="8"/>
    <d v="2024-12-29T00:00:00"/>
    <d v="2024-12-31T00:00:00"/>
    <s v="Member"/>
    <x v="2"/>
    <n v="520.07000000000005"/>
    <x v="4"/>
    <x v="0"/>
    <n v="1012.5115000000001"/>
    <s v="Bulk Order"/>
  </r>
  <r>
    <s v="ORD104505"/>
    <x v="0"/>
    <x v="3"/>
    <x v="4487"/>
    <n v="0.28999999999999998"/>
    <n v="262.55439999999999"/>
    <n v="6"/>
    <d v="2023-05-10T00:00:00"/>
    <d v="2023-05-16T00:00:00"/>
    <s v="New"/>
    <x v="2"/>
    <n v="251.99"/>
    <x v="4"/>
    <x v="1"/>
    <n v="642.80560000000003"/>
    <s v="Bulk Order"/>
  </r>
  <r>
    <s v="ORD104506"/>
    <x v="2"/>
    <x v="2"/>
    <x v="4488"/>
    <n v="0.38"/>
    <n v="919.5809999999999"/>
    <n v="9"/>
    <d v="2024-07-02T00:00:00"/>
    <d v="2024-07-05T00:00:00"/>
    <s v="New"/>
    <x v="1"/>
    <n v="223.07"/>
    <x v="4"/>
    <x v="0"/>
    <n v="1500.3689999999999"/>
    <s v="Bulk Order"/>
  </r>
  <r>
    <s v="ORD104507"/>
    <x v="3"/>
    <x v="4"/>
    <x v="4489"/>
    <n v="0.18"/>
    <n v="661.96079999999995"/>
    <n v="1"/>
    <d v="2023-01-31T00:00:00"/>
    <d v="2023-02-01T00:00:00"/>
    <s v="Regular"/>
    <x v="2"/>
    <n v="1029.06"/>
    <x v="4"/>
    <x v="1"/>
    <n v="3015.5992000000001"/>
    <s v="-"/>
  </r>
  <r>
    <s v="ORD104508"/>
    <x v="1"/>
    <x v="0"/>
    <x v="4490"/>
    <n v="0.02"/>
    <n v="63.116800000000005"/>
    <n v="2"/>
    <d v="2023-08-27T00:00:00"/>
    <d v="2023-08-30T00:00:00"/>
    <s v="Member"/>
    <x v="0"/>
    <n v="359.12"/>
    <x v="4"/>
    <x v="0"/>
    <n v="3092.7232000000004"/>
    <s v="-"/>
  </r>
  <r>
    <s v="ORD104509"/>
    <x v="1"/>
    <x v="3"/>
    <x v="4491"/>
    <n v="0.13"/>
    <n v="476.13280000000003"/>
    <n v="1"/>
    <d v="2024-07-07T00:00:00"/>
    <d v="2024-07-13T00:00:00"/>
    <s v="Regular"/>
    <x v="1"/>
    <n v="949.34"/>
    <x v="4"/>
    <x v="3"/>
    <n v="3186.4272000000001"/>
    <s v="-"/>
  </r>
  <r>
    <s v="ORD104510"/>
    <x v="2"/>
    <x v="1"/>
    <x v="4492"/>
    <n v="0.04"/>
    <n v="159.18520000000001"/>
    <n v="4"/>
    <d v="2023-09-19T00:00:00"/>
    <d v="2023-09-22T00:00:00"/>
    <s v="Regular"/>
    <x v="1"/>
    <n v="1169.3"/>
    <x v="4"/>
    <x v="3"/>
    <n v="3820.4448000000002"/>
    <s v="-"/>
  </r>
  <r>
    <s v="ORD104511"/>
    <x v="1"/>
    <x v="3"/>
    <x v="4493"/>
    <n v="0.04"/>
    <n v="90.436800000000005"/>
    <n v="9"/>
    <d v="2024-09-13T00:00:00"/>
    <d v="2024-09-15T00:00:00"/>
    <s v="Regular"/>
    <x v="0"/>
    <n v="153.72999999999999"/>
    <x v="4"/>
    <x v="2"/>
    <n v="2170.4832000000001"/>
    <s v="Bulk Order"/>
  </r>
  <r>
    <s v="ORD104512"/>
    <x v="2"/>
    <x v="1"/>
    <x v="4494"/>
    <n v="0.11"/>
    <n v="291.3691"/>
    <n v="4"/>
    <d v="2024-10-10T00:00:00"/>
    <d v="2024-10-17T00:00:00"/>
    <s v="New"/>
    <x v="2"/>
    <n v="583.66999999999996"/>
    <x v="4"/>
    <x v="3"/>
    <n v="2357.4409000000001"/>
    <s v="-"/>
  </r>
  <r>
    <s v="ORD104513"/>
    <x v="0"/>
    <x v="4"/>
    <x v="4495"/>
    <n v="0.32"/>
    <n v="1578.7104000000002"/>
    <n v="9"/>
    <d v="2024-12-14T00:00:00"/>
    <d v="2024-12-17T00:00:00"/>
    <s v="New"/>
    <x v="1"/>
    <n v="772.4"/>
    <x v="4"/>
    <x v="2"/>
    <n v="3354.7596000000003"/>
    <s v="Bulk Order"/>
  </r>
  <r>
    <s v="ORD104514"/>
    <x v="0"/>
    <x v="4"/>
    <x v="4496"/>
    <n v="0.41"/>
    <n v="1985.8144999999997"/>
    <n v="6"/>
    <d v="2024-08-20T00:00:00"/>
    <d v="2024-08-27T00:00:00"/>
    <s v="New"/>
    <x v="0"/>
    <n v="793.28"/>
    <x v="4"/>
    <x v="5"/>
    <n v="2857.6355000000003"/>
    <s v="Bulk Order"/>
  </r>
  <r>
    <s v="ORD104515"/>
    <x v="1"/>
    <x v="3"/>
    <x v="4497"/>
    <n v="0.41"/>
    <n v="874.36599999999987"/>
    <n v="5"/>
    <d v="2024-04-23T00:00:00"/>
    <d v="2024-04-24T00:00:00"/>
    <s v="Member"/>
    <x v="0"/>
    <n v="404.54"/>
    <x v="4"/>
    <x v="4"/>
    <n v="1258.2339999999999"/>
    <s v="-"/>
  </r>
  <r>
    <s v="ORD104516"/>
    <x v="1"/>
    <x v="3"/>
    <x v="4498"/>
    <n v="0.47"/>
    <n v="1624.9685999999999"/>
    <n v="4"/>
    <d v="2023-06-30T00:00:00"/>
    <d v="2023-07-01T00:00:00"/>
    <s v="New"/>
    <x v="2"/>
    <n v="990.05"/>
    <x v="4"/>
    <x v="3"/>
    <n v="1832.4114000000002"/>
    <s v="-"/>
  </r>
  <r>
    <s v="ORD104517"/>
    <x v="3"/>
    <x v="1"/>
    <x v="4499"/>
    <n v="0.33"/>
    <n v="465.69270000000006"/>
    <n v="2"/>
    <d v="2024-01-09T00:00:00"/>
    <d v="2024-01-14T00:00:00"/>
    <s v="Member"/>
    <x v="1"/>
    <n v="293.57"/>
    <x v="4"/>
    <x v="1"/>
    <n v="945.4973"/>
    <s v="-"/>
  </r>
  <r>
    <s v="ORD104518"/>
    <x v="1"/>
    <x v="1"/>
    <x v="4500"/>
    <n v="0.01"/>
    <n v="8.4822000000000006"/>
    <n v="8"/>
    <d v="2024-08-17T00:00:00"/>
    <d v="2024-08-22T00:00:00"/>
    <s v="Member"/>
    <x v="1"/>
    <n v="252.73"/>
    <x v="4"/>
    <x v="3"/>
    <n v="839.73779999999999"/>
    <s v="Bulk Order"/>
  </r>
  <r>
    <s v="ORD104519"/>
    <x v="3"/>
    <x v="0"/>
    <x v="4501"/>
    <n v="0.19"/>
    <n v="734.38229999999999"/>
    <n v="3"/>
    <d v="2023-12-27T00:00:00"/>
    <d v="2023-12-30T00:00:00"/>
    <s v="New"/>
    <x v="0"/>
    <n v="1125.97"/>
    <x v="4"/>
    <x v="1"/>
    <n v="3130.7876999999999"/>
    <s v="-"/>
  </r>
  <r>
    <s v="ORD104520"/>
    <x v="0"/>
    <x v="0"/>
    <x v="4502"/>
    <n v="0.06"/>
    <n v="134.23680000000002"/>
    <n v="1"/>
    <d v="2024-05-14T00:00:00"/>
    <d v="2024-05-15T00:00:00"/>
    <s v="New"/>
    <x v="0"/>
    <n v="590.80999999999995"/>
    <x v="4"/>
    <x v="2"/>
    <n v="2103.0432000000001"/>
    <s v="-"/>
  </r>
  <r>
    <s v="ORD104521"/>
    <x v="0"/>
    <x v="0"/>
    <x v="4503"/>
    <n v="0.39"/>
    <n v="377.34839999999997"/>
    <n v="7"/>
    <d v="2023-08-18T00:00:00"/>
    <d v="2023-08-21T00:00:00"/>
    <s v="Member"/>
    <x v="1"/>
    <n v="217.49"/>
    <x v="4"/>
    <x v="5"/>
    <n v="590.21159999999998"/>
    <s v="Bulk Order"/>
  </r>
  <r>
    <s v="ORD104522"/>
    <x v="2"/>
    <x v="3"/>
    <x v="4504"/>
    <n v="0.06"/>
    <n v="229.101"/>
    <n v="8"/>
    <d v="2023-09-29T00:00:00"/>
    <d v="2023-10-03T00:00:00"/>
    <s v="New"/>
    <x v="2"/>
    <n v="412.21"/>
    <x v="4"/>
    <x v="5"/>
    <n v="3589.2489999999998"/>
    <s v="Bulk Order"/>
  </r>
  <r>
    <s v="ORD104523"/>
    <x v="0"/>
    <x v="0"/>
    <x v="4505"/>
    <n v="0.05"/>
    <n v="229.2165"/>
    <n v="7"/>
    <d v="2023-01-13T00:00:00"/>
    <d v="2023-01-15T00:00:00"/>
    <s v="Regular"/>
    <x v="2"/>
    <n v="885.89"/>
    <x v="4"/>
    <x v="2"/>
    <n v="4355.1134999999995"/>
    <s v="Bulk Order"/>
  </r>
  <r>
    <s v="ORD104524"/>
    <x v="3"/>
    <x v="3"/>
    <x v="4506"/>
    <n v="0.01"/>
    <n v="46.730400000000003"/>
    <n v="4"/>
    <d v="2024-02-26T00:00:00"/>
    <d v="2024-02-28T00:00:00"/>
    <s v="Member"/>
    <x v="2"/>
    <n v="506.8"/>
    <x v="4"/>
    <x v="1"/>
    <n v="4626.3095999999996"/>
    <s v="-"/>
  </r>
  <r>
    <s v="ORD104525"/>
    <x v="1"/>
    <x v="4"/>
    <x v="4507"/>
    <n v="0.48"/>
    <n v="1450.5791999999999"/>
    <n v="8"/>
    <d v="2024-02-03T00:00:00"/>
    <d v="2024-02-04T00:00:00"/>
    <s v="New"/>
    <x v="0"/>
    <n v="872.04"/>
    <x v="4"/>
    <x v="1"/>
    <n v="1571.4608000000001"/>
    <s v="Bulk Order"/>
  </r>
  <r>
    <s v="ORD104526"/>
    <x v="2"/>
    <x v="2"/>
    <x v="4508"/>
    <n v="0.39"/>
    <n v="955.59359999999992"/>
    <n v="4"/>
    <d v="2023-01-18T00:00:00"/>
    <d v="2023-01-22T00:00:00"/>
    <s v="Member"/>
    <x v="0"/>
    <n v="709.83"/>
    <x v="4"/>
    <x v="5"/>
    <n v="1494.6463999999999"/>
    <s v="-"/>
  </r>
  <r>
    <s v="ORD104527"/>
    <x v="3"/>
    <x v="4"/>
    <x v="4509"/>
    <n v="0.17"/>
    <n v="135.1755"/>
    <n v="5"/>
    <d v="2024-02-04T00:00:00"/>
    <d v="2024-02-05T00:00:00"/>
    <s v="Member"/>
    <x v="2"/>
    <n v="105.87"/>
    <x v="4"/>
    <x v="5"/>
    <n v="659.97450000000003"/>
    <s v="-"/>
  </r>
  <r>
    <s v="ORD104528"/>
    <x v="1"/>
    <x v="3"/>
    <x v="4510"/>
    <n v="0.19"/>
    <n v="757.08730000000003"/>
    <n v="8"/>
    <d v="2023-06-18T00:00:00"/>
    <d v="2023-06-22T00:00:00"/>
    <s v="New"/>
    <x v="1"/>
    <n v="247.16"/>
    <x v="4"/>
    <x v="3"/>
    <n v="3227.5826999999999"/>
    <s v="Bulk Order"/>
  </r>
  <r>
    <s v="ORD104529"/>
    <x v="2"/>
    <x v="3"/>
    <x v="4511"/>
    <n v="0.03"/>
    <n v="141.9624"/>
    <n v="2"/>
    <d v="2023-02-19T00:00:00"/>
    <d v="2023-02-26T00:00:00"/>
    <s v="New"/>
    <x v="0"/>
    <n v="1215.8900000000001"/>
    <x v="4"/>
    <x v="5"/>
    <n v="4590.1175999999996"/>
    <s v="-"/>
  </r>
  <r>
    <s v="ORD104530"/>
    <x v="0"/>
    <x v="2"/>
    <x v="4512"/>
    <n v="0.08"/>
    <n v="356.66879999999998"/>
    <n v="8"/>
    <d v="2023-04-16T00:00:00"/>
    <d v="2023-04-23T00:00:00"/>
    <s v="Member"/>
    <x v="0"/>
    <n v="615.36"/>
    <x v="4"/>
    <x v="3"/>
    <n v="4101.6911999999993"/>
    <s v="Bulk Order"/>
  </r>
  <r>
    <s v="ORD104531"/>
    <x v="3"/>
    <x v="1"/>
    <x v="4513"/>
    <n v="0.16"/>
    <n v="605.39839999999992"/>
    <n v="5"/>
    <d v="2023-04-18T00:00:00"/>
    <d v="2023-04-24T00:00:00"/>
    <s v="New"/>
    <x v="1"/>
    <n v="491.43"/>
    <x v="4"/>
    <x v="3"/>
    <n v="3178.3415999999997"/>
    <s v="-"/>
  </r>
  <r>
    <s v="ORD104532"/>
    <x v="1"/>
    <x v="1"/>
    <x v="4514"/>
    <n v="0.19"/>
    <n v="23.254100000000001"/>
    <n v="5"/>
    <d v="2023-07-16T00:00:00"/>
    <d v="2023-07-23T00:00:00"/>
    <s v="New"/>
    <x v="0"/>
    <n v="23.86"/>
    <x v="4"/>
    <x v="1"/>
    <n v="99.135899999999992"/>
    <s v="-"/>
  </r>
  <r>
    <s v="ORD104533"/>
    <x v="2"/>
    <x v="1"/>
    <x v="4515"/>
    <n v="0.31"/>
    <n v="650.37379999999996"/>
    <n v="7"/>
    <d v="2023-08-07T00:00:00"/>
    <d v="2023-08-08T00:00:00"/>
    <s v="Member"/>
    <x v="0"/>
    <n v="105.15"/>
    <x v="4"/>
    <x v="0"/>
    <n v="1447.6062000000002"/>
    <s v="Bulk Order"/>
  </r>
  <r>
    <s v="ORD104534"/>
    <x v="2"/>
    <x v="0"/>
    <x v="4516"/>
    <n v="0.18"/>
    <n v="380.25"/>
    <n v="4"/>
    <d v="2023-05-08T00:00:00"/>
    <d v="2023-05-13T00:00:00"/>
    <s v="Regular"/>
    <x v="2"/>
    <n v="303.66000000000003"/>
    <x v="4"/>
    <x v="4"/>
    <n v="1732.25"/>
    <s v="-"/>
  </r>
  <r>
    <s v="ORD104535"/>
    <x v="0"/>
    <x v="1"/>
    <x v="4517"/>
    <n v="0.48"/>
    <n v="2151.5519999999997"/>
    <n v="3"/>
    <d v="2024-12-06T00:00:00"/>
    <d v="2024-12-09T00:00:00"/>
    <s v="New"/>
    <x v="2"/>
    <n v="690.7"/>
    <x v="4"/>
    <x v="3"/>
    <n v="2330.848"/>
    <s v="-"/>
  </r>
  <r>
    <s v="ORD104536"/>
    <x v="1"/>
    <x v="0"/>
    <x v="4518"/>
    <n v="0.17"/>
    <n v="71.687300000000008"/>
    <n v="6"/>
    <d v="2023-02-10T00:00:00"/>
    <d v="2023-02-12T00:00:00"/>
    <s v="Regular"/>
    <x v="1"/>
    <n v="123.43"/>
    <x v="4"/>
    <x v="3"/>
    <n v="350.0027"/>
    <s v="Bulk Order"/>
  </r>
  <r>
    <s v="ORD104537"/>
    <x v="0"/>
    <x v="0"/>
    <x v="4519"/>
    <n v="0.47"/>
    <n v="1270.4052999999999"/>
    <n v="6"/>
    <d v="2024-01-05T00:00:00"/>
    <d v="2024-01-07T00:00:00"/>
    <s v="Regular"/>
    <x v="2"/>
    <n v="242.18"/>
    <x v="4"/>
    <x v="2"/>
    <n v="1432.5846999999999"/>
    <s v="Bulk Order"/>
  </r>
  <r>
    <s v="ORD104538"/>
    <x v="0"/>
    <x v="1"/>
    <x v="4520"/>
    <n v="0.36"/>
    <n v="276.14159999999998"/>
    <n v="6"/>
    <d v="2024-09-23T00:00:00"/>
    <d v="2024-09-29T00:00:00"/>
    <s v="Regular"/>
    <x v="0"/>
    <n v="67.239999999999995"/>
    <x v="4"/>
    <x v="4"/>
    <n v="490.91839999999996"/>
    <s v="Bulk Order"/>
  </r>
  <r>
    <s v="ORD104539"/>
    <x v="1"/>
    <x v="1"/>
    <x v="4521"/>
    <n v="0.45"/>
    <n v="1505.3579999999999"/>
    <n v="7"/>
    <d v="2024-06-22T00:00:00"/>
    <d v="2024-06-26T00:00:00"/>
    <s v="Regular"/>
    <x v="2"/>
    <n v="685.24"/>
    <x v="4"/>
    <x v="0"/>
    <n v="1839.8819999999998"/>
    <s v="Bulk Order"/>
  </r>
  <r>
    <s v="ORD104540"/>
    <x v="1"/>
    <x v="2"/>
    <x v="4522"/>
    <n v="0.35"/>
    <n v="1393.7175"/>
    <n v="4"/>
    <d v="2024-11-29T00:00:00"/>
    <d v="2024-12-04T00:00:00"/>
    <s v="New"/>
    <x v="2"/>
    <n v="276.94"/>
    <x v="4"/>
    <x v="5"/>
    <n v="2588.3325000000004"/>
    <s v="-"/>
  </r>
  <r>
    <s v="ORD104541"/>
    <x v="1"/>
    <x v="2"/>
    <x v="4523"/>
    <n v="0.28000000000000003"/>
    <n v="908.76800000000003"/>
    <n v="3"/>
    <d v="2023-11-17T00:00:00"/>
    <d v="2023-11-21T00:00:00"/>
    <s v="Regular"/>
    <x v="0"/>
    <n v="666.22"/>
    <x v="4"/>
    <x v="1"/>
    <n v="2336.8319999999999"/>
    <s v="-"/>
  </r>
  <r>
    <s v="ORD104542"/>
    <x v="3"/>
    <x v="0"/>
    <x v="4524"/>
    <n v="0.25"/>
    <n v="998.36749999999995"/>
    <n v="3"/>
    <d v="2024-01-18T00:00:00"/>
    <d v="2024-01-23T00:00:00"/>
    <s v="Member"/>
    <x v="0"/>
    <n v="606.45000000000005"/>
    <x v="4"/>
    <x v="3"/>
    <n v="2995.1025"/>
    <s v="-"/>
  </r>
  <r>
    <s v="ORD104543"/>
    <x v="1"/>
    <x v="2"/>
    <x v="4525"/>
    <n v="0.15"/>
    <n v="461.5095"/>
    <n v="3"/>
    <d v="2023-05-22T00:00:00"/>
    <d v="2023-05-26T00:00:00"/>
    <s v="New"/>
    <x v="0"/>
    <n v="155.86000000000001"/>
    <x v="4"/>
    <x v="4"/>
    <n v="2615.2204999999999"/>
    <s v="-"/>
  </r>
  <r>
    <s v="ORD104544"/>
    <x v="2"/>
    <x v="0"/>
    <x v="4526"/>
    <n v="0.15"/>
    <n v="154.53149999999999"/>
    <n v="2"/>
    <d v="2023-10-06T00:00:00"/>
    <d v="2023-10-07T00:00:00"/>
    <s v="New"/>
    <x v="2"/>
    <n v="165"/>
    <x v="4"/>
    <x v="4"/>
    <n v="875.67849999999999"/>
    <s v="-"/>
  </r>
  <r>
    <s v="ORD104545"/>
    <x v="0"/>
    <x v="3"/>
    <x v="4527"/>
    <n v="0.11"/>
    <n v="217.25549999999998"/>
    <n v="6"/>
    <d v="2024-05-05T00:00:00"/>
    <d v="2024-05-11T00:00:00"/>
    <s v="Regular"/>
    <x v="2"/>
    <n v="463.52"/>
    <x v="4"/>
    <x v="4"/>
    <n v="1757.7945"/>
    <s v="Bulk Order"/>
  </r>
  <r>
    <s v="ORD104546"/>
    <x v="3"/>
    <x v="0"/>
    <x v="4528"/>
    <n v="0.19"/>
    <n v="909.84539999999993"/>
    <n v="1"/>
    <d v="2023-01-22T00:00:00"/>
    <d v="2023-01-23T00:00:00"/>
    <s v="New"/>
    <x v="2"/>
    <n v="398.18"/>
    <x v="4"/>
    <x v="3"/>
    <n v="3878.8145999999997"/>
    <s v="-"/>
  </r>
  <r>
    <s v="ORD104547"/>
    <x v="1"/>
    <x v="0"/>
    <x v="4529"/>
    <n v="0.06"/>
    <n v="90.72359999999999"/>
    <n v="6"/>
    <d v="2024-06-22T00:00:00"/>
    <d v="2024-06-29T00:00:00"/>
    <s v="Regular"/>
    <x v="1"/>
    <n v="144.99"/>
    <x v="4"/>
    <x v="5"/>
    <n v="1421.3363999999999"/>
    <s v="Bulk Order"/>
  </r>
  <r>
    <s v="ORD104548"/>
    <x v="3"/>
    <x v="2"/>
    <x v="4530"/>
    <n v="0.19"/>
    <n v="77.525700000000001"/>
    <n v="8"/>
    <d v="2024-03-09T00:00:00"/>
    <d v="2024-03-16T00:00:00"/>
    <s v="Regular"/>
    <x v="2"/>
    <n v="44.32"/>
    <x v="4"/>
    <x v="4"/>
    <n v="330.50429999999994"/>
    <s v="Bulk Order"/>
  </r>
  <r>
    <s v="ORD104549"/>
    <x v="1"/>
    <x v="3"/>
    <x v="4531"/>
    <n v="0.42"/>
    <n v="833.98140000000001"/>
    <n v="6"/>
    <d v="2023-01-25T00:00:00"/>
    <d v="2023-01-27T00:00:00"/>
    <s v="New"/>
    <x v="1"/>
    <n v="292.83"/>
    <x v="4"/>
    <x v="4"/>
    <n v="1151.6886"/>
    <s v="Bulk Order"/>
  </r>
  <r>
    <s v="ORD104550"/>
    <x v="3"/>
    <x v="4"/>
    <x v="4532"/>
    <n v="0.44"/>
    <n v="833.75600000000009"/>
    <n v="2"/>
    <d v="2023-07-01T00:00:00"/>
    <d v="2023-07-07T00:00:00"/>
    <s v="Member"/>
    <x v="0"/>
    <n v="544.39"/>
    <x v="4"/>
    <x v="1"/>
    <n v="1061.144"/>
    <s v="-"/>
  </r>
  <r>
    <s v="ORD104551"/>
    <x v="0"/>
    <x v="4"/>
    <x v="4533"/>
    <n v="0.32"/>
    <n v="769.44320000000005"/>
    <n v="7"/>
    <d v="2024-11-19T00:00:00"/>
    <d v="2024-11-23T00:00:00"/>
    <s v="New"/>
    <x v="0"/>
    <n v="162.63999999999999"/>
    <x v="4"/>
    <x v="4"/>
    <n v="1635.0668000000001"/>
    <s v="Bulk Order"/>
  </r>
  <r>
    <s v="ORD104552"/>
    <x v="0"/>
    <x v="4"/>
    <x v="4534"/>
    <n v="0.13"/>
    <n v="369.91370000000001"/>
    <n v="3"/>
    <d v="2023-12-07T00:00:00"/>
    <d v="2023-12-14T00:00:00"/>
    <s v="New"/>
    <x v="1"/>
    <n v="726.79"/>
    <x v="4"/>
    <x v="2"/>
    <n v="2475.5762999999997"/>
    <s v="-"/>
  </r>
  <r>
    <s v="ORD104553"/>
    <x v="2"/>
    <x v="3"/>
    <x v="4535"/>
    <n v="0.12"/>
    <n v="595.5444"/>
    <n v="9"/>
    <d v="2023-04-13T00:00:00"/>
    <d v="2023-04-19T00:00:00"/>
    <s v="New"/>
    <x v="0"/>
    <n v="1241.6300000000001"/>
    <x v="4"/>
    <x v="0"/>
    <n v="4367.3256000000001"/>
    <s v="Bulk Order"/>
  </r>
  <r>
    <s v="ORD104554"/>
    <x v="2"/>
    <x v="1"/>
    <x v="4536"/>
    <n v="0.14000000000000001"/>
    <n v="532.77700000000004"/>
    <n v="8"/>
    <d v="2024-10-26T00:00:00"/>
    <d v="2024-10-30T00:00:00"/>
    <s v="Member"/>
    <x v="0"/>
    <n v="633.33000000000004"/>
    <x v="4"/>
    <x v="5"/>
    <n v="3272.7730000000001"/>
    <s v="Bulk Order"/>
  </r>
  <r>
    <s v="ORD104555"/>
    <x v="1"/>
    <x v="3"/>
    <x v="4537"/>
    <n v="0.25"/>
    <n v="68.965000000000003"/>
    <n v="6"/>
    <d v="2024-05-09T00:00:00"/>
    <d v="2024-05-16T00:00:00"/>
    <s v="New"/>
    <x v="1"/>
    <n v="23.17"/>
    <x v="4"/>
    <x v="2"/>
    <n v="206.89500000000001"/>
    <s v="Bulk Order"/>
  </r>
  <r>
    <s v="ORD104556"/>
    <x v="0"/>
    <x v="2"/>
    <x v="4538"/>
    <n v="0.49"/>
    <n v="1760.2221"/>
    <n v="1"/>
    <d v="2023-11-20T00:00:00"/>
    <d v="2023-11-21T00:00:00"/>
    <s v="New"/>
    <x v="1"/>
    <n v="729.37"/>
    <x v="4"/>
    <x v="5"/>
    <n v="1832.0679"/>
    <s v="-"/>
  </r>
  <r>
    <s v="ORD104557"/>
    <x v="3"/>
    <x v="0"/>
    <x v="4539"/>
    <n v="0.05"/>
    <n v="206.93700000000001"/>
    <n v="2"/>
    <d v="2024-12-07T00:00:00"/>
    <d v="2024-12-14T00:00:00"/>
    <s v="New"/>
    <x v="2"/>
    <n v="955.36"/>
    <x v="4"/>
    <x v="2"/>
    <n v="3931.8029999999999"/>
    <s v="-"/>
  </r>
  <r>
    <s v="ORD104558"/>
    <x v="3"/>
    <x v="0"/>
    <x v="4540"/>
    <n v="0.25"/>
    <n v="1122.1475"/>
    <n v="8"/>
    <d v="2024-10-12T00:00:00"/>
    <d v="2024-10-16T00:00:00"/>
    <s v="New"/>
    <x v="2"/>
    <n v="398.64"/>
    <x v="4"/>
    <x v="4"/>
    <n v="3366.4425000000001"/>
    <s v="Bulk Order"/>
  </r>
  <r>
    <s v="ORD104559"/>
    <x v="3"/>
    <x v="2"/>
    <x v="4541"/>
    <n v="0.34"/>
    <n v="740.39420000000007"/>
    <n v="6"/>
    <d v="2023-04-02T00:00:00"/>
    <d v="2023-04-04T00:00:00"/>
    <s v="New"/>
    <x v="1"/>
    <n v="489.39"/>
    <x v="4"/>
    <x v="0"/>
    <n v="1437.2357999999999"/>
    <s v="Bulk Order"/>
  </r>
  <r>
    <s v="ORD104560"/>
    <x v="2"/>
    <x v="2"/>
    <x v="4542"/>
    <n v="0.12"/>
    <n v="196.41239999999999"/>
    <n v="1"/>
    <d v="2024-05-29T00:00:00"/>
    <d v="2024-06-04T00:00:00"/>
    <s v="Member"/>
    <x v="1"/>
    <n v="458.51"/>
    <x v="4"/>
    <x v="3"/>
    <n v="1440.3576"/>
    <s v="-"/>
  </r>
  <r>
    <s v="ORD104561"/>
    <x v="3"/>
    <x v="0"/>
    <x v="4543"/>
    <n v="0.48"/>
    <n v="2022.0911999999998"/>
    <n v="9"/>
    <d v="2023-05-05T00:00:00"/>
    <d v="2023-05-07T00:00:00"/>
    <s v="New"/>
    <x v="1"/>
    <n v="410.2"/>
    <x v="4"/>
    <x v="5"/>
    <n v="2190.5987999999998"/>
    <s v="Bulk Order"/>
  </r>
  <r>
    <s v="ORD104562"/>
    <x v="2"/>
    <x v="1"/>
    <x v="4544"/>
    <n v="0.17"/>
    <n v="664.75440000000003"/>
    <n v="8"/>
    <d v="2024-06-13T00:00:00"/>
    <d v="2024-06-20T00:00:00"/>
    <s v="New"/>
    <x v="1"/>
    <n v="318.37"/>
    <x v="4"/>
    <x v="5"/>
    <n v="3245.5655999999999"/>
    <s v="Bulk Order"/>
  </r>
  <r>
    <s v="ORD104563"/>
    <x v="2"/>
    <x v="1"/>
    <x v="4545"/>
    <n v="0.47"/>
    <n v="1281.5066999999999"/>
    <n v="2"/>
    <d v="2024-11-23T00:00:00"/>
    <d v="2024-11-27T00:00:00"/>
    <s v="Regular"/>
    <x v="1"/>
    <n v="590.91"/>
    <x v="4"/>
    <x v="0"/>
    <n v="1445.1033000000002"/>
    <s v="-"/>
  </r>
  <r>
    <s v="ORD104564"/>
    <x v="1"/>
    <x v="1"/>
    <x v="4546"/>
    <n v="0.3"/>
    <n v="203.28899999999999"/>
    <n v="5"/>
    <d v="2023-09-22T00:00:00"/>
    <d v="2023-09-29T00:00:00"/>
    <s v="New"/>
    <x v="2"/>
    <n v="115.39"/>
    <x v="4"/>
    <x v="2"/>
    <n v="474.34100000000001"/>
    <s v="-"/>
  </r>
  <r>
    <s v="ORD104565"/>
    <x v="3"/>
    <x v="2"/>
    <x v="4547"/>
    <n v="0"/>
    <n v="0"/>
    <n v="3"/>
    <d v="2024-09-30T00:00:00"/>
    <d v="2024-10-02T00:00:00"/>
    <s v="Regular"/>
    <x v="1"/>
    <n v="867.82"/>
    <x v="4"/>
    <x v="5"/>
    <n v="3293.63"/>
    <s v="-"/>
  </r>
  <r>
    <s v="ORD104566"/>
    <x v="3"/>
    <x v="0"/>
    <x v="4548"/>
    <n v="0.16"/>
    <n v="67.483199999999997"/>
    <n v="1"/>
    <d v="2023-12-01T00:00:00"/>
    <d v="2023-12-03T00:00:00"/>
    <s v="New"/>
    <x v="0"/>
    <n v="75.489999999999995"/>
    <x v="4"/>
    <x v="0"/>
    <n v="354.28679999999997"/>
    <s v="-"/>
  </r>
  <r>
    <s v="ORD104567"/>
    <x v="0"/>
    <x v="0"/>
    <x v="4549"/>
    <n v="0.01"/>
    <n v="5.9179999999999993"/>
    <n v="7"/>
    <d v="2023-04-14T00:00:00"/>
    <d v="2023-04-18T00:00:00"/>
    <s v="New"/>
    <x v="2"/>
    <n v="151.04"/>
    <x v="4"/>
    <x v="1"/>
    <n v="585.88199999999995"/>
    <s v="Bulk Order"/>
  </r>
  <r>
    <s v="ORD104568"/>
    <x v="1"/>
    <x v="0"/>
    <x v="4550"/>
    <n v="0.19"/>
    <n v="327.2921"/>
    <n v="9"/>
    <d v="2024-03-15T00:00:00"/>
    <d v="2024-03-19T00:00:00"/>
    <s v="New"/>
    <x v="0"/>
    <n v="256.27999999999997"/>
    <x v="4"/>
    <x v="4"/>
    <n v="1395.2979"/>
    <s v="Bulk Order"/>
  </r>
  <r>
    <s v="ORD104569"/>
    <x v="0"/>
    <x v="3"/>
    <x v="4551"/>
    <n v="0.47"/>
    <n v="901.81719999999996"/>
    <n v="7"/>
    <d v="2023-12-24T00:00:00"/>
    <d v="2023-12-25T00:00:00"/>
    <s v="Regular"/>
    <x v="2"/>
    <n v="190.02"/>
    <x v="4"/>
    <x v="3"/>
    <n v="1016.9428"/>
    <s v="Bulk Order"/>
  </r>
  <r>
    <s v="ORD104570"/>
    <x v="1"/>
    <x v="3"/>
    <x v="4552"/>
    <n v="0.39"/>
    <n v="921.83130000000006"/>
    <n v="3"/>
    <d v="2024-12-01T00:00:00"/>
    <d v="2024-12-02T00:00:00"/>
    <s v="Member"/>
    <x v="0"/>
    <n v="340.05"/>
    <x v="4"/>
    <x v="0"/>
    <n v="1441.8387"/>
    <s v="-"/>
  </r>
  <r>
    <s v="ORD104571"/>
    <x v="3"/>
    <x v="4"/>
    <x v="4553"/>
    <n v="0.31"/>
    <n v="546.15800000000002"/>
    <n v="6"/>
    <d v="2023-11-26T00:00:00"/>
    <d v="2023-12-03T00:00:00"/>
    <s v="Member"/>
    <x v="0"/>
    <n v="246.45"/>
    <x v="4"/>
    <x v="3"/>
    <n v="1215.6419999999998"/>
    <s v="Bulk Order"/>
  </r>
  <r>
    <s v="ORD104572"/>
    <x v="2"/>
    <x v="3"/>
    <x v="4554"/>
    <n v="0.27"/>
    <n v="71.7012"/>
    <n v="3"/>
    <d v="2024-09-11T00:00:00"/>
    <d v="2024-09-16T00:00:00"/>
    <s v="Member"/>
    <x v="1"/>
    <n v="33.159999999999997"/>
    <x v="4"/>
    <x v="0"/>
    <n v="193.8588"/>
    <s v="-"/>
  </r>
  <r>
    <s v="ORD104573"/>
    <x v="2"/>
    <x v="1"/>
    <x v="4555"/>
    <n v="0.19"/>
    <n v="165.55460000000002"/>
    <n v="4"/>
    <d v="2024-01-24T00:00:00"/>
    <d v="2024-01-28T00:00:00"/>
    <s v="New"/>
    <x v="1"/>
    <n v="94.58"/>
    <x v="4"/>
    <x v="5"/>
    <n v="705.78539999999998"/>
    <s v="-"/>
  </r>
  <r>
    <s v="ORD104574"/>
    <x v="2"/>
    <x v="1"/>
    <x v="4556"/>
    <n v="0.11"/>
    <n v="73.04549999999999"/>
    <n v="1"/>
    <d v="2023-12-08T00:00:00"/>
    <d v="2023-12-13T00:00:00"/>
    <s v="Member"/>
    <x v="2"/>
    <n v="97.38"/>
    <x v="4"/>
    <x v="0"/>
    <n v="591.00450000000001"/>
    <s v="-"/>
  </r>
  <r>
    <s v="ORD104575"/>
    <x v="2"/>
    <x v="1"/>
    <x v="4557"/>
    <n v="0.03"/>
    <n v="66.384"/>
    <n v="2"/>
    <d v="2023-09-18T00:00:00"/>
    <d v="2023-09-22T00:00:00"/>
    <s v="Member"/>
    <x v="2"/>
    <n v="648.15"/>
    <x v="4"/>
    <x v="3"/>
    <n v="2146.4160000000002"/>
    <s v="-"/>
  </r>
  <r>
    <s v="ORD104576"/>
    <x v="2"/>
    <x v="1"/>
    <x v="4558"/>
    <n v="0.1"/>
    <n v="113.94300000000001"/>
    <n v="1"/>
    <d v="2024-01-31T00:00:00"/>
    <d v="2024-02-07T00:00:00"/>
    <s v="Regular"/>
    <x v="1"/>
    <n v="197.03"/>
    <x v="4"/>
    <x v="0"/>
    <n v="1025.4870000000001"/>
    <s v="-"/>
  </r>
  <r>
    <s v="ORD104577"/>
    <x v="0"/>
    <x v="4"/>
    <x v="4559"/>
    <n v="0.18"/>
    <n v="276.90659999999997"/>
    <n v="2"/>
    <d v="2024-08-19T00:00:00"/>
    <d v="2024-08-24T00:00:00"/>
    <s v="Member"/>
    <x v="0"/>
    <n v="130.31"/>
    <x v="4"/>
    <x v="4"/>
    <n v="1261.4633999999999"/>
    <s v="-"/>
  </r>
  <r>
    <s v="ORD104578"/>
    <x v="1"/>
    <x v="1"/>
    <x v="4560"/>
    <n v="0.26"/>
    <n v="626.77679999999998"/>
    <n v="4"/>
    <d v="2024-02-14T00:00:00"/>
    <d v="2024-02-17T00:00:00"/>
    <s v="New"/>
    <x v="2"/>
    <n v="262.26"/>
    <x v="4"/>
    <x v="2"/>
    <n v="1783.9031999999997"/>
    <s v="-"/>
  </r>
  <r>
    <s v="ORD104579"/>
    <x v="3"/>
    <x v="2"/>
    <x v="4561"/>
    <n v="0.1"/>
    <n v="125.42500000000001"/>
    <n v="6"/>
    <d v="2024-01-20T00:00:00"/>
    <d v="2024-01-24T00:00:00"/>
    <s v="New"/>
    <x v="2"/>
    <n v="173.39"/>
    <x v="4"/>
    <x v="2"/>
    <n v="1128.825"/>
    <s v="Bulk Order"/>
  </r>
  <r>
    <s v="ORD104580"/>
    <x v="0"/>
    <x v="2"/>
    <x v="4562"/>
    <n v="0.49"/>
    <n v="639.47449999999992"/>
    <n v="8"/>
    <d v="2023-05-18T00:00:00"/>
    <d v="2023-05-20T00:00:00"/>
    <s v="New"/>
    <x v="1"/>
    <n v="126.73"/>
    <x v="4"/>
    <x v="5"/>
    <n v="665.57550000000003"/>
    <s v="Bulk Order"/>
  </r>
  <r>
    <s v="ORD104581"/>
    <x v="1"/>
    <x v="2"/>
    <x v="4563"/>
    <n v="0.04"/>
    <n v="167.29640000000001"/>
    <n v="9"/>
    <d v="2023-09-12T00:00:00"/>
    <d v="2023-09-17T00:00:00"/>
    <s v="Regular"/>
    <x v="1"/>
    <n v="984.7"/>
    <x v="4"/>
    <x v="4"/>
    <n v="4015.1135999999997"/>
    <s v="Bulk Order"/>
  </r>
  <r>
    <s v="ORD104582"/>
    <x v="2"/>
    <x v="3"/>
    <x v="3272"/>
    <n v="0.05"/>
    <n v="139.28150000000002"/>
    <n v="7"/>
    <d v="2024-02-26T00:00:00"/>
    <d v="2024-02-29T00:00:00"/>
    <s v="New"/>
    <x v="2"/>
    <n v="689.9"/>
    <x v="4"/>
    <x v="4"/>
    <n v="2646.3485000000001"/>
    <s v="Bulk Order"/>
  </r>
  <r>
    <s v="ORD104583"/>
    <x v="1"/>
    <x v="0"/>
    <x v="4564"/>
    <n v="0.34"/>
    <n v="1461.3608000000002"/>
    <n v="4"/>
    <d v="2023-06-01T00:00:00"/>
    <d v="2023-06-04T00:00:00"/>
    <s v="Regular"/>
    <x v="0"/>
    <n v="1077.31"/>
    <x v="4"/>
    <x v="2"/>
    <n v="2836.7591999999995"/>
    <s v="-"/>
  </r>
  <r>
    <s v="ORD104584"/>
    <x v="1"/>
    <x v="4"/>
    <x v="4565"/>
    <n v="0.38"/>
    <n v="996.0483999999999"/>
    <n v="7"/>
    <d v="2023-04-26T00:00:00"/>
    <d v="2023-05-03T00:00:00"/>
    <s v="New"/>
    <x v="2"/>
    <n v="731.15"/>
    <x v="4"/>
    <x v="0"/>
    <n v="1625.1315999999999"/>
    <s v="Bulk Order"/>
  </r>
  <r>
    <s v="ORD104585"/>
    <x v="2"/>
    <x v="2"/>
    <x v="4566"/>
    <n v="0.49"/>
    <n v="2232.1411000000003"/>
    <n v="1"/>
    <d v="2023-02-16T00:00:00"/>
    <d v="2023-02-17T00:00:00"/>
    <s v="New"/>
    <x v="1"/>
    <n v="1205.75"/>
    <x v="4"/>
    <x v="5"/>
    <n v="2323.2489"/>
    <s v="-"/>
  </r>
  <r>
    <s v="ORD104586"/>
    <x v="2"/>
    <x v="2"/>
    <x v="4567"/>
    <n v="0.27"/>
    <n v="364.02480000000003"/>
    <n v="6"/>
    <d v="2023-09-15T00:00:00"/>
    <d v="2023-09-18T00:00:00"/>
    <s v="Regular"/>
    <x v="2"/>
    <n v="263.16000000000003"/>
    <x v="4"/>
    <x v="0"/>
    <n v="984.21519999999998"/>
    <s v="Bulk Order"/>
  </r>
  <r>
    <s v="ORD104587"/>
    <x v="2"/>
    <x v="1"/>
    <x v="4568"/>
    <n v="0.08"/>
    <n v="249.73439999999999"/>
    <n v="1"/>
    <d v="2024-01-08T00:00:00"/>
    <d v="2024-01-15T00:00:00"/>
    <s v="Member"/>
    <x v="2"/>
    <n v="545.77"/>
    <x v="4"/>
    <x v="2"/>
    <n v="2871.9456"/>
    <s v="-"/>
  </r>
  <r>
    <s v="ORD104588"/>
    <x v="3"/>
    <x v="2"/>
    <x v="4569"/>
    <n v="0.47"/>
    <n v="1205.9448"/>
    <n v="8"/>
    <d v="2024-08-29T00:00:00"/>
    <d v="2024-09-03T00:00:00"/>
    <s v="Regular"/>
    <x v="0"/>
    <n v="641.87"/>
    <x v="4"/>
    <x v="0"/>
    <n v="1359.8952000000002"/>
    <s v="Bulk Order"/>
  </r>
  <r>
    <s v="ORD104589"/>
    <x v="2"/>
    <x v="1"/>
    <x v="4570"/>
    <n v="0.49"/>
    <n v="2254.7791000000002"/>
    <n v="4"/>
    <d v="2024-01-15T00:00:00"/>
    <d v="2024-01-18T00:00:00"/>
    <s v="Regular"/>
    <x v="2"/>
    <n v="1340.79"/>
    <x v="4"/>
    <x v="4"/>
    <n v="2346.8108999999999"/>
    <s v="-"/>
  </r>
  <r>
    <s v="ORD104590"/>
    <x v="3"/>
    <x v="1"/>
    <x v="4571"/>
    <n v="0.46"/>
    <n v="989.25300000000016"/>
    <n v="8"/>
    <d v="2024-10-03T00:00:00"/>
    <d v="2024-10-06T00:00:00"/>
    <s v="New"/>
    <x v="0"/>
    <n v="123.94"/>
    <x v="4"/>
    <x v="5"/>
    <n v="1161.297"/>
    <s v="Bulk Order"/>
  </r>
  <r>
    <s v="ORD104591"/>
    <x v="2"/>
    <x v="0"/>
    <x v="4572"/>
    <n v="0.44"/>
    <n v="1887.0016000000001"/>
    <n v="8"/>
    <d v="2023-06-07T00:00:00"/>
    <d v="2023-06-08T00:00:00"/>
    <s v="Regular"/>
    <x v="1"/>
    <n v="600.77"/>
    <x v="4"/>
    <x v="2"/>
    <n v="2401.6384000000003"/>
    <s v="Bulk Order"/>
  </r>
  <r>
    <s v="ORD104592"/>
    <x v="3"/>
    <x v="3"/>
    <x v="4573"/>
    <n v="0.04"/>
    <n v="114.52520000000001"/>
    <n v="2"/>
    <d v="2023-06-02T00:00:00"/>
    <d v="2023-06-03T00:00:00"/>
    <s v="Regular"/>
    <x v="1"/>
    <n v="621.30999999999995"/>
    <x v="4"/>
    <x v="2"/>
    <n v="2748.6048000000001"/>
    <s v="-"/>
  </r>
  <r>
    <s v="ORD104593"/>
    <x v="1"/>
    <x v="1"/>
    <x v="4574"/>
    <n v="0.43"/>
    <n v="1535.8998000000001"/>
    <n v="6"/>
    <d v="2024-01-04T00:00:00"/>
    <d v="2024-01-08T00:00:00"/>
    <s v="New"/>
    <x v="2"/>
    <n v="497.79"/>
    <x v="4"/>
    <x v="3"/>
    <n v="2035.9602"/>
    <s v="Bulk Order"/>
  </r>
  <r>
    <s v="ORD104594"/>
    <x v="0"/>
    <x v="1"/>
    <x v="4575"/>
    <n v="0.48"/>
    <n v="2133.9743999999996"/>
    <n v="4"/>
    <d v="2024-08-17T00:00:00"/>
    <d v="2024-08-23T00:00:00"/>
    <s v="New"/>
    <x v="1"/>
    <n v="1070.1400000000001"/>
    <x v="4"/>
    <x v="3"/>
    <n v="2311.8056000000001"/>
    <s v="-"/>
  </r>
  <r>
    <s v="ORD104595"/>
    <x v="1"/>
    <x v="0"/>
    <x v="4576"/>
    <n v="0.28000000000000003"/>
    <n v="1395.7552000000003"/>
    <n v="3"/>
    <d v="2023-07-09T00:00:00"/>
    <d v="2023-07-11T00:00:00"/>
    <s v="Member"/>
    <x v="1"/>
    <n v="1235.99"/>
    <x v="4"/>
    <x v="2"/>
    <n v="3589.0847999999996"/>
    <s v="-"/>
  </r>
  <r>
    <s v="ORD104596"/>
    <x v="1"/>
    <x v="1"/>
    <x v="4577"/>
    <n v="0.39"/>
    <n v="1436.2062000000001"/>
    <n v="9"/>
    <d v="2023-09-14T00:00:00"/>
    <d v="2023-09-17T00:00:00"/>
    <s v="Regular"/>
    <x v="2"/>
    <n v="812.81"/>
    <x v="4"/>
    <x v="1"/>
    <n v="2246.3737999999998"/>
    <s v="Bulk Order"/>
  </r>
  <r>
    <s v="ORD104597"/>
    <x v="2"/>
    <x v="4"/>
    <x v="4578"/>
    <n v="0.33"/>
    <n v="541.58280000000002"/>
    <n v="9"/>
    <d v="2024-04-20T00:00:00"/>
    <d v="2024-04-22T00:00:00"/>
    <s v="Member"/>
    <x v="2"/>
    <n v="147.05000000000001"/>
    <x v="4"/>
    <x v="0"/>
    <n v="1099.5772000000002"/>
    <s v="Bulk Order"/>
  </r>
  <r>
    <s v="ORD104598"/>
    <x v="3"/>
    <x v="3"/>
    <x v="4579"/>
    <n v="0.14000000000000001"/>
    <n v="219.12240000000003"/>
    <n v="2"/>
    <d v="2023-07-10T00:00:00"/>
    <d v="2023-07-17T00:00:00"/>
    <s v="Member"/>
    <x v="2"/>
    <n v="443.13"/>
    <x v="4"/>
    <x v="3"/>
    <n v="1346.0376000000001"/>
    <s v="-"/>
  </r>
  <r>
    <s v="ORD104599"/>
    <x v="0"/>
    <x v="4"/>
    <x v="4580"/>
    <n v="0.28999999999999998"/>
    <n v="468.23689999999993"/>
    <n v="5"/>
    <d v="2023-07-06T00:00:00"/>
    <d v="2023-07-09T00:00:00"/>
    <s v="Member"/>
    <x v="1"/>
    <n v="213.19"/>
    <x v="4"/>
    <x v="2"/>
    <n v="1146.3731"/>
    <s v="-"/>
  </r>
  <r>
    <s v="ORD104600"/>
    <x v="2"/>
    <x v="2"/>
    <x v="4581"/>
    <n v="0.44"/>
    <n v="255.09"/>
    <n v="7"/>
    <d v="2024-09-15T00:00:00"/>
    <d v="2024-09-21T00:00:00"/>
    <s v="New"/>
    <x v="0"/>
    <n v="170.67"/>
    <x v="4"/>
    <x v="4"/>
    <n v="324.65999999999997"/>
    <s v="Bulk Order"/>
  </r>
  <r>
    <s v="ORD104601"/>
    <x v="2"/>
    <x v="3"/>
    <x v="4582"/>
    <n v="0.25"/>
    <n v="90.657499999999999"/>
    <n v="9"/>
    <d v="2023-11-06T00:00:00"/>
    <d v="2023-11-07T00:00:00"/>
    <s v="Regular"/>
    <x v="1"/>
    <n v="50.04"/>
    <x v="4"/>
    <x v="3"/>
    <n v="271.97249999999997"/>
    <s v="Bulk Order"/>
  </r>
  <r>
    <s v="ORD104602"/>
    <x v="2"/>
    <x v="2"/>
    <x v="4583"/>
    <n v="0.3"/>
    <n v="883.83900000000006"/>
    <n v="8"/>
    <d v="2024-03-14T00:00:00"/>
    <d v="2024-03-19T00:00:00"/>
    <s v="Member"/>
    <x v="1"/>
    <n v="265.72000000000003"/>
    <x v="4"/>
    <x v="1"/>
    <n v="2062.2910000000002"/>
    <s v="Bulk Order"/>
  </r>
  <r>
    <s v="ORD104603"/>
    <x v="1"/>
    <x v="1"/>
    <x v="4584"/>
    <n v="0.27"/>
    <n v="1099.4076"/>
    <n v="4"/>
    <d v="2024-08-28T00:00:00"/>
    <d v="2024-09-03T00:00:00"/>
    <s v="New"/>
    <x v="0"/>
    <n v="497.12"/>
    <x v="4"/>
    <x v="3"/>
    <n v="2972.4724000000001"/>
    <s v="-"/>
  </r>
  <r>
    <s v="ORD104604"/>
    <x v="3"/>
    <x v="0"/>
    <x v="4585"/>
    <n v="0.14000000000000001"/>
    <n v="38.788400000000003"/>
    <n v="3"/>
    <d v="2023-10-25T00:00:00"/>
    <d v="2023-10-29T00:00:00"/>
    <s v="New"/>
    <x v="0"/>
    <n v="70.27"/>
    <x v="4"/>
    <x v="5"/>
    <n v="238.27160000000001"/>
    <s v="-"/>
  </r>
  <r>
    <s v="ORD104605"/>
    <x v="3"/>
    <x v="4"/>
    <x v="4586"/>
    <n v="0.32"/>
    <n v="920.48320000000012"/>
    <n v="1"/>
    <d v="2023-08-22T00:00:00"/>
    <d v="2023-08-25T00:00:00"/>
    <s v="Regular"/>
    <x v="0"/>
    <n v="365.43"/>
    <x v="4"/>
    <x v="3"/>
    <n v="1956.0268000000001"/>
    <s v="-"/>
  </r>
  <r>
    <s v="ORD104606"/>
    <x v="0"/>
    <x v="2"/>
    <x v="4587"/>
    <n v="0.25"/>
    <n v="480.40750000000003"/>
    <n v="1"/>
    <d v="2023-03-06T00:00:00"/>
    <d v="2023-03-11T00:00:00"/>
    <s v="Member"/>
    <x v="0"/>
    <n v="383.34"/>
    <x v="4"/>
    <x v="4"/>
    <n v="1441.2225000000001"/>
    <s v="-"/>
  </r>
  <r>
    <s v="ORD104607"/>
    <x v="3"/>
    <x v="1"/>
    <x v="4588"/>
    <n v="0.12"/>
    <n v="536.78160000000003"/>
    <n v="9"/>
    <d v="2024-10-10T00:00:00"/>
    <d v="2024-10-17T00:00:00"/>
    <s v="New"/>
    <x v="1"/>
    <n v="1001.85"/>
    <x v="4"/>
    <x v="1"/>
    <n v="3936.3984"/>
    <s v="Bulk Order"/>
  </r>
  <r>
    <s v="ORD104608"/>
    <x v="3"/>
    <x v="4"/>
    <x v="4589"/>
    <n v="0.45"/>
    <n v="365.58"/>
    <n v="4"/>
    <d v="2023-04-24T00:00:00"/>
    <d v="2023-04-25T00:00:00"/>
    <s v="Member"/>
    <x v="0"/>
    <n v="102.44"/>
    <x v="4"/>
    <x v="0"/>
    <n v="446.82"/>
    <s v="-"/>
  </r>
  <r>
    <s v="ORD104609"/>
    <x v="2"/>
    <x v="4"/>
    <x v="4590"/>
    <n v="0.48"/>
    <n v="1373.1936000000001"/>
    <n v="8"/>
    <d v="2023-07-18T00:00:00"/>
    <d v="2023-07-24T00:00:00"/>
    <s v="Regular"/>
    <x v="1"/>
    <n v="617.79"/>
    <x v="4"/>
    <x v="3"/>
    <n v="1487.6264000000001"/>
    <s v="Bulk Order"/>
  </r>
  <r>
    <s v="ORD104610"/>
    <x v="2"/>
    <x v="2"/>
    <x v="4591"/>
    <n v="0.03"/>
    <n v="145.7253"/>
    <n v="4"/>
    <d v="2023-02-20T00:00:00"/>
    <d v="2023-02-24T00:00:00"/>
    <s v="Member"/>
    <x v="1"/>
    <n v="430.46"/>
    <x v="4"/>
    <x v="4"/>
    <n v="4711.7847000000002"/>
    <s v="-"/>
  </r>
  <r>
    <s v="ORD104611"/>
    <x v="1"/>
    <x v="1"/>
    <x v="4592"/>
    <n v="0.31"/>
    <n v="555.1046"/>
    <n v="6"/>
    <d v="2023-08-06T00:00:00"/>
    <d v="2023-08-08T00:00:00"/>
    <s v="New"/>
    <x v="2"/>
    <n v="371.7"/>
    <x v="4"/>
    <x v="5"/>
    <n v="1235.5554000000002"/>
    <s v="Bulk Order"/>
  </r>
  <r>
    <s v="ORD104612"/>
    <x v="2"/>
    <x v="0"/>
    <x v="4593"/>
    <n v="0.21"/>
    <n v="784.28909999999996"/>
    <n v="4"/>
    <d v="2024-01-09T00:00:00"/>
    <d v="2024-01-13T00:00:00"/>
    <s v="Member"/>
    <x v="2"/>
    <n v="798.16"/>
    <x v="4"/>
    <x v="3"/>
    <n v="2950.4209000000001"/>
    <s v="-"/>
  </r>
  <r>
    <s v="ORD104613"/>
    <x v="2"/>
    <x v="2"/>
    <x v="4594"/>
    <n v="0.26"/>
    <n v="1150.2426"/>
    <n v="2"/>
    <d v="2023-01-16T00:00:00"/>
    <d v="2023-01-18T00:00:00"/>
    <s v="New"/>
    <x v="0"/>
    <n v="257.38"/>
    <x v="4"/>
    <x v="3"/>
    <n v="3273.7674000000002"/>
    <s v="-"/>
  </r>
  <r>
    <s v="ORD104614"/>
    <x v="2"/>
    <x v="4"/>
    <x v="4595"/>
    <n v="0.19"/>
    <n v="192.36169999999998"/>
    <n v="1"/>
    <d v="2024-03-12T00:00:00"/>
    <d v="2024-03-15T00:00:00"/>
    <s v="Member"/>
    <x v="1"/>
    <n v="125.06"/>
    <x v="4"/>
    <x v="1"/>
    <n v="820.06829999999991"/>
    <s v="-"/>
  </r>
  <r>
    <s v="ORD104615"/>
    <x v="2"/>
    <x v="4"/>
    <x v="4596"/>
    <n v="0.24"/>
    <n v="1191.2112"/>
    <n v="8"/>
    <d v="2023-07-09T00:00:00"/>
    <d v="2023-07-15T00:00:00"/>
    <s v="Regular"/>
    <x v="2"/>
    <n v="255.71"/>
    <x v="4"/>
    <x v="0"/>
    <n v="3772.1688000000004"/>
    <s v="Bulk Order"/>
  </r>
  <r>
    <s v="ORD104616"/>
    <x v="1"/>
    <x v="3"/>
    <x v="4597"/>
    <n v="0.16"/>
    <n v="650.55840000000001"/>
    <n v="6"/>
    <d v="2023-02-06T00:00:00"/>
    <d v="2023-02-08T00:00:00"/>
    <s v="Regular"/>
    <x v="0"/>
    <n v="1008.81"/>
    <x v="4"/>
    <x v="1"/>
    <n v="3415.4315999999999"/>
    <s v="Bulk Order"/>
  </r>
  <r>
    <s v="ORD104617"/>
    <x v="2"/>
    <x v="1"/>
    <x v="4598"/>
    <n v="0.06"/>
    <n v="46.443599999999996"/>
    <n v="1"/>
    <d v="2024-03-20T00:00:00"/>
    <d v="2024-03-22T00:00:00"/>
    <s v="New"/>
    <x v="0"/>
    <n v="125.13"/>
    <x v="4"/>
    <x v="3"/>
    <n v="727.6164"/>
    <s v="-"/>
  </r>
  <r>
    <s v="ORD104618"/>
    <x v="0"/>
    <x v="3"/>
    <x v="4599"/>
    <n v="0.15"/>
    <n v="243.50099999999998"/>
    <n v="5"/>
    <d v="2024-11-27T00:00:00"/>
    <d v="2024-12-04T00:00:00"/>
    <s v="Regular"/>
    <x v="2"/>
    <n v="254.38"/>
    <x v="4"/>
    <x v="0"/>
    <n v="1379.8389999999999"/>
    <s v="-"/>
  </r>
  <r>
    <s v="ORD104619"/>
    <x v="0"/>
    <x v="0"/>
    <x v="4600"/>
    <n v="0.34"/>
    <n v="1075.1990000000001"/>
    <n v="3"/>
    <d v="2023-06-22T00:00:00"/>
    <d v="2023-06-26T00:00:00"/>
    <s v="Regular"/>
    <x v="1"/>
    <n v="519.32000000000005"/>
    <x v="4"/>
    <x v="4"/>
    <n v="2087.1509999999998"/>
    <s v="-"/>
  </r>
  <r>
    <s v="ORD104620"/>
    <x v="0"/>
    <x v="2"/>
    <x v="4601"/>
    <n v="0.03"/>
    <n v="133.083"/>
    <n v="2"/>
    <d v="2023-11-28T00:00:00"/>
    <d v="2023-12-01T00:00:00"/>
    <s v="Member"/>
    <x v="2"/>
    <n v="670.17"/>
    <x v="4"/>
    <x v="5"/>
    <n v="4303.0170000000007"/>
    <s v="-"/>
  </r>
  <r>
    <s v="ORD104621"/>
    <x v="0"/>
    <x v="4"/>
    <x v="4602"/>
    <n v="0.19"/>
    <n v="200.39110000000002"/>
    <n v="3"/>
    <d v="2023-03-29T00:00:00"/>
    <d v="2023-04-05T00:00:00"/>
    <s v="Member"/>
    <x v="0"/>
    <n v="96.15"/>
    <x v="4"/>
    <x v="0"/>
    <n v="854.2989"/>
    <s v="-"/>
  </r>
  <r>
    <s v="ORD104622"/>
    <x v="2"/>
    <x v="1"/>
    <x v="4603"/>
    <n v="0.02"/>
    <n v="73.658199999999994"/>
    <n v="2"/>
    <d v="2024-09-29T00:00:00"/>
    <d v="2024-09-30T00:00:00"/>
    <s v="Member"/>
    <x v="0"/>
    <n v="793.64"/>
    <x v="4"/>
    <x v="3"/>
    <n v="3609.2518"/>
    <s v="-"/>
  </r>
  <r>
    <s v="ORD104623"/>
    <x v="0"/>
    <x v="4"/>
    <x v="4604"/>
    <n v="0.18"/>
    <n v="256.7124"/>
    <n v="2"/>
    <d v="2023-09-11T00:00:00"/>
    <d v="2023-09-15T00:00:00"/>
    <s v="Member"/>
    <x v="2"/>
    <n v="398.38"/>
    <x v="4"/>
    <x v="0"/>
    <n v="1169.4675999999999"/>
    <s v="-"/>
  </r>
  <r>
    <s v="ORD104624"/>
    <x v="2"/>
    <x v="3"/>
    <x v="4605"/>
    <n v="0.04"/>
    <n v="161.86160000000001"/>
    <n v="1"/>
    <d v="2024-01-21T00:00:00"/>
    <d v="2024-01-24T00:00:00"/>
    <s v="Member"/>
    <x v="2"/>
    <n v="1200.5"/>
    <x v="4"/>
    <x v="0"/>
    <n v="3884.6783999999998"/>
    <s v="-"/>
  </r>
  <r>
    <s v="ORD104625"/>
    <x v="1"/>
    <x v="3"/>
    <x v="4606"/>
    <n v="0.17"/>
    <n v="586.30790000000002"/>
    <n v="3"/>
    <d v="2024-04-23T00:00:00"/>
    <d v="2024-04-29T00:00:00"/>
    <s v="Regular"/>
    <x v="0"/>
    <n v="859.51"/>
    <x v="4"/>
    <x v="3"/>
    <n v="2862.5621000000001"/>
    <s v="-"/>
  </r>
  <r>
    <s v="ORD104626"/>
    <x v="0"/>
    <x v="2"/>
    <x v="4607"/>
    <n v="0.42"/>
    <n v="1118.145"/>
    <n v="3"/>
    <d v="2023-10-12T00:00:00"/>
    <d v="2023-10-17T00:00:00"/>
    <s v="Regular"/>
    <x v="0"/>
    <n v="391.83"/>
    <x v="4"/>
    <x v="2"/>
    <n v="1544.105"/>
    <s v="-"/>
  </r>
  <r>
    <s v="ORD104627"/>
    <x v="3"/>
    <x v="1"/>
    <x v="4608"/>
    <n v="0.31"/>
    <n v="1018.1454"/>
    <n v="4"/>
    <d v="2023-07-25T00:00:00"/>
    <d v="2023-08-01T00:00:00"/>
    <s v="New"/>
    <x v="2"/>
    <n v="626.27"/>
    <x v="4"/>
    <x v="2"/>
    <n v="2266.1946000000003"/>
    <s v="-"/>
  </r>
  <r>
    <s v="ORD104628"/>
    <x v="0"/>
    <x v="1"/>
    <x v="4609"/>
    <n v="0.34"/>
    <n v="1494.1572000000001"/>
    <n v="3"/>
    <d v="2024-01-10T00:00:00"/>
    <d v="2024-01-17T00:00:00"/>
    <s v="Member"/>
    <x v="0"/>
    <n v="233.68"/>
    <x v="4"/>
    <x v="5"/>
    <n v="2900.4227999999998"/>
    <s v="-"/>
  </r>
  <r>
    <s v="ORD104629"/>
    <x v="0"/>
    <x v="2"/>
    <x v="4610"/>
    <n v="0.25"/>
    <n v="498.3725"/>
    <n v="8"/>
    <d v="2023-04-23T00:00:00"/>
    <d v="2023-04-30T00:00:00"/>
    <s v="New"/>
    <x v="0"/>
    <n v="277.08999999999997"/>
    <x v="4"/>
    <x v="2"/>
    <n v="1495.1175000000001"/>
    <s v="Bulk Order"/>
  </r>
  <r>
    <s v="ORD104630"/>
    <x v="2"/>
    <x v="3"/>
    <x v="4611"/>
    <n v="0.46"/>
    <n v="1779.8918000000001"/>
    <n v="4"/>
    <d v="2023-08-12T00:00:00"/>
    <d v="2023-08-13T00:00:00"/>
    <s v="Member"/>
    <x v="2"/>
    <n v="842.86"/>
    <x v="4"/>
    <x v="1"/>
    <n v="2089.4381999999996"/>
    <s v="-"/>
  </r>
  <r>
    <s v="ORD104631"/>
    <x v="0"/>
    <x v="3"/>
    <x v="4612"/>
    <n v="0.27"/>
    <n v="237.23280000000003"/>
    <n v="1"/>
    <d v="2023-10-03T00:00:00"/>
    <d v="2023-10-09T00:00:00"/>
    <s v="Member"/>
    <x v="2"/>
    <n v="240.42"/>
    <x v="4"/>
    <x v="0"/>
    <n v="641.40719999999999"/>
    <s v="-"/>
  </r>
  <r>
    <s v="ORD104632"/>
    <x v="3"/>
    <x v="3"/>
    <x v="4613"/>
    <n v="0.05"/>
    <n v="176.79050000000001"/>
    <n v="2"/>
    <d v="2024-12-06T00:00:00"/>
    <d v="2024-12-08T00:00:00"/>
    <s v="Regular"/>
    <x v="0"/>
    <n v="274.48"/>
    <x v="4"/>
    <x v="4"/>
    <n v="3359.0194999999999"/>
    <s v="-"/>
  </r>
  <r>
    <s v="ORD104633"/>
    <x v="2"/>
    <x v="4"/>
    <x v="4614"/>
    <n v="0.47"/>
    <n v="1775.7633999999998"/>
    <n v="7"/>
    <d v="2024-02-19T00:00:00"/>
    <d v="2024-02-24T00:00:00"/>
    <s v="Member"/>
    <x v="0"/>
    <n v="275.54000000000002"/>
    <x v="4"/>
    <x v="5"/>
    <n v="2002.4566"/>
    <s v="Bulk Order"/>
  </r>
  <r>
    <s v="ORD104634"/>
    <x v="2"/>
    <x v="0"/>
    <x v="4615"/>
    <n v="7.0000000000000007E-2"/>
    <n v="158.94830000000002"/>
    <n v="6"/>
    <d v="2024-01-24T00:00:00"/>
    <d v="2024-01-26T00:00:00"/>
    <s v="Member"/>
    <x v="1"/>
    <n v="201.13"/>
    <x v="4"/>
    <x v="2"/>
    <n v="2111.7417"/>
    <s v="Bulk Order"/>
  </r>
  <r>
    <s v="ORD104635"/>
    <x v="1"/>
    <x v="3"/>
    <x v="4616"/>
    <n v="0.5"/>
    <n v="1994.375"/>
    <n v="9"/>
    <d v="2023-12-18T00:00:00"/>
    <d v="2023-12-21T00:00:00"/>
    <s v="Regular"/>
    <x v="1"/>
    <n v="343.66"/>
    <x v="4"/>
    <x v="3"/>
    <n v="1994.375"/>
    <s v="Bulk Order"/>
  </r>
  <r>
    <s v="ORD104636"/>
    <x v="1"/>
    <x v="0"/>
    <x v="4617"/>
    <n v="0.22"/>
    <n v="622.55819999999994"/>
    <n v="6"/>
    <d v="2023-02-19T00:00:00"/>
    <d v="2023-02-20T00:00:00"/>
    <s v="Member"/>
    <x v="1"/>
    <n v="696.5"/>
    <x v="4"/>
    <x v="2"/>
    <n v="2207.2518"/>
    <s v="Bulk Order"/>
  </r>
  <r>
    <s v="ORD104637"/>
    <x v="0"/>
    <x v="0"/>
    <x v="4618"/>
    <n v="0.04"/>
    <n v="187.50960000000001"/>
    <n v="2"/>
    <d v="2023-02-10T00:00:00"/>
    <d v="2023-02-16T00:00:00"/>
    <s v="Regular"/>
    <x v="2"/>
    <n v="1068.4000000000001"/>
    <x v="4"/>
    <x v="1"/>
    <n v="4500.2303999999995"/>
    <s v="-"/>
  </r>
  <r>
    <s v="ORD104638"/>
    <x v="1"/>
    <x v="1"/>
    <x v="4619"/>
    <n v="0.43"/>
    <n v="279.96870000000001"/>
    <n v="8"/>
    <d v="2024-05-25T00:00:00"/>
    <d v="2024-05-26T00:00:00"/>
    <s v="Member"/>
    <x v="0"/>
    <n v="179.78"/>
    <x v="4"/>
    <x v="0"/>
    <n v="371.12130000000002"/>
    <s v="Bulk Order"/>
  </r>
  <r>
    <s v="ORD104639"/>
    <x v="1"/>
    <x v="2"/>
    <x v="4620"/>
    <n v="0.05"/>
    <n v="37.051000000000002"/>
    <n v="9"/>
    <d v="2024-06-05T00:00:00"/>
    <d v="2024-06-09T00:00:00"/>
    <s v="Regular"/>
    <x v="2"/>
    <n v="91.51"/>
    <x v="4"/>
    <x v="4"/>
    <n v="703.96899999999994"/>
    <s v="Bulk Order"/>
  </r>
  <r>
    <s v="ORD104640"/>
    <x v="1"/>
    <x v="4"/>
    <x v="4621"/>
    <n v="0.09"/>
    <n v="380.51010000000002"/>
    <n v="5"/>
    <d v="2024-11-23T00:00:00"/>
    <d v="2024-11-26T00:00:00"/>
    <s v="New"/>
    <x v="1"/>
    <n v="929.71"/>
    <x v="4"/>
    <x v="1"/>
    <n v="3847.3799000000004"/>
    <s v="-"/>
  </r>
  <r>
    <s v="ORD104641"/>
    <x v="2"/>
    <x v="0"/>
    <x v="4622"/>
    <n v="0.21"/>
    <n v="887.78969999999993"/>
    <n v="6"/>
    <d v="2023-06-26T00:00:00"/>
    <d v="2023-06-28T00:00:00"/>
    <s v="Member"/>
    <x v="1"/>
    <n v="596.69000000000005"/>
    <x v="4"/>
    <x v="2"/>
    <n v="3339.7802999999999"/>
    <s v="Bulk Order"/>
  </r>
  <r>
    <s v="ORD104642"/>
    <x v="2"/>
    <x v="4"/>
    <x v="4623"/>
    <n v="0.34"/>
    <n v="819.06000000000006"/>
    <n v="4"/>
    <d v="2024-02-14T00:00:00"/>
    <d v="2024-02-16T00:00:00"/>
    <s v="New"/>
    <x v="2"/>
    <n v="203.26"/>
    <x v="4"/>
    <x v="4"/>
    <n v="1589.94"/>
    <s v="-"/>
  </r>
  <r>
    <s v="ORD104643"/>
    <x v="2"/>
    <x v="1"/>
    <x v="4624"/>
    <n v="0.06"/>
    <n v="289.40459999999996"/>
    <n v="2"/>
    <d v="2023-04-18T00:00:00"/>
    <d v="2023-04-25T00:00:00"/>
    <s v="Member"/>
    <x v="0"/>
    <n v="1189.02"/>
    <x v="4"/>
    <x v="3"/>
    <n v="4534.0054"/>
    <s v="-"/>
  </r>
  <r>
    <s v="ORD104644"/>
    <x v="1"/>
    <x v="3"/>
    <x v="4625"/>
    <n v="0.31"/>
    <n v="1062.9931000000001"/>
    <n v="5"/>
    <d v="2024-08-01T00:00:00"/>
    <d v="2024-08-07T00:00:00"/>
    <s v="Member"/>
    <x v="1"/>
    <n v="707.36"/>
    <x v="4"/>
    <x v="0"/>
    <n v="2366.0169000000001"/>
    <s v="-"/>
  </r>
  <r>
    <s v="ORD104645"/>
    <x v="2"/>
    <x v="0"/>
    <x v="4626"/>
    <n v="0.39"/>
    <n v="1917.2321999999999"/>
    <n v="5"/>
    <d v="2023-02-05T00:00:00"/>
    <d v="2023-02-07T00:00:00"/>
    <s v="New"/>
    <x v="2"/>
    <n v="1110.04"/>
    <x v="4"/>
    <x v="0"/>
    <n v="2998.7477999999996"/>
    <s v="-"/>
  </r>
  <r>
    <s v="ORD104646"/>
    <x v="1"/>
    <x v="2"/>
    <x v="4627"/>
    <n v="0.06"/>
    <n v="162.52439999999999"/>
    <n v="1"/>
    <d v="2024-02-11T00:00:00"/>
    <d v="2024-02-13T00:00:00"/>
    <s v="New"/>
    <x v="0"/>
    <n v="245.77"/>
    <x v="4"/>
    <x v="3"/>
    <n v="2546.2156"/>
    <s v="-"/>
  </r>
  <r>
    <s v="ORD104647"/>
    <x v="2"/>
    <x v="1"/>
    <x v="4628"/>
    <n v="0.32"/>
    <n v="348.13120000000004"/>
    <n v="5"/>
    <d v="2023-12-16T00:00:00"/>
    <d v="2023-12-23T00:00:00"/>
    <s v="Regular"/>
    <x v="0"/>
    <n v="229.84"/>
    <x v="4"/>
    <x v="2"/>
    <n v="739.77880000000005"/>
    <s v="-"/>
  </r>
  <r>
    <s v="ORD104648"/>
    <x v="2"/>
    <x v="4"/>
    <x v="4629"/>
    <n v="0.48"/>
    <n v="1093.2144000000001"/>
    <n v="1"/>
    <d v="2023-06-16T00:00:00"/>
    <d v="2023-06-17T00:00:00"/>
    <s v="Member"/>
    <x v="1"/>
    <n v="289.99"/>
    <x v="4"/>
    <x v="0"/>
    <n v="1184.3156000000001"/>
    <s v="-"/>
  </r>
  <r>
    <s v="ORD104649"/>
    <x v="3"/>
    <x v="3"/>
    <x v="4630"/>
    <n v="0.48"/>
    <n v="2354.1071999999999"/>
    <n v="3"/>
    <d v="2023-11-11T00:00:00"/>
    <d v="2023-11-12T00:00:00"/>
    <s v="New"/>
    <x v="0"/>
    <n v="553.65"/>
    <x v="4"/>
    <x v="4"/>
    <n v="2550.2828000000004"/>
    <s v="-"/>
  </r>
  <r>
    <s v="ORD104650"/>
    <x v="0"/>
    <x v="4"/>
    <x v="4631"/>
    <n v="0.08"/>
    <n v="153.20240000000001"/>
    <n v="9"/>
    <d v="2023-10-06T00:00:00"/>
    <d v="2023-10-08T00:00:00"/>
    <s v="Member"/>
    <x v="0"/>
    <n v="406.8"/>
    <x v="4"/>
    <x v="3"/>
    <n v="1761.8276000000001"/>
    <s v="Bulk Order"/>
  </r>
  <r>
    <s v="ORD104651"/>
    <x v="1"/>
    <x v="2"/>
    <x v="4632"/>
    <n v="0.38"/>
    <n v="1819.9644000000001"/>
    <n v="4"/>
    <d v="2024-09-03T00:00:00"/>
    <d v="2024-09-07T00:00:00"/>
    <s v="Regular"/>
    <x v="1"/>
    <n v="268.58"/>
    <x v="4"/>
    <x v="5"/>
    <n v="2969.4156000000003"/>
    <s v="-"/>
  </r>
  <r>
    <s v="ORD104652"/>
    <x v="3"/>
    <x v="0"/>
    <x v="4633"/>
    <n v="0.42"/>
    <n v="1682.268"/>
    <n v="9"/>
    <d v="2023-12-06T00:00:00"/>
    <d v="2023-12-11T00:00:00"/>
    <s v="New"/>
    <x v="2"/>
    <n v="1105.75"/>
    <x v="4"/>
    <x v="5"/>
    <n v="2323.1320000000001"/>
    <s v="Bulk Order"/>
  </r>
  <r>
    <s v="ORD104653"/>
    <x v="2"/>
    <x v="2"/>
    <x v="4634"/>
    <n v="0.44"/>
    <n v="997.18080000000009"/>
    <n v="6"/>
    <d v="2023-03-01T00:00:00"/>
    <d v="2023-03-04T00:00:00"/>
    <s v="Regular"/>
    <x v="2"/>
    <n v="205.42"/>
    <x v="4"/>
    <x v="2"/>
    <n v="1269.1392000000001"/>
    <s v="Bulk Order"/>
  </r>
  <r>
    <s v="ORD104654"/>
    <x v="1"/>
    <x v="4"/>
    <x v="4635"/>
    <n v="0.16"/>
    <n v="440.8272"/>
    <n v="1"/>
    <d v="2023-04-12T00:00:00"/>
    <d v="2023-04-14T00:00:00"/>
    <s v="Member"/>
    <x v="1"/>
    <n v="426.54"/>
    <x v="4"/>
    <x v="4"/>
    <n v="2314.3427999999999"/>
    <s v="-"/>
  </r>
  <r>
    <s v="ORD104655"/>
    <x v="2"/>
    <x v="4"/>
    <x v="4636"/>
    <n v="0.14000000000000001"/>
    <n v="430.70300000000003"/>
    <n v="3"/>
    <d v="2024-11-03T00:00:00"/>
    <d v="2024-11-06T00:00:00"/>
    <s v="Regular"/>
    <x v="0"/>
    <n v="572.11"/>
    <x v="4"/>
    <x v="3"/>
    <n v="2645.7469999999998"/>
    <s v="-"/>
  </r>
  <r>
    <s v="ORD104656"/>
    <x v="0"/>
    <x v="2"/>
    <x v="4637"/>
    <n v="0.02"/>
    <n v="67.245000000000005"/>
    <n v="3"/>
    <d v="2023-06-10T00:00:00"/>
    <d v="2023-06-12T00:00:00"/>
    <s v="Regular"/>
    <x v="1"/>
    <n v="869.88"/>
    <x v="4"/>
    <x v="2"/>
    <n v="3295.0050000000001"/>
    <s v="-"/>
  </r>
  <r>
    <s v="ORD104657"/>
    <x v="3"/>
    <x v="2"/>
    <x v="4638"/>
    <n v="0.2"/>
    <n v="95.165999999999997"/>
    <n v="4"/>
    <d v="2024-12-05T00:00:00"/>
    <d v="2024-12-11T00:00:00"/>
    <s v="Regular"/>
    <x v="0"/>
    <n v="50.34"/>
    <x v="4"/>
    <x v="2"/>
    <n v="380.66399999999999"/>
    <s v="-"/>
  </r>
  <r>
    <s v="ORD104658"/>
    <x v="0"/>
    <x v="2"/>
    <x v="4639"/>
    <n v="0.06"/>
    <n v="280.47479999999996"/>
    <n v="4"/>
    <d v="2024-06-28T00:00:00"/>
    <d v="2024-07-04T00:00:00"/>
    <s v="Regular"/>
    <x v="1"/>
    <n v="1312.25"/>
    <x v="4"/>
    <x v="3"/>
    <n v="4394.1052"/>
    <s v="-"/>
  </r>
  <r>
    <s v="ORD104659"/>
    <x v="3"/>
    <x v="3"/>
    <x v="4640"/>
    <n v="0.39"/>
    <n v="1179.8670000000002"/>
    <n v="8"/>
    <d v="2023-10-21T00:00:00"/>
    <d v="2023-10-25T00:00:00"/>
    <s v="Member"/>
    <x v="1"/>
    <n v="375.53"/>
    <x v="4"/>
    <x v="1"/>
    <n v="1845.433"/>
    <s v="Bulk Order"/>
  </r>
  <r>
    <s v="ORD104660"/>
    <x v="2"/>
    <x v="4"/>
    <x v="4641"/>
    <n v="7.0000000000000007E-2"/>
    <n v="326.38410000000005"/>
    <n v="3"/>
    <d v="2023-06-01T00:00:00"/>
    <d v="2023-06-06T00:00:00"/>
    <s v="Regular"/>
    <x v="2"/>
    <n v="860.13"/>
    <x v="4"/>
    <x v="2"/>
    <n v="4336.2458999999999"/>
    <s v="-"/>
  </r>
  <r>
    <s v="ORD104661"/>
    <x v="0"/>
    <x v="1"/>
    <x v="4642"/>
    <n v="0.41"/>
    <n v="1310.4829999999999"/>
    <n v="4"/>
    <d v="2024-04-01T00:00:00"/>
    <d v="2024-04-03T00:00:00"/>
    <s v="Regular"/>
    <x v="1"/>
    <n v="294.95999999999998"/>
    <x v="4"/>
    <x v="1"/>
    <n v="1885.8170000000002"/>
    <s v="-"/>
  </r>
  <r>
    <s v="ORD104662"/>
    <x v="0"/>
    <x v="3"/>
    <x v="4643"/>
    <n v="0.05"/>
    <n v="110.599"/>
    <n v="3"/>
    <d v="2023-12-17T00:00:00"/>
    <d v="2023-12-24T00:00:00"/>
    <s v="Regular"/>
    <x v="2"/>
    <n v="454.77"/>
    <x v="4"/>
    <x v="2"/>
    <n v="2101.3809999999999"/>
    <s v="-"/>
  </r>
  <r>
    <s v="ORD104663"/>
    <x v="2"/>
    <x v="3"/>
    <x v="4644"/>
    <n v="0.24"/>
    <n v="690.70799999999997"/>
    <n v="7"/>
    <d v="2024-12-27T00:00:00"/>
    <d v="2024-12-29T00:00:00"/>
    <s v="Regular"/>
    <x v="1"/>
    <n v="256.66000000000003"/>
    <x v="4"/>
    <x v="0"/>
    <n v="2187.2419999999997"/>
    <s v="Bulk Order"/>
  </r>
  <r>
    <s v="ORD104664"/>
    <x v="0"/>
    <x v="3"/>
    <x v="4645"/>
    <n v="0.19"/>
    <n v="791.26829999999995"/>
    <n v="6"/>
    <d v="2024-04-10T00:00:00"/>
    <d v="2024-04-15T00:00:00"/>
    <s v="Regular"/>
    <x v="2"/>
    <n v="295.83999999999997"/>
    <x v="4"/>
    <x v="5"/>
    <n v="3373.3017"/>
    <s v="Bulk Order"/>
  </r>
  <r>
    <s v="ORD104665"/>
    <x v="1"/>
    <x v="1"/>
    <x v="4646"/>
    <n v="0.3"/>
    <n v="509.40599999999995"/>
    <n v="1"/>
    <d v="2024-05-17T00:00:00"/>
    <d v="2024-05-19T00:00:00"/>
    <s v="Regular"/>
    <x v="0"/>
    <n v="293.61"/>
    <x v="4"/>
    <x v="1"/>
    <n v="1188.614"/>
    <s v="-"/>
  </r>
  <r>
    <s v="ORD104666"/>
    <x v="3"/>
    <x v="2"/>
    <x v="4647"/>
    <n v="0.26"/>
    <n v="1244.529"/>
    <n v="1"/>
    <d v="2023-02-27T00:00:00"/>
    <d v="2023-02-28T00:00:00"/>
    <s v="Member"/>
    <x v="0"/>
    <n v="1074.1099999999999"/>
    <x v="4"/>
    <x v="4"/>
    <n v="3542.1209999999996"/>
    <s v="-"/>
  </r>
  <r>
    <s v="ORD104667"/>
    <x v="3"/>
    <x v="4"/>
    <x v="4648"/>
    <n v="0.3"/>
    <n v="714.95399999999995"/>
    <n v="6"/>
    <d v="2024-12-30T00:00:00"/>
    <d v="2025-01-03T00:00:00"/>
    <s v="Regular"/>
    <x v="0"/>
    <n v="230.37"/>
    <x v="4"/>
    <x v="1"/>
    <n v="1668.2259999999999"/>
    <s v="Bulk Order"/>
  </r>
  <r>
    <s v="ORD104668"/>
    <x v="3"/>
    <x v="0"/>
    <x v="4649"/>
    <n v="0"/>
    <n v="0"/>
    <n v="3"/>
    <d v="2023-12-19T00:00:00"/>
    <d v="2023-12-20T00:00:00"/>
    <s v="Member"/>
    <x v="1"/>
    <n v="304.76"/>
    <x v="4"/>
    <x v="5"/>
    <n v="4785.5600000000004"/>
    <s v="-"/>
  </r>
  <r>
    <s v="ORD104669"/>
    <x v="1"/>
    <x v="0"/>
    <x v="4650"/>
    <n v="0.06"/>
    <n v="264.94259999999997"/>
    <n v="9"/>
    <d v="2024-09-24T00:00:00"/>
    <d v="2024-09-30T00:00:00"/>
    <s v="Regular"/>
    <x v="2"/>
    <n v="267.69"/>
    <x v="4"/>
    <x v="3"/>
    <n v="4150.7673999999997"/>
    <s v="Bulk Order"/>
  </r>
  <r>
    <s v="ORD104670"/>
    <x v="3"/>
    <x v="4"/>
    <x v="4651"/>
    <n v="0.26"/>
    <n v="1004.0004"/>
    <n v="2"/>
    <d v="2023-05-24T00:00:00"/>
    <d v="2023-05-28T00:00:00"/>
    <s v="Member"/>
    <x v="2"/>
    <n v="194.49"/>
    <x v="4"/>
    <x v="1"/>
    <n v="2857.5396000000001"/>
    <s v="-"/>
  </r>
  <r>
    <s v="ORD104671"/>
    <x v="2"/>
    <x v="1"/>
    <x v="4652"/>
    <n v="0.11"/>
    <n v="262.9495"/>
    <n v="3"/>
    <d v="2024-10-17T00:00:00"/>
    <d v="2024-10-18T00:00:00"/>
    <s v="New"/>
    <x v="1"/>
    <n v="259.2"/>
    <x v="4"/>
    <x v="5"/>
    <n v="2127.5004999999996"/>
    <s v="-"/>
  </r>
  <r>
    <s v="ORD104672"/>
    <x v="0"/>
    <x v="0"/>
    <x v="4653"/>
    <n v="0.04"/>
    <n v="119.0412"/>
    <n v="9"/>
    <d v="2024-02-21T00:00:00"/>
    <d v="2024-02-27T00:00:00"/>
    <s v="Member"/>
    <x v="2"/>
    <n v="793.5"/>
    <x v="4"/>
    <x v="1"/>
    <n v="2856.9888000000001"/>
    <s v="Bulk Order"/>
  </r>
  <r>
    <s v="ORD104673"/>
    <x v="1"/>
    <x v="3"/>
    <x v="4654"/>
    <n v="0.11"/>
    <n v="462.69740000000002"/>
    <n v="6"/>
    <d v="2023-10-22T00:00:00"/>
    <d v="2023-10-23T00:00:00"/>
    <s v="New"/>
    <x v="1"/>
    <n v="685.74"/>
    <x v="4"/>
    <x v="1"/>
    <n v="3743.6426000000001"/>
    <s v="Bulk Order"/>
  </r>
  <r>
    <s v="ORD104674"/>
    <x v="3"/>
    <x v="0"/>
    <x v="4655"/>
    <n v="0.39"/>
    <n v="1078.6893"/>
    <n v="1"/>
    <d v="2024-07-11T00:00:00"/>
    <d v="2024-07-17T00:00:00"/>
    <s v="New"/>
    <x v="2"/>
    <n v="776.64"/>
    <x v="4"/>
    <x v="5"/>
    <n v="1687.1806999999999"/>
    <s v="-"/>
  </r>
  <r>
    <s v="ORD104675"/>
    <x v="2"/>
    <x v="4"/>
    <x v="4656"/>
    <n v="0.27"/>
    <n v="1003.6251000000001"/>
    <n v="2"/>
    <d v="2024-05-09T00:00:00"/>
    <d v="2024-05-11T00:00:00"/>
    <s v="Member"/>
    <x v="1"/>
    <n v="417.61"/>
    <x v="4"/>
    <x v="5"/>
    <n v="2713.5048999999999"/>
    <s v="-"/>
  </r>
  <r>
    <s v="ORD104676"/>
    <x v="0"/>
    <x v="3"/>
    <x v="4657"/>
    <n v="0.1"/>
    <n v="397.423"/>
    <n v="7"/>
    <d v="2024-02-26T00:00:00"/>
    <d v="2024-03-01T00:00:00"/>
    <s v="New"/>
    <x v="2"/>
    <n v="1175.75"/>
    <x v="4"/>
    <x v="0"/>
    <n v="3576.8069999999998"/>
    <s v="Bulk Order"/>
  </r>
  <r>
    <s v="ORD104677"/>
    <x v="0"/>
    <x v="0"/>
    <x v="4658"/>
    <n v="0.01"/>
    <n v="26.1417"/>
    <n v="6"/>
    <d v="2023-05-31T00:00:00"/>
    <d v="2023-06-04T00:00:00"/>
    <s v="New"/>
    <x v="0"/>
    <n v="669.79"/>
    <x v="4"/>
    <x v="5"/>
    <n v="2588.0282999999999"/>
    <s v="Bulk Order"/>
  </r>
  <r>
    <s v="ORD104678"/>
    <x v="1"/>
    <x v="4"/>
    <x v="4659"/>
    <n v="0.18"/>
    <n v="490.96980000000002"/>
    <n v="1"/>
    <d v="2023-01-26T00:00:00"/>
    <d v="2023-01-28T00:00:00"/>
    <s v="New"/>
    <x v="2"/>
    <n v="670.88"/>
    <x v="4"/>
    <x v="5"/>
    <n v="2236.6402000000003"/>
    <s v="-"/>
  </r>
  <r>
    <s v="ORD104679"/>
    <x v="1"/>
    <x v="1"/>
    <x v="4660"/>
    <n v="0.18"/>
    <n v="192.49020000000002"/>
    <n v="2"/>
    <d v="2024-08-15T00:00:00"/>
    <d v="2024-08-21T00:00:00"/>
    <s v="Regular"/>
    <x v="1"/>
    <n v="212.7"/>
    <x v="4"/>
    <x v="5"/>
    <n v="876.89980000000014"/>
    <s v="-"/>
  </r>
  <r>
    <s v="ORD104680"/>
    <x v="1"/>
    <x v="4"/>
    <x v="4661"/>
    <n v="0.37"/>
    <n v="480.71140000000003"/>
    <n v="6"/>
    <d v="2024-09-05T00:00:00"/>
    <d v="2024-09-09T00:00:00"/>
    <s v="Regular"/>
    <x v="2"/>
    <n v="128.59"/>
    <x v="4"/>
    <x v="3"/>
    <n v="818.5086"/>
    <s v="Bulk Order"/>
  </r>
  <r>
    <s v="ORD104681"/>
    <x v="2"/>
    <x v="1"/>
    <x v="4662"/>
    <n v="0.46"/>
    <n v="2085.7412000000004"/>
    <n v="6"/>
    <d v="2024-09-12T00:00:00"/>
    <d v="2024-09-16T00:00:00"/>
    <s v="Member"/>
    <x v="2"/>
    <n v="1305.48"/>
    <x v="4"/>
    <x v="4"/>
    <n v="2448.4787999999999"/>
    <s v="Bulk Order"/>
  </r>
  <r>
    <s v="ORD104682"/>
    <x v="2"/>
    <x v="3"/>
    <x v="4663"/>
    <n v="0.19"/>
    <n v="801.34780000000001"/>
    <n v="6"/>
    <d v="2023-10-07T00:00:00"/>
    <d v="2023-10-09T00:00:00"/>
    <s v="Member"/>
    <x v="2"/>
    <n v="1065.33"/>
    <x v="4"/>
    <x v="1"/>
    <n v="3416.2721999999999"/>
    <s v="Bulk Order"/>
  </r>
  <r>
    <s v="ORD104683"/>
    <x v="1"/>
    <x v="4"/>
    <x v="4664"/>
    <n v="0.34"/>
    <n v="50.864000000000004"/>
    <n v="9"/>
    <d v="2024-09-30T00:00:00"/>
    <d v="2024-10-03T00:00:00"/>
    <s v="Regular"/>
    <x v="1"/>
    <n v="38.61"/>
    <x v="4"/>
    <x v="1"/>
    <n v="98.73599999999999"/>
    <s v="Bulk Order"/>
  </r>
  <r>
    <s v="ORD104684"/>
    <x v="3"/>
    <x v="2"/>
    <x v="4665"/>
    <n v="0.32"/>
    <n v="1395.2"/>
    <n v="2"/>
    <d v="2024-09-10T00:00:00"/>
    <d v="2024-09-15T00:00:00"/>
    <s v="Member"/>
    <x v="1"/>
    <n v="1183.8800000000001"/>
    <x v="4"/>
    <x v="5"/>
    <n v="2964.8"/>
    <s v="-"/>
  </r>
  <r>
    <s v="ORD104685"/>
    <x v="0"/>
    <x v="2"/>
    <x v="4666"/>
    <n v="0.21"/>
    <n v="46.966499999999996"/>
    <n v="9"/>
    <d v="2023-06-19T00:00:00"/>
    <d v="2023-06-25T00:00:00"/>
    <s v="Member"/>
    <x v="2"/>
    <n v="25.6"/>
    <x v="4"/>
    <x v="0"/>
    <n v="176.68350000000001"/>
    <s v="Bulk Order"/>
  </r>
  <r>
    <s v="ORD104686"/>
    <x v="0"/>
    <x v="2"/>
    <x v="4667"/>
    <n v="0.03"/>
    <n v="70.367100000000008"/>
    <n v="9"/>
    <d v="2023-05-06T00:00:00"/>
    <d v="2023-05-13T00:00:00"/>
    <s v="Regular"/>
    <x v="1"/>
    <n v="627.15"/>
    <x v="4"/>
    <x v="3"/>
    <n v="2275.2029000000002"/>
    <s v="Bulk Order"/>
  </r>
  <r>
    <s v="ORD104687"/>
    <x v="2"/>
    <x v="2"/>
    <x v="4668"/>
    <n v="0.24"/>
    <n v="103.3008"/>
    <n v="9"/>
    <d v="2024-06-22T00:00:00"/>
    <d v="2024-06-28T00:00:00"/>
    <s v="Regular"/>
    <x v="1"/>
    <n v="74.28"/>
    <x v="4"/>
    <x v="2"/>
    <n v="327.11920000000003"/>
    <s v="Bulk Order"/>
  </r>
  <r>
    <s v="ORD104688"/>
    <x v="0"/>
    <x v="2"/>
    <x v="4669"/>
    <n v="0.18"/>
    <n v="872.50139999999988"/>
    <n v="9"/>
    <d v="2023-05-10T00:00:00"/>
    <d v="2023-05-11T00:00:00"/>
    <s v="Regular"/>
    <x v="0"/>
    <n v="1034.08"/>
    <x v="4"/>
    <x v="2"/>
    <n v="3974.7285999999995"/>
    <s v="Bulk Order"/>
  </r>
  <r>
    <s v="ORD104689"/>
    <x v="3"/>
    <x v="1"/>
    <x v="4670"/>
    <n v="0.28000000000000003"/>
    <n v="1362.0208"/>
    <n v="3"/>
    <d v="2024-09-19T00:00:00"/>
    <d v="2024-09-23T00:00:00"/>
    <s v="Regular"/>
    <x v="2"/>
    <n v="1411.6"/>
    <x v="4"/>
    <x v="0"/>
    <n v="3502.3391999999994"/>
    <s v="-"/>
  </r>
  <r>
    <s v="ORD104690"/>
    <x v="0"/>
    <x v="4"/>
    <x v="4671"/>
    <n v="0.06"/>
    <n v="185.59619999999998"/>
    <n v="9"/>
    <d v="2023-05-16T00:00:00"/>
    <d v="2023-05-23T00:00:00"/>
    <s v="New"/>
    <x v="0"/>
    <n v="849.61"/>
    <x v="4"/>
    <x v="3"/>
    <n v="2907.6738"/>
    <s v="Bulk Order"/>
  </r>
  <r>
    <s v="ORD104691"/>
    <x v="2"/>
    <x v="3"/>
    <x v="4672"/>
    <n v="0.36"/>
    <n v="727.84799999999996"/>
    <n v="9"/>
    <d v="2024-01-16T00:00:00"/>
    <d v="2024-01-23T00:00:00"/>
    <s v="Regular"/>
    <x v="1"/>
    <n v="227.29"/>
    <x v="4"/>
    <x v="2"/>
    <n v="1293.952"/>
    <s v="Bulk Order"/>
  </r>
  <r>
    <s v="ORD104692"/>
    <x v="2"/>
    <x v="2"/>
    <x v="4673"/>
    <n v="0.39"/>
    <n v="1017.4164000000001"/>
    <n v="3"/>
    <d v="2024-11-11T00:00:00"/>
    <d v="2024-11-16T00:00:00"/>
    <s v="Regular"/>
    <x v="2"/>
    <n v="609"/>
    <x v="4"/>
    <x v="4"/>
    <n v="1591.3436000000002"/>
    <s v="-"/>
  </r>
  <r>
    <s v="ORD104693"/>
    <x v="3"/>
    <x v="2"/>
    <x v="4674"/>
    <n v="0.19"/>
    <n v="728.70130000000006"/>
    <n v="4"/>
    <d v="2023-05-21T00:00:00"/>
    <d v="2023-05-23T00:00:00"/>
    <s v="Regular"/>
    <x v="1"/>
    <n v="987.01"/>
    <x v="4"/>
    <x v="3"/>
    <n v="3106.5686999999998"/>
    <s v="-"/>
  </r>
  <r>
    <s v="ORD104694"/>
    <x v="3"/>
    <x v="3"/>
    <x v="4675"/>
    <n v="0.09"/>
    <n v="107.4285"/>
    <n v="4"/>
    <d v="2023-04-01T00:00:00"/>
    <d v="2023-04-05T00:00:00"/>
    <s v="Regular"/>
    <x v="0"/>
    <n v="191.39"/>
    <x v="4"/>
    <x v="1"/>
    <n v="1086.2215000000001"/>
    <s v="-"/>
  </r>
  <r>
    <s v="ORD104695"/>
    <x v="0"/>
    <x v="3"/>
    <x v="4676"/>
    <n v="0.31"/>
    <n v="701.97640000000001"/>
    <n v="4"/>
    <d v="2024-10-23T00:00:00"/>
    <d v="2024-10-30T00:00:00"/>
    <s v="Regular"/>
    <x v="0"/>
    <n v="173.77"/>
    <x v="4"/>
    <x v="5"/>
    <n v="1562.4636"/>
    <s v="-"/>
  </r>
  <r>
    <s v="ORD104696"/>
    <x v="0"/>
    <x v="2"/>
    <x v="4677"/>
    <n v="0.48"/>
    <n v="1782.0575999999999"/>
    <n v="7"/>
    <d v="2023-02-16T00:00:00"/>
    <d v="2023-02-23T00:00:00"/>
    <s v="New"/>
    <x v="0"/>
    <n v="477.22"/>
    <x v="4"/>
    <x v="4"/>
    <n v="1930.5624"/>
    <s v="Bulk Order"/>
  </r>
  <r>
    <s v="ORD104697"/>
    <x v="2"/>
    <x v="1"/>
    <x v="4678"/>
    <n v="0.35"/>
    <n v="713.09699999999998"/>
    <n v="5"/>
    <d v="2023-10-30T00:00:00"/>
    <d v="2023-11-06T00:00:00"/>
    <s v="Regular"/>
    <x v="1"/>
    <n v="475.83"/>
    <x v="4"/>
    <x v="1"/>
    <n v="1324.3230000000001"/>
    <s v="-"/>
  </r>
  <r>
    <s v="ORD104698"/>
    <x v="3"/>
    <x v="3"/>
    <x v="4679"/>
    <n v="0.06"/>
    <n v="15.406799999999997"/>
    <n v="7"/>
    <d v="2024-07-30T00:00:00"/>
    <d v="2024-08-04T00:00:00"/>
    <s v="New"/>
    <x v="2"/>
    <n v="50.53"/>
    <x v="4"/>
    <x v="4"/>
    <n v="241.37319999999997"/>
    <s v="Bulk Order"/>
  </r>
  <r>
    <s v="ORD104699"/>
    <x v="3"/>
    <x v="4"/>
    <x v="4680"/>
    <n v="0.2"/>
    <n v="517.24599999999998"/>
    <n v="6"/>
    <d v="2023-07-16T00:00:00"/>
    <d v="2023-07-22T00:00:00"/>
    <s v="New"/>
    <x v="2"/>
    <n v="628.19000000000005"/>
    <x v="4"/>
    <x v="4"/>
    <n v="2068.9839999999999"/>
    <s v="Bulk Order"/>
  </r>
  <r>
    <s v="ORD104700"/>
    <x v="3"/>
    <x v="4"/>
    <x v="4681"/>
    <n v="0.46"/>
    <n v="1708.1226000000001"/>
    <n v="7"/>
    <d v="2024-02-17T00:00:00"/>
    <d v="2024-02-23T00:00:00"/>
    <s v="New"/>
    <x v="0"/>
    <n v="1017.95"/>
    <x v="4"/>
    <x v="0"/>
    <n v="2005.1873999999998"/>
    <s v="Bulk Order"/>
  </r>
  <r>
    <s v="ORD104701"/>
    <x v="0"/>
    <x v="1"/>
    <x v="4682"/>
    <n v="0.32"/>
    <n v="1563.6479999999999"/>
    <n v="8"/>
    <d v="2023-12-01T00:00:00"/>
    <d v="2023-12-02T00:00:00"/>
    <s v="Member"/>
    <x v="2"/>
    <n v="642.54999999999995"/>
    <x v="4"/>
    <x v="0"/>
    <n v="3322.7519999999995"/>
    <s v="Bulk Order"/>
  </r>
  <r>
    <s v="ORD104702"/>
    <x v="3"/>
    <x v="0"/>
    <x v="4683"/>
    <n v="7.0000000000000007E-2"/>
    <n v="19.707100000000001"/>
    <n v="6"/>
    <d v="2024-01-09T00:00:00"/>
    <d v="2024-01-15T00:00:00"/>
    <s v="New"/>
    <x v="2"/>
    <n v="62.5"/>
    <x v="4"/>
    <x v="2"/>
    <n v="261.82289999999995"/>
    <s v="Bulk Order"/>
  </r>
  <r>
    <s v="ORD104703"/>
    <x v="2"/>
    <x v="1"/>
    <x v="4684"/>
    <n v="0.36"/>
    <n v="988.41960000000006"/>
    <n v="9"/>
    <d v="2023-10-29T00:00:00"/>
    <d v="2023-11-03T00:00:00"/>
    <s v="Regular"/>
    <x v="0"/>
    <n v="203.8"/>
    <x v="4"/>
    <x v="1"/>
    <n v="1757.1904"/>
    <s v="Bulk Order"/>
  </r>
  <r>
    <s v="ORD104704"/>
    <x v="2"/>
    <x v="2"/>
    <x v="1111"/>
    <n v="0.18"/>
    <n v="414.84599999999995"/>
    <n v="4"/>
    <d v="2023-09-19T00:00:00"/>
    <d v="2023-09-26T00:00:00"/>
    <s v="Regular"/>
    <x v="2"/>
    <n v="498.11"/>
    <x v="4"/>
    <x v="2"/>
    <n v="1889.8539999999998"/>
    <s v="-"/>
  </r>
  <r>
    <s v="ORD104705"/>
    <x v="0"/>
    <x v="0"/>
    <x v="4685"/>
    <n v="0.24"/>
    <n v="309.12"/>
    <n v="5"/>
    <d v="2024-08-21T00:00:00"/>
    <d v="2024-08-24T00:00:00"/>
    <s v="Member"/>
    <x v="0"/>
    <n v="75.91"/>
    <x v="4"/>
    <x v="2"/>
    <n v="978.88"/>
    <s v="-"/>
  </r>
  <r>
    <s v="ORD104706"/>
    <x v="1"/>
    <x v="2"/>
    <x v="4686"/>
    <n v="0.21"/>
    <n v="677.25839999999994"/>
    <n v="9"/>
    <d v="2024-07-17T00:00:00"/>
    <d v="2024-07-21T00:00:00"/>
    <s v="Regular"/>
    <x v="1"/>
    <n v="364.43"/>
    <x v="4"/>
    <x v="0"/>
    <n v="2547.7816000000003"/>
    <s v="Bulk Order"/>
  </r>
  <r>
    <s v="ORD104707"/>
    <x v="0"/>
    <x v="4"/>
    <x v="4687"/>
    <n v="0.36"/>
    <n v="324.63"/>
    <n v="9"/>
    <d v="2023-01-05T00:00:00"/>
    <d v="2023-01-12T00:00:00"/>
    <s v="New"/>
    <x v="1"/>
    <n v="146.12"/>
    <x v="4"/>
    <x v="3"/>
    <n v="577.12"/>
    <s v="Bulk Order"/>
  </r>
  <r>
    <s v="ORD104708"/>
    <x v="1"/>
    <x v="3"/>
    <x v="4688"/>
    <n v="0.11"/>
    <n v="164.0034"/>
    <n v="2"/>
    <d v="2024-12-26T00:00:00"/>
    <d v="2024-12-27T00:00:00"/>
    <s v="New"/>
    <x v="1"/>
    <n v="389.58"/>
    <x v="4"/>
    <x v="5"/>
    <n v="1326.9366"/>
    <s v="-"/>
  </r>
  <r>
    <s v="ORD104709"/>
    <x v="3"/>
    <x v="2"/>
    <x v="4689"/>
    <n v="0.19"/>
    <n v="746.81590000000006"/>
    <n v="2"/>
    <d v="2024-07-06T00:00:00"/>
    <d v="2024-07-07T00:00:00"/>
    <s v="New"/>
    <x v="0"/>
    <n v="342.55"/>
    <x v="4"/>
    <x v="5"/>
    <n v="3183.7941000000001"/>
    <s v="-"/>
  </r>
  <r>
    <s v="ORD104710"/>
    <x v="0"/>
    <x v="4"/>
    <x v="4690"/>
    <n v="0.37"/>
    <n v="871.72739999999999"/>
    <n v="9"/>
    <d v="2024-02-08T00:00:00"/>
    <d v="2024-02-15T00:00:00"/>
    <s v="New"/>
    <x v="2"/>
    <n v="577.16"/>
    <x v="4"/>
    <x v="3"/>
    <n v="1484.2926"/>
    <s v="Bulk Order"/>
  </r>
  <r>
    <s v="ORD104711"/>
    <x v="2"/>
    <x v="1"/>
    <x v="4691"/>
    <n v="0.35"/>
    <n v="1739.1464999999998"/>
    <n v="6"/>
    <d v="2024-11-09T00:00:00"/>
    <d v="2024-11-10T00:00:00"/>
    <s v="Member"/>
    <x v="0"/>
    <n v="949.8"/>
    <x v="4"/>
    <x v="0"/>
    <n v="3229.8434999999999"/>
    <s v="Bulk Order"/>
  </r>
  <r>
    <s v="ORD104712"/>
    <x v="3"/>
    <x v="2"/>
    <x v="4692"/>
    <n v="0.1"/>
    <n v="199.36600000000001"/>
    <n v="8"/>
    <d v="2023-01-30T00:00:00"/>
    <d v="2023-02-06T00:00:00"/>
    <s v="New"/>
    <x v="1"/>
    <n v="327.51"/>
    <x v="4"/>
    <x v="5"/>
    <n v="1794.2940000000001"/>
    <s v="Bulk Order"/>
  </r>
  <r>
    <s v="ORD104713"/>
    <x v="2"/>
    <x v="4"/>
    <x v="4693"/>
    <n v="0.18"/>
    <n v="426.59639999999996"/>
    <n v="8"/>
    <d v="2024-07-13T00:00:00"/>
    <d v="2024-07-16T00:00:00"/>
    <s v="Regular"/>
    <x v="2"/>
    <n v="499.02"/>
    <x v="4"/>
    <x v="4"/>
    <n v="1943.3836000000001"/>
    <s v="Bulk Order"/>
  </r>
  <r>
    <s v="ORD104714"/>
    <x v="3"/>
    <x v="3"/>
    <x v="4694"/>
    <n v="0.01"/>
    <n v="15.7126"/>
    <n v="8"/>
    <d v="2024-12-21T00:00:00"/>
    <d v="2024-12-26T00:00:00"/>
    <s v="Regular"/>
    <x v="2"/>
    <n v="213.93"/>
    <x v="4"/>
    <x v="4"/>
    <n v="1555.5473999999999"/>
    <s v="Bulk Order"/>
  </r>
  <r>
    <s v="ORD104715"/>
    <x v="0"/>
    <x v="2"/>
    <x v="4695"/>
    <n v="0.27"/>
    <n v="339.61680000000001"/>
    <n v="5"/>
    <d v="2024-11-30T00:00:00"/>
    <d v="2024-12-01T00:00:00"/>
    <s v="New"/>
    <x v="2"/>
    <n v="375.65"/>
    <x v="4"/>
    <x v="2"/>
    <n v="918.22319999999991"/>
    <s v="-"/>
  </r>
  <r>
    <s v="ORD104716"/>
    <x v="1"/>
    <x v="4"/>
    <x v="4696"/>
    <n v="0.14000000000000001"/>
    <n v="646.68520000000012"/>
    <n v="4"/>
    <d v="2024-09-26T00:00:00"/>
    <d v="2024-09-29T00:00:00"/>
    <s v="Member"/>
    <x v="2"/>
    <n v="358.57"/>
    <x v="4"/>
    <x v="2"/>
    <n v="3972.4948000000004"/>
    <s v="-"/>
  </r>
  <r>
    <s v="ORD104717"/>
    <x v="3"/>
    <x v="2"/>
    <x v="4697"/>
    <n v="0.01"/>
    <n v="37.692500000000003"/>
    <n v="3"/>
    <d v="2023-05-31T00:00:00"/>
    <d v="2023-06-04T00:00:00"/>
    <s v="Member"/>
    <x v="1"/>
    <n v="319.05"/>
    <x v="4"/>
    <x v="1"/>
    <n v="3731.5574999999999"/>
    <s v="-"/>
  </r>
  <r>
    <s v="ORD104718"/>
    <x v="1"/>
    <x v="3"/>
    <x v="4698"/>
    <n v="0.21"/>
    <n v="364.07069999999999"/>
    <n v="4"/>
    <d v="2023-12-26T00:00:00"/>
    <d v="2023-12-30T00:00:00"/>
    <s v="New"/>
    <x v="0"/>
    <n v="469.84"/>
    <x v="4"/>
    <x v="4"/>
    <n v="1369.5993000000001"/>
    <s v="-"/>
  </r>
  <r>
    <s v="ORD104719"/>
    <x v="3"/>
    <x v="2"/>
    <x v="4699"/>
    <n v="0.46"/>
    <n v="1624.1496000000002"/>
    <n v="8"/>
    <d v="2024-11-20T00:00:00"/>
    <d v="2024-11-27T00:00:00"/>
    <s v="New"/>
    <x v="2"/>
    <n v="369.96"/>
    <x v="4"/>
    <x v="3"/>
    <n v="1906.6104"/>
    <s v="Bulk Order"/>
  </r>
  <r>
    <s v="ORD104720"/>
    <x v="2"/>
    <x v="2"/>
    <x v="4700"/>
    <n v="0.46"/>
    <n v="2222.8764000000001"/>
    <n v="4"/>
    <d v="2023-01-13T00:00:00"/>
    <d v="2023-01-15T00:00:00"/>
    <s v="New"/>
    <x v="2"/>
    <n v="315.42"/>
    <x v="4"/>
    <x v="4"/>
    <n v="2609.4636"/>
    <s v="-"/>
  </r>
  <r>
    <s v="ORD104721"/>
    <x v="2"/>
    <x v="4"/>
    <x v="4701"/>
    <n v="0.19"/>
    <n v="87.939599999999999"/>
    <n v="8"/>
    <d v="2023-04-20T00:00:00"/>
    <d v="2023-04-23T00:00:00"/>
    <s v="Regular"/>
    <x v="2"/>
    <n v="126.24"/>
    <x v="4"/>
    <x v="1"/>
    <n v="374.90039999999999"/>
    <s v="Bulk Order"/>
  </r>
  <r>
    <s v="ORD104722"/>
    <x v="3"/>
    <x v="0"/>
    <x v="4702"/>
    <n v="0.22"/>
    <n v="307.1354"/>
    <n v="8"/>
    <d v="2023-02-07T00:00:00"/>
    <d v="2023-02-08T00:00:00"/>
    <s v="Regular"/>
    <x v="1"/>
    <n v="91.59"/>
    <x v="4"/>
    <x v="3"/>
    <n v="1088.9346"/>
    <s v="Bulk Order"/>
  </r>
  <r>
    <s v="ORD104723"/>
    <x v="1"/>
    <x v="2"/>
    <x v="4703"/>
    <n v="0.12"/>
    <n v="129.93959999999998"/>
    <n v="1"/>
    <d v="2023-12-25T00:00:00"/>
    <d v="2023-12-31T00:00:00"/>
    <s v="Member"/>
    <x v="1"/>
    <n v="286.88"/>
    <x v="4"/>
    <x v="4"/>
    <n v="952.8904"/>
    <s v="-"/>
  </r>
  <r>
    <s v="ORD104724"/>
    <x v="0"/>
    <x v="0"/>
    <x v="4704"/>
    <n v="0.03"/>
    <n v="130.85819999999998"/>
    <n v="9"/>
    <d v="2024-03-27T00:00:00"/>
    <d v="2024-03-30T00:00:00"/>
    <s v="Regular"/>
    <x v="0"/>
    <n v="796.66"/>
    <x v="4"/>
    <x v="3"/>
    <n v="4231.0817999999999"/>
    <s v="Bulk Order"/>
  </r>
  <r>
    <s v="ORD104725"/>
    <x v="0"/>
    <x v="1"/>
    <x v="4705"/>
    <n v="0.35"/>
    <n v="342.31049999999999"/>
    <n v="3"/>
    <d v="2024-02-07T00:00:00"/>
    <d v="2024-02-10T00:00:00"/>
    <s v="Member"/>
    <x v="0"/>
    <n v="179.55"/>
    <x v="4"/>
    <x v="0"/>
    <n v="635.71949999999993"/>
    <s v="-"/>
  </r>
  <r>
    <s v="ORD104726"/>
    <x v="2"/>
    <x v="2"/>
    <x v="4706"/>
    <n v="0.4"/>
    <n v="643.82799999999997"/>
    <n v="6"/>
    <d v="2024-11-22T00:00:00"/>
    <d v="2024-11-29T00:00:00"/>
    <s v="Member"/>
    <x v="2"/>
    <n v="133.13999999999999"/>
    <x v="4"/>
    <x v="0"/>
    <n v="965.74199999999996"/>
    <s v="Bulk Order"/>
  </r>
  <r>
    <s v="ORD104727"/>
    <x v="0"/>
    <x v="0"/>
    <x v="4707"/>
    <n v="0.44"/>
    <n v="1216.5648000000001"/>
    <n v="3"/>
    <d v="2024-02-29T00:00:00"/>
    <d v="2024-03-05T00:00:00"/>
    <s v="Member"/>
    <x v="1"/>
    <n v="573.97"/>
    <x v="4"/>
    <x v="0"/>
    <n v="1548.3552"/>
    <s v="-"/>
  </r>
  <r>
    <s v="ORD104728"/>
    <x v="2"/>
    <x v="1"/>
    <x v="4708"/>
    <n v="0.47"/>
    <n v="1477.3792000000001"/>
    <n v="9"/>
    <d v="2023-05-02T00:00:00"/>
    <d v="2023-05-04T00:00:00"/>
    <s v="Regular"/>
    <x v="2"/>
    <n v="448.17"/>
    <x v="4"/>
    <x v="0"/>
    <n v="1665.9808"/>
    <s v="Bulk Order"/>
  </r>
  <r>
    <s v="ORD104729"/>
    <x v="0"/>
    <x v="4"/>
    <x v="4709"/>
    <n v="0.46"/>
    <n v="1867.646"/>
    <n v="1"/>
    <d v="2023-04-02T00:00:00"/>
    <d v="2023-04-05T00:00:00"/>
    <s v="Regular"/>
    <x v="1"/>
    <n v="571.03"/>
    <x v="4"/>
    <x v="3"/>
    <n v="2192.4539999999997"/>
    <s v="-"/>
  </r>
  <r>
    <s v="ORD104730"/>
    <x v="3"/>
    <x v="2"/>
    <x v="4710"/>
    <n v="0.01"/>
    <n v="20.9588"/>
    <n v="7"/>
    <d v="2023-01-27T00:00:00"/>
    <d v="2023-01-28T00:00:00"/>
    <s v="Member"/>
    <x v="1"/>
    <n v="470.04"/>
    <x v="4"/>
    <x v="4"/>
    <n v="2074.9212000000002"/>
    <s v="Bulk Order"/>
  </r>
  <r>
    <s v="ORD104731"/>
    <x v="2"/>
    <x v="4"/>
    <x v="4711"/>
    <n v="0.49"/>
    <n v="1331.722"/>
    <n v="5"/>
    <d v="2024-01-18T00:00:00"/>
    <d v="2024-01-24T00:00:00"/>
    <s v="Member"/>
    <x v="0"/>
    <n v="725.51"/>
    <x v="4"/>
    <x v="3"/>
    <n v="1386.0780000000002"/>
    <s v="-"/>
  </r>
  <r>
    <s v="ORD104732"/>
    <x v="2"/>
    <x v="1"/>
    <x v="4712"/>
    <n v="0.19"/>
    <n v="917.84440000000006"/>
    <n v="3"/>
    <d v="2023-01-19T00:00:00"/>
    <d v="2023-01-26T00:00:00"/>
    <s v="New"/>
    <x v="0"/>
    <n v="1124.81"/>
    <x v="4"/>
    <x v="0"/>
    <n v="3912.9156000000003"/>
    <s v="-"/>
  </r>
  <r>
    <s v="ORD104733"/>
    <x v="3"/>
    <x v="4"/>
    <x v="4713"/>
    <n v="0.44"/>
    <n v="685.11079999999993"/>
    <n v="7"/>
    <d v="2023-12-02T00:00:00"/>
    <d v="2023-12-04T00:00:00"/>
    <s v="Member"/>
    <x v="1"/>
    <n v="343.3"/>
    <x v="4"/>
    <x v="5"/>
    <n v="871.95920000000001"/>
    <s v="Bulk Order"/>
  </r>
  <r>
    <s v="ORD104734"/>
    <x v="2"/>
    <x v="4"/>
    <x v="4714"/>
    <n v="0.22"/>
    <n v="289.4452"/>
    <n v="1"/>
    <d v="2024-02-23T00:00:00"/>
    <d v="2024-02-27T00:00:00"/>
    <s v="Member"/>
    <x v="2"/>
    <n v="357.24"/>
    <x v="4"/>
    <x v="2"/>
    <n v="1026.2148000000002"/>
    <s v="-"/>
  </r>
  <r>
    <s v="ORD104735"/>
    <x v="0"/>
    <x v="3"/>
    <x v="4715"/>
    <n v="0.21"/>
    <n v="752.20740000000001"/>
    <n v="6"/>
    <d v="2024-01-24T00:00:00"/>
    <d v="2024-01-27T00:00:00"/>
    <s v="New"/>
    <x v="1"/>
    <n v="985.26"/>
    <x v="4"/>
    <x v="3"/>
    <n v="2829.7326000000003"/>
    <s v="Bulk Order"/>
  </r>
  <r>
    <s v="ORD104736"/>
    <x v="0"/>
    <x v="1"/>
    <x v="4716"/>
    <n v="0.01"/>
    <n v="38.785700000000006"/>
    <n v="7"/>
    <d v="2024-08-22T00:00:00"/>
    <d v="2024-08-28T00:00:00"/>
    <s v="Member"/>
    <x v="1"/>
    <n v="907.93"/>
    <x v="4"/>
    <x v="1"/>
    <n v="3839.7843000000003"/>
    <s v="Bulk Order"/>
  </r>
  <r>
    <s v="ORD104737"/>
    <x v="2"/>
    <x v="4"/>
    <x v="4717"/>
    <n v="0.03"/>
    <n v="63.9726"/>
    <n v="9"/>
    <d v="2023-04-03T00:00:00"/>
    <d v="2023-04-08T00:00:00"/>
    <s v="Regular"/>
    <x v="1"/>
    <n v="543.92999999999995"/>
    <x v="4"/>
    <x v="1"/>
    <n v="2068.4474"/>
    <s v="Bulk Order"/>
  </r>
  <r>
    <s v="ORD104738"/>
    <x v="0"/>
    <x v="0"/>
    <x v="4718"/>
    <n v="0.34"/>
    <n v="388.82400000000001"/>
    <n v="9"/>
    <d v="2023-09-19T00:00:00"/>
    <d v="2023-09-26T00:00:00"/>
    <s v="Regular"/>
    <x v="0"/>
    <n v="126.17"/>
    <x v="4"/>
    <x v="0"/>
    <n v="754.77599999999984"/>
    <s v="Bulk Order"/>
  </r>
  <r>
    <s v="ORD104739"/>
    <x v="1"/>
    <x v="1"/>
    <x v="4719"/>
    <n v="0.47"/>
    <n v="1840.8583999999998"/>
    <n v="7"/>
    <d v="2023-02-10T00:00:00"/>
    <d v="2023-02-11T00:00:00"/>
    <s v="Member"/>
    <x v="1"/>
    <n v="862.89"/>
    <x v="4"/>
    <x v="5"/>
    <n v="2075.8616000000002"/>
    <s v="Bulk Order"/>
  </r>
  <r>
    <s v="ORD104740"/>
    <x v="2"/>
    <x v="3"/>
    <x v="4720"/>
    <n v="0.11"/>
    <n v="372.39620000000002"/>
    <n v="5"/>
    <d v="2024-11-24T00:00:00"/>
    <d v="2024-11-30T00:00:00"/>
    <s v="New"/>
    <x v="1"/>
    <n v="583.30999999999995"/>
    <x v="4"/>
    <x v="2"/>
    <n v="3013.0237999999999"/>
    <s v="-"/>
  </r>
  <r>
    <s v="ORD104741"/>
    <x v="3"/>
    <x v="2"/>
    <x v="4721"/>
    <n v="0.05"/>
    <n v="219.67600000000004"/>
    <n v="7"/>
    <d v="2024-03-03T00:00:00"/>
    <d v="2024-03-06T00:00:00"/>
    <s v="New"/>
    <x v="0"/>
    <n v="1152.28"/>
    <x v="4"/>
    <x v="3"/>
    <n v="4173.8440000000001"/>
    <s v="Bulk Order"/>
  </r>
  <r>
    <s v="ORD104742"/>
    <x v="1"/>
    <x v="4"/>
    <x v="4722"/>
    <n v="0.11"/>
    <n v="466.09199999999998"/>
    <n v="1"/>
    <d v="2023-02-17T00:00:00"/>
    <d v="2023-02-24T00:00:00"/>
    <s v="Regular"/>
    <x v="0"/>
    <n v="1229.83"/>
    <x v="4"/>
    <x v="1"/>
    <n v="3771.1079999999997"/>
    <s v="-"/>
  </r>
  <r>
    <s v="ORD104743"/>
    <x v="2"/>
    <x v="0"/>
    <x v="4723"/>
    <n v="0.11"/>
    <n v="121.6006"/>
    <n v="7"/>
    <d v="2024-02-25T00:00:00"/>
    <d v="2024-03-01T00:00:00"/>
    <s v="Regular"/>
    <x v="1"/>
    <n v="129.15"/>
    <x v="4"/>
    <x v="1"/>
    <n v="983.85940000000005"/>
    <s v="Bulk Order"/>
  </r>
  <r>
    <s v="ORD104744"/>
    <x v="3"/>
    <x v="3"/>
    <x v="4724"/>
    <n v="0.15"/>
    <n v="626.76900000000001"/>
    <n v="4"/>
    <d v="2024-08-27T00:00:00"/>
    <d v="2024-09-03T00:00:00"/>
    <s v="New"/>
    <x v="1"/>
    <n v="910.24"/>
    <x v="4"/>
    <x v="1"/>
    <n v="3551.6909999999998"/>
    <s v="-"/>
  </r>
  <r>
    <s v="ORD104745"/>
    <x v="0"/>
    <x v="1"/>
    <x v="4725"/>
    <n v="0.05"/>
    <n v="47.917500000000004"/>
    <n v="2"/>
    <d v="2023-07-03T00:00:00"/>
    <d v="2023-07-07T00:00:00"/>
    <s v="Member"/>
    <x v="2"/>
    <n v="252.73"/>
    <x v="4"/>
    <x v="2"/>
    <n v="910.4325"/>
    <s v="-"/>
  </r>
  <r>
    <s v="ORD104746"/>
    <x v="3"/>
    <x v="4"/>
    <x v="4726"/>
    <n v="0.12"/>
    <n v="519.85799999999995"/>
    <n v="6"/>
    <d v="2023-09-13T00:00:00"/>
    <d v="2023-09-16T00:00:00"/>
    <s v="Member"/>
    <x v="0"/>
    <n v="954.84"/>
    <x v="4"/>
    <x v="4"/>
    <n v="3812.2919999999995"/>
    <s v="Bulk Order"/>
  </r>
  <r>
    <s v="ORD104747"/>
    <x v="1"/>
    <x v="3"/>
    <x v="4727"/>
    <n v="0.46"/>
    <n v="1782.3022000000001"/>
    <n v="7"/>
    <d v="2024-06-28T00:00:00"/>
    <d v="2024-07-03T00:00:00"/>
    <s v="Member"/>
    <x v="1"/>
    <n v="860.26"/>
    <x v="4"/>
    <x v="2"/>
    <n v="2092.2678000000001"/>
    <s v="Bulk Order"/>
  </r>
  <r>
    <s v="ORD104748"/>
    <x v="0"/>
    <x v="3"/>
    <x v="4728"/>
    <n v="0.45"/>
    <n v="1301.5440000000001"/>
    <n v="7"/>
    <d v="2023-08-07T00:00:00"/>
    <d v="2023-08-13T00:00:00"/>
    <s v="Member"/>
    <x v="0"/>
    <n v="735.74"/>
    <x v="4"/>
    <x v="3"/>
    <n v="1590.7760000000001"/>
    <s v="Bulk Order"/>
  </r>
  <r>
    <s v="ORD104749"/>
    <x v="2"/>
    <x v="0"/>
    <x v="4729"/>
    <n v="0.16"/>
    <n v="519.50239999999997"/>
    <n v="8"/>
    <d v="2024-02-23T00:00:00"/>
    <d v="2024-02-24T00:00:00"/>
    <s v="New"/>
    <x v="0"/>
    <n v="732.63"/>
    <x v="4"/>
    <x v="5"/>
    <n v="2727.3876"/>
    <s v="Bulk Order"/>
  </r>
  <r>
    <s v="ORD104750"/>
    <x v="0"/>
    <x v="2"/>
    <x v="4730"/>
    <n v="0.5"/>
    <n v="304.995"/>
    <n v="5"/>
    <d v="2023-04-12T00:00:00"/>
    <d v="2023-04-13T00:00:00"/>
    <s v="New"/>
    <x v="0"/>
    <n v="156.62"/>
    <x v="4"/>
    <x v="2"/>
    <n v="304.995"/>
    <s v="-"/>
  </r>
  <r>
    <s v="ORD104751"/>
    <x v="2"/>
    <x v="2"/>
    <x v="4731"/>
    <n v="0.15"/>
    <n v="44.315999999999995"/>
    <n v="8"/>
    <d v="2024-01-03T00:00:00"/>
    <d v="2024-01-07T00:00:00"/>
    <s v="New"/>
    <x v="1"/>
    <n v="87.98"/>
    <x v="4"/>
    <x v="2"/>
    <n v="251.124"/>
    <s v="Bulk Order"/>
  </r>
  <r>
    <s v="ORD104752"/>
    <x v="2"/>
    <x v="2"/>
    <x v="4732"/>
    <n v="0.36"/>
    <n v="619.26120000000003"/>
    <n v="4"/>
    <d v="2023-10-29T00:00:00"/>
    <d v="2023-10-31T00:00:00"/>
    <s v="Member"/>
    <x v="2"/>
    <n v="319.95999999999998"/>
    <x v="4"/>
    <x v="3"/>
    <n v="1100.9088000000002"/>
    <s v="-"/>
  </r>
  <r>
    <s v="ORD104753"/>
    <x v="3"/>
    <x v="1"/>
    <x v="4733"/>
    <n v="0.32"/>
    <n v="1319.9648000000002"/>
    <n v="1"/>
    <d v="2024-08-08T00:00:00"/>
    <d v="2024-08-15T00:00:00"/>
    <s v="Member"/>
    <x v="0"/>
    <n v="892.97"/>
    <x v="4"/>
    <x v="4"/>
    <n v="2804.9252000000001"/>
    <s v="-"/>
  </r>
  <r>
    <s v="ORD104754"/>
    <x v="3"/>
    <x v="3"/>
    <x v="4734"/>
    <n v="0.03"/>
    <n v="71.470500000000001"/>
    <n v="8"/>
    <d v="2023-02-05T00:00:00"/>
    <d v="2023-02-12T00:00:00"/>
    <s v="Regular"/>
    <x v="1"/>
    <n v="485.54"/>
    <x v="4"/>
    <x v="2"/>
    <n v="2310.8795"/>
    <s v="Bulk Order"/>
  </r>
  <r>
    <s v="ORD104755"/>
    <x v="3"/>
    <x v="1"/>
    <x v="4735"/>
    <n v="0.17"/>
    <n v="203.08710000000002"/>
    <n v="4"/>
    <d v="2024-03-03T00:00:00"/>
    <d v="2024-03-09T00:00:00"/>
    <s v="New"/>
    <x v="1"/>
    <n v="143.93"/>
    <x v="4"/>
    <x v="4"/>
    <n v="991.54290000000015"/>
    <s v="-"/>
  </r>
  <r>
    <s v="ORD104756"/>
    <x v="1"/>
    <x v="3"/>
    <x v="4736"/>
    <n v="0.48"/>
    <n v="2010.8591999999999"/>
    <n v="5"/>
    <d v="2023-05-15T00:00:00"/>
    <d v="2023-05-18T00:00:00"/>
    <s v="New"/>
    <x v="2"/>
    <n v="1082.1099999999999"/>
    <x v="4"/>
    <x v="5"/>
    <n v="2178.4308000000001"/>
    <s v="-"/>
  </r>
  <r>
    <s v="ORD104757"/>
    <x v="1"/>
    <x v="0"/>
    <x v="4737"/>
    <n v="0.03"/>
    <n v="36.6081"/>
    <n v="4"/>
    <d v="2023-10-12T00:00:00"/>
    <d v="2023-10-18T00:00:00"/>
    <s v="Member"/>
    <x v="0"/>
    <n v="178.86"/>
    <x v="4"/>
    <x v="5"/>
    <n v="1183.6619000000001"/>
    <s v="-"/>
  </r>
  <r>
    <s v="ORD104758"/>
    <x v="3"/>
    <x v="0"/>
    <x v="4738"/>
    <n v="0.09"/>
    <n v="368.63279999999997"/>
    <n v="7"/>
    <d v="2024-12-20T00:00:00"/>
    <d v="2024-12-25T00:00:00"/>
    <s v="Member"/>
    <x v="0"/>
    <n v="1182.44"/>
    <x v="4"/>
    <x v="0"/>
    <n v="3727.2872000000002"/>
    <s v="Bulk Order"/>
  </r>
  <r>
    <s v="ORD104759"/>
    <x v="1"/>
    <x v="1"/>
    <x v="4739"/>
    <n v="0.49"/>
    <n v="1136.604"/>
    <n v="3"/>
    <d v="2024-07-30T00:00:00"/>
    <d v="2024-08-06T00:00:00"/>
    <s v="Member"/>
    <x v="2"/>
    <n v="595.55999999999995"/>
    <x v="4"/>
    <x v="4"/>
    <n v="1182.9959999999999"/>
    <s v="-"/>
  </r>
  <r>
    <s v="ORD104760"/>
    <x v="0"/>
    <x v="1"/>
    <x v="4740"/>
    <n v="0.02"/>
    <n v="47.422399999999996"/>
    <n v="2"/>
    <d v="2023-11-12T00:00:00"/>
    <d v="2023-11-19T00:00:00"/>
    <s v="Member"/>
    <x v="0"/>
    <n v="210.45"/>
    <x v="4"/>
    <x v="4"/>
    <n v="2323.6976"/>
    <s v="-"/>
  </r>
  <r>
    <s v="ORD104761"/>
    <x v="0"/>
    <x v="0"/>
    <x v="4741"/>
    <n v="0.22"/>
    <n v="315.99259999999998"/>
    <n v="2"/>
    <d v="2024-01-03T00:00:00"/>
    <d v="2024-01-07T00:00:00"/>
    <s v="New"/>
    <x v="0"/>
    <n v="93.3"/>
    <x v="4"/>
    <x v="2"/>
    <n v="1120.3373999999999"/>
    <s v="-"/>
  </r>
  <r>
    <s v="ORD104762"/>
    <x v="1"/>
    <x v="4"/>
    <x v="4742"/>
    <n v="0.46"/>
    <n v="2074.9910000000004"/>
    <n v="7"/>
    <d v="2023-10-18T00:00:00"/>
    <d v="2023-10-22T00:00:00"/>
    <s v="Member"/>
    <x v="1"/>
    <n v="383.61"/>
    <x v="4"/>
    <x v="1"/>
    <n v="2435.8589999999999"/>
    <s v="Bulk Order"/>
  </r>
  <r>
    <s v="ORD104763"/>
    <x v="1"/>
    <x v="2"/>
    <x v="4743"/>
    <n v="0.47"/>
    <n v="251.47349999999997"/>
    <n v="6"/>
    <d v="2023-08-27T00:00:00"/>
    <d v="2023-09-02T00:00:00"/>
    <s v="Regular"/>
    <x v="1"/>
    <n v="130.91"/>
    <x v="4"/>
    <x v="1"/>
    <n v="283.57650000000001"/>
    <s v="Bulk Order"/>
  </r>
  <r>
    <s v="ORD104764"/>
    <x v="0"/>
    <x v="2"/>
    <x v="4744"/>
    <n v="0.49"/>
    <n v="395.71910000000003"/>
    <n v="2"/>
    <d v="2024-11-27T00:00:00"/>
    <d v="2024-12-03T00:00:00"/>
    <s v="Member"/>
    <x v="1"/>
    <n v="187.6"/>
    <x v="4"/>
    <x v="1"/>
    <n v="411.87090000000001"/>
    <s v="-"/>
  </r>
  <r>
    <s v="ORD104765"/>
    <x v="2"/>
    <x v="0"/>
    <x v="4745"/>
    <n v="0.24"/>
    <n v="771.80160000000001"/>
    <n v="8"/>
    <d v="2023-01-29T00:00:00"/>
    <d v="2023-02-03T00:00:00"/>
    <s v="Regular"/>
    <x v="1"/>
    <n v="645"/>
    <x v="4"/>
    <x v="1"/>
    <n v="2444.0384000000004"/>
    <s v="Bulk Order"/>
  </r>
  <r>
    <s v="ORD104766"/>
    <x v="0"/>
    <x v="2"/>
    <x v="4746"/>
    <n v="0.04"/>
    <n v="170.62240000000003"/>
    <n v="6"/>
    <d v="2023-07-24T00:00:00"/>
    <d v="2023-07-26T00:00:00"/>
    <s v="Regular"/>
    <x v="1"/>
    <n v="406.66"/>
    <x v="4"/>
    <x v="3"/>
    <n v="4094.9376000000002"/>
    <s v="Bulk Order"/>
  </r>
  <r>
    <s v="ORD104767"/>
    <x v="0"/>
    <x v="4"/>
    <x v="4747"/>
    <n v="0.39"/>
    <n v="221.40690000000004"/>
    <n v="8"/>
    <d v="2024-05-14T00:00:00"/>
    <d v="2024-05-20T00:00:00"/>
    <s v="Member"/>
    <x v="2"/>
    <n v="92.22"/>
    <x v="4"/>
    <x v="3"/>
    <n v="346.30309999999997"/>
    <s v="Bulk Order"/>
  </r>
  <r>
    <s v="ORD104768"/>
    <x v="1"/>
    <x v="4"/>
    <x v="4748"/>
    <n v="0.35"/>
    <n v="1293.3864999999998"/>
    <n v="6"/>
    <d v="2023-08-20T00:00:00"/>
    <d v="2023-08-22T00:00:00"/>
    <s v="Member"/>
    <x v="1"/>
    <n v="679.22"/>
    <x v="4"/>
    <x v="5"/>
    <n v="2402.0034999999998"/>
    <s v="Bulk Order"/>
  </r>
  <r>
    <s v="ORD104769"/>
    <x v="0"/>
    <x v="3"/>
    <x v="4749"/>
    <n v="0.28999999999999998"/>
    <n v="1084.1098999999999"/>
    <n v="4"/>
    <d v="2024-09-13T00:00:00"/>
    <d v="2024-09-17T00:00:00"/>
    <s v="Regular"/>
    <x v="1"/>
    <n v="1093.93"/>
    <x v="4"/>
    <x v="1"/>
    <n v="2654.2001"/>
    <s v="-"/>
  </r>
  <r>
    <s v="ORD104770"/>
    <x v="1"/>
    <x v="1"/>
    <x v="4750"/>
    <n v="0.44"/>
    <n v="1297.7624000000001"/>
    <n v="8"/>
    <d v="2024-08-14T00:00:00"/>
    <d v="2024-08-18T00:00:00"/>
    <s v="Member"/>
    <x v="2"/>
    <n v="308.67"/>
    <x v="4"/>
    <x v="4"/>
    <n v="1651.6976"/>
    <s v="Bulk Order"/>
  </r>
  <r>
    <s v="ORD104771"/>
    <x v="1"/>
    <x v="2"/>
    <x v="4751"/>
    <n v="0.46"/>
    <n v="1143.0862"/>
    <n v="4"/>
    <d v="2024-11-28T00:00:00"/>
    <d v="2024-12-02T00:00:00"/>
    <s v="Regular"/>
    <x v="2"/>
    <n v="342.6"/>
    <x v="4"/>
    <x v="5"/>
    <n v="1341.8837999999998"/>
    <s v="-"/>
  </r>
  <r>
    <s v="ORD104772"/>
    <x v="3"/>
    <x v="4"/>
    <x v="4752"/>
    <n v="0.34"/>
    <n v="568.93219999999997"/>
    <n v="6"/>
    <d v="2023-12-02T00:00:00"/>
    <d v="2023-12-09T00:00:00"/>
    <s v="Regular"/>
    <x v="2"/>
    <n v="352.52"/>
    <x v="4"/>
    <x v="4"/>
    <n v="1104.3978"/>
    <s v="Bulk Order"/>
  </r>
  <r>
    <s v="ORD104773"/>
    <x v="0"/>
    <x v="1"/>
    <x v="4753"/>
    <n v="0.06"/>
    <n v="109.3296"/>
    <n v="5"/>
    <d v="2024-01-25T00:00:00"/>
    <d v="2024-01-29T00:00:00"/>
    <s v="Member"/>
    <x v="0"/>
    <n v="187"/>
    <x v="4"/>
    <x v="4"/>
    <n v="1712.8304000000001"/>
    <s v="-"/>
  </r>
  <r>
    <s v="ORD104774"/>
    <x v="2"/>
    <x v="1"/>
    <x v="4754"/>
    <n v="0.05"/>
    <n v="170.23599999999999"/>
    <n v="4"/>
    <d v="2024-07-01T00:00:00"/>
    <d v="2024-07-05T00:00:00"/>
    <s v="Regular"/>
    <x v="0"/>
    <n v="322.68"/>
    <x v="4"/>
    <x v="5"/>
    <n v="3234.4839999999999"/>
    <s v="-"/>
  </r>
  <r>
    <s v="ORD104775"/>
    <x v="3"/>
    <x v="3"/>
    <x v="4755"/>
    <n v="0.2"/>
    <n v="83.982000000000014"/>
    <n v="7"/>
    <d v="2023-02-21T00:00:00"/>
    <d v="2023-02-24T00:00:00"/>
    <s v="Regular"/>
    <x v="2"/>
    <n v="67.42"/>
    <x v="4"/>
    <x v="4"/>
    <n v="335.928"/>
    <s v="Bulk Order"/>
  </r>
  <r>
    <s v="ORD104776"/>
    <x v="1"/>
    <x v="1"/>
    <x v="4756"/>
    <n v="0.15"/>
    <n v="444.92699999999996"/>
    <n v="8"/>
    <d v="2024-01-06T00:00:00"/>
    <d v="2024-01-13T00:00:00"/>
    <s v="Regular"/>
    <x v="1"/>
    <n v="534.54"/>
    <x v="4"/>
    <x v="2"/>
    <n v="2521.2529999999997"/>
    <s v="Bulk Order"/>
  </r>
  <r>
    <s v="ORD104777"/>
    <x v="1"/>
    <x v="1"/>
    <x v="4757"/>
    <n v="7.0000000000000007E-2"/>
    <n v="102.60530000000001"/>
    <n v="6"/>
    <d v="2024-06-20T00:00:00"/>
    <d v="2024-06-27T00:00:00"/>
    <s v="New"/>
    <x v="1"/>
    <n v="325.51"/>
    <x v="4"/>
    <x v="1"/>
    <n v="1363.1847"/>
    <s v="Bulk Order"/>
  </r>
  <r>
    <s v="ORD104778"/>
    <x v="2"/>
    <x v="0"/>
    <x v="4758"/>
    <n v="0.31"/>
    <n v="739.77469999999994"/>
    <n v="1"/>
    <d v="2023-06-17T00:00:00"/>
    <d v="2023-06-20T00:00:00"/>
    <s v="Member"/>
    <x v="2"/>
    <n v="572.9"/>
    <x v="4"/>
    <x v="4"/>
    <n v="1646.5953"/>
    <s v="-"/>
  </r>
  <r>
    <s v="ORD104779"/>
    <x v="1"/>
    <x v="3"/>
    <x v="4759"/>
    <n v="0.34"/>
    <n v="965.2600000000001"/>
    <n v="7"/>
    <d v="2023-12-17T00:00:00"/>
    <d v="2023-12-20T00:00:00"/>
    <s v="Member"/>
    <x v="0"/>
    <n v="758.64"/>
    <x v="4"/>
    <x v="0"/>
    <n v="1873.7399999999998"/>
    <s v="Bulk Order"/>
  </r>
  <r>
    <s v="ORD104780"/>
    <x v="0"/>
    <x v="3"/>
    <x v="4760"/>
    <n v="0.35"/>
    <n v="1553.9054999999998"/>
    <n v="4"/>
    <d v="2024-05-29T00:00:00"/>
    <d v="2024-05-30T00:00:00"/>
    <s v="New"/>
    <x v="1"/>
    <n v="598.15"/>
    <x v="4"/>
    <x v="4"/>
    <n v="2885.8244999999997"/>
    <s v="-"/>
  </r>
  <r>
    <s v="ORD104781"/>
    <x v="3"/>
    <x v="2"/>
    <x v="4761"/>
    <n v="0.09"/>
    <n v="264.3723"/>
    <n v="2"/>
    <d v="2024-10-14T00:00:00"/>
    <d v="2024-10-17T00:00:00"/>
    <s v="Regular"/>
    <x v="1"/>
    <n v="517.07000000000005"/>
    <x v="4"/>
    <x v="3"/>
    <n v="2673.0976999999998"/>
    <s v="-"/>
  </r>
  <r>
    <s v="ORD104782"/>
    <x v="1"/>
    <x v="1"/>
    <x v="4762"/>
    <n v="0.15"/>
    <n v="181.96199999999999"/>
    <n v="3"/>
    <d v="2023-11-20T00:00:00"/>
    <d v="2023-11-26T00:00:00"/>
    <s v="New"/>
    <x v="2"/>
    <n v="322.48"/>
    <x v="4"/>
    <x v="0"/>
    <n v="1031.1179999999999"/>
    <s v="-"/>
  </r>
  <r>
    <s v="ORD104783"/>
    <x v="1"/>
    <x v="2"/>
    <x v="4763"/>
    <n v="0.1"/>
    <n v="48.935000000000002"/>
    <n v="4"/>
    <d v="2023-05-19T00:00:00"/>
    <d v="2023-05-22T00:00:00"/>
    <s v="Regular"/>
    <x v="0"/>
    <n v="81.150000000000006"/>
    <x v="4"/>
    <x v="2"/>
    <n v="440.41500000000002"/>
    <s v="-"/>
  </r>
  <r>
    <s v="ORD104784"/>
    <x v="2"/>
    <x v="4"/>
    <x v="4764"/>
    <n v="0.3"/>
    <n v="951.67199999999991"/>
    <n v="7"/>
    <d v="2024-03-07T00:00:00"/>
    <d v="2024-03-13T00:00:00"/>
    <s v="Member"/>
    <x v="0"/>
    <n v="268.23"/>
    <x v="4"/>
    <x v="4"/>
    <n v="2220.5679999999998"/>
    <s v="Bulk Order"/>
  </r>
  <r>
    <s v="ORD104785"/>
    <x v="0"/>
    <x v="1"/>
    <x v="4765"/>
    <n v="0.28000000000000003"/>
    <n v="775.80719999999997"/>
    <n v="9"/>
    <d v="2023-01-02T00:00:00"/>
    <d v="2023-01-04T00:00:00"/>
    <s v="Member"/>
    <x v="1"/>
    <n v="440.15"/>
    <x v="4"/>
    <x v="5"/>
    <n v="1994.9327999999998"/>
    <s v="Bulk Order"/>
  </r>
  <r>
    <s v="ORD104786"/>
    <x v="1"/>
    <x v="4"/>
    <x v="4766"/>
    <n v="0.25"/>
    <n v="847.95249999999999"/>
    <n v="6"/>
    <d v="2023-12-01T00:00:00"/>
    <d v="2023-12-05T00:00:00"/>
    <s v="Member"/>
    <x v="2"/>
    <n v="822.4"/>
    <x v="4"/>
    <x v="5"/>
    <n v="2543.8575000000001"/>
    <s v="Bulk Order"/>
  </r>
  <r>
    <s v="ORD104787"/>
    <x v="2"/>
    <x v="0"/>
    <x v="4767"/>
    <n v="0.15"/>
    <n v="352.65600000000001"/>
    <n v="5"/>
    <d v="2024-06-30T00:00:00"/>
    <d v="2024-07-05T00:00:00"/>
    <s v="Regular"/>
    <x v="1"/>
    <n v="393.45"/>
    <x v="4"/>
    <x v="0"/>
    <n v="1998.384"/>
    <s v="-"/>
  </r>
  <r>
    <s v="ORD104788"/>
    <x v="1"/>
    <x v="1"/>
    <x v="4768"/>
    <n v="0.12"/>
    <n v="497.17439999999999"/>
    <n v="9"/>
    <d v="2023-04-18T00:00:00"/>
    <d v="2023-04-24T00:00:00"/>
    <s v="New"/>
    <x v="1"/>
    <n v="461.01"/>
    <x v="4"/>
    <x v="2"/>
    <n v="3645.9456"/>
    <s v="Bulk Order"/>
  </r>
  <r>
    <s v="ORD104789"/>
    <x v="2"/>
    <x v="2"/>
    <x v="4769"/>
    <n v="0.45"/>
    <n v="2073.9960000000001"/>
    <n v="8"/>
    <d v="2024-09-16T00:00:00"/>
    <d v="2024-09-18T00:00:00"/>
    <s v="New"/>
    <x v="2"/>
    <n v="1315.18"/>
    <x v="4"/>
    <x v="4"/>
    <n v="2534.884"/>
    <s v="Bulk Order"/>
  </r>
  <r>
    <s v="ORD104790"/>
    <x v="2"/>
    <x v="2"/>
    <x v="4770"/>
    <n v="0.02"/>
    <n v="5.9203999999999999"/>
    <n v="8"/>
    <d v="2023-02-25T00:00:00"/>
    <d v="2023-02-26T00:00:00"/>
    <s v="New"/>
    <x v="0"/>
    <n v="37.35"/>
    <x v="4"/>
    <x v="2"/>
    <n v="290.09960000000001"/>
    <s v="Bulk Order"/>
  </r>
  <r>
    <s v="ORD104791"/>
    <x v="0"/>
    <x v="1"/>
    <x v="4771"/>
    <n v="0.33"/>
    <n v="1236.1866"/>
    <n v="8"/>
    <d v="2023-02-09T00:00:00"/>
    <d v="2023-02-11T00:00:00"/>
    <s v="Regular"/>
    <x v="2"/>
    <n v="673.63"/>
    <x v="4"/>
    <x v="3"/>
    <n v="2509.8334"/>
    <s v="Bulk Order"/>
  </r>
  <r>
    <s v="ORD104792"/>
    <x v="1"/>
    <x v="2"/>
    <x v="4772"/>
    <n v="0.01"/>
    <n v="2.7229000000000001"/>
    <n v="8"/>
    <d v="2024-05-19T00:00:00"/>
    <d v="2024-05-24T00:00:00"/>
    <s v="Member"/>
    <x v="0"/>
    <n v="37.65"/>
    <x v="4"/>
    <x v="0"/>
    <n v="269.56710000000004"/>
    <s v="Bulk Order"/>
  </r>
  <r>
    <s v="ORD104793"/>
    <x v="0"/>
    <x v="1"/>
    <x v="4773"/>
    <n v="0.1"/>
    <n v="228.09699999999998"/>
    <n v="8"/>
    <d v="2024-11-29T00:00:00"/>
    <d v="2024-12-01T00:00:00"/>
    <s v="Member"/>
    <x v="2"/>
    <n v="351.81"/>
    <x v="4"/>
    <x v="3"/>
    <n v="2052.8729999999996"/>
    <s v="Bulk Order"/>
  </r>
  <r>
    <s v="ORD104794"/>
    <x v="2"/>
    <x v="3"/>
    <x v="4774"/>
    <n v="0.14000000000000001"/>
    <n v="330.66040000000004"/>
    <n v="7"/>
    <d v="2023-01-12T00:00:00"/>
    <d v="2023-01-19T00:00:00"/>
    <s v="Member"/>
    <x v="2"/>
    <n v="497.95"/>
    <x v="4"/>
    <x v="0"/>
    <n v="2031.1996000000001"/>
    <s v="Bulk Order"/>
  </r>
  <r>
    <s v="ORD104795"/>
    <x v="3"/>
    <x v="2"/>
    <x v="4775"/>
    <n v="0.44"/>
    <n v="1545.0467999999998"/>
    <n v="2"/>
    <d v="2023-08-23T00:00:00"/>
    <d v="2023-08-25T00:00:00"/>
    <s v="Member"/>
    <x v="0"/>
    <n v="598.01"/>
    <x v="4"/>
    <x v="5"/>
    <n v="1966.4232"/>
    <s v="-"/>
  </r>
  <r>
    <s v="ORD104796"/>
    <x v="1"/>
    <x v="1"/>
    <x v="4776"/>
    <n v="7.0000000000000007E-2"/>
    <n v="127.87460000000002"/>
    <n v="2"/>
    <d v="2024-09-19T00:00:00"/>
    <d v="2024-09-22T00:00:00"/>
    <s v="New"/>
    <x v="2"/>
    <n v="137.99"/>
    <x v="4"/>
    <x v="1"/>
    <n v="1698.9053999999999"/>
    <s v="-"/>
  </r>
  <r>
    <s v="ORD104797"/>
    <x v="3"/>
    <x v="1"/>
    <x v="4777"/>
    <n v="0.47"/>
    <n v="1937.5373999999999"/>
    <n v="5"/>
    <d v="2023-10-24T00:00:00"/>
    <d v="2023-10-25T00:00:00"/>
    <s v="Member"/>
    <x v="2"/>
    <n v="730.31"/>
    <x v="4"/>
    <x v="2"/>
    <n v="2184.8825999999999"/>
    <s v="-"/>
  </r>
  <r>
    <s v="ORD104798"/>
    <x v="1"/>
    <x v="2"/>
    <x v="4778"/>
    <n v="0.41"/>
    <n v="729.81229999999994"/>
    <n v="6"/>
    <d v="2024-02-28T00:00:00"/>
    <d v="2024-03-06T00:00:00"/>
    <s v="Member"/>
    <x v="0"/>
    <n v="221.65"/>
    <x v="4"/>
    <x v="2"/>
    <n v="1050.2177000000001"/>
    <s v="Bulk Order"/>
  </r>
  <r>
    <s v="ORD104799"/>
    <x v="0"/>
    <x v="3"/>
    <x v="4779"/>
    <n v="0.34"/>
    <n v="604.63560000000007"/>
    <n v="9"/>
    <d v="2024-07-26T00:00:00"/>
    <d v="2024-08-02T00:00:00"/>
    <s v="Member"/>
    <x v="2"/>
    <n v="369.45"/>
    <x v="4"/>
    <x v="2"/>
    <n v="1173.7043999999999"/>
    <s v="Bulk Order"/>
  </r>
  <r>
    <s v="ORD104800"/>
    <x v="0"/>
    <x v="2"/>
    <x v="4780"/>
    <n v="0.21"/>
    <n v="250.22129999999999"/>
    <n v="1"/>
    <d v="2024-06-29T00:00:00"/>
    <d v="2024-07-05T00:00:00"/>
    <s v="Member"/>
    <x v="2"/>
    <n v="113.69"/>
    <x v="4"/>
    <x v="3"/>
    <n v="941.30870000000004"/>
    <s v="-"/>
  </r>
  <r>
    <s v="ORD104801"/>
    <x v="0"/>
    <x v="1"/>
    <x v="4781"/>
    <n v="0.45"/>
    <n v="1552.932"/>
    <n v="7"/>
    <d v="2023-10-02T00:00:00"/>
    <d v="2023-10-05T00:00:00"/>
    <s v="Regular"/>
    <x v="0"/>
    <n v="674.65"/>
    <x v="4"/>
    <x v="4"/>
    <n v="1898.028"/>
    <s v="Bulk Order"/>
  </r>
  <r>
    <s v="ORD104802"/>
    <x v="0"/>
    <x v="3"/>
    <x v="4782"/>
    <n v="0.26"/>
    <n v="123.5728"/>
    <n v="7"/>
    <d v="2023-06-22T00:00:00"/>
    <d v="2023-06-27T00:00:00"/>
    <s v="Regular"/>
    <x v="0"/>
    <n v="77.239999999999995"/>
    <x v="4"/>
    <x v="4"/>
    <n v="351.70719999999994"/>
    <s v="Bulk Order"/>
  </r>
  <r>
    <s v="ORD104803"/>
    <x v="0"/>
    <x v="4"/>
    <x v="4783"/>
    <n v="0.19"/>
    <n v="357.0043"/>
    <n v="8"/>
    <d v="2024-08-25T00:00:00"/>
    <d v="2024-08-26T00:00:00"/>
    <s v="New"/>
    <x v="1"/>
    <n v="473.58"/>
    <x v="4"/>
    <x v="3"/>
    <n v="1521.9657"/>
    <s v="Bulk Order"/>
  </r>
  <r>
    <s v="ORD104804"/>
    <x v="3"/>
    <x v="0"/>
    <x v="4784"/>
    <n v="0.28999999999999998"/>
    <n v="408.25039999999996"/>
    <n v="1"/>
    <d v="2023-01-29T00:00:00"/>
    <d v="2023-02-04T00:00:00"/>
    <s v="Member"/>
    <x v="0"/>
    <n v="189.71"/>
    <x v="4"/>
    <x v="5"/>
    <n v="999.50960000000009"/>
    <s v="-"/>
  </r>
  <r>
    <s v="ORD104805"/>
    <x v="0"/>
    <x v="2"/>
    <x v="4785"/>
    <n v="0.12"/>
    <n v="146.84879999999998"/>
    <n v="4"/>
    <d v="2024-06-14T00:00:00"/>
    <d v="2024-06-20T00:00:00"/>
    <s v="Regular"/>
    <x v="2"/>
    <n v="91.8"/>
    <x v="4"/>
    <x v="1"/>
    <n v="1076.8912"/>
    <s v="-"/>
  </r>
  <r>
    <s v="ORD104806"/>
    <x v="2"/>
    <x v="1"/>
    <x v="4786"/>
    <n v="0.14000000000000001"/>
    <n v="55.834800000000001"/>
    <n v="5"/>
    <d v="2023-07-03T00:00:00"/>
    <d v="2023-07-08T00:00:00"/>
    <s v="New"/>
    <x v="0"/>
    <n v="28.44"/>
    <x v="4"/>
    <x v="4"/>
    <n v="342.98519999999996"/>
    <s v="-"/>
  </r>
  <r>
    <s v="ORD104807"/>
    <x v="2"/>
    <x v="3"/>
    <x v="4787"/>
    <n v="0.46"/>
    <n v="475.12480000000005"/>
    <n v="2"/>
    <d v="2024-06-22T00:00:00"/>
    <d v="2024-06-27T00:00:00"/>
    <s v="Regular"/>
    <x v="0"/>
    <n v="167.95"/>
    <x v="4"/>
    <x v="5"/>
    <n v="557.75520000000006"/>
    <s v="-"/>
  </r>
  <r>
    <s v="ORD104808"/>
    <x v="3"/>
    <x v="3"/>
    <x v="4788"/>
    <n v="0.4"/>
    <n v="914.64"/>
    <n v="2"/>
    <d v="2024-10-03T00:00:00"/>
    <d v="2024-10-09T00:00:00"/>
    <s v="New"/>
    <x v="2"/>
    <n v="410.35"/>
    <x v="4"/>
    <x v="2"/>
    <n v="1371.96"/>
    <s v="-"/>
  </r>
  <r>
    <s v="ORD104809"/>
    <x v="1"/>
    <x v="4"/>
    <x v="4789"/>
    <n v="0.26"/>
    <n v="667.76580000000001"/>
    <n v="4"/>
    <d v="2024-02-28T00:00:00"/>
    <d v="2024-03-01T00:00:00"/>
    <s v="New"/>
    <x v="0"/>
    <n v="369.29"/>
    <x v="4"/>
    <x v="3"/>
    <n v="1900.5641999999998"/>
    <s v="-"/>
  </r>
  <r>
    <s v="ORD104810"/>
    <x v="2"/>
    <x v="2"/>
    <x v="4790"/>
    <n v="0.21"/>
    <n v="298.31969999999995"/>
    <n v="3"/>
    <d v="2024-09-06T00:00:00"/>
    <d v="2024-09-08T00:00:00"/>
    <s v="Member"/>
    <x v="2"/>
    <n v="350.71"/>
    <x v="4"/>
    <x v="2"/>
    <n v="1122.2502999999999"/>
    <s v="-"/>
  </r>
  <r>
    <s v="ORD104811"/>
    <x v="1"/>
    <x v="3"/>
    <x v="4791"/>
    <n v="0.4"/>
    <n v="1314.4760000000001"/>
    <n v="7"/>
    <d v="2024-03-24T00:00:00"/>
    <d v="2024-03-26T00:00:00"/>
    <s v="New"/>
    <x v="1"/>
    <n v="710.87"/>
    <x v="4"/>
    <x v="2"/>
    <n v="1971.7139999999999"/>
    <s v="Bulk Order"/>
  </r>
  <r>
    <s v="ORD104812"/>
    <x v="3"/>
    <x v="4"/>
    <x v="4792"/>
    <n v="0.28999999999999998"/>
    <n v="506.16309999999999"/>
    <n v="7"/>
    <d v="2023-03-19T00:00:00"/>
    <d v="2023-03-21T00:00:00"/>
    <s v="Member"/>
    <x v="1"/>
    <n v="333.99"/>
    <x v="4"/>
    <x v="5"/>
    <n v="1239.2269000000001"/>
    <s v="Bulk Order"/>
  </r>
  <r>
    <s v="ORD104813"/>
    <x v="1"/>
    <x v="1"/>
    <x v="4793"/>
    <n v="0.21"/>
    <n v="398.89499999999998"/>
    <n v="2"/>
    <d v="2024-06-03T00:00:00"/>
    <d v="2024-06-04T00:00:00"/>
    <s v="Member"/>
    <x v="2"/>
    <n v="385.19"/>
    <x v="4"/>
    <x v="4"/>
    <n v="1500.605"/>
    <s v="-"/>
  </r>
  <r>
    <s v="ORD104814"/>
    <x v="1"/>
    <x v="4"/>
    <x v="4794"/>
    <n v="0.26"/>
    <n v="1023.0636000000001"/>
    <n v="5"/>
    <d v="2023-01-27T00:00:00"/>
    <d v="2023-02-02T00:00:00"/>
    <s v="Member"/>
    <x v="1"/>
    <n v="947.71"/>
    <x v="4"/>
    <x v="3"/>
    <n v="2911.7964000000002"/>
    <s v="-"/>
  </r>
  <r>
    <s v="ORD104815"/>
    <x v="1"/>
    <x v="2"/>
    <x v="4795"/>
    <n v="0.12"/>
    <n v="336.55679999999995"/>
    <n v="5"/>
    <d v="2024-10-26T00:00:00"/>
    <d v="2024-10-29T00:00:00"/>
    <s v="New"/>
    <x v="0"/>
    <n v="566.5"/>
    <x v="4"/>
    <x v="3"/>
    <n v="2468.0832"/>
    <s v="-"/>
  </r>
  <r>
    <s v="ORD104816"/>
    <x v="1"/>
    <x v="4"/>
    <x v="4796"/>
    <n v="0.1"/>
    <n v="477.05600000000004"/>
    <n v="8"/>
    <d v="2024-07-14T00:00:00"/>
    <d v="2024-07-15T00:00:00"/>
    <s v="New"/>
    <x v="2"/>
    <n v="504.18"/>
    <x v="4"/>
    <x v="0"/>
    <n v="4293.5040000000008"/>
    <s v="Bulk Order"/>
  </r>
  <r>
    <s v="ORD104817"/>
    <x v="3"/>
    <x v="3"/>
    <x v="4797"/>
    <n v="0.49"/>
    <n v="911.68419999999992"/>
    <n v="8"/>
    <d v="2024-07-21T00:00:00"/>
    <d v="2024-07-28T00:00:00"/>
    <s v="New"/>
    <x v="1"/>
    <n v="281.94"/>
    <x v="4"/>
    <x v="1"/>
    <n v="948.89580000000001"/>
    <s v="Bulk Order"/>
  </r>
  <r>
    <s v="ORD104818"/>
    <x v="2"/>
    <x v="3"/>
    <x v="4798"/>
    <n v="0.48"/>
    <n v="1995.0816"/>
    <n v="4"/>
    <d v="2024-09-05T00:00:00"/>
    <d v="2024-09-07T00:00:00"/>
    <s v="Member"/>
    <x v="0"/>
    <n v="349.3"/>
    <x v="4"/>
    <x v="4"/>
    <n v="2161.3384000000001"/>
    <s v="-"/>
  </r>
  <r>
    <s v="ORD104819"/>
    <x v="0"/>
    <x v="0"/>
    <x v="4799"/>
    <n v="0.21"/>
    <n v="780.74849999999992"/>
    <n v="1"/>
    <d v="2023-11-17T00:00:00"/>
    <d v="2023-11-21T00:00:00"/>
    <s v="New"/>
    <x v="0"/>
    <n v="995.72"/>
    <x v="4"/>
    <x v="2"/>
    <n v="2937.1014999999998"/>
    <s v="-"/>
  </r>
  <r>
    <s v="ORD104820"/>
    <x v="1"/>
    <x v="4"/>
    <x v="4800"/>
    <n v="0.26"/>
    <n v="1160.1018000000001"/>
    <n v="6"/>
    <d v="2023-10-14T00:00:00"/>
    <d v="2023-10-19T00:00:00"/>
    <s v="Regular"/>
    <x v="1"/>
    <n v="466.94"/>
    <x v="4"/>
    <x v="4"/>
    <n v="3301.8281999999999"/>
    <s v="Bulk Order"/>
  </r>
  <r>
    <s v="ORD104821"/>
    <x v="2"/>
    <x v="1"/>
    <x v="4801"/>
    <n v="0.41"/>
    <n v="1963.1947999999998"/>
    <n v="7"/>
    <d v="2023-08-15T00:00:00"/>
    <d v="2023-08-21T00:00:00"/>
    <s v="Member"/>
    <x v="0"/>
    <n v="957.96"/>
    <x v="4"/>
    <x v="5"/>
    <n v="2825.0852"/>
    <s v="Bulk Order"/>
  </r>
  <r>
    <s v="ORD104822"/>
    <x v="2"/>
    <x v="2"/>
    <x v="4802"/>
    <n v="0.36"/>
    <n v="49.5396"/>
    <n v="1"/>
    <d v="2023-11-12T00:00:00"/>
    <d v="2023-11-14T00:00:00"/>
    <s v="Regular"/>
    <x v="1"/>
    <n v="8.7200000000000006"/>
    <x v="4"/>
    <x v="3"/>
    <n v="88.070400000000006"/>
    <s v="-"/>
  </r>
  <r>
    <s v="ORD104823"/>
    <x v="3"/>
    <x v="0"/>
    <x v="927"/>
    <n v="0.05"/>
    <n v="26.632999999999999"/>
    <n v="8"/>
    <d v="2023-08-01T00:00:00"/>
    <d v="2023-08-03T00:00:00"/>
    <s v="New"/>
    <x v="0"/>
    <n v="68.95"/>
    <x v="4"/>
    <x v="2"/>
    <n v="506.02699999999999"/>
    <s v="Bulk Order"/>
  </r>
  <r>
    <s v="ORD104824"/>
    <x v="2"/>
    <x v="4"/>
    <x v="4803"/>
    <n v="0.19"/>
    <n v="646.8094000000001"/>
    <n v="9"/>
    <d v="2024-11-04T00:00:00"/>
    <d v="2024-11-09T00:00:00"/>
    <s v="Regular"/>
    <x v="0"/>
    <n v="931.92"/>
    <x v="4"/>
    <x v="4"/>
    <n v="2757.4506000000001"/>
    <s v="Bulk Order"/>
  </r>
  <r>
    <s v="ORD104825"/>
    <x v="3"/>
    <x v="1"/>
    <x v="4804"/>
    <n v="0.13"/>
    <n v="261.55740000000003"/>
    <n v="8"/>
    <d v="2024-10-18T00:00:00"/>
    <d v="2024-10-23T00:00:00"/>
    <s v="Regular"/>
    <x v="0"/>
    <n v="500.08"/>
    <x v="4"/>
    <x v="4"/>
    <n v="1750.4225999999999"/>
    <s v="Bulk Order"/>
  </r>
  <r>
    <s v="ORD104826"/>
    <x v="1"/>
    <x v="0"/>
    <x v="4805"/>
    <n v="0.5"/>
    <n v="2056.855"/>
    <n v="3"/>
    <d v="2023-03-14T00:00:00"/>
    <d v="2023-03-17T00:00:00"/>
    <s v="Regular"/>
    <x v="2"/>
    <n v="301.36"/>
    <x v="4"/>
    <x v="1"/>
    <n v="2056.855"/>
    <s v="-"/>
  </r>
  <r>
    <s v="ORD104827"/>
    <x v="1"/>
    <x v="3"/>
    <x v="4806"/>
    <n v="0.37"/>
    <n v="58.718999999999994"/>
    <n v="9"/>
    <d v="2023-01-29T00:00:00"/>
    <d v="2023-01-30T00:00:00"/>
    <s v="Member"/>
    <x v="0"/>
    <n v="30.08"/>
    <x v="4"/>
    <x v="5"/>
    <n v="99.980999999999995"/>
    <s v="Bulk Order"/>
  </r>
  <r>
    <s v="ORD104828"/>
    <x v="0"/>
    <x v="2"/>
    <x v="4807"/>
    <n v="0.02"/>
    <n v="81.083799999999997"/>
    <n v="3"/>
    <d v="2023-07-19T00:00:00"/>
    <d v="2023-07-25T00:00:00"/>
    <s v="New"/>
    <x v="2"/>
    <n v="591.96"/>
    <x v="4"/>
    <x v="5"/>
    <n v="3973.1062000000002"/>
    <s v="-"/>
  </r>
  <r>
    <s v="ORD104829"/>
    <x v="0"/>
    <x v="4"/>
    <x v="4808"/>
    <n v="0.45"/>
    <n v="343.21050000000002"/>
    <n v="4"/>
    <d v="2024-12-23T00:00:00"/>
    <d v="2024-12-30T00:00:00"/>
    <s v="Member"/>
    <x v="1"/>
    <n v="63.9"/>
    <x v="4"/>
    <x v="2"/>
    <n v="419.47950000000003"/>
    <s v="-"/>
  </r>
  <r>
    <s v="ORD104830"/>
    <x v="0"/>
    <x v="1"/>
    <x v="4809"/>
    <n v="0.46"/>
    <n v="700.22120000000007"/>
    <n v="6"/>
    <d v="2024-05-09T00:00:00"/>
    <d v="2024-05-14T00:00:00"/>
    <s v="New"/>
    <x v="1"/>
    <n v="387.52"/>
    <x v="4"/>
    <x v="2"/>
    <n v="821.99879999999996"/>
    <s v="Bulk Order"/>
  </r>
  <r>
    <s v="ORD104831"/>
    <x v="2"/>
    <x v="3"/>
    <x v="4810"/>
    <n v="0.17"/>
    <n v="824.24159999999995"/>
    <n v="7"/>
    <d v="2024-10-07T00:00:00"/>
    <d v="2024-10-14T00:00:00"/>
    <s v="Member"/>
    <x v="2"/>
    <n v="1296.8599999999999"/>
    <x v="4"/>
    <x v="0"/>
    <n v="4024.2383999999997"/>
    <s v="Bulk Order"/>
  </r>
  <r>
    <s v="ORD104832"/>
    <x v="1"/>
    <x v="0"/>
    <x v="4811"/>
    <n v="0.32"/>
    <n v="112.90559999999999"/>
    <n v="8"/>
    <d v="2023-12-10T00:00:00"/>
    <d v="2023-12-16T00:00:00"/>
    <s v="Regular"/>
    <x v="1"/>
    <n v="62.15"/>
    <x v="4"/>
    <x v="3"/>
    <n v="239.92439999999999"/>
    <s v="Bulk Order"/>
  </r>
  <r>
    <s v="ORD104833"/>
    <x v="3"/>
    <x v="2"/>
    <x v="3795"/>
    <n v="0.34"/>
    <n v="615.50200000000007"/>
    <n v="7"/>
    <d v="2023-05-06T00:00:00"/>
    <d v="2023-05-07T00:00:00"/>
    <s v="Regular"/>
    <x v="2"/>
    <n v="176.48"/>
    <x v="4"/>
    <x v="0"/>
    <n v="1194.7979999999998"/>
    <s v="Bulk Order"/>
  </r>
  <r>
    <s v="ORD104834"/>
    <x v="0"/>
    <x v="0"/>
    <x v="4812"/>
    <n v="0.36"/>
    <n v="185.10840000000002"/>
    <n v="3"/>
    <d v="2024-06-01T00:00:00"/>
    <d v="2024-06-07T00:00:00"/>
    <s v="Member"/>
    <x v="2"/>
    <n v="79.64"/>
    <x v="4"/>
    <x v="0"/>
    <n v="329.08160000000004"/>
    <s v="-"/>
  </r>
  <r>
    <s v="ORD104835"/>
    <x v="3"/>
    <x v="0"/>
    <x v="4813"/>
    <n v="0.35"/>
    <n v="1498.9309999999998"/>
    <n v="2"/>
    <d v="2023-04-14T00:00:00"/>
    <d v="2023-04-16T00:00:00"/>
    <s v="Regular"/>
    <x v="0"/>
    <n v="248.94"/>
    <x v="4"/>
    <x v="4"/>
    <n v="2783.7290000000003"/>
    <s v="-"/>
  </r>
  <r>
    <s v="ORD104836"/>
    <x v="3"/>
    <x v="1"/>
    <x v="4814"/>
    <n v="0.28000000000000003"/>
    <n v="992.53840000000014"/>
    <n v="2"/>
    <d v="2024-10-04T00:00:00"/>
    <d v="2024-10-08T00:00:00"/>
    <s v="Regular"/>
    <x v="2"/>
    <n v="799.91"/>
    <x v="4"/>
    <x v="4"/>
    <n v="2552.2416000000003"/>
    <s v="-"/>
  </r>
  <r>
    <s v="ORD104837"/>
    <x v="0"/>
    <x v="3"/>
    <x v="4815"/>
    <n v="0.48"/>
    <n v="1930.3920000000001"/>
    <n v="9"/>
    <d v="2023-04-05T00:00:00"/>
    <d v="2023-04-12T00:00:00"/>
    <s v="New"/>
    <x v="2"/>
    <n v="1109.23"/>
    <x v="4"/>
    <x v="2"/>
    <n v="2091.2579999999998"/>
    <s v="Bulk Order"/>
  </r>
  <r>
    <s v="ORD104838"/>
    <x v="1"/>
    <x v="4"/>
    <x v="4816"/>
    <n v="0.26"/>
    <n v="697.75420000000008"/>
    <n v="7"/>
    <d v="2023-06-08T00:00:00"/>
    <d v="2023-06-12T00:00:00"/>
    <s v="New"/>
    <x v="1"/>
    <n v="144.71"/>
    <x v="4"/>
    <x v="4"/>
    <n v="1985.9158"/>
    <s v="Bulk Order"/>
  </r>
  <r>
    <s v="ORD104839"/>
    <x v="0"/>
    <x v="1"/>
    <x v="4817"/>
    <n v="0.06"/>
    <n v="111.1698"/>
    <n v="7"/>
    <d v="2024-08-10T00:00:00"/>
    <d v="2024-08-13T00:00:00"/>
    <s v="Member"/>
    <x v="1"/>
    <n v="395.95"/>
    <x v="4"/>
    <x v="4"/>
    <n v="1741.6602"/>
    <s v="Bulk Order"/>
  </r>
  <r>
    <s v="ORD104840"/>
    <x v="3"/>
    <x v="2"/>
    <x v="4818"/>
    <n v="0.04"/>
    <n v="4.4455999999999998"/>
    <n v="5"/>
    <d v="2024-11-22T00:00:00"/>
    <d v="2024-11-25T00:00:00"/>
    <s v="New"/>
    <x v="0"/>
    <n v="8.0299999999999994"/>
    <x v="4"/>
    <x v="1"/>
    <n v="106.6944"/>
    <s v="-"/>
  </r>
  <r>
    <s v="ORD104841"/>
    <x v="0"/>
    <x v="0"/>
    <x v="4819"/>
    <n v="0.01"/>
    <n v="14.618399999999999"/>
    <n v="6"/>
    <d v="2023-05-16T00:00:00"/>
    <d v="2023-05-19T00:00:00"/>
    <s v="Member"/>
    <x v="0"/>
    <n v="157.66999999999999"/>
    <x v="4"/>
    <x v="3"/>
    <n v="1447.2215999999999"/>
    <s v="Bulk Order"/>
  </r>
  <r>
    <s v="ORD104842"/>
    <x v="3"/>
    <x v="2"/>
    <x v="4820"/>
    <n v="0.21"/>
    <n v="550.4751"/>
    <n v="7"/>
    <d v="2023-08-23T00:00:00"/>
    <d v="2023-08-30T00:00:00"/>
    <s v="Member"/>
    <x v="1"/>
    <n v="481.87"/>
    <x v="4"/>
    <x v="4"/>
    <n v="2070.8348999999998"/>
    <s v="Bulk Order"/>
  </r>
  <r>
    <s v="ORD104843"/>
    <x v="3"/>
    <x v="1"/>
    <x v="4821"/>
    <n v="0.14000000000000001"/>
    <n v="469.7518"/>
    <n v="9"/>
    <d v="2024-08-24T00:00:00"/>
    <d v="2024-08-28T00:00:00"/>
    <s v="New"/>
    <x v="0"/>
    <n v="436.12"/>
    <x v="4"/>
    <x v="5"/>
    <n v="2885.6181999999999"/>
    <s v="Bulk Order"/>
  </r>
  <r>
    <s v="ORD104844"/>
    <x v="0"/>
    <x v="1"/>
    <x v="4822"/>
    <n v="0.45"/>
    <n v="549.80550000000005"/>
    <n v="4"/>
    <d v="2023-10-09T00:00:00"/>
    <d v="2023-10-14T00:00:00"/>
    <s v="Member"/>
    <x v="0"/>
    <n v="62.89"/>
    <x v="4"/>
    <x v="2"/>
    <n v="671.98449999999991"/>
    <s v="-"/>
  </r>
  <r>
    <s v="ORD104845"/>
    <x v="2"/>
    <x v="4"/>
    <x v="4823"/>
    <n v="0.43"/>
    <n v="335.66230000000002"/>
    <n v="6"/>
    <d v="2024-02-03T00:00:00"/>
    <d v="2024-02-10T00:00:00"/>
    <s v="Regular"/>
    <x v="0"/>
    <n v="230.82"/>
    <x v="4"/>
    <x v="3"/>
    <n v="444.9477"/>
    <s v="Bulk Order"/>
  </r>
  <r>
    <s v="ORD104846"/>
    <x v="0"/>
    <x v="0"/>
    <x v="4628"/>
    <n v="0.42"/>
    <n v="456.92220000000003"/>
    <n v="1"/>
    <d v="2024-04-05T00:00:00"/>
    <d v="2024-04-10T00:00:00"/>
    <s v="Regular"/>
    <x v="1"/>
    <n v="100.95"/>
    <x v="4"/>
    <x v="1"/>
    <n v="630.98780000000011"/>
    <s v="-"/>
  </r>
  <r>
    <s v="ORD104847"/>
    <x v="2"/>
    <x v="1"/>
    <x v="4824"/>
    <n v="0.43"/>
    <n v="789.03710000000001"/>
    <n v="7"/>
    <d v="2023-07-03T00:00:00"/>
    <d v="2023-07-08T00:00:00"/>
    <s v="Regular"/>
    <x v="0"/>
    <n v="333.66"/>
    <x v="4"/>
    <x v="0"/>
    <n v="1045.9329"/>
    <s v="Bulk Order"/>
  </r>
  <r>
    <s v="ORD104848"/>
    <x v="3"/>
    <x v="2"/>
    <x v="4825"/>
    <n v="0.15"/>
    <n v="124.05749999999999"/>
    <n v="4"/>
    <d v="2024-08-20T00:00:00"/>
    <d v="2024-08-22T00:00:00"/>
    <s v="Member"/>
    <x v="2"/>
    <n v="147.97"/>
    <x v="4"/>
    <x v="5"/>
    <n v="702.99249999999995"/>
    <s v="-"/>
  </r>
  <r>
    <s v="ORD104849"/>
    <x v="3"/>
    <x v="4"/>
    <x v="4826"/>
    <n v="0.21"/>
    <n v="182.36399999999998"/>
    <n v="2"/>
    <d v="2023-05-02T00:00:00"/>
    <d v="2023-05-03T00:00:00"/>
    <s v="New"/>
    <x v="1"/>
    <n v="249.56"/>
    <x v="4"/>
    <x v="5"/>
    <n v="686.03600000000006"/>
    <s v="-"/>
  </r>
  <r>
    <s v="ORD104850"/>
    <x v="2"/>
    <x v="2"/>
    <x v="4827"/>
    <n v="0.16"/>
    <n v="50.300800000000002"/>
    <n v="4"/>
    <d v="2023-11-14T00:00:00"/>
    <d v="2023-11-16T00:00:00"/>
    <s v="Member"/>
    <x v="2"/>
    <n v="76.28"/>
    <x v="4"/>
    <x v="0"/>
    <n v="264.07920000000001"/>
    <s v="-"/>
  </r>
  <r>
    <s v="ORD104851"/>
    <x v="3"/>
    <x v="0"/>
    <x v="4828"/>
    <n v="0.04"/>
    <n v="171.91800000000001"/>
    <n v="8"/>
    <d v="2023-05-21T00:00:00"/>
    <d v="2023-05-27T00:00:00"/>
    <s v="Regular"/>
    <x v="1"/>
    <n v="812.06"/>
    <x v="4"/>
    <x v="5"/>
    <n v="4126.0320000000002"/>
    <s v="Bulk Order"/>
  </r>
  <r>
    <s v="ORD104852"/>
    <x v="2"/>
    <x v="4"/>
    <x v="4829"/>
    <n v="0.46"/>
    <n v="541.33719999999994"/>
    <n v="2"/>
    <d v="2024-07-11T00:00:00"/>
    <d v="2024-07-14T00:00:00"/>
    <s v="Regular"/>
    <x v="0"/>
    <n v="275.49"/>
    <x v="4"/>
    <x v="4"/>
    <n v="635.4828"/>
    <s v="-"/>
  </r>
  <r>
    <s v="ORD104853"/>
    <x v="2"/>
    <x v="4"/>
    <x v="4830"/>
    <n v="0.31"/>
    <n v="1279.4692"/>
    <n v="1"/>
    <d v="2023-07-01T00:00:00"/>
    <d v="2023-07-04T00:00:00"/>
    <s v="Regular"/>
    <x v="2"/>
    <n v="1079.8499999999999"/>
    <x v="4"/>
    <x v="2"/>
    <n v="2847.8507999999997"/>
    <s v="-"/>
  </r>
  <r>
    <s v="ORD104854"/>
    <x v="3"/>
    <x v="4"/>
    <x v="4831"/>
    <n v="7.0000000000000007E-2"/>
    <n v="157.34039999999999"/>
    <n v="1"/>
    <d v="2023-12-10T00:00:00"/>
    <d v="2023-12-17T00:00:00"/>
    <s v="New"/>
    <x v="1"/>
    <n v="294.13"/>
    <x v="4"/>
    <x v="5"/>
    <n v="2090.3795999999998"/>
    <s v="-"/>
  </r>
  <r>
    <s v="ORD104855"/>
    <x v="1"/>
    <x v="3"/>
    <x v="4832"/>
    <n v="0.1"/>
    <n v="319.89499999999998"/>
    <n v="7"/>
    <d v="2023-09-16T00:00:00"/>
    <d v="2023-09-21T00:00:00"/>
    <s v="Regular"/>
    <x v="1"/>
    <n v="256.85000000000002"/>
    <x v="4"/>
    <x v="0"/>
    <n v="2879.0549999999998"/>
    <s v="Bulk Order"/>
  </r>
  <r>
    <s v="ORD104856"/>
    <x v="2"/>
    <x v="4"/>
    <x v="4833"/>
    <n v="0.23"/>
    <n v="108.31620000000001"/>
    <n v="7"/>
    <d v="2023-01-12T00:00:00"/>
    <d v="2023-01-19T00:00:00"/>
    <s v="Member"/>
    <x v="2"/>
    <n v="119.05"/>
    <x v="4"/>
    <x v="3"/>
    <n v="362.62379999999996"/>
    <s v="Bulk Order"/>
  </r>
  <r>
    <s v="ORD104857"/>
    <x v="0"/>
    <x v="2"/>
    <x v="4834"/>
    <n v="0.03"/>
    <n v="88.786199999999994"/>
    <n v="4"/>
    <d v="2024-07-06T00:00:00"/>
    <d v="2024-07-08T00:00:00"/>
    <s v="Regular"/>
    <x v="1"/>
    <n v="289.56"/>
    <x v="4"/>
    <x v="1"/>
    <n v="2870.7538"/>
    <s v="-"/>
  </r>
  <r>
    <s v="ORD104858"/>
    <x v="0"/>
    <x v="2"/>
    <x v="4835"/>
    <n v="0.14000000000000001"/>
    <n v="212.93720000000002"/>
    <n v="5"/>
    <d v="2024-03-03T00:00:00"/>
    <d v="2024-03-10T00:00:00"/>
    <s v="New"/>
    <x v="2"/>
    <n v="205.78"/>
    <x v="4"/>
    <x v="1"/>
    <n v="1308.0427999999999"/>
    <s v="-"/>
  </r>
  <r>
    <s v="ORD104859"/>
    <x v="3"/>
    <x v="0"/>
    <x v="4836"/>
    <n v="0.35"/>
    <n v="198.28549999999998"/>
    <n v="5"/>
    <d v="2024-11-28T00:00:00"/>
    <d v="2024-12-05T00:00:00"/>
    <s v="Member"/>
    <x v="1"/>
    <n v="153.16"/>
    <x v="4"/>
    <x v="4"/>
    <n v="368.24450000000002"/>
    <s v="-"/>
  </r>
  <r>
    <s v="ORD104860"/>
    <x v="1"/>
    <x v="1"/>
    <x v="4837"/>
    <n v="0.46"/>
    <n v="2093.1564000000003"/>
    <n v="7"/>
    <d v="2024-06-06T00:00:00"/>
    <d v="2024-06-08T00:00:00"/>
    <s v="Regular"/>
    <x v="2"/>
    <n v="984.14"/>
    <x v="4"/>
    <x v="4"/>
    <n v="2457.1835999999998"/>
    <s v="Bulk Order"/>
  </r>
  <r>
    <s v="ORD104861"/>
    <x v="3"/>
    <x v="1"/>
    <x v="4838"/>
    <n v="0.46"/>
    <n v="1406.5788000000002"/>
    <n v="3"/>
    <d v="2024-10-20T00:00:00"/>
    <d v="2024-10-25T00:00:00"/>
    <s v="New"/>
    <x v="0"/>
    <n v="219.35"/>
    <x v="4"/>
    <x v="4"/>
    <n v="1651.2012"/>
    <s v="-"/>
  </r>
  <r>
    <s v="ORD104862"/>
    <x v="1"/>
    <x v="3"/>
    <x v="4839"/>
    <n v="0.26"/>
    <n v="333.93619999999999"/>
    <n v="5"/>
    <d v="2024-03-18T00:00:00"/>
    <d v="2024-03-19T00:00:00"/>
    <s v="New"/>
    <x v="2"/>
    <n v="142.35"/>
    <x v="4"/>
    <x v="5"/>
    <n v="950.43379999999991"/>
    <s v="-"/>
  </r>
  <r>
    <s v="ORD104863"/>
    <x v="2"/>
    <x v="4"/>
    <x v="4840"/>
    <n v="0.16"/>
    <n v="345.00480000000005"/>
    <n v="7"/>
    <d v="2023-03-14T00:00:00"/>
    <d v="2023-03-15T00:00:00"/>
    <s v="Regular"/>
    <x v="0"/>
    <n v="191.54"/>
    <x v="4"/>
    <x v="0"/>
    <n v="1811.2752"/>
    <s v="Bulk Order"/>
  </r>
  <r>
    <s v="ORD104864"/>
    <x v="2"/>
    <x v="3"/>
    <x v="4841"/>
    <n v="0.46"/>
    <n v="850.45259999999996"/>
    <n v="7"/>
    <d v="2023-06-14T00:00:00"/>
    <d v="2023-06-16T00:00:00"/>
    <s v="New"/>
    <x v="0"/>
    <n v="107.14"/>
    <x v="4"/>
    <x v="3"/>
    <n v="998.35739999999998"/>
    <s v="Bulk Order"/>
  </r>
  <r>
    <s v="ORD104865"/>
    <x v="2"/>
    <x v="0"/>
    <x v="4842"/>
    <n v="0.39"/>
    <n v="1377.8076000000001"/>
    <n v="9"/>
    <d v="2023-05-18T00:00:00"/>
    <d v="2023-05-20T00:00:00"/>
    <s v="Regular"/>
    <x v="0"/>
    <n v="368.2"/>
    <x v="4"/>
    <x v="3"/>
    <n v="2155.0324000000001"/>
    <s v="Bulk Order"/>
  </r>
  <r>
    <s v="ORD104866"/>
    <x v="2"/>
    <x v="0"/>
    <x v="4843"/>
    <n v="0.28999999999999998"/>
    <n v="892.16179999999997"/>
    <n v="4"/>
    <d v="2023-11-25T00:00:00"/>
    <d v="2023-11-26T00:00:00"/>
    <s v="Member"/>
    <x v="2"/>
    <n v="651.89"/>
    <x v="4"/>
    <x v="4"/>
    <n v="2184.2582000000002"/>
    <s v="-"/>
  </r>
  <r>
    <s v="ORD104867"/>
    <x v="0"/>
    <x v="1"/>
    <x v="4844"/>
    <n v="0.42"/>
    <n v="82.710599999999999"/>
    <n v="1"/>
    <d v="2023-02-02T00:00:00"/>
    <d v="2023-02-06T00:00:00"/>
    <s v="Member"/>
    <x v="0"/>
    <n v="10.53"/>
    <x v="4"/>
    <x v="4"/>
    <n v="114.21940000000001"/>
    <s v="-"/>
  </r>
  <r>
    <s v="ORD104868"/>
    <x v="0"/>
    <x v="0"/>
    <x v="4845"/>
    <n v="0.23"/>
    <n v="245.95049999999998"/>
    <n v="5"/>
    <d v="2024-12-17T00:00:00"/>
    <d v="2024-12-21T00:00:00"/>
    <s v="New"/>
    <x v="1"/>
    <n v="310.76"/>
    <x v="4"/>
    <x v="5"/>
    <n v="823.39949999999999"/>
    <s v="-"/>
  </r>
  <r>
    <s v="ORD104869"/>
    <x v="3"/>
    <x v="4"/>
    <x v="4846"/>
    <n v="0.06"/>
    <n v="146.56979999999999"/>
    <n v="4"/>
    <d v="2023-05-28T00:00:00"/>
    <d v="2023-05-31T00:00:00"/>
    <s v="Member"/>
    <x v="2"/>
    <n v="264.8"/>
    <x v="4"/>
    <x v="3"/>
    <n v="2296.2601999999997"/>
    <s v="-"/>
  </r>
  <r>
    <s v="ORD104870"/>
    <x v="1"/>
    <x v="2"/>
    <x v="4847"/>
    <n v="0.47"/>
    <n v="1072.9536000000001"/>
    <n v="3"/>
    <d v="2023-11-27T00:00:00"/>
    <d v="2023-11-29T00:00:00"/>
    <s v="Regular"/>
    <x v="2"/>
    <n v="280.69"/>
    <x v="4"/>
    <x v="2"/>
    <n v="1209.9264000000001"/>
    <s v="-"/>
  </r>
  <r>
    <s v="ORD104871"/>
    <x v="2"/>
    <x v="0"/>
    <x v="4848"/>
    <n v="0.27"/>
    <n v="710.56170000000009"/>
    <n v="7"/>
    <d v="2023-12-15T00:00:00"/>
    <d v="2023-12-16T00:00:00"/>
    <s v="Member"/>
    <x v="2"/>
    <n v="154.49"/>
    <x v="4"/>
    <x v="0"/>
    <n v="1921.1482999999998"/>
    <s v="Bulk Order"/>
  </r>
  <r>
    <s v="ORD104872"/>
    <x v="2"/>
    <x v="3"/>
    <x v="4849"/>
    <n v="0.35"/>
    <n v="1260.8995"/>
    <n v="9"/>
    <d v="2024-09-14T00:00:00"/>
    <d v="2024-09-19T00:00:00"/>
    <s v="Member"/>
    <x v="1"/>
    <n v="242.83"/>
    <x v="4"/>
    <x v="3"/>
    <n v="2341.6705000000002"/>
    <s v="Bulk Order"/>
  </r>
  <r>
    <s v="ORD104873"/>
    <x v="1"/>
    <x v="4"/>
    <x v="4850"/>
    <n v="0.2"/>
    <n v="688.36800000000005"/>
    <n v="4"/>
    <d v="2024-09-28T00:00:00"/>
    <d v="2024-10-03T00:00:00"/>
    <s v="Regular"/>
    <x v="2"/>
    <n v="1031.46"/>
    <x v="4"/>
    <x v="0"/>
    <n v="2753.4720000000002"/>
    <s v="-"/>
  </r>
  <r>
    <s v="ORD104874"/>
    <x v="1"/>
    <x v="0"/>
    <x v="4851"/>
    <n v="7.0000000000000007E-2"/>
    <n v="134.87530000000001"/>
    <n v="6"/>
    <d v="2024-09-27T00:00:00"/>
    <d v="2024-10-01T00:00:00"/>
    <s v="Regular"/>
    <x v="0"/>
    <n v="257.33"/>
    <x v="4"/>
    <x v="1"/>
    <n v="1791.9147"/>
    <s v="Bulk Order"/>
  </r>
  <r>
    <s v="ORD104875"/>
    <x v="3"/>
    <x v="0"/>
    <x v="4852"/>
    <n v="0.14000000000000001"/>
    <n v="616.02099999999996"/>
    <n v="1"/>
    <d v="2023-09-26T00:00:00"/>
    <d v="2023-09-27T00:00:00"/>
    <s v="New"/>
    <x v="1"/>
    <n v="967.72"/>
    <x v="4"/>
    <x v="1"/>
    <n v="3784.1289999999999"/>
    <s v="-"/>
  </r>
  <r>
    <s v="ORD104876"/>
    <x v="1"/>
    <x v="4"/>
    <x v="4853"/>
    <n v="0.02"/>
    <n v="8.1674000000000007"/>
    <n v="1"/>
    <d v="2023-05-04T00:00:00"/>
    <d v="2023-05-08T00:00:00"/>
    <s v="Regular"/>
    <x v="0"/>
    <n v="97.09"/>
    <x v="4"/>
    <x v="2"/>
    <n v="400.20260000000002"/>
    <s v="-"/>
  </r>
  <r>
    <s v="ORD104877"/>
    <x v="2"/>
    <x v="0"/>
    <x v="4854"/>
    <n v="0.04"/>
    <n v="118.56399999999999"/>
    <n v="3"/>
    <d v="2024-10-15T00:00:00"/>
    <d v="2024-10-22T00:00:00"/>
    <s v="Regular"/>
    <x v="2"/>
    <n v="513.95000000000005"/>
    <x v="4"/>
    <x v="3"/>
    <n v="2845.5360000000001"/>
    <s v="-"/>
  </r>
  <r>
    <s v="ORD104878"/>
    <x v="2"/>
    <x v="2"/>
    <x v="4855"/>
    <n v="0.1"/>
    <n v="475.346"/>
    <n v="5"/>
    <d v="2024-12-13T00:00:00"/>
    <d v="2024-12-17T00:00:00"/>
    <s v="Member"/>
    <x v="0"/>
    <n v="787.48"/>
    <x v="4"/>
    <x v="0"/>
    <n v="4278.1139999999996"/>
    <s v="-"/>
  </r>
  <r>
    <s v="ORD104879"/>
    <x v="2"/>
    <x v="1"/>
    <x v="4856"/>
    <n v="0.28000000000000003"/>
    <n v="781.34"/>
    <n v="6"/>
    <d v="2023-02-23T00:00:00"/>
    <d v="2023-03-02T00:00:00"/>
    <s v="Regular"/>
    <x v="0"/>
    <n v="373.88"/>
    <x v="4"/>
    <x v="4"/>
    <n v="2009.1599999999999"/>
    <s v="Bulk Order"/>
  </r>
  <r>
    <s v="ORD104880"/>
    <x v="2"/>
    <x v="4"/>
    <x v="4857"/>
    <n v="0.5"/>
    <n v="1165.01"/>
    <n v="9"/>
    <d v="2024-03-01T00:00:00"/>
    <d v="2024-03-03T00:00:00"/>
    <s v="Regular"/>
    <x v="1"/>
    <n v="525.37"/>
    <x v="4"/>
    <x v="3"/>
    <n v="1165.01"/>
    <s v="Bulk Order"/>
  </r>
  <r>
    <s v="ORD104881"/>
    <x v="2"/>
    <x v="3"/>
    <x v="4858"/>
    <n v="0.42"/>
    <n v="317.60399999999998"/>
    <n v="9"/>
    <d v="2023-03-24T00:00:00"/>
    <d v="2023-03-26T00:00:00"/>
    <s v="Member"/>
    <x v="1"/>
    <n v="137.15"/>
    <x v="4"/>
    <x v="2"/>
    <n v="438.59600000000006"/>
    <s v="Bulk Order"/>
  </r>
  <r>
    <s v="ORD104882"/>
    <x v="3"/>
    <x v="0"/>
    <x v="4859"/>
    <n v="0.04"/>
    <n v="162.7972"/>
    <n v="1"/>
    <d v="2024-09-09T00:00:00"/>
    <d v="2024-09-10T00:00:00"/>
    <s v="New"/>
    <x v="1"/>
    <n v="637.86"/>
    <x v="4"/>
    <x v="0"/>
    <n v="3907.1327999999999"/>
    <s v="-"/>
  </r>
  <r>
    <s v="ORD104883"/>
    <x v="2"/>
    <x v="1"/>
    <x v="4860"/>
    <n v="0.42"/>
    <n v="811.26779999999997"/>
    <n v="2"/>
    <d v="2024-09-14T00:00:00"/>
    <d v="2024-09-17T00:00:00"/>
    <s v="Regular"/>
    <x v="2"/>
    <n v="169.82"/>
    <x v="4"/>
    <x v="3"/>
    <n v="1120.3222000000001"/>
    <s v="-"/>
  </r>
  <r>
    <s v="ORD104884"/>
    <x v="3"/>
    <x v="3"/>
    <x v="4861"/>
    <n v="0.27"/>
    <n v="954.74700000000007"/>
    <n v="8"/>
    <d v="2024-01-08T00:00:00"/>
    <d v="2024-01-10T00:00:00"/>
    <s v="Member"/>
    <x v="1"/>
    <n v="767.02"/>
    <x v="4"/>
    <x v="2"/>
    <n v="2581.3530000000001"/>
    <s v="Bulk Order"/>
  </r>
  <r>
    <s v="ORD104885"/>
    <x v="2"/>
    <x v="3"/>
    <x v="4862"/>
    <n v="0.33"/>
    <n v="352.43340000000001"/>
    <n v="5"/>
    <d v="2024-05-24T00:00:00"/>
    <d v="2024-05-27T00:00:00"/>
    <s v="New"/>
    <x v="1"/>
    <n v="170.06"/>
    <x v="4"/>
    <x v="4"/>
    <n v="715.54660000000001"/>
    <s v="-"/>
  </r>
  <r>
    <s v="ORD104886"/>
    <x v="0"/>
    <x v="2"/>
    <x v="4863"/>
    <n v="0.06"/>
    <n v="18.3078"/>
    <n v="3"/>
    <d v="2023-08-14T00:00:00"/>
    <d v="2023-08-18T00:00:00"/>
    <s v="New"/>
    <x v="1"/>
    <n v="23.21"/>
    <x v="4"/>
    <x v="5"/>
    <n v="286.82220000000001"/>
    <s v="-"/>
  </r>
  <r>
    <s v="ORD104887"/>
    <x v="0"/>
    <x v="1"/>
    <x v="4864"/>
    <n v="0.2"/>
    <n v="319.358"/>
    <n v="9"/>
    <d v="2023-10-19T00:00:00"/>
    <d v="2023-10-25T00:00:00"/>
    <s v="New"/>
    <x v="0"/>
    <n v="216.74"/>
    <x v="4"/>
    <x v="4"/>
    <n v="1277.432"/>
    <s v="Bulk Order"/>
  </r>
  <r>
    <s v="ORD104888"/>
    <x v="0"/>
    <x v="4"/>
    <x v="4865"/>
    <n v="0.44"/>
    <n v="650.72919999999999"/>
    <n v="2"/>
    <d v="2023-01-09T00:00:00"/>
    <d v="2023-01-13T00:00:00"/>
    <s v="New"/>
    <x v="2"/>
    <n v="90.83"/>
    <x v="4"/>
    <x v="3"/>
    <n v="828.20080000000007"/>
    <s v="-"/>
  </r>
  <r>
    <s v="ORD104889"/>
    <x v="0"/>
    <x v="1"/>
    <x v="4866"/>
    <n v="0.21"/>
    <n v="919.80629999999996"/>
    <n v="7"/>
    <d v="2024-12-20T00:00:00"/>
    <d v="2024-12-21T00:00:00"/>
    <s v="Member"/>
    <x v="1"/>
    <n v="353.96"/>
    <x v="4"/>
    <x v="3"/>
    <n v="3460.2236999999996"/>
    <s v="Bulk Order"/>
  </r>
  <r>
    <s v="ORD104890"/>
    <x v="3"/>
    <x v="1"/>
    <x v="4867"/>
    <n v="0.06"/>
    <n v="260.21399999999994"/>
    <n v="8"/>
    <d v="2024-10-16T00:00:00"/>
    <d v="2024-10-17T00:00:00"/>
    <s v="New"/>
    <x v="1"/>
    <n v="1294.0999999999999"/>
    <x v="4"/>
    <x v="5"/>
    <n v="4076.6859999999997"/>
    <s v="Bulk Order"/>
  </r>
  <r>
    <s v="ORD104891"/>
    <x v="3"/>
    <x v="3"/>
    <x v="4868"/>
    <n v="0.16"/>
    <n v="434.57279999999997"/>
    <n v="2"/>
    <d v="2024-05-25T00:00:00"/>
    <d v="2024-05-31T00:00:00"/>
    <s v="Member"/>
    <x v="2"/>
    <n v="673.16"/>
    <x v="4"/>
    <x v="5"/>
    <n v="2281.5072"/>
    <s v="-"/>
  </r>
  <r>
    <s v="ORD104892"/>
    <x v="1"/>
    <x v="2"/>
    <x v="4869"/>
    <n v="0.11"/>
    <n v="21.239900000000002"/>
    <n v="1"/>
    <d v="2023-03-05T00:00:00"/>
    <d v="2023-03-09T00:00:00"/>
    <s v="New"/>
    <x v="0"/>
    <n v="57.34"/>
    <x v="4"/>
    <x v="0"/>
    <n v="171.8501"/>
    <s v="-"/>
  </r>
  <r>
    <s v="ORD104893"/>
    <x v="2"/>
    <x v="2"/>
    <x v="4870"/>
    <n v="0.34"/>
    <n v="414.3886"/>
    <n v="3"/>
    <d v="2024-05-09T00:00:00"/>
    <d v="2024-05-12T00:00:00"/>
    <s v="Member"/>
    <x v="1"/>
    <n v="347.51"/>
    <x v="4"/>
    <x v="5"/>
    <n v="804.40139999999997"/>
    <s v="-"/>
  </r>
  <r>
    <s v="ORD104894"/>
    <x v="0"/>
    <x v="1"/>
    <x v="4871"/>
    <n v="0.46"/>
    <n v="1486.3335999999999"/>
    <n v="8"/>
    <d v="2023-02-17T00:00:00"/>
    <d v="2023-02-20T00:00:00"/>
    <s v="New"/>
    <x v="1"/>
    <n v="935.21"/>
    <x v="4"/>
    <x v="5"/>
    <n v="1744.8263999999999"/>
    <s v="Bulk Order"/>
  </r>
  <r>
    <s v="ORD104895"/>
    <x v="3"/>
    <x v="1"/>
    <x v="4872"/>
    <n v="0.37"/>
    <n v="220.85299999999998"/>
    <n v="4"/>
    <d v="2023-06-16T00:00:00"/>
    <d v="2023-06-20T00:00:00"/>
    <s v="Member"/>
    <x v="0"/>
    <n v="101.29"/>
    <x v="4"/>
    <x v="5"/>
    <n v="376.04700000000003"/>
    <s v="-"/>
  </r>
  <r>
    <s v="ORD104896"/>
    <x v="2"/>
    <x v="0"/>
    <x v="4873"/>
    <n v="0.42"/>
    <n v="1483.8810000000001"/>
    <n v="5"/>
    <d v="2024-10-26T00:00:00"/>
    <d v="2024-10-31T00:00:00"/>
    <s v="Regular"/>
    <x v="0"/>
    <n v="774.71"/>
    <x v="4"/>
    <x v="4"/>
    <n v="2049.1689999999999"/>
    <s v="-"/>
  </r>
  <r>
    <s v="ORD104897"/>
    <x v="2"/>
    <x v="3"/>
    <x v="4874"/>
    <n v="0.4"/>
    <n v="63.448000000000008"/>
    <n v="9"/>
    <d v="2024-12-20T00:00:00"/>
    <d v="2024-12-25T00:00:00"/>
    <s v="Regular"/>
    <x v="0"/>
    <n v="8.42"/>
    <x v="4"/>
    <x v="1"/>
    <n v="95.171999999999997"/>
    <s v="Bulk Order"/>
  </r>
  <r>
    <s v="ORD104898"/>
    <x v="3"/>
    <x v="4"/>
    <x v="4875"/>
    <n v="0.01"/>
    <n v="34.444299999999998"/>
    <n v="4"/>
    <d v="2023-12-08T00:00:00"/>
    <d v="2023-12-11T00:00:00"/>
    <s v="Member"/>
    <x v="0"/>
    <n v="499.31"/>
    <x v="4"/>
    <x v="0"/>
    <n v="3409.9856999999997"/>
    <s v="-"/>
  </r>
  <r>
    <s v="ORD104899"/>
    <x v="0"/>
    <x v="4"/>
    <x v="4876"/>
    <n v="0.06"/>
    <n v="254.29439999999997"/>
    <n v="9"/>
    <d v="2024-01-05T00:00:00"/>
    <d v="2024-01-12T00:00:00"/>
    <s v="New"/>
    <x v="1"/>
    <n v="927.51"/>
    <x v="4"/>
    <x v="5"/>
    <n v="3983.9456"/>
    <s v="Bulk Order"/>
  </r>
  <r>
    <s v="ORD104900"/>
    <x v="1"/>
    <x v="2"/>
    <x v="4877"/>
    <n v="0.21"/>
    <n v="503.82569999999998"/>
    <n v="6"/>
    <d v="2024-12-20T00:00:00"/>
    <d v="2024-12-25T00:00:00"/>
    <s v="Regular"/>
    <x v="1"/>
    <n v="212.27"/>
    <x v="4"/>
    <x v="0"/>
    <n v="1895.3443000000002"/>
    <s v="Bulk Order"/>
  </r>
  <r>
    <s v="ORD104901"/>
    <x v="2"/>
    <x v="3"/>
    <x v="4878"/>
    <n v="0.06"/>
    <n v="249.75"/>
    <n v="7"/>
    <d v="2023-08-13T00:00:00"/>
    <d v="2023-08-19T00:00:00"/>
    <s v="Regular"/>
    <x v="0"/>
    <n v="1139.6199999999999"/>
    <x v="4"/>
    <x v="1"/>
    <n v="3912.75"/>
    <s v="Bulk Order"/>
  </r>
  <r>
    <s v="ORD104902"/>
    <x v="1"/>
    <x v="2"/>
    <x v="4879"/>
    <n v="0.37"/>
    <n v="1453.9113"/>
    <n v="8"/>
    <d v="2024-03-19T00:00:00"/>
    <d v="2024-03-25T00:00:00"/>
    <s v="Member"/>
    <x v="0"/>
    <n v="301.75"/>
    <x v="4"/>
    <x v="5"/>
    <n v="2475.5787"/>
    <s v="Bulk Order"/>
  </r>
  <r>
    <s v="ORD104903"/>
    <x v="0"/>
    <x v="4"/>
    <x v="4880"/>
    <n v="0.04"/>
    <n v="135.59799999999998"/>
    <n v="1"/>
    <d v="2024-01-10T00:00:00"/>
    <d v="2024-01-17T00:00:00"/>
    <s v="Member"/>
    <x v="0"/>
    <n v="879.62"/>
    <x v="4"/>
    <x v="0"/>
    <n v="3254.3519999999999"/>
    <s v="-"/>
  </r>
  <r>
    <s v="ORD104904"/>
    <x v="0"/>
    <x v="1"/>
    <x v="4881"/>
    <n v="0.21"/>
    <n v="479.05829999999997"/>
    <n v="9"/>
    <d v="2023-09-20T00:00:00"/>
    <d v="2023-09-27T00:00:00"/>
    <s v="Member"/>
    <x v="1"/>
    <n v="464.94"/>
    <x v="4"/>
    <x v="0"/>
    <n v="1802.1717000000001"/>
    <s v="Bulk Order"/>
  </r>
  <r>
    <s v="ORD104905"/>
    <x v="1"/>
    <x v="3"/>
    <x v="4882"/>
    <n v="0.2"/>
    <n v="286.46600000000001"/>
    <n v="2"/>
    <d v="2023-05-26T00:00:00"/>
    <d v="2023-05-28T00:00:00"/>
    <s v="Member"/>
    <x v="2"/>
    <n v="379.49"/>
    <x v="4"/>
    <x v="5"/>
    <n v="1145.864"/>
    <s v="-"/>
  </r>
  <r>
    <s v="ORD104906"/>
    <x v="0"/>
    <x v="3"/>
    <x v="4883"/>
    <n v="0.27"/>
    <n v="1165.9221"/>
    <n v="3"/>
    <d v="2023-05-08T00:00:00"/>
    <d v="2023-05-09T00:00:00"/>
    <s v="Member"/>
    <x v="1"/>
    <n v="457.67"/>
    <x v="4"/>
    <x v="5"/>
    <n v="3152.3078999999998"/>
    <s v="-"/>
  </r>
  <r>
    <s v="ORD104907"/>
    <x v="2"/>
    <x v="0"/>
    <x v="4884"/>
    <n v="0.31"/>
    <n v="1016.2079"/>
    <n v="1"/>
    <d v="2024-09-16T00:00:00"/>
    <d v="2024-09-17T00:00:00"/>
    <s v="Regular"/>
    <x v="0"/>
    <n v="686.22"/>
    <x v="4"/>
    <x v="0"/>
    <n v="2261.8821000000003"/>
    <s v="-"/>
  </r>
  <r>
    <s v="ORD104908"/>
    <x v="1"/>
    <x v="1"/>
    <x v="4885"/>
    <n v="0.47"/>
    <n v="1884.8316"/>
    <n v="3"/>
    <d v="2023-09-25T00:00:00"/>
    <d v="2023-09-30T00:00:00"/>
    <s v="Member"/>
    <x v="2"/>
    <n v="423.97"/>
    <x v="4"/>
    <x v="3"/>
    <n v="2125.4484000000002"/>
    <s v="-"/>
  </r>
  <r>
    <s v="ORD104909"/>
    <x v="0"/>
    <x v="1"/>
    <x v="4795"/>
    <n v="0.14000000000000001"/>
    <n v="392.64960000000002"/>
    <n v="2"/>
    <d v="2023-12-30T00:00:00"/>
    <d v="2024-01-03T00:00:00"/>
    <s v="New"/>
    <x v="2"/>
    <n v="323.54000000000002"/>
    <x v="4"/>
    <x v="0"/>
    <n v="2411.9903999999997"/>
    <s v="-"/>
  </r>
  <r>
    <s v="ORD104910"/>
    <x v="1"/>
    <x v="2"/>
    <x v="4886"/>
    <n v="0.33"/>
    <n v="310.90949999999998"/>
    <n v="7"/>
    <d v="2024-11-03T00:00:00"/>
    <d v="2024-11-05T00:00:00"/>
    <s v="Member"/>
    <x v="0"/>
    <n v="73.86"/>
    <x v="4"/>
    <x v="4"/>
    <n v="631.2405"/>
    <s v="Bulk Order"/>
  </r>
  <r>
    <s v="ORD104911"/>
    <x v="2"/>
    <x v="3"/>
    <x v="4887"/>
    <n v="0.02"/>
    <n v="97.984999999999999"/>
    <n v="7"/>
    <d v="2024-04-26T00:00:00"/>
    <d v="2024-05-01T00:00:00"/>
    <s v="New"/>
    <x v="2"/>
    <n v="1291.29"/>
    <x v="4"/>
    <x v="2"/>
    <n v="4801.2650000000003"/>
    <s v="Bulk Order"/>
  </r>
  <r>
    <s v="ORD104912"/>
    <x v="0"/>
    <x v="2"/>
    <x v="4888"/>
    <n v="0"/>
    <n v="0"/>
    <n v="6"/>
    <d v="2024-11-28T00:00:00"/>
    <d v="2024-12-04T00:00:00"/>
    <s v="Regular"/>
    <x v="2"/>
    <n v="249.39"/>
    <x v="4"/>
    <x v="0"/>
    <n v="995.42"/>
    <s v="Bulk Order"/>
  </r>
  <r>
    <s v="ORD104913"/>
    <x v="2"/>
    <x v="1"/>
    <x v="4889"/>
    <n v="0.01"/>
    <n v="45.650799999999997"/>
    <n v="4"/>
    <d v="2023-07-29T00:00:00"/>
    <d v="2023-08-02T00:00:00"/>
    <s v="Regular"/>
    <x v="0"/>
    <n v="549.62"/>
    <x v="4"/>
    <x v="0"/>
    <n v="4519.4291999999996"/>
    <s v="-"/>
  </r>
  <r>
    <s v="ORD104914"/>
    <x v="0"/>
    <x v="0"/>
    <x v="4890"/>
    <n v="0.22"/>
    <n v="246.37360000000004"/>
    <n v="3"/>
    <d v="2024-07-07T00:00:00"/>
    <d v="2024-07-13T00:00:00"/>
    <s v="Member"/>
    <x v="1"/>
    <n v="106.31"/>
    <x v="4"/>
    <x v="3"/>
    <n v="873.5064000000001"/>
    <s v="-"/>
  </r>
  <r>
    <s v="ORD104915"/>
    <x v="3"/>
    <x v="3"/>
    <x v="4891"/>
    <n v="0.28000000000000003"/>
    <n v="540.78359999999998"/>
    <n v="7"/>
    <d v="2023-08-10T00:00:00"/>
    <d v="2023-08-14T00:00:00"/>
    <s v="Regular"/>
    <x v="2"/>
    <n v="482.05"/>
    <x v="4"/>
    <x v="5"/>
    <n v="1390.5863999999999"/>
    <s v="Bulk Order"/>
  </r>
  <r>
    <s v="ORD104916"/>
    <x v="0"/>
    <x v="1"/>
    <x v="4892"/>
    <n v="0"/>
    <n v="0"/>
    <n v="3"/>
    <d v="2023-10-29T00:00:00"/>
    <d v="2023-11-01T00:00:00"/>
    <s v="Regular"/>
    <x v="0"/>
    <n v="374.26"/>
    <x v="4"/>
    <x v="3"/>
    <n v="2256.41"/>
    <s v="-"/>
  </r>
  <r>
    <s v="ORD104917"/>
    <x v="1"/>
    <x v="0"/>
    <x v="4893"/>
    <n v="0.2"/>
    <n v="922.94799999999998"/>
    <n v="9"/>
    <d v="2023-09-16T00:00:00"/>
    <d v="2023-09-18T00:00:00"/>
    <s v="New"/>
    <x v="1"/>
    <n v="609.04"/>
    <x v="4"/>
    <x v="3"/>
    <n v="3691.7919999999999"/>
    <s v="Bulk Order"/>
  </r>
  <r>
    <s v="ORD104918"/>
    <x v="0"/>
    <x v="4"/>
    <x v="4894"/>
    <n v="0.02"/>
    <n v="89.043400000000005"/>
    <n v="8"/>
    <d v="2023-02-22T00:00:00"/>
    <d v="2023-02-24T00:00:00"/>
    <s v="Regular"/>
    <x v="1"/>
    <n v="981.08"/>
    <x v="4"/>
    <x v="1"/>
    <n v="4363.1266000000005"/>
    <s v="Bulk Order"/>
  </r>
  <r>
    <s v="ORD104919"/>
    <x v="2"/>
    <x v="1"/>
    <x v="4895"/>
    <n v="0.33"/>
    <n v="1364.1474000000001"/>
    <n v="7"/>
    <d v="2023-03-03T00:00:00"/>
    <d v="2023-03-06T00:00:00"/>
    <s v="Member"/>
    <x v="2"/>
    <n v="604.51"/>
    <x v="4"/>
    <x v="3"/>
    <n v="2769.6325999999999"/>
    <s v="Bulk Order"/>
  </r>
  <r>
    <s v="ORD104920"/>
    <x v="2"/>
    <x v="4"/>
    <x v="4896"/>
    <n v="0.32"/>
    <n v="622.62720000000002"/>
    <n v="2"/>
    <d v="2024-04-29T00:00:00"/>
    <d v="2024-05-03T00:00:00"/>
    <s v="Regular"/>
    <x v="0"/>
    <n v="451.43"/>
    <x v="4"/>
    <x v="3"/>
    <n v="1323.0828000000001"/>
    <s v="-"/>
  </r>
  <r>
    <s v="ORD104921"/>
    <x v="0"/>
    <x v="2"/>
    <x v="4897"/>
    <n v="0.39"/>
    <n v="47.587800000000001"/>
    <n v="3"/>
    <d v="2024-02-07T00:00:00"/>
    <d v="2024-02-11T00:00:00"/>
    <s v="Regular"/>
    <x v="1"/>
    <n v="12.49"/>
    <x v="4"/>
    <x v="3"/>
    <n v="74.432199999999995"/>
    <s v="-"/>
  </r>
  <r>
    <s v="ORD104922"/>
    <x v="1"/>
    <x v="4"/>
    <x v="4898"/>
    <n v="0.27"/>
    <n v="928.73520000000008"/>
    <n v="8"/>
    <d v="2024-03-18T00:00:00"/>
    <d v="2024-03-25T00:00:00"/>
    <s v="New"/>
    <x v="1"/>
    <n v="660.41"/>
    <x v="4"/>
    <x v="0"/>
    <n v="2511.0248000000001"/>
    <s v="Bulk Order"/>
  </r>
  <r>
    <s v="ORD104923"/>
    <x v="3"/>
    <x v="1"/>
    <x v="4899"/>
    <n v="0.31"/>
    <n v="655.23770000000002"/>
    <n v="3"/>
    <d v="2023-11-14T00:00:00"/>
    <d v="2023-11-20T00:00:00"/>
    <s v="New"/>
    <x v="1"/>
    <n v="567.98"/>
    <x v="4"/>
    <x v="2"/>
    <n v="1458.4322999999999"/>
    <s v="-"/>
  </r>
  <r>
    <s v="ORD104924"/>
    <x v="1"/>
    <x v="4"/>
    <x v="4900"/>
    <n v="0.14000000000000001"/>
    <n v="533.34260000000006"/>
    <n v="8"/>
    <d v="2024-02-25T00:00:00"/>
    <d v="2024-03-03T00:00:00"/>
    <s v="Member"/>
    <x v="1"/>
    <n v="963.26"/>
    <x v="4"/>
    <x v="1"/>
    <n v="3276.2474000000002"/>
    <s v="Bulk Order"/>
  </r>
  <r>
    <s v="ORD104925"/>
    <x v="3"/>
    <x v="3"/>
    <x v="4901"/>
    <n v="0.04"/>
    <n v="159.7912"/>
    <n v="4"/>
    <d v="2024-12-17T00:00:00"/>
    <d v="2024-12-22T00:00:00"/>
    <s v="Regular"/>
    <x v="0"/>
    <n v="1142.05"/>
    <x v="4"/>
    <x v="3"/>
    <n v="3834.9888000000001"/>
    <s v="-"/>
  </r>
  <r>
    <s v="ORD104926"/>
    <x v="2"/>
    <x v="1"/>
    <x v="4902"/>
    <n v="0.37"/>
    <n v="834.21679999999992"/>
    <n v="5"/>
    <d v="2024-02-03T00:00:00"/>
    <d v="2024-02-04T00:00:00"/>
    <s v="Regular"/>
    <x v="0"/>
    <n v="124.62"/>
    <x v="4"/>
    <x v="3"/>
    <n v="1420.4232"/>
    <s v="-"/>
  </r>
  <r>
    <s v="ORD104927"/>
    <x v="1"/>
    <x v="0"/>
    <x v="4903"/>
    <n v="0.31"/>
    <n v="1167.367"/>
    <n v="9"/>
    <d v="2023-03-31T00:00:00"/>
    <d v="2023-04-06T00:00:00"/>
    <s v="New"/>
    <x v="1"/>
    <n v="1062.4000000000001"/>
    <x v="4"/>
    <x v="3"/>
    <n v="2598.3329999999996"/>
    <s v="Bulk Order"/>
  </r>
  <r>
    <s v="ORD104928"/>
    <x v="3"/>
    <x v="4"/>
    <x v="4904"/>
    <n v="0.47"/>
    <n v="1981.3742999999997"/>
    <n v="2"/>
    <d v="2024-08-04T00:00:00"/>
    <d v="2024-08-07T00:00:00"/>
    <s v="Regular"/>
    <x v="1"/>
    <n v="464.19"/>
    <x v="4"/>
    <x v="5"/>
    <n v="2234.3157000000001"/>
    <s v="-"/>
  </r>
  <r>
    <s v="ORD104929"/>
    <x v="0"/>
    <x v="3"/>
    <x v="4905"/>
    <n v="0.49"/>
    <n v="2278.2696999999998"/>
    <n v="3"/>
    <d v="2024-08-25T00:00:00"/>
    <d v="2024-09-01T00:00:00"/>
    <s v="New"/>
    <x v="2"/>
    <n v="1330.27"/>
    <x v="4"/>
    <x v="5"/>
    <n v="2371.2602999999999"/>
    <s v="-"/>
  </r>
  <r>
    <s v="ORD104930"/>
    <x v="2"/>
    <x v="2"/>
    <x v="4906"/>
    <n v="0.42"/>
    <n v="1240.6926000000001"/>
    <n v="1"/>
    <d v="2024-05-10T00:00:00"/>
    <d v="2024-05-15T00:00:00"/>
    <s v="Member"/>
    <x v="0"/>
    <n v="336.18"/>
    <x v="4"/>
    <x v="0"/>
    <n v="1713.3374000000001"/>
    <s v="-"/>
  </r>
  <r>
    <s v="ORD104931"/>
    <x v="0"/>
    <x v="2"/>
    <x v="4907"/>
    <n v="0.49"/>
    <n v="1918.1295"/>
    <n v="8"/>
    <d v="2023-12-11T00:00:00"/>
    <d v="2023-12-13T00:00:00"/>
    <s v="New"/>
    <x v="0"/>
    <n v="378.93"/>
    <x v="4"/>
    <x v="4"/>
    <n v="1996.4205000000002"/>
    <s v="Bulk Order"/>
  </r>
  <r>
    <s v="ORD104932"/>
    <x v="2"/>
    <x v="4"/>
    <x v="4908"/>
    <n v="0.32"/>
    <n v="807.47839999999997"/>
    <n v="9"/>
    <d v="2024-03-09T00:00:00"/>
    <d v="2024-03-11T00:00:00"/>
    <s v="Member"/>
    <x v="1"/>
    <n v="522.16999999999996"/>
    <x v="4"/>
    <x v="0"/>
    <n v="1715.8915999999999"/>
    <s v="Bulk Order"/>
  </r>
  <r>
    <s v="ORD104933"/>
    <x v="1"/>
    <x v="2"/>
    <x v="4909"/>
    <n v="0.05"/>
    <n v="15.2075"/>
    <n v="9"/>
    <d v="2024-07-12T00:00:00"/>
    <d v="2024-07-14T00:00:00"/>
    <s v="Regular"/>
    <x v="2"/>
    <n v="70.459999999999994"/>
    <x v="4"/>
    <x v="3"/>
    <n v="288.9425"/>
    <s v="Bulk Order"/>
  </r>
  <r>
    <s v="ORD104934"/>
    <x v="1"/>
    <x v="0"/>
    <x v="4910"/>
    <n v="0.04"/>
    <n v="34.423200000000001"/>
    <n v="3"/>
    <d v="2024-06-11T00:00:00"/>
    <d v="2024-06-12T00:00:00"/>
    <s v="Regular"/>
    <x v="0"/>
    <n v="250.02"/>
    <x v="4"/>
    <x v="1"/>
    <n v="826.15680000000009"/>
    <s v="-"/>
  </r>
  <r>
    <s v="ORD104935"/>
    <x v="2"/>
    <x v="1"/>
    <x v="4911"/>
    <n v="0.4"/>
    <n v="291.32"/>
    <n v="5"/>
    <d v="2024-01-01T00:00:00"/>
    <d v="2024-01-04T00:00:00"/>
    <s v="New"/>
    <x v="2"/>
    <n v="91.25"/>
    <x v="4"/>
    <x v="5"/>
    <n v="436.97999999999996"/>
    <s v="-"/>
  </r>
  <r>
    <s v="ORD104936"/>
    <x v="2"/>
    <x v="3"/>
    <x v="4912"/>
    <n v="0.12"/>
    <n v="112.99799999999999"/>
    <n v="9"/>
    <d v="2024-02-04T00:00:00"/>
    <d v="2024-02-10T00:00:00"/>
    <s v="Member"/>
    <x v="1"/>
    <n v="153.5"/>
    <x v="4"/>
    <x v="5"/>
    <n v="828.65200000000004"/>
    <s v="Bulk Order"/>
  </r>
  <r>
    <s v="ORD104937"/>
    <x v="2"/>
    <x v="4"/>
    <x v="4913"/>
    <n v="0.03"/>
    <n v="4.5011999999999999"/>
    <n v="5"/>
    <d v="2023-07-14T00:00:00"/>
    <d v="2023-07-21T00:00:00"/>
    <s v="New"/>
    <x v="0"/>
    <n v="30.19"/>
    <x v="4"/>
    <x v="4"/>
    <n v="145.53879999999998"/>
    <s v="-"/>
  </r>
  <r>
    <s v="ORD104938"/>
    <x v="1"/>
    <x v="2"/>
    <x v="4914"/>
    <n v="0.24"/>
    <n v="1033.8383999999999"/>
    <n v="1"/>
    <d v="2023-08-22T00:00:00"/>
    <d v="2023-08-23T00:00:00"/>
    <s v="Regular"/>
    <x v="2"/>
    <n v="1102.56"/>
    <x v="4"/>
    <x v="4"/>
    <n v="3273.8216000000002"/>
    <s v="-"/>
  </r>
  <r>
    <s v="ORD104939"/>
    <x v="3"/>
    <x v="1"/>
    <x v="4915"/>
    <n v="0.16"/>
    <n v="455.15680000000003"/>
    <n v="1"/>
    <d v="2024-08-21T00:00:00"/>
    <d v="2024-08-25T00:00:00"/>
    <s v="New"/>
    <x v="0"/>
    <n v="698.07"/>
    <x v="4"/>
    <x v="4"/>
    <n v="2389.5731999999998"/>
    <s v="-"/>
  </r>
  <r>
    <s v="ORD104940"/>
    <x v="0"/>
    <x v="0"/>
    <x v="4916"/>
    <n v="0.28999999999999998"/>
    <n v="573.45759999999996"/>
    <n v="4"/>
    <d v="2023-03-05T00:00:00"/>
    <d v="2023-03-09T00:00:00"/>
    <s v="Regular"/>
    <x v="1"/>
    <n v="565.45000000000005"/>
    <x v="4"/>
    <x v="1"/>
    <n v="1403.9824000000001"/>
    <s v="-"/>
  </r>
  <r>
    <s v="ORD104941"/>
    <x v="0"/>
    <x v="2"/>
    <x v="4917"/>
    <n v="0.3"/>
    <n v="632.37599999999998"/>
    <n v="7"/>
    <d v="2024-04-22T00:00:00"/>
    <d v="2024-04-24T00:00:00"/>
    <s v="New"/>
    <x v="0"/>
    <n v="391.01"/>
    <x v="4"/>
    <x v="3"/>
    <n v="1475.5440000000001"/>
    <s v="Bulk Order"/>
  </r>
  <r>
    <s v="ORD104942"/>
    <x v="1"/>
    <x v="2"/>
    <x v="4918"/>
    <n v="0.34"/>
    <n v="805.94280000000003"/>
    <n v="7"/>
    <d v="2024-02-09T00:00:00"/>
    <d v="2024-02-12T00:00:00"/>
    <s v="Member"/>
    <x v="1"/>
    <n v="605.46"/>
    <x v="4"/>
    <x v="1"/>
    <n v="1564.4772"/>
    <s v="Bulk Order"/>
  </r>
  <r>
    <s v="ORD104943"/>
    <x v="0"/>
    <x v="3"/>
    <x v="4919"/>
    <n v="0.28999999999999998"/>
    <n v="133.98869999999999"/>
    <n v="7"/>
    <d v="2024-12-02T00:00:00"/>
    <d v="2024-12-09T00:00:00"/>
    <s v="Member"/>
    <x v="2"/>
    <n v="115.9"/>
    <x v="4"/>
    <x v="1"/>
    <n v="328.04129999999998"/>
    <s v="Bulk Order"/>
  </r>
  <r>
    <s v="ORD104944"/>
    <x v="2"/>
    <x v="0"/>
    <x v="4920"/>
    <n v="0.19"/>
    <n v="274.71339999999998"/>
    <n v="6"/>
    <d v="2024-11-24T00:00:00"/>
    <d v="2024-11-29T00:00:00"/>
    <s v="Member"/>
    <x v="2"/>
    <n v="147.1"/>
    <x v="4"/>
    <x v="5"/>
    <n v="1171.1466"/>
    <s v="Bulk Order"/>
  </r>
  <r>
    <s v="ORD104945"/>
    <x v="3"/>
    <x v="0"/>
    <x v="4921"/>
    <n v="0.01"/>
    <n v="42.729700000000001"/>
    <n v="1"/>
    <d v="2024-08-16T00:00:00"/>
    <d v="2024-08-20T00:00:00"/>
    <s v="New"/>
    <x v="2"/>
    <n v="581.45000000000005"/>
    <x v="4"/>
    <x v="2"/>
    <n v="4230.2403000000004"/>
    <s v="-"/>
  </r>
  <r>
    <s v="ORD104946"/>
    <x v="0"/>
    <x v="4"/>
    <x v="4922"/>
    <n v="0.45"/>
    <n v="1684.8045000000002"/>
    <n v="3"/>
    <d v="2023-05-11T00:00:00"/>
    <d v="2023-05-16T00:00:00"/>
    <s v="Regular"/>
    <x v="1"/>
    <n v="374.25"/>
    <x v="4"/>
    <x v="1"/>
    <n v="2059.2055"/>
    <s v="-"/>
  </r>
  <r>
    <s v="ORD104947"/>
    <x v="3"/>
    <x v="3"/>
    <x v="4923"/>
    <n v="0.16"/>
    <n v="457.71039999999999"/>
    <n v="5"/>
    <d v="2024-03-12T00:00:00"/>
    <d v="2024-03-18T00:00:00"/>
    <s v="New"/>
    <x v="2"/>
    <n v="173.21"/>
    <x v="4"/>
    <x v="2"/>
    <n v="2402.9796000000001"/>
    <s v="-"/>
  </r>
  <r>
    <s v="ORD104948"/>
    <x v="2"/>
    <x v="4"/>
    <x v="4924"/>
    <n v="0.25"/>
    <n v="613.86249999999995"/>
    <n v="4"/>
    <d v="2023-08-27T00:00:00"/>
    <d v="2023-09-01T00:00:00"/>
    <s v="Regular"/>
    <x v="1"/>
    <n v="644.67999999999995"/>
    <x v="4"/>
    <x v="4"/>
    <n v="1841.5874999999999"/>
    <s v="-"/>
  </r>
  <r>
    <s v="ORD104949"/>
    <x v="0"/>
    <x v="3"/>
    <x v="4925"/>
    <n v="0.28000000000000003"/>
    <n v="383.31160000000006"/>
    <n v="4"/>
    <d v="2023-05-20T00:00:00"/>
    <d v="2023-05-27T00:00:00"/>
    <s v="Member"/>
    <x v="2"/>
    <n v="377.12"/>
    <x v="4"/>
    <x v="3"/>
    <n v="985.65840000000003"/>
    <s v="-"/>
  </r>
  <r>
    <s v="ORD104950"/>
    <x v="1"/>
    <x v="0"/>
    <x v="4926"/>
    <n v="0.16"/>
    <n v="385.464"/>
    <n v="9"/>
    <d v="2024-07-03T00:00:00"/>
    <d v="2024-07-09T00:00:00"/>
    <s v="Member"/>
    <x v="1"/>
    <n v="373.99"/>
    <x v="4"/>
    <x v="5"/>
    <n v="2023.6860000000001"/>
    <s v="Bulk Order"/>
  </r>
  <r>
    <s v="ORD104951"/>
    <x v="3"/>
    <x v="3"/>
    <x v="4927"/>
    <n v="0.15"/>
    <n v="454.42349999999993"/>
    <n v="7"/>
    <d v="2023-11-30T00:00:00"/>
    <d v="2023-12-06T00:00:00"/>
    <s v="New"/>
    <x v="0"/>
    <n v="427.83"/>
    <x v="4"/>
    <x v="5"/>
    <n v="2575.0664999999999"/>
    <s v="Bulk Order"/>
  </r>
  <r>
    <s v="ORD104952"/>
    <x v="2"/>
    <x v="3"/>
    <x v="4928"/>
    <n v="0.13"/>
    <n v="466.95089999999999"/>
    <n v="9"/>
    <d v="2023-04-01T00:00:00"/>
    <d v="2023-04-05T00:00:00"/>
    <s v="Regular"/>
    <x v="2"/>
    <n v="602.29"/>
    <x v="4"/>
    <x v="5"/>
    <n v="3124.9791"/>
    <s v="Bulk Order"/>
  </r>
  <r>
    <s v="ORD104953"/>
    <x v="3"/>
    <x v="3"/>
    <x v="4929"/>
    <n v="0.12"/>
    <n v="109.98479999999999"/>
    <n v="7"/>
    <d v="2023-05-26T00:00:00"/>
    <d v="2023-05-31T00:00:00"/>
    <s v="Regular"/>
    <x v="0"/>
    <n v="189.82"/>
    <x v="4"/>
    <x v="4"/>
    <n v="806.55520000000001"/>
    <s v="Bulk Order"/>
  </r>
  <r>
    <s v="ORD104954"/>
    <x v="0"/>
    <x v="1"/>
    <x v="4930"/>
    <n v="0.02"/>
    <n v="81.684799999999996"/>
    <n v="3"/>
    <d v="2024-08-18T00:00:00"/>
    <d v="2024-08-23T00:00:00"/>
    <s v="Regular"/>
    <x v="1"/>
    <n v="1212.25"/>
    <x v="4"/>
    <x v="2"/>
    <n v="4002.5551999999998"/>
    <s v="-"/>
  </r>
  <r>
    <s v="ORD104955"/>
    <x v="0"/>
    <x v="1"/>
    <x v="4931"/>
    <n v="0.48"/>
    <n v="861.35039999999992"/>
    <n v="4"/>
    <d v="2024-11-05T00:00:00"/>
    <d v="2024-11-11T00:00:00"/>
    <s v="New"/>
    <x v="1"/>
    <n v="480.74"/>
    <x v="4"/>
    <x v="2"/>
    <n v="933.1296000000001"/>
    <s v="-"/>
  </r>
  <r>
    <s v="ORD104956"/>
    <x v="1"/>
    <x v="0"/>
    <x v="4932"/>
    <n v="0.3"/>
    <n v="769.78800000000001"/>
    <n v="9"/>
    <d v="2023-12-06T00:00:00"/>
    <d v="2023-12-12T00:00:00"/>
    <s v="Regular"/>
    <x v="2"/>
    <n v="232.56"/>
    <x v="4"/>
    <x v="3"/>
    <n v="1796.172"/>
    <s v="Bulk Order"/>
  </r>
  <r>
    <s v="ORD104957"/>
    <x v="2"/>
    <x v="3"/>
    <x v="4933"/>
    <n v="0.05"/>
    <n v="153.93650000000002"/>
    <n v="1"/>
    <d v="2023-07-17T00:00:00"/>
    <d v="2023-07-22T00:00:00"/>
    <s v="New"/>
    <x v="0"/>
    <n v="829.06"/>
    <x v="4"/>
    <x v="0"/>
    <n v="2924.7934999999998"/>
    <s v="-"/>
  </r>
  <r>
    <s v="ORD104958"/>
    <x v="2"/>
    <x v="0"/>
    <x v="4934"/>
    <n v="0.3"/>
    <n v="747.50099999999998"/>
    <n v="3"/>
    <d v="2024-04-18T00:00:00"/>
    <d v="2024-04-19T00:00:00"/>
    <s v="Member"/>
    <x v="1"/>
    <n v="426.57"/>
    <x v="4"/>
    <x v="3"/>
    <n v="1744.1690000000001"/>
    <s v="-"/>
  </r>
  <r>
    <s v="ORD104959"/>
    <x v="1"/>
    <x v="1"/>
    <x v="4935"/>
    <n v="0.12"/>
    <n v="348.31080000000003"/>
    <n v="4"/>
    <d v="2024-03-30T00:00:00"/>
    <d v="2024-04-06T00:00:00"/>
    <s v="Member"/>
    <x v="2"/>
    <n v="729.36"/>
    <x v="4"/>
    <x v="2"/>
    <n v="2554.2791999999999"/>
    <s v="-"/>
  </r>
  <r>
    <s v="ORD104960"/>
    <x v="1"/>
    <x v="3"/>
    <x v="4936"/>
    <n v="0.16"/>
    <n v="103.43360000000001"/>
    <n v="4"/>
    <d v="2023-12-24T00:00:00"/>
    <d v="2023-12-30T00:00:00"/>
    <s v="Member"/>
    <x v="0"/>
    <n v="168.9"/>
    <x v="4"/>
    <x v="2"/>
    <n v="543.02639999999997"/>
    <s v="-"/>
  </r>
  <r>
    <s v="ORD104961"/>
    <x v="2"/>
    <x v="4"/>
    <x v="4937"/>
    <n v="0.4"/>
    <n v="887.024"/>
    <n v="7"/>
    <d v="2023-09-30T00:00:00"/>
    <d v="2023-10-03T00:00:00"/>
    <s v="Member"/>
    <x v="2"/>
    <n v="320.55"/>
    <x v="4"/>
    <x v="5"/>
    <n v="1330.5360000000001"/>
    <s v="Bulk Order"/>
  </r>
  <r>
    <s v="ORD104962"/>
    <x v="3"/>
    <x v="1"/>
    <x v="4938"/>
    <n v="0.44"/>
    <n v="648.68759999999997"/>
    <n v="4"/>
    <d v="2024-05-15T00:00:00"/>
    <d v="2024-05-17T00:00:00"/>
    <s v="New"/>
    <x v="0"/>
    <n v="84.07"/>
    <x v="4"/>
    <x v="1"/>
    <n v="825.60239999999999"/>
    <s v="-"/>
  </r>
  <r>
    <s v="ORD104963"/>
    <x v="3"/>
    <x v="1"/>
    <x v="4939"/>
    <n v="0.35"/>
    <n v="182.53549999999998"/>
    <n v="8"/>
    <d v="2023-03-11T00:00:00"/>
    <d v="2023-03-12T00:00:00"/>
    <s v="New"/>
    <x v="1"/>
    <n v="73.64"/>
    <x v="4"/>
    <x v="1"/>
    <n v="338.99450000000002"/>
    <s v="Bulk Order"/>
  </r>
  <r>
    <s v="ORD104964"/>
    <x v="1"/>
    <x v="1"/>
    <x v="4940"/>
    <n v="0.47"/>
    <n v="488.36759999999992"/>
    <n v="1"/>
    <d v="2023-01-09T00:00:00"/>
    <d v="2023-01-14T00:00:00"/>
    <s v="New"/>
    <x v="1"/>
    <n v="59.74"/>
    <x v="4"/>
    <x v="1"/>
    <n v="550.7124"/>
    <s v="-"/>
  </r>
  <r>
    <s v="ORD104965"/>
    <x v="3"/>
    <x v="3"/>
    <x v="4941"/>
    <n v="0.45"/>
    <n v="1373.3910000000001"/>
    <n v="3"/>
    <d v="2024-12-08T00:00:00"/>
    <d v="2024-12-09T00:00:00"/>
    <s v="Member"/>
    <x v="1"/>
    <n v="544.79"/>
    <x v="4"/>
    <x v="1"/>
    <n v="1678.5889999999999"/>
    <s v="-"/>
  </r>
  <r>
    <s v="ORD104966"/>
    <x v="2"/>
    <x v="2"/>
    <x v="4942"/>
    <n v="0.28000000000000003"/>
    <n v="297.8528"/>
    <n v="6"/>
    <d v="2023-01-03T00:00:00"/>
    <d v="2023-01-10T00:00:00"/>
    <s v="Member"/>
    <x v="0"/>
    <n v="305.61"/>
    <x v="4"/>
    <x v="0"/>
    <n v="765.90719999999999"/>
    <s v="Bulk Order"/>
  </r>
  <r>
    <s v="ORD104967"/>
    <x v="0"/>
    <x v="4"/>
    <x v="4943"/>
    <n v="0.45"/>
    <n v="444.24450000000002"/>
    <n v="3"/>
    <d v="2023-09-26T00:00:00"/>
    <d v="2023-10-03T00:00:00"/>
    <s v="Regular"/>
    <x v="0"/>
    <n v="267.81"/>
    <x v="4"/>
    <x v="5"/>
    <n v="542.96550000000002"/>
    <s v="-"/>
  </r>
  <r>
    <s v="ORD104968"/>
    <x v="0"/>
    <x v="4"/>
    <x v="4944"/>
    <n v="0.27"/>
    <n v="758.39490000000001"/>
    <n v="8"/>
    <d v="2023-12-18T00:00:00"/>
    <d v="2023-12-25T00:00:00"/>
    <s v="New"/>
    <x v="2"/>
    <n v="409.73"/>
    <x v="4"/>
    <x v="0"/>
    <n v="2050.4750999999997"/>
    <s v="Bulk Order"/>
  </r>
  <r>
    <s v="ORD104969"/>
    <x v="3"/>
    <x v="0"/>
    <x v="4945"/>
    <n v="0.05"/>
    <n v="226.65200000000002"/>
    <n v="7"/>
    <d v="2023-01-06T00:00:00"/>
    <d v="2023-01-13T00:00:00"/>
    <s v="Regular"/>
    <x v="1"/>
    <n v="1084.03"/>
    <x v="4"/>
    <x v="4"/>
    <n v="4306.3879999999999"/>
    <s v="Bulk Order"/>
  </r>
  <r>
    <s v="ORD104970"/>
    <x v="1"/>
    <x v="3"/>
    <x v="4946"/>
    <n v="0.41"/>
    <n v="1625.4819"/>
    <n v="5"/>
    <d v="2024-01-20T00:00:00"/>
    <d v="2024-01-21T00:00:00"/>
    <s v="Member"/>
    <x v="0"/>
    <n v="922.71"/>
    <x v="4"/>
    <x v="5"/>
    <n v="2339.1081000000004"/>
    <s v="-"/>
  </r>
  <r>
    <s v="ORD104971"/>
    <x v="1"/>
    <x v="1"/>
    <x v="4947"/>
    <n v="7.0000000000000007E-2"/>
    <n v="317.44580000000002"/>
    <n v="2"/>
    <d v="2023-08-22T00:00:00"/>
    <d v="2023-08-25T00:00:00"/>
    <s v="Regular"/>
    <x v="1"/>
    <n v="881.69"/>
    <x v="4"/>
    <x v="3"/>
    <n v="4217.4941999999992"/>
    <s v="-"/>
  </r>
  <r>
    <s v="ORD104972"/>
    <x v="1"/>
    <x v="2"/>
    <x v="4948"/>
    <n v="0.16"/>
    <n v="473.05599999999998"/>
    <n v="5"/>
    <d v="2024-07-31T00:00:00"/>
    <d v="2024-08-03T00:00:00"/>
    <s v="Member"/>
    <x v="0"/>
    <n v="668.6"/>
    <x v="4"/>
    <x v="3"/>
    <n v="2483.5439999999999"/>
    <s v="-"/>
  </r>
  <r>
    <s v="ORD104973"/>
    <x v="1"/>
    <x v="3"/>
    <x v="4949"/>
    <n v="0.19"/>
    <n v="400.64350000000002"/>
    <n v="9"/>
    <d v="2023-04-06T00:00:00"/>
    <d v="2023-04-11T00:00:00"/>
    <s v="Regular"/>
    <x v="0"/>
    <n v="581.65"/>
    <x v="4"/>
    <x v="4"/>
    <n v="1708.0065"/>
    <s v="Bulk Order"/>
  </r>
  <r>
    <s v="ORD104974"/>
    <x v="1"/>
    <x v="3"/>
    <x v="4950"/>
    <n v="0.4"/>
    <n v="1470.096"/>
    <n v="5"/>
    <d v="2024-05-13T00:00:00"/>
    <d v="2024-05-20T00:00:00"/>
    <s v="New"/>
    <x v="0"/>
    <n v="442.18"/>
    <x v="4"/>
    <x v="0"/>
    <n v="2205.1439999999998"/>
    <s v="-"/>
  </r>
  <r>
    <s v="ORD104975"/>
    <x v="3"/>
    <x v="2"/>
    <x v="4951"/>
    <n v="0.04"/>
    <n v="55.227200000000003"/>
    <n v="3"/>
    <d v="2024-09-15T00:00:00"/>
    <d v="2024-09-21T00:00:00"/>
    <s v="Member"/>
    <x v="2"/>
    <n v="129.68"/>
    <x v="4"/>
    <x v="0"/>
    <n v="1325.4528"/>
    <s v="-"/>
  </r>
  <r>
    <s v="ORD104976"/>
    <x v="0"/>
    <x v="1"/>
    <x v="4952"/>
    <n v="0.22"/>
    <n v="106.1412"/>
    <n v="7"/>
    <d v="2023-05-05T00:00:00"/>
    <d v="2023-05-06T00:00:00"/>
    <s v="New"/>
    <x v="1"/>
    <n v="62.93"/>
    <x v="4"/>
    <x v="1"/>
    <n v="376.31880000000001"/>
    <s v="Bulk Order"/>
  </r>
  <r>
    <s v="ORD104977"/>
    <x v="0"/>
    <x v="3"/>
    <x v="4953"/>
    <n v="0.22"/>
    <n v="393.49419999999998"/>
    <n v="3"/>
    <d v="2024-05-24T00:00:00"/>
    <d v="2024-05-27T00:00:00"/>
    <s v="New"/>
    <x v="0"/>
    <n v="362.64"/>
    <x v="4"/>
    <x v="5"/>
    <n v="1395.1158"/>
    <s v="-"/>
  </r>
  <r>
    <s v="ORD104978"/>
    <x v="3"/>
    <x v="4"/>
    <x v="4954"/>
    <n v="0.28999999999999998"/>
    <n v="454.21539999999999"/>
    <n v="8"/>
    <d v="2024-07-06T00:00:00"/>
    <d v="2024-07-13T00:00:00"/>
    <s v="Regular"/>
    <x v="0"/>
    <n v="267.26"/>
    <x v="4"/>
    <x v="3"/>
    <n v="1112.0445999999999"/>
    <s v="Bulk Order"/>
  </r>
  <r>
    <s v="ORD104979"/>
    <x v="1"/>
    <x v="4"/>
    <x v="4955"/>
    <n v="0.18"/>
    <n v="613.8252"/>
    <n v="5"/>
    <d v="2024-01-04T00:00:00"/>
    <d v="2024-01-07T00:00:00"/>
    <s v="Member"/>
    <x v="2"/>
    <n v="743.65"/>
    <x v="4"/>
    <x v="4"/>
    <n v="2796.3148000000001"/>
    <s v="-"/>
  </r>
  <r>
    <s v="ORD104980"/>
    <x v="3"/>
    <x v="2"/>
    <x v="4956"/>
    <n v="0.28999999999999998"/>
    <n v="812.48719999999992"/>
    <n v="5"/>
    <d v="2023-01-07T00:00:00"/>
    <d v="2023-01-08T00:00:00"/>
    <s v="Regular"/>
    <x v="1"/>
    <n v="452.24"/>
    <x v="4"/>
    <x v="2"/>
    <n v="1989.1927999999998"/>
    <s v="-"/>
  </r>
  <r>
    <s v="ORD104981"/>
    <x v="0"/>
    <x v="1"/>
    <x v="4957"/>
    <n v="0.49"/>
    <n v="380.9701"/>
    <n v="6"/>
    <d v="2023-10-04T00:00:00"/>
    <d v="2023-10-07T00:00:00"/>
    <s v="New"/>
    <x v="0"/>
    <n v="165.45"/>
    <x v="4"/>
    <x v="4"/>
    <n v="396.51990000000001"/>
    <s v="Bulk Order"/>
  </r>
  <r>
    <s v="ORD104982"/>
    <x v="2"/>
    <x v="2"/>
    <x v="4958"/>
    <n v="0.04"/>
    <n v="182.0668"/>
    <n v="6"/>
    <d v="2023-07-28T00:00:00"/>
    <d v="2023-08-01T00:00:00"/>
    <s v="Member"/>
    <x v="1"/>
    <n v="328.51"/>
    <x v="4"/>
    <x v="5"/>
    <n v="4369.6032000000005"/>
    <s v="Bulk Order"/>
  </r>
  <r>
    <s v="ORD104983"/>
    <x v="3"/>
    <x v="3"/>
    <x v="4959"/>
    <n v="0.44"/>
    <n v="1323.2384"/>
    <n v="3"/>
    <d v="2023-07-12T00:00:00"/>
    <d v="2023-07-19T00:00:00"/>
    <s v="Regular"/>
    <x v="2"/>
    <n v="476.69"/>
    <x v="4"/>
    <x v="0"/>
    <n v="1684.1216000000002"/>
    <s v="-"/>
  </r>
  <r>
    <s v="ORD104984"/>
    <x v="1"/>
    <x v="4"/>
    <x v="4960"/>
    <n v="0.15"/>
    <n v="351.39749999999998"/>
    <n v="7"/>
    <d v="2023-06-09T00:00:00"/>
    <d v="2023-06-12T00:00:00"/>
    <s v="New"/>
    <x v="2"/>
    <n v="495.27"/>
    <x v="4"/>
    <x v="3"/>
    <n v="1991.2525000000001"/>
    <s v="Bulk Order"/>
  </r>
  <r>
    <s v="ORD104985"/>
    <x v="0"/>
    <x v="0"/>
    <x v="4961"/>
    <n v="0.23"/>
    <n v="1079.2198000000001"/>
    <n v="9"/>
    <d v="2024-05-02T00:00:00"/>
    <d v="2024-05-07T00:00:00"/>
    <s v="New"/>
    <x v="1"/>
    <n v="576.29999999999995"/>
    <x v="4"/>
    <x v="5"/>
    <n v="3613.0402000000004"/>
    <s v="Bulk Order"/>
  </r>
  <r>
    <s v="ORD104986"/>
    <x v="0"/>
    <x v="2"/>
    <x v="4962"/>
    <n v="0.37"/>
    <n v="213.40859999999998"/>
    <n v="1"/>
    <d v="2024-08-30T00:00:00"/>
    <d v="2024-09-04T00:00:00"/>
    <s v="Regular"/>
    <x v="1"/>
    <n v="75.42"/>
    <x v="4"/>
    <x v="3"/>
    <n v="363.37139999999999"/>
    <s v="-"/>
  </r>
  <r>
    <s v="ORD104987"/>
    <x v="0"/>
    <x v="0"/>
    <x v="4963"/>
    <n v="0.46"/>
    <n v="1825.7446000000002"/>
    <n v="4"/>
    <d v="2024-04-02T00:00:00"/>
    <d v="2024-04-04T00:00:00"/>
    <s v="New"/>
    <x v="1"/>
    <n v="218.57"/>
    <x v="4"/>
    <x v="1"/>
    <n v="2143.2654000000002"/>
    <s v="-"/>
  </r>
  <r>
    <s v="ORD104988"/>
    <x v="0"/>
    <x v="0"/>
    <x v="4964"/>
    <n v="0"/>
    <n v="0"/>
    <n v="4"/>
    <d v="2023-09-04T00:00:00"/>
    <d v="2023-09-11T00:00:00"/>
    <s v="New"/>
    <x v="1"/>
    <n v="465.44"/>
    <x v="4"/>
    <x v="3"/>
    <n v="1886.86"/>
    <s v="-"/>
  </r>
  <r>
    <s v="ORD104989"/>
    <x v="1"/>
    <x v="4"/>
    <x v="4965"/>
    <n v="0.33"/>
    <n v="1157.4453000000001"/>
    <n v="1"/>
    <d v="2023-01-06T00:00:00"/>
    <d v="2023-01-08T00:00:00"/>
    <s v="Regular"/>
    <x v="0"/>
    <n v="601.15"/>
    <x v="4"/>
    <x v="0"/>
    <n v="2349.9646999999995"/>
    <s v="-"/>
  </r>
  <r>
    <s v="ORD104990"/>
    <x v="2"/>
    <x v="2"/>
    <x v="4966"/>
    <n v="0.03"/>
    <n v="139.81649999999999"/>
    <n v="6"/>
    <d v="2024-07-06T00:00:00"/>
    <d v="2024-07-07T00:00:00"/>
    <s v="Regular"/>
    <x v="2"/>
    <n v="427.1"/>
    <x v="4"/>
    <x v="1"/>
    <n v="4520.7335000000003"/>
    <s v="Bulk Order"/>
  </r>
  <r>
    <s v="ORD104991"/>
    <x v="0"/>
    <x v="0"/>
    <x v="4967"/>
    <n v="0.26"/>
    <n v="685.56540000000007"/>
    <n v="2"/>
    <d v="2023-02-02T00:00:00"/>
    <d v="2023-02-08T00:00:00"/>
    <s v="New"/>
    <x v="0"/>
    <n v="547.33000000000004"/>
    <x v="4"/>
    <x v="2"/>
    <n v="1951.2246"/>
    <s v="-"/>
  </r>
  <r>
    <s v="ORD104992"/>
    <x v="3"/>
    <x v="3"/>
    <x v="4968"/>
    <n v="0.37"/>
    <n v="78.0441"/>
    <n v="6"/>
    <d v="2024-10-26T00:00:00"/>
    <d v="2024-10-31T00:00:00"/>
    <s v="Regular"/>
    <x v="0"/>
    <n v="16.850000000000001"/>
    <x v="4"/>
    <x v="0"/>
    <n v="132.88589999999999"/>
    <s v="Bulk Order"/>
  </r>
  <r>
    <s v="ORD104993"/>
    <x v="2"/>
    <x v="1"/>
    <x v="4969"/>
    <n v="0.08"/>
    <n v="19.308800000000002"/>
    <n v="1"/>
    <d v="2023-10-07T00:00:00"/>
    <d v="2023-10-09T00:00:00"/>
    <s v="New"/>
    <x v="0"/>
    <n v="40.119999999999997"/>
    <x v="4"/>
    <x v="1"/>
    <n v="222.05120000000002"/>
    <s v="-"/>
  </r>
  <r>
    <s v="ORD104994"/>
    <x v="0"/>
    <x v="1"/>
    <x v="4970"/>
    <n v="0.38"/>
    <n v="653.505"/>
    <n v="5"/>
    <d v="2024-08-29T00:00:00"/>
    <d v="2024-08-30T00:00:00"/>
    <s v="Member"/>
    <x v="0"/>
    <n v="143.9"/>
    <x v="4"/>
    <x v="0"/>
    <n v="1066.2449999999999"/>
    <s v="-"/>
  </r>
  <r>
    <s v="ORD104995"/>
    <x v="2"/>
    <x v="4"/>
    <x v="4971"/>
    <n v="0.15"/>
    <n v="589.51949999999999"/>
    <n v="6"/>
    <d v="2023-04-16T00:00:00"/>
    <d v="2023-04-18T00:00:00"/>
    <s v="New"/>
    <x v="2"/>
    <n v="861.32"/>
    <x v="4"/>
    <x v="1"/>
    <n v="3340.6105000000002"/>
    <s v="Bulk Order"/>
  </r>
  <r>
    <s v="ORD104996"/>
    <x v="3"/>
    <x v="2"/>
    <x v="4972"/>
    <n v="0.31"/>
    <n v="468.86880000000002"/>
    <n v="2"/>
    <d v="2024-06-04T00:00:00"/>
    <d v="2024-06-07T00:00:00"/>
    <s v="Regular"/>
    <x v="2"/>
    <n v="147.13999999999999"/>
    <x v="4"/>
    <x v="5"/>
    <n v="1043.6112000000001"/>
    <s v="-"/>
  </r>
  <r>
    <s v="ORD104997"/>
    <x v="0"/>
    <x v="2"/>
    <x v="4973"/>
    <n v="0.33"/>
    <n v="573.8370000000001"/>
    <n v="1"/>
    <d v="2024-08-27T00:00:00"/>
    <d v="2024-08-31T00:00:00"/>
    <s v="Regular"/>
    <x v="0"/>
    <n v="501.59"/>
    <x v="4"/>
    <x v="0"/>
    <n v="1165.0630000000001"/>
    <s v="-"/>
  </r>
  <r>
    <s v="ORD104998"/>
    <x v="3"/>
    <x v="1"/>
    <x v="4974"/>
    <n v="0.32"/>
    <n v="1262.0352"/>
    <n v="7"/>
    <d v="2024-09-29T00:00:00"/>
    <d v="2024-10-01T00:00:00"/>
    <s v="New"/>
    <x v="0"/>
    <n v="790.39"/>
    <x v="4"/>
    <x v="1"/>
    <n v="2681.8248000000003"/>
    <s v="Bulk Order"/>
  </r>
  <r>
    <s v="ORD104999"/>
    <x v="1"/>
    <x v="3"/>
    <x v="4975"/>
    <n v="0.01"/>
    <n v="6.6933000000000007"/>
    <n v="1"/>
    <d v="2023-03-08T00:00:00"/>
    <d v="2023-03-11T00:00:00"/>
    <s v="New"/>
    <x v="2"/>
    <n v="37.17"/>
    <x v="4"/>
    <x v="3"/>
    <n v="662.63670000000002"/>
    <s v="-"/>
  </r>
  <r>
    <s v="ORD105000"/>
    <x v="0"/>
    <x v="1"/>
    <x v="4976"/>
    <n v="0.08"/>
    <n v="339.9504"/>
    <n v="7"/>
    <d v="2023-01-04T00:00:00"/>
    <d v="2023-01-11T00:00:00"/>
    <s v="New"/>
    <x v="2"/>
    <n v="658.44"/>
    <x v="4"/>
    <x v="4"/>
    <n v="3909.4295999999999"/>
    <s v="Bulk Order"/>
  </r>
  <r>
    <s v="ORD105001"/>
    <x v="0"/>
    <x v="1"/>
    <x v="4977"/>
    <n v="0.43"/>
    <n v="603.02340000000004"/>
    <n v="1"/>
    <d v="2023-02-23T00:00:00"/>
    <d v="2023-02-27T00:00:00"/>
    <s v="Member"/>
    <x v="2"/>
    <n v="126.38"/>
    <x v="4"/>
    <x v="0"/>
    <n v="799.35660000000007"/>
    <s v="-"/>
  </r>
  <r>
    <s v="ORD105002"/>
    <x v="0"/>
    <x v="2"/>
    <x v="4978"/>
    <n v="0.47"/>
    <n v="164.96529999999998"/>
    <n v="9"/>
    <d v="2023-12-07T00:00:00"/>
    <d v="2023-12-09T00:00:00"/>
    <s v="Regular"/>
    <x v="2"/>
    <n v="70.650000000000006"/>
    <x v="4"/>
    <x v="1"/>
    <n v="186.02470000000002"/>
    <s v="Bulk Order"/>
  </r>
  <r>
    <s v="ORD105003"/>
    <x v="0"/>
    <x v="0"/>
    <x v="4979"/>
    <n v="0.28000000000000003"/>
    <n v="188.99440000000001"/>
    <n v="5"/>
    <d v="2023-05-14T00:00:00"/>
    <d v="2023-05-19T00:00:00"/>
    <s v="Member"/>
    <x v="0"/>
    <n v="162.87"/>
    <x v="4"/>
    <x v="2"/>
    <n v="485.98559999999998"/>
    <s v="-"/>
  </r>
  <r>
    <s v="ORD105004"/>
    <x v="1"/>
    <x v="3"/>
    <x v="4980"/>
    <n v="0.3"/>
    <n v="1430.2560000000001"/>
    <n v="6"/>
    <d v="2024-03-25T00:00:00"/>
    <d v="2024-03-29T00:00:00"/>
    <s v="Regular"/>
    <x v="2"/>
    <n v="606.01"/>
    <x v="4"/>
    <x v="3"/>
    <n v="3337.2640000000001"/>
    <s v="Bulk Order"/>
  </r>
  <r>
    <s v="ORD105005"/>
    <x v="0"/>
    <x v="2"/>
    <x v="4981"/>
    <n v="0.38"/>
    <n v="878.36619999999994"/>
    <n v="7"/>
    <d v="2023-02-14T00:00:00"/>
    <d v="2023-02-21T00:00:00"/>
    <s v="Member"/>
    <x v="0"/>
    <n v="505.96"/>
    <x v="4"/>
    <x v="3"/>
    <n v="1433.1237999999998"/>
    <s v="Bulk Order"/>
  </r>
  <r>
    <s v="ORD105006"/>
    <x v="2"/>
    <x v="1"/>
    <x v="4982"/>
    <n v="0.2"/>
    <n v="271.31"/>
    <n v="1"/>
    <d v="2023-08-13T00:00:00"/>
    <d v="2023-08-19T00:00:00"/>
    <s v="New"/>
    <x v="1"/>
    <n v="363.3"/>
    <x v="4"/>
    <x v="4"/>
    <n v="1085.24"/>
    <s v="-"/>
  </r>
  <r>
    <s v="ORD105007"/>
    <x v="0"/>
    <x v="0"/>
    <x v="4983"/>
    <n v="0.16"/>
    <n v="424.67680000000001"/>
    <n v="8"/>
    <d v="2024-10-15T00:00:00"/>
    <d v="2024-10-21T00:00:00"/>
    <s v="Member"/>
    <x v="0"/>
    <n v="733.43"/>
    <x v="4"/>
    <x v="0"/>
    <n v="2229.5531999999998"/>
    <s v="Bulk Order"/>
  </r>
  <r>
    <s v="ORD105008"/>
    <x v="1"/>
    <x v="3"/>
    <x v="4984"/>
    <n v="0.38"/>
    <n v="1308.53"/>
    <n v="6"/>
    <d v="2023-06-20T00:00:00"/>
    <d v="2023-06-23T00:00:00"/>
    <s v="New"/>
    <x v="2"/>
    <n v="277.98"/>
    <x v="4"/>
    <x v="3"/>
    <n v="2134.9700000000003"/>
    <s v="Bulk Order"/>
  </r>
  <r>
    <s v="ORD105009"/>
    <x v="0"/>
    <x v="4"/>
    <x v="4985"/>
    <n v="0.01"/>
    <n v="16.621099999999998"/>
    <n v="2"/>
    <d v="2024-03-25T00:00:00"/>
    <d v="2024-03-30T00:00:00"/>
    <s v="Regular"/>
    <x v="0"/>
    <n v="230.64"/>
    <x v="4"/>
    <x v="2"/>
    <n v="1645.4888999999998"/>
    <s v="-"/>
  </r>
  <r>
    <s v="ORD105010"/>
    <x v="2"/>
    <x v="3"/>
    <x v="4986"/>
    <n v="0.44"/>
    <n v="1607.6851999999999"/>
    <n v="1"/>
    <d v="2024-01-02T00:00:00"/>
    <d v="2024-01-05T00:00:00"/>
    <s v="New"/>
    <x v="2"/>
    <n v="432.07"/>
    <x v="4"/>
    <x v="3"/>
    <n v="2046.1448"/>
    <s v="-"/>
  </r>
  <r>
    <s v="ORD105011"/>
    <x v="1"/>
    <x v="3"/>
    <x v="4987"/>
    <n v="0.22"/>
    <n v="293.92879999999997"/>
    <n v="1"/>
    <d v="2023-11-07T00:00:00"/>
    <d v="2023-11-13T00:00:00"/>
    <s v="Regular"/>
    <x v="1"/>
    <n v="257.38"/>
    <x v="4"/>
    <x v="5"/>
    <n v="1042.1112000000001"/>
    <s v="-"/>
  </r>
  <r>
    <s v="ORD105012"/>
    <x v="1"/>
    <x v="1"/>
    <x v="4988"/>
    <n v="0.25"/>
    <n v="162.61250000000001"/>
    <n v="4"/>
    <d v="2024-11-07T00:00:00"/>
    <d v="2024-11-09T00:00:00"/>
    <s v="Regular"/>
    <x v="2"/>
    <n v="165.23"/>
    <x v="4"/>
    <x v="4"/>
    <n v="487.83750000000003"/>
    <s v="-"/>
  </r>
  <r>
    <s v="ORD105013"/>
    <x v="2"/>
    <x v="1"/>
    <x v="4989"/>
    <n v="0.32"/>
    <n v="893.94240000000002"/>
    <n v="3"/>
    <d v="2023-07-23T00:00:00"/>
    <d v="2023-07-26T00:00:00"/>
    <s v="New"/>
    <x v="2"/>
    <n v="589.38"/>
    <x v="4"/>
    <x v="3"/>
    <n v="1899.6276000000003"/>
    <s v="-"/>
  </r>
  <r>
    <s v="ORD105014"/>
    <x v="2"/>
    <x v="4"/>
    <x v="4990"/>
    <n v="0.14000000000000001"/>
    <n v="117.66720000000001"/>
    <n v="6"/>
    <d v="2024-05-11T00:00:00"/>
    <d v="2024-05-12T00:00:00"/>
    <s v="Regular"/>
    <x v="2"/>
    <n v="248.58"/>
    <x v="4"/>
    <x v="4"/>
    <n v="722.81280000000004"/>
    <s v="Bulk Order"/>
  </r>
  <r>
    <s v="ORD105015"/>
    <x v="2"/>
    <x v="4"/>
    <x v="4991"/>
    <n v="0.3"/>
    <n v="1412.5139999999999"/>
    <n v="8"/>
    <d v="2023-09-29T00:00:00"/>
    <d v="2023-10-02T00:00:00"/>
    <s v="Regular"/>
    <x v="2"/>
    <n v="281.92"/>
    <x v="4"/>
    <x v="5"/>
    <n v="3295.866"/>
    <s v="Bulk Order"/>
  </r>
  <r>
    <s v="ORD105016"/>
    <x v="2"/>
    <x v="4"/>
    <x v="4992"/>
    <n v="0.35"/>
    <n v="35.769999999999996"/>
    <n v="1"/>
    <d v="2024-04-23T00:00:00"/>
    <d v="2024-04-26T00:00:00"/>
    <s v="Regular"/>
    <x v="0"/>
    <n v="10.199999999999999"/>
    <x v="4"/>
    <x v="3"/>
    <n v="66.430000000000007"/>
    <s v="-"/>
  </r>
  <r>
    <s v="ORD105017"/>
    <x v="2"/>
    <x v="2"/>
    <x v="4993"/>
    <n v="0.06"/>
    <n v="228.17459999999997"/>
    <n v="7"/>
    <d v="2023-09-08T00:00:00"/>
    <d v="2023-09-15T00:00:00"/>
    <s v="Member"/>
    <x v="2"/>
    <n v="999.56"/>
    <x v="4"/>
    <x v="1"/>
    <n v="3574.7354"/>
    <s v="Bulk Order"/>
  </r>
  <r>
    <s v="ORD105018"/>
    <x v="1"/>
    <x v="2"/>
    <x v="4994"/>
    <n v="0.26"/>
    <n v="382.04920000000004"/>
    <n v="8"/>
    <d v="2023-03-12T00:00:00"/>
    <d v="2023-03-17T00:00:00"/>
    <s v="Member"/>
    <x v="1"/>
    <n v="217.72"/>
    <x v="4"/>
    <x v="2"/>
    <n v="1087.3708000000001"/>
    <s v="Bulk Order"/>
  </r>
  <r>
    <s v="ORD105019"/>
    <x v="1"/>
    <x v="1"/>
    <x v="4995"/>
    <n v="0.16"/>
    <n v="679.33280000000002"/>
    <n v="5"/>
    <d v="2023-12-12T00:00:00"/>
    <d v="2023-12-15T00:00:00"/>
    <s v="Regular"/>
    <x v="0"/>
    <n v="1038.93"/>
    <x v="4"/>
    <x v="3"/>
    <n v="3566.4971999999998"/>
    <s v="-"/>
  </r>
  <r>
    <s v="ORD105020"/>
    <x v="0"/>
    <x v="1"/>
    <x v="4996"/>
    <n v="0.28000000000000003"/>
    <n v="110.52720000000001"/>
    <n v="8"/>
    <d v="2023-09-12T00:00:00"/>
    <d v="2023-09-16T00:00:00"/>
    <s v="Member"/>
    <x v="2"/>
    <n v="115.63"/>
    <x v="4"/>
    <x v="3"/>
    <n v="284.21280000000002"/>
    <s v="Bulk Order"/>
  </r>
  <r>
    <s v="ORD105021"/>
    <x v="0"/>
    <x v="4"/>
    <x v="4997"/>
    <n v="0.01"/>
    <n v="47.696999999999996"/>
    <n v="1"/>
    <d v="2023-05-09T00:00:00"/>
    <d v="2023-05-12T00:00:00"/>
    <s v="Member"/>
    <x v="1"/>
    <n v="942.29"/>
    <x v="4"/>
    <x v="2"/>
    <n v="4722.0029999999997"/>
    <s v="-"/>
  </r>
  <r>
    <s v="ORD105022"/>
    <x v="3"/>
    <x v="2"/>
    <x v="4998"/>
    <n v="0.37"/>
    <n v="220.8271"/>
    <n v="2"/>
    <d v="2024-05-28T00:00:00"/>
    <d v="2024-06-03T00:00:00"/>
    <s v="New"/>
    <x v="0"/>
    <n v="129.21"/>
    <x v="4"/>
    <x v="1"/>
    <n v="376.00290000000007"/>
    <s v="-"/>
  </r>
  <r>
    <s v="ORD105023"/>
    <x v="0"/>
    <x v="0"/>
    <x v="4999"/>
    <n v="0.08"/>
    <n v="316.85040000000004"/>
    <n v="4"/>
    <d v="2023-12-17T00:00:00"/>
    <d v="2023-12-19T00:00:00"/>
    <s v="New"/>
    <x v="0"/>
    <n v="578.73"/>
    <x v="4"/>
    <x v="0"/>
    <n v="3643.7795999999998"/>
    <s v="-"/>
  </r>
  <r>
    <s v="ORD105024"/>
    <x v="0"/>
    <x v="2"/>
    <x v="5000"/>
    <n v="0.34"/>
    <n v="895.89320000000009"/>
    <n v="1"/>
    <d v="2023-03-25T00:00:00"/>
    <d v="2023-03-26T00:00:00"/>
    <s v="Regular"/>
    <x v="2"/>
    <n v="724.1"/>
    <x v="4"/>
    <x v="1"/>
    <n v="1739.0868"/>
    <s v="-"/>
  </r>
  <r>
    <s v="ORD105025"/>
    <x v="2"/>
    <x v="1"/>
    <x v="5001"/>
    <n v="0.38"/>
    <n v="839.39339999999993"/>
    <n v="5"/>
    <d v="2023-12-23T00:00:00"/>
    <d v="2023-12-24T00:00:00"/>
    <s v="New"/>
    <x v="1"/>
    <n v="480.62"/>
    <x v="4"/>
    <x v="5"/>
    <n v="1369.5365999999999"/>
    <s v="-"/>
  </r>
  <r>
    <s v="ORD105026"/>
    <x v="2"/>
    <x v="2"/>
    <x v="5002"/>
    <n v="0.38"/>
    <n v="559.64880000000005"/>
    <n v="3"/>
    <d v="2023-05-03T00:00:00"/>
    <d v="2023-05-09T00:00:00"/>
    <s v="Regular"/>
    <x v="0"/>
    <n v="296.01"/>
    <x v="4"/>
    <x v="0"/>
    <n v="913.11119999999994"/>
    <s v="-"/>
  </r>
  <r>
    <s v="ORD105027"/>
    <x v="0"/>
    <x v="1"/>
    <x v="5003"/>
    <n v="0.41"/>
    <n v="1731.3110999999999"/>
    <n v="2"/>
    <d v="2024-11-03T00:00:00"/>
    <d v="2024-11-06T00:00:00"/>
    <s v="Regular"/>
    <x v="2"/>
    <n v="240.31"/>
    <x v="4"/>
    <x v="2"/>
    <n v="2491.3989000000001"/>
    <s v="-"/>
  </r>
  <r>
    <s v="ORD105028"/>
    <x v="3"/>
    <x v="4"/>
    <x v="5004"/>
    <n v="0.15"/>
    <n v="161.81699999999998"/>
    <n v="7"/>
    <d v="2023-11-03T00:00:00"/>
    <d v="2023-11-04T00:00:00"/>
    <s v="New"/>
    <x v="2"/>
    <n v="187.33"/>
    <x v="4"/>
    <x v="5"/>
    <n v="916.96299999999997"/>
    <s v="Bulk Order"/>
  </r>
  <r>
    <s v="ORD105029"/>
    <x v="2"/>
    <x v="4"/>
    <x v="5005"/>
    <n v="0.48"/>
    <n v="1744.3583999999998"/>
    <n v="2"/>
    <d v="2023-06-10T00:00:00"/>
    <d v="2023-06-15T00:00:00"/>
    <s v="New"/>
    <x v="1"/>
    <n v="1085.77"/>
    <x v="4"/>
    <x v="1"/>
    <n v="1889.7216000000001"/>
    <s v="-"/>
  </r>
  <r>
    <s v="ORD105030"/>
    <x v="0"/>
    <x v="4"/>
    <x v="5006"/>
    <n v="0.01"/>
    <n v="22.843800000000002"/>
    <n v="9"/>
    <d v="2024-05-29T00:00:00"/>
    <d v="2024-05-30T00:00:00"/>
    <s v="New"/>
    <x v="2"/>
    <n v="370.77"/>
    <x v="4"/>
    <x v="4"/>
    <n v="2261.5362"/>
    <s v="Bulk Order"/>
  </r>
  <r>
    <s v="ORD105031"/>
    <x v="0"/>
    <x v="0"/>
    <x v="5007"/>
    <n v="0.24"/>
    <n v="1198.2311999999999"/>
    <n v="6"/>
    <d v="2024-07-25T00:00:00"/>
    <d v="2024-07-27T00:00:00"/>
    <s v="Regular"/>
    <x v="1"/>
    <n v="1444.15"/>
    <x v="4"/>
    <x v="3"/>
    <n v="3794.3987999999999"/>
    <s v="Bulk Order"/>
  </r>
  <r>
    <s v="ORD105032"/>
    <x v="1"/>
    <x v="0"/>
    <x v="5008"/>
    <n v="0.14000000000000001"/>
    <n v="433.42040000000009"/>
    <n v="8"/>
    <d v="2024-04-11T00:00:00"/>
    <d v="2024-04-14T00:00:00"/>
    <s v="Regular"/>
    <x v="0"/>
    <n v="914.39"/>
    <x v="4"/>
    <x v="3"/>
    <n v="2662.4396000000002"/>
    <s v="Bulk Order"/>
  </r>
  <r>
    <s v="ORD105033"/>
    <x v="3"/>
    <x v="1"/>
    <x v="5009"/>
    <n v="0.37"/>
    <n v="225.89609999999999"/>
    <n v="3"/>
    <d v="2024-11-14T00:00:00"/>
    <d v="2024-11-15T00:00:00"/>
    <s v="Member"/>
    <x v="0"/>
    <n v="129.19"/>
    <x v="4"/>
    <x v="4"/>
    <n v="384.63389999999998"/>
    <s v="-"/>
  </r>
  <r>
    <s v="ORD105034"/>
    <x v="1"/>
    <x v="3"/>
    <x v="5010"/>
    <n v="0.4"/>
    <n v="862.2600000000001"/>
    <n v="5"/>
    <d v="2024-01-13T00:00:00"/>
    <d v="2024-01-19T00:00:00"/>
    <s v="Regular"/>
    <x v="2"/>
    <n v="269.51"/>
    <x v="4"/>
    <x v="1"/>
    <n v="1293.3899999999999"/>
    <s v="-"/>
  </r>
  <r>
    <s v="ORD105035"/>
    <x v="3"/>
    <x v="0"/>
    <x v="5011"/>
    <n v="0.41"/>
    <n v="174.19669999999999"/>
    <n v="3"/>
    <d v="2023-04-14T00:00:00"/>
    <d v="2023-04-16T00:00:00"/>
    <s v="New"/>
    <x v="1"/>
    <n v="42.01"/>
    <x v="4"/>
    <x v="0"/>
    <n v="250.67330000000001"/>
    <s v="-"/>
  </r>
  <r>
    <s v="ORD105036"/>
    <x v="2"/>
    <x v="1"/>
    <x v="5012"/>
    <n v="0.15"/>
    <n v="224.95650000000001"/>
    <n v="9"/>
    <d v="2024-04-24T00:00:00"/>
    <d v="2024-04-30T00:00:00"/>
    <s v="Regular"/>
    <x v="0"/>
    <n v="279.74"/>
    <x v="4"/>
    <x v="2"/>
    <n v="1274.7535"/>
    <s v="Bulk Order"/>
  </r>
  <r>
    <s v="ORD105037"/>
    <x v="3"/>
    <x v="2"/>
    <x v="5013"/>
    <n v="0.14000000000000001"/>
    <n v="249.51500000000001"/>
    <n v="1"/>
    <d v="2023-05-13T00:00:00"/>
    <d v="2023-05-14T00:00:00"/>
    <s v="New"/>
    <x v="1"/>
    <n v="135.88"/>
    <x v="4"/>
    <x v="4"/>
    <n v="1532.7349999999999"/>
    <s v="-"/>
  </r>
  <r>
    <s v="ORD105038"/>
    <x v="0"/>
    <x v="4"/>
    <x v="5014"/>
    <n v="0.34"/>
    <n v="1455.3938000000001"/>
    <n v="8"/>
    <d v="2024-07-08T00:00:00"/>
    <d v="2024-07-10T00:00:00"/>
    <s v="New"/>
    <x v="0"/>
    <n v="755.56"/>
    <x v="4"/>
    <x v="4"/>
    <n v="2825.1761999999999"/>
    <s v="Bulk Order"/>
  </r>
  <r>
    <s v="ORD105039"/>
    <x v="0"/>
    <x v="4"/>
    <x v="5015"/>
    <n v="0.46"/>
    <n v="1934.8244000000002"/>
    <n v="6"/>
    <d v="2023-08-17T00:00:00"/>
    <d v="2023-08-23T00:00:00"/>
    <s v="Regular"/>
    <x v="1"/>
    <n v="901.92"/>
    <x v="4"/>
    <x v="0"/>
    <n v="2271.3155999999999"/>
    <s v="Bulk Order"/>
  </r>
  <r>
    <s v="ORD105040"/>
    <x v="3"/>
    <x v="4"/>
    <x v="5016"/>
    <n v="0.13"/>
    <n v="20.361899999999999"/>
    <n v="7"/>
    <d v="2024-06-01T00:00:00"/>
    <d v="2024-06-04T00:00:00"/>
    <s v="New"/>
    <x v="0"/>
    <n v="25.02"/>
    <x v="4"/>
    <x v="1"/>
    <n v="136.2681"/>
    <s v="Bulk Order"/>
  </r>
  <r>
    <s v="ORD105041"/>
    <x v="3"/>
    <x v="1"/>
    <x v="5017"/>
    <n v="0.46"/>
    <n v="1245.7582"/>
    <n v="2"/>
    <d v="2023-07-07T00:00:00"/>
    <d v="2023-07-09T00:00:00"/>
    <s v="Regular"/>
    <x v="1"/>
    <n v="237.27"/>
    <x v="4"/>
    <x v="5"/>
    <n v="1462.4118000000001"/>
    <s v="-"/>
  </r>
  <r>
    <s v="ORD105042"/>
    <x v="3"/>
    <x v="4"/>
    <x v="5018"/>
    <n v="0.3"/>
    <n v="358.60799999999995"/>
    <n v="7"/>
    <d v="2024-02-24T00:00:00"/>
    <d v="2024-02-25T00:00:00"/>
    <s v="New"/>
    <x v="0"/>
    <n v="300.49"/>
    <x v="4"/>
    <x v="5"/>
    <n v="836.75199999999995"/>
    <s v="Bulk Order"/>
  </r>
  <r>
    <s v="ORD105043"/>
    <x v="1"/>
    <x v="0"/>
    <x v="5019"/>
    <n v="0.37"/>
    <n v="617.33019999999999"/>
    <n v="1"/>
    <d v="2024-01-09T00:00:00"/>
    <d v="2024-01-11T00:00:00"/>
    <s v="Regular"/>
    <x v="2"/>
    <n v="309.13"/>
    <x v="4"/>
    <x v="3"/>
    <n v="1051.1298000000002"/>
    <s v="-"/>
  </r>
  <r>
    <s v="ORD105044"/>
    <x v="3"/>
    <x v="2"/>
    <x v="5020"/>
    <n v="0.22"/>
    <n v="45.339800000000004"/>
    <n v="7"/>
    <d v="2024-04-04T00:00:00"/>
    <d v="2024-04-07T00:00:00"/>
    <s v="Member"/>
    <x v="1"/>
    <n v="24.23"/>
    <x v="4"/>
    <x v="3"/>
    <n v="160.75020000000001"/>
    <s v="Bulk Order"/>
  </r>
  <r>
    <s v="ORD105045"/>
    <x v="2"/>
    <x v="4"/>
    <x v="5021"/>
    <n v="0.4"/>
    <n v="1509.5"/>
    <n v="8"/>
    <d v="2024-06-01T00:00:00"/>
    <d v="2024-06-03T00:00:00"/>
    <s v="Regular"/>
    <x v="2"/>
    <n v="203.49"/>
    <x v="4"/>
    <x v="3"/>
    <n v="2264.25"/>
    <s v="Bulk Order"/>
  </r>
  <r>
    <s v="ORD105046"/>
    <x v="1"/>
    <x v="1"/>
    <x v="5022"/>
    <n v="0.49"/>
    <n v="2331.3661000000002"/>
    <n v="2"/>
    <d v="2023-04-11T00:00:00"/>
    <d v="2023-04-16T00:00:00"/>
    <s v="New"/>
    <x v="0"/>
    <n v="885.2"/>
    <x v="4"/>
    <x v="3"/>
    <n v="2426.5239000000001"/>
    <s v="-"/>
  </r>
  <r>
    <s v="ORD105047"/>
    <x v="1"/>
    <x v="2"/>
    <x v="5023"/>
    <n v="0.09"/>
    <n v="105.6969"/>
    <n v="2"/>
    <d v="2023-08-08T00:00:00"/>
    <d v="2023-08-14T00:00:00"/>
    <s v="New"/>
    <x v="1"/>
    <n v="283.98"/>
    <x v="4"/>
    <x v="3"/>
    <n v="1068.7131000000002"/>
    <s v="-"/>
  </r>
  <r>
    <s v="ORD105048"/>
    <x v="3"/>
    <x v="4"/>
    <x v="5024"/>
    <n v="0.19"/>
    <n v="337.19110000000001"/>
    <n v="3"/>
    <d v="2023-05-18T00:00:00"/>
    <d v="2023-05-19T00:00:00"/>
    <s v="Regular"/>
    <x v="0"/>
    <n v="250.2"/>
    <x v="4"/>
    <x v="4"/>
    <n v="1437.4989"/>
    <s v="-"/>
  </r>
  <r>
    <s v="ORD105049"/>
    <x v="2"/>
    <x v="3"/>
    <x v="5025"/>
    <n v="0.43"/>
    <n v="477.9579"/>
    <n v="4"/>
    <d v="2024-10-29T00:00:00"/>
    <d v="2024-11-04T00:00:00"/>
    <s v="New"/>
    <x v="0"/>
    <n v="239.26"/>
    <x v="4"/>
    <x v="0"/>
    <n v="633.57209999999998"/>
    <s v="-"/>
  </r>
  <r>
    <s v="ORD105050"/>
    <x v="1"/>
    <x v="4"/>
    <x v="5026"/>
    <n v="0.09"/>
    <n v="419.15159999999997"/>
    <n v="8"/>
    <d v="2023-09-19T00:00:00"/>
    <d v="2023-09-21T00:00:00"/>
    <s v="Member"/>
    <x v="2"/>
    <n v="1159.28"/>
    <x v="4"/>
    <x v="3"/>
    <n v="4238.0883999999996"/>
    <s v="Bulk Order"/>
  </r>
  <r>
    <s v="ORD105051"/>
    <x v="0"/>
    <x v="0"/>
    <x v="5027"/>
    <n v="0.21"/>
    <n v="30.6264"/>
    <n v="3"/>
    <d v="2024-08-07T00:00:00"/>
    <d v="2024-08-12T00:00:00"/>
    <s v="Regular"/>
    <x v="2"/>
    <n v="24.42"/>
    <x v="4"/>
    <x v="1"/>
    <n v="115.2136"/>
    <s v="-"/>
  </r>
  <r>
    <s v="ORD105052"/>
    <x v="1"/>
    <x v="2"/>
    <x v="5028"/>
    <n v="0.08"/>
    <n v="236.87439999999998"/>
    <n v="6"/>
    <d v="2023-10-07T00:00:00"/>
    <d v="2023-10-13T00:00:00"/>
    <s v="Member"/>
    <x v="2"/>
    <n v="348.02"/>
    <x v="4"/>
    <x v="3"/>
    <n v="2724.0555999999997"/>
    <s v="Bulk Order"/>
  </r>
  <r>
    <s v="ORD105053"/>
    <x v="3"/>
    <x v="0"/>
    <x v="5029"/>
    <n v="0.32"/>
    <n v="1397.3568"/>
    <n v="8"/>
    <d v="2024-07-17T00:00:00"/>
    <d v="2024-07-22T00:00:00"/>
    <s v="Member"/>
    <x v="0"/>
    <n v="670.08"/>
    <x v="4"/>
    <x v="0"/>
    <n v="2969.3831999999998"/>
    <s v="Bulk Order"/>
  </r>
  <r>
    <s v="ORD105054"/>
    <x v="2"/>
    <x v="3"/>
    <x v="5030"/>
    <n v="0.12"/>
    <n v="121.54919999999998"/>
    <n v="2"/>
    <d v="2023-03-23T00:00:00"/>
    <d v="2023-03-27T00:00:00"/>
    <s v="Regular"/>
    <x v="2"/>
    <n v="243.41"/>
    <x v="4"/>
    <x v="0"/>
    <n v="891.36079999999993"/>
    <s v="-"/>
  </r>
  <r>
    <s v="ORD105055"/>
    <x v="3"/>
    <x v="3"/>
    <x v="5031"/>
    <n v="0.19"/>
    <n v="568.28620000000001"/>
    <n v="4"/>
    <d v="2023-11-20T00:00:00"/>
    <d v="2023-11-22T00:00:00"/>
    <s v="Member"/>
    <x v="2"/>
    <n v="312.86"/>
    <x v="4"/>
    <x v="5"/>
    <n v="2422.6938"/>
    <s v="-"/>
  </r>
  <r>
    <s v="ORD105056"/>
    <x v="0"/>
    <x v="0"/>
    <x v="5032"/>
    <n v="0.25"/>
    <n v="87.045000000000002"/>
    <n v="1"/>
    <d v="2024-03-04T00:00:00"/>
    <d v="2024-03-08T00:00:00"/>
    <s v="New"/>
    <x v="1"/>
    <n v="39.619999999999997"/>
    <x v="4"/>
    <x v="1"/>
    <n v="261.13499999999999"/>
    <s v="-"/>
  </r>
  <r>
    <s v="ORD105057"/>
    <x v="0"/>
    <x v="2"/>
    <x v="5033"/>
    <n v="0.15"/>
    <n v="613.7204999999999"/>
    <n v="8"/>
    <d v="2024-01-09T00:00:00"/>
    <d v="2024-01-14T00:00:00"/>
    <s v="Member"/>
    <x v="1"/>
    <n v="572.53"/>
    <x v="4"/>
    <x v="5"/>
    <n v="3477.7494999999999"/>
    <s v="Bulk Order"/>
  </r>
  <r>
    <s v="ORD105058"/>
    <x v="0"/>
    <x v="3"/>
    <x v="5034"/>
    <n v="0.34"/>
    <n v="491.19800000000004"/>
    <n v="1"/>
    <d v="2024-05-20T00:00:00"/>
    <d v="2024-05-26T00:00:00"/>
    <s v="New"/>
    <x v="2"/>
    <n v="298.88"/>
    <x v="4"/>
    <x v="5"/>
    <n v="953.50199999999995"/>
    <s v="-"/>
  </r>
  <r>
    <s v="ORD105059"/>
    <x v="3"/>
    <x v="3"/>
    <x v="5035"/>
    <n v="0.06"/>
    <n v="296.6934"/>
    <n v="9"/>
    <d v="2024-04-15T00:00:00"/>
    <d v="2024-04-21T00:00:00"/>
    <s v="Member"/>
    <x v="2"/>
    <n v="544.9"/>
    <x v="4"/>
    <x v="5"/>
    <n v="4648.1966000000002"/>
    <s v="Bulk Order"/>
  </r>
  <r>
    <s v="ORD105060"/>
    <x v="1"/>
    <x v="4"/>
    <x v="5036"/>
    <n v="0.44"/>
    <n v="2031.8540000000003"/>
    <n v="6"/>
    <d v="2023-10-10T00:00:00"/>
    <d v="2023-10-16T00:00:00"/>
    <s v="Regular"/>
    <x v="2"/>
    <n v="802.36"/>
    <x v="4"/>
    <x v="1"/>
    <n v="2585.9960000000001"/>
    <s v="Bulk Order"/>
  </r>
  <r>
    <s v="ORD105061"/>
    <x v="3"/>
    <x v="1"/>
    <x v="5037"/>
    <n v="0.24"/>
    <n v="885.43919999999991"/>
    <n v="3"/>
    <d v="2024-08-09T00:00:00"/>
    <d v="2024-08-12T00:00:00"/>
    <s v="New"/>
    <x v="2"/>
    <n v="770.18"/>
    <x v="4"/>
    <x v="5"/>
    <n v="2803.8908000000001"/>
    <s v="-"/>
  </r>
  <r>
    <s v="ORD105062"/>
    <x v="2"/>
    <x v="3"/>
    <x v="5038"/>
    <n v="0.28999999999999998"/>
    <n v="735.01369999999997"/>
    <n v="8"/>
    <d v="2023-05-27T00:00:00"/>
    <d v="2023-05-29T00:00:00"/>
    <s v="Member"/>
    <x v="0"/>
    <n v="457.32"/>
    <x v="4"/>
    <x v="4"/>
    <n v="1799.5163000000002"/>
    <s v="Bulk Order"/>
  </r>
  <r>
    <s v="ORD105063"/>
    <x v="1"/>
    <x v="2"/>
    <x v="5039"/>
    <n v="0.31"/>
    <n v="1195.4499000000001"/>
    <n v="2"/>
    <d v="2023-06-10T00:00:00"/>
    <d v="2023-06-17T00:00:00"/>
    <s v="New"/>
    <x v="0"/>
    <n v="199.3"/>
    <x v="4"/>
    <x v="0"/>
    <n v="2660.8400999999999"/>
    <s v="-"/>
  </r>
  <r>
    <s v="ORD105064"/>
    <x v="0"/>
    <x v="2"/>
    <x v="5040"/>
    <n v="0.03"/>
    <n v="22.199400000000001"/>
    <n v="3"/>
    <d v="2024-12-18T00:00:00"/>
    <d v="2024-12-22T00:00:00"/>
    <s v="Regular"/>
    <x v="1"/>
    <n v="129.54"/>
    <x v="4"/>
    <x v="1"/>
    <n v="717.78060000000005"/>
    <s v="-"/>
  </r>
  <r>
    <s v="ORD105065"/>
    <x v="3"/>
    <x v="4"/>
    <x v="5041"/>
    <n v="0.38"/>
    <n v="615.5924"/>
    <n v="7"/>
    <d v="2023-09-26T00:00:00"/>
    <d v="2023-09-27T00:00:00"/>
    <s v="New"/>
    <x v="2"/>
    <n v="225.07"/>
    <x v="4"/>
    <x v="0"/>
    <n v="1004.3876"/>
    <s v="Bulk Order"/>
  </r>
  <r>
    <s v="ORD105066"/>
    <x v="0"/>
    <x v="2"/>
    <x v="5042"/>
    <n v="0.47"/>
    <n v="108.94129999999998"/>
    <n v="1"/>
    <d v="2023-09-20T00:00:00"/>
    <d v="2023-09-27T00:00:00"/>
    <s v="New"/>
    <x v="1"/>
    <n v="14.25"/>
    <x v="4"/>
    <x v="3"/>
    <n v="122.84870000000001"/>
    <s v="-"/>
  </r>
  <r>
    <s v="ORD105067"/>
    <x v="0"/>
    <x v="4"/>
    <x v="5043"/>
    <n v="0.26"/>
    <n v="847.76120000000003"/>
    <n v="9"/>
    <d v="2023-06-09T00:00:00"/>
    <d v="2023-06-15T00:00:00"/>
    <s v="New"/>
    <x v="0"/>
    <n v="909.05"/>
    <x v="4"/>
    <x v="0"/>
    <n v="2412.8588"/>
    <s v="Bulk Order"/>
  </r>
  <r>
    <s v="ORD105068"/>
    <x v="2"/>
    <x v="3"/>
    <x v="5044"/>
    <n v="0.2"/>
    <n v="809.42600000000004"/>
    <n v="9"/>
    <d v="2024-07-10T00:00:00"/>
    <d v="2024-07-16T00:00:00"/>
    <s v="Member"/>
    <x v="2"/>
    <n v="859.43"/>
    <x v="4"/>
    <x v="2"/>
    <n v="3237.7040000000002"/>
    <s v="Bulk Order"/>
  </r>
  <r>
    <s v="ORD105069"/>
    <x v="1"/>
    <x v="3"/>
    <x v="5045"/>
    <n v="0.39"/>
    <n v="1847.3520000000001"/>
    <n v="3"/>
    <d v="2023-11-08T00:00:00"/>
    <d v="2023-11-15T00:00:00"/>
    <s v="Member"/>
    <x v="2"/>
    <n v="1318.46"/>
    <x v="4"/>
    <x v="5"/>
    <n v="2889.4480000000003"/>
    <s v="-"/>
  </r>
  <r>
    <s v="ORD105070"/>
    <x v="2"/>
    <x v="3"/>
    <x v="5046"/>
    <n v="0.36"/>
    <n v="1247.0003999999999"/>
    <n v="4"/>
    <d v="2023-08-17T00:00:00"/>
    <d v="2023-08-24T00:00:00"/>
    <s v="New"/>
    <x v="0"/>
    <n v="437.74"/>
    <x v="4"/>
    <x v="2"/>
    <n v="2216.8896"/>
    <s v="-"/>
  </r>
  <r>
    <s v="ORD105071"/>
    <x v="2"/>
    <x v="3"/>
    <x v="5047"/>
    <n v="0.33"/>
    <n v="1216.7925"/>
    <n v="2"/>
    <d v="2023-10-29T00:00:00"/>
    <d v="2023-11-01T00:00:00"/>
    <s v="Regular"/>
    <x v="1"/>
    <n v="1036.23"/>
    <x v="4"/>
    <x v="2"/>
    <n v="2470.4575"/>
    <s v="-"/>
  </r>
  <r>
    <s v="ORD105072"/>
    <x v="2"/>
    <x v="1"/>
    <x v="5048"/>
    <n v="0.48"/>
    <n v="2154.1103999999996"/>
    <n v="1"/>
    <d v="2023-04-10T00:00:00"/>
    <d v="2023-04-14T00:00:00"/>
    <s v="New"/>
    <x v="0"/>
    <n v="719.66"/>
    <x v="4"/>
    <x v="3"/>
    <n v="2333.6196"/>
    <s v="-"/>
  </r>
  <r>
    <s v="ORD105073"/>
    <x v="0"/>
    <x v="1"/>
    <x v="5049"/>
    <n v="0.28999999999999998"/>
    <n v="1359.5925"/>
    <n v="8"/>
    <d v="2024-02-22T00:00:00"/>
    <d v="2024-02-24T00:00:00"/>
    <s v="New"/>
    <x v="1"/>
    <n v="613.38"/>
    <x v="4"/>
    <x v="2"/>
    <n v="3328.6575000000003"/>
    <s v="Bulk Order"/>
  </r>
  <r>
    <s v="ORD105074"/>
    <x v="2"/>
    <x v="3"/>
    <x v="5050"/>
    <n v="0.12"/>
    <n v="300.88319999999999"/>
    <n v="9"/>
    <d v="2023-08-16T00:00:00"/>
    <d v="2023-08-17T00:00:00"/>
    <s v="Member"/>
    <x v="2"/>
    <n v="652.92999999999995"/>
    <x v="4"/>
    <x v="4"/>
    <n v="2206.4768000000004"/>
    <s v="Bulk Order"/>
  </r>
  <r>
    <s v="ORD105075"/>
    <x v="2"/>
    <x v="2"/>
    <x v="5051"/>
    <n v="0.01"/>
    <n v="6.3796000000000008"/>
    <n v="9"/>
    <d v="2023-07-10T00:00:00"/>
    <d v="2023-07-13T00:00:00"/>
    <s v="New"/>
    <x v="0"/>
    <n v="38.880000000000003"/>
    <x v="4"/>
    <x v="1"/>
    <n v="631.58040000000005"/>
    <s v="Bulk Order"/>
  </r>
  <r>
    <s v="ORD105076"/>
    <x v="1"/>
    <x v="4"/>
    <x v="5052"/>
    <n v="0.23"/>
    <n v="548.65120000000002"/>
    <n v="5"/>
    <d v="2023-03-11T00:00:00"/>
    <d v="2023-03-16T00:00:00"/>
    <s v="New"/>
    <x v="0"/>
    <n v="555.6"/>
    <x v="4"/>
    <x v="2"/>
    <n v="1836.7888"/>
    <s v="-"/>
  </r>
  <r>
    <s v="ORD105077"/>
    <x v="1"/>
    <x v="0"/>
    <x v="5053"/>
    <n v="0.33"/>
    <n v="932.1708000000001"/>
    <n v="5"/>
    <d v="2024-05-26T00:00:00"/>
    <d v="2024-06-02T00:00:00"/>
    <s v="Regular"/>
    <x v="0"/>
    <n v="751.69"/>
    <x v="4"/>
    <x v="5"/>
    <n v="1892.5892000000001"/>
    <s v="-"/>
  </r>
  <r>
    <s v="ORD105078"/>
    <x v="2"/>
    <x v="4"/>
    <x v="5054"/>
    <n v="0.09"/>
    <n v="287.51130000000001"/>
    <n v="5"/>
    <d v="2023-11-06T00:00:00"/>
    <d v="2023-11-13T00:00:00"/>
    <s v="Regular"/>
    <x v="2"/>
    <n v="855.61"/>
    <x v="4"/>
    <x v="1"/>
    <n v="2907.0587"/>
    <s v="-"/>
  </r>
  <r>
    <s v="ORD105079"/>
    <x v="1"/>
    <x v="0"/>
    <x v="5055"/>
    <n v="0.01"/>
    <n v="49.474899999999998"/>
    <n v="6"/>
    <d v="2023-10-28T00:00:00"/>
    <d v="2023-11-01T00:00:00"/>
    <s v="New"/>
    <x v="2"/>
    <n v="286.66000000000003"/>
    <x v="4"/>
    <x v="3"/>
    <n v="4898.0150999999996"/>
    <s v="Bulk Order"/>
  </r>
  <r>
    <s v="ORD105080"/>
    <x v="1"/>
    <x v="0"/>
    <x v="5056"/>
    <n v="0.45"/>
    <n v="2068.2270000000003"/>
    <n v="4"/>
    <d v="2023-01-30T00:00:00"/>
    <d v="2023-02-02T00:00:00"/>
    <s v="New"/>
    <x v="1"/>
    <n v="1242.81"/>
    <x v="4"/>
    <x v="4"/>
    <n v="2527.8330000000001"/>
    <s v="-"/>
  </r>
  <r>
    <s v="ORD105081"/>
    <x v="2"/>
    <x v="3"/>
    <x v="5057"/>
    <n v="0.15"/>
    <n v="306.327"/>
    <n v="2"/>
    <d v="2023-03-20T00:00:00"/>
    <d v="2023-03-25T00:00:00"/>
    <s v="Regular"/>
    <x v="2"/>
    <n v="467.29"/>
    <x v="4"/>
    <x v="4"/>
    <n v="1735.8530000000001"/>
    <s v="-"/>
  </r>
  <r>
    <s v="ORD105082"/>
    <x v="0"/>
    <x v="0"/>
    <x v="5058"/>
    <n v="0.23"/>
    <n v="150.86160000000001"/>
    <n v="2"/>
    <d v="2023-09-04T00:00:00"/>
    <d v="2023-09-10T00:00:00"/>
    <s v="Regular"/>
    <x v="2"/>
    <n v="171.44"/>
    <x v="4"/>
    <x v="1"/>
    <n v="505.05839999999995"/>
    <s v="-"/>
  </r>
  <r>
    <s v="ORD105083"/>
    <x v="2"/>
    <x v="3"/>
    <x v="5059"/>
    <n v="0.05"/>
    <n v="57.624000000000002"/>
    <n v="6"/>
    <d v="2023-11-13T00:00:00"/>
    <d v="2023-11-15T00:00:00"/>
    <s v="New"/>
    <x v="1"/>
    <n v="249.91"/>
    <x v="4"/>
    <x v="3"/>
    <n v="1094.856"/>
    <s v="Bulk Order"/>
  </r>
  <r>
    <s v="ORD105084"/>
    <x v="1"/>
    <x v="1"/>
    <x v="5060"/>
    <n v="0.19"/>
    <n v="180.80780000000001"/>
    <n v="5"/>
    <d v="2023-08-09T00:00:00"/>
    <d v="2023-08-15T00:00:00"/>
    <s v="New"/>
    <x v="0"/>
    <n v="225.78"/>
    <x v="4"/>
    <x v="2"/>
    <n v="770.81219999999996"/>
    <s v="-"/>
  </r>
  <r>
    <s v="ORD105085"/>
    <x v="0"/>
    <x v="2"/>
    <x v="5061"/>
    <n v="0.21"/>
    <n v="387.33659999999998"/>
    <n v="4"/>
    <d v="2024-03-18T00:00:00"/>
    <d v="2024-03-20T00:00:00"/>
    <s v="New"/>
    <x v="0"/>
    <n v="376.97"/>
    <x v="4"/>
    <x v="0"/>
    <n v="1457.1233999999999"/>
    <s v="-"/>
  </r>
  <r>
    <s v="ORD105086"/>
    <x v="3"/>
    <x v="0"/>
    <x v="5062"/>
    <n v="0.45"/>
    <n v="1977.66"/>
    <n v="6"/>
    <d v="2023-05-10T00:00:00"/>
    <d v="2023-05-17T00:00:00"/>
    <s v="Member"/>
    <x v="2"/>
    <n v="736.95"/>
    <x v="4"/>
    <x v="5"/>
    <n v="2417.1400000000003"/>
    <s v="Bulk Order"/>
  </r>
  <r>
    <s v="ORD105087"/>
    <x v="0"/>
    <x v="2"/>
    <x v="5063"/>
    <n v="0.43"/>
    <n v="965.80150000000003"/>
    <n v="4"/>
    <d v="2023-06-07T00:00:00"/>
    <d v="2023-06-12T00:00:00"/>
    <s v="Regular"/>
    <x v="0"/>
    <n v="633.75"/>
    <x v="4"/>
    <x v="2"/>
    <n v="1280.2485000000001"/>
    <s v="-"/>
  </r>
  <r>
    <s v="ORD105088"/>
    <x v="1"/>
    <x v="3"/>
    <x v="5064"/>
    <n v="0.09"/>
    <n v="259.1694"/>
    <n v="4"/>
    <d v="2023-06-23T00:00:00"/>
    <d v="2023-06-26T00:00:00"/>
    <s v="Regular"/>
    <x v="1"/>
    <n v="223.52"/>
    <x v="4"/>
    <x v="5"/>
    <n v="2620.4906000000001"/>
    <s v="-"/>
  </r>
  <r>
    <s v="ORD105089"/>
    <x v="0"/>
    <x v="0"/>
    <x v="5065"/>
    <n v="0.28000000000000003"/>
    <n v="273.81760000000003"/>
    <n v="6"/>
    <d v="2023-03-09T00:00:00"/>
    <d v="2023-03-13T00:00:00"/>
    <s v="Member"/>
    <x v="0"/>
    <n v="64.48"/>
    <x v="4"/>
    <x v="5"/>
    <n v="704.10239999999999"/>
    <s v="Bulk Order"/>
  </r>
  <r>
    <s v="ORD105090"/>
    <x v="2"/>
    <x v="4"/>
    <x v="5066"/>
    <n v="0.37"/>
    <n v="930.53520000000003"/>
    <n v="4"/>
    <d v="2023-05-27T00:00:00"/>
    <d v="2023-05-29T00:00:00"/>
    <s v="Regular"/>
    <x v="2"/>
    <n v="544.13"/>
    <x v="4"/>
    <x v="2"/>
    <n v="1584.4248"/>
    <s v="-"/>
  </r>
  <r>
    <s v="ORD105091"/>
    <x v="3"/>
    <x v="1"/>
    <x v="5067"/>
    <n v="0.15"/>
    <n v="657.11699999999996"/>
    <n v="9"/>
    <d v="2024-04-12T00:00:00"/>
    <d v="2024-04-14T00:00:00"/>
    <s v="Member"/>
    <x v="1"/>
    <n v="956.76"/>
    <x v="4"/>
    <x v="2"/>
    <n v="3723.6629999999996"/>
    <s v="Bulk Order"/>
  </r>
  <r>
    <s v="ORD105092"/>
    <x v="3"/>
    <x v="1"/>
    <x v="5068"/>
    <n v="0.2"/>
    <n v="777.99400000000003"/>
    <n v="7"/>
    <d v="2023-01-05T00:00:00"/>
    <d v="2023-01-12T00:00:00"/>
    <s v="Regular"/>
    <x v="0"/>
    <n v="1013.24"/>
    <x v="4"/>
    <x v="4"/>
    <n v="3111.9759999999997"/>
    <s v="Bulk Order"/>
  </r>
  <r>
    <s v="ORD105093"/>
    <x v="3"/>
    <x v="0"/>
    <x v="5069"/>
    <n v="0.49"/>
    <n v="243.9367"/>
    <n v="6"/>
    <d v="2024-08-07T00:00:00"/>
    <d v="2024-08-10T00:00:00"/>
    <s v="New"/>
    <x v="0"/>
    <n v="105.61"/>
    <x v="4"/>
    <x v="3"/>
    <n v="253.89329999999998"/>
    <s v="Bulk Order"/>
  </r>
  <r>
    <s v="ORD105094"/>
    <x v="1"/>
    <x v="1"/>
    <x v="5070"/>
    <n v="0.38"/>
    <n v="1643.1769999999999"/>
    <n v="3"/>
    <d v="2023-07-31T00:00:00"/>
    <d v="2023-08-06T00:00:00"/>
    <s v="Member"/>
    <x v="0"/>
    <n v="310.89"/>
    <x v="4"/>
    <x v="5"/>
    <n v="2680.973"/>
    <s v="-"/>
  </r>
  <r>
    <s v="ORD105095"/>
    <x v="1"/>
    <x v="4"/>
    <x v="5071"/>
    <n v="0.22"/>
    <n v="317.18720000000002"/>
    <n v="4"/>
    <d v="2024-07-22T00:00:00"/>
    <d v="2024-07-29T00:00:00"/>
    <s v="Member"/>
    <x v="1"/>
    <n v="389.05"/>
    <x v="4"/>
    <x v="2"/>
    <n v="1124.5727999999999"/>
    <s v="-"/>
  </r>
  <r>
    <s v="ORD105096"/>
    <x v="3"/>
    <x v="2"/>
    <x v="5072"/>
    <n v="0.27"/>
    <n v="907.74270000000013"/>
    <n v="2"/>
    <d v="2024-03-22T00:00:00"/>
    <d v="2024-03-24T00:00:00"/>
    <s v="New"/>
    <x v="1"/>
    <n v="251.42"/>
    <x v="4"/>
    <x v="4"/>
    <n v="2454.2673"/>
    <s v="-"/>
  </r>
  <r>
    <s v="ORD105097"/>
    <x v="0"/>
    <x v="4"/>
    <x v="5073"/>
    <n v="0.31"/>
    <n v="253.35679999999999"/>
    <n v="3"/>
    <d v="2024-07-17T00:00:00"/>
    <d v="2024-07-18T00:00:00"/>
    <s v="Member"/>
    <x v="1"/>
    <n v="132.69"/>
    <x v="4"/>
    <x v="1"/>
    <n v="563.92319999999995"/>
    <s v="-"/>
  </r>
  <r>
    <s v="ORD105098"/>
    <x v="3"/>
    <x v="1"/>
    <x v="5074"/>
    <n v="0.25"/>
    <n v="851.44"/>
    <n v="1"/>
    <d v="2024-01-04T00:00:00"/>
    <d v="2024-01-09T00:00:00"/>
    <s v="Regular"/>
    <x v="1"/>
    <n v="706.15"/>
    <x v="4"/>
    <x v="3"/>
    <n v="2554.3200000000002"/>
    <s v="-"/>
  </r>
  <r>
    <s v="ORD105099"/>
    <x v="0"/>
    <x v="2"/>
    <x v="5075"/>
    <n v="0.21"/>
    <n v="57.737399999999994"/>
    <n v="9"/>
    <d v="2023-02-28T00:00:00"/>
    <d v="2023-03-04T00:00:00"/>
    <s v="Member"/>
    <x v="0"/>
    <n v="57.21"/>
    <x v="4"/>
    <x v="2"/>
    <n v="217.20260000000002"/>
    <s v="Bulk Order"/>
  </r>
  <r>
    <s v="ORD105100"/>
    <x v="0"/>
    <x v="4"/>
    <x v="5076"/>
    <n v="0.18"/>
    <n v="547.76879999999994"/>
    <n v="3"/>
    <d v="2023-11-12T00:00:00"/>
    <d v="2023-11-15T00:00:00"/>
    <s v="New"/>
    <x v="2"/>
    <n v="493.07"/>
    <x v="4"/>
    <x v="1"/>
    <n v="2495.3912"/>
    <s v="-"/>
  </r>
  <r>
    <s v="ORD105101"/>
    <x v="1"/>
    <x v="3"/>
    <x v="5077"/>
    <n v="0.08"/>
    <n v="261.2088"/>
    <n v="8"/>
    <d v="2023-05-03T00:00:00"/>
    <d v="2023-05-04T00:00:00"/>
    <s v="Member"/>
    <x v="2"/>
    <n v="433.04"/>
    <x v="4"/>
    <x v="0"/>
    <n v="3003.9012000000002"/>
    <s v="Bulk Order"/>
  </r>
  <r>
    <s v="ORD105102"/>
    <x v="0"/>
    <x v="3"/>
    <x v="5078"/>
    <n v="0.49"/>
    <n v="636.03469999999993"/>
    <n v="4"/>
    <d v="2024-08-14T00:00:00"/>
    <d v="2024-08-16T00:00:00"/>
    <s v="Regular"/>
    <x v="0"/>
    <n v="162.62"/>
    <x v="4"/>
    <x v="4"/>
    <n v="661.99530000000004"/>
    <s v="-"/>
  </r>
  <r>
    <s v="ORD105103"/>
    <x v="3"/>
    <x v="2"/>
    <x v="5079"/>
    <n v="0.05"/>
    <n v="234.55900000000003"/>
    <n v="8"/>
    <d v="2024-01-14T00:00:00"/>
    <d v="2024-01-16T00:00:00"/>
    <s v="New"/>
    <x v="0"/>
    <n v="1376.24"/>
    <x v="4"/>
    <x v="4"/>
    <n v="4456.6210000000001"/>
    <s v="Bulk Order"/>
  </r>
  <r>
    <s v="ORD105104"/>
    <x v="1"/>
    <x v="2"/>
    <x v="5080"/>
    <n v="0.3"/>
    <n v="97.577999999999989"/>
    <n v="7"/>
    <d v="2024-08-18T00:00:00"/>
    <d v="2024-08-19T00:00:00"/>
    <s v="Member"/>
    <x v="1"/>
    <n v="43.91"/>
    <x v="4"/>
    <x v="5"/>
    <n v="227.68200000000002"/>
    <s v="Bulk Order"/>
  </r>
  <r>
    <s v="ORD105105"/>
    <x v="2"/>
    <x v="2"/>
    <x v="5081"/>
    <n v="0.48"/>
    <n v="2145.3024"/>
    <n v="4"/>
    <d v="2023-04-13T00:00:00"/>
    <d v="2023-04-15T00:00:00"/>
    <s v="Member"/>
    <x v="2"/>
    <n v="872.95"/>
    <x v="4"/>
    <x v="5"/>
    <n v="2324.0776000000001"/>
    <s v="-"/>
  </r>
  <r>
    <s v="ORD105106"/>
    <x v="2"/>
    <x v="3"/>
    <x v="5082"/>
    <n v="0.19"/>
    <n v="374.54699999999997"/>
    <n v="7"/>
    <d v="2024-11-03T00:00:00"/>
    <d v="2024-11-08T00:00:00"/>
    <s v="New"/>
    <x v="1"/>
    <n v="383.79"/>
    <x v="4"/>
    <x v="4"/>
    <n v="1596.7529999999999"/>
    <s v="Bulk Order"/>
  </r>
  <r>
    <s v="ORD105107"/>
    <x v="1"/>
    <x v="4"/>
    <x v="5083"/>
    <n v="0.13"/>
    <n v="467.76339999999999"/>
    <n v="8"/>
    <d v="2024-10-13T00:00:00"/>
    <d v="2024-10-20T00:00:00"/>
    <s v="New"/>
    <x v="1"/>
    <n v="693.41"/>
    <x v="4"/>
    <x v="1"/>
    <n v="3130.4166"/>
    <s v="Bulk Order"/>
  </r>
  <r>
    <s v="ORD105108"/>
    <x v="3"/>
    <x v="2"/>
    <x v="2825"/>
    <n v="0.48"/>
    <n v="1580.4431999999999"/>
    <n v="3"/>
    <d v="2024-05-20T00:00:00"/>
    <d v="2024-05-22T00:00:00"/>
    <s v="Regular"/>
    <x v="0"/>
    <n v="675.98"/>
    <x v="4"/>
    <x v="2"/>
    <n v="1712.1468000000002"/>
    <s v="-"/>
  </r>
  <r>
    <s v="ORD105109"/>
    <x v="2"/>
    <x v="3"/>
    <x v="5084"/>
    <n v="0.4"/>
    <n v="369.76400000000001"/>
    <n v="5"/>
    <d v="2023-11-08T00:00:00"/>
    <d v="2023-11-12T00:00:00"/>
    <s v="Member"/>
    <x v="1"/>
    <n v="106.87"/>
    <x v="4"/>
    <x v="3"/>
    <n v="554.64599999999996"/>
    <s v="-"/>
  </r>
  <r>
    <s v="ORD105110"/>
    <x v="2"/>
    <x v="2"/>
    <x v="5085"/>
    <n v="0.33"/>
    <n v="548.82299999999998"/>
    <n v="3"/>
    <d v="2024-10-24T00:00:00"/>
    <d v="2024-10-29T00:00:00"/>
    <s v="New"/>
    <x v="0"/>
    <n v="223.93"/>
    <x v="4"/>
    <x v="1"/>
    <n v="1114.277"/>
    <s v="-"/>
  </r>
  <r>
    <s v="ORD105111"/>
    <x v="0"/>
    <x v="2"/>
    <x v="5086"/>
    <n v="0.31"/>
    <n v="835.57400000000007"/>
    <n v="7"/>
    <d v="2024-02-08T00:00:00"/>
    <d v="2024-02-11T00:00:00"/>
    <s v="Regular"/>
    <x v="2"/>
    <n v="182.25"/>
    <x v="4"/>
    <x v="0"/>
    <n v="1859.826"/>
    <s v="Bulk Order"/>
  </r>
  <r>
    <s v="ORD105112"/>
    <x v="0"/>
    <x v="2"/>
    <x v="5087"/>
    <n v="0.18"/>
    <n v="764.62199999999996"/>
    <n v="6"/>
    <d v="2024-07-14T00:00:00"/>
    <d v="2024-07-21T00:00:00"/>
    <s v="New"/>
    <x v="2"/>
    <n v="818.8"/>
    <x v="4"/>
    <x v="2"/>
    <n v="3483.2779999999998"/>
    <s v="Bulk Order"/>
  </r>
  <r>
    <s v="ORD105113"/>
    <x v="3"/>
    <x v="3"/>
    <x v="5088"/>
    <n v="0.32"/>
    <n v="1529.2192000000002"/>
    <n v="1"/>
    <d v="2024-11-17T00:00:00"/>
    <d v="2024-11-22T00:00:00"/>
    <s v="Member"/>
    <x v="1"/>
    <n v="524.34"/>
    <x v="4"/>
    <x v="0"/>
    <n v="3249.5907999999999"/>
    <s v="-"/>
  </r>
  <r>
    <s v="ORD105114"/>
    <x v="1"/>
    <x v="4"/>
    <x v="5089"/>
    <n v="0.36"/>
    <n v="72.313199999999995"/>
    <n v="5"/>
    <d v="2023-03-11T00:00:00"/>
    <d v="2023-03-14T00:00:00"/>
    <s v="Member"/>
    <x v="1"/>
    <n v="18.649999999999999"/>
    <x v="4"/>
    <x v="4"/>
    <n v="128.55680000000001"/>
    <s v="-"/>
  </r>
  <r>
    <s v="ORD105115"/>
    <x v="3"/>
    <x v="3"/>
    <x v="5090"/>
    <n v="0.02"/>
    <n v="36.550800000000002"/>
    <n v="4"/>
    <d v="2023-09-12T00:00:00"/>
    <d v="2023-09-15T00:00:00"/>
    <s v="Regular"/>
    <x v="2"/>
    <n v="472.14"/>
    <x v="4"/>
    <x v="5"/>
    <n v="1790.9892"/>
    <s v="-"/>
  </r>
  <r>
    <s v="ORD105116"/>
    <x v="1"/>
    <x v="3"/>
    <x v="5091"/>
    <n v="0.06"/>
    <n v="202.43459999999999"/>
    <n v="2"/>
    <d v="2023-10-28T00:00:00"/>
    <d v="2023-11-02T00:00:00"/>
    <s v="Regular"/>
    <x v="2"/>
    <n v="659.51"/>
    <x v="4"/>
    <x v="2"/>
    <n v="3171.4753999999998"/>
    <s v="-"/>
  </r>
  <r>
    <s v="ORD105117"/>
    <x v="2"/>
    <x v="2"/>
    <x v="5092"/>
    <n v="0.16"/>
    <n v="429.73919999999998"/>
    <n v="1"/>
    <d v="2024-05-17T00:00:00"/>
    <d v="2024-05-21T00:00:00"/>
    <s v="New"/>
    <x v="2"/>
    <n v="509.17"/>
    <x v="4"/>
    <x v="0"/>
    <n v="2256.1307999999999"/>
    <s v="-"/>
  </r>
  <r>
    <s v="ORD105118"/>
    <x v="0"/>
    <x v="0"/>
    <x v="5093"/>
    <n v="0.16"/>
    <n v="755.32960000000003"/>
    <n v="7"/>
    <d v="2023-07-23T00:00:00"/>
    <d v="2023-07-30T00:00:00"/>
    <s v="Member"/>
    <x v="0"/>
    <n v="420.15"/>
    <x v="4"/>
    <x v="5"/>
    <n v="3965.4804000000004"/>
    <s v="Bulk Order"/>
  </r>
  <r>
    <s v="ORD105119"/>
    <x v="3"/>
    <x v="0"/>
    <x v="5094"/>
    <n v="0.45"/>
    <n v="82.417500000000004"/>
    <n v="7"/>
    <d v="2023-06-12T00:00:00"/>
    <d v="2023-06-14T00:00:00"/>
    <s v="Member"/>
    <x v="0"/>
    <n v="29.52"/>
    <x v="4"/>
    <x v="2"/>
    <n v="100.7325"/>
    <s v="Bulk Order"/>
  </r>
  <r>
    <s v="ORD105120"/>
    <x v="3"/>
    <x v="0"/>
    <x v="5095"/>
    <n v="0.34"/>
    <n v="763.27280000000007"/>
    <n v="6"/>
    <d v="2024-01-11T00:00:00"/>
    <d v="2024-01-17T00:00:00"/>
    <s v="Member"/>
    <x v="1"/>
    <n v="423.83"/>
    <x v="4"/>
    <x v="3"/>
    <n v="1481.6471999999999"/>
    <s v="Bulk Order"/>
  </r>
  <r>
    <s v="ORD105121"/>
    <x v="1"/>
    <x v="3"/>
    <x v="5096"/>
    <n v="0.19"/>
    <n v="641.65660000000003"/>
    <n v="5"/>
    <d v="2023-06-04T00:00:00"/>
    <d v="2023-06-09T00:00:00"/>
    <s v="Regular"/>
    <x v="1"/>
    <n v="538.66"/>
    <x v="4"/>
    <x v="0"/>
    <n v="2735.4834000000001"/>
    <s v="-"/>
  </r>
  <r>
    <s v="ORD105122"/>
    <x v="1"/>
    <x v="2"/>
    <x v="5097"/>
    <n v="0.4"/>
    <n v="466.46400000000006"/>
    <n v="9"/>
    <d v="2024-04-08T00:00:00"/>
    <d v="2024-04-11T00:00:00"/>
    <s v="Regular"/>
    <x v="1"/>
    <n v="213.95"/>
    <x v="4"/>
    <x v="2"/>
    <n v="699.69600000000003"/>
    <s v="Bulk Order"/>
  </r>
  <r>
    <s v="ORD105123"/>
    <x v="3"/>
    <x v="0"/>
    <x v="5098"/>
    <n v="0.16"/>
    <n v="585.08320000000003"/>
    <n v="2"/>
    <d v="2023-10-30T00:00:00"/>
    <d v="2023-11-04T00:00:00"/>
    <s v="Member"/>
    <x v="1"/>
    <n v="196.44"/>
    <x v="4"/>
    <x v="5"/>
    <n v="3071.6867999999999"/>
    <s v="-"/>
  </r>
  <r>
    <s v="ORD105124"/>
    <x v="1"/>
    <x v="1"/>
    <x v="5099"/>
    <n v="0.5"/>
    <n v="249.01"/>
    <n v="3"/>
    <d v="2023-09-02T00:00:00"/>
    <d v="2023-09-05T00:00:00"/>
    <s v="Member"/>
    <x v="2"/>
    <n v="49.74"/>
    <x v="4"/>
    <x v="4"/>
    <n v="249.01"/>
    <s v="-"/>
  </r>
  <r>
    <s v="ORD105125"/>
    <x v="3"/>
    <x v="1"/>
    <x v="5100"/>
    <n v="0.39"/>
    <n v="900.93510000000003"/>
    <n v="9"/>
    <d v="2023-10-15T00:00:00"/>
    <d v="2023-10-18T00:00:00"/>
    <s v="New"/>
    <x v="1"/>
    <n v="240.74"/>
    <x v="4"/>
    <x v="3"/>
    <n v="1409.1549"/>
    <s v="Bulk Order"/>
  </r>
  <r>
    <s v="ORD105126"/>
    <x v="3"/>
    <x v="1"/>
    <x v="5101"/>
    <n v="0.4"/>
    <n v="1365.42"/>
    <n v="2"/>
    <d v="2023-01-29T00:00:00"/>
    <d v="2023-01-30T00:00:00"/>
    <s v="Regular"/>
    <x v="1"/>
    <n v="493.37"/>
    <x v="4"/>
    <x v="1"/>
    <n v="2048.13"/>
    <s v="-"/>
  </r>
  <r>
    <s v="ORD105127"/>
    <x v="3"/>
    <x v="4"/>
    <x v="5102"/>
    <n v="0.13"/>
    <n v="182.92429999999999"/>
    <n v="3"/>
    <d v="2023-07-18T00:00:00"/>
    <d v="2023-07-24T00:00:00"/>
    <s v="New"/>
    <x v="1"/>
    <n v="401.29"/>
    <x v="4"/>
    <x v="5"/>
    <n v="1224.1857"/>
    <s v="-"/>
  </r>
  <r>
    <s v="ORD105128"/>
    <x v="2"/>
    <x v="2"/>
    <x v="5103"/>
    <n v="7.0000000000000007E-2"/>
    <n v="32.329500000000003"/>
    <n v="6"/>
    <d v="2023-02-22T00:00:00"/>
    <d v="2023-03-01T00:00:00"/>
    <s v="Regular"/>
    <x v="2"/>
    <n v="85.58"/>
    <x v="4"/>
    <x v="1"/>
    <n v="429.52050000000003"/>
    <s v="Bulk Order"/>
  </r>
  <r>
    <s v="ORD105129"/>
    <x v="1"/>
    <x v="3"/>
    <x v="5104"/>
    <n v="0.19"/>
    <n v="909.98789999999997"/>
    <n v="7"/>
    <d v="2023-04-03T00:00:00"/>
    <d v="2023-04-07T00:00:00"/>
    <s v="New"/>
    <x v="1"/>
    <n v="546.41999999999996"/>
    <x v="4"/>
    <x v="0"/>
    <n v="3879.4220999999998"/>
    <s v="Bulk Order"/>
  </r>
  <r>
    <s v="ORD105130"/>
    <x v="0"/>
    <x v="3"/>
    <x v="5105"/>
    <n v="0.17"/>
    <n v="778.21410000000003"/>
    <n v="2"/>
    <d v="2024-03-15T00:00:00"/>
    <d v="2024-03-22T00:00:00"/>
    <s v="New"/>
    <x v="1"/>
    <n v="1049.0899999999999"/>
    <x v="4"/>
    <x v="1"/>
    <n v="3799.5158999999994"/>
    <s v="-"/>
  </r>
  <r>
    <s v="ORD105131"/>
    <x v="0"/>
    <x v="2"/>
    <x v="5106"/>
    <n v="0.38"/>
    <n v="1762.8998000000001"/>
    <n v="8"/>
    <d v="2023-08-05T00:00:00"/>
    <d v="2023-08-11T00:00:00"/>
    <s v="New"/>
    <x v="2"/>
    <n v="485.74"/>
    <x v="4"/>
    <x v="0"/>
    <n v="2876.3101999999999"/>
    <s v="Bulk Order"/>
  </r>
  <r>
    <s v="ORD105132"/>
    <x v="1"/>
    <x v="4"/>
    <x v="5107"/>
    <n v="0.09"/>
    <n v="440.51939999999996"/>
    <n v="9"/>
    <d v="2023-10-26T00:00:00"/>
    <d v="2023-10-30T00:00:00"/>
    <s v="Member"/>
    <x v="0"/>
    <n v="437.6"/>
    <x v="4"/>
    <x v="2"/>
    <n v="4454.1405999999997"/>
    <s v="Bulk Order"/>
  </r>
  <r>
    <s v="ORD105133"/>
    <x v="3"/>
    <x v="2"/>
    <x v="5108"/>
    <n v="0.26"/>
    <n v="261.30520000000001"/>
    <n v="1"/>
    <d v="2024-09-03T00:00:00"/>
    <d v="2024-09-09T00:00:00"/>
    <s v="New"/>
    <x v="1"/>
    <n v="125.1"/>
    <x v="4"/>
    <x v="1"/>
    <n v="743.71479999999997"/>
    <s v="-"/>
  </r>
  <r>
    <s v="ORD105134"/>
    <x v="0"/>
    <x v="4"/>
    <x v="5109"/>
    <n v="0.31"/>
    <n v="270.661"/>
    <n v="6"/>
    <d v="2023-04-22T00:00:00"/>
    <d v="2023-04-25T00:00:00"/>
    <s v="Regular"/>
    <x v="1"/>
    <n v="107.56"/>
    <x v="4"/>
    <x v="0"/>
    <n v="602.43900000000008"/>
    <s v="Bulk Order"/>
  </r>
  <r>
    <s v="ORD105135"/>
    <x v="0"/>
    <x v="0"/>
    <x v="5110"/>
    <n v="0.19"/>
    <n v="50.853499999999997"/>
    <n v="4"/>
    <d v="2024-10-05T00:00:00"/>
    <d v="2024-10-12T00:00:00"/>
    <s v="New"/>
    <x v="0"/>
    <n v="41.58"/>
    <x v="4"/>
    <x v="3"/>
    <n v="216.79649999999998"/>
    <s v="-"/>
  </r>
  <r>
    <s v="ORD105136"/>
    <x v="1"/>
    <x v="0"/>
    <x v="5111"/>
    <n v="0.1"/>
    <n v="446.99300000000005"/>
    <n v="5"/>
    <d v="2024-03-23T00:00:00"/>
    <d v="2024-03-26T00:00:00"/>
    <s v="Member"/>
    <x v="0"/>
    <n v="1021.74"/>
    <x v="4"/>
    <x v="1"/>
    <n v="4022.9370000000004"/>
    <s v="-"/>
  </r>
  <r>
    <s v="ORD105137"/>
    <x v="0"/>
    <x v="4"/>
    <x v="5112"/>
    <n v="0.45"/>
    <n v="1704.8430000000001"/>
    <n v="6"/>
    <d v="2023-04-01T00:00:00"/>
    <d v="2023-04-03T00:00:00"/>
    <s v="Member"/>
    <x v="1"/>
    <n v="737.76"/>
    <x v="4"/>
    <x v="2"/>
    <n v="2083.6970000000001"/>
    <s v="Bulk Order"/>
  </r>
  <r>
    <s v="ORD105138"/>
    <x v="3"/>
    <x v="2"/>
    <x v="5113"/>
    <n v="7.0000000000000007E-2"/>
    <n v="224.20930000000001"/>
    <n v="6"/>
    <d v="2024-10-24T00:00:00"/>
    <d v="2024-10-27T00:00:00"/>
    <s v="Member"/>
    <x v="1"/>
    <n v="554.53"/>
    <x v="4"/>
    <x v="2"/>
    <n v="2978.7806999999998"/>
    <s v="Bulk Order"/>
  </r>
  <r>
    <s v="ORD105139"/>
    <x v="1"/>
    <x v="0"/>
    <x v="5114"/>
    <n v="0.15"/>
    <n v="696.84149999999988"/>
    <n v="7"/>
    <d v="2023-11-12T00:00:00"/>
    <d v="2023-11-15T00:00:00"/>
    <s v="Member"/>
    <x v="0"/>
    <n v="1333.86"/>
    <x v="4"/>
    <x v="5"/>
    <n v="3948.7684999999997"/>
    <s v="Bulk Order"/>
  </r>
  <r>
    <s v="ORD105140"/>
    <x v="3"/>
    <x v="2"/>
    <x v="5115"/>
    <n v="0.38"/>
    <n v="1108.7944"/>
    <n v="9"/>
    <d v="2023-10-13T00:00:00"/>
    <d v="2023-10-20T00:00:00"/>
    <s v="New"/>
    <x v="1"/>
    <n v="169.42"/>
    <x v="4"/>
    <x v="0"/>
    <n v="1809.0856000000001"/>
    <s v="Bulk Order"/>
  </r>
  <r>
    <s v="ORD105141"/>
    <x v="0"/>
    <x v="0"/>
    <x v="5116"/>
    <n v="0.3"/>
    <n v="220.70399999999998"/>
    <n v="4"/>
    <d v="2023-02-12T00:00:00"/>
    <d v="2023-02-18T00:00:00"/>
    <s v="New"/>
    <x v="1"/>
    <n v="111.09"/>
    <x v="4"/>
    <x v="5"/>
    <n v="514.976"/>
    <s v="-"/>
  </r>
  <r>
    <s v="ORD105142"/>
    <x v="0"/>
    <x v="2"/>
    <x v="5117"/>
    <n v="0.37"/>
    <n v="357.65679999999998"/>
    <n v="9"/>
    <d v="2023-08-04T00:00:00"/>
    <d v="2023-08-08T00:00:00"/>
    <s v="Regular"/>
    <x v="0"/>
    <n v="213.84"/>
    <x v="4"/>
    <x v="3"/>
    <n v="608.98320000000001"/>
    <s v="Bulk Order"/>
  </r>
  <r>
    <s v="ORD105143"/>
    <x v="3"/>
    <x v="2"/>
    <x v="5118"/>
    <n v="0.4"/>
    <n v="299.08000000000004"/>
    <n v="1"/>
    <d v="2023-09-20T00:00:00"/>
    <d v="2023-09-23T00:00:00"/>
    <s v="Regular"/>
    <x v="2"/>
    <n v="97.28"/>
    <x v="4"/>
    <x v="0"/>
    <n v="448.62"/>
    <s v="-"/>
  </r>
  <r>
    <s v="ORD105144"/>
    <x v="2"/>
    <x v="1"/>
    <x v="5119"/>
    <n v="0.45"/>
    <n v="723.38400000000001"/>
    <n v="9"/>
    <d v="2023-03-28T00:00:00"/>
    <d v="2023-03-30T00:00:00"/>
    <s v="New"/>
    <x v="0"/>
    <n v="271.44"/>
    <x v="4"/>
    <x v="1"/>
    <n v="884.13599999999997"/>
    <s v="Bulk Order"/>
  </r>
  <r>
    <s v="ORD105145"/>
    <x v="0"/>
    <x v="4"/>
    <x v="5120"/>
    <n v="0.15"/>
    <n v="293.92949999999996"/>
    <n v="8"/>
    <d v="2023-04-28T00:00:00"/>
    <d v="2023-04-29T00:00:00"/>
    <s v="Regular"/>
    <x v="0"/>
    <n v="112.72"/>
    <x v="4"/>
    <x v="1"/>
    <n v="1665.6005"/>
    <s v="Bulk Order"/>
  </r>
  <r>
    <s v="ORD105146"/>
    <x v="2"/>
    <x v="3"/>
    <x v="5121"/>
    <n v="0.24"/>
    <n v="961.08240000000001"/>
    <n v="2"/>
    <d v="2023-01-19T00:00:00"/>
    <d v="2023-01-26T00:00:00"/>
    <s v="Regular"/>
    <x v="2"/>
    <n v="403.69"/>
    <x v="4"/>
    <x v="0"/>
    <n v="3043.4276"/>
    <s v="-"/>
  </r>
  <r>
    <s v="ORD105147"/>
    <x v="0"/>
    <x v="4"/>
    <x v="5122"/>
    <n v="0.34"/>
    <n v="352.62760000000009"/>
    <n v="7"/>
    <d v="2023-02-21T00:00:00"/>
    <d v="2023-02-22T00:00:00"/>
    <s v="Regular"/>
    <x v="1"/>
    <n v="73.010000000000005"/>
    <x v="4"/>
    <x v="1"/>
    <n v="684.51240000000007"/>
    <s v="Bulk Order"/>
  </r>
  <r>
    <s v="ORD105148"/>
    <x v="2"/>
    <x v="2"/>
    <x v="5123"/>
    <n v="0.4"/>
    <n v="1461.7160000000001"/>
    <n v="7"/>
    <d v="2024-05-20T00:00:00"/>
    <d v="2024-05-26T00:00:00"/>
    <s v="Regular"/>
    <x v="1"/>
    <n v="1069.45"/>
    <x v="4"/>
    <x v="1"/>
    <n v="2192.5739999999996"/>
    <s v="Bulk Order"/>
  </r>
  <r>
    <s v="ORD105149"/>
    <x v="2"/>
    <x v="2"/>
    <x v="5124"/>
    <n v="0.28999999999999998"/>
    <n v="727.03579999999999"/>
    <n v="2"/>
    <d v="2024-05-19T00:00:00"/>
    <d v="2024-05-26T00:00:00"/>
    <s v="Member"/>
    <x v="1"/>
    <n v="591.89"/>
    <x v="4"/>
    <x v="0"/>
    <n v="1779.9841999999999"/>
    <s v="-"/>
  </r>
  <r>
    <s v="ORD105150"/>
    <x v="2"/>
    <x v="4"/>
    <x v="5125"/>
    <n v="0.26"/>
    <n v="1299.5658000000001"/>
    <n v="8"/>
    <d v="2023-05-14T00:00:00"/>
    <d v="2023-05-16T00:00:00"/>
    <s v="Regular"/>
    <x v="2"/>
    <n v="1066.33"/>
    <x v="4"/>
    <x v="2"/>
    <n v="3698.7641999999996"/>
    <s v="Bulk Order"/>
  </r>
  <r>
    <s v="ORD105151"/>
    <x v="3"/>
    <x v="2"/>
    <x v="5126"/>
    <n v="0.35"/>
    <n v="1366.8374999999999"/>
    <n v="6"/>
    <d v="2023-07-30T00:00:00"/>
    <d v="2023-08-05T00:00:00"/>
    <s v="New"/>
    <x v="0"/>
    <n v="197.33"/>
    <x v="4"/>
    <x v="1"/>
    <n v="2538.4125000000004"/>
    <s v="Bulk Order"/>
  </r>
  <r>
    <s v="ORD105152"/>
    <x v="2"/>
    <x v="0"/>
    <x v="5127"/>
    <n v="0.19"/>
    <n v="921.09529999999995"/>
    <n v="6"/>
    <d v="2023-11-12T00:00:00"/>
    <d v="2023-11-19T00:00:00"/>
    <s v="New"/>
    <x v="2"/>
    <n v="807.78"/>
    <x v="4"/>
    <x v="4"/>
    <n v="3926.7746999999999"/>
    <s v="Bulk Order"/>
  </r>
  <r>
    <s v="ORD105153"/>
    <x v="2"/>
    <x v="2"/>
    <x v="5128"/>
    <n v="0.45"/>
    <n v="799.88400000000001"/>
    <n v="5"/>
    <d v="2024-04-19T00:00:00"/>
    <d v="2024-04-22T00:00:00"/>
    <s v="Regular"/>
    <x v="2"/>
    <n v="403.53"/>
    <x v="4"/>
    <x v="4"/>
    <n v="977.63599999999997"/>
    <s v="-"/>
  </r>
  <r>
    <s v="ORD105154"/>
    <x v="2"/>
    <x v="4"/>
    <x v="5129"/>
    <n v="0.11"/>
    <n v="77.3245"/>
    <n v="8"/>
    <d v="2024-05-14T00:00:00"/>
    <d v="2024-05-16T00:00:00"/>
    <s v="Member"/>
    <x v="0"/>
    <n v="142.05000000000001"/>
    <x v="4"/>
    <x v="0"/>
    <n v="625.6255000000001"/>
    <s v="Bulk Order"/>
  </r>
  <r>
    <s v="ORD105155"/>
    <x v="0"/>
    <x v="4"/>
    <x v="5130"/>
    <n v="0.44"/>
    <n v="1134.7115999999999"/>
    <n v="9"/>
    <d v="2023-12-15T00:00:00"/>
    <d v="2023-12-16T00:00:00"/>
    <s v="Member"/>
    <x v="0"/>
    <n v="460.6"/>
    <x v="4"/>
    <x v="3"/>
    <n v="1444.1784"/>
    <s v="Bulk Order"/>
  </r>
  <r>
    <s v="ORD105156"/>
    <x v="2"/>
    <x v="4"/>
    <x v="5131"/>
    <n v="0.32"/>
    <n v="226.8064"/>
    <n v="5"/>
    <d v="2023-04-28T00:00:00"/>
    <d v="2023-05-05T00:00:00"/>
    <s v="Member"/>
    <x v="0"/>
    <n v="182.39"/>
    <x v="4"/>
    <x v="5"/>
    <n v="481.96359999999999"/>
    <s v="-"/>
  </r>
  <r>
    <s v="ORD105157"/>
    <x v="0"/>
    <x v="1"/>
    <x v="5132"/>
    <n v="0.3"/>
    <n v="753.90300000000002"/>
    <n v="1"/>
    <d v="2024-10-13T00:00:00"/>
    <d v="2024-10-19T00:00:00"/>
    <s v="Regular"/>
    <x v="2"/>
    <n v="336.25"/>
    <x v="4"/>
    <x v="2"/>
    <n v="1759.1070000000002"/>
    <s v="-"/>
  </r>
  <r>
    <s v="ORD105158"/>
    <x v="2"/>
    <x v="1"/>
    <x v="5133"/>
    <n v="0.23"/>
    <n v="327.22329999999999"/>
    <n v="6"/>
    <d v="2023-06-15T00:00:00"/>
    <d v="2023-06-19T00:00:00"/>
    <s v="New"/>
    <x v="0"/>
    <n v="369.51"/>
    <x v="4"/>
    <x v="1"/>
    <n v="1095.4866999999999"/>
    <s v="Bulk Order"/>
  </r>
  <r>
    <s v="ORD105159"/>
    <x v="2"/>
    <x v="1"/>
    <x v="5134"/>
    <n v="0.08"/>
    <n v="200.49040000000002"/>
    <n v="1"/>
    <d v="2023-05-21T00:00:00"/>
    <d v="2023-05-24T00:00:00"/>
    <s v="Regular"/>
    <x v="1"/>
    <n v="368.58"/>
    <x v="4"/>
    <x v="4"/>
    <n v="2305.6396"/>
    <s v="-"/>
  </r>
  <r>
    <s v="ORD105160"/>
    <x v="3"/>
    <x v="1"/>
    <x v="5135"/>
    <n v="0.43"/>
    <n v="2043.8846000000001"/>
    <n v="5"/>
    <d v="2024-05-22T00:00:00"/>
    <d v="2024-05-25T00:00:00"/>
    <s v="New"/>
    <x v="0"/>
    <n v="927.62"/>
    <x v="4"/>
    <x v="1"/>
    <n v="2709.3353999999999"/>
    <s v="-"/>
  </r>
  <r>
    <s v="ORD105161"/>
    <x v="0"/>
    <x v="1"/>
    <x v="5136"/>
    <n v="0.03"/>
    <n v="45.488099999999996"/>
    <n v="6"/>
    <d v="2023-01-28T00:00:00"/>
    <d v="2023-02-03T00:00:00"/>
    <s v="New"/>
    <x v="2"/>
    <n v="272.87"/>
    <x v="4"/>
    <x v="5"/>
    <n v="1470.7819"/>
    <s v="Bulk Order"/>
  </r>
  <r>
    <s v="ORD105162"/>
    <x v="2"/>
    <x v="1"/>
    <x v="5137"/>
    <n v="0.13"/>
    <n v="645.81790000000001"/>
    <n v="3"/>
    <d v="2023-01-05T00:00:00"/>
    <d v="2023-01-11T00:00:00"/>
    <s v="Member"/>
    <x v="0"/>
    <n v="758.23"/>
    <x v="4"/>
    <x v="3"/>
    <n v="4322.0120999999999"/>
    <s v="-"/>
  </r>
  <r>
    <s v="ORD105163"/>
    <x v="0"/>
    <x v="1"/>
    <x v="5138"/>
    <n v="0.05"/>
    <n v="61.185500000000005"/>
    <n v="1"/>
    <d v="2023-06-23T00:00:00"/>
    <d v="2023-06-28T00:00:00"/>
    <s v="Regular"/>
    <x v="1"/>
    <n v="142.69999999999999"/>
    <x v="4"/>
    <x v="0"/>
    <n v="1162.5245"/>
    <s v="-"/>
  </r>
  <r>
    <s v="ORD105164"/>
    <x v="0"/>
    <x v="4"/>
    <x v="5139"/>
    <n v="0.05"/>
    <n v="55.986500000000007"/>
    <n v="2"/>
    <d v="2023-06-04T00:00:00"/>
    <d v="2023-06-07T00:00:00"/>
    <s v="New"/>
    <x v="2"/>
    <n v="181.48"/>
    <x v="4"/>
    <x v="2"/>
    <n v="1063.7435"/>
    <s v="-"/>
  </r>
  <r>
    <s v="ORD105165"/>
    <x v="1"/>
    <x v="3"/>
    <x v="5140"/>
    <n v="0.2"/>
    <n v="553.89200000000005"/>
    <n v="3"/>
    <d v="2024-02-14T00:00:00"/>
    <d v="2024-02-19T00:00:00"/>
    <s v="New"/>
    <x v="0"/>
    <n v="222.46"/>
    <x v="4"/>
    <x v="3"/>
    <n v="2215.5680000000002"/>
    <s v="-"/>
  </r>
  <r>
    <s v="ORD105166"/>
    <x v="3"/>
    <x v="1"/>
    <x v="5141"/>
    <n v="0.08"/>
    <n v="338.08160000000004"/>
    <n v="3"/>
    <d v="2023-03-03T00:00:00"/>
    <d v="2023-03-08T00:00:00"/>
    <s v="New"/>
    <x v="0"/>
    <n v="574.88"/>
    <x v="4"/>
    <x v="4"/>
    <n v="3887.9384000000005"/>
    <s v="-"/>
  </r>
  <r>
    <s v="ORD105167"/>
    <x v="3"/>
    <x v="4"/>
    <x v="5142"/>
    <n v="0.28999999999999998"/>
    <n v="1094.0453"/>
    <n v="2"/>
    <d v="2023-07-15T00:00:00"/>
    <d v="2023-07-19T00:00:00"/>
    <s v="New"/>
    <x v="0"/>
    <n v="735.42"/>
    <x v="4"/>
    <x v="0"/>
    <n v="2678.5246999999999"/>
    <s v="-"/>
  </r>
  <r>
    <s v="ORD105168"/>
    <x v="3"/>
    <x v="3"/>
    <x v="5143"/>
    <n v="0.31"/>
    <n v="1130.0523000000001"/>
    <n v="6"/>
    <d v="2024-08-06T00:00:00"/>
    <d v="2024-08-11T00:00:00"/>
    <s v="New"/>
    <x v="1"/>
    <n v="238.5"/>
    <x v="4"/>
    <x v="5"/>
    <n v="2515.2776999999996"/>
    <s v="Bulk Order"/>
  </r>
  <r>
    <s v="ORD105169"/>
    <x v="1"/>
    <x v="1"/>
    <x v="5144"/>
    <n v="0.44"/>
    <n v="653.35599999999999"/>
    <n v="7"/>
    <d v="2023-03-31T00:00:00"/>
    <d v="2023-04-05T00:00:00"/>
    <s v="Member"/>
    <x v="0"/>
    <n v="350.27"/>
    <x v="4"/>
    <x v="1"/>
    <n v="831.5440000000001"/>
    <s v="Bulk Order"/>
  </r>
  <r>
    <s v="ORD105170"/>
    <x v="1"/>
    <x v="3"/>
    <x v="5145"/>
    <n v="0.15"/>
    <n v="31.549500000000002"/>
    <n v="5"/>
    <d v="2024-08-31T00:00:00"/>
    <d v="2024-09-05T00:00:00"/>
    <s v="Member"/>
    <x v="0"/>
    <n v="40.35"/>
    <x v="4"/>
    <x v="0"/>
    <n v="178.78050000000002"/>
    <s v="-"/>
  </r>
  <r>
    <s v="ORD105171"/>
    <x v="3"/>
    <x v="3"/>
    <x v="5146"/>
    <n v="0.15"/>
    <n v="133.88550000000001"/>
    <n v="7"/>
    <d v="2024-10-01T00:00:00"/>
    <d v="2024-10-06T00:00:00"/>
    <s v="New"/>
    <x v="2"/>
    <n v="259.95999999999998"/>
    <x v="4"/>
    <x v="4"/>
    <n v="758.68450000000007"/>
    <s v="Bulk Order"/>
  </r>
  <r>
    <s v="ORD105172"/>
    <x v="1"/>
    <x v="0"/>
    <x v="5147"/>
    <n v="0.12"/>
    <n v="217.49039999999999"/>
    <n v="3"/>
    <d v="2024-01-31T00:00:00"/>
    <d v="2024-02-05T00:00:00"/>
    <s v="Regular"/>
    <x v="1"/>
    <n v="131.81"/>
    <x v="4"/>
    <x v="2"/>
    <n v="1594.9296000000002"/>
    <s v="-"/>
  </r>
  <r>
    <s v="ORD105173"/>
    <x v="1"/>
    <x v="2"/>
    <x v="5148"/>
    <n v="0.39"/>
    <n v="1895.8875"/>
    <n v="5"/>
    <d v="2024-04-05T00:00:00"/>
    <d v="2024-04-07T00:00:00"/>
    <s v="New"/>
    <x v="0"/>
    <n v="518.58000000000004"/>
    <x v="4"/>
    <x v="5"/>
    <n v="2965.3625000000002"/>
    <s v="-"/>
  </r>
  <r>
    <s v="ORD105174"/>
    <x v="1"/>
    <x v="0"/>
    <x v="5149"/>
    <n v="0.21"/>
    <n v="967.45109999999988"/>
    <n v="3"/>
    <d v="2024-04-13T00:00:00"/>
    <d v="2024-04-18T00:00:00"/>
    <s v="Regular"/>
    <x v="2"/>
    <n v="850.12"/>
    <x v="4"/>
    <x v="3"/>
    <n v="3639.4589000000001"/>
    <s v="-"/>
  </r>
  <r>
    <s v="ORD105175"/>
    <x v="3"/>
    <x v="3"/>
    <x v="5150"/>
    <n v="0.28000000000000003"/>
    <n v="303.28480000000008"/>
    <n v="4"/>
    <d v="2023-06-29T00:00:00"/>
    <d v="2023-07-05T00:00:00"/>
    <s v="New"/>
    <x v="1"/>
    <n v="185.5"/>
    <x v="4"/>
    <x v="1"/>
    <n v="779.87519999999995"/>
    <s v="-"/>
  </r>
  <r>
    <s v="ORD105176"/>
    <x v="3"/>
    <x v="4"/>
    <x v="5151"/>
    <n v="0.19"/>
    <n v="694.55450000000008"/>
    <n v="6"/>
    <d v="2024-10-26T00:00:00"/>
    <d v="2024-10-28T00:00:00"/>
    <s v="Member"/>
    <x v="2"/>
    <n v="638.25"/>
    <x v="4"/>
    <x v="4"/>
    <n v="2960.9955"/>
    <s v="Bulk Order"/>
  </r>
  <r>
    <s v="ORD105177"/>
    <x v="3"/>
    <x v="1"/>
    <x v="5152"/>
    <n v="0.08"/>
    <n v="234.9744"/>
    <n v="4"/>
    <d v="2023-02-08T00:00:00"/>
    <d v="2023-02-10T00:00:00"/>
    <s v="Member"/>
    <x v="1"/>
    <n v="397.86"/>
    <x v="4"/>
    <x v="4"/>
    <n v="2702.2055999999998"/>
    <s v="-"/>
  </r>
  <r>
    <s v="ORD105178"/>
    <x v="1"/>
    <x v="2"/>
    <x v="5153"/>
    <n v="0.05"/>
    <n v="17.211500000000001"/>
    <n v="4"/>
    <d v="2024-12-07T00:00:00"/>
    <d v="2024-12-09T00:00:00"/>
    <s v="Regular"/>
    <x v="2"/>
    <n v="91.75"/>
    <x v="4"/>
    <x v="5"/>
    <n v="327.01850000000002"/>
    <s v="-"/>
  </r>
  <r>
    <s v="ORD105179"/>
    <x v="3"/>
    <x v="1"/>
    <x v="5154"/>
    <n v="0.43"/>
    <n v="826.1848"/>
    <n v="7"/>
    <d v="2023-05-27T00:00:00"/>
    <d v="2023-06-02T00:00:00"/>
    <s v="New"/>
    <x v="2"/>
    <n v="120.72"/>
    <x v="4"/>
    <x v="0"/>
    <n v="1095.1751999999999"/>
    <s v="Bulk Order"/>
  </r>
  <r>
    <s v="ORD105180"/>
    <x v="1"/>
    <x v="4"/>
    <x v="5155"/>
    <n v="0.13"/>
    <n v="322.62880000000001"/>
    <n v="6"/>
    <d v="2024-08-05T00:00:00"/>
    <d v="2024-08-08T00:00:00"/>
    <s v="New"/>
    <x v="0"/>
    <n v="665.31"/>
    <x v="4"/>
    <x v="2"/>
    <n v="2159.1312000000003"/>
    <s v="Bulk Order"/>
  </r>
  <r>
    <s v="ORD105181"/>
    <x v="2"/>
    <x v="2"/>
    <x v="5156"/>
    <n v="0.47"/>
    <n v="1584.4216999999999"/>
    <n v="1"/>
    <d v="2024-04-09T00:00:00"/>
    <d v="2024-04-11T00:00:00"/>
    <s v="Member"/>
    <x v="2"/>
    <n v="822.78"/>
    <x v="4"/>
    <x v="0"/>
    <n v="1786.6883000000003"/>
    <s v="-"/>
  </r>
  <r>
    <s v="ORD105182"/>
    <x v="1"/>
    <x v="0"/>
    <x v="5157"/>
    <n v="0.47"/>
    <n v="726.16879999999992"/>
    <n v="8"/>
    <d v="2023-03-18T00:00:00"/>
    <d v="2023-03-25T00:00:00"/>
    <s v="Regular"/>
    <x v="1"/>
    <n v="381.81"/>
    <x v="4"/>
    <x v="5"/>
    <n v="818.87120000000004"/>
    <s v="Bulk Order"/>
  </r>
  <r>
    <s v="ORD105183"/>
    <x v="0"/>
    <x v="3"/>
    <x v="5158"/>
    <n v="0.24"/>
    <n v="1122.1704"/>
    <n v="1"/>
    <d v="2024-03-31T00:00:00"/>
    <d v="2024-04-03T00:00:00"/>
    <s v="New"/>
    <x v="1"/>
    <n v="1297.8599999999999"/>
    <x v="4"/>
    <x v="5"/>
    <n v="3553.5396000000001"/>
    <s v="-"/>
  </r>
  <r>
    <s v="ORD105184"/>
    <x v="3"/>
    <x v="4"/>
    <x v="5159"/>
    <n v="0.48"/>
    <n v="1110.8208"/>
    <n v="9"/>
    <d v="2024-03-04T00:00:00"/>
    <d v="2024-03-06T00:00:00"/>
    <s v="Regular"/>
    <x v="1"/>
    <n v="443.56"/>
    <x v="4"/>
    <x v="4"/>
    <n v="1203.3892000000001"/>
    <s v="Bulk Order"/>
  </r>
  <r>
    <s v="ORD105185"/>
    <x v="3"/>
    <x v="3"/>
    <x v="5160"/>
    <n v="0.01"/>
    <n v="13.177999999999999"/>
    <n v="4"/>
    <d v="2023-05-10T00:00:00"/>
    <d v="2023-05-12T00:00:00"/>
    <s v="Member"/>
    <x v="0"/>
    <n v="351.14"/>
    <x v="4"/>
    <x v="2"/>
    <n v="1304.6219999999998"/>
    <s v="-"/>
  </r>
  <r>
    <s v="ORD105186"/>
    <x v="0"/>
    <x v="3"/>
    <x v="5161"/>
    <n v="0.05"/>
    <n v="82.525000000000006"/>
    <n v="7"/>
    <d v="2023-11-19T00:00:00"/>
    <d v="2023-11-21T00:00:00"/>
    <s v="New"/>
    <x v="0"/>
    <n v="249.68"/>
    <x v="4"/>
    <x v="4"/>
    <n v="1567.9749999999999"/>
    <s v="Bulk Order"/>
  </r>
  <r>
    <s v="ORD105187"/>
    <x v="1"/>
    <x v="1"/>
    <x v="5162"/>
    <n v="0.12"/>
    <n v="454.10879999999997"/>
    <n v="5"/>
    <d v="2024-03-04T00:00:00"/>
    <d v="2024-03-08T00:00:00"/>
    <s v="New"/>
    <x v="1"/>
    <n v="836.58"/>
    <x v="4"/>
    <x v="4"/>
    <n v="3330.1311999999998"/>
    <s v="-"/>
  </r>
  <r>
    <s v="ORD105188"/>
    <x v="2"/>
    <x v="4"/>
    <x v="5163"/>
    <n v="0.1"/>
    <n v="323.74"/>
    <n v="3"/>
    <d v="2024-10-27T00:00:00"/>
    <d v="2024-10-30T00:00:00"/>
    <s v="Regular"/>
    <x v="2"/>
    <n v="408.56"/>
    <x v="4"/>
    <x v="4"/>
    <n v="2913.66"/>
    <s v="-"/>
  </r>
  <r>
    <s v="ORD105189"/>
    <x v="0"/>
    <x v="3"/>
    <x v="5164"/>
    <n v="0.13"/>
    <n v="485.76710000000003"/>
    <n v="8"/>
    <d v="2024-06-12T00:00:00"/>
    <d v="2024-06-15T00:00:00"/>
    <s v="Member"/>
    <x v="1"/>
    <n v="940.14"/>
    <x v="4"/>
    <x v="1"/>
    <n v="3250.9029"/>
    <s v="Bulk Order"/>
  </r>
  <r>
    <s v="ORD105190"/>
    <x v="0"/>
    <x v="0"/>
    <x v="5165"/>
    <n v="0.23"/>
    <n v="352.46810000000005"/>
    <n v="2"/>
    <d v="2024-07-03T00:00:00"/>
    <d v="2024-07-07T00:00:00"/>
    <s v="Member"/>
    <x v="2"/>
    <n v="89.91"/>
    <x v="4"/>
    <x v="3"/>
    <n v="1180.0019"/>
    <s v="-"/>
  </r>
  <r>
    <s v="ORD105191"/>
    <x v="1"/>
    <x v="2"/>
    <x v="5166"/>
    <n v="0.03"/>
    <n v="51.046799999999998"/>
    <n v="3"/>
    <d v="2023-02-26T00:00:00"/>
    <d v="2023-03-03T00:00:00"/>
    <s v="Regular"/>
    <x v="2"/>
    <n v="444.67"/>
    <x v="4"/>
    <x v="1"/>
    <n v="1650.5131999999999"/>
    <s v="-"/>
  </r>
  <r>
    <s v="ORD105192"/>
    <x v="3"/>
    <x v="4"/>
    <x v="5167"/>
    <n v="0.28000000000000003"/>
    <n v="572.2976000000001"/>
    <n v="5"/>
    <d v="2023-06-10T00:00:00"/>
    <d v="2023-06-12T00:00:00"/>
    <s v="Member"/>
    <x v="2"/>
    <n v="162.25"/>
    <x v="4"/>
    <x v="4"/>
    <n v="1471.6224"/>
    <s v="-"/>
  </r>
  <r>
    <s v="ORD105193"/>
    <x v="1"/>
    <x v="1"/>
    <x v="5168"/>
    <n v="0.15"/>
    <n v="153.61649999999997"/>
    <n v="5"/>
    <d v="2024-04-07T00:00:00"/>
    <d v="2024-04-08T00:00:00"/>
    <s v="Member"/>
    <x v="2"/>
    <n v="91.12"/>
    <x v="4"/>
    <x v="2"/>
    <n v="870.49349999999993"/>
    <s v="-"/>
  </r>
  <r>
    <s v="ORD105194"/>
    <x v="0"/>
    <x v="4"/>
    <x v="5169"/>
    <n v="0.04"/>
    <n v="139.44479999999999"/>
    <n v="5"/>
    <d v="2023-03-13T00:00:00"/>
    <d v="2023-03-16T00:00:00"/>
    <s v="Regular"/>
    <x v="2"/>
    <n v="833.71"/>
    <x v="4"/>
    <x v="0"/>
    <n v="3346.6751999999997"/>
    <s v="-"/>
  </r>
  <r>
    <s v="ORD105195"/>
    <x v="0"/>
    <x v="1"/>
    <x v="5170"/>
    <n v="0.38"/>
    <n v="651.24779999999998"/>
    <n v="7"/>
    <d v="2023-12-16T00:00:00"/>
    <d v="2023-12-19T00:00:00"/>
    <s v="Regular"/>
    <x v="1"/>
    <n v="187.14"/>
    <x v="4"/>
    <x v="5"/>
    <n v="1062.5621999999998"/>
    <s v="Bulk Order"/>
  </r>
  <r>
    <s v="ORD105196"/>
    <x v="3"/>
    <x v="2"/>
    <x v="5171"/>
    <n v="0.33"/>
    <n v="560.52480000000003"/>
    <n v="8"/>
    <d v="2023-11-16T00:00:00"/>
    <d v="2023-11-23T00:00:00"/>
    <s v="New"/>
    <x v="1"/>
    <n v="293.56"/>
    <x v="4"/>
    <x v="1"/>
    <n v="1138.0351999999998"/>
    <s v="Bulk Order"/>
  </r>
  <r>
    <s v="ORD105197"/>
    <x v="3"/>
    <x v="0"/>
    <x v="5172"/>
    <n v="0.4"/>
    <n v="567.95600000000002"/>
    <n v="8"/>
    <d v="2023-10-06T00:00:00"/>
    <d v="2023-10-07T00:00:00"/>
    <s v="Member"/>
    <x v="0"/>
    <n v="247.99"/>
    <x v="4"/>
    <x v="4"/>
    <n v="851.93400000000008"/>
    <s v="Bulk Order"/>
  </r>
  <r>
    <s v="ORD105198"/>
    <x v="3"/>
    <x v="3"/>
    <x v="5173"/>
    <n v="0.47"/>
    <n v="1089.8642"/>
    <n v="3"/>
    <d v="2023-01-12T00:00:00"/>
    <d v="2023-01-13T00:00:00"/>
    <s v="Member"/>
    <x v="1"/>
    <n v="333.48"/>
    <x v="4"/>
    <x v="5"/>
    <n v="1228.9958000000001"/>
    <s v="-"/>
  </r>
  <r>
    <s v="ORD105199"/>
    <x v="1"/>
    <x v="4"/>
    <x v="5174"/>
    <n v="0.28999999999999998"/>
    <n v="1125.9771999999998"/>
    <n v="8"/>
    <d v="2023-12-25T00:00:00"/>
    <d v="2023-12-31T00:00:00"/>
    <s v="New"/>
    <x v="2"/>
    <n v="1099.32"/>
    <x v="4"/>
    <x v="4"/>
    <n v="2756.7028"/>
    <s v="Bulk Order"/>
  </r>
  <r>
    <s v="ORD105200"/>
    <x v="3"/>
    <x v="1"/>
    <x v="5175"/>
    <n v="0.39"/>
    <n v="1635.8471999999999"/>
    <n v="2"/>
    <d v="2024-06-03T00:00:00"/>
    <d v="2024-06-04T00:00:00"/>
    <s v="Regular"/>
    <x v="1"/>
    <n v="801.01"/>
    <x v="4"/>
    <x v="3"/>
    <n v="2558.6327999999994"/>
    <s v="-"/>
  </r>
  <r>
    <s v="ORD105201"/>
    <x v="0"/>
    <x v="2"/>
    <x v="5176"/>
    <n v="0.1"/>
    <n v="404.20900000000006"/>
    <n v="4"/>
    <d v="2024-04-01T00:00:00"/>
    <d v="2024-04-05T00:00:00"/>
    <s v="Member"/>
    <x v="2"/>
    <n v="926.69"/>
    <x v="4"/>
    <x v="3"/>
    <n v="3637.8810000000003"/>
    <s v="-"/>
  </r>
  <r>
    <s v="ORD105202"/>
    <x v="0"/>
    <x v="3"/>
    <x v="5177"/>
    <n v="0.21"/>
    <n v="660.20849999999996"/>
    <n v="2"/>
    <d v="2023-02-02T00:00:00"/>
    <d v="2023-02-04T00:00:00"/>
    <s v="Regular"/>
    <x v="0"/>
    <n v="856.93"/>
    <x v="4"/>
    <x v="4"/>
    <n v="2483.6414999999997"/>
    <s v="-"/>
  </r>
  <r>
    <s v="ORD105203"/>
    <x v="2"/>
    <x v="2"/>
    <x v="5178"/>
    <n v="0.27"/>
    <n v="398.0043"/>
    <n v="5"/>
    <d v="2024-03-07T00:00:00"/>
    <d v="2024-03-09T00:00:00"/>
    <s v="Member"/>
    <x v="1"/>
    <n v="300.25"/>
    <x v="4"/>
    <x v="5"/>
    <n v="1076.0856999999999"/>
    <s v="-"/>
  </r>
  <r>
    <s v="ORD105204"/>
    <x v="1"/>
    <x v="0"/>
    <x v="5179"/>
    <n v="0.27"/>
    <n v="999.2133"/>
    <n v="3"/>
    <d v="2023-12-19T00:00:00"/>
    <d v="2023-12-20T00:00:00"/>
    <s v="Regular"/>
    <x v="1"/>
    <n v="827.91"/>
    <x v="4"/>
    <x v="4"/>
    <n v="2701.5767000000001"/>
    <s v="-"/>
  </r>
  <r>
    <s v="ORD105205"/>
    <x v="2"/>
    <x v="3"/>
    <x v="5180"/>
    <n v="0.36"/>
    <n v="105.4332"/>
    <n v="3"/>
    <d v="2023-10-28T00:00:00"/>
    <d v="2023-11-02T00:00:00"/>
    <s v="New"/>
    <x v="1"/>
    <n v="47.03"/>
    <x v="4"/>
    <x v="0"/>
    <n v="187.43680000000001"/>
    <s v="-"/>
  </r>
  <r>
    <s v="ORD105206"/>
    <x v="0"/>
    <x v="3"/>
    <x v="2483"/>
    <n v="0.4"/>
    <n v="1604.38"/>
    <n v="5"/>
    <d v="2023-03-16T00:00:00"/>
    <d v="2023-03-18T00:00:00"/>
    <s v="Member"/>
    <x v="2"/>
    <n v="1198.72"/>
    <x v="4"/>
    <x v="4"/>
    <n v="2406.5699999999997"/>
    <s v="-"/>
  </r>
  <r>
    <s v="ORD105207"/>
    <x v="2"/>
    <x v="3"/>
    <x v="5181"/>
    <n v="0.33"/>
    <n v="1294.6296"/>
    <n v="4"/>
    <d v="2023-08-31T00:00:00"/>
    <d v="2023-09-05T00:00:00"/>
    <s v="New"/>
    <x v="0"/>
    <n v="957.15"/>
    <x v="4"/>
    <x v="5"/>
    <n v="2628.4903999999997"/>
    <s v="-"/>
  </r>
  <r>
    <s v="ORD105208"/>
    <x v="0"/>
    <x v="1"/>
    <x v="5182"/>
    <n v="0.02"/>
    <n v="67.660200000000003"/>
    <n v="6"/>
    <d v="2024-01-06T00:00:00"/>
    <d v="2024-01-08T00:00:00"/>
    <s v="Regular"/>
    <x v="2"/>
    <n v="985.4"/>
    <x v="4"/>
    <x v="4"/>
    <n v="3315.3498000000004"/>
    <s v="Bulk Order"/>
  </r>
  <r>
    <s v="ORD105209"/>
    <x v="2"/>
    <x v="3"/>
    <x v="5183"/>
    <n v="0.18"/>
    <n v="104.3694"/>
    <n v="5"/>
    <d v="2023-10-26T00:00:00"/>
    <d v="2023-11-02T00:00:00"/>
    <s v="Member"/>
    <x v="1"/>
    <n v="47.44"/>
    <x v="4"/>
    <x v="5"/>
    <n v="475.46060000000006"/>
    <s v="-"/>
  </r>
  <r>
    <s v="ORD105210"/>
    <x v="3"/>
    <x v="2"/>
    <x v="5184"/>
    <n v="0.28999999999999998"/>
    <n v="1446.2212999999999"/>
    <n v="5"/>
    <d v="2023-10-08T00:00:00"/>
    <d v="2023-10-15T00:00:00"/>
    <s v="New"/>
    <x v="0"/>
    <n v="277.89999999999998"/>
    <x v="4"/>
    <x v="4"/>
    <n v="3540.7487000000001"/>
    <s v="-"/>
  </r>
  <r>
    <s v="ORD105211"/>
    <x v="2"/>
    <x v="1"/>
    <x v="5185"/>
    <n v="0.25"/>
    <n v="951.60249999999996"/>
    <n v="3"/>
    <d v="2024-06-10T00:00:00"/>
    <d v="2024-06-16T00:00:00"/>
    <s v="Regular"/>
    <x v="2"/>
    <n v="688.47"/>
    <x v="4"/>
    <x v="4"/>
    <n v="2854.8074999999999"/>
    <s v="-"/>
  </r>
  <r>
    <s v="ORD105212"/>
    <x v="3"/>
    <x v="3"/>
    <x v="5186"/>
    <n v="0.02"/>
    <n v="74.01100000000001"/>
    <n v="4"/>
    <d v="2024-06-05T00:00:00"/>
    <d v="2024-06-12T00:00:00"/>
    <s v="New"/>
    <x v="0"/>
    <n v="861.78"/>
    <x v="4"/>
    <x v="3"/>
    <n v="3626.5390000000002"/>
    <s v="-"/>
  </r>
  <r>
    <s v="ORD105213"/>
    <x v="3"/>
    <x v="2"/>
    <x v="5187"/>
    <n v="0.49"/>
    <n v="202.68359999999998"/>
    <n v="3"/>
    <d v="2024-02-08T00:00:00"/>
    <d v="2024-02-13T00:00:00"/>
    <s v="Regular"/>
    <x v="2"/>
    <n v="106.82"/>
    <x v="4"/>
    <x v="2"/>
    <n v="210.9564"/>
    <s v="-"/>
  </r>
  <r>
    <s v="ORD105214"/>
    <x v="1"/>
    <x v="2"/>
    <x v="5188"/>
    <n v="0.48"/>
    <n v="985.75679999999988"/>
    <n v="3"/>
    <d v="2023-09-29T00:00:00"/>
    <d v="2023-10-03T00:00:00"/>
    <s v="New"/>
    <x v="0"/>
    <n v="538.48"/>
    <x v="4"/>
    <x v="4"/>
    <n v="1067.9032"/>
    <s v="-"/>
  </r>
  <r>
    <s v="ORD105215"/>
    <x v="3"/>
    <x v="4"/>
    <x v="5189"/>
    <n v="0.39"/>
    <n v="203.67750000000001"/>
    <n v="9"/>
    <d v="2024-01-16T00:00:00"/>
    <d v="2024-01-18T00:00:00"/>
    <s v="Regular"/>
    <x v="2"/>
    <n v="63.58"/>
    <x v="4"/>
    <x v="5"/>
    <n v="318.57249999999999"/>
    <s v="Bulk Order"/>
  </r>
  <r>
    <s v="ORD105216"/>
    <x v="3"/>
    <x v="2"/>
    <x v="5190"/>
    <n v="0.03"/>
    <n v="56.072399999999995"/>
    <n v="6"/>
    <d v="2023-04-08T00:00:00"/>
    <d v="2023-04-10T00:00:00"/>
    <s v="Regular"/>
    <x v="0"/>
    <n v="448.18"/>
    <x v="4"/>
    <x v="2"/>
    <n v="1813.0075999999999"/>
    <s v="Bulk Order"/>
  </r>
  <r>
    <s v="ORD105217"/>
    <x v="2"/>
    <x v="0"/>
    <x v="5191"/>
    <n v="0.22"/>
    <n v="636.98360000000002"/>
    <n v="2"/>
    <d v="2023-08-01T00:00:00"/>
    <d v="2023-08-04T00:00:00"/>
    <s v="Member"/>
    <x v="1"/>
    <n v="258.68"/>
    <x v="4"/>
    <x v="2"/>
    <n v="2258.3964000000001"/>
    <s v="-"/>
  </r>
  <r>
    <s v="ORD105218"/>
    <x v="0"/>
    <x v="3"/>
    <x v="5192"/>
    <n v="0.2"/>
    <n v="881.2940000000001"/>
    <n v="1"/>
    <d v="2023-02-15T00:00:00"/>
    <d v="2023-02-17T00:00:00"/>
    <s v="New"/>
    <x v="1"/>
    <n v="792.39"/>
    <x v="4"/>
    <x v="0"/>
    <n v="3525.1760000000004"/>
    <s v="-"/>
  </r>
  <r>
    <s v="ORD105219"/>
    <x v="1"/>
    <x v="3"/>
    <x v="5193"/>
    <n v="0.28000000000000003"/>
    <n v="416.18920000000008"/>
    <n v="3"/>
    <d v="2024-09-27T00:00:00"/>
    <d v="2024-09-30T00:00:00"/>
    <s v="Member"/>
    <x v="1"/>
    <n v="161.79"/>
    <x v="4"/>
    <x v="0"/>
    <n v="1070.2008000000001"/>
    <s v="-"/>
  </r>
  <r>
    <s v="ORD105220"/>
    <x v="3"/>
    <x v="3"/>
    <x v="5194"/>
    <n v="0.03"/>
    <n v="94.641899999999993"/>
    <n v="3"/>
    <d v="2024-05-18T00:00:00"/>
    <d v="2024-05-24T00:00:00"/>
    <s v="New"/>
    <x v="2"/>
    <n v="340.46"/>
    <x v="4"/>
    <x v="4"/>
    <n v="3060.0880999999999"/>
    <s v="-"/>
  </r>
  <r>
    <s v="ORD105221"/>
    <x v="1"/>
    <x v="2"/>
    <x v="5195"/>
    <n v="0.21"/>
    <n v="190.42589999999998"/>
    <n v="4"/>
    <d v="2023-08-20T00:00:00"/>
    <d v="2023-08-21T00:00:00"/>
    <s v="Member"/>
    <x v="0"/>
    <n v="113.28"/>
    <x v="4"/>
    <x v="5"/>
    <n v="716.36410000000001"/>
    <s v="-"/>
  </r>
  <r>
    <s v="ORD105222"/>
    <x v="2"/>
    <x v="2"/>
    <x v="5196"/>
    <n v="0.38"/>
    <n v="697.07960000000003"/>
    <n v="4"/>
    <d v="2023-05-09T00:00:00"/>
    <d v="2023-05-12T00:00:00"/>
    <s v="New"/>
    <x v="1"/>
    <n v="232.7"/>
    <x v="4"/>
    <x v="4"/>
    <n v="1137.3404"/>
    <s v="-"/>
  </r>
  <r>
    <s v="ORD105223"/>
    <x v="3"/>
    <x v="3"/>
    <x v="5197"/>
    <n v="0.5"/>
    <n v="2370.73"/>
    <n v="5"/>
    <d v="2023-11-08T00:00:00"/>
    <d v="2023-11-09T00:00:00"/>
    <s v="Regular"/>
    <x v="2"/>
    <n v="633.96"/>
    <x v="4"/>
    <x v="5"/>
    <n v="2370.73"/>
    <s v="-"/>
  </r>
  <r>
    <s v="ORD105224"/>
    <x v="2"/>
    <x v="1"/>
    <x v="5198"/>
    <n v="0.3"/>
    <n v="1129.0319999999999"/>
    <n v="4"/>
    <d v="2023-02-15T00:00:00"/>
    <d v="2023-02-17T00:00:00"/>
    <s v="Member"/>
    <x v="2"/>
    <n v="1047.53"/>
    <x v="4"/>
    <x v="1"/>
    <n v="2634.4080000000004"/>
    <s v="-"/>
  </r>
  <r>
    <s v="ORD105225"/>
    <x v="1"/>
    <x v="1"/>
    <x v="5199"/>
    <n v="0.47"/>
    <n v="1303.9914999999999"/>
    <n v="2"/>
    <d v="2024-03-21T00:00:00"/>
    <d v="2024-03-24T00:00:00"/>
    <s v="New"/>
    <x v="2"/>
    <n v="615.14"/>
    <x v="4"/>
    <x v="2"/>
    <n v="1470.4585"/>
    <s v="-"/>
  </r>
  <r>
    <s v="ORD105226"/>
    <x v="2"/>
    <x v="0"/>
    <x v="5200"/>
    <n v="0.5"/>
    <n v="666.65499999999997"/>
    <n v="1"/>
    <d v="2024-04-06T00:00:00"/>
    <d v="2024-04-07T00:00:00"/>
    <s v="New"/>
    <x v="0"/>
    <n v="68.13"/>
    <x v="4"/>
    <x v="3"/>
    <n v="666.65499999999997"/>
    <s v="-"/>
  </r>
  <r>
    <s v="ORD105227"/>
    <x v="1"/>
    <x v="4"/>
    <x v="5201"/>
    <n v="0.22"/>
    <n v="431.32319999999999"/>
    <n v="7"/>
    <d v="2024-03-20T00:00:00"/>
    <d v="2024-03-26T00:00:00"/>
    <s v="Member"/>
    <x v="0"/>
    <n v="294.77999999999997"/>
    <x v="4"/>
    <x v="4"/>
    <n v="1529.2367999999999"/>
    <s v="Bulk Order"/>
  </r>
  <r>
    <s v="ORD105228"/>
    <x v="2"/>
    <x v="0"/>
    <x v="5202"/>
    <n v="0.33"/>
    <n v="286.37400000000002"/>
    <n v="9"/>
    <d v="2024-07-06T00:00:00"/>
    <d v="2024-07-09T00:00:00"/>
    <s v="Regular"/>
    <x v="0"/>
    <n v="79.19"/>
    <x v="4"/>
    <x v="2"/>
    <n v="581.42599999999993"/>
    <s v="Bulk Order"/>
  </r>
  <r>
    <s v="ORD105229"/>
    <x v="1"/>
    <x v="3"/>
    <x v="5203"/>
    <n v="0.11"/>
    <n v="201.5189"/>
    <n v="9"/>
    <d v="2023-05-23T00:00:00"/>
    <d v="2023-05-24T00:00:00"/>
    <s v="New"/>
    <x v="0"/>
    <n v="421.91"/>
    <x v="4"/>
    <x v="4"/>
    <n v="1630.4711"/>
    <s v="Bulk Order"/>
  </r>
  <r>
    <s v="ORD105230"/>
    <x v="0"/>
    <x v="3"/>
    <x v="5204"/>
    <n v="0.24"/>
    <n v="201.14400000000001"/>
    <n v="1"/>
    <d v="2024-07-09T00:00:00"/>
    <d v="2024-07-12T00:00:00"/>
    <s v="New"/>
    <x v="0"/>
    <n v="247.77"/>
    <x v="4"/>
    <x v="5"/>
    <n v="636.95600000000002"/>
    <s v="-"/>
  </r>
  <r>
    <s v="ORD105231"/>
    <x v="2"/>
    <x v="3"/>
    <x v="5205"/>
    <n v="0.04"/>
    <n v="159.88"/>
    <n v="9"/>
    <d v="2023-09-12T00:00:00"/>
    <d v="2023-09-18T00:00:00"/>
    <s v="Regular"/>
    <x v="2"/>
    <n v="698.27"/>
    <x v="4"/>
    <x v="4"/>
    <n v="3837.12"/>
    <s v="Bulk Order"/>
  </r>
  <r>
    <s v="ORD105232"/>
    <x v="2"/>
    <x v="4"/>
    <x v="5206"/>
    <n v="0.01"/>
    <n v="4.9572000000000003"/>
    <n v="1"/>
    <d v="2024-10-02T00:00:00"/>
    <d v="2024-10-03T00:00:00"/>
    <s v="Regular"/>
    <x v="2"/>
    <n v="146.36000000000001"/>
    <x v="4"/>
    <x v="3"/>
    <n v="490.76280000000003"/>
    <s v="-"/>
  </r>
  <r>
    <s v="ORD105233"/>
    <x v="0"/>
    <x v="2"/>
    <x v="5207"/>
    <n v="0.45"/>
    <n v="462.64049999999997"/>
    <n v="1"/>
    <d v="2023-04-21T00:00:00"/>
    <d v="2023-04-27T00:00:00"/>
    <s v="Member"/>
    <x v="2"/>
    <n v="122.32"/>
    <x v="4"/>
    <x v="4"/>
    <n v="565.44949999999994"/>
    <s v="-"/>
  </r>
  <r>
    <s v="ORD105234"/>
    <x v="0"/>
    <x v="4"/>
    <x v="5208"/>
    <n v="0.43"/>
    <n v="1499.2895999999998"/>
    <n v="2"/>
    <d v="2023-08-13T00:00:00"/>
    <d v="2023-08-18T00:00:00"/>
    <s v="Regular"/>
    <x v="1"/>
    <n v="680.82"/>
    <x v="4"/>
    <x v="2"/>
    <n v="1987.4304"/>
    <s v="-"/>
  </r>
  <r>
    <s v="ORD105235"/>
    <x v="2"/>
    <x v="0"/>
    <x v="5209"/>
    <n v="0.16"/>
    <n v="723.57280000000003"/>
    <n v="6"/>
    <d v="2023-07-12T00:00:00"/>
    <d v="2023-07-14T00:00:00"/>
    <s v="Member"/>
    <x v="0"/>
    <n v="842.46"/>
    <x v="4"/>
    <x v="1"/>
    <n v="3798.7572"/>
    <s v="Bulk Order"/>
  </r>
  <r>
    <s v="ORD105236"/>
    <x v="0"/>
    <x v="2"/>
    <x v="5210"/>
    <n v="0.23"/>
    <n v="1110.095"/>
    <n v="9"/>
    <d v="2023-04-27T00:00:00"/>
    <d v="2023-04-29T00:00:00"/>
    <s v="Regular"/>
    <x v="2"/>
    <n v="1201.72"/>
    <x v="4"/>
    <x v="2"/>
    <n v="3716.4049999999997"/>
    <s v="Bulk Order"/>
  </r>
  <r>
    <s v="ORD105237"/>
    <x v="3"/>
    <x v="2"/>
    <x v="5211"/>
    <n v="0.25"/>
    <n v="1049.1275000000001"/>
    <n v="5"/>
    <d v="2024-02-22T00:00:00"/>
    <d v="2024-02-25T00:00:00"/>
    <s v="New"/>
    <x v="0"/>
    <n v="484.07"/>
    <x v="4"/>
    <x v="2"/>
    <n v="3147.3825000000002"/>
    <s v="-"/>
  </r>
  <r>
    <s v="ORD105238"/>
    <x v="1"/>
    <x v="0"/>
    <x v="5212"/>
    <n v="0.26"/>
    <n v="295.41460000000001"/>
    <n v="9"/>
    <d v="2024-01-23T00:00:00"/>
    <d v="2024-01-30T00:00:00"/>
    <s v="Regular"/>
    <x v="1"/>
    <n v="130.43"/>
    <x v="4"/>
    <x v="3"/>
    <n v="840.79539999999997"/>
    <s v="Bulk Order"/>
  </r>
  <r>
    <s v="ORD105239"/>
    <x v="1"/>
    <x v="2"/>
    <x v="5213"/>
    <n v="7.0000000000000007E-2"/>
    <n v="104.99930000000001"/>
    <n v="9"/>
    <d v="2024-01-21T00:00:00"/>
    <d v="2024-01-22T00:00:00"/>
    <s v="Regular"/>
    <x v="1"/>
    <n v="208.05"/>
    <x v="4"/>
    <x v="3"/>
    <n v="1394.9907000000001"/>
    <s v="Bulk Order"/>
  </r>
  <r>
    <s v="ORD105240"/>
    <x v="1"/>
    <x v="1"/>
    <x v="5214"/>
    <n v="0.39"/>
    <n v="1703.0091"/>
    <n v="8"/>
    <d v="2024-02-27T00:00:00"/>
    <d v="2024-03-03T00:00:00"/>
    <s v="Regular"/>
    <x v="2"/>
    <n v="855.98"/>
    <x v="4"/>
    <x v="1"/>
    <n v="2663.6808999999994"/>
    <s v="Bulk Order"/>
  </r>
  <r>
    <s v="ORD105241"/>
    <x v="3"/>
    <x v="0"/>
    <x v="5215"/>
    <n v="0.17"/>
    <n v="757.81409999999994"/>
    <n v="7"/>
    <d v="2023-09-12T00:00:00"/>
    <d v="2023-09-14T00:00:00"/>
    <s v="Regular"/>
    <x v="1"/>
    <n v="373.78"/>
    <x v="4"/>
    <x v="3"/>
    <n v="3699.9158999999995"/>
    <s v="Bulk Order"/>
  </r>
  <r>
    <s v="ORD105242"/>
    <x v="0"/>
    <x v="0"/>
    <x v="5216"/>
    <n v="0.02"/>
    <n v="64.783999999999992"/>
    <n v="3"/>
    <d v="2024-10-11T00:00:00"/>
    <d v="2024-10-14T00:00:00"/>
    <s v="Regular"/>
    <x v="0"/>
    <n v="935.26"/>
    <x v="4"/>
    <x v="0"/>
    <n v="3174.4159999999997"/>
    <s v="-"/>
  </r>
  <r>
    <s v="ORD105243"/>
    <x v="0"/>
    <x v="1"/>
    <x v="5217"/>
    <n v="0.34"/>
    <n v="556.52560000000005"/>
    <n v="3"/>
    <d v="2023-10-25T00:00:00"/>
    <d v="2023-10-27T00:00:00"/>
    <s v="Member"/>
    <x v="0"/>
    <n v="270.33"/>
    <x v="4"/>
    <x v="1"/>
    <n v="1080.3143999999998"/>
    <s v="-"/>
  </r>
  <r>
    <s v="ORD105244"/>
    <x v="2"/>
    <x v="4"/>
    <x v="5218"/>
    <n v="0.41"/>
    <n v="491.13080000000002"/>
    <n v="4"/>
    <d v="2024-07-10T00:00:00"/>
    <d v="2024-07-16T00:00:00"/>
    <s v="Member"/>
    <x v="2"/>
    <n v="210.63"/>
    <x v="4"/>
    <x v="2"/>
    <n v="706.74920000000009"/>
    <s v="-"/>
  </r>
  <r>
    <s v="ORD105245"/>
    <x v="0"/>
    <x v="4"/>
    <x v="4094"/>
    <n v="0.46"/>
    <n v="1967.0473999999999"/>
    <n v="9"/>
    <d v="2024-09-04T00:00:00"/>
    <d v="2024-09-09T00:00:00"/>
    <s v="Member"/>
    <x v="1"/>
    <n v="652.91"/>
    <x v="4"/>
    <x v="2"/>
    <n v="2309.1425999999997"/>
    <s v="Bulk Order"/>
  </r>
  <r>
    <s v="ORD105246"/>
    <x v="2"/>
    <x v="4"/>
    <x v="5219"/>
    <n v="0.34"/>
    <n v="375.95500000000004"/>
    <n v="3"/>
    <d v="2024-02-14T00:00:00"/>
    <d v="2024-02-16T00:00:00"/>
    <s v="New"/>
    <x v="2"/>
    <n v="162.35"/>
    <x v="4"/>
    <x v="3"/>
    <n v="729.79499999999996"/>
    <s v="-"/>
  </r>
  <r>
    <s v="ORD105247"/>
    <x v="3"/>
    <x v="2"/>
    <x v="5220"/>
    <n v="0.1"/>
    <n v="334.28400000000005"/>
    <n v="8"/>
    <d v="2024-11-09T00:00:00"/>
    <d v="2024-11-15T00:00:00"/>
    <s v="Member"/>
    <x v="2"/>
    <n v="548.53"/>
    <x v="4"/>
    <x v="0"/>
    <n v="3008.556"/>
    <s v="Bulk Order"/>
  </r>
  <r>
    <s v="ORD105248"/>
    <x v="1"/>
    <x v="1"/>
    <x v="5221"/>
    <n v="0.28999999999999998"/>
    <n v="1404.4612999999999"/>
    <n v="8"/>
    <d v="2024-01-01T00:00:00"/>
    <d v="2024-01-08T00:00:00"/>
    <s v="New"/>
    <x v="0"/>
    <n v="535.62"/>
    <x v="4"/>
    <x v="1"/>
    <n v="3438.5087000000003"/>
    <s v="Bulk Order"/>
  </r>
  <r>
    <s v="ORD105249"/>
    <x v="1"/>
    <x v="0"/>
    <x v="3100"/>
    <n v="0.46"/>
    <n v="1635.7277999999999"/>
    <n v="6"/>
    <d v="2024-04-10T00:00:00"/>
    <d v="2024-04-16T00:00:00"/>
    <s v="New"/>
    <x v="2"/>
    <n v="309.26"/>
    <x v="4"/>
    <x v="1"/>
    <n v="1920.2021999999999"/>
    <s v="Bulk Order"/>
  </r>
  <r>
    <s v="ORD105250"/>
    <x v="1"/>
    <x v="0"/>
    <x v="5222"/>
    <n v="0.18"/>
    <n v="245.26439999999997"/>
    <n v="2"/>
    <d v="2024-06-17T00:00:00"/>
    <d v="2024-06-23T00:00:00"/>
    <s v="New"/>
    <x v="0"/>
    <n v="216.76"/>
    <x v="4"/>
    <x v="0"/>
    <n v="1117.3155999999999"/>
    <s v="-"/>
  </r>
  <r>
    <s v="ORD105251"/>
    <x v="0"/>
    <x v="0"/>
    <x v="5223"/>
    <n v="0.48"/>
    <n v="712.45439999999996"/>
    <n v="6"/>
    <d v="2024-01-06T00:00:00"/>
    <d v="2024-01-10T00:00:00"/>
    <s v="Member"/>
    <x v="2"/>
    <n v="325.23"/>
    <x v="4"/>
    <x v="3"/>
    <n v="771.82560000000001"/>
    <s v="Bulk Order"/>
  </r>
  <r>
    <s v="ORD105252"/>
    <x v="2"/>
    <x v="2"/>
    <x v="5224"/>
    <n v="0.05"/>
    <n v="27.759"/>
    <n v="4"/>
    <d v="2024-03-19T00:00:00"/>
    <d v="2024-03-25T00:00:00"/>
    <s v="Regular"/>
    <x v="0"/>
    <n v="77.23"/>
    <x v="4"/>
    <x v="0"/>
    <n v="527.42099999999994"/>
    <s v="-"/>
  </r>
  <r>
    <s v="ORD105253"/>
    <x v="2"/>
    <x v="2"/>
    <x v="5225"/>
    <n v="0.36"/>
    <n v="1246.5216"/>
    <n v="7"/>
    <d v="2023-12-12T00:00:00"/>
    <d v="2023-12-17T00:00:00"/>
    <s v="Member"/>
    <x v="0"/>
    <n v="266.61"/>
    <x v="4"/>
    <x v="3"/>
    <n v="2216.0383999999999"/>
    <s v="Bulk Order"/>
  </r>
  <r>
    <s v="ORD105254"/>
    <x v="3"/>
    <x v="4"/>
    <x v="5226"/>
    <n v="0.06"/>
    <n v="158.41979999999998"/>
    <n v="1"/>
    <d v="2024-11-22T00:00:00"/>
    <d v="2024-11-29T00:00:00"/>
    <s v="Member"/>
    <x v="2"/>
    <n v="477.87"/>
    <x v="4"/>
    <x v="2"/>
    <n v="2481.9101999999998"/>
    <s v="-"/>
  </r>
  <r>
    <s v="ORD105255"/>
    <x v="0"/>
    <x v="2"/>
    <x v="5227"/>
    <n v="0.4"/>
    <n v="444.68400000000003"/>
    <n v="3"/>
    <d v="2024-08-19T00:00:00"/>
    <d v="2024-08-20T00:00:00"/>
    <s v="Member"/>
    <x v="2"/>
    <n v="201.24"/>
    <x v="4"/>
    <x v="4"/>
    <n v="667.02600000000007"/>
    <s v="-"/>
  </r>
  <r>
    <s v="ORD105256"/>
    <x v="3"/>
    <x v="4"/>
    <x v="5228"/>
    <n v="0.05"/>
    <n v="60.778500000000001"/>
    <n v="8"/>
    <d v="2024-02-09T00:00:00"/>
    <d v="2024-02-14T00:00:00"/>
    <s v="Member"/>
    <x v="2"/>
    <n v="112.11"/>
    <x v="4"/>
    <x v="2"/>
    <n v="1154.7915"/>
    <s v="Bulk Order"/>
  </r>
  <r>
    <s v="ORD105257"/>
    <x v="2"/>
    <x v="4"/>
    <x v="5229"/>
    <n v="0.16"/>
    <n v="23.075199999999999"/>
    <n v="1"/>
    <d v="2024-09-09T00:00:00"/>
    <d v="2024-09-12T00:00:00"/>
    <s v="Member"/>
    <x v="1"/>
    <n v="19.579999999999998"/>
    <x v="4"/>
    <x v="2"/>
    <n v="121.1448"/>
    <s v="-"/>
  </r>
  <r>
    <s v="ORD105258"/>
    <x v="2"/>
    <x v="0"/>
    <x v="5230"/>
    <n v="0.39"/>
    <n v="1908.7614000000001"/>
    <n v="3"/>
    <d v="2023-05-16T00:00:00"/>
    <d v="2023-05-17T00:00:00"/>
    <s v="Member"/>
    <x v="2"/>
    <n v="1210.49"/>
    <x v="4"/>
    <x v="5"/>
    <n v="2985.4985999999999"/>
    <s v="-"/>
  </r>
  <r>
    <s v="ORD105259"/>
    <x v="1"/>
    <x v="2"/>
    <x v="5231"/>
    <n v="0.23"/>
    <n v="956.17669999999998"/>
    <n v="3"/>
    <d v="2024-01-08T00:00:00"/>
    <d v="2024-01-10T00:00:00"/>
    <s v="Regular"/>
    <x v="0"/>
    <n v="241.29"/>
    <x v="4"/>
    <x v="2"/>
    <n v="3201.1133"/>
    <s v="-"/>
  </r>
  <r>
    <s v="ORD105260"/>
    <x v="0"/>
    <x v="4"/>
    <x v="5232"/>
    <n v="0.44"/>
    <n v="893.82920000000001"/>
    <n v="8"/>
    <d v="2023-11-18T00:00:00"/>
    <d v="2023-11-23T00:00:00"/>
    <s v="Member"/>
    <x v="0"/>
    <n v="149.84"/>
    <x v="4"/>
    <x v="5"/>
    <n v="1137.6008000000002"/>
    <s v="Bulk Order"/>
  </r>
  <r>
    <s v="ORD105261"/>
    <x v="2"/>
    <x v="1"/>
    <x v="5233"/>
    <n v="0.2"/>
    <n v="947.16800000000012"/>
    <n v="1"/>
    <d v="2023-08-14T00:00:00"/>
    <d v="2023-08-15T00:00:00"/>
    <s v="Regular"/>
    <x v="0"/>
    <n v="1066.3599999999999"/>
    <x v="4"/>
    <x v="0"/>
    <n v="3788.672"/>
    <s v="-"/>
  </r>
  <r>
    <s v="ORD105262"/>
    <x v="1"/>
    <x v="1"/>
    <x v="5234"/>
    <n v="0.5"/>
    <n v="1708.9449999999999"/>
    <n v="5"/>
    <d v="2024-12-16T00:00:00"/>
    <d v="2024-12-18T00:00:00"/>
    <s v="New"/>
    <x v="2"/>
    <n v="660.06"/>
    <x v="4"/>
    <x v="3"/>
    <n v="1708.9449999999999"/>
    <s v="-"/>
  </r>
  <r>
    <s v="ORD105263"/>
    <x v="0"/>
    <x v="2"/>
    <x v="5235"/>
    <n v="0.01"/>
    <n v="37.8217"/>
    <n v="7"/>
    <d v="2023-04-23T00:00:00"/>
    <d v="2023-04-29T00:00:00"/>
    <s v="New"/>
    <x v="1"/>
    <n v="736.41"/>
    <x v="4"/>
    <x v="0"/>
    <n v="3744.3483000000001"/>
    <s v="Bulk Order"/>
  </r>
  <r>
    <s v="ORD105264"/>
    <x v="3"/>
    <x v="0"/>
    <x v="5236"/>
    <n v="0.35"/>
    <n v="1201.123"/>
    <n v="4"/>
    <d v="2023-01-18T00:00:00"/>
    <d v="2023-01-23T00:00:00"/>
    <s v="Regular"/>
    <x v="1"/>
    <n v="564.26"/>
    <x v="4"/>
    <x v="1"/>
    <n v="2230.6570000000002"/>
    <s v="-"/>
  </r>
  <r>
    <s v="ORD105265"/>
    <x v="0"/>
    <x v="0"/>
    <x v="5237"/>
    <n v="0.46"/>
    <n v="1751.9376"/>
    <n v="3"/>
    <d v="2024-10-16T00:00:00"/>
    <d v="2024-10-17T00:00:00"/>
    <s v="Regular"/>
    <x v="0"/>
    <n v="272.22000000000003"/>
    <x v="4"/>
    <x v="0"/>
    <n v="2056.6224000000002"/>
    <s v="-"/>
  </r>
  <r>
    <s v="ORD105266"/>
    <x v="0"/>
    <x v="4"/>
    <x v="5238"/>
    <n v="0.27"/>
    <n v="253.15200000000002"/>
    <n v="6"/>
    <d v="2024-08-17T00:00:00"/>
    <d v="2024-08-23T00:00:00"/>
    <s v="New"/>
    <x v="1"/>
    <n v="59.28"/>
    <x v="4"/>
    <x v="4"/>
    <n v="684.44799999999998"/>
    <s v="Bulk Order"/>
  </r>
  <r>
    <s v="ORD105267"/>
    <x v="2"/>
    <x v="2"/>
    <x v="5239"/>
    <n v="0.49"/>
    <n v="1399.3174999999999"/>
    <n v="5"/>
    <d v="2023-11-11T00:00:00"/>
    <d v="2023-11-14T00:00:00"/>
    <s v="Member"/>
    <x v="1"/>
    <n v="374.22"/>
    <x v="4"/>
    <x v="3"/>
    <n v="1456.4325000000001"/>
    <s v="-"/>
  </r>
  <r>
    <s v="ORD105268"/>
    <x v="2"/>
    <x v="1"/>
    <x v="5240"/>
    <n v="0.35"/>
    <n v="1491.6789999999999"/>
    <n v="2"/>
    <d v="2024-11-25T00:00:00"/>
    <d v="2024-12-01T00:00:00"/>
    <s v="Member"/>
    <x v="2"/>
    <n v="273.45999999999998"/>
    <x v="4"/>
    <x v="1"/>
    <n v="2770.2609999999995"/>
    <s v="-"/>
  </r>
  <r>
    <s v="ORD105269"/>
    <x v="0"/>
    <x v="4"/>
    <x v="5241"/>
    <n v="0.21"/>
    <n v="41.109599999999993"/>
    <n v="6"/>
    <d v="2023-05-02T00:00:00"/>
    <d v="2023-05-09T00:00:00"/>
    <s v="Regular"/>
    <x v="0"/>
    <n v="37.450000000000003"/>
    <x v="4"/>
    <x v="4"/>
    <n v="154.65039999999999"/>
    <s v="Bulk Order"/>
  </r>
  <r>
    <s v="ORD105270"/>
    <x v="2"/>
    <x v="4"/>
    <x v="5242"/>
    <n v="0.26"/>
    <n v="183.2662"/>
    <n v="3"/>
    <d v="2024-02-20T00:00:00"/>
    <d v="2024-02-22T00:00:00"/>
    <s v="New"/>
    <x v="0"/>
    <n v="154.9"/>
    <x v="4"/>
    <x v="1"/>
    <n v="521.60379999999998"/>
    <s v="-"/>
  </r>
  <r>
    <s v="ORD105271"/>
    <x v="2"/>
    <x v="3"/>
    <x v="5243"/>
    <n v="0.44"/>
    <n v="573.60160000000008"/>
    <n v="9"/>
    <d v="2023-01-11T00:00:00"/>
    <d v="2023-01-13T00:00:00"/>
    <s v="Member"/>
    <x v="1"/>
    <n v="266.68"/>
    <x v="4"/>
    <x v="4"/>
    <n v="730.03840000000002"/>
    <s v="Bulk Order"/>
  </r>
  <r>
    <s v="ORD105272"/>
    <x v="2"/>
    <x v="2"/>
    <x v="5244"/>
    <n v="0.48"/>
    <n v="741.19680000000005"/>
    <n v="3"/>
    <d v="2023-06-30T00:00:00"/>
    <d v="2023-07-03T00:00:00"/>
    <s v="Regular"/>
    <x v="0"/>
    <n v="358.76"/>
    <x v="4"/>
    <x v="4"/>
    <n v="802.96320000000003"/>
    <s v="-"/>
  </r>
  <r>
    <s v="ORD105273"/>
    <x v="1"/>
    <x v="4"/>
    <x v="5245"/>
    <n v="0.28000000000000003"/>
    <n v="278.67"/>
    <n v="9"/>
    <d v="2024-02-17T00:00:00"/>
    <d v="2024-02-20T00:00:00"/>
    <s v="New"/>
    <x v="2"/>
    <n v="286.64999999999998"/>
    <x v="4"/>
    <x v="2"/>
    <n v="716.57999999999993"/>
    <s v="Bulk Order"/>
  </r>
  <r>
    <s v="ORD105274"/>
    <x v="1"/>
    <x v="1"/>
    <x v="5246"/>
    <n v="0.15"/>
    <n v="473.88299999999992"/>
    <n v="6"/>
    <d v="2024-05-12T00:00:00"/>
    <d v="2024-05-15T00:00:00"/>
    <s v="New"/>
    <x v="1"/>
    <n v="922.06"/>
    <x v="4"/>
    <x v="0"/>
    <n v="2685.337"/>
    <s v="Bulk Order"/>
  </r>
  <r>
    <s v="ORD105275"/>
    <x v="0"/>
    <x v="3"/>
    <x v="5247"/>
    <n v="0.12"/>
    <n v="184.8828"/>
    <n v="8"/>
    <d v="2024-01-23T00:00:00"/>
    <d v="2024-01-24T00:00:00"/>
    <s v="Regular"/>
    <x v="1"/>
    <n v="186.99"/>
    <x v="4"/>
    <x v="3"/>
    <n v="1355.8072"/>
    <s v="Bulk Order"/>
  </r>
  <r>
    <s v="ORD105276"/>
    <x v="2"/>
    <x v="1"/>
    <x v="5248"/>
    <n v="0.24"/>
    <n v="209.9256"/>
    <n v="9"/>
    <d v="2023-08-08T00:00:00"/>
    <d v="2023-08-11T00:00:00"/>
    <s v="Regular"/>
    <x v="2"/>
    <n v="107.5"/>
    <x v="4"/>
    <x v="2"/>
    <n v="664.76440000000002"/>
    <s v="Bulk Order"/>
  </r>
  <r>
    <s v="ORD105277"/>
    <x v="1"/>
    <x v="0"/>
    <x v="5249"/>
    <n v="0.15"/>
    <n v="680.78250000000003"/>
    <n v="8"/>
    <d v="2023-05-17T00:00:00"/>
    <d v="2023-05-23T00:00:00"/>
    <s v="New"/>
    <x v="2"/>
    <n v="1070.3900000000001"/>
    <x v="4"/>
    <x v="4"/>
    <n v="3857.7674999999999"/>
    <s v="Bulk Order"/>
  </r>
  <r>
    <s v="ORD105278"/>
    <x v="0"/>
    <x v="3"/>
    <x v="5250"/>
    <n v="0.21"/>
    <n v="736.19069999999999"/>
    <n v="2"/>
    <d v="2023-11-09T00:00:00"/>
    <d v="2023-11-15T00:00:00"/>
    <s v="Member"/>
    <x v="2"/>
    <n v="1042.94"/>
    <x v="4"/>
    <x v="4"/>
    <n v="2769.4793"/>
    <s v="-"/>
  </r>
  <r>
    <s v="ORD105279"/>
    <x v="2"/>
    <x v="3"/>
    <x v="5251"/>
    <n v="0.42"/>
    <n v="548.38980000000004"/>
    <n v="3"/>
    <d v="2023-06-15T00:00:00"/>
    <d v="2023-06-19T00:00:00"/>
    <s v="New"/>
    <x v="2"/>
    <n v="200.05"/>
    <x v="4"/>
    <x v="1"/>
    <n v="757.30020000000002"/>
    <s v="-"/>
  </r>
  <r>
    <s v="ORD105280"/>
    <x v="3"/>
    <x v="4"/>
    <x v="5252"/>
    <n v="0.24"/>
    <n v="448.48079999999999"/>
    <n v="8"/>
    <d v="2024-02-23T00:00:00"/>
    <d v="2024-02-29T00:00:00"/>
    <s v="Member"/>
    <x v="1"/>
    <n v="180"/>
    <x v="4"/>
    <x v="4"/>
    <n v="1420.1892"/>
    <s v="Bulk Order"/>
  </r>
  <r>
    <s v="ORD105281"/>
    <x v="2"/>
    <x v="0"/>
    <x v="5253"/>
    <n v="0.32"/>
    <n v="1193.5519999999999"/>
    <n v="5"/>
    <d v="2024-03-06T00:00:00"/>
    <d v="2024-03-07T00:00:00"/>
    <s v="New"/>
    <x v="0"/>
    <n v="866.05"/>
    <x v="4"/>
    <x v="4"/>
    <n v="2536.2979999999998"/>
    <s v="-"/>
  </r>
  <r>
    <s v="ORD105282"/>
    <x v="2"/>
    <x v="4"/>
    <x v="5254"/>
    <n v="0.05"/>
    <n v="198.77300000000002"/>
    <n v="4"/>
    <d v="2023-02-03T00:00:00"/>
    <d v="2023-02-06T00:00:00"/>
    <s v="Member"/>
    <x v="2"/>
    <n v="581.70000000000005"/>
    <x v="4"/>
    <x v="5"/>
    <n v="3776.6869999999999"/>
    <s v="-"/>
  </r>
  <r>
    <s v="ORD105283"/>
    <x v="1"/>
    <x v="2"/>
    <x v="5255"/>
    <n v="0.38"/>
    <n v="366.52519999999998"/>
    <n v="6"/>
    <d v="2023-11-15T00:00:00"/>
    <d v="2023-11-18T00:00:00"/>
    <s v="New"/>
    <x v="0"/>
    <n v="67.52"/>
    <x v="4"/>
    <x v="5"/>
    <n v="598.01479999999992"/>
    <s v="Bulk Order"/>
  </r>
  <r>
    <s v="ORD105284"/>
    <x v="0"/>
    <x v="1"/>
    <x v="5256"/>
    <n v="0.24"/>
    <n v="1125.4128000000001"/>
    <n v="6"/>
    <d v="2023-09-22T00:00:00"/>
    <d v="2023-09-26T00:00:00"/>
    <s v="Regular"/>
    <x v="0"/>
    <n v="1112.1099999999999"/>
    <x v="4"/>
    <x v="1"/>
    <n v="3563.8072000000002"/>
    <s v="Bulk Order"/>
  </r>
  <r>
    <s v="ORD105285"/>
    <x v="0"/>
    <x v="1"/>
    <x v="5257"/>
    <n v="0.18"/>
    <n v="710.60939999999994"/>
    <n v="7"/>
    <d v="2024-12-12T00:00:00"/>
    <d v="2024-12-17T00:00:00"/>
    <s v="New"/>
    <x v="2"/>
    <n v="600.20000000000005"/>
    <x v="4"/>
    <x v="4"/>
    <n v="3237.2206000000001"/>
    <s v="Bulk Order"/>
  </r>
  <r>
    <s v="ORD105286"/>
    <x v="1"/>
    <x v="4"/>
    <x v="5258"/>
    <n v="0.31"/>
    <n v="1332.5009"/>
    <n v="5"/>
    <d v="2023-10-02T00:00:00"/>
    <d v="2023-10-05T00:00:00"/>
    <s v="Regular"/>
    <x v="0"/>
    <n v="850.38"/>
    <x v="4"/>
    <x v="5"/>
    <n v="2965.8891000000003"/>
    <s v="-"/>
  </r>
  <r>
    <s v="ORD105287"/>
    <x v="2"/>
    <x v="1"/>
    <x v="5259"/>
    <n v="0.05"/>
    <n v="40.2455"/>
    <n v="1"/>
    <d v="2024-02-14T00:00:00"/>
    <d v="2024-02-16T00:00:00"/>
    <s v="Member"/>
    <x v="0"/>
    <n v="179.48"/>
    <x v="4"/>
    <x v="3"/>
    <n v="764.66449999999998"/>
    <s v="-"/>
  </r>
  <r>
    <s v="ORD105288"/>
    <x v="3"/>
    <x v="1"/>
    <x v="5260"/>
    <n v="0.21"/>
    <n v="168.52500000000001"/>
    <n v="8"/>
    <d v="2023-06-23T00:00:00"/>
    <d v="2023-06-26T00:00:00"/>
    <s v="Member"/>
    <x v="0"/>
    <n v="204.81"/>
    <x v="4"/>
    <x v="4"/>
    <n v="633.97500000000002"/>
    <s v="Bulk Order"/>
  </r>
  <r>
    <s v="ORD105289"/>
    <x v="2"/>
    <x v="2"/>
    <x v="5261"/>
    <n v="0.41"/>
    <n v="654.48709999999994"/>
    <n v="1"/>
    <d v="2023-11-08T00:00:00"/>
    <d v="2023-11-09T00:00:00"/>
    <s v="New"/>
    <x v="0"/>
    <n v="327.82"/>
    <x v="4"/>
    <x v="5"/>
    <n v="941.8229"/>
    <s v="-"/>
  </r>
  <r>
    <s v="ORD105290"/>
    <x v="2"/>
    <x v="0"/>
    <x v="5262"/>
    <n v="0.13"/>
    <n v="54.180100000000003"/>
    <n v="4"/>
    <d v="2023-09-23T00:00:00"/>
    <d v="2023-09-24T00:00:00"/>
    <s v="Regular"/>
    <x v="1"/>
    <n v="118.35"/>
    <x v="4"/>
    <x v="5"/>
    <n v="362.5899"/>
    <s v="-"/>
  </r>
  <r>
    <s v="ORD105291"/>
    <x v="3"/>
    <x v="3"/>
    <x v="5263"/>
    <n v="0.46"/>
    <n v="251.26580000000001"/>
    <n v="3"/>
    <d v="2024-09-23T00:00:00"/>
    <d v="2024-09-26T00:00:00"/>
    <s v="Regular"/>
    <x v="1"/>
    <n v="93.51"/>
    <x v="4"/>
    <x v="0"/>
    <n v="294.96420000000001"/>
    <s v="-"/>
  </r>
  <r>
    <s v="ORD105292"/>
    <x v="1"/>
    <x v="4"/>
    <x v="5264"/>
    <n v="0.3"/>
    <n v="240.51599999999999"/>
    <n v="3"/>
    <d v="2024-11-13T00:00:00"/>
    <d v="2024-11-14T00:00:00"/>
    <s v="Member"/>
    <x v="2"/>
    <n v="146.37"/>
    <x v="4"/>
    <x v="0"/>
    <n v="561.20400000000006"/>
    <s v="-"/>
  </r>
  <r>
    <s v="ORD105293"/>
    <x v="0"/>
    <x v="4"/>
    <x v="5265"/>
    <n v="0.27"/>
    <n v="969.54570000000001"/>
    <n v="6"/>
    <d v="2024-02-18T00:00:00"/>
    <d v="2024-02-25T00:00:00"/>
    <s v="New"/>
    <x v="0"/>
    <n v="452.54"/>
    <x v="4"/>
    <x v="3"/>
    <n v="2621.3642999999997"/>
    <s v="Bulk Order"/>
  </r>
  <r>
    <s v="ORD105294"/>
    <x v="1"/>
    <x v="2"/>
    <x v="5266"/>
    <n v="0.2"/>
    <n v="49.626000000000005"/>
    <n v="8"/>
    <d v="2024-07-05T00:00:00"/>
    <d v="2024-07-12T00:00:00"/>
    <s v="Regular"/>
    <x v="1"/>
    <n v="20.59"/>
    <x v="4"/>
    <x v="1"/>
    <n v="198.50399999999999"/>
    <s v="Bulk Order"/>
  </r>
  <r>
    <s v="ORD105295"/>
    <x v="1"/>
    <x v="2"/>
    <x v="5267"/>
    <n v="0.37"/>
    <n v="187.923"/>
    <n v="5"/>
    <d v="2024-04-28T00:00:00"/>
    <d v="2024-05-04T00:00:00"/>
    <s v="Regular"/>
    <x v="2"/>
    <n v="105.2"/>
    <x v="4"/>
    <x v="4"/>
    <n v="319.97699999999998"/>
    <s v="-"/>
  </r>
  <r>
    <s v="ORD105296"/>
    <x v="2"/>
    <x v="3"/>
    <x v="5268"/>
    <n v="0.28000000000000003"/>
    <n v="1323.42"/>
    <n v="6"/>
    <d v="2023-07-02T00:00:00"/>
    <d v="2023-07-09T00:00:00"/>
    <s v="New"/>
    <x v="0"/>
    <n v="582.05999999999995"/>
    <x v="4"/>
    <x v="0"/>
    <n v="3403.08"/>
    <s v="Bulk Order"/>
  </r>
  <r>
    <s v="ORD105297"/>
    <x v="0"/>
    <x v="0"/>
    <x v="5269"/>
    <n v="0.4"/>
    <n v="203.96800000000002"/>
    <n v="6"/>
    <d v="2024-03-17T00:00:00"/>
    <d v="2024-03-24T00:00:00"/>
    <s v="Regular"/>
    <x v="0"/>
    <n v="116.54"/>
    <x v="4"/>
    <x v="4"/>
    <n v="305.952"/>
    <s v="Bulk Order"/>
  </r>
  <r>
    <s v="ORD105298"/>
    <x v="0"/>
    <x v="4"/>
    <x v="5270"/>
    <n v="0.17"/>
    <n v="464.70690000000008"/>
    <n v="1"/>
    <d v="2024-03-31T00:00:00"/>
    <d v="2024-04-02T00:00:00"/>
    <s v="Member"/>
    <x v="1"/>
    <n v="560.84"/>
    <x v="4"/>
    <x v="0"/>
    <n v="2268.8631"/>
    <s v="-"/>
  </r>
  <r>
    <s v="ORD105299"/>
    <x v="1"/>
    <x v="2"/>
    <x v="5271"/>
    <n v="0.35"/>
    <n v="1137.0135"/>
    <n v="7"/>
    <d v="2024-05-04T00:00:00"/>
    <d v="2024-05-10T00:00:00"/>
    <s v="Member"/>
    <x v="2"/>
    <n v="390.9"/>
    <x v="4"/>
    <x v="1"/>
    <n v="2111.5965000000001"/>
    <s v="Bulk Order"/>
  </r>
  <r>
    <s v="ORD105300"/>
    <x v="3"/>
    <x v="4"/>
    <x v="5272"/>
    <n v="0.47"/>
    <n v="2254.6416999999997"/>
    <n v="1"/>
    <d v="2023-02-16T00:00:00"/>
    <d v="2023-02-19T00:00:00"/>
    <s v="New"/>
    <x v="0"/>
    <n v="908.33"/>
    <x v="4"/>
    <x v="4"/>
    <n v="2542.4683"/>
    <s v="-"/>
  </r>
  <r>
    <s v="ORD105301"/>
    <x v="1"/>
    <x v="1"/>
    <x v="5273"/>
    <n v="0.14000000000000001"/>
    <n v="631.26420000000007"/>
    <n v="7"/>
    <d v="2023-10-20T00:00:00"/>
    <d v="2023-10-22T00:00:00"/>
    <s v="Regular"/>
    <x v="1"/>
    <n v="1339.58"/>
    <x v="4"/>
    <x v="5"/>
    <n v="3877.7657999999997"/>
    <s v="Bulk Order"/>
  </r>
  <r>
    <s v="ORD105302"/>
    <x v="3"/>
    <x v="4"/>
    <x v="5274"/>
    <n v="0.49"/>
    <n v="1107.0815"/>
    <n v="8"/>
    <d v="2024-11-27T00:00:00"/>
    <d v="2024-12-01T00:00:00"/>
    <s v="Member"/>
    <x v="1"/>
    <n v="611.34"/>
    <x v="4"/>
    <x v="5"/>
    <n v="1152.2684999999999"/>
    <s v="Bulk Order"/>
  </r>
  <r>
    <s v="ORD105303"/>
    <x v="0"/>
    <x v="0"/>
    <x v="5275"/>
    <n v="0.21"/>
    <n v="990.48599999999999"/>
    <n v="4"/>
    <d v="2023-03-20T00:00:00"/>
    <d v="2023-03-25T00:00:00"/>
    <s v="Regular"/>
    <x v="2"/>
    <n v="727.3"/>
    <x v="4"/>
    <x v="1"/>
    <n v="3726.1140000000005"/>
    <s v="-"/>
  </r>
  <r>
    <s v="ORD105304"/>
    <x v="1"/>
    <x v="0"/>
    <x v="5276"/>
    <n v="0.02"/>
    <n v="44.362000000000002"/>
    <n v="8"/>
    <d v="2023-07-04T00:00:00"/>
    <d v="2023-07-08T00:00:00"/>
    <s v="Member"/>
    <x v="1"/>
    <n v="492.09"/>
    <x v="4"/>
    <x v="3"/>
    <n v="2173.7379999999998"/>
    <s v="Bulk Order"/>
  </r>
  <r>
    <s v="ORD105305"/>
    <x v="2"/>
    <x v="4"/>
    <x v="5277"/>
    <n v="0.18"/>
    <n v="608.86799999999994"/>
    <n v="6"/>
    <d v="2024-09-02T00:00:00"/>
    <d v="2024-09-05T00:00:00"/>
    <s v="Member"/>
    <x v="2"/>
    <n v="324.14"/>
    <x v="4"/>
    <x v="2"/>
    <n v="2773.732"/>
    <s v="Bulk Order"/>
  </r>
  <r>
    <s v="ORD105306"/>
    <x v="1"/>
    <x v="1"/>
    <x v="5278"/>
    <n v="7.0000000000000007E-2"/>
    <n v="96.045600000000007"/>
    <n v="6"/>
    <d v="2024-10-30T00:00:00"/>
    <d v="2024-11-04T00:00:00"/>
    <s v="Member"/>
    <x v="2"/>
    <n v="72.08"/>
    <x v="4"/>
    <x v="5"/>
    <n v="1276.0344"/>
    <s v="Bulk Order"/>
  </r>
  <r>
    <s v="ORD105307"/>
    <x v="0"/>
    <x v="0"/>
    <x v="5279"/>
    <n v="0.15"/>
    <n v="482.93399999999997"/>
    <n v="9"/>
    <d v="2024-04-16T00:00:00"/>
    <d v="2024-04-19T00:00:00"/>
    <s v="Regular"/>
    <x v="2"/>
    <n v="836.71"/>
    <x v="4"/>
    <x v="0"/>
    <n v="2736.6260000000002"/>
    <s v="Bulk Order"/>
  </r>
  <r>
    <s v="ORD105308"/>
    <x v="2"/>
    <x v="2"/>
    <x v="5280"/>
    <n v="0.05"/>
    <n v="136.85650000000001"/>
    <n v="6"/>
    <d v="2024-07-10T00:00:00"/>
    <d v="2024-07-16T00:00:00"/>
    <s v="Member"/>
    <x v="2"/>
    <n v="420.26"/>
    <x v="4"/>
    <x v="1"/>
    <n v="2600.2735000000002"/>
    <s v="Bulk Order"/>
  </r>
  <r>
    <s v="ORD105309"/>
    <x v="2"/>
    <x v="4"/>
    <x v="5281"/>
    <n v="0.09"/>
    <n v="276.61229999999995"/>
    <n v="5"/>
    <d v="2024-08-21T00:00:00"/>
    <d v="2024-08-27T00:00:00"/>
    <s v="New"/>
    <x v="0"/>
    <n v="293.14"/>
    <x v="4"/>
    <x v="4"/>
    <n v="2796.8577"/>
    <s v="-"/>
  </r>
  <r>
    <s v="ORD105310"/>
    <x v="3"/>
    <x v="1"/>
    <x v="5282"/>
    <n v="0.06"/>
    <n v="206.69939999999997"/>
    <n v="6"/>
    <d v="2023-11-25T00:00:00"/>
    <d v="2023-12-01T00:00:00"/>
    <s v="New"/>
    <x v="0"/>
    <n v="443.8"/>
    <x v="4"/>
    <x v="4"/>
    <n v="3238.2905999999998"/>
    <s v="Bulk Order"/>
  </r>
  <r>
    <s v="ORD105311"/>
    <x v="2"/>
    <x v="2"/>
    <x v="5283"/>
    <n v="0.02"/>
    <n v="18.9986"/>
    <n v="8"/>
    <d v="2024-05-28T00:00:00"/>
    <d v="2024-06-04T00:00:00"/>
    <s v="Regular"/>
    <x v="1"/>
    <n v="266.60000000000002"/>
    <x v="4"/>
    <x v="3"/>
    <n v="930.93139999999994"/>
    <s v="Bulk Order"/>
  </r>
  <r>
    <s v="ORD105312"/>
    <x v="2"/>
    <x v="4"/>
    <x v="5284"/>
    <n v="0.15"/>
    <n v="236.42849999999999"/>
    <n v="9"/>
    <d v="2024-02-03T00:00:00"/>
    <d v="2024-02-08T00:00:00"/>
    <s v="Member"/>
    <x v="1"/>
    <n v="430.45"/>
    <x v="4"/>
    <x v="5"/>
    <n v="1339.7615000000001"/>
    <s v="Bulk Order"/>
  </r>
  <r>
    <s v="ORD105313"/>
    <x v="1"/>
    <x v="1"/>
    <x v="5285"/>
    <n v="0.47"/>
    <n v="1742.5626"/>
    <n v="8"/>
    <d v="2024-10-19T00:00:00"/>
    <d v="2024-10-22T00:00:00"/>
    <s v="New"/>
    <x v="2"/>
    <n v="788.72"/>
    <x v="4"/>
    <x v="2"/>
    <n v="1965.0174"/>
    <s v="Bulk Order"/>
  </r>
  <r>
    <s v="ORD105314"/>
    <x v="0"/>
    <x v="2"/>
    <x v="5286"/>
    <n v="0.47"/>
    <n v="424.2878"/>
    <n v="8"/>
    <d v="2024-10-30T00:00:00"/>
    <d v="2024-11-04T00:00:00"/>
    <s v="New"/>
    <x v="0"/>
    <n v="65.91"/>
    <x v="4"/>
    <x v="2"/>
    <n v="478.4522"/>
    <s v="Bulk Order"/>
  </r>
  <r>
    <s v="ORD105315"/>
    <x v="3"/>
    <x v="0"/>
    <x v="5287"/>
    <n v="0.42"/>
    <n v="750.44759999999997"/>
    <n v="7"/>
    <d v="2023-10-23T00:00:00"/>
    <d v="2023-10-25T00:00:00"/>
    <s v="Member"/>
    <x v="1"/>
    <n v="410.06"/>
    <x v="4"/>
    <x v="2"/>
    <n v="1036.3324"/>
    <s v="Bulk Order"/>
  </r>
  <r>
    <s v="ORD105316"/>
    <x v="1"/>
    <x v="4"/>
    <x v="5288"/>
    <n v="0.01"/>
    <n v="33.657499999999999"/>
    <n v="1"/>
    <d v="2023-01-03T00:00:00"/>
    <d v="2023-01-04T00:00:00"/>
    <s v="Regular"/>
    <x v="2"/>
    <n v="917.28"/>
    <x v="4"/>
    <x v="2"/>
    <n v="3332.0925000000002"/>
    <s v="-"/>
  </r>
  <r>
    <s v="ORD105317"/>
    <x v="2"/>
    <x v="4"/>
    <x v="5289"/>
    <n v="0.01"/>
    <n v="46.944899999999997"/>
    <n v="4"/>
    <d v="2023-11-10T00:00:00"/>
    <d v="2023-11-13T00:00:00"/>
    <s v="Regular"/>
    <x v="1"/>
    <n v="1313.26"/>
    <x v="4"/>
    <x v="1"/>
    <n v="4647.5450999999994"/>
    <s v="-"/>
  </r>
  <r>
    <s v="ORD105318"/>
    <x v="2"/>
    <x v="0"/>
    <x v="5290"/>
    <n v="0.01"/>
    <n v="4.6897000000000002"/>
    <n v="4"/>
    <d v="2023-11-23T00:00:00"/>
    <d v="2023-11-27T00:00:00"/>
    <s v="Regular"/>
    <x v="0"/>
    <n v="68.75"/>
    <x v="4"/>
    <x v="5"/>
    <n v="464.28030000000001"/>
    <s v="-"/>
  </r>
  <r>
    <s v="ORD105319"/>
    <x v="3"/>
    <x v="3"/>
    <x v="5291"/>
    <n v="0.18"/>
    <n v="473.60699999999997"/>
    <n v="3"/>
    <d v="2023-12-16T00:00:00"/>
    <d v="2023-12-20T00:00:00"/>
    <s v="Regular"/>
    <x v="2"/>
    <n v="242.98"/>
    <x v="4"/>
    <x v="5"/>
    <n v="2157.5430000000001"/>
    <s v="-"/>
  </r>
  <r>
    <s v="ORD105320"/>
    <x v="0"/>
    <x v="2"/>
    <x v="5292"/>
    <n v="0.49"/>
    <n v="245.6566"/>
    <n v="4"/>
    <d v="2023-08-07T00:00:00"/>
    <d v="2023-08-10T00:00:00"/>
    <s v="Member"/>
    <x v="1"/>
    <n v="145.5"/>
    <x v="4"/>
    <x v="2"/>
    <n v="255.68339999999998"/>
    <s v="-"/>
  </r>
  <r>
    <s v="ORD105321"/>
    <x v="3"/>
    <x v="0"/>
    <x v="5293"/>
    <n v="0.45"/>
    <n v="880.98750000000007"/>
    <n v="2"/>
    <d v="2024-11-08T00:00:00"/>
    <d v="2024-11-10T00:00:00"/>
    <s v="Regular"/>
    <x v="0"/>
    <n v="494.55"/>
    <x v="4"/>
    <x v="4"/>
    <n v="1076.7624999999998"/>
    <s v="-"/>
  </r>
  <r>
    <s v="ORD105322"/>
    <x v="1"/>
    <x v="4"/>
    <x v="5294"/>
    <n v="0.13"/>
    <n v="124.72070000000001"/>
    <n v="3"/>
    <d v="2024-10-30T00:00:00"/>
    <d v="2024-11-02T00:00:00"/>
    <s v="Member"/>
    <x v="0"/>
    <n v="151.75"/>
    <x v="4"/>
    <x v="4"/>
    <n v="834.66930000000002"/>
    <s v="-"/>
  </r>
  <r>
    <s v="ORD105323"/>
    <x v="3"/>
    <x v="2"/>
    <x v="5295"/>
    <n v="0.21"/>
    <n v="689.27249999999992"/>
    <n v="3"/>
    <d v="2024-11-01T00:00:00"/>
    <d v="2024-11-06T00:00:00"/>
    <s v="Member"/>
    <x v="0"/>
    <n v="682.77"/>
    <x v="4"/>
    <x v="1"/>
    <n v="2592.9775"/>
    <s v="-"/>
  </r>
  <r>
    <s v="ORD105324"/>
    <x v="2"/>
    <x v="2"/>
    <x v="5296"/>
    <n v="0.41"/>
    <n v="1563.4857999999999"/>
    <n v="1"/>
    <d v="2024-09-29T00:00:00"/>
    <d v="2024-09-30T00:00:00"/>
    <s v="Member"/>
    <x v="0"/>
    <n v="569.65"/>
    <x v="4"/>
    <x v="4"/>
    <n v="2249.8942000000002"/>
    <s v="-"/>
  </r>
  <r>
    <s v="ORD105325"/>
    <x v="1"/>
    <x v="3"/>
    <x v="5297"/>
    <n v="0.38"/>
    <n v="498.55240000000003"/>
    <n v="7"/>
    <d v="2024-12-05T00:00:00"/>
    <d v="2024-12-07T00:00:00"/>
    <s v="Regular"/>
    <x v="2"/>
    <n v="215.57"/>
    <x v="4"/>
    <x v="0"/>
    <n v="813.42759999999998"/>
    <s v="Bulk Order"/>
  </r>
  <r>
    <s v="ORD105326"/>
    <x v="2"/>
    <x v="4"/>
    <x v="5298"/>
    <n v="7.0000000000000007E-2"/>
    <n v="251.52050000000003"/>
    <n v="4"/>
    <d v="2023-10-26T00:00:00"/>
    <d v="2023-11-01T00:00:00"/>
    <s v="Regular"/>
    <x v="0"/>
    <n v="474.11"/>
    <x v="4"/>
    <x v="5"/>
    <n v="3341.6295"/>
    <s v="-"/>
  </r>
  <r>
    <s v="ORD105327"/>
    <x v="0"/>
    <x v="1"/>
    <x v="5299"/>
    <n v="0.05"/>
    <n v="114.4705"/>
    <n v="8"/>
    <d v="2024-10-28T00:00:00"/>
    <d v="2024-10-29T00:00:00"/>
    <s v="Member"/>
    <x v="2"/>
    <n v="146.31"/>
    <x v="4"/>
    <x v="4"/>
    <n v="2174.9395"/>
    <s v="Bulk Order"/>
  </r>
  <r>
    <s v="ORD105328"/>
    <x v="2"/>
    <x v="3"/>
    <x v="5300"/>
    <n v="0.27"/>
    <n v="402.17580000000004"/>
    <n v="9"/>
    <d v="2023-06-04T00:00:00"/>
    <d v="2023-06-08T00:00:00"/>
    <s v="Member"/>
    <x v="0"/>
    <n v="445.79"/>
    <x v="4"/>
    <x v="5"/>
    <n v="1087.3642"/>
    <s v="Bulk Order"/>
  </r>
  <r>
    <s v="ORD105329"/>
    <x v="2"/>
    <x v="3"/>
    <x v="5301"/>
    <n v="0.05"/>
    <n v="133.23350000000002"/>
    <n v="2"/>
    <d v="2024-09-21T00:00:00"/>
    <d v="2024-09-22T00:00:00"/>
    <s v="Member"/>
    <x v="0"/>
    <n v="292.81"/>
    <x v="4"/>
    <x v="2"/>
    <n v="2531.4365000000003"/>
    <s v="-"/>
  </r>
  <r>
    <s v="ORD105330"/>
    <x v="3"/>
    <x v="1"/>
    <x v="5302"/>
    <n v="0.41"/>
    <n v="803.71889999999996"/>
    <n v="2"/>
    <d v="2023-11-21T00:00:00"/>
    <d v="2023-11-28T00:00:00"/>
    <s v="Member"/>
    <x v="0"/>
    <n v="240.18"/>
    <x v="4"/>
    <x v="5"/>
    <n v="1156.5711000000001"/>
    <s v="-"/>
  </r>
  <r>
    <s v="ORD105331"/>
    <x v="2"/>
    <x v="1"/>
    <x v="5303"/>
    <n v="0.13"/>
    <n v="159.50740000000002"/>
    <n v="2"/>
    <d v="2023-01-03T00:00:00"/>
    <d v="2023-01-04T00:00:00"/>
    <s v="Member"/>
    <x v="0"/>
    <n v="161.02000000000001"/>
    <x v="4"/>
    <x v="2"/>
    <n v="1067.4726000000001"/>
    <s v="-"/>
  </r>
  <r>
    <s v="ORD105332"/>
    <x v="1"/>
    <x v="3"/>
    <x v="5304"/>
    <n v="0.09"/>
    <n v="342.76859999999999"/>
    <n v="8"/>
    <d v="2024-10-30T00:00:00"/>
    <d v="2024-11-02T00:00:00"/>
    <s v="New"/>
    <x v="1"/>
    <n v="423.01"/>
    <x v="4"/>
    <x v="1"/>
    <n v="3465.7714000000001"/>
    <s v="Bulk Order"/>
  </r>
  <r>
    <s v="ORD105333"/>
    <x v="1"/>
    <x v="2"/>
    <x v="5305"/>
    <n v="0.09"/>
    <n v="360.70829999999995"/>
    <n v="2"/>
    <d v="2024-10-14T00:00:00"/>
    <d v="2024-10-21T00:00:00"/>
    <s v="Member"/>
    <x v="0"/>
    <n v="526.84"/>
    <x v="4"/>
    <x v="3"/>
    <n v="3647.1617000000001"/>
    <s v="-"/>
  </r>
  <r>
    <s v="ORD105334"/>
    <x v="0"/>
    <x v="0"/>
    <x v="5306"/>
    <n v="0.02"/>
    <n v="80.430600000000013"/>
    <n v="6"/>
    <d v="2023-03-01T00:00:00"/>
    <d v="2023-03-08T00:00:00"/>
    <s v="Member"/>
    <x v="2"/>
    <n v="770.78"/>
    <x v="4"/>
    <x v="5"/>
    <n v="3941.0994000000001"/>
    <s v="Bulk Order"/>
  </r>
  <r>
    <s v="ORD105335"/>
    <x v="1"/>
    <x v="0"/>
    <x v="5307"/>
    <n v="0.32"/>
    <n v="631.20000000000005"/>
    <n v="5"/>
    <d v="2024-08-18T00:00:00"/>
    <d v="2024-08-25T00:00:00"/>
    <s v="New"/>
    <x v="0"/>
    <n v="137.65"/>
    <x v="4"/>
    <x v="0"/>
    <n v="1341.3"/>
    <s v="-"/>
  </r>
  <r>
    <s v="ORD105336"/>
    <x v="3"/>
    <x v="3"/>
    <x v="5308"/>
    <n v="0.08"/>
    <n v="74.455200000000005"/>
    <n v="9"/>
    <d v="2023-07-17T00:00:00"/>
    <d v="2023-07-23T00:00:00"/>
    <s v="New"/>
    <x v="1"/>
    <n v="63.18"/>
    <x v="4"/>
    <x v="5"/>
    <n v="856.23480000000006"/>
    <s v="Bulk Order"/>
  </r>
  <r>
    <s v="ORD105337"/>
    <x v="0"/>
    <x v="2"/>
    <x v="5309"/>
    <n v="0.12"/>
    <n v="506.16240000000005"/>
    <n v="2"/>
    <d v="2023-12-29T00:00:00"/>
    <d v="2024-01-05T00:00:00"/>
    <s v="Member"/>
    <x v="2"/>
    <n v="698.13"/>
    <x v="4"/>
    <x v="5"/>
    <n v="3711.8576000000003"/>
    <s v="-"/>
  </r>
  <r>
    <s v="ORD105338"/>
    <x v="1"/>
    <x v="1"/>
    <x v="5310"/>
    <n v="0.38"/>
    <n v="651.08820000000003"/>
    <n v="1"/>
    <d v="2024-08-31T00:00:00"/>
    <d v="2024-09-07T00:00:00"/>
    <s v="Member"/>
    <x v="2"/>
    <n v="384.07"/>
    <x v="4"/>
    <x v="4"/>
    <n v="1062.3018000000002"/>
    <s v="-"/>
  </r>
  <r>
    <s v="ORD105339"/>
    <x v="3"/>
    <x v="3"/>
    <x v="5311"/>
    <n v="0.03"/>
    <n v="112.9659"/>
    <n v="2"/>
    <d v="2023-06-10T00:00:00"/>
    <d v="2023-06-17T00:00:00"/>
    <s v="Regular"/>
    <x v="1"/>
    <n v="392.88"/>
    <x v="4"/>
    <x v="3"/>
    <n v="3652.5641000000001"/>
    <s v="-"/>
  </r>
  <r>
    <s v="ORD105340"/>
    <x v="1"/>
    <x v="4"/>
    <x v="5312"/>
    <n v="0.1"/>
    <n v="410.55100000000004"/>
    <n v="5"/>
    <d v="2024-06-01T00:00:00"/>
    <d v="2024-06-08T00:00:00"/>
    <s v="New"/>
    <x v="0"/>
    <n v="739.17"/>
    <x v="4"/>
    <x v="4"/>
    <n v="3694.9590000000003"/>
    <s v="-"/>
  </r>
  <r>
    <s v="ORD105341"/>
    <x v="1"/>
    <x v="2"/>
    <x v="5313"/>
    <n v="7.0000000000000007E-2"/>
    <n v="270.47649999999999"/>
    <n v="8"/>
    <d v="2024-03-23T00:00:00"/>
    <d v="2024-03-27T00:00:00"/>
    <s v="Member"/>
    <x v="0"/>
    <n v="618.69000000000005"/>
    <x v="4"/>
    <x v="2"/>
    <n v="3593.4735000000001"/>
    <s v="Bulk Order"/>
  </r>
  <r>
    <s v="ORD105342"/>
    <x v="2"/>
    <x v="4"/>
    <x v="5314"/>
    <n v="0"/>
    <n v="0"/>
    <n v="8"/>
    <d v="2024-05-03T00:00:00"/>
    <d v="2024-05-04T00:00:00"/>
    <s v="New"/>
    <x v="2"/>
    <n v="327.76"/>
    <x v="4"/>
    <x v="3"/>
    <n v="2010.05"/>
    <s v="Bulk Order"/>
  </r>
  <r>
    <s v="ORD105343"/>
    <x v="1"/>
    <x v="4"/>
    <x v="5315"/>
    <n v="0.27"/>
    <n v="1267.9956"/>
    <n v="2"/>
    <d v="2024-03-30T00:00:00"/>
    <d v="2024-04-04T00:00:00"/>
    <s v="Member"/>
    <x v="2"/>
    <n v="1058.54"/>
    <x v="4"/>
    <x v="3"/>
    <n v="3428.2843999999996"/>
    <s v="-"/>
  </r>
  <r>
    <s v="ORD105344"/>
    <x v="1"/>
    <x v="3"/>
    <x v="5316"/>
    <n v="0.1"/>
    <n v="333.48"/>
    <n v="5"/>
    <d v="2023-11-19T00:00:00"/>
    <d v="2023-11-20T00:00:00"/>
    <s v="Regular"/>
    <x v="2"/>
    <n v="664.57"/>
    <x v="4"/>
    <x v="1"/>
    <n v="3001.32"/>
    <s v="-"/>
  </r>
  <r>
    <s v="ORD105345"/>
    <x v="3"/>
    <x v="2"/>
    <x v="5317"/>
    <n v="0.32"/>
    <n v="934.77120000000002"/>
    <n v="2"/>
    <d v="2024-02-10T00:00:00"/>
    <d v="2024-02-13T00:00:00"/>
    <s v="New"/>
    <x v="2"/>
    <n v="489"/>
    <x v="4"/>
    <x v="3"/>
    <n v="1986.3887999999997"/>
    <s v="-"/>
  </r>
  <r>
    <s v="ORD105346"/>
    <x v="3"/>
    <x v="4"/>
    <x v="5318"/>
    <n v="0.25"/>
    <n v="879.9375"/>
    <n v="7"/>
    <d v="2024-03-31T00:00:00"/>
    <d v="2024-04-02T00:00:00"/>
    <s v="Regular"/>
    <x v="1"/>
    <n v="413.88"/>
    <x v="4"/>
    <x v="5"/>
    <n v="2639.8125"/>
    <s v="Bulk Order"/>
  </r>
  <r>
    <s v="ORD105347"/>
    <x v="2"/>
    <x v="2"/>
    <x v="5319"/>
    <n v="0.33"/>
    <n v="105.32280000000002"/>
    <n v="8"/>
    <d v="2023-07-24T00:00:00"/>
    <d v="2023-07-26T00:00:00"/>
    <s v="Member"/>
    <x v="2"/>
    <n v="62.66"/>
    <x v="4"/>
    <x v="4"/>
    <n v="213.8372"/>
    <s v="Bulk Order"/>
  </r>
  <r>
    <s v="ORD105348"/>
    <x v="1"/>
    <x v="0"/>
    <x v="5320"/>
    <n v="0.49"/>
    <n v="986.62479999999994"/>
    <n v="5"/>
    <d v="2023-11-17T00:00:00"/>
    <d v="2023-11-24T00:00:00"/>
    <s v="New"/>
    <x v="2"/>
    <n v="169.83"/>
    <x v="4"/>
    <x v="2"/>
    <n v="1026.8951999999999"/>
    <s v="-"/>
  </r>
  <r>
    <s v="ORD105349"/>
    <x v="2"/>
    <x v="4"/>
    <x v="5321"/>
    <n v="0.11"/>
    <n v="485.97559999999999"/>
    <n v="1"/>
    <d v="2023-06-30T00:00:00"/>
    <d v="2023-07-02T00:00:00"/>
    <s v="Regular"/>
    <x v="2"/>
    <n v="680.27"/>
    <x v="4"/>
    <x v="5"/>
    <n v="3931.9844000000003"/>
    <s v="-"/>
  </r>
  <r>
    <s v="ORD105350"/>
    <x v="1"/>
    <x v="4"/>
    <x v="5322"/>
    <n v="0.33"/>
    <n v="293.46570000000003"/>
    <n v="7"/>
    <d v="2023-05-08T00:00:00"/>
    <d v="2023-05-13T00:00:00"/>
    <s v="Member"/>
    <x v="0"/>
    <n v="74.42"/>
    <x v="4"/>
    <x v="0"/>
    <n v="595.82429999999999"/>
    <s v="Bulk Order"/>
  </r>
  <r>
    <s v="ORD105351"/>
    <x v="0"/>
    <x v="2"/>
    <x v="5323"/>
    <n v="0.42"/>
    <n v="894.83519999999999"/>
    <n v="3"/>
    <d v="2023-04-10T00:00:00"/>
    <d v="2023-04-11T00:00:00"/>
    <s v="Regular"/>
    <x v="1"/>
    <n v="275.98"/>
    <x v="4"/>
    <x v="0"/>
    <n v="1235.7248"/>
    <s v="-"/>
  </r>
  <r>
    <s v="ORD105352"/>
    <x v="0"/>
    <x v="0"/>
    <x v="5324"/>
    <n v="0.48"/>
    <n v="1001.1455999999998"/>
    <n v="2"/>
    <d v="2024-08-03T00:00:00"/>
    <d v="2024-08-09T00:00:00"/>
    <s v="Regular"/>
    <x v="0"/>
    <n v="436.31"/>
    <x v="4"/>
    <x v="0"/>
    <n v="1084.5744"/>
    <s v="-"/>
  </r>
  <r>
    <s v="ORD105353"/>
    <x v="2"/>
    <x v="4"/>
    <x v="5325"/>
    <n v="0.31"/>
    <n v="571.82600000000002"/>
    <n v="6"/>
    <d v="2023-11-23T00:00:00"/>
    <d v="2023-11-29T00:00:00"/>
    <s v="Member"/>
    <x v="0"/>
    <n v="455.05"/>
    <x v="4"/>
    <x v="4"/>
    <n v="1272.7739999999999"/>
    <s v="Bulk Order"/>
  </r>
  <r>
    <s v="ORD105354"/>
    <x v="2"/>
    <x v="3"/>
    <x v="5326"/>
    <n v="7.0000000000000007E-2"/>
    <n v="199.88640000000001"/>
    <n v="2"/>
    <d v="2023-08-30T00:00:00"/>
    <d v="2023-09-06T00:00:00"/>
    <s v="Member"/>
    <x v="1"/>
    <n v="310.95999999999998"/>
    <x v="4"/>
    <x v="5"/>
    <n v="2655.6336000000001"/>
    <s v="-"/>
  </r>
  <r>
    <s v="ORD105355"/>
    <x v="2"/>
    <x v="2"/>
    <x v="5327"/>
    <n v="0.03"/>
    <n v="149.44109999999998"/>
    <n v="8"/>
    <d v="2023-02-14T00:00:00"/>
    <d v="2023-02-18T00:00:00"/>
    <s v="New"/>
    <x v="0"/>
    <n v="1048.3699999999999"/>
    <x v="4"/>
    <x v="3"/>
    <n v="4831.9288999999999"/>
    <s v="Bulk Order"/>
  </r>
  <r>
    <s v="ORD105356"/>
    <x v="3"/>
    <x v="2"/>
    <x v="5328"/>
    <n v="0.14000000000000001"/>
    <n v="189.51240000000004"/>
    <n v="3"/>
    <d v="2023-02-01T00:00:00"/>
    <d v="2023-02-02T00:00:00"/>
    <s v="Regular"/>
    <x v="2"/>
    <n v="160.19"/>
    <x v="4"/>
    <x v="5"/>
    <n v="1164.1476"/>
    <s v="-"/>
  </r>
  <r>
    <s v="ORD105357"/>
    <x v="3"/>
    <x v="4"/>
    <x v="5329"/>
    <n v="0.46"/>
    <n v="1634.9734000000001"/>
    <n v="2"/>
    <d v="2024-06-23T00:00:00"/>
    <d v="2024-06-25T00:00:00"/>
    <s v="New"/>
    <x v="2"/>
    <n v="546.9"/>
    <x v="4"/>
    <x v="5"/>
    <n v="1919.3165999999999"/>
    <s v="-"/>
  </r>
  <r>
    <s v="ORD105358"/>
    <x v="3"/>
    <x v="0"/>
    <x v="5330"/>
    <n v="0.27"/>
    <n v="1029.8286000000001"/>
    <n v="8"/>
    <d v="2023-12-19T00:00:00"/>
    <d v="2023-12-21T00:00:00"/>
    <s v="Member"/>
    <x v="2"/>
    <n v="1062.58"/>
    <x v="4"/>
    <x v="3"/>
    <n v="2784.3513999999996"/>
    <s v="Bulk Order"/>
  </r>
  <r>
    <s v="ORD105359"/>
    <x v="2"/>
    <x v="4"/>
    <x v="5331"/>
    <n v="0.28999999999999998"/>
    <n v="859.57159999999988"/>
    <n v="6"/>
    <d v="2024-10-14T00:00:00"/>
    <d v="2024-10-21T00:00:00"/>
    <s v="Member"/>
    <x v="1"/>
    <n v="223.14"/>
    <x v="4"/>
    <x v="0"/>
    <n v="2104.4684000000002"/>
    <s v="Bulk Order"/>
  </r>
  <r>
    <s v="ORD105360"/>
    <x v="1"/>
    <x v="1"/>
    <x v="5332"/>
    <n v="0.31"/>
    <n v="179.06530000000001"/>
    <n v="4"/>
    <d v="2024-03-09T00:00:00"/>
    <d v="2024-03-13T00:00:00"/>
    <s v="Regular"/>
    <x v="2"/>
    <n v="170.97"/>
    <x v="4"/>
    <x v="1"/>
    <n v="398.56470000000002"/>
    <s v="-"/>
  </r>
  <r>
    <s v="ORD105361"/>
    <x v="0"/>
    <x v="4"/>
    <x v="5333"/>
    <n v="0.17"/>
    <n v="493.78710000000007"/>
    <n v="5"/>
    <d v="2023-06-17T00:00:00"/>
    <d v="2023-06-18T00:00:00"/>
    <s v="Member"/>
    <x v="2"/>
    <n v="611.72"/>
    <x v="4"/>
    <x v="3"/>
    <n v="2410.8429000000001"/>
    <s v="-"/>
  </r>
  <r>
    <s v="ORD105362"/>
    <x v="2"/>
    <x v="1"/>
    <x v="5334"/>
    <n v="0.09"/>
    <n v="429.47819999999996"/>
    <n v="7"/>
    <d v="2024-03-06T00:00:00"/>
    <d v="2024-03-08T00:00:00"/>
    <s v="Regular"/>
    <x v="0"/>
    <n v="965.07"/>
    <x v="4"/>
    <x v="0"/>
    <n v="4342.5018"/>
    <s v="Bulk Order"/>
  </r>
  <r>
    <s v="ORD105363"/>
    <x v="3"/>
    <x v="3"/>
    <x v="5335"/>
    <n v="0.48"/>
    <n v="852.52319999999997"/>
    <n v="4"/>
    <d v="2023-04-23T00:00:00"/>
    <d v="2023-04-27T00:00:00"/>
    <s v="New"/>
    <x v="2"/>
    <n v="184.05"/>
    <x v="4"/>
    <x v="5"/>
    <n v="923.56679999999994"/>
    <s v="-"/>
  </r>
  <r>
    <s v="ORD105364"/>
    <x v="3"/>
    <x v="2"/>
    <x v="5336"/>
    <n v="0.38"/>
    <n v="1229.0986"/>
    <n v="7"/>
    <d v="2024-09-16T00:00:00"/>
    <d v="2024-09-19T00:00:00"/>
    <s v="Regular"/>
    <x v="1"/>
    <n v="319.07"/>
    <x v="4"/>
    <x v="1"/>
    <n v="2005.3713999999998"/>
    <s v="Bulk Order"/>
  </r>
  <r>
    <s v="ORD105365"/>
    <x v="2"/>
    <x v="2"/>
    <x v="5337"/>
    <n v="0.26"/>
    <n v="1248.2730000000001"/>
    <n v="6"/>
    <d v="2024-04-19T00:00:00"/>
    <d v="2024-04-26T00:00:00"/>
    <s v="Member"/>
    <x v="0"/>
    <n v="1347.79"/>
    <x v="4"/>
    <x v="1"/>
    <n v="3552.777"/>
    <s v="Bulk Order"/>
  </r>
  <r>
    <s v="ORD105366"/>
    <x v="2"/>
    <x v="0"/>
    <x v="5338"/>
    <n v="0.19"/>
    <n v="761.92849999999999"/>
    <n v="5"/>
    <d v="2023-10-13T00:00:00"/>
    <d v="2023-10-15T00:00:00"/>
    <s v="New"/>
    <x v="1"/>
    <n v="361.18"/>
    <x v="4"/>
    <x v="0"/>
    <n v="3248.2215000000001"/>
    <s v="-"/>
  </r>
  <r>
    <s v="ORD105367"/>
    <x v="3"/>
    <x v="4"/>
    <x v="5339"/>
    <n v="0.24"/>
    <n v="833.45039999999995"/>
    <n v="3"/>
    <d v="2024-06-29T00:00:00"/>
    <d v="2024-07-02T00:00:00"/>
    <s v="New"/>
    <x v="1"/>
    <n v="322.70999999999998"/>
    <x v="4"/>
    <x v="3"/>
    <n v="2639.2596000000003"/>
    <s v="-"/>
  </r>
  <r>
    <s v="ORD105368"/>
    <x v="1"/>
    <x v="3"/>
    <x v="5340"/>
    <n v="0.02"/>
    <n v="97.172600000000003"/>
    <n v="1"/>
    <d v="2024-07-11T00:00:00"/>
    <d v="2024-07-12T00:00:00"/>
    <s v="Regular"/>
    <x v="0"/>
    <n v="1093.56"/>
    <x v="4"/>
    <x v="2"/>
    <n v="4761.4574000000002"/>
    <s v="-"/>
  </r>
  <r>
    <s v="ORD105369"/>
    <x v="3"/>
    <x v="1"/>
    <x v="5341"/>
    <n v="0.12"/>
    <n v="112.3032"/>
    <n v="8"/>
    <d v="2023-01-01T00:00:00"/>
    <d v="2023-01-06T00:00:00"/>
    <s v="New"/>
    <x v="1"/>
    <n v="211.6"/>
    <x v="4"/>
    <x v="0"/>
    <n v="823.55680000000007"/>
    <s v="Bulk Order"/>
  </r>
  <r>
    <s v="ORD105370"/>
    <x v="3"/>
    <x v="0"/>
    <x v="5342"/>
    <n v="0.13"/>
    <n v="505.24110000000002"/>
    <n v="7"/>
    <d v="2024-02-22T00:00:00"/>
    <d v="2024-02-28T00:00:00"/>
    <s v="Regular"/>
    <x v="2"/>
    <n v="581.4"/>
    <x v="4"/>
    <x v="4"/>
    <n v="3381.2288999999996"/>
    <s v="Bulk Order"/>
  </r>
  <r>
    <s v="ORD105371"/>
    <x v="2"/>
    <x v="3"/>
    <x v="5343"/>
    <n v="0.22"/>
    <n v="460.57"/>
    <n v="6"/>
    <d v="2023-07-06T00:00:00"/>
    <d v="2023-07-07T00:00:00"/>
    <s v="New"/>
    <x v="1"/>
    <n v="579.66"/>
    <x v="4"/>
    <x v="5"/>
    <n v="1632.93"/>
    <s v="Bulk Order"/>
  </r>
  <r>
    <s v="ORD105372"/>
    <x v="1"/>
    <x v="3"/>
    <x v="5344"/>
    <n v="0.12"/>
    <n v="223.93439999999998"/>
    <n v="4"/>
    <d v="2024-03-24T00:00:00"/>
    <d v="2024-03-29T00:00:00"/>
    <s v="Member"/>
    <x v="0"/>
    <n v="522.15"/>
    <x v="4"/>
    <x v="3"/>
    <n v="1642.1855999999998"/>
    <s v="-"/>
  </r>
  <r>
    <s v="ORD105373"/>
    <x v="3"/>
    <x v="1"/>
    <x v="5345"/>
    <n v="0.09"/>
    <n v="238.61700000000002"/>
    <n v="5"/>
    <d v="2024-11-12T00:00:00"/>
    <d v="2024-11-16T00:00:00"/>
    <s v="Member"/>
    <x v="0"/>
    <n v="690.25"/>
    <x v="4"/>
    <x v="3"/>
    <n v="2412.683"/>
    <s v="-"/>
  </r>
  <r>
    <s v="ORD105374"/>
    <x v="3"/>
    <x v="1"/>
    <x v="5346"/>
    <n v="0.38"/>
    <n v="100.84439999999999"/>
    <n v="5"/>
    <d v="2023-10-02T00:00:00"/>
    <d v="2023-10-07T00:00:00"/>
    <s v="Member"/>
    <x v="2"/>
    <n v="14.33"/>
    <x v="4"/>
    <x v="2"/>
    <n v="164.53559999999999"/>
    <s v="-"/>
  </r>
  <r>
    <s v="ORD105375"/>
    <x v="0"/>
    <x v="2"/>
    <x v="5347"/>
    <n v="0.45"/>
    <n v="734.13000000000011"/>
    <n v="2"/>
    <d v="2023-01-23T00:00:00"/>
    <d v="2023-01-27T00:00:00"/>
    <s v="New"/>
    <x v="2"/>
    <n v="204.79"/>
    <x v="4"/>
    <x v="0"/>
    <n v="897.27"/>
    <s v="-"/>
  </r>
  <r>
    <s v="ORD105376"/>
    <x v="2"/>
    <x v="4"/>
    <x v="5348"/>
    <n v="0.03"/>
    <n v="27.433800000000002"/>
    <n v="6"/>
    <d v="2023-03-07T00:00:00"/>
    <d v="2023-03-09T00:00:00"/>
    <s v="Member"/>
    <x v="1"/>
    <n v="112.1"/>
    <x v="4"/>
    <x v="5"/>
    <n v="887.02620000000002"/>
    <s v="Bulk Order"/>
  </r>
  <r>
    <s v="ORD105377"/>
    <x v="0"/>
    <x v="0"/>
    <x v="5349"/>
    <n v="0.1"/>
    <n v="77.959000000000003"/>
    <n v="5"/>
    <d v="2024-01-22T00:00:00"/>
    <d v="2024-01-23T00:00:00"/>
    <s v="Member"/>
    <x v="0"/>
    <n v="51.77"/>
    <x v="4"/>
    <x v="5"/>
    <n v="701.63100000000009"/>
    <s v="-"/>
  </r>
  <r>
    <s v="ORD105378"/>
    <x v="0"/>
    <x v="4"/>
    <x v="5350"/>
    <n v="0.39"/>
    <n v="683.65830000000005"/>
    <n v="1"/>
    <d v="2023-03-27T00:00:00"/>
    <d v="2023-03-31T00:00:00"/>
    <s v="Member"/>
    <x v="0"/>
    <n v="479.04"/>
    <x v="4"/>
    <x v="0"/>
    <n v="1069.3117"/>
    <s v="-"/>
  </r>
  <r>
    <s v="ORD105379"/>
    <x v="3"/>
    <x v="0"/>
    <x v="5351"/>
    <n v="0.41"/>
    <n v="1652.751"/>
    <n v="9"/>
    <d v="2024-12-12T00:00:00"/>
    <d v="2024-12-19T00:00:00"/>
    <s v="New"/>
    <x v="2"/>
    <n v="1201.8699999999999"/>
    <x v="4"/>
    <x v="5"/>
    <n v="2378.3490000000002"/>
    <s v="Bulk Order"/>
  </r>
  <r>
    <s v="ORD105380"/>
    <x v="2"/>
    <x v="3"/>
    <x v="5352"/>
    <n v="0.25"/>
    <n v="271.36"/>
    <n v="7"/>
    <d v="2023-03-28T00:00:00"/>
    <d v="2023-03-29T00:00:00"/>
    <s v="New"/>
    <x v="1"/>
    <n v="93.17"/>
    <x v="4"/>
    <x v="4"/>
    <n v="814.08"/>
    <s v="Bulk Order"/>
  </r>
  <r>
    <s v="ORD105381"/>
    <x v="1"/>
    <x v="1"/>
    <x v="5353"/>
    <n v="0.35"/>
    <n v="946.37899999999991"/>
    <n v="2"/>
    <d v="2023-11-24T00:00:00"/>
    <d v="2023-11-25T00:00:00"/>
    <s v="Member"/>
    <x v="2"/>
    <n v="328.04"/>
    <x v="4"/>
    <x v="0"/>
    <n v="1757.5610000000001"/>
    <s v="-"/>
  </r>
  <r>
    <s v="ORD105382"/>
    <x v="3"/>
    <x v="1"/>
    <x v="5354"/>
    <n v="0.04"/>
    <n v="150.73680000000002"/>
    <n v="6"/>
    <d v="2024-09-14T00:00:00"/>
    <d v="2024-09-18T00:00:00"/>
    <s v="Member"/>
    <x v="2"/>
    <n v="213.59"/>
    <x v="4"/>
    <x v="4"/>
    <n v="3617.6831999999999"/>
    <s v="Bulk Order"/>
  </r>
  <r>
    <s v="ORD105383"/>
    <x v="1"/>
    <x v="3"/>
    <x v="5355"/>
    <n v="0.42"/>
    <n v="537.91919999999993"/>
    <n v="1"/>
    <d v="2023-05-19T00:00:00"/>
    <d v="2023-05-23T00:00:00"/>
    <s v="Member"/>
    <x v="2"/>
    <n v="101"/>
    <x v="4"/>
    <x v="1"/>
    <n v="742.84080000000006"/>
    <s v="-"/>
  </r>
  <r>
    <s v="ORD105384"/>
    <x v="1"/>
    <x v="3"/>
    <x v="5356"/>
    <n v="0.42"/>
    <n v="1944.0120000000002"/>
    <n v="2"/>
    <d v="2023-08-23T00:00:00"/>
    <d v="2023-08-28T00:00:00"/>
    <s v="New"/>
    <x v="0"/>
    <n v="809.47"/>
    <x v="4"/>
    <x v="4"/>
    <n v="2684.5880000000002"/>
    <s v="-"/>
  </r>
  <r>
    <s v="ORD105385"/>
    <x v="2"/>
    <x v="0"/>
    <x v="5357"/>
    <n v="0.35"/>
    <n v="1521.0439999999999"/>
    <n v="7"/>
    <d v="2024-12-21T00:00:00"/>
    <d v="2024-12-23T00:00:00"/>
    <s v="Member"/>
    <x v="0"/>
    <n v="617.02"/>
    <x v="4"/>
    <x v="3"/>
    <n v="2824.7960000000003"/>
    <s v="Bulk Order"/>
  </r>
  <r>
    <s v="ORD105386"/>
    <x v="0"/>
    <x v="3"/>
    <x v="5358"/>
    <n v="0.46"/>
    <n v="612.15420000000006"/>
    <n v="3"/>
    <d v="2023-08-16T00:00:00"/>
    <d v="2023-08-18T00:00:00"/>
    <s v="Regular"/>
    <x v="0"/>
    <n v="207.51"/>
    <x v="4"/>
    <x v="5"/>
    <n v="718.61579999999992"/>
    <s v="-"/>
  </r>
  <r>
    <s v="ORD105387"/>
    <x v="2"/>
    <x v="0"/>
    <x v="5359"/>
    <n v="0.02"/>
    <n v="98.9846"/>
    <n v="7"/>
    <d v="2024-11-27T00:00:00"/>
    <d v="2024-11-30T00:00:00"/>
    <s v="Member"/>
    <x v="0"/>
    <n v="1071.71"/>
    <x v="4"/>
    <x v="5"/>
    <n v="4850.2453999999998"/>
    <s v="Bulk Order"/>
  </r>
  <r>
    <s v="ORD105388"/>
    <x v="1"/>
    <x v="4"/>
    <x v="5360"/>
    <n v="0.12"/>
    <n v="405.47280000000001"/>
    <n v="6"/>
    <d v="2023-03-23T00:00:00"/>
    <d v="2023-03-28T00:00:00"/>
    <s v="Regular"/>
    <x v="1"/>
    <n v="251.47"/>
    <x v="4"/>
    <x v="1"/>
    <n v="2973.4672"/>
    <s v="Bulk Order"/>
  </r>
  <r>
    <s v="ORD105389"/>
    <x v="3"/>
    <x v="1"/>
    <x v="5361"/>
    <n v="0.18"/>
    <n v="270.34019999999998"/>
    <n v="5"/>
    <d v="2024-11-03T00:00:00"/>
    <d v="2024-11-08T00:00:00"/>
    <s v="New"/>
    <x v="0"/>
    <n v="393.41"/>
    <x v="4"/>
    <x v="2"/>
    <n v="1231.5498000000002"/>
    <s v="-"/>
  </r>
  <r>
    <s v="ORD105390"/>
    <x v="1"/>
    <x v="1"/>
    <x v="5362"/>
    <n v="0.08"/>
    <n v="274.96640000000002"/>
    <n v="9"/>
    <d v="2023-07-08T00:00:00"/>
    <d v="2023-07-09T00:00:00"/>
    <s v="New"/>
    <x v="1"/>
    <n v="915.64"/>
    <x v="4"/>
    <x v="5"/>
    <n v="3162.1135999999997"/>
    <s v="Bulk Order"/>
  </r>
  <r>
    <s v="ORD105391"/>
    <x v="3"/>
    <x v="1"/>
    <x v="5363"/>
    <n v="0.41"/>
    <n v="1379.4941999999999"/>
    <n v="5"/>
    <d v="2023-01-18T00:00:00"/>
    <d v="2023-01-19T00:00:00"/>
    <s v="Regular"/>
    <x v="0"/>
    <n v="305.32"/>
    <x v="4"/>
    <x v="1"/>
    <n v="1985.1258"/>
    <s v="-"/>
  </r>
  <r>
    <s v="ORD105392"/>
    <x v="3"/>
    <x v="4"/>
    <x v="5364"/>
    <n v="0.38"/>
    <n v="1166.7329999999999"/>
    <n v="5"/>
    <d v="2023-01-07T00:00:00"/>
    <d v="2023-01-11T00:00:00"/>
    <s v="New"/>
    <x v="0"/>
    <n v="640.79999999999995"/>
    <x v="4"/>
    <x v="0"/>
    <n v="1903.617"/>
    <s v="-"/>
  </r>
  <r>
    <s v="ORD105393"/>
    <x v="2"/>
    <x v="4"/>
    <x v="5365"/>
    <n v="0.39"/>
    <n v="1399.0509"/>
    <n v="8"/>
    <d v="2023-10-12T00:00:00"/>
    <d v="2023-10-19T00:00:00"/>
    <s v="Regular"/>
    <x v="0"/>
    <n v="798.5"/>
    <x v="4"/>
    <x v="4"/>
    <n v="2188.2591000000002"/>
    <s v="Bulk Order"/>
  </r>
  <r>
    <s v="ORD105394"/>
    <x v="1"/>
    <x v="2"/>
    <x v="5366"/>
    <n v="0.15"/>
    <n v="212.21250000000001"/>
    <n v="7"/>
    <d v="2023-07-16T00:00:00"/>
    <d v="2023-07-19T00:00:00"/>
    <s v="Regular"/>
    <x v="0"/>
    <n v="132.19999999999999"/>
    <x v="4"/>
    <x v="0"/>
    <n v="1202.5374999999999"/>
    <s v="Bulk Order"/>
  </r>
  <r>
    <s v="ORD105395"/>
    <x v="0"/>
    <x v="0"/>
    <x v="5367"/>
    <n v="0.38"/>
    <n v="1860.8714"/>
    <n v="1"/>
    <d v="2024-02-04T00:00:00"/>
    <d v="2024-02-05T00:00:00"/>
    <s v="Member"/>
    <x v="1"/>
    <n v="703.69"/>
    <x v="4"/>
    <x v="5"/>
    <n v="3036.1585999999998"/>
    <s v="-"/>
  </r>
  <r>
    <s v="ORD105396"/>
    <x v="1"/>
    <x v="0"/>
    <x v="5368"/>
    <n v="0.06"/>
    <n v="258.22139999999996"/>
    <n v="2"/>
    <d v="2023-03-15T00:00:00"/>
    <d v="2023-03-20T00:00:00"/>
    <s v="Member"/>
    <x v="2"/>
    <n v="960.01"/>
    <x v="4"/>
    <x v="0"/>
    <n v="4045.4685999999997"/>
    <s v="-"/>
  </r>
  <r>
    <s v="ORD105397"/>
    <x v="1"/>
    <x v="2"/>
    <x v="5369"/>
    <n v="0.05"/>
    <n v="187.70650000000001"/>
    <n v="4"/>
    <d v="2024-02-17T00:00:00"/>
    <d v="2024-02-20T00:00:00"/>
    <s v="New"/>
    <x v="2"/>
    <n v="819.39"/>
    <x v="4"/>
    <x v="5"/>
    <n v="3566.4234999999999"/>
    <s v="-"/>
  </r>
  <r>
    <s v="ORD105398"/>
    <x v="0"/>
    <x v="1"/>
    <x v="5370"/>
    <n v="0.28999999999999998"/>
    <n v="66.378099999999989"/>
    <n v="9"/>
    <d v="2024-02-17T00:00:00"/>
    <d v="2024-02-22T00:00:00"/>
    <s v="Member"/>
    <x v="2"/>
    <n v="59.44"/>
    <x v="4"/>
    <x v="2"/>
    <n v="162.5119"/>
    <s v="Bulk Order"/>
  </r>
  <r>
    <s v="ORD105399"/>
    <x v="2"/>
    <x v="0"/>
    <x v="5371"/>
    <n v="0.02"/>
    <n v="59.857799999999997"/>
    <n v="7"/>
    <d v="2023-01-16T00:00:00"/>
    <d v="2023-01-21T00:00:00"/>
    <s v="New"/>
    <x v="0"/>
    <n v="248.8"/>
    <x v="4"/>
    <x v="1"/>
    <n v="2933.0321999999996"/>
    <s v="Bulk Order"/>
  </r>
  <r>
    <s v="ORD105400"/>
    <x v="1"/>
    <x v="0"/>
    <x v="5372"/>
    <n v="0.47"/>
    <n v="1674.0319"/>
    <n v="2"/>
    <d v="2023-09-17T00:00:00"/>
    <d v="2023-09-22T00:00:00"/>
    <s v="New"/>
    <x v="2"/>
    <n v="465.57"/>
    <x v="4"/>
    <x v="2"/>
    <n v="1887.7381"/>
    <s v="-"/>
  </r>
  <r>
    <s v="ORD105401"/>
    <x v="1"/>
    <x v="1"/>
    <x v="5373"/>
    <n v="0.16"/>
    <n v="685.61440000000005"/>
    <n v="8"/>
    <d v="2023-03-06T00:00:00"/>
    <d v="2023-03-08T00:00:00"/>
    <s v="New"/>
    <x v="1"/>
    <n v="1020.76"/>
    <x v="4"/>
    <x v="1"/>
    <n v="3599.4756000000002"/>
    <s v="Bulk Order"/>
  </r>
  <r>
    <s v="ORD105402"/>
    <x v="3"/>
    <x v="3"/>
    <x v="5374"/>
    <n v="0.24"/>
    <n v="1136.6807999999999"/>
    <n v="1"/>
    <d v="2023-03-13T00:00:00"/>
    <d v="2023-03-18T00:00:00"/>
    <s v="New"/>
    <x v="1"/>
    <n v="531.33000000000004"/>
    <x v="4"/>
    <x v="1"/>
    <n v="3599.4892"/>
    <s v="-"/>
  </r>
  <r>
    <s v="ORD105403"/>
    <x v="1"/>
    <x v="3"/>
    <x v="5375"/>
    <n v="0.41"/>
    <n v="1880.9488000000001"/>
    <n v="8"/>
    <d v="2024-10-02T00:00:00"/>
    <d v="2024-10-04T00:00:00"/>
    <s v="Regular"/>
    <x v="1"/>
    <n v="845.38"/>
    <x v="4"/>
    <x v="1"/>
    <n v="2706.7312000000002"/>
    <s v="Bulk Order"/>
  </r>
  <r>
    <s v="ORD105404"/>
    <x v="0"/>
    <x v="2"/>
    <x v="5376"/>
    <n v="0.2"/>
    <n v="417.92399999999998"/>
    <n v="5"/>
    <d v="2024-05-20T00:00:00"/>
    <d v="2024-05-21T00:00:00"/>
    <s v="Regular"/>
    <x v="2"/>
    <n v="176.2"/>
    <x v="4"/>
    <x v="5"/>
    <n v="1671.6959999999999"/>
    <s v="-"/>
  </r>
  <r>
    <s v="ORD105405"/>
    <x v="3"/>
    <x v="4"/>
    <x v="5377"/>
    <n v="0.22"/>
    <n v="988.42919999999992"/>
    <n v="1"/>
    <d v="2023-05-11T00:00:00"/>
    <d v="2023-05-16T00:00:00"/>
    <s v="Member"/>
    <x v="1"/>
    <n v="401.03"/>
    <x v="4"/>
    <x v="0"/>
    <n v="3504.4307999999996"/>
    <s v="-"/>
  </r>
  <r>
    <s v="ORD105406"/>
    <x v="2"/>
    <x v="0"/>
    <x v="5378"/>
    <n v="0.17"/>
    <n v="17.623900000000003"/>
    <n v="3"/>
    <d v="2024-07-29T00:00:00"/>
    <d v="2024-08-04T00:00:00"/>
    <s v="New"/>
    <x v="0"/>
    <n v="11.82"/>
    <x v="4"/>
    <x v="4"/>
    <n v="86.046099999999996"/>
    <s v="-"/>
  </r>
  <r>
    <s v="ORD105407"/>
    <x v="3"/>
    <x v="0"/>
    <x v="5379"/>
    <n v="0.18"/>
    <n v="328.00139999999999"/>
    <n v="7"/>
    <d v="2023-03-07T00:00:00"/>
    <d v="2023-03-11T00:00:00"/>
    <s v="Regular"/>
    <x v="1"/>
    <n v="225.03"/>
    <x v="4"/>
    <x v="5"/>
    <n v="1494.2285999999999"/>
    <s v="Bulk Order"/>
  </r>
  <r>
    <s v="ORD105408"/>
    <x v="0"/>
    <x v="2"/>
    <x v="5380"/>
    <n v="0.23"/>
    <n v="151.34460000000001"/>
    <n v="7"/>
    <d v="2024-08-23T00:00:00"/>
    <d v="2024-08-29T00:00:00"/>
    <s v="Regular"/>
    <x v="2"/>
    <n v="39.770000000000003"/>
    <x v="4"/>
    <x v="2"/>
    <n v="506.67539999999997"/>
    <s v="Bulk Order"/>
  </r>
  <r>
    <s v="ORD105409"/>
    <x v="0"/>
    <x v="2"/>
    <x v="5381"/>
    <n v="0.47"/>
    <n v="2080.7040999999999"/>
    <n v="8"/>
    <d v="2023-12-23T00:00:00"/>
    <d v="2023-12-27T00:00:00"/>
    <s v="Regular"/>
    <x v="2"/>
    <n v="1168.57"/>
    <x v="4"/>
    <x v="1"/>
    <n v="2346.3258999999998"/>
    <s v="Bulk Order"/>
  </r>
  <r>
    <s v="ORD105410"/>
    <x v="3"/>
    <x v="0"/>
    <x v="5382"/>
    <n v="0.47"/>
    <n v="2184.1416999999997"/>
    <n v="4"/>
    <d v="2024-04-03T00:00:00"/>
    <d v="2024-04-09T00:00:00"/>
    <s v="New"/>
    <x v="2"/>
    <n v="283.39"/>
    <x v="4"/>
    <x v="1"/>
    <n v="2462.9683"/>
    <s v="-"/>
  </r>
  <r>
    <s v="ORD105411"/>
    <x v="2"/>
    <x v="1"/>
    <x v="5383"/>
    <n v="0.27"/>
    <n v="365.69880000000006"/>
    <n v="6"/>
    <d v="2023-10-01T00:00:00"/>
    <d v="2023-10-03T00:00:00"/>
    <s v="Regular"/>
    <x v="2"/>
    <n v="326.01"/>
    <x v="4"/>
    <x v="3"/>
    <n v="988.74119999999994"/>
    <s v="Bulk Order"/>
  </r>
  <r>
    <s v="ORD105412"/>
    <x v="3"/>
    <x v="1"/>
    <x v="2183"/>
    <n v="0.23"/>
    <n v="436.95859999999999"/>
    <n v="7"/>
    <d v="2023-04-16T00:00:00"/>
    <d v="2023-04-23T00:00:00"/>
    <s v="Member"/>
    <x v="1"/>
    <n v="231.3"/>
    <x v="4"/>
    <x v="5"/>
    <n v="1462.8614"/>
    <s v="Bulk Order"/>
  </r>
  <r>
    <s v="ORD105413"/>
    <x v="2"/>
    <x v="4"/>
    <x v="5384"/>
    <n v="0.4"/>
    <n v="1968.4"/>
    <n v="8"/>
    <d v="2023-02-08T00:00:00"/>
    <d v="2023-02-10T00:00:00"/>
    <s v="New"/>
    <x v="1"/>
    <n v="736.2"/>
    <x v="4"/>
    <x v="3"/>
    <n v="2952.6"/>
    <s v="Bulk Order"/>
  </r>
  <r>
    <s v="ORD105414"/>
    <x v="3"/>
    <x v="0"/>
    <x v="5385"/>
    <n v="0.34"/>
    <n v="977.06140000000005"/>
    <n v="3"/>
    <d v="2024-05-02T00:00:00"/>
    <d v="2024-05-05T00:00:00"/>
    <s v="Member"/>
    <x v="0"/>
    <n v="558.91"/>
    <x v="4"/>
    <x v="3"/>
    <n v="1896.6486"/>
    <s v="-"/>
  </r>
  <r>
    <s v="ORD105415"/>
    <x v="0"/>
    <x v="0"/>
    <x v="5386"/>
    <n v="0.44"/>
    <n v="1115.6508000000001"/>
    <n v="5"/>
    <d v="2024-09-27T00:00:00"/>
    <d v="2024-10-02T00:00:00"/>
    <s v="Regular"/>
    <x v="1"/>
    <n v="269.23"/>
    <x v="4"/>
    <x v="4"/>
    <n v="1419.9192"/>
    <s v="-"/>
  </r>
  <r>
    <s v="ORD105416"/>
    <x v="1"/>
    <x v="0"/>
    <x v="5387"/>
    <n v="0.37"/>
    <n v="944.28809999999999"/>
    <n v="8"/>
    <d v="2023-05-01T00:00:00"/>
    <d v="2023-05-06T00:00:00"/>
    <s v="New"/>
    <x v="0"/>
    <n v="176.56"/>
    <x v="4"/>
    <x v="2"/>
    <n v="1607.8419000000001"/>
    <s v="Bulk Order"/>
  </r>
  <r>
    <s v="ORD105417"/>
    <x v="1"/>
    <x v="0"/>
    <x v="5388"/>
    <n v="0.48"/>
    <n v="1685.4336000000001"/>
    <n v="6"/>
    <d v="2024-08-18T00:00:00"/>
    <d v="2024-08-25T00:00:00"/>
    <s v="Regular"/>
    <x v="2"/>
    <n v="1015.75"/>
    <x v="4"/>
    <x v="1"/>
    <n v="1825.8864000000001"/>
    <s v="Bulk Order"/>
  </r>
  <r>
    <s v="ORD105418"/>
    <x v="2"/>
    <x v="2"/>
    <x v="5389"/>
    <n v="0.44"/>
    <n v="2101.9944"/>
    <n v="1"/>
    <d v="2023-07-28T00:00:00"/>
    <d v="2023-08-02T00:00:00"/>
    <s v="Regular"/>
    <x v="0"/>
    <n v="1228.08"/>
    <x v="4"/>
    <x v="5"/>
    <n v="2675.2656000000002"/>
    <s v="-"/>
  </r>
  <r>
    <s v="ORD105419"/>
    <x v="2"/>
    <x v="3"/>
    <x v="5390"/>
    <n v="0.43"/>
    <n v="815.47350000000006"/>
    <n v="2"/>
    <d v="2023-04-22T00:00:00"/>
    <d v="2023-04-27T00:00:00"/>
    <s v="Regular"/>
    <x v="1"/>
    <n v="454.85"/>
    <x v="4"/>
    <x v="3"/>
    <n v="1080.9765"/>
    <s v="-"/>
  </r>
  <r>
    <s v="ORD105420"/>
    <x v="2"/>
    <x v="0"/>
    <x v="5391"/>
    <n v="0.2"/>
    <n v="189.20400000000001"/>
    <n v="3"/>
    <d v="2024-02-05T00:00:00"/>
    <d v="2024-02-08T00:00:00"/>
    <s v="Member"/>
    <x v="2"/>
    <n v="173.71"/>
    <x v="4"/>
    <x v="2"/>
    <n v="756.81600000000003"/>
    <s v="-"/>
  </r>
  <r>
    <s v="ORD105421"/>
    <x v="0"/>
    <x v="3"/>
    <x v="5392"/>
    <n v="0.19"/>
    <n v="191.24639999999999"/>
    <n v="7"/>
    <d v="2024-08-02T00:00:00"/>
    <d v="2024-08-03T00:00:00"/>
    <s v="New"/>
    <x v="1"/>
    <n v="210.78"/>
    <x v="4"/>
    <x v="1"/>
    <n v="815.31359999999995"/>
    <s v="Bulk Order"/>
  </r>
  <r>
    <s v="ORD105422"/>
    <x v="3"/>
    <x v="1"/>
    <x v="5393"/>
    <n v="0.37"/>
    <n v="73.911199999999994"/>
    <n v="3"/>
    <d v="2023-01-01T00:00:00"/>
    <d v="2023-01-03T00:00:00"/>
    <s v="New"/>
    <x v="2"/>
    <n v="53.15"/>
    <x v="4"/>
    <x v="2"/>
    <n v="125.8488"/>
    <s v="-"/>
  </r>
  <r>
    <s v="ORD105423"/>
    <x v="0"/>
    <x v="4"/>
    <x v="5394"/>
    <n v="0.04"/>
    <n v="112.86040000000001"/>
    <n v="9"/>
    <d v="2023-10-18T00:00:00"/>
    <d v="2023-10-20T00:00:00"/>
    <s v="New"/>
    <x v="0"/>
    <n v="415.38"/>
    <x v="4"/>
    <x v="2"/>
    <n v="2708.6496000000002"/>
    <s v="Bulk Order"/>
  </r>
  <r>
    <s v="ORD105424"/>
    <x v="1"/>
    <x v="1"/>
    <x v="5395"/>
    <n v="0.16"/>
    <n v="744.42719999999997"/>
    <n v="9"/>
    <d v="2023-03-17T00:00:00"/>
    <d v="2023-03-21T00:00:00"/>
    <s v="New"/>
    <x v="1"/>
    <n v="354.28"/>
    <x v="4"/>
    <x v="2"/>
    <n v="3908.2428"/>
    <s v="Bulk Order"/>
  </r>
  <r>
    <s v="ORD105425"/>
    <x v="2"/>
    <x v="0"/>
    <x v="5396"/>
    <n v="0.47"/>
    <n v="1689.2175999999999"/>
    <n v="8"/>
    <d v="2024-02-05T00:00:00"/>
    <d v="2024-02-11T00:00:00"/>
    <s v="Member"/>
    <x v="2"/>
    <n v="935.33"/>
    <x v="4"/>
    <x v="2"/>
    <n v="1904.8624"/>
    <s v="Bulk Order"/>
  </r>
  <r>
    <s v="ORD105426"/>
    <x v="3"/>
    <x v="1"/>
    <x v="5397"/>
    <n v="0.23"/>
    <n v="1142.0718999999999"/>
    <n v="9"/>
    <d v="2024-08-14T00:00:00"/>
    <d v="2024-08-21T00:00:00"/>
    <s v="New"/>
    <x v="1"/>
    <n v="326.16000000000003"/>
    <x v="4"/>
    <x v="2"/>
    <n v="3823.4580999999998"/>
    <s v="Bulk Order"/>
  </r>
  <r>
    <s v="ORD105427"/>
    <x v="1"/>
    <x v="2"/>
    <x v="5398"/>
    <n v="0.13"/>
    <n v="592.36840000000007"/>
    <n v="8"/>
    <d v="2024-10-29T00:00:00"/>
    <d v="2024-11-03T00:00:00"/>
    <s v="Member"/>
    <x v="2"/>
    <n v="1274.24"/>
    <x v="4"/>
    <x v="0"/>
    <n v="3964.3116"/>
    <s v="Bulk Order"/>
  </r>
  <r>
    <s v="ORD105428"/>
    <x v="1"/>
    <x v="3"/>
    <x v="5399"/>
    <n v="0.24"/>
    <n v="602.42399999999998"/>
    <n v="9"/>
    <d v="2024-06-14T00:00:00"/>
    <d v="2024-06-16T00:00:00"/>
    <s v="New"/>
    <x v="1"/>
    <n v="578.53"/>
    <x v="4"/>
    <x v="0"/>
    <n v="1907.6759999999999"/>
    <s v="Bulk Order"/>
  </r>
  <r>
    <s v="ORD105429"/>
    <x v="1"/>
    <x v="0"/>
    <x v="5400"/>
    <n v="0.14000000000000001"/>
    <n v="347.77260000000007"/>
    <n v="4"/>
    <d v="2023-04-03T00:00:00"/>
    <d v="2023-04-07T00:00:00"/>
    <s v="Member"/>
    <x v="0"/>
    <n v="400.83"/>
    <x v="4"/>
    <x v="2"/>
    <n v="2136.3173999999999"/>
    <s v="-"/>
  </r>
  <r>
    <s v="ORD105430"/>
    <x v="0"/>
    <x v="2"/>
    <x v="5401"/>
    <n v="0.38"/>
    <n v="1208.001"/>
    <n v="4"/>
    <d v="2024-08-27T00:00:00"/>
    <d v="2024-09-03T00:00:00"/>
    <s v="Regular"/>
    <x v="1"/>
    <n v="648"/>
    <x v="4"/>
    <x v="0"/>
    <n v="1970.9489999999998"/>
    <s v="-"/>
  </r>
  <r>
    <s v="ORD105431"/>
    <x v="2"/>
    <x v="3"/>
    <x v="5402"/>
    <n v="0.43"/>
    <n v="276.73939999999999"/>
    <n v="5"/>
    <d v="2024-05-13T00:00:00"/>
    <d v="2024-05-16T00:00:00"/>
    <s v="Regular"/>
    <x v="1"/>
    <n v="118.26"/>
    <x v="4"/>
    <x v="5"/>
    <n v="366.84060000000005"/>
    <s v="-"/>
  </r>
  <r>
    <s v="ORD105432"/>
    <x v="1"/>
    <x v="2"/>
    <x v="5403"/>
    <n v="0.39"/>
    <n v="1200.2835"/>
    <n v="7"/>
    <d v="2024-08-14T00:00:00"/>
    <d v="2024-08-18T00:00:00"/>
    <s v="Member"/>
    <x v="2"/>
    <n v="462.85"/>
    <x v="4"/>
    <x v="4"/>
    <n v="1877.3665000000001"/>
    <s v="Bulk Order"/>
  </r>
  <r>
    <s v="ORD105433"/>
    <x v="2"/>
    <x v="1"/>
    <x v="5404"/>
    <n v="7.0000000000000007E-2"/>
    <n v="166.17720000000003"/>
    <n v="9"/>
    <d v="2024-02-09T00:00:00"/>
    <d v="2024-02-15T00:00:00"/>
    <s v="Member"/>
    <x v="1"/>
    <n v="194.99"/>
    <x v="4"/>
    <x v="1"/>
    <n v="2207.7828"/>
    <s v="Bulk Order"/>
  </r>
  <r>
    <s v="ORD105434"/>
    <x v="0"/>
    <x v="0"/>
    <x v="5405"/>
    <n v="0.17"/>
    <n v="552.40309999999999"/>
    <n v="4"/>
    <d v="2024-05-24T00:00:00"/>
    <d v="2024-05-29T00:00:00"/>
    <s v="Member"/>
    <x v="0"/>
    <n v="819.13"/>
    <x v="4"/>
    <x v="0"/>
    <n v="2697.0268999999998"/>
    <s v="-"/>
  </r>
  <r>
    <s v="ORD105435"/>
    <x v="1"/>
    <x v="1"/>
    <x v="5406"/>
    <n v="0.11"/>
    <n v="315.64830000000001"/>
    <n v="7"/>
    <d v="2024-09-16T00:00:00"/>
    <d v="2024-09-20T00:00:00"/>
    <s v="Member"/>
    <x v="1"/>
    <n v="565.12"/>
    <x v="4"/>
    <x v="0"/>
    <n v="2553.8817000000004"/>
    <s v="Bulk Order"/>
  </r>
  <r>
    <s v="ORD105436"/>
    <x v="0"/>
    <x v="4"/>
    <x v="5407"/>
    <n v="0.02"/>
    <n v="32.418800000000005"/>
    <n v="6"/>
    <d v="2023-04-25T00:00:00"/>
    <d v="2023-04-30T00:00:00"/>
    <s v="New"/>
    <x v="2"/>
    <n v="365.74"/>
    <x v="4"/>
    <x v="3"/>
    <n v="1588.5212000000001"/>
    <s v="Bulk Order"/>
  </r>
  <r>
    <s v="ORD105437"/>
    <x v="0"/>
    <x v="0"/>
    <x v="5408"/>
    <n v="0.37"/>
    <n v="1138.8711000000001"/>
    <n v="9"/>
    <d v="2024-11-14T00:00:00"/>
    <d v="2024-11-17T00:00:00"/>
    <s v="New"/>
    <x v="1"/>
    <n v="314.27999999999997"/>
    <x v="4"/>
    <x v="4"/>
    <n v="1939.1589000000001"/>
    <s v="Bulk Order"/>
  </r>
  <r>
    <s v="ORD105438"/>
    <x v="2"/>
    <x v="1"/>
    <x v="5409"/>
    <n v="0.21"/>
    <n v="397.62869999999998"/>
    <n v="9"/>
    <d v="2024-07-27T00:00:00"/>
    <d v="2024-07-30T00:00:00"/>
    <s v="Regular"/>
    <x v="0"/>
    <n v="189.96"/>
    <x v="4"/>
    <x v="2"/>
    <n v="1495.8413"/>
    <s v="Bulk Order"/>
  </r>
  <r>
    <s v="ORD105439"/>
    <x v="1"/>
    <x v="0"/>
    <x v="5410"/>
    <n v="0.14000000000000001"/>
    <n v="147.50960000000003"/>
    <n v="9"/>
    <d v="2024-10-02T00:00:00"/>
    <d v="2024-10-05T00:00:00"/>
    <s v="Regular"/>
    <x v="1"/>
    <n v="273.68"/>
    <x v="4"/>
    <x v="2"/>
    <n v="906.13040000000001"/>
    <s v="Bulk Order"/>
  </r>
  <r>
    <s v="ORD105440"/>
    <x v="0"/>
    <x v="3"/>
    <x v="5411"/>
    <n v="0.15"/>
    <n v="511.17749999999995"/>
    <n v="5"/>
    <d v="2023-11-03T00:00:00"/>
    <d v="2023-11-09T00:00:00"/>
    <s v="New"/>
    <x v="2"/>
    <n v="636.72"/>
    <x v="4"/>
    <x v="2"/>
    <n v="2896.6725000000001"/>
    <s v="-"/>
  </r>
  <r>
    <s v="ORD105441"/>
    <x v="1"/>
    <x v="0"/>
    <x v="5412"/>
    <n v="7.0000000000000007E-2"/>
    <n v="112.077"/>
    <n v="3"/>
    <d v="2023-04-26T00:00:00"/>
    <d v="2023-04-30T00:00:00"/>
    <s v="Member"/>
    <x v="1"/>
    <n v="261.32"/>
    <x v="4"/>
    <x v="5"/>
    <n v="1489.0229999999999"/>
    <s v="-"/>
  </r>
  <r>
    <s v="ORD105442"/>
    <x v="2"/>
    <x v="0"/>
    <x v="5413"/>
    <n v="0.41"/>
    <n v="1827.0501999999999"/>
    <n v="6"/>
    <d v="2023-04-18T00:00:00"/>
    <d v="2023-04-23T00:00:00"/>
    <s v="Member"/>
    <x v="0"/>
    <n v="326.70999999999998"/>
    <x v="4"/>
    <x v="3"/>
    <n v="2629.1698000000006"/>
    <s v="Bulk Order"/>
  </r>
  <r>
    <s v="ORD105443"/>
    <x v="0"/>
    <x v="3"/>
    <x v="5414"/>
    <n v="7.0000000000000007E-2"/>
    <n v="75.371100000000013"/>
    <n v="2"/>
    <d v="2023-08-06T00:00:00"/>
    <d v="2023-08-08T00:00:00"/>
    <s v="Member"/>
    <x v="1"/>
    <n v="168.56"/>
    <x v="4"/>
    <x v="1"/>
    <n v="1001.3588999999999"/>
    <s v="-"/>
  </r>
  <r>
    <s v="ORD105444"/>
    <x v="2"/>
    <x v="1"/>
    <x v="5415"/>
    <n v="0.17"/>
    <n v="516.92070000000001"/>
    <n v="7"/>
    <d v="2024-12-16T00:00:00"/>
    <d v="2024-12-21T00:00:00"/>
    <s v="New"/>
    <x v="2"/>
    <n v="686.88"/>
    <x v="4"/>
    <x v="4"/>
    <n v="2523.7892999999999"/>
    <s v="Bulk Order"/>
  </r>
  <r>
    <s v="ORD105445"/>
    <x v="1"/>
    <x v="0"/>
    <x v="5416"/>
    <n v="0"/>
    <n v="0"/>
    <n v="7"/>
    <d v="2024-10-18T00:00:00"/>
    <d v="2024-10-22T00:00:00"/>
    <s v="New"/>
    <x v="0"/>
    <n v="220.18"/>
    <x v="4"/>
    <x v="0"/>
    <n v="2900.59"/>
    <s v="Bulk Order"/>
  </r>
  <r>
    <s v="ORD105446"/>
    <x v="1"/>
    <x v="2"/>
    <x v="5417"/>
    <n v="0.22"/>
    <n v="235.16460000000001"/>
    <n v="2"/>
    <d v="2023-02-06T00:00:00"/>
    <d v="2023-02-09T00:00:00"/>
    <s v="Regular"/>
    <x v="1"/>
    <n v="61.24"/>
    <x v="4"/>
    <x v="3"/>
    <n v="833.7654"/>
    <s v="-"/>
  </r>
  <r>
    <s v="ORD105447"/>
    <x v="2"/>
    <x v="0"/>
    <x v="5418"/>
    <n v="0.18"/>
    <n v="405.98099999999994"/>
    <n v="6"/>
    <d v="2023-02-05T00:00:00"/>
    <d v="2023-02-06T00:00:00"/>
    <s v="Regular"/>
    <x v="0"/>
    <n v="424.68"/>
    <x v="4"/>
    <x v="1"/>
    <n v="1849.4689999999998"/>
    <s v="Bulk Order"/>
  </r>
  <r>
    <s v="ORD105448"/>
    <x v="3"/>
    <x v="1"/>
    <x v="4955"/>
    <n v="0.36"/>
    <n v="1227.6504"/>
    <n v="4"/>
    <d v="2023-11-21T00:00:00"/>
    <d v="2023-11-23T00:00:00"/>
    <s v="Regular"/>
    <x v="2"/>
    <n v="440.04"/>
    <x v="4"/>
    <x v="0"/>
    <n v="2182.4895999999999"/>
    <s v="-"/>
  </r>
  <r>
    <s v="ORD105449"/>
    <x v="0"/>
    <x v="3"/>
    <x v="5419"/>
    <n v="0.36"/>
    <n v="597.88080000000002"/>
    <n v="7"/>
    <d v="2024-09-05T00:00:00"/>
    <d v="2024-09-12T00:00:00"/>
    <s v="New"/>
    <x v="0"/>
    <n v="459.2"/>
    <x v="4"/>
    <x v="5"/>
    <n v="1062.8991999999998"/>
    <s v="Bulk Order"/>
  </r>
  <r>
    <s v="ORD105450"/>
    <x v="1"/>
    <x v="1"/>
    <x v="5420"/>
    <n v="0.02"/>
    <n v="13.1554"/>
    <n v="8"/>
    <d v="2024-10-04T00:00:00"/>
    <d v="2024-10-09T00:00:00"/>
    <s v="New"/>
    <x v="0"/>
    <n v="130.33000000000001"/>
    <x v="4"/>
    <x v="3"/>
    <n v="644.6146"/>
    <s v="Bulk Order"/>
  </r>
  <r>
    <s v="ORD105451"/>
    <x v="1"/>
    <x v="4"/>
    <x v="5421"/>
    <n v="0.06"/>
    <n v="186.88079999999999"/>
    <n v="1"/>
    <d v="2024-02-03T00:00:00"/>
    <d v="2024-02-09T00:00:00"/>
    <s v="New"/>
    <x v="0"/>
    <n v="389.68"/>
    <x v="4"/>
    <x v="3"/>
    <n v="2927.7991999999999"/>
    <s v="-"/>
  </r>
  <r>
    <s v="ORD105452"/>
    <x v="0"/>
    <x v="0"/>
    <x v="5422"/>
    <n v="0.45"/>
    <n v="539.19000000000005"/>
    <n v="5"/>
    <d v="2023-11-29T00:00:00"/>
    <d v="2023-12-06T00:00:00"/>
    <s v="Member"/>
    <x v="2"/>
    <n v="153.94"/>
    <x v="4"/>
    <x v="0"/>
    <n v="659.01"/>
    <s v="-"/>
  </r>
  <r>
    <s v="ORD105453"/>
    <x v="2"/>
    <x v="0"/>
    <x v="5423"/>
    <n v="0.4"/>
    <n v="1375.692"/>
    <n v="9"/>
    <d v="2024-12-09T00:00:00"/>
    <d v="2024-12-14T00:00:00"/>
    <s v="Regular"/>
    <x v="0"/>
    <n v="282.94"/>
    <x v="4"/>
    <x v="1"/>
    <n v="2063.538"/>
    <s v="Bulk Order"/>
  </r>
  <r>
    <s v="ORD105454"/>
    <x v="2"/>
    <x v="3"/>
    <x v="5424"/>
    <n v="0.19"/>
    <n v="800.54410000000007"/>
    <n v="2"/>
    <d v="2023-12-27T00:00:00"/>
    <d v="2023-12-28T00:00:00"/>
    <s v="Regular"/>
    <x v="1"/>
    <n v="671.65"/>
    <x v="4"/>
    <x v="3"/>
    <n v="3412.8459000000003"/>
    <s v="-"/>
  </r>
  <r>
    <s v="ORD105455"/>
    <x v="2"/>
    <x v="0"/>
    <x v="5425"/>
    <n v="0.08"/>
    <n v="56.355200000000004"/>
    <n v="4"/>
    <d v="2023-10-06T00:00:00"/>
    <d v="2023-10-12T00:00:00"/>
    <s v="Regular"/>
    <x v="0"/>
    <n v="47.27"/>
    <x v="4"/>
    <x v="4"/>
    <n v="648.08480000000009"/>
    <s v="-"/>
  </r>
  <r>
    <s v="ORD105456"/>
    <x v="3"/>
    <x v="2"/>
    <x v="5426"/>
    <n v="0.13"/>
    <n v="291.75640000000004"/>
    <n v="8"/>
    <d v="2023-02-16T00:00:00"/>
    <d v="2023-02-19T00:00:00"/>
    <s v="Member"/>
    <x v="1"/>
    <n v="359.45"/>
    <x v="4"/>
    <x v="0"/>
    <n v="1952.5236000000002"/>
    <s v="Bulk Order"/>
  </r>
  <r>
    <s v="ORD105457"/>
    <x v="3"/>
    <x v="2"/>
    <x v="5427"/>
    <n v="0.33"/>
    <n v="752.43960000000004"/>
    <n v="5"/>
    <d v="2023-08-02T00:00:00"/>
    <d v="2023-08-03T00:00:00"/>
    <s v="New"/>
    <x v="0"/>
    <n v="182.7"/>
    <x v="4"/>
    <x v="2"/>
    <n v="1527.6803999999997"/>
    <s v="-"/>
  </r>
  <r>
    <s v="ORD105458"/>
    <x v="1"/>
    <x v="1"/>
    <x v="5428"/>
    <n v="0.47"/>
    <n v="1503.7320999999999"/>
    <n v="8"/>
    <d v="2024-06-29T00:00:00"/>
    <d v="2024-07-02T00:00:00"/>
    <s v="Regular"/>
    <x v="1"/>
    <n v="701.61"/>
    <x v="4"/>
    <x v="5"/>
    <n v="1695.6978999999999"/>
    <s v="Bulk Order"/>
  </r>
  <r>
    <s v="ORD105459"/>
    <x v="2"/>
    <x v="3"/>
    <x v="5429"/>
    <n v="0.31"/>
    <n v="538.96600000000001"/>
    <n v="1"/>
    <d v="2024-12-30T00:00:00"/>
    <d v="2025-01-06T00:00:00"/>
    <s v="Regular"/>
    <x v="2"/>
    <n v="369.92"/>
    <x v="4"/>
    <x v="0"/>
    <n v="1199.634"/>
    <s v="-"/>
  </r>
  <r>
    <s v="ORD105460"/>
    <x v="0"/>
    <x v="4"/>
    <x v="5430"/>
    <n v="0.01"/>
    <n v="21.509899999999998"/>
    <n v="7"/>
    <d v="2023-06-08T00:00:00"/>
    <d v="2023-06-14T00:00:00"/>
    <s v="Member"/>
    <x v="2"/>
    <n v="558.37"/>
    <x v="4"/>
    <x v="2"/>
    <n v="2129.4800999999998"/>
    <s v="Bulk Order"/>
  </r>
  <r>
    <s v="ORD105461"/>
    <x v="1"/>
    <x v="1"/>
    <x v="5431"/>
    <n v="0.33"/>
    <n v="52.390799999999999"/>
    <n v="6"/>
    <d v="2023-02-04T00:00:00"/>
    <d v="2023-02-11T00:00:00"/>
    <s v="Regular"/>
    <x v="0"/>
    <n v="44.55"/>
    <x v="4"/>
    <x v="0"/>
    <n v="106.36919999999999"/>
    <s v="Bulk Order"/>
  </r>
  <r>
    <s v="ORD105462"/>
    <x v="0"/>
    <x v="3"/>
    <x v="5432"/>
    <n v="0.47"/>
    <n v="328.94829999999996"/>
    <n v="2"/>
    <d v="2024-05-02T00:00:00"/>
    <d v="2024-05-09T00:00:00"/>
    <s v="Member"/>
    <x v="1"/>
    <n v="149.41"/>
    <x v="4"/>
    <x v="1"/>
    <n v="370.94170000000003"/>
    <s v="-"/>
  </r>
  <r>
    <s v="ORD105463"/>
    <x v="1"/>
    <x v="3"/>
    <x v="4728"/>
    <n v="0.18"/>
    <n v="520.61760000000004"/>
    <n v="7"/>
    <d v="2024-05-24T00:00:00"/>
    <d v="2024-05-29T00:00:00"/>
    <s v="Regular"/>
    <x v="0"/>
    <n v="256.18"/>
    <x v="4"/>
    <x v="5"/>
    <n v="2371.7024000000001"/>
    <s v="Bulk Order"/>
  </r>
  <r>
    <s v="ORD105464"/>
    <x v="3"/>
    <x v="1"/>
    <x v="5433"/>
    <n v="0.47"/>
    <n v="544.20830000000001"/>
    <n v="3"/>
    <d v="2024-09-20T00:00:00"/>
    <d v="2024-09-26T00:00:00"/>
    <s v="Member"/>
    <x v="0"/>
    <n v="205.03"/>
    <x v="4"/>
    <x v="2"/>
    <n v="613.68170000000009"/>
    <s v="-"/>
  </r>
  <r>
    <s v="ORD105465"/>
    <x v="1"/>
    <x v="1"/>
    <x v="5434"/>
    <n v="0.34"/>
    <n v="274.86619999999999"/>
    <n v="4"/>
    <d v="2024-09-14T00:00:00"/>
    <d v="2024-09-17T00:00:00"/>
    <s v="New"/>
    <x v="0"/>
    <n v="230.64"/>
    <x v="4"/>
    <x v="0"/>
    <n v="533.5637999999999"/>
    <s v="-"/>
  </r>
  <r>
    <s v="ORD105466"/>
    <x v="3"/>
    <x v="0"/>
    <x v="5435"/>
    <n v="0.09"/>
    <n v="152.0658"/>
    <n v="6"/>
    <d v="2024-10-22T00:00:00"/>
    <d v="2024-10-24T00:00:00"/>
    <s v="Member"/>
    <x v="1"/>
    <n v="168.66"/>
    <x v="4"/>
    <x v="0"/>
    <n v="1537.5541999999998"/>
    <s v="Bulk Order"/>
  </r>
  <r>
    <s v="ORD105467"/>
    <x v="1"/>
    <x v="4"/>
    <x v="5436"/>
    <n v="7.0000000000000007E-2"/>
    <n v="63.092400000000012"/>
    <n v="3"/>
    <d v="2023-08-25T00:00:00"/>
    <d v="2023-08-29T00:00:00"/>
    <s v="New"/>
    <x v="1"/>
    <n v="132.80000000000001"/>
    <x v="4"/>
    <x v="4"/>
    <n v="838.22760000000005"/>
    <s v="-"/>
  </r>
  <r>
    <s v="ORD105468"/>
    <x v="2"/>
    <x v="2"/>
    <x v="5437"/>
    <n v="0.09"/>
    <n v="35.293499999999995"/>
    <n v="1"/>
    <d v="2023-12-25T00:00:00"/>
    <d v="2023-12-29T00:00:00"/>
    <s v="Regular"/>
    <x v="0"/>
    <n v="92.94"/>
    <x v="4"/>
    <x v="5"/>
    <n v="356.85649999999998"/>
    <s v="-"/>
  </r>
  <r>
    <s v="ORD105469"/>
    <x v="0"/>
    <x v="0"/>
    <x v="5438"/>
    <n v="0.35"/>
    <n v="521.81849999999997"/>
    <n v="1"/>
    <d v="2024-07-14T00:00:00"/>
    <d v="2024-07-17T00:00:00"/>
    <s v="New"/>
    <x v="2"/>
    <n v="359.04"/>
    <x v="4"/>
    <x v="4"/>
    <n v="969.09150000000011"/>
    <s v="-"/>
  </r>
  <r>
    <s v="ORD105470"/>
    <x v="2"/>
    <x v="3"/>
    <x v="4487"/>
    <n v="0.28999999999999998"/>
    <n v="262.55439999999999"/>
    <n v="6"/>
    <d v="2023-02-16T00:00:00"/>
    <d v="2023-02-21T00:00:00"/>
    <s v="Regular"/>
    <x v="2"/>
    <n v="260.14999999999998"/>
    <x v="4"/>
    <x v="4"/>
    <n v="642.80560000000003"/>
    <s v="Bulk Order"/>
  </r>
  <r>
    <s v="ORD105471"/>
    <x v="1"/>
    <x v="4"/>
    <x v="5439"/>
    <n v="0.23"/>
    <n v="923.91920000000005"/>
    <n v="4"/>
    <d v="2023-04-11T00:00:00"/>
    <d v="2023-04-16T00:00:00"/>
    <s v="Regular"/>
    <x v="2"/>
    <n v="449.07"/>
    <x v="4"/>
    <x v="2"/>
    <n v="3093.1207999999997"/>
    <s v="-"/>
  </r>
  <r>
    <s v="ORD105472"/>
    <x v="1"/>
    <x v="4"/>
    <x v="5440"/>
    <n v="0.13"/>
    <n v="52.912599999999998"/>
    <n v="7"/>
    <d v="2024-08-20T00:00:00"/>
    <d v="2024-08-26T00:00:00"/>
    <s v="New"/>
    <x v="1"/>
    <n v="107.69"/>
    <x v="4"/>
    <x v="5"/>
    <n v="354.10739999999998"/>
    <s v="Bulk Order"/>
  </r>
  <r>
    <s v="ORD105473"/>
    <x v="1"/>
    <x v="1"/>
    <x v="5441"/>
    <n v="0.45"/>
    <n v="1693.1115"/>
    <n v="9"/>
    <d v="2024-03-03T00:00:00"/>
    <d v="2024-03-09T00:00:00"/>
    <s v="Regular"/>
    <x v="1"/>
    <n v="237.51"/>
    <x v="4"/>
    <x v="5"/>
    <n v="2069.3584999999998"/>
    <s v="Bulk Order"/>
  </r>
  <r>
    <s v="ORD105474"/>
    <x v="3"/>
    <x v="4"/>
    <x v="5442"/>
    <n v="0.11"/>
    <n v="217.327"/>
    <n v="8"/>
    <d v="2024-02-06T00:00:00"/>
    <d v="2024-02-09T00:00:00"/>
    <s v="Regular"/>
    <x v="0"/>
    <n v="170.8"/>
    <x v="4"/>
    <x v="4"/>
    <n v="1758.373"/>
    <s v="Bulk Order"/>
  </r>
  <r>
    <s v="ORD105475"/>
    <x v="0"/>
    <x v="4"/>
    <x v="5443"/>
    <n v="0.14000000000000001"/>
    <n v="477.26980000000009"/>
    <n v="3"/>
    <d v="2023-10-21T00:00:00"/>
    <d v="2023-10-28T00:00:00"/>
    <s v="New"/>
    <x v="1"/>
    <n v="974.17"/>
    <x v="4"/>
    <x v="3"/>
    <n v="2931.8002000000001"/>
    <s v="-"/>
  </r>
  <r>
    <s v="ORD105476"/>
    <x v="0"/>
    <x v="3"/>
    <x v="5444"/>
    <n v="0.03"/>
    <n v="10.7454"/>
    <n v="7"/>
    <d v="2024-07-01T00:00:00"/>
    <d v="2024-07-02T00:00:00"/>
    <s v="Regular"/>
    <x v="0"/>
    <n v="96.78"/>
    <x v="4"/>
    <x v="2"/>
    <n v="347.43459999999999"/>
    <s v="Bulk Order"/>
  </r>
  <r>
    <s v="ORD105477"/>
    <x v="1"/>
    <x v="0"/>
    <x v="5445"/>
    <n v="0.14000000000000001"/>
    <n v="645.60300000000007"/>
    <n v="1"/>
    <d v="2023-11-12T00:00:00"/>
    <d v="2023-11-13T00:00:00"/>
    <s v="New"/>
    <x v="2"/>
    <n v="300.82"/>
    <x v="4"/>
    <x v="4"/>
    <n v="3965.8469999999998"/>
    <s v="-"/>
  </r>
  <r>
    <s v="ORD105478"/>
    <x v="1"/>
    <x v="4"/>
    <x v="5446"/>
    <n v="0.46"/>
    <n v="1775.6644000000001"/>
    <n v="2"/>
    <d v="2024-12-08T00:00:00"/>
    <d v="2024-12-09T00:00:00"/>
    <s v="New"/>
    <x v="0"/>
    <n v="258.27"/>
    <x v="4"/>
    <x v="5"/>
    <n v="2084.4755999999998"/>
    <s v="-"/>
  </r>
  <r>
    <s v="ORD105479"/>
    <x v="3"/>
    <x v="1"/>
    <x v="5447"/>
    <n v="0.09"/>
    <n v="70.802999999999997"/>
    <n v="9"/>
    <d v="2023-08-25T00:00:00"/>
    <d v="2023-08-30T00:00:00"/>
    <s v="Regular"/>
    <x v="1"/>
    <n v="108.55"/>
    <x v="4"/>
    <x v="4"/>
    <n v="715.89700000000005"/>
    <s v="Bulk Order"/>
  </r>
  <r>
    <s v="ORD105480"/>
    <x v="2"/>
    <x v="0"/>
    <x v="5448"/>
    <n v="0.1"/>
    <n v="117.20400000000001"/>
    <n v="8"/>
    <d v="2024-08-08T00:00:00"/>
    <d v="2024-08-11T00:00:00"/>
    <s v="Member"/>
    <x v="2"/>
    <n v="175.8"/>
    <x v="4"/>
    <x v="1"/>
    <n v="1054.836"/>
    <s v="Bulk Order"/>
  </r>
  <r>
    <s v="ORD105481"/>
    <x v="2"/>
    <x v="1"/>
    <x v="5449"/>
    <n v="0.3"/>
    <n v="976.67399999999998"/>
    <n v="7"/>
    <d v="2024-03-04T00:00:00"/>
    <d v="2024-03-11T00:00:00"/>
    <s v="New"/>
    <x v="1"/>
    <n v="543.54"/>
    <x v="4"/>
    <x v="1"/>
    <n v="2278.9059999999999"/>
    <s v="Bulk Order"/>
  </r>
  <r>
    <s v="ORD105482"/>
    <x v="0"/>
    <x v="4"/>
    <x v="5450"/>
    <n v="0.28000000000000003"/>
    <n v="1292.3848"/>
    <n v="2"/>
    <d v="2023-11-26T00:00:00"/>
    <d v="2023-11-29T00:00:00"/>
    <s v="Regular"/>
    <x v="2"/>
    <n v="863.7"/>
    <x v="4"/>
    <x v="0"/>
    <n v="3323.2752"/>
    <s v="-"/>
  </r>
  <r>
    <s v="ORD105483"/>
    <x v="3"/>
    <x v="0"/>
    <x v="5451"/>
    <n v="0.09"/>
    <n v="205.61219999999997"/>
    <n v="2"/>
    <d v="2024-04-03T00:00:00"/>
    <d v="2024-04-08T00:00:00"/>
    <s v="Regular"/>
    <x v="1"/>
    <n v="188.84"/>
    <x v="4"/>
    <x v="5"/>
    <n v="2078.9677999999999"/>
    <s v="-"/>
  </r>
  <r>
    <s v="ORD105484"/>
    <x v="1"/>
    <x v="4"/>
    <x v="5452"/>
    <n v="0.08"/>
    <n v="198.36799999999999"/>
    <n v="7"/>
    <d v="2024-09-17T00:00:00"/>
    <d v="2024-09-20T00:00:00"/>
    <s v="Member"/>
    <x v="1"/>
    <n v="735.46"/>
    <x v="4"/>
    <x v="4"/>
    <n v="2281.232"/>
    <s v="Bulk Order"/>
  </r>
  <r>
    <s v="ORD105485"/>
    <x v="0"/>
    <x v="3"/>
    <x v="5453"/>
    <n v="0.06"/>
    <n v="75.913200000000003"/>
    <n v="7"/>
    <d v="2024-10-10T00:00:00"/>
    <d v="2024-10-12T00:00:00"/>
    <s v="New"/>
    <x v="2"/>
    <n v="366.23"/>
    <x v="4"/>
    <x v="2"/>
    <n v="1189.3068000000001"/>
    <s v="Bulk Order"/>
  </r>
  <r>
    <s v="ORD105486"/>
    <x v="3"/>
    <x v="0"/>
    <x v="5454"/>
    <n v="0.43"/>
    <n v="850.00249999999994"/>
    <n v="6"/>
    <d v="2023-01-13T00:00:00"/>
    <d v="2023-01-14T00:00:00"/>
    <s v="Member"/>
    <x v="2"/>
    <n v="300.88"/>
    <x v="4"/>
    <x v="4"/>
    <n v="1126.7474999999999"/>
    <s v="Bulk Order"/>
  </r>
  <r>
    <s v="ORD105487"/>
    <x v="2"/>
    <x v="1"/>
    <x v="5455"/>
    <n v="0.33"/>
    <n v="495.49170000000004"/>
    <n v="5"/>
    <d v="2023-07-04T00:00:00"/>
    <d v="2023-07-11T00:00:00"/>
    <s v="New"/>
    <x v="2"/>
    <n v="258.16000000000003"/>
    <x v="4"/>
    <x v="3"/>
    <n v="1005.9983"/>
    <s v="-"/>
  </r>
  <r>
    <s v="ORD105488"/>
    <x v="3"/>
    <x v="3"/>
    <x v="5456"/>
    <n v="0.48"/>
    <n v="872.54399999999998"/>
    <n v="6"/>
    <d v="2023-03-23T00:00:00"/>
    <d v="2023-03-26T00:00:00"/>
    <s v="Regular"/>
    <x v="0"/>
    <n v="255.92"/>
    <x v="4"/>
    <x v="4"/>
    <n v="945.25599999999997"/>
    <s v="Bulk Order"/>
  </r>
  <r>
    <s v="ORD105489"/>
    <x v="2"/>
    <x v="2"/>
    <x v="5457"/>
    <n v="0.08"/>
    <n v="16.074400000000001"/>
    <n v="9"/>
    <d v="2024-01-02T00:00:00"/>
    <d v="2024-01-07T00:00:00"/>
    <s v="New"/>
    <x v="0"/>
    <n v="42.73"/>
    <x v="4"/>
    <x v="2"/>
    <n v="184.85560000000001"/>
    <s v="Bulk Order"/>
  </r>
  <r>
    <s v="ORD105490"/>
    <x v="3"/>
    <x v="1"/>
    <x v="5458"/>
    <n v="0.23"/>
    <n v="69.275999999999996"/>
    <n v="4"/>
    <d v="2023-11-09T00:00:00"/>
    <d v="2023-11-12T00:00:00"/>
    <s v="Regular"/>
    <x v="1"/>
    <n v="67.72"/>
    <x v="4"/>
    <x v="1"/>
    <n v="231.92399999999998"/>
    <s v="-"/>
  </r>
  <r>
    <s v="ORD105491"/>
    <x v="0"/>
    <x v="4"/>
    <x v="5459"/>
    <n v="0.37"/>
    <n v="1271.0832"/>
    <n v="1"/>
    <d v="2023-06-14T00:00:00"/>
    <d v="2023-06-20T00:00:00"/>
    <s v="Regular"/>
    <x v="1"/>
    <n v="631.58000000000004"/>
    <x v="4"/>
    <x v="5"/>
    <n v="2164.2768000000001"/>
    <s v="-"/>
  </r>
  <r>
    <s v="ORD105492"/>
    <x v="2"/>
    <x v="1"/>
    <x v="5460"/>
    <n v="0.11"/>
    <n v="378.488"/>
    <n v="9"/>
    <d v="2024-06-06T00:00:00"/>
    <d v="2024-06-12T00:00:00"/>
    <s v="Member"/>
    <x v="2"/>
    <n v="967.12"/>
    <x v="4"/>
    <x v="3"/>
    <n v="3062.3120000000004"/>
    <s v="Bulk Order"/>
  </r>
  <r>
    <s v="ORD105493"/>
    <x v="0"/>
    <x v="2"/>
    <x v="5461"/>
    <n v="0.34"/>
    <n v="584.16420000000005"/>
    <n v="8"/>
    <d v="2024-06-01T00:00:00"/>
    <d v="2024-06-06T00:00:00"/>
    <s v="Regular"/>
    <x v="1"/>
    <n v="234.82"/>
    <x v="4"/>
    <x v="4"/>
    <n v="1133.9657999999999"/>
    <s v="Bulk Order"/>
  </r>
  <r>
    <s v="ORD105494"/>
    <x v="0"/>
    <x v="1"/>
    <x v="5462"/>
    <n v="0.24"/>
    <n v="1065.3048000000001"/>
    <n v="2"/>
    <d v="2024-11-17T00:00:00"/>
    <d v="2024-11-20T00:00:00"/>
    <s v="Member"/>
    <x v="2"/>
    <n v="510.52"/>
    <x v="4"/>
    <x v="4"/>
    <n v="3373.4652000000006"/>
    <s v="-"/>
  </r>
  <r>
    <s v="ORD105495"/>
    <x v="2"/>
    <x v="3"/>
    <x v="5463"/>
    <n v="0.22"/>
    <n v="308.86900000000003"/>
    <n v="4"/>
    <d v="2023-04-13T00:00:00"/>
    <d v="2023-04-17T00:00:00"/>
    <s v="New"/>
    <x v="2"/>
    <n v="300.33"/>
    <x v="4"/>
    <x v="3"/>
    <n v="1095.0810000000001"/>
    <s v="-"/>
  </r>
  <r>
    <s v="ORD105496"/>
    <x v="2"/>
    <x v="1"/>
    <x v="5464"/>
    <n v="0.32"/>
    <n v="652.59199999999998"/>
    <n v="3"/>
    <d v="2024-10-16T00:00:00"/>
    <d v="2024-10-18T00:00:00"/>
    <s v="New"/>
    <x v="1"/>
    <n v="184.86"/>
    <x v="4"/>
    <x v="3"/>
    <n v="1386.7579999999998"/>
    <s v="-"/>
  </r>
  <r>
    <s v="ORD105497"/>
    <x v="1"/>
    <x v="0"/>
    <x v="5465"/>
    <n v="0.23"/>
    <n v="847.26019999999994"/>
    <n v="3"/>
    <d v="2024-05-10T00:00:00"/>
    <d v="2024-05-14T00:00:00"/>
    <s v="Regular"/>
    <x v="2"/>
    <n v="715.78"/>
    <x v="4"/>
    <x v="5"/>
    <n v="2836.4798000000001"/>
    <s v="-"/>
  </r>
  <r>
    <s v="ORD105498"/>
    <x v="1"/>
    <x v="2"/>
    <x v="5466"/>
    <n v="0.41"/>
    <n v="1534.8267999999998"/>
    <n v="6"/>
    <d v="2024-11-26T00:00:00"/>
    <d v="2024-11-29T00:00:00"/>
    <s v="Member"/>
    <x v="1"/>
    <n v="489.73"/>
    <x v="4"/>
    <x v="3"/>
    <n v="2208.6532000000002"/>
    <s v="Bulk Order"/>
  </r>
  <r>
    <s v="ORD105499"/>
    <x v="1"/>
    <x v="1"/>
    <x v="5467"/>
    <n v="0.47"/>
    <n v="2030.2637"/>
    <n v="7"/>
    <d v="2023-12-08T00:00:00"/>
    <d v="2023-12-14T00:00:00"/>
    <s v="Member"/>
    <x v="2"/>
    <n v="364.28"/>
    <x v="4"/>
    <x v="0"/>
    <n v="2289.4463000000001"/>
    <s v="Bulk Order"/>
  </r>
  <r>
    <s v="ORD105500"/>
    <x v="0"/>
    <x v="2"/>
    <x v="476"/>
    <n v="0.28999999999999998"/>
    <n v="70.293099999999995"/>
    <n v="8"/>
    <d v="2023-06-08T00:00:00"/>
    <d v="2023-06-14T00:00:00"/>
    <s v="Regular"/>
    <x v="0"/>
    <n v="31.3"/>
    <x v="4"/>
    <x v="5"/>
    <n v="172.09690000000001"/>
    <s v="Bulk Order"/>
  </r>
  <r>
    <s v="ORD105501"/>
    <x v="0"/>
    <x v="3"/>
    <x v="5468"/>
    <n v="0.15"/>
    <n v="150.06299999999999"/>
    <n v="7"/>
    <d v="2023-05-26T00:00:00"/>
    <d v="2023-06-01T00:00:00"/>
    <s v="Member"/>
    <x v="2"/>
    <n v="100.68"/>
    <x v="4"/>
    <x v="5"/>
    <n v="850.35699999999997"/>
    <s v="Bulk Order"/>
  </r>
  <r>
    <s v="ORD105502"/>
    <x v="1"/>
    <x v="0"/>
    <x v="5469"/>
    <n v="0.39"/>
    <n v="1263.1320000000001"/>
    <n v="9"/>
    <d v="2023-07-05T00:00:00"/>
    <d v="2023-07-10T00:00:00"/>
    <s v="New"/>
    <x v="1"/>
    <n v="671.64"/>
    <x v="4"/>
    <x v="4"/>
    <n v="1975.6680000000001"/>
    <s v="Bulk Order"/>
  </r>
  <r>
    <s v="ORD105503"/>
    <x v="0"/>
    <x v="4"/>
    <x v="5470"/>
    <n v="0.09"/>
    <n v="158.14619999999999"/>
    <n v="2"/>
    <d v="2024-12-10T00:00:00"/>
    <d v="2024-12-13T00:00:00"/>
    <s v="Member"/>
    <x v="0"/>
    <n v="110.58"/>
    <x v="4"/>
    <x v="2"/>
    <n v="1599.0338000000002"/>
    <s v="-"/>
  </r>
  <r>
    <s v="ORD105504"/>
    <x v="0"/>
    <x v="1"/>
    <x v="5471"/>
    <n v="0.05"/>
    <n v="15.672499999999999"/>
    <n v="4"/>
    <d v="2023-07-20T00:00:00"/>
    <d v="2023-07-25T00:00:00"/>
    <s v="New"/>
    <x v="1"/>
    <n v="79.8"/>
    <x v="4"/>
    <x v="0"/>
    <n v="297.77749999999997"/>
    <s v="-"/>
  </r>
  <r>
    <s v="ORD105505"/>
    <x v="2"/>
    <x v="3"/>
    <x v="5472"/>
    <n v="0.26"/>
    <n v="773.15940000000001"/>
    <n v="2"/>
    <d v="2023-01-30T00:00:00"/>
    <d v="2023-02-05T00:00:00"/>
    <s v="Member"/>
    <x v="2"/>
    <n v="583.02"/>
    <x v="4"/>
    <x v="2"/>
    <n v="2200.5306"/>
    <s v="-"/>
  </r>
  <r>
    <s v="ORD105506"/>
    <x v="2"/>
    <x v="2"/>
    <x v="5473"/>
    <n v="0.32"/>
    <n v="648.33920000000001"/>
    <n v="3"/>
    <d v="2023-06-12T00:00:00"/>
    <d v="2023-06-13T00:00:00"/>
    <s v="New"/>
    <x v="2"/>
    <n v="535.41999999999996"/>
    <x v="4"/>
    <x v="1"/>
    <n v="1377.7208000000001"/>
    <s v="-"/>
  </r>
  <r>
    <s v="ORD105507"/>
    <x v="0"/>
    <x v="2"/>
    <x v="5474"/>
    <n v="0.42"/>
    <n v="791.3051999999999"/>
    <n v="1"/>
    <d v="2024-06-12T00:00:00"/>
    <d v="2024-06-13T00:00:00"/>
    <s v="Regular"/>
    <x v="1"/>
    <n v="169.69"/>
    <x v="4"/>
    <x v="1"/>
    <n v="1092.7548000000002"/>
    <s v="-"/>
  </r>
  <r>
    <s v="ORD105508"/>
    <x v="1"/>
    <x v="3"/>
    <x v="5475"/>
    <n v="0.48"/>
    <n v="669.78240000000005"/>
    <n v="8"/>
    <d v="2023-08-13T00:00:00"/>
    <d v="2023-08-16T00:00:00"/>
    <s v="New"/>
    <x v="1"/>
    <n v="234.5"/>
    <x v="4"/>
    <x v="5"/>
    <n v="725.59760000000006"/>
    <s v="Bulk Order"/>
  </r>
  <r>
    <s v="ORD105509"/>
    <x v="3"/>
    <x v="1"/>
    <x v="5476"/>
    <n v="0.44"/>
    <n v="56.931599999999996"/>
    <n v="5"/>
    <d v="2023-11-20T00:00:00"/>
    <d v="2023-11-21T00:00:00"/>
    <s v="New"/>
    <x v="0"/>
    <n v="28.08"/>
    <x v="4"/>
    <x v="0"/>
    <n v="72.458399999999983"/>
    <s v="-"/>
  </r>
  <r>
    <s v="ORD105510"/>
    <x v="1"/>
    <x v="4"/>
    <x v="5477"/>
    <n v="0.49"/>
    <n v="486.84439999999995"/>
    <n v="5"/>
    <d v="2024-04-23T00:00:00"/>
    <d v="2024-04-26T00:00:00"/>
    <s v="New"/>
    <x v="0"/>
    <n v="85.9"/>
    <x v="4"/>
    <x v="4"/>
    <n v="506.71559999999999"/>
    <s v="-"/>
  </r>
  <r>
    <s v="ORD105511"/>
    <x v="3"/>
    <x v="1"/>
    <x v="5478"/>
    <n v="0.24"/>
    <n v="581.69999999999993"/>
    <n v="8"/>
    <d v="2024-05-20T00:00:00"/>
    <d v="2024-05-26T00:00:00"/>
    <s v="Regular"/>
    <x v="0"/>
    <n v="129.63999999999999"/>
    <x v="4"/>
    <x v="2"/>
    <n v="1842.0500000000002"/>
    <s v="Bulk Order"/>
  </r>
  <r>
    <s v="ORD105512"/>
    <x v="1"/>
    <x v="0"/>
    <x v="5479"/>
    <n v="0.16"/>
    <n v="232.17759999999998"/>
    <n v="9"/>
    <d v="2023-09-01T00:00:00"/>
    <d v="2023-09-02T00:00:00"/>
    <s v="Regular"/>
    <x v="1"/>
    <n v="414.66"/>
    <x v="4"/>
    <x v="4"/>
    <n v="1218.9323999999999"/>
    <s v="Bulk Order"/>
  </r>
  <r>
    <s v="ORD105513"/>
    <x v="2"/>
    <x v="1"/>
    <x v="5480"/>
    <n v="0.23"/>
    <n v="1008.4350000000001"/>
    <n v="9"/>
    <d v="2024-11-30T00:00:00"/>
    <d v="2024-12-06T00:00:00"/>
    <s v="Member"/>
    <x v="1"/>
    <n v="1075.03"/>
    <x v="4"/>
    <x v="0"/>
    <n v="3376.0650000000001"/>
    <s v="Bulk Order"/>
  </r>
  <r>
    <s v="ORD105514"/>
    <x v="0"/>
    <x v="0"/>
    <x v="5481"/>
    <n v="0.32"/>
    <n v="256.22400000000005"/>
    <n v="9"/>
    <d v="2024-09-23T00:00:00"/>
    <d v="2024-09-25T00:00:00"/>
    <s v="Regular"/>
    <x v="1"/>
    <n v="196.61"/>
    <x v="4"/>
    <x v="3"/>
    <n v="544.476"/>
    <s v="Bulk Order"/>
  </r>
  <r>
    <s v="ORD105515"/>
    <x v="0"/>
    <x v="2"/>
    <x v="5482"/>
    <n v="0.25"/>
    <n v="1097.2925"/>
    <n v="2"/>
    <d v="2023-07-10T00:00:00"/>
    <d v="2023-07-14T00:00:00"/>
    <s v="New"/>
    <x v="1"/>
    <n v="1229.54"/>
    <x v="4"/>
    <x v="0"/>
    <n v="3291.8775000000001"/>
    <s v="-"/>
  </r>
  <r>
    <s v="ORD105516"/>
    <x v="2"/>
    <x v="0"/>
    <x v="5483"/>
    <n v="0.32"/>
    <n v="666.76800000000003"/>
    <n v="7"/>
    <d v="2023-08-31T00:00:00"/>
    <d v="2023-09-01T00:00:00"/>
    <s v="New"/>
    <x v="1"/>
    <n v="405.33"/>
    <x v="4"/>
    <x v="0"/>
    <n v="1416.8820000000001"/>
    <s v="Bulk Order"/>
  </r>
  <r>
    <s v="ORD105517"/>
    <x v="3"/>
    <x v="4"/>
    <x v="5484"/>
    <n v="0.44"/>
    <n v="638.7127999999999"/>
    <n v="7"/>
    <d v="2024-05-31T00:00:00"/>
    <d v="2024-06-02T00:00:00"/>
    <s v="Regular"/>
    <x v="2"/>
    <n v="305.41000000000003"/>
    <x v="4"/>
    <x v="4"/>
    <n v="812.90719999999999"/>
    <s v="Bulk Order"/>
  </r>
  <r>
    <s v="ORD105518"/>
    <x v="3"/>
    <x v="3"/>
    <x v="5485"/>
    <n v="0.08"/>
    <n v="127.2824"/>
    <n v="4"/>
    <d v="2023-07-11T00:00:00"/>
    <d v="2023-07-15T00:00:00"/>
    <s v="Member"/>
    <x v="2"/>
    <n v="162.68"/>
    <x v="4"/>
    <x v="4"/>
    <n v="1463.7475999999999"/>
    <s v="-"/>
  </r>
  <r>
    <s v="ORD105519"/>
    <x v="3"/>
    <x v="0"/>
    <x v="5486"/>
    <n v="0.06"/>
    <n v="103.041"/>
    <n v="5"/>
    <d v="2024-12-17T00:00:00"/>
    <d v="2024-12-22T00:00:00"/>
    <s v="New"/>
    <x v="2"/>
    <n v="287.82"/>
    <x v="4"/>
    <x v="2"/>
    <n v="1614.309"/>
    <s v="-"/>
  </r>
  <r>
    <s v="ORD105520"/>
    <x v="2"/>
    <x v="1"/>
    <x v="5487"/>
    <n v="0.25"/>
    <n v="645.54"/>
    <n v="6"/>
    <d v="2024-10-05T00:00:00"/>
    <d v="2024-10-09T00:00:00"/>
    <s v="New"/>
    <x v="0"/>
    <n v="230.84"/>
    <x v="4"/>
    <x v="3"/>
    <n v="1936.62"/>
    <s v="Bulk Order"/>
  </r>
  <r>
    <s v="ORD105521"/>
    <x v="3"/>
    <x v="0"/>
    <x v="5488"/>
    <n v="0.49"/>
    <n v="898.66980000000001"/>
    <n v="7"/>
    <d v="2024-09-17T00:00:00"/>
    <d v="2024-09-24T00:00:00"/>
    <s v="New"/>
    <x v="2"/>
    <n v="137.02000000000001"/>
    <x v="4"/>
    <x v="0"/>
    <n v="935.35019999999997"/>
    <s v="Bulk Order"/>
  </r>
  <r>
    <s v="ORD105522"/>
    <x v="2"/>
    <x v="2"/>
    <x v="5489"/>
    <n v="0.03"/>
    <n v="98.139299999999992"/>
    <n v="2"/>
    <d v="2023-10-18T00:00:00"/>
    <d v="2023-10-22T00:00:00"/>
    <s v="Member"/>
    <x v="1"/>
    <n v="372.38"/>
    <x v="4"/>
    <x v="3"/>
    <n v="3173.1707000000001"/>
    <s v="-"/>
  </r>
  <r>
    <s v="ORD105523"/>
    <x v="1"/>
    <x v="0"/>
    <x v="5490"/>
    <n v="0.49"/>
    <n v="1069.8561999999999"/>
    <n v="2"/>
    <d v="2023-01-26T00:00:00"/>
    <d v="2023-01-28T00:00:00"/>
    <s v="Regular"/>
    <x v="2"/>
    <n v="359.99"/>
    <x v="4"/>
    <x v="3"/>
    <n v="1113.5238000000002"/>
    <s v="-"/>
  </r>
  <r>
    <s v="ORD105524"/>
    <x v="1"/>
    <x v="4"/>
    <x v="5491"/>
    <n v="0.48"/>
    <n v="1627.704"/>
    <n v="2"/>
    <d v="2024-10-27T00:00:00"/>
    <d v="2024-10-30T00:00:00"/>
    <s v="New"/>
    <x v="1"/>
    <n v="710.63"/>
    <x v="4"/>
    <x v="5"/>
    <n v="1763.3460000000002"/>
    <s v="-"/>
  </r>
  <r>
    <s v="ORD105525"/>
    <x v="2"/>
    <x v="0"/>
    <x v="5492"/>
    <n v="0.15"/>
    <n v="459.25349999999997"/>
    <n v="5"/>
    <d v="2024-06-14T00:00:00"/>
    <d v="2024-06-20T00:00:00"/>
    <s v="New"/>
    <x v="2"/>
    <n v="539.11"/>
    <x v="4"/>
    <x v="3"/>
    <n v="2602.4365000000003"/>
    <s v="-"/>
  </r>
  <r>
    <s v="ORD105526"/>
    <x v="0"/>
    <x v="4"/>
    <x v="5493"/>
    <n v="0.45"/>
    <n v="584.01900000000001"/>
    <n v="6"/>
    <d v="2023-02-06T00:00:00"/>
    <d v="2023-02-13T00:00:00"/>
    <s v="Regular"/>
    <x v="0"/>
    <n v="355.1"/>
    <x v="4"/>
    <x v="3"/>
    <n v="713.80099999999993"/>
    <s v="Bulk Order"/>
  </r>
  <r>
    <s v="ORD105527"/>
    <x v="1"/>
    <x v="1"/>
    <x v="5494"/>
    <n v="0"/>
    <n v="0"/>
    <n v="6"/>
    <d v="2024-10-12T00:00:00"/>
    <d v="2024-10-14T00:00:00"/>
    <s v="Member"/>
    <x v="1"/>
    <n v="537.72"/>
    <x v="4"/>
    <x v="4"/>
    <n v="4082.59"/>
    <s v="Bulk Order"/>
  </r>
  <r>
    <s v="ORD105528"/>
    <x v="3"/>
    <x v="2"/>
    <x v="5495"/>
    <n v="0.23"/>
    <n v="923.45230000000004"/>
    <n v="3"/>
    <d v="2023-03-07T00:00:00"/>
    <d v="2023-03-14T00:00:00"/>
    <s v="Regular"/>
    <x v="1"/>
    <n v="1050.74"/>
    <x v="4"/>
    <x v="3"/>
    <n v="3091.5577000000003"/>
    <s v="-"/>
  </r>
  <r>
    <s v="ORD105529"/>
    <x v="2"/>
    <x v="3"/>
    <x v="5496"/>
    <n v="0.2"/>
    <n v="989.2"/>
    <n v="4"/>
    <d v="2024-01-19T00:00:00"/>
    <d v="2024-01-23T00:00:00"/>
    <s v="Regular"/>
    <x v="2"/>
    <n v="786.07"/>
    <x v="4"/>
    <x v="5"/>
    <n v="3956.8"/>
    <s v="-"/>
  </r>
  <r>
    <s v="ORD105530"/>
    <x v="3"/>
    <x v="1"/>
    <x v="5497"/>
    <n v="0.45"/>
    <n v="430.98750000000001"/>
    <n v="7"/>
    <d v="2023-01-31T00:00:00"/>
    <d v="2023-02-04T00:00:00"/>
    <s v="Member"/>
    <x v="2"/>
    <n v="80.94"/>
    <x v="4"/>
    <x v="0"/>
    <n v="526.76250000000005"/>
    <s v="Bulk Order"/>
  </r>
  <r>
    <s v="ORD105531"/>
    <x v="3"/>
    <x v="1"/>
    <x v="5498"/>
    <n v="0.24"/>
    <n v="1021.0583999999999"/>
    <n v="7"/>
    <d v="2024-02-06T00:00:00"/>
    <d v="2024-02-08T00:00:00"/>
    <s v="Regular"/>
    <x v="0"/>
    <n v="1133.6300000000001"/>
    <x v="4"/>
    <x v="3"/>
    <n v="3233.3516"/>
    <s v="Bulk Order"/>
  </r>
  <r>
    <s v="ORD105532"/>
    <x v="0"/>
    <x v="3"/>
    <x v="5499"/>
    <n v="0.21"/>
    <n v="918.26909999999998"/>
    <n v="6"/>
    <d v="2023-07-22T00:00:00"/>
    <d v="2023-07-23T00:00:00"/>
    <s v="Member"/>
    <x v="1"/>
    <n v="753.54"/>
    <x v="4"/>
    <x v="2"/>
    <n v="3454.4409000000001"/>
    <s v="Bulk Order"/>
  </r>
  <r>
    <s v="ORD105533"/>
    <x v="3"/>
    <x v="0"/>
    <x v="5500"/>
    <n v="0.32"/>
    <n v="1038.912"/>
    <n v="1"/>
    <d v="2024-07-09T00:00:00"/>
    <d v="2024-07-13T00:00:00"/>
    <s v="Regular"/>
    <x v="2"/>
    <n v="275.99"/>
    <x v="4"/>
    <x v="2"/>
    <n v="2207.6880000000001"/>
    <s v="-"/>
  </r>
  <r>
    <s v="ORD105534"/>
    <x v="0"/>
    <x v="0"/>
    <x v="5501"/>
    <n v="0.19"/>
    <n v="490.44510000000002"/>
    <n v="6"/>
    <d v="2023-09-29T00:00:00"/>
    <d v="2023-10-05T00:00:00"/>
    <s v="Member"/>
    <x v="2"/>
    <n v="250.49"/>
    <x v="4"/>
    <x v="3"/>
    <n v="2090.8449000000001"/>
    <s v="Bulk Order"/>
  </r>
  <r>
    <s v="ORD105535"/>
    <x v="1"/>
    <x v="0"/>
    <x v="5502"/>
    <n v="0.27"/>
    <n v="1293.4539"/>
    <n v="1"/>
    <d v="2024-05-28T00:00:00"/>
    <d v="2024-06-01T00:00:00"/>
    <s v="Regular"/>
    <x v="1"/>
    <n v="325.97000000000003"/>
    <x v="4"/>
    <x v="0"/>
    <n v="3497.1160999999997"/>
    <s v="-"/>
  </r>
  <r>
    <s v="ORD105536"/>
    <x v="2"/>
    <x v="2"/>
    <x v="5503"/>
    <n v="0.48"/>
    <n v="2335.7711999999997"/>
    <n v="5"/>
    <d v="2024-07-24T00:00:00"/>
    <d v="2024-07-30T00:00:00"/>
    <s v="Regular"/>
    <x v="0"/>
    <n v="1027.04"/>
    <x v="4"/>
    <x v="1"/>
    <n v="2530.4187999999999"/>
    <s v="-"/>
  </r>
  <r>
    <s v="ORD105537"/>
    <x v="3"/>
    <x v="1"/>
    <x v="5504"/>
    <n v="0.1"/>
    <n v="324.43200000000002"/>
    <n v="6"/>
    <d v="2023-09-03T00:00:00"/>
    <d v="2023-09-08T00:00:00"/>
    <s v="Regular"/>
    <x v="1"/>
    <n v="456.76"/>
    <x v="4"/>
    <x v="2"/>
    <n v="2919.8879999999999"/>
    <s v="Bulk Order"/>
  </r>
  <r>
    <s v="ORD105538"/>
    <x v="2"/>
    <x v="4"/>
    <x v="5505"/>
    <n v="0.23"/>
    <n v="428.22320000000002"/>
    <n v="7"/>
    <d v="2024-04-24T00:00:00"/>
    <d v="2024-05-01T00:00:00"/>
    <s v="Regular"/>
    <x v="1"/>
    <n v="542.91999999999996"/>
    <x v="4"/>
    <x v="1"/>
    <n v="1433.6167999999998"/>
    <s v="Bulk Order"/>
  </r>
  <r>
    <s v="ORD105539"/>
    <x v="3"/>
    <x v="3"/>
    <x v="5506"/>
    <n v="0.01"/>
    <n v="41.0411"/>
    <n v="8"/>
    <d v="2024-01-11T00:00:00"/>
    <d v="2024-01-14T00:00:00"/>
    <s v="Regular"/>
    <x v="0"/>
    <n v="757.65"/>
    <x v="4"/>
    <x v="2"/>
    <n v="4063.0688999999998"/>
    <s v="Bulk Order"/>
  </r>
  <r>
    <s v="ORD105540"/>
    <x v="2"/>
    <x v="1"/>
    <x v="5507"/>
    <n v="0.42"/>
    <n v="225.68700000000001"/>
    <n v="9"/>
    <d v="2024-05-20T00:00:00"/>
    <d v="2024-05-26T00:00:00"/>
    <s v="Member"/>
    <x v="1"/>
    <n v="59.84"/>
    <x v="4"/>
    <x v="4"/>
    <n v="311.66300000000001"/>
    <s v="Bulk Order"/>
  </r>
  <r>
    <s v="ORD105541"/>
    <x v="3"/>
    <x v="0"/>
    <x v="5508"/>
    <n v="0.05"/>
    <n v="76.196000000000012"/>
    <n v="6"/>
    <d v="2023-06-25T00:00:00"/>
    <d v="2023-06-27T00:00:00"/>
    <s v="New"/>
    <x v="1"/>
    <n v="300.56"/>
    <x v="4"/>
    <x v="2"/>
    <n v="1447.7240000000002"/>
    <s v="Bulk Order"/>
  </r>
  <r>
    <s v="ORD105542"/>
    <x v="3"/>
    <x v="3"/>
    <x v="5509"/>
    <n v="0.05"/>
    <n v="246.46100000000001"/>
    <n v="7"/>
    <d v="2024-05-10T00:00:00"/>
    <d v="2024-05-14T00:00:00"/>
    <s v="Member"/>
    <x v="2"/>
    <n v="1450.06"/>
    <x v="4"/>
    <x v="2"/>
    <n v="4682.759"/>
    <s v="Bulk Order"/>
  </r>
  <r>
    <s v="ORD105543"/>
    <x v="3"/>
    <x v="4"/>
    <x v="5510"/>
    <n v="0.44"/>
    <n v="1799.7012"/>
    <n v="4"/>
    <d v="2024-11-06T00:00:00"/>
    <d v="2024-11-07T00:00:00"/>
    <s v="New"/>
    <x v="0"/>
    <n v="228.16"/>
    <x v="4"/>
    <x v="3"/>
    <n v="2290.5288"/>
    <s v="-"/>
  </r>
  <r>
    <s v="ORD105544"/>
    <x v="3"/>
    <x v="1"/>
    <x v="5511"/>
    <n v="0.2"/>
    <n v="940.79"/>
    <n v="7"/>
    <d v="2023-09-21T00:00:00"/>
    <d v="2023-09-22T00:00:00"/>
    <s v="New"/>
    <x v="0"/>
    <n v="434.92"/>
    <x v="4"/>
    <x v="3"/>
    <n v="3763.16"/>
    <s v="Bulk Order"/>
  </r>
  <r>
    <s v="ORD105545"/>
    <x v="3"/>
    <x v="1"/>
    <x v="5512"/>
    <n v="0.34"/>
    <n v="1024.9266"/>
    <n v="1"/>
    <d v="2023-02-05T00:00:00"/>
    <d v="2023-02-10T00:00:00"/>
    <s v="Regular"/>
    <x v="0"/>
    <n v="850.2"/>
    <x v="4"/>
    <x v="0"/>
    <n v="1989.5633999999998"/>
    <s v="-"/>
  </r>
  <r>
    <s v="ORD105546"/>
    <x v="3"/>
    <x v="2"/>
    <x v="5513"/>
    <n v="0.43"/>
    <n v="901.96799999999996"/>
    <n v="3"/>
    <d v="2023-04-17T00:00:00"/>
    <d v="2023-04-24T00:00:00"/>
    <s v="Regular"/>
    <x v="2"/>
    <n v="117.76"/>
    <x v="4"/>
    <x v="0"/>
    <n v="1195.6320000000001"/>
    <s v="-"/>
  </r>
  <r>
    <s v="ORD105547"/>
    <x v="3"/>
    <x v="1"/>
    <x v="5514"/>
    <n v="0.19"/>
    <n v="931.09119999999996"/>
    <n v="1"/>
    <d v="2023-01-25T00:00:00"/>
    <d v="2023-01-26T00:00:00"/>
    <s v="Regular"/>
    <x v="0"/>
    <n v="1425.24"/>
    <x v="4"/>
    <x v="2"/>
    <n v="3969.3887999999997"/>
    <s v="-"/>
  </r>
  <r>
    <s v="ORD105548"/>
    <x v="3"/>
    <x v="1"/>
    <x v="682"/>
    <n v="0.13"/>
    <n v="210.10470000000001"/>
    <n v="8"/>
    <d v="2024-02-28T00:00:00"/>
    <d v="2024-03-01T00:00:00"/>
    <s v="Member"/>
    <x v="1"/>
    <n v="334.48"/>
    <x v="4"/>
    <x v="0"/>
    <n v="1406.0853"/>
    <s v="Bulk Order"/>
  </r>
  <r>
    <s v="ORD105549"/>
    <x v="3"/>
    <x v="4"/>
    <x v="5515"/>
    <n v="0.08"/>
    <n v="304.90640000000002"/>
    <n v="3"/>
    <d v="2024-01-16T00:00:00"/>
    <d v="2024-01-17T00:00:00"/>
    <s v="New"/>
    <x v="1"/>
    <n v="411.31"/>
    <x v="4"/>
    <x v="0"/>
    <n v="3506.4236000000001"/>
    <s v="-"/>
  </r>
  <r>
    <s v="ORD105550"/>
    <x v="2"/>
    <x v="4"/>
    <x v="5516"/>
    <n v="0.3"/>
    <n v="850.56299999999999"/>
    <n v="7"/>
    <d v="2024-04-23T00:00:00"/>
    <d v="2024-04-28T00:00:00"/>
    <s v="Member"/>
    <x v="1"/>
    <n v="205.33"/>
    <x v="4"/>
    <x v="1"/>
    <n v="1984.6469999999999"/>
    <s v="Bulk Order"/>
  </r>
  <r>
    <s v="ORD105551"/>
    <x v="0"/>
    <x v="3"/>
    <x v="5517"/>
    <n v="0.13"/>
    <n v="158.55970000000002"/>
    <n v="2"/>
    <d v="2024-09-12T00:00:00"/>
    <d v="2024-09-18T00:00:00"/>
    <s v="Regular"/>
    <x v="0"/>
    <n v="92.74"/>
    <x v="4"/>
    <x v="5"/>
    <n v="1061.1303"/>
    <s v="-"/>
  </r>
  <r>
    <s v="ORD105552"/>
    <x v="3"/>
    <x v="0"/>
    <x v="5518"/>
    <n v="0.32"/>
    <n v="59.414400000000001"/>
    <n v="5"/>
    <d v="2024-11-13T00:00:00"/>
    <d v="2024-11-20T00:00:00"/>
    <s v="New"/>
    <x v="0"/>
    <n v="48.17"/>
    <x v="4"/>
    <x v="1"/>
    <n v="126.25559999999999"/>
    <s v="-"/>
  </r>
  <r>
    <s v="ORD105553"/>
    <x v="0"/>
    <x v="4"/>
    <x v="5519"/>
    <n v="0.16"/>
    <n v="316.87040000000002"/>
    <n v="3"/>
    <d v="2023-06-04T00:00:00"/>
    <d v="2023-06-11T00:00:00"/>
    <s v="Member"/>
    <x v="0"/>
    <n v="505.72"/>
    <x v="4"/>
    <x v="4"/>
    <n v="1663.5696"/>
    <s v="-"/>
  </r>
  <r>
    <s v="ORD105554"/>
    <x v="3"/>
    <x v="3"/>
    <x v="5520"/>
    <n v="0.17"/>
    <n v="473.22219999999999"/>
    <n v="3"/>
    <d v="2024-05-03T00:00:00"/>
    <d v="2024-05-08T00:00:00"/>
    <s v="Member"/>
    <x v="2"/>
    <n v="719.48"/>
    <x v="4"/>
    <x v="4"/>
    <n v="2310.4377999999997"/>
    <s v="-"/>
  </r>
  <r>
    <s v="ORD105555"/>
    <x v="3"/>
    <x v="1"/>
    <x v="5521"/>
    <n v="0.12"/>
    <n v="119.71559999999999"/>
    <n v="5"/>
    <d v="2024-02-26T00:00:00"/>
    <d v="2024-02-27T00:00:00"/>
    <s v="Member"/>
    <x v="2"/>
    <n v="289.47000000000003"/>
    <x v="4"/>
    <x v="5"/>
    <n v="877.9144"/>
    <s v="-"/>
  </r>
  <r>
    <s v="ORD105556"/>
    <x v="2"/>
    <x v="3"/>
    <x v="5522"/>
    <n v="0.21"/>
    <n v="447.5772"/>
    <n v="8"/>
    <d v="2024-04-09T00:00:00"/>
    <d v="2024-04-15T00:00:00"/>
    <s v="Regular"/>
    <x v="1"/>
    <n v="314.69"/>
    <x v="4"/>
    <x v="5"/>
    <n v="1683.7428000000002"/>
    <s v="Bulk Order"/>
  </r>
  <r>
    <s v="ORD105557"/>
    <x v="1"/>
    <x v="3"/>
    <x v="5523"/>
    <n v="0.08"/>
    <n v="249.15439999999998"/>
    <n v="2"/>
    <d v="2023-04-19T00:00:00"/>
    <d v="2023-04-26T00:00:00"/>
    <s v="Regular"/>
    <x v="1"/>
    <n v="868.8"/>
    <x v="4"/>
    <x v="0"/>
    <n v="2865.2755999999999"/>
    <s v="-"/>
  </r>
  <r>
    <s v="ORD105558"/>
    <x v="1"/>
    <x v="3"/>
    <x v="5524"/>
    <n v="0.16"/>
    <n v="576.49919999999997"/>
    <n v="4"/>
    <d v="2024-02-26T00:00:00"/>
    <d v="2024-03-01T00:00:00"/>
    <s v="New"/>
    <x v="0"/>
    <n v="325.64"/>
    <x v="4"/>
    <x v="2"/>
    <n v="3026.6207999999997"/>
    <s v="-"/>
  </r>
  <r>
    <s v="ORD105559"/>
    <x v="2"/>
    <x v="3"/>
    <x v="5525"/>
    <n v="0.39"/>
    <n v="139.79160000000002"/>
    <n v="4"/>
    <d v="2024-09-23T00:00:00"/>
    <d v="2024-09-24T00:00:00"/>
    <s v="New"/>
    <x v="0"/>
    <n v="102.08"/>
    <x v="4"/>
    <x v="1"/>
    <n v="218.64839999999998"/>
    <s v="-"/>
  </r>
  <r>
    <s v="ORD105560"/>
    <x v="0"/>
    <x v="4"/>
    <x v="5526"/>
    <n v="0.11"/>
    <n v="368.9939"/>
    <n v="5"/>
    <d v="2024-03-23T00:00:00"/>
    <d v="2024-03-28T00:00:00"/>
    <s v="New"/>
    <x v="0"/>
    <n v="372.06"/>
    <x v="4"/>
    <x v="5"/>
    <n v="2985.4960999999998"/>
    <s v="-"/>
  </r>
  <r>
    <s v="ORD105561"/>
    <x v="1"/>
    <x v="0"/>
    <x v="5527"/>
    <n v="0.47"/>
    <n v="177.50489999999999"/>
    <n v="6"/>
    <d v="2024-12-29T00:00:00"/>
    <d v="2025-01-02T00:00:00"/>
    <s v="Member"/>
    <x v="2"/>
    <n v="57.41"/>
    <x v="4"/>
    <x v="0"/>
    <n v="200.16510000000002"/>
    <s v="Bulk Order"/>
  </r>
  <r>
    <s v="ORD105562"/>
    <x v="2"/>
    <x v="3"/>
    <x v="5528"/>
    <n v="0.25"/>
    <n v="59.527500000000003"/>
    <n v="9"/>
    <d v="2023-05-25T00:00:00"/>
    <d v="2023-05-30T00:00:00"/>
    <s v="New"/>
    <x v="1"/>
    <n v="42.58"/>
    <x v="4"/>
    <x v="3"/>
    <n v="178.58250000000001"/>
    <s v="Bulk Order"/>
  </r>
  <r>
    <s v="ORD105563"/>
    <x v="2"/>
    <x v="2"/>
    <x v="5529"/>
    <n v="0.05"/>
    <n v="42.341000000000008"/>
    <n v="5"/>
    <d v="2023-12-01T00:00:00"/>
    <d v="2023-12-07T00:00:00"/>
    <s v="Regular"/>
    <x v="1"/>
    <n v="212.38"/>
    <x v="4"/>
    <x v="4"/>
    <n v="804.47900000000004"/>
    <s v="-"/>
  </r>
  <r>
    <s v="ORD105564"/>
    <x v="1"/>
    <x v="1"/>
    <x v="5530"/>
    <n v="0.47"/>
    <n v="1552.3442"/>
    <n v="8"/>
    <d v="2024-09-15T00:00:00"/>
    <d v="2024-09-19T00:00:00"/>
    <s v="Regular"/>
    <x v="2"/>
    <n v="486.58"/>
    <x v="4"/>
    <x v="1"/>
    <n v="1750.5158000000001"/>
    <s v="Bulk Order"/>
  </r>
  <r>
    <s v="ORD105565"/>
    <x v="0"/>
    <x v="1"/>
    <x v="5531"/>
    <n v="0.23"/>
    <n v="82.530900000000003"/>
    <n v="5"/>
    <d v="2024-09-20T00:00:00"/>
    <d v="2024-09-21T00:00:00"/>
    <s v="Regular"/>
    <x v="0"/>
    <n v="48.58"/>
    <x v="4"/>
    <x v="5"/>
    <n v="276.29909999999995"/>
    <s v="-"/>
  </r>
  <r>
    <s v="ORD105566"/>
    <x v="2"/>
    <x v="1"/>
    <x v="5532"/>
    <n v="0.28000000000000003"/>
    <n v="56.669200000000004"/>
    <n v="3"/>
    <d v="2024-06-19T00:00:00"/>
    <d v="2024-06-25T00:00:00"/>
    <s v="Member"/>
    <x v="0"/>
    <n v="59.85"/>
    <x v="4"/>
    <x v="5"/>
    <n v="145.7208"/>
    <s v="-"/>
  </r>
  <r>
    <s v="ORD105567"/>
    <x v="3"/>
    <x v="1"/>
    <x v="5533"/>
    <n v="0.09"/>
    <n v="61.019999999999996"/>
    <n v="6"/>
    <d v="2024-03-23T00:00:00"/>
    <d v="2024-03-26T00:00:00"/>
    <s v="Member"/>
    <x v="0"/>
    <n v="46.54"/>
    <x v="4"/>
    <x v="5"/>
    <n v="616.98"/>
    <s v="Bulk Order"/>
  </r>
  <r>
    <s v="ORD105568"/>
    <x v="0"/>
    <x v="1"/>
    <x v="5534"/>
    <n v="0.17"/>
    <n v="808.11710000000005"/>
    <n v="4"/>
    <d v="2023-04-27T00:00:00"/>
    <d v="2023-04-29T00:00:00"/>
    <s v="Member"/>
    <x v="1"/>
    <n v="268.08999999999997"/>
    <x v="4"/>
    <x v="4"/>
    <n v="3945.5129000000002"/>
    <s v="-"/>
  </r>
  <r>
    <s v="ORD105569"/>
    <x v="0"/>
    <x v="3"/>
    <x v="5535"/>
    <n v="0.35"/>
    <n v="1590.9809999999998"/>
    <n v="5"/>
    <d v="2023-03-04T00:00:00"/>
    <d v="2023-03-11T00:00:00"/>
    <s v="Regular"/>
    <x v="1"/>
    <n v="291.70999999999998"/>
    <x v="4"/>
    <x v="5"/>
    <n v="2954.6790000000001"/>
    <s v="-"/>
  </r>
  <r>
    <s v="ORD105570"/>
    <x v="1"/>
    <x v="0"/>
    <x v="5536"/>
    <n v="0.06"/>
    <n v="31.420799999999996"/>
    <n v="8"/>
    <d v="2024-05-02T00:00:00"/>
    <d v="2024-05-06T00:00:00"/>
    <s v="Regular"/>
    <x v="0"/>
    <n v="145.87"/>
    <x v="4"/>
    <x v="0"/>
    <n v="492.25919999999996"/>
    <s v="Bulk Order"/>
  </r>
  <r>
    <s v="ORD105571"/>
    <x v="1"/>
    <x v="2"/>
    <x v="5537"/>
    <n v="0.28999999999999998"/>
    <n v="461.00139999999999"/>
    <n v="4"/>
    <d v="2023-05-30T00:00:00"/>
    <d v="2023-06-05T00:00:00"/>
    <s v="Regular"/>
    <x v="2"/>
    <n v="171.99"/>
    <x v="4"/>
    <x v="4"/>
    <n v="1128.6586000000002"/>
    <s v="-"/>
  </r>
  <r>
    <s v="ORD105572"/>
    <x v="3"/>
    <x v="4"/>
    <x v="5538"/>
    <n v="0.35"/>
    <n v="1659.6054999999997"/>
    <n v="7"/>
    <d v="2024-09-09T00:00:00"/>
    <d v="2024-09-14T00:00:00"/>
    <s v="New"/>
    <x v="0"/>
    <n v="288.88"/>
    <x v="4"/>
    <x v="4"/>
    <n v="3082.1244999999999"/>
    <s v="Bulk Order"/>
  </r>
  <r>
    <s v="ORD105573"/>
    <x v="2"/>
    <x v="2"/>
    <x v="5539"/>
    <n v="0"/>
    <n v="0"/>
    <n v="3"/>
    <d v="2023-06-30T00:00:00"/>
    <d v="2023-07-05T00:00:00"/>
    <s v="New"/>
    <x v="2"/>
    <n v="134.36000000000001"/>
    <x v="4"/>
    <x v="2"/>
    <n v="578.66999999999996"/>
    <s v="-"/>
  </r>
  <r>
    <s v="ORD105574"/>
    <x v="1"/>
    <x v="4"/>
    <x v="5540"/>
    <n v="0.42"/>
    <n v="236.67839999999998"/>
    <n v="4"/>
    <d v="2023-11-26T00:00:00"/>
    <d v="2023-11-29T00:00:00"/>
    <s v="Regular"/>
    <x v="1"/>
    <n v="118.4"/>
    <x v="4"/>
    <x v="5"/>
    <n v="326.84159999999997"/>
    <s v="-"/>
  </r>
  <r>
    <s v="ORD105575"/>
    <x v="1"/>
    <x v="4"/>
    <x v="5541"/>
    <n v="0.03"/>
    <n v="15.642599999999998"/>
    <n v="8"/>
    <d v="2023-09-25T00:00:00"/>
    <d v="2023-09-30T00:00:00"/>
    <s v="Member"/>
    <x v="1"/>
    <n v="129.28"/>
    <x v="4"/>
    <x v="0"/>
    <n v="505.77739999999994"/>
    <s v="Bulk Order"/>
  </r>
  <r>
    <s v="ORD105576"/>
    <x v="0"/>
    <x v="2"/>
    <x v="5542"/>
    <n v="0.12"/>
    <n v="586.16759999999988"/>
    <n v="8"/>
    <d v="2024-03-31T00:00:00"/>
    <d v="2024-04-05T00:00:00"/>
    <s v="New"/>
    <x v="1"/>
    <n v="883.79"/>
    <x v="4"/>
    <x v="1"/>
    <n v="4298.5623999999998"/>
    <s v="Bulk Order"/>
  </r>
  <r>
    <s v="ORD105577"/>
    <x v="1"/>
    <x v="3"/>
    <x v="5543"/>
    <n v="0.48"/>
    <n v="1795.7903999999999"/>
    <n v="9"/>
    <d v="2023-04-14T00:00:00"/>
    <d v="2023-04-19T00:00:00"/>
    <s v="New"/>
    <x v="1"/>
    <n v="352.75"/>
    <x v="4"/>
    <x v="5"/>
    <n v="1945.4396000000002"/>
    <s v="Bulk Order"/>
  </r>
  <r>
    <s v="ORD105578"/>
    <x v="1"/>
    <x v="1"/>
    <x v="5544"/>
    <n v="0.04"/>
    <n v="46.038800000000002"/>
    <n v="4"/>
    <d v="2024-01-16T00:00:00"/>
    <d v="2024-01-23T00:00:00"/>
    <s v="Regular"/>
    <x v="0"/>
    <n v="141.16999999999999"/>
    <x v="4"/>
    <x v="0"/>
    <n v="1104.9312"/>
    <s v="-"/>
  </r>
  <r>
    <s v="ORD105579"/>
    <x v="1"/>
    <x v="3"/>
    <x v="5545"/>
    <n v="0.41"/>
    <n v="133.30739999999997"/>
    <n v="4"/>
    <d v="2023-06-16T00:00:00"/>
    <d v="2023-06-20T00:00:00"/>
    <s v="Member"/>
    <x v="1"/>
    <n v="21.23"/>
    <x v="4"/>
    <x v="3"/>
    <n v="191.83260000000001"/>
    <s v="-"/>
  </r>
  <r>
    <s v="ORD105580"/>
    <x v="1"/>
    <x v="1"/>
    <x v="5546"/>
    <n v="0.33"/>
    <n v="1593.7944000000002"/>
    <n v="5"/>
    <d v="2024-07-12T00:00:00"/>
    <d v="2024-07-16T00:00:00"/>
    <s v="Regular"/>
    <x v="2"/>
    <n v="1091.33"/>
    <x v="4"/>
    <x v="5"/>
    <n v="3235.8856000000001"/>
    <s v="-"/>
  </r>
  <r>
    <s v="ORD105581"/>
    <x v="0"/>
    <x v="0"/>
    <x v="5547"/>
    <n v="0.3"/>
    <n v="655.47"/>
    <n v="5"/>
    <d v="2024-07-09T00:00:00"/>
    <d v="2024-07-15T00:00:00"/>
    <s v="Regular"/>
    <x v="0"/>
    <n v="463.02"/>
    <x v="4"/>
    <x v="4"/>
    <n v="1529.43"/>
    <s v="-"/>
  </r>
  <r>
    <s v="ORD105582"/>
    <x v="3"/>
    <x v="4"/>
    <x v="5548"/>
    <n v="0.28999999999999998"/>
    <n v="879.2915999999999"/>
    <n v="3"/>
    <d v="2023-01-16T00:00:00"/>
    <d v="2023-01-18T00:00:00"/>
    <s v="Member"/>
    <x v="0"/>
    <n v="667.52"/>
    <x v="4"/>
    <x v="2"/>
    <n v="2152.7483999999999"/>
    <s v="-"/>
  </r>
  <r>
    <s v="ORD105583"/>
    <x v="3"/>
    <x v="2"/>
    <x v="4059"/>
    <n v="0.08"/>
    <n v="117.4448"/>
    <n v="1"/>
    <d v="2024-05-10T00:00:00"/>
    <d v="2024-05-17T00:00:00"/>
    <s v="Regular"/>
    <x v="0"/>
    <n v="432.21"/>
    <x v="4"/>
    <x v="5"/>
    <n v="1350.6152"/>
    <s v="-"/>
  </r>
  <r>
    <s v="ORD105584"/>
    <x v="2"/>
    <x v="0"/>
    <x v="5549"/>
    <n v="0.33"/>
    <n v="1259.2701"/>
    <n v="1"/>
    <d v="2023-02-03T00:00:00"/>
    <d v="2023-02-06T00:00:00"/>
    <s v="New"/>
    <x v="0"/>
    <n v="248.23"/>
    <x v="4"/>
    <x v="4"/>
    <n v="2556.6998999999996"/>
    <s v="-"/>
  </r>
  <r>
    <s v="ORD105585"/>
    <x v="1"/>
    <x v="1"/>
    <x v="5550"/>
    <n v="0.48"/>
    <n v="510.87839999999994"/>
    <n v="8"/>
    <d v="2024-12-20T00:00:00"/>
    <d v="2024-12-21T00:00:00"/>
    <s v="Member"/>
    <x v="2"/>
    <n v="70.53"/>
    <x v="4"/>
    <x v="4"/>
    <n v="553.45159999999998"/>
    <s v="Bulk Order"/>
  </r>
  <r>
    <s v="ORD105586"/>
    <x v="0"/>
    <x v="3"/>
    <x v="5551"/>
    <n v="0.04"/>
    <n v="158.23480000000001"/>
    <n v="4"/>
    <d v="2024-07-20T00:00:00"/>
    <d v="2024-07-26T00:00:00"/>
    <s v="New"/>
    <x v="1"/>
    <n v="928.04"/>
    <x v="4"/>
    <x v="2"/>
    <n v="3797.6351999999997"/>
    <s v="-"/>
  </r>
  <r>
    <s v="ORD105587"/>
    <x v="2"/>
    <x v="2"/>
    <x v="5552"/>
    <n v="0.17"/>
    <n v="209.09150000000002"/>
    <n v="2"/>
    <d v="2024-01-05T00:00:00"/>
    <d v="2024-01-08T00:00:00"/>
    <s v="Regular"/>
    <x v="2"/>
    <n v="360.61"/>
    <x v="4"/>
    <x v="3"/>
    <n v="1020.8585"/>
    <s v="-"/>
  </r>
  <r>
    <s v="ORD105588"/>
    <x v="2"/>
    <x v="4"/>
    <x v="5553"/>
    <n v="0.24"/>
    <n v="139.1448"/>
    <n v="6"/>
    <d v="2023-03-15T00:00:00"/>
    <d v="2023-03-17T00:00:00"/>
    <s v="Member"/>
    <x v="0"/>
    <n v="107.65"/>
    <x v="4"/>
    <x v="3"/>
    <n v="440.62519999999995"/>
    <s v="Bulk Order"/>
  </r>
  <r>
    <s v="ORD105589"/>
    <x v="3"/>
    <x v="0"/>
    <x v="5554"/>
    <n v="0.12"/>
    <n v="293.54759999999999"/>
    <n v="9"/>
    <d v="2024-06-19T00:00:00"/>
    <d v="2024-06-23T00:00:00"/>
    <s v="New"/>
    <x v="2"/>
    <n v="619.32000000000005"/>
    <x v="4"/>
    <x v="4"/>
    <n v="2152.6824000000001"/>
    <s v="Bulk Order"/>
  </r>
  <r>
    <s v="ORD105590"/>
    <x v="0"/>
    <x v="4"/>
    <x v="5555"/>
    <n v="0.37"/>
    <n v="1511.3612000000001"/>
    <n v="5"/>
    <d v="2024-09-14T00:00:00"/>
    <d v="2024-09-18T00:00:00"/>
    <s v="New"/>
    <x v="2"/>
    <n v="826.54"/>
    <x v="4"/>
    <x v="3"/>
    <n v="2573.3987999999999"/>
    <s v="-"/>
  </r>
  <r>
    <s v="ORD105591"/>
    <x v="0"/>
    <x v="1"/>
    <x v="5556"/>
    <n v="0.34"/>
    <n v="675.18560000000002"/>
    <n v="3"/>
    <d v="2023-08-30T00:00:00"/>
    <d v="2023-09-06T00:00:00"/>
    <s v="New"/>
    <x v="0"/>
    <n v="562.19000000000005"/>
    <x v="4"/>
    <x v="5"/>
    <n v="1310.6543999999999"/>
    <s v="-"/>
  </r>
  <r>
    <s v="ORD105592"/>
    <x v="0"/>
    <x v="4"/>
    <x v="5557"/>
    <n v="0.06"/>
    <n v="14.488799999999999"/>
    <n v="4"/>
    <d v="2024-04-01T00:00:00"/>
    <d v="2024-04-04T00:00:00"/>
    <s v="Member"/>
    <x v="2"/>
    <n v="24.13"/>
    <x v="4"/>
    <x v="0"/>
    <n v="226.99119999999999"/>
    <s v="-"/>
  </r>
  <r>
    <s v="ORD105593"/>
    <x v="3"/>
    <x v="3"/>
    <x v="5558"/>
    <n v="0.28000000000000003"/>
    <n v="787.14160000000004"/>
    <n v="2"/>
    <d v="2023-08-28T00:00:00"/>
    <d v="2023-08-29T00:00:00"/>
    <s v="New"/>
    <x v="0"/>
    <n v="395.05"/>
    <x v="4"/>
    <x v="3"/>
    <n v="2024.0783999999999"/>
    <s v="-"/>
  </r>
  <r>
    <s v="ORD105594"/>
    <x v="3"/>
    <x v="0"/>
    <x v="5559"/>
    <n v="0.18"/>
    <n v="618.17579999999998"/>
    <n v="7"/>
    <d v="2024-02-04T00:00:00"/>
    <d v="2024-02-08T00:00:00"/>
    <s v="Member"/>
    <x v="1"/>
    <n v="697.81"/>
    <x v="4"/>
    <x v="0"/>
    <n v="2816.1342"/>
    <s v="Bulk Order"/>
  </r>
  <r>
    <s v="ORD105595"/>
    <x v="3"/>
    <x v="0"/>
    <x v="5560"/>
    <n v="0.11"/>
    <n v="410.23509999999999"/>
    <n v="4"/>
    <d v="2023-05-10T00:00:00"/>
    <d v="2023-05-16T00:00:00"/>
    <s v="New"/>
    <x v="1"/>
    <n v="371.65"/>
    <x v="4"/>
    <x v="0"/>
    <n v="3319.1749"/>
    <s v="-"/>
  </r>
  <r>
    <s v="ORD105596"/>
    <x v="3"/>
    <x v="3"/>
    <x v="5561"/>
    <n v="0.42"/>
    <n v="869.16059999999993"/>
    <n v="4"/>
    <d v="2024-11-01T00:00:00"/>
    <d v="2024-11-07T00:00:00"/>
    <s v="Member"/>
    <x v="0"/>
    <n v="535.02"/>
    <x v="4"/>
    <x v="4"/>
    <n v="1200.2693999999999"/>
    <s v="-"/>
  </r>
  <r>
    <s v="ORD105597"/>
    <x v="3"/>
    <x v="4"/>
    <x v="5562"/>
    <n v="0.03"/>
    <n v="17.262"/>
    <n v="8"/>
    <d v="2023-03-04T00:00:00"/>
    <d v="2023-03-11T00:00:00"/>
    <s v="New"/>
    <x v="2"/>
    <n v="143.55000000000001"/>
    <x v="4"/>
    <x v="3"/>
    <n v="558.13799999999992"/>
    <s v="Bulk Order"/>
  </r>
  <r>
    <s v="ORD105598"/>
    <x v="1"/>
    <x v="3"/>
    <x v="5563"/>
    <n v="0.23"/>
    <n v="681.53599999999994"/>
    <n v="5"/>
    <d v="2023-02-16T00:00:00"/>
    <d v="2023-02-20T00:00:00"/>
    <s v="Member"/>
    <x v="2"/>
    <n v="680.75"/>
    <x v="4"/>
    <x v="0"/>
    <n v="2281.6639999999998"/>
    <s v="-"/>
  </r>
  <r>
    <s v="ORD105599"/>
    <x v="1"/>
    <x v="2"/>
    <x v="5564"/>
    <n v="0.24"/>
    <n v="411.54719999999998"/>
    <n v="3"/>
    <d v="2023-09-12T00:00:00"/>
    <d v="2023-09-15T00:00:00"/>
    <s v="Regular"/>
    <x v="0"/>
    <n v="351.57"/>
    <x v="4"/>
    <x v="3"/>
    <n v="1303.2328"/>
    <s v="-"/>
  </r>
  <r>
    <s v="ORD105600"/>
    <x v="0"/>
    <x v="3"/>
    <x v="5565"/>
    <n v="0.28999999999999998"/>
    <n v="1374.5274999999999"/>
    <n v="6"/>
    <d v="2024-06-14T00:00:00"/>
    <d v="2024-06-21T00:00:00"/>
    <s v="Member"/>
    <x v="0"/>
    <n v="496.73"/>
    <x v="4"/>
    <x v="4"/>
    <n v="3365.2224999999999"/>
    <s v="Bulk Order"/>
  </r>
  <r>
    <s v="ORD105601"/>
    <x v="2"/>
    <x v="4"/>
    <x v="5566"/>
    <n v="0.1"/>
    <n v="256.32900000000001"/>
    <n v="8"/>
    <d v="2024-07-21T00:00:00"/>
    <d v="2024-07-24T00:00:00"/>
    <s v="Member"/>
    <x v="0"/>
    <n v="685.68"/>
    <x v="4"/>
    <x v="5"/>
    <n v="2306.9609999999998"/>
    <s v="Bulk Order"/>
  </r>
  <r>
    <s v="ORD105602"/>
    <x v="0"/>
    <x v="3"/>
    <x v="5567"/>
    <n v="0.44"/>
    <n v="1062.204"/>
    <n v="1"/>
    <d v="2023-01-11T00:00:00"/>
    <d v="2023-01-12T00:00:00"/>
    <s v="New"/>
    <x v="1"/>
    <n v="469.28"/>
    <x v="4"/>
    <x v="4"/>
    <n v="1351.896"/>
    <s v="-"/>
  </r>
  <r>
    <s v="ORD105603"/>
    <x v="2"/>
    <x v="1"/>
    <x v="5568"/>
    <n v="0.48"/>
    <n v="775.26240000000007"/>
    <n v="9"/>
    <d v="2024-04-21T00:00:00"/>
    <d v="2024-04-22T00:00:00"/>
    <s v="New"/>
    <x v="0"/>
    <n v="166.32"/>
    <x v="4"/>
    <x v="0"/>
    <n v="839.86760000000004"/>
    <s v="Bulk Order"/>
  </r>
  <r>
    <s v="ORD105604"/>
    <x v="3"/>
    <x v="3"/>
    <x v="5569"/>
    <n v="0.27"/>
    <n v="475.21350000000001"/>
    <n v="4"/>
    <d v="2024-01-12T00:00:00"/>
    <d v="2024-01-15T00:00:00"/>
    <s v="Regular"/>
    <x v="2"/>
    <n v="412.26"/>
    <x v="4"/>
    <x v="4"/>
    <n v="1284.8364999999999"/>
    <s v="-"/>
  </r>
  <r>
    <s v="ORD105605"/>
    <x v="2"/>
    <x v="3"/>
    <x v="5570"/>
    <n v="0.13"/>
    <n v="339.625"/>
    <n v="5"/>
    <d v="2023-08-11T00:00:00"/>
    <d v="2023-08-12T00:00:00"/>
    <s v="Regular"/>
    <x v="0"/>
    <n v="151.31"/>
    <x v="4"/>
    <x v="3"/>
    <n v="2272.875"/>
    <s v="-"/>
  </r>
  <r>
    <s v="ORD105606"/>
    <x v="0"/>
    <x v="4"/>
    <x v="5571"/>
    <n v="0.44"/>
    <n v="705.17040000000009"/>
    <n v="3"/>
    <d v="2023-03-15T00:00:00"/>
    <d v="2023-03-17T00:00:00"/>
    <s v="New"/>
    <x v="0"/>
    <n v="167.49"/>
    <x v="4"/>
    <x v="5"/>
    <n v="897.4896"/>
    <s v="-"/>
  </r>
  <r>
    <s v="ORD105607"/>
    <x v="0"/>
    <x v="2"/>
    <x v="5572"/>
    <n v="0.49"/>
    <n v="2191.4220999999998"/>
    <n v="9"/>
    <d v="2023-05-14T00:00:00"/>
    <d v="2023-05-20T00:00:00"/>
    <s v="Regular"/>
    <x v="2"/>
    <n v="477.24"/>
    <x v="4"/>
    <x v="5"/>
    <n v="2280.8679000000002"/>
    <s v="Bulk Order"/>
  </r>
  <r>
    <s v="ORD105608"/>
    <x v="2"/>
    <x v="2"/>
    <x v="5573"/>
    <n v="0.37"/>
    <n v="832.94029999999998"/>
    <n v="6"/>
    <d v="2024-11-01T00:00:00"/>
    <d v="2024-11-04T00:00:00"/>
    <s v="Regular"/>
    <x v="2"/>
    <n v="276.70999999999998"/>
    <x v="4"/>
    <x v="5"/>
    <n v="1418.2497000000001"/>
    <s v="Bulk Order"/>
  </r>
  <r>
    <s v="ORD105609"/>
    <x v="1"/>
    <x v="4"/>
    <x v="5574"/>
    <n v="0.17"/>
    <n v="260.25470000000001"/>
    <n v="1"/>
    <d v="2024-09-02T00:00:00"/>
    <d v="2024-09-07T00:00:00"/>
    <s v="Regular"/>
    <x v="2"/>
    <n v="89.7"/>
    <x v="4"/>
    <x v="5"/>
    <n v="1270.6553000000001"/>
    <s v="-"/>
  </r>
  <r>
    <s v="ORD105610"/>
    <x v="3"/>
    <x v="4"/>
    <x v="5575"/>
    <n v="0.12"/>
    <n v="103.37159999999999"/>
    <n v="9"/>
    <d v="2023-11-02T00:00:00"/>
    <d v="2023-11-03T00:00:00"/>
    <s v="Member"/>
    <x v="0"/>
    <n v="224.53"/>
    <x v="4"/>
    <x v="1"/>
    <n v="758.05840000000001"/>
    <s v="Bulk Order"/>
  </r>
  <r>
    <s v="ORD105611"/>
    <x v="3"/>
    <x v="4"/>
    <x v="5576"/>
    <n v="0.08"/>
    <n v="271.5616"/>
    <n v="5"/>
    <d v="2023-09-07T00:00:00"/>
    <d v="2023-09-10T00:00:00"/>
    <s v="Member"/>
    <x v="1"/>
    <n v="252.34"/>
    <x v="4"/>
    <x v="1"/>
    <n v="3122.9584"/>
    <s v="-"/>
  </r>
  <r>
    <s v="ORD105612"/>
    <x v="0"/>
    <x v="1"/>
    <x v="5577"/>
    <n v="0.12"/>
    <n v="27.1632"/>
    <n v="3"/>
    <d v="2024-06-24T00:00:00"/>
    <d v="2024-06-29T00:00:00"/>
    <s v="Regular"/>
    <x v="0"/>
    <n v="58.24"/>
    <x v="4"/>
    <x v="5"/>
    <n v="199.19680000000002"/>
    <s v="-"/>
  </r>
  <r>
    <s v="ORD105613"/>
    <x v="1"/>
    <x v="0"/>
    <x v="5578"/>
    <n v="0.11"/>
    <n v="253.5478"/>
    <n v="4"/>
    <d v="2023-10-04T00:00:00"/>
    <d v="2023-10-06T00:00:00"/>
    <s v="Regular"/>
    <x v="1"/>
    <n v="219.13"/>
    <x v="4"/>
    <x v="1"/>
    <n v="2051.4322000000002"/>
    <s v="-"/>
  </r>
  <r>
    <s v="ORD105614"/>
    <x v="2"/>
    <x v="3"/>
    <x v="5579"/>
    <n v="0.48"/>
    <n v="1341.8879999999999"/>
    <n v="5"/>
    <d v="2023-06-18T00:00:00"/>
    <d v="2023-06-20T00:00:00"/>
    <s v="New"/>
    <x v="2"/>
    <n v="727.54"/>
    <x v="4"/>
    <x v="2"/>
    <n v="1453.712"/>
    <s v="-"/>
  </r>
  <r>
    <s v="ORD105615"/>
    <x v="3"/>
    <x v="4"/>
    <x v="5580"/>
    <n v="0.32"/>
    <n v="564.7808"/>
    <n v="1"/>
    <d v="2023-07-16T00:00:00"/>
    <d v="2023-07-20T00:00:00"/>
    <s v="Regular"/>
    <x v="0"/>
    <n v="101.08"/>
    <x v="4"/>
    <x v="4"/>
    <n v="1200.1592000000001"/>
    <s v="-"/>
  </r>
  <r>
    <s v="ORD105616"/>
    <x v="1"/>
    <x v="4"/>
    <x v="5581"/>
    <n v="0.08"/>
    <n v="301.92880000000002"/>
    <n v="3"/>
    <d v="2024-08-22T00:00:00"/>
    <d v="2024-08-28T00:00:00"/>
    <s v="Regular"/>
    <x v="2"/>
    <n v="928.88"/>
    <x v="4"/>
    <x v="3"/>
    <n v="3472.1812"/>
    <s v="-"/>
  </r>
  <r>
    <s v="ORD105617"/>
    <x v="3"/>
    <x v="4"/>
    <x v="5582"/>
    <n v="0.24"/>
    <n v="818.57759999999996"/>
    <n v="7"/>
    <d v="2023-12-01T00:00:00"/>
    <d v="2023-12-07T00:00:00"/>
    <s v="Regular"/>
    <x v="2"/>
    <n v="624.85"/>
    <x v="4"/>
    <x v="5"/>
    <n v="2592.1623999999997"/>
    <s v="Bulk Order"/>
  </r>
  <r>
    <s v="ORD105618"/>
    <x v="1"/>
    <x v="2"/>
    <x v="5583"/>
    <n v="0.09"/>
    <n v="437.38739999999996"/>
    <n v="9"/>
    <d v="2024-03-15T00:00:00"/>
    <d v="2024-03-22T00:00:00"/>
    <s v="Member"/>
    <x v="0"/>
    <n v="505.78"/>
    <x v="4"/>
    <x v="0"/>
    <n v="4422.4726000000001"/>
    <s v="Bulk Order"/>
  </r>
  <r>
    <s v="ORD105619"/>
    <x v="1"/>
    <x v="4"/>
    <x v="5584"/>
    <n v="0.3"/>
    <n v="777.88800000000003"/>
    <n v="6"/>
    <d v="2023-06-11T00:00:00"/>
    <d v="2023-06-16T00:00:00"/>
    <s v="New"/>
    <x v="2"/>
    <n v="393.15"/>
    <x v="4"/>
    <x v="2"/>
    <n v="1815.0720000000001"/>
    <s v="Bulk Order"/>
  </r>
  <r>
    <s v="ORD105620"/>
    <x v="0"/>
    <x v="3"/>
    <x v="5585"/>
    <n v="0.17"/>
    <n v="464.99760000000009"/>
    <n v="4"/>
    <d v="2023-02-25T00:00:00"/>
    <d v="2023-03-02T00:00:00"/>
    <s v="Regular"/>
    <x v="0"/>
    <n v="203.15"/>
    <x v="4"/>
    <x v="5"/>
    <n v="2270.2824000000001"/>
    <s v="-"/>
  </r>
  <r>
    <s v="ORD105621"/>
    <x v="3"/>
    <x v="4"/>
    <x v="5586"/>
    <n v="0.1"/>
    <n v="130.46099999999998"/>
    <n v="4"/>
    <d v="2023-07-02T00:00:00"/>
    <d v="2023-07-08T00:00:00"/>
    <s v="New"/>
    <x v="2"/>
    <n v="109.99"/>
    <x v="4"/>
    <x v="4"/>
    <n v="1174.1489999999999"/>
    <s v="-"/>
  </r>
  <r>
    <s v="ORD105622"/>
    <x v="2"/>
    <x v="3"/>
    <x v="962"/>
    <n v="0.12"/>
    <n v="238.66439999999997"/>
    <n v="9"/>
    <d v="2024-02-20T00:00:00"/>
    <d v="2024-02-25T00:00:00"/>
    <s v="Member"/>
    <x v="0"/>
    <n v="281.97000000000003"/>
    <x v="4"/>
    <x v="0"/>
    <n v="1750.2056"/>
    <s v="Bulk Order"/>
  </r>
  <r>
    <s v="ORD105623"/>
    <x v="0"/>
    <x v="1"/>
    <x v="5587"/>
    <n v="0.34"/>
    <n v="78.750800000000012"/>
    <n v="1"/>
    <d v="2023-08-02T00:00:00"/>
    <d v="2023-08-04T00:00:00"/>
    <s v="New"/>
    <x v="0"/>
    <n v="35.46"/>
    <x v="4"/>
    <x v="1"/>
    <n v="152.86919999999998"/>
    <s v="-"/>
  </r>
  <r>
    <s v="ORD105624"/>
    <x v="0"/>
    <x v="0"/>
    <x v="5588"/>
    <n v="0.2"/>
    <n v="695.49"/>
    <n v="6"/>
    <d v="2023-01-29T00:00:00"/>
    <d v="2023-02-05T00:00:00"/>
    <s v="New"/>
    <x v="0"/>
    <n v="848.51"/>
    <x v="4"/>
    <x v="5"/>
    <n v="2781.96"/>
    <s v="Bulk Order"/>
  </r>
  <r>
    <s v="ORD105625"/>
    <x v="2"/>
    <x v="2"/>
    <x v="5589"/>
    <n v="0.26"/>
    <n v="423.00700000000001"/>
    <n v="4"/>
    <d v="2023-01-03T00:00:00"/>
    <d v="2023-01-10T00:00:00"/>
    <s v="New"/>
    <x v="2"/>
    <n v="388.96"/>
    <x v="4"/>
    <x v="0"/>
    <n v="1203.943"/>
    <s v="-"/>
  </r>
  <r>
    <s v="ORD105626"/>
    <x v="0"/>
    <x v="3"/>
    <x v="5590"/>
    <n v="0.41"/>
    <n v="1126.598"/>
    <n v="3"/>
    <d v="2023-11-21T00:00:00"/>
    <d v="2023-11-28T00:00:00"/>
    <s v="Member"/>
    <x v="0"/>
    <n v="302.33999999999997"/>
    <x v="4"/>
    <x v="4"/>
    <n v="1621.2020000000002"/>
    <s v="-"/>
  </r>
  <r>
    <s v="ORD105627"/>
    <x v="1"/>
    <x v="1"/>
    <x v="5591"/>
    <n v="0.33"/>
    <n v="445.32180000000005"/>
    <n v="1"/>
    <d v="2023-06-25T00:00:00"/>
    <d v="2023-06-29T00:00:00"/>
    <s v="New"/>
    <x v="2"/>
    <n v="129.51"/>
    <x v="4"/>
    <x v="2"/>
    <n v="904.13819999999998"/>
    <s v="-"/>
  </r>
  <r>
    <s v="ORD105628"/>
    <x v="1"/>
    <x v="0"/>
    <x v="5592"/>
    <n v="0.23"/>
    <n v="722.90840000000003"/>
    <n v="5"/>
    <d v="2024-09-08T00:00:00"/>
    <d v="2024-09-10T00:00:00"/>
    <s v="Regular"/>
    <x v="2"/>
    <n v="289.41000000000003"/>
    <x v="4"/>
    <x v="5"/>
    <n v="2420.1715999999997"/>
    <s v="-"/>
  </r>
  <r>
    <s v="ORD105629"/>
    <x v="3"/>
    <x v="0"/>
    <x v="5593"/>
    <n v="0.48"/>
    <n v="1100.712"/>
    <n v="4"/>
    <d v="2023-11-08T00:00:00"/>
    <d v="2023-11-14T00:00:00"/>
    <s v="Regular"/>
    <x v="2"/>
    <n v="453.31"/>
    <x v="4"/>
    <x v="1"/>
    <n v="1192.4380000000001"/>
    <s v="-"/>
  </r>
  <r>
    <s v="ORD105630"/>
    <x v="3"/>
    <x v="0"/>
    <x v="5594"/>
    <n v="0.11"/>
    <n v="270.72319999999996"/>
    <n v="4"/>
    <d v="2023-06-03T00:00:00"/>
    <d v="2023-06-06T00:00:00"/>
    <s v="Regular"/>
    <x v="0"/>
    <n v="480.25"/>
    <x v="4"/>
    <x v="5"/>
    <n v="2190.3968"/>
    <s v="-"/>
  </r>
  <r>
    <s v="ORD105631"/>
    <x v="2"/>
    <x v="3"/>
    <x v="5595"/>
    <n v="0.14000000000000001"/>
    <n v="660.62780000000009"/>
    <n v="8"/>
    <d v="2024-01-28T00:00:00"/>
    <d v="2024-02-02T00:00:00"/>
    <s v="Member"/>
    <x v="0"/>
    <n v="359.72"/>
    <x v="4"/>
    <x v="3"/>
    <n v="4058.1422000000002"/>
    <s v="Bulk Order"/>
  </r>
  <r>
    <s v="ORD105632"/>
    <x v="3"/>
    <x v="1"/>
    <x v="5596"/>
    <n v="0.46"/>
    <n v="1637.6874"/>
    <n v="2"/>
    <d v="2023-12-30T00:00:00"/>
    <d v="2024-01-04T00:00:00"/>
    <s v="New"/>
    <x v="2"/>
    <n v="480.98"/>
    <x v="4"/>
    <x v="4"/>
    <n v="1922.5026"/>
    <s v="-"/>
  </r>
  <r>
    <s v="ORD105633"/>
    <x v="1"/>
    <x v="4"/>
    <x v="5597"/>
    <n v="0.43"/>
    <n v="594.82330000000002"/>
    <n v="4"/>
    <d v="2024-12-05T00:00:00"/>
    <d v="2024-12-09T00:00:00"/>
    <s v="New"/>
    <x v="0"/>
    <n v="371.55"/>
    <x v="4"/>
    <x v="3"/>
    <n v="788.48669999999993"/>
    <s v="-"/>
  </r>
  <r>
    <s v="ORD105634"/>
    <x v="2"/>
    <x v="1"/>
    <x v="5598"/>
    <n v="7.0000000000000007E-2"/>
    <n v="179.84540000000001"/>
    <n v="1"/>
    <d v="2023-12-24T00:00:00"/>
    <d v="2023-12-28T00:00:00"/>
    <s v="Member"/>
    <x v="2"/>
    <n v="733.69"/>
    <x v="4"/>
    <x v="2"/>
    <n v="2389.3745999999996"/>
    <s v="-"/>
  </r>
  <r>
    <s v="ORD105635"/>
    <x v="2"/>
    <x v="1"/>
    <x v="5599"/>
    <n v="0.46"/>
    <n v="1097.8820000000001"/>
    <n v="2"/>
    <d v="2023-02-25T00:00:00"/>
    <d v="2023-03-02T00:00:00"/>
    <s v="New"/>
    <x v="2"/>
    <n v="699.26"/>
    <x v="4"/>
    <x v="1"/>
    <n v="1288.8179999999998"/>
    <s v="-"/>
  </r>
  <r>
    <s v="ORD105636"/>
    <x v="3"/>
    <x v="1"/>
    <x v="5600"/>
    <n v="0.01"/>
    <n v="39.957600000000006"/>
    <n v="3"/>
    <d v="2023-10-11T00:00:00"/>
    <d v="2023-10-13T00:00:00"/>
    <s v="Regular"/>
    <x v="2"/>
    <n v="892.67"/>
    <x v="4"/>
    <x v="1"/>
    <n v="3955.8024"/>
    <s v="-"/>
  </r>
  <r>
    <s v="ORD105637"/>
    <x v="1"/>
    <x v="3"/>
    <x v="5601"/>
    <n v="0.41"/>
    <n v="1715.2103999999997"/>
    <n v="1"/>
    <d v="2024-10-24T00:00:00"/>
    <d v="2024-10-30T00:00:00"/>
    <s v="New"/>
    <x v="1"/>
    <n v="248.62"/>
    <x v="4"/>
    <x v="3"/>
    <n v="2468.2295999999997"/>
    <s v="-"/>
  </r>
  <r>
    <s v="ORD105638"/>
    <x v="2"/>
    <x v="3"/>
    <x v="5602"/>
    <n v="0.14000000000000001"/>
    <n v="208.4418"/>
    <n v="2"/>
    <d v="2023-07-08T00:00:00"/>
    <d v="2023-07-14T00:00:00"/>
    <s v="New"/>
    <x v="2"/>
    <n v="255.03"/>
    <x v="4"/>
    <x v="3"/>
    <n v="1280.4281999999998"/>
    <s v="-"/>
  </r>
  <r>
    <s v="ORD105639"/>
    <x v="1"/>
    <x v="3"/>
    <x v="5603"/>
    <n v="0.09"/>
    <n v="371.12760000000003"/>
    <n v="7"/>
    <d v="2024-08-16T00:00:00"/>
    <d v="2024-08-20T00:00:00"/>
    <s v="New"/>
    <x v="0"/>
    <n v="456.89"/>
    <x v="4"/>
    <x v="5"/>
    <n v="3752.5124000000005"/>
    <s v="Bulk Order"/>
  </r>
  <r>
    <s v="ORD105640"/>
    <x v="1"/>
    <x v="1"/>
    <x v="5604"/>
    <n v="0.22"/>
    <n v="215.50319999999999"/>
    <n v="6"/>
    <d v="2023-01-16T00:00:00"/>
    <d v="2023-01-21T00:00:00"/>
    <s v="New"/>
    <x v="2"/>
    <n v="266.43"/>
    <x v="4"/>
    <x v="0"/>
    <n v="764.05679999999995"/>
    <s v="Bulk Order"/>
  </r>
  <r>
    <s v="ORD105641"/>
    <x v="1"/>
    <x v="3"/>
    <x v="5605"/>
    <n v="0.45"/>
    <n v="1726.9110000000001"/>
    <n v="2"/>
    <d v="2023-07-06T00:00:00"/>
    <d v="2023-07-09T00:00:00"/>
    <s v="New"/>
    <x v="1"/>
    <n v="232.5"/>
    <x v="4"/>
    <x v="3"/>
    <n v="2110.6689999999999"/>
    <s v="-"/>
  </r>
  <r>
    <s v="ORD105642"/>
    <x v="3"/>
    <x v="0"/>
    <x v="5606"/>
    <n v="0.39"/>
    <n v="514.42560000000003"/>
    <n v="1"/>
    <d v="2023-06-25T00:00:00"/>
    <d v="2023-06-29T00:00:00"/>
    <s v="New"/>
    <x v="1"/>
    <n v="103.2"/>
    <x v="4"/>
    <x v="5"/>
    <n v="804.61439999999993"/>
    <s v="-"/>
  </r>
  <r>
    <s v="ORD105643"/>
    <x v="0"/>
    <x v="3"/>
    <x v="5607"/>
    <n v="0.48"/>
    <n v="748.73279999999988"/>
    <n v="9"/>
    <d v="2023-09-30T00:00:00"/>
    <d v="2023-10-01T00:00:00"/>
    <s v="Member"/>
    <x v="1"/>
    <n v="189.61"/>
    <x v="4"/>
    <x v="0"/>
    <n v="811.12720000000002"/>
    <s v="Bulk Order"/>
  </r>
  <r>
    <s v="ORD105644"/>
    <x v="0"/>
    <x v="2"/>
    <x v="5608"/>
    <n v="0.27"/>
    <n v="1154.8143"/>
    <n v="1"/>
    <d v="2024-05-09T00:00:00"/>
    <d v="2024-05-16T00:00:00"/>
    <s v="Regular"/>
    <x v="2"/>
    <n v="963.26"/>
    <x v="4"/>
    <x v="1"/>
    <n v="3122.2757000000001"/>
    <s v="-"/>
  </r>
  <r>
    <s v="ORD105645"/>
    <x v="2"/>
    <x v="3"/>
    <x v="5609"/>
    <n v="0.26"/>
    <n v="561.17619999999999"/>
    <n v="5"/>
    <d v="2024-06-30T00:00:00"/>
    <d v="2024-07-03T00:00:00"/>
    <s v="Member"/>
    <x v="0"/>
    <n v="613.08000000000004"/>
    <x v="4"/>
    <x v="3"/>
    <n v="1597.1938"/>
    <s v="-"/>
  </r>
  <r>
    <s v="ORD105646"/>
    <x v="1"/>
    <x v="3"/>
    <x v="5610"/>
    <n v="0.01"/>
    <n v="49.537700000000008"/>
    <n v="9"/>
    <d v="2024-08-29T00:00:00"/>
    <d v="2024-09-04T00:00:00"/>
    <s v="Member"/>
    <x v="1"/>
    <n v="728.42"/>
    <x v="4"/>
    <x v="3"/>
    <n v="4904.2323000000006"/>
    <s v="Bulk Order"/>
  </r>
  <r>
    <s v="ORD105647"/>
    <x v="3"/>
    <x v="3"/>
    <x v="5611"/>
    <n v="0.09"/>
    <n v="76.006799999999998"/>
    <n v="9"/>
    <d v="2024-03-18T00:00:00"/>
    <d v="2024-03-23T00:00:00"/>
    <s v="Regular"/>
    <x v="2"/>
    <n v="114.36"/>
    <x v="4"/>
    <x v="3"/>
    <n v="768.51319999999998"/>
    <s v="Bulk Order"/>
  </r>
  <r>
    <s v="ORD105648"/>
    <x v="1"/>
    <x v="3"/>
    <x v="5612"/>
    <n v="0.25"/>
    <n v="592.60249999999996"/>
    <n v="6"/>
    <d v="2023-08-04T00:00:00"/>
    <d v="2023-08-08T00:00:00"/>
    <s v="Member"/>
    <x v="0"/>
    <n v="582.35"/>
    <x v="4"/>
    <x v="1"/>
    <n v="1777.8074999999999"/>
    <s v="Bulk Order"/>
  </r>
  <r>
    <s v="ORD105649"/>
    <x v="1"/>
    <x v="2"/>
    <x v="5613"/>
    <n v="0.38"/>
    <n v="1401.8238000000001"/>
    <n v="3"/>
    <d v="2024-11-11T00:00:00"/>
    <d v="2024-11-18T00:00:00"/>
    <s v="Regular"/>
    <x v="2"/>
    <n v="1012.83"/>
    <x v="4"/>
    <x v="4"/>
    <n v="2287.1862000000001"/>
    <s v="-"/>
  </r>
  <r>
    <s v="ORD105650"/>
    <x v="3"/>
    <x v="4"/>
    <x v="5614"/>
    <n v="0.41"/>
    <n v="51.782999999999994"/>
    <n v="2"/>
    <d v="2023-10-20T00:00:00"/>
    <d v="2023-10-24T00:00:00"/>
    <s v="Regular"/>
    <x v="1"/>
    <n v="9.08"/>
    <x v="4"/>
    <x v="3"/>
    <n v="74.516999999999996"/>
    <s v="-"/>
  </r>
  <r>
    <s v="ORD105651"/>
    <x v="0"/>
    <x v="3"/>
    <x v="5615"/>
    <n v="0.14000000000000001"/>
    <n v="118.17260000000002"/>
    <n v="3"/>
    <d v="2023-04-23T00:00:00"/>
    <d v="2023-04-25T00:00:00"/>
    <s v="Regular"/>
    <x v="0"/>
    <n v="250.3"/>
    <x v="4"/>
    <x v="3"/>
    <n v="725.91740000000004"/>
    <s v="-"/>
  </r>
  <r>
    <s v="ORD105652"/>
    <x v="1"/>
    <x v="0"/>
    <x v="5616"/>
    <n v="0.36"/>
    <n v="71.91"/>
    <n v="1"/>
    <d v="2023-01-30T00:00:00"/>
    <d v="2023-02-05T00:00:00"/>
    <s v="Regular"/>
    <x v="0"/>
    <n v="35.44"/>
    <x v="4"/>
    <x v="1"/>
    <n v="127.84"/>
    <s v="-"/>
  </r>
  <r>
    <s v="ORD105653"/>
    <x v="1"/>
    <x v="2"/>
    <x v="5617"/>
    <n v="0.41"/>
    <n v="2035.691"/>
    <n v="3"/>
    <d v="2023-12-04T00:00:00"/>
    <d v="2023-12-09T00:00:00"/>
    <s v="New"/>
    <x v="0"/>
    <n v="1482.39"/>
    <x v="4"/>
    <x v="4"/>
    <n v="2929.4090000000006"/>
    <s v="-"/>
  </r>
  <r>
    <s v="ORD105654"/>
    <x v="0"/>
    <x v="4"/>
    <x v="5618"/>
    <n v="0.19"/>
    <n v="727.14139999999998"/>
    <n v="2"/>
    <d v="2023-08-07T00:00:00"/>
    <d v="2023-08-13T00:00:00"/>
    <s v="Regular"/>
    <x v="1"/>
    <n v="203.52"/>
    <x v="4"/>
    <x v="4"/>
    <n v="3099.9186"/>
    <s v="-"/>
  </r>
  <r>
    <s v="ORD105655"/>
    <x v="3"/>
    <x v="3"/>
    <x v="5619"/>
    <n v="0.35"/>
    <n v="675.654"/>
    <n v="8"/>
    <d v="2024-02-04T00:00:00"/>
    <d v="2024-02-05T00:00:00"/>
    <s v="Member"/>
    <x v="0"/>
    <n v="526.52"/>
    <x v="4"/>
    <x v="2"/>
    <n v="1254.7860000000001"/>
    <s v="Bulk Order"/>
  </r>
  <r>
    <s v="ORD105656"/>
    <x v="2"/>
    <x v="4"/>
    <x v="5620"/>
    <n v="0.22"/>
    <n v="190.476"/>
    <n v="7"/>
    <d v="2023-02-16T00:00:00"/>
    <d v="2023-02-22T00:00:00"/>
    <s v="Member"/>
    <x v="0"/>
    <n v="64.650000000000006"/>
    <x v="4"/>
    <x v="5"/>
    <n v="675.32399999999996"/>
    <s v="Bulk Order"/>
  </r>
  <r>
    <s v="ORD105657"/>
    <x v="0"/>
    <x v="0"/>
    <x v="5621"/>
    <n v="0.49"/>
    <n v="266.01119999999997"/>
    <n v="1"/>
    <d v="2023-02-10T00:00:00"/>
    <d v="2023-02-15T00:00:00"/>
    <s v="New"/>
    <x v="0"/>
    <n v="132.71"/>
    <x v="4"/>
    <x v="0"/>
    <n v="276.86880000000002"/>
    <s v="-"/>
  </r>
  <r>
    <s v="ORD105658"/>
    <x v="2"/>
    <x v="2"/>
    <x v="5622"/>
    <n v="0"/>
    <n v="0"/>
    <n v="1"/>
    <d v="2023-09-10T00:00:00"/>
    <d v="2023-09-16T00:00:00"/>
    <s v="New"/>
    <x v="2"/>
    <n v="135.51"/>
    <x v="4"/>
    <x v="0"/>
    <n v="2706.35"/>
    <s v="-"/>
  </r>
  <r>
    <s v="ORD105659"/>
    <x v="2"/>
    <x v="2"/>
    <x v="5623"/>
    <n v="0.21"/>
    <n v="1025.1926999999998"/>
    <n v="5"/>
    <d v="2023-12-19T00:00:00"/>
    <d v="2023-12-26T00:00:00"/>
    <s v="New"/>
    <x v="0"/>
    <n v="410.5"/>
    <x v="4"/>
    <x v="5"/>
    <n v="3856.6773000000003"/>
    <s v="-"/>
  </r>
  <r>
    <s v="ORD105660"/>
    <x v="0"/>
    <x v="4"/>
    <x v="5624"/>
    <n v="0.13"/>
    <n v="442.72670000000005"/>
    <n v="4"/>
    <d v="2024-09-15T00:00:00"/>
    <d v="2024-09-19T00:00:00"/>
    <s v="Member"/>
    <x v="2"/>
    <n v="307.32"/>
    <x v="4"/>
    <x v="3"/>
    <n v="2962.8633"/>
    <s v="-"/>
  </r>
  <r>
    <s v="ORD105661"/>
    <x v="1"/>
    <x v="3"/>
    <x v="5625"/>
    <n v="0.42"/>
    <n v="793.4556"/>
    <n v="8"/>
    <d v="2023-07-20T00:00:00"/>
    <d v="2023-07-24T00:00:00"/>
    <s v="New"/>
    <x v="0"/>
    <n v="381.22"/>
    <x v="4"/>
    <x v="0"/>
    <n v="1095.7244000000001"/>
    <s v="Bulk Order"/>
  </r>
  <r>
    <s v="ORD105662"/>
    <x v="2"/>
    <x v="1"/>
    <x v="5626"/>
    <n v="0.14000000000000001"/>
    <n v="357.58380000000005"/>
    <n v="8"/>
    <d v="2024-03-23T00:00:00"/>
    <d v="2024-03-24T00:00:00"/>
    <s v="Member"/>
    <x v="0"/>
    <n v="570.82000000000005"/>
    <x v="4"/>
    <x v="1"/>
    <n v="2196.5862000000002"/>
    <s v="Bulk Order"/>
  </r>
  <r>
    <s v="ORD105663"/>
    <x v="2"/>
    <x v="2"/>
    <x v="5627"/>
    <n v="0.27"/>
    <n v="1348.5501000000002"/>
    <n v="3"/>
    <d v="2023-08-04T00:00:00"/>
    <d v="2023-08-07T00:00:00"/>
    <s v="New"/>
    <x v="2"/>
    <n v="362.15"/>
    <x v="4"/>
    <x v="0"/>
    <n v="3646.0798999999997"/>
    <s v="-"/>
  </r>
  <r>
    <s v="ORD105664"/>
    <x v="3"/>
    <x v="1"/>
    <x v="5628"/>
    <n v="0.37"/>
    <n v="977.52149999999995"/>
    <n v="5"/>
    <d v="2024-10-14T00:00:00"/>
    <d v="2024-10-19T00:00:00"/>
    <s v="New"/>
    <x v="0"/>
    <n v="400.18"/>
    <x v="4"/>
    <x v="4"/>
    <n v="1664.4285"/>
    <s v="-"/>
  </r>
  <r>
    <s v="ORD105665"/>
    <x v="1"/>
    <x v="2"/>
    <x v="5629"/>
    <n v="0.25"/>
    <n v="1206.1475"/>
    <n v="7"/>
    <d v="2023-08-10T00:00:00"/>
    <d v="2023-08-15T00:00:00"/>
    <s v="Regular"/>
    <x v="2"/>
    <n v="1087.67"/>
    <x v="4"/>
    <x v="2"/>
    <n v="3618.4425000000001"/>
    <s v="Bulk Order"/>
  </r>
  <r>
    <s v="ORD105666"/>
    <x v="2"/>
    <x v="3"/>
    <x v="5630"/>
    <n v="0.21"/>
    <n v="37.835699999999996"/>
    <n v="8"/>
    <d v="2023-06-20T00:00:00"/>
    <d v="2023-06-25T00:00:00"/>
    <s v="Regular"/>
    <x v="1"/>
    <n v="49.98"/>
    <x v="4"/>
    <x v="2"/>
    <n v="142.33429999999998"/>
    <s v="Bulk Order"/>
  </r>
  <r>
    <s v="ORD105667"/>
    <x v="3"/>
    <x v="3"/>
    <x v="5631"/>
    <n v="0.02"/>
    <n v="72.654399999999995"/>
    <n v="3"/>
    <d v="2023-08-13T00:00:00"/>
    <d v="2023-08-15T00:00:00"/>
    <s v="Member"/>
    <x v="2"/>
    <n v="353.78"/>
    <x v="4"/>
    <x v="1"/>
    <n v="3560.0655999999999"/>
    <s v="-"/>
  </r>
  <r>
    <s v="ORD105668"/>
    <x v="1"/>
    <x v="2"/>
    <x v="5632"/>
    <n v="0.01"/>
    <n v="31.730900000000002"/>
    <n v="8"/>
    <d v="2023-04-29T00:00:00"/>
    <d v="2023-05-06T00:00:00"/>
    <s v="Regular"/>
    <x v="1"/>
    <n v="495.59"/>
    <x v="4"/>
    <x v="2"/>
    <n v="3141.3591000000001"/>
    <s v="Bulk Order"/>
  </r>
  <r>
    <s v="ORD105669"/>
    <x v="0"/>
    <x v="4"/>
    <x v="5633"/>
    <n v="0.48"/>
    <n v="1659.8975999999998"/>
    <n v="9"/>
    <d v="2023-04-20T00:00:00"/>
    <d v="2023-04-26T00:00:00"/>
    <s v="Regular"/>
    <x v="0"/>
    <n v="370.04"/>
    <x v="4"/>
    <x v="4"/>
    <n v="1798.2224000000001"/>
    <s v="Bulk Order"/>
  </r>
  <r>
    <s v="ORD105670"/>
    <x v="0"/>
    <x v="3"/>
    <x v="5634"/>
    <n v="0.32"/>
    <n v="926.64960000000008"/>
    <n v="3"/>
    <d v="2024-07-23T00:00:00"/>
    <d v="2024-07-24T00:00:00"/>
    <s v="Regular"/>
    <x v="2"/>
    <n v="171.5"/>
    <x v="4"/>
    <x v="3"/>
    <n v="1969.1304"/>
    <s v="-"/>
  </r>
  <r>
    <s v="ORD105671"/>
    <x v="3"/>
    <x v="3"/>
    <x v="5635"/>
    <n v="0.41"/>
    <n v="129.7527"/>
    <n v="2"/>
    <d v="2024-04-16T00:00:00"/>
    <d v="2024-04-23T00:00:00"/>
    <s v="Regular"/>
    <x v="1"/>
    <n v="51.9"/>
    <x v="4"/>
    <x v="4"/>
    <n v="186.71730000000002"/>
    <s v="-"/>
  </r>
  <r>
    <s v="ORD105672"/>
    <x v="0"/>
    <x v="0"/>
    <x v="5636"/>
    <n v="0.24"/>
    <n v="199.88640000000001"/>
    <n v="2"/>
    <d v="2023-10-03T00:00:00"/>
    <d v="2023-10-06T00:00:00"/>
    <s v="Regular"/>
    <x v="2"/>
    <n v="129.03"/>
    <x v="4"/>
    <x v="0"/>
    <n v="632.97360000000003"/>
    <s v="-"/>
  </r>
  <r>
    <s v="ORD105673"/>
    <x v="2"/>
    <x v="3"/>
    <x v="5637"/>
    <n v="0.13"/>
    <n v="600.47389999999996"/>
    <n v="5"/>
    <d v="2023-04-24T00:00:00"/>
    <d v="2023-04-29T00:00:00"/>
    <s v="Regular"/>
    <x v="2"/>
    <n v="1179.69"/>
    <x v="4"/>
    <x v="0"/>
    <n v="4018.5560999999998"/>
    <s v="-"/>
  </r>
  <r>
    <s v="ORD105674"/>
    <x v="1"/>
    <x v="0"/>
    <x v="5638"/>
    <n v="0.15"/>
    <n v="186.19949999999997"/>
    <n v="1"/>
    <d v="2023-07-10T00:00:00"/>
    <d v="2023-07-16T00:00:00"/>
    <s v="Regular"/>
    <x v="2"/>
    <n v="338.42"/>
    <x v="4"/>
    <x v="5"/>
    <n v="1055.1305"/>
    <s v="-"/>
  </r>
  <r>
    <s v="ORD105675"/>
    <x v="2"/>
    <x v="3"/>
    <x v="5639"/>
    <n v="0.02"/>
    <n v="99.307800000000015"/>
    <n v="6"/>
    <d v="2024-05-27T00:00:00"/>
    <d v="2024-05-30T00:00:00"/>
    <s v="Member"/>
    <x v="1"/>
    <n v="686.94"/>
    <x v="4"/>
    <x v="1"/>
    <n v="4866.0822000000007"/>
    <s v="Bulk Order"/>
  </r>
  <r>
    <s v="ORD105676"/>
    <x v="2"/>
    <x v="3"/>
    <x v="5640"/>
    <n v="0.4"/>
    <n v="1371.9920000000002"/>
    <n v="7"/>
    <d v="2023-01-23T00:00:00"/>
    <d v="2023-01-26T00:00:00"/>
    <s v="Regular"/>
    <x v="1"/>
    <n v="778.85"/>
    <x v="4"/>
    <x v="2"/>
    <n v="2057.9879999999998"/>
    <s v="Bulk Order"/>
  </r>
  <r>
    <s v="ORD105677"/>
    <x v="0"/>
    <x v="4"/>
    <x v="5641"/>
    <n v="0.28999999999999998"/>
    <n v="660.42859999999996"/>
    <n v="5"/>
    <d v="2024-06-28T00:00:00"/>
    <d v="2024-07-01T00:00:00"/>
    <s v="Regular"/>
    <x v="1"/>
    <n v="442.89"/>
    <x v="4"/>
    <x v="0"/>
    <n v="1616.9114000000002"/>
    <s v="-"/>
  </r>
  <r>
    <s v="ORD105678"/>
    <x v="2"/>
    <x v="4"/>
    <x v="5642"/>
    <n v="0.24"/>
    <n v="1105.9775999999999"/>
    <n v="8"/>
    <d v="2024-11-27T00:00:00"/>
    <d v="2024-12-01T00:00:00"/>
    <s v="New"/>
    <x v="0"/>
    <n v="1117.56"/>
    <x v="4"/>
    <x v="4"/>
    <n v="3502.2623999999996"/>
    <s v="Bulk Order"/>
  </r>
  <r>
    <s v="ORD105679"/>
    <x v="0"/>
    <x v="3"/>
    <x v="5643"/>
    <n v="0.43"/>
    <n v="1718.0348999999999"/>
    <n v="6"/>
    <d v="2023-07-28T00:00:00"/>
    <d v="2023-08-03T00:00:00"/>
    <s v="Member"/>
    <x v="2"/>
    <n v="345.92"/>
    <x v="4"/>
    <x v="1"/>
    <n v="2277.3950999999997"/>
    <s v="Bulk Order"/>
  </r>
  <r>
    <s v="ORD105680"/>
    <x v="1"/>
    <x v="2"/>
    <x v="5644"/>
    <n v="0.22"/>
    <n v="484.42459999999994"/>
    <n v="1"/>
    <d v="2024-11-24T00:00:00"/>
    <d v="2024-12-01T00:00:00"/>
    <s v="Member"/>
    <x v="0"/>
    <n v="557.63"/>
    <x v="4"/>
    <x v="1"/>
    <n v="1717.5054"/>
    <s v="-"/>
  </r>
  <r>
    <s v="ORD105681"/>
    <x v="1"/>
    <x v="2"/>
    <x v="2316"/>
    <n v="0.47"/>
    <n v="204.9717"/>
    <n v="9"/>
    <d v="2024-03-25T00:00:00"/>
    <d v="2024-03-30T00:00:00"/>
    <s v="New"/>
    <x v="1"/>
    <n v="87.52"/>
    <x v="4"/>
    <x v="4"/>
    <n v="231.13830000000002"/>
    <s v="Bulk Order"/>
  </r>
  <r>
    <s v="ORD105682"/>
    <x v="2"/>
    <x v="3"/>
    <x v="5645"/>
    <n v="0.01"/>
    <n v="43.546899999999994"/>
    <n v="5"/>
    <d v="2024-08-29T00:00:00"/>
    <d v="2024-09-04T00:00:00"/>
    <s v="Member"/>
    <x v="0"/>
    <n v="1053.25"/>
    <x v="4"/>
    <x v="5"/>
    <n v="4311.1430999999993"/>
    <s v="-"/>
  </r>
  <r>
    <s v="ORD105683"/>
    <x v="3"/>
    <x v="2"/>
    <x v="5646"/>
    <n v="0.49"/>
    <n v="1885.8629999999998"/>
    <n v="5"/>
    <d v="2024-09-26T00:00:00"/>
    <d v="2024-10-01T00:00:00"/>
    <s v="Member"/>
    <x v="1"/>
    <n v="596.54999999999995"/>
    <x v="4"/>
    <x v="5"/>
    <n v="1962.837"/>
    <s v="-"/>
  </r>
  <r>
    <s v="ORD105684"/>
    <x v="0"/>
    <x v="3"/>
    <x v="5647"/>
    <n v="0.41"/>
    <n v="1629.5859999999998"/>
    <n v="1"/>
    <d v="2024-11-01T00:00:00"/>
    <d v="2024-11-08T00:00:00"/>
    <s v="Member"/>
    <x v="0"/>
    <n v="206.92"/>
    <x v="4"/>
    <x v="5"/>
    <n v="2345.0140000000001"/>
    <s v="-"/>
  </r>
  <r>
    <s v="ORD105685"/>
    <x v="0"/>
    <x v="4"/>
    <x v="5648"/>
    <n v="0.18"/>
    <n v="674.96579999999994"/>
    <n v="5"/>
    <d v="2024-03-13T00:00:00"/>
    <d v="2024-03-18T00:00:00"/>
    <s v="Regular"/>
    <x v="2"/>
    <n v="1048.04"/>
    <x v="4"/>
    <x v="5"/>
    <n v="3074.8442"/>
    <s v="-"/>
  </r>
  <r>
    <s v="ORD105686"/>
    <x v="2"/>
    <x v="1"/>
    <x v="5649"/>
    <n v="0.3"/>
    <n v="435.36"/>
    <n v="3"/>
    <d v="2023-09-03T00:00:00"/>
    <d v="2023-09-04T00:00:00"/>
    <s v="Regular"/>
    <x v="2"/>
    <n v="336.85"/>
    <x v="4"/>
    <x v="5"/>
    <n v="1015.84"/>
    <s v="-"/>
  </r>
  <r>
    <s v="ORD105687"/>
    <x v="0"/>
    <x v="0"/>
    <x v="5650"/>
    <n v="0.43"/>
    <n v="1852.5862"/>
    <n v="3"/>
    <d v="2023-06-14T00:00:00"/>
    <d v="2023-06-16T00:00:00"/>
    <s v="Regular"/>
    <x v="2"/>
    <n v="959.42"/>
    <x v="4"/>
    <x v="5"/>
    <n v="2455.7538000000004"/>
    <s v="-"/>
  </r>
  <r>
    <s v="ORD105688"/>
    <x v="0"/>
    <x v="2"/>
    <x v="5651"/>
    <n v="0.24"/>
    <n v="26.625599999999999"/>
    <n v="8"/>
    <d v="2023-09-05T00:00:00"/>
    <d v="2023-09-07T00:00:00"/>
    <s v="New"/>
    <x v="2"/>
    <n v="18.670000000000002"/>
    <x v="4"/>
    <x v="5"/>
    <n v="84.314400000000006"/>
    <s v="Bulk Order"/>
  </r>
  <r>
    <s v="ORD105689"/>
    <x v="3"/>
    <x v="2"/>
    <x v="5652"/>
    <n v="0.03"/>
    <n v="37.8795"/>
    <n v="9"/>
    <d v="2024-01-26T00:00:00"/>
    <d v="2024-02-01T00:00:00"/>
    <s v="New"/>
    <x v="1"/>
    <n v="76.98"/>
    <x v="4"/>
    <x v="5"/>
    <n v="1224.7705000000001"/>
    <s v="Bulk Order"/>
  </r>
  <r>
    <s v="ORD105690"/>
    <x v="3"/>
    <x v="4"/>
    <x v="5653"/>
    <n v="0.45"/>
    <n v="147.66300000000001"/>
    <n v="6"/>
    <d v="2023-09-02T00:00:00"/>
    <d v="2023-09-09T00:00:00"/>
    <s v="Regular"/>
    <x v="2"/>
    <n v="27.71"/>
    <x v="4"/>
    <x v="5"/>
    <n v="180.47699999999998"/>
    <s v="Bulk Order"/>
  </r>
  <r>
    <s v="ORD105691"/>
    <x v="2"/>
    <x v="2"/>
    <x v="5654"/>
    <n v="0.26"/>
    <n v="166.89920000000001"/>
    <n v="3"/>
    <d v="2023-05-26T00:00:00"/>
    <d v="2023-05-28T00:00:00"/>
    <s v="Regular"/>
    <x v="0"/>
    <n v="102.48"/>
    <x v="4"/>
    <x v="5"/>
    <n v="475.02079999999995"/>
    <s v="-"/>
  </r>
  <r>
    <s v="ORD105692"/>
    <x v="3"/>
    <x v="3"/>
    <x v="5655"/>
    <n v="0.27"/>
    <n v="731.33820000000003"/>
    <n v="8"/>
    <d v="2024-03-01T00:00:00"/>
    <d v="2024-03-03T00:00:00"/>
    <s v="Member"/>
    <x v="2"/>
    <n v="672.68"/>
    <x v="4"/>
    <x v="2"/>
    <n v="1977.3217999999997"/>
    <s v="Bulk Order"/>
  </r>
  <r>
    <s v="ORD105693"/>
    <x v="2"/>
    <x v="3"/>
    <x v="5656"/>
    <n v="0.01"/>
    <n v="2.8256000000000001"/>
    <n v="3"/>
    <d v="2023-11-27T00:00:00"/>
    <d v="2023-12-01T00:00:00"/>
    <s v="New"/>
    <x v="0"/>
    <n v="76.98"/>
    <x v="4"/>
    <x v="1"/>
    <n v="279.73439999999999"/>
    <s v="-"/>
  </r>
  <r>
    <s v="ORD105694"/>
    <x v="1"/>
    <x v="1"/>
    <x v="5657"/>
    <n v="0.05"/>
    <n v="49.438500000000005"/>
    <n v="7"/>
    <d v="2023-07-12T00:00:00"/>
    <d v="2023-07-13T00:00:00"/>
    <s v="New"/>
    <x v="0"/>
    <n v="162.61000000000001"/>
    <x v="4"/>
    <x v="0"/>
    <n v="939.33150000000001"/>
    <s v="Bulk Order"/>
  </r>
  <r>
    <s v="ORD105695"/>
    <x v="2"/>
    <x v="1"/>
    <x v="5658"/>
    <n v="0.39"/>
    <n v="483.76770000000005"/>
    <n v="2"/>
    <d v="2024-09-28T00:00:00"/>
    <d v="2024-09-29T00:00:00"/>
    <s v="Member"/>
    <x v="1"/>
    <n v="370.57"/>
    <x v="4"/>
    <x v="5"/>
    <n v="756.66229999999996"/>
    <s v="-"/>
  </r>
  <r>
    <s v="ORD105696"/>
    <x v="1"/>
    <x v="1"/>
    <x v="5659"/>
    <n v="0.22"/>
    <n v="728.45519999999999"/>
    <n v="6"/>
    <d v="2023-05-05T00:00:00"/>
    <d v="2023-05-09T00:00:00"/>
    <s v="New"/>
    <x v="1"/>
    <n v="976.62"/>
    <x v="4"/>
    <x v="4"/>
    <n v="2582.7048"/>
    <s v="Bulk Order"/>
  </r>
  <r>
    <s v="ORD105697"/>
    <x v="2"/>
    <x v="3"/>
    <x v="5660"/>
    <n v="0.5"/>
    <n v="1198.6099999999999"/>
    <n v="8"/>
    <d v="2024-07-22T00:00:00"/>
    <d v="2024-07-27T00:00:00"/>
    <s v="Regular"/>
    <x v="0"/>
    <n v="337.81"/>
    <x v="4"/>
    <x v="4"/>
    <n v="1198.6099999999999"/>
    <s v="Bulk Order"/>
  </r>
  <r>
    <s v="ORD105698"/>
    <x v="0"/>
    <x v="1"/>
    <x v="5661"/>
    <n v="0.35"/>
    <n v="821.17699999999991"/>
    <n v="3"/>
    <d v="2024-04-30T00:00:00"/>
    <d v="2024-05-04T00:00:00"/>
    <s v="Regular"/>
    <x v="1"/>
    <n v="155.33000000000001"/>
    <x v="4"/>
    <x v="0"/>
    <n v="1525.0429999999999"/>
    <s v="-"/>
  </r>
  <r>
    <s v="ORD105699"/>
    <x v="3"/>
    <x v="1"/>
    <x v="5662"/>
    <n v="0.47"/>
    <n v="1816.7003999999999"/>
    <n v="9"/>
    <d v="2023-07-16T00:00:00"/>
    <d v="2023-07-18T00:00:00"/>
    <s v="New"/>
    <x v="1"/>
    <n v="669.56"/>
    <x v="4"/>
    <x v="4"/>
    <n v="2048.6196"/>
    <s v="Bulk Order"/>
  </r>
  <r>
    <s v="ORD105700"/>
    <x v="1"/>
    <x v="3"/>
    <x v="5663"/>
    <n v="0.14000000000000001"/>
    <n v="327.31020000000001"/>
    <n v="9"/>
    <d v="2023-08-02T00:00:00"/>
    <d v="2023-08-08T00:00:00"/>
    <s v="New"/>
    <x v="1"/>
    <n v="689.39"/>
    <x v="4"/>
    <x v="5"/>
    <n v="2010.6197999999999"/>
    <s v="Bulk Order"/>
  </r>
  <r>
    <s v="ORD105701"/>
    <x v="2"/>
    <x v="4"/>
    <x v="5664"/>
    <n v="0.09"/>
    <n v="162.6831"/>
    <n v="3"/>
    <d v="2024-04-05T00:00:00"/>
    <d v="2024-04-12T00:00:00"/>
    <s v="Regular"/>
    <x v="1"/>
    <n v="255.7"/>
    <x v="4"/>
    <x v="5"/>
    <n v="1644.9069"/>
    <s v="-"/>
  </r>
  <r>
    <s v="ORD105702"/>
    <x v="3"/>
    <x v="2"/>
    <x v="5665"/>
    <n v="0.19"/>
    <n v="915.04190000000006"/>
    <n v="3"/>
    <d v="2024-06-12T00:00:00"/>
    <d v="2024-06-13T00:00:00"/>
    <s v="New"/>
    <x v="2"/>
    <n v="663.94"/>
    <x v="4"/>
    <x v="1"/>
    <n v="3900.9681"/>
    <s v="-"/>
  </r>
  <r>
    <s v="ORD105703"/>
    <x v="2"/>
    <x v="0"/>
    <x v="5666"/>
    <n v="0.13"/>
    <n v="18.283199999999997"/>
    <n v="5"/>
    <d v="2024-05-12T00:00:00"/>
    <d v="2024-05-19T00:00:00"/>
    <s v="New"/>
    <x v="2"/>
    <n v="17.72"/>
    <x v="4"/>
    <x v="5"/>
    <n v="122.35679999999999"/>
    <s v="-"/>
  </r>
  <r>
    <s v="ORD105704"/>
    <x v="3"/>
    <x v="3"/>
    <x v="5667"/>
    <n v="0.31"/>
    <n v="494.89330000000001"/>
    <n v="9"/>
    <d v="2024-01-26T00:00:00"/>
    <d v="2024-02-01T00:00:00"/>
    <s v="Member"/>
    <x v="0"/>
    <n v="458.99"/>
    <x v="4"/>
    <x v="0"/>
    <n v="1101.5367000000001"/>
    <s v="Bulk Order"/>
  </r>
  <r>
    <s v="ORD105705"/>
    <x v="3"/>
    <x v="3"/>
    <x v="5668"/>
    <n v="0.37"/>
    <n v="1141.8273999999999"/>
    <n v="1"/>
    <d v="2024-12-11T00:00:00"/>
    <d v="2024-12-15T00:00:00"/>
    <s v="New"/>
    <x v="0"/>
    <n v="299.57"/>
    <x v="4"/>
    <x v="0"/>
    <n v="1944.1926000000001"/>
    <s v="-"/>
  </r>
  <r>
    <s v="ORD105706"/>
    <x v="2"/>
    <x v="0"/>
    <x v="5669"/>
    <n v="0.2"/>
    <n v="787.154"/>
    <n v="1"/>
    <d v="2023-09-25T00:00:00"/>
    <d v="2023-10-02T00:00:00"/>
    <s v="Regular"/>
    <x v="0"/>
    <n v="625.08000000000004"/>
    <x v="4"/>
    <x v="2"/>
    <n v="3148.616"/>
    <s v="-"/>
  </r>
  <r>
    <s v="ORD105707"/>
    <x v="1"/>
    <x v="0"/>
    <x v="5670"/>
    <n v="0.04"/>
    <n v="164.01680000000002"/>
    <n v="1"/>
    <d v="2023-10-21T00:00:00"/>
    <d v="2023-10-23T00:00:00"/>
    <s v="New"/>
    <x v="1"/>
    <n v="414.61"/>
    <x v="4"/>
    <x v="1"/>
    <n v="3936.4032000000002"/>
    <s v="-"/>
  </r>
  <r>
    <s v="ORD105708"/>
    <x v="1"/>
    <x v="1"/>
    <x v="5671"/>
    <n v="0.01"/>
    <n v="3.2576000000000001"/>
    <n v="4"/>
    <d v="2023-08-03T00:00:00"/>
    <d v="2023-08-05T00:00:00"/>
    <s v="New"/>
    <x v="2"/>
    <n v="25.39"/>
    <x v="4"/>
    <x v="5"/>
    <n v="322.50239999999997"/>
    <s v="-"/>
  </r>
  <r>
    <s v="ORD105709"/>
    <x v="0"/>
    <x v="0"/>
    <x v="5672"/>
    <n v="0.11"/>
    <n v="393.22250000000003"/>
    <n v="7"/>
    <d v="2024-11-18T00:00:00"/>
    <d v="2024-11-21T00:00:00"/>
    <s v="Regular"/>
    <x v="0"/>
    <n v="568.82000000000005"/>
    <x v="4"/>
    <x v="1"/>
    <n v="3181.5275000000001"/>
    <s v="Bulk Order"/>
  </r>
  <r>
    <s v="ORD105710"/>
    <x v="3"/>
    <x v="2"/>
    <x v="5673"/>
    <n v="0.37"/>
    <n v="1342.8188"/>
    <n v="2"/>
    <d v="2024-03-14T00:00:00"/>
    <d v="2024-03-19T00:00:00"/>
    <s v="Regular"/>
    <x v="2"/>
    <n v="912.69"/>
    <x v="4"/>
    <x v="3"/>
    <n v="2286.4211999999998"/>
    <s v="-"/>
  </r>
  <r>
    <s v="ORD105711"/>
    <x v="0"/>
    <x v="2"/>
    <x v="5674"/>
    <n v="0.11"/>
    <n v="126.38890000000001"/>
    <n v="3"/>
    <d v="2024-08-06T00:00:00"/>
    <d v="2024-08-13T00:00:00"/>
    <s v="New"/>
    <x v="0"/>
    <n v="59.68"/>
    <x v="4"/>
    <x v="4"/>
    <n v="1022.6011"/>
    <s v="-"/>
  </r>
  <r>
    <s v="ORD105712"/>
    <x v="0"/>
    <x v="2"/>
    <x v="5675"/>
    <n v="0.46"/>
    <n v="300.19600000000003"/>
    <n v="4"/>
    <d v="2023-01-15T00:00:00"/>
    <d v="2023-01-20T00:00:00"/>
    <s v="New"/>
    <x v="1"/>
    <n v="111.76"/>
    <x v="4"/>
    <x v="2"/>
    <n v="352.404"/>
    <s v="-"/>
  </r>
  <r>
    <s v="ORD105713"/>
    <x v="2"/>
    <x v="2"/>
    <x v="5676"/>
    <n v="0.33"/>
    <n v="1245.2418"/>
    <n v="1"/>
    <d v="2023-01-30T00:00:00"/>
    <d v="2023-02-04T00:00:00"/>
    <s v="New"/>
    <x v="2"/>
    <n v="665.94"/>
    <x v="4"/>
    <x v="5"/>
    <n v="2528.2182000000003"/>
    <s v="-"/>
  </r>
  <r>
    <s v="ORD105714"/>
    <x v="2"/>
    <x v="2"/>
    <x v="5677"/>
    <n v="0.43"/>
    <n v="568.69650000000001"/>
    <n v="2"/>
    <d v="2024-07-20T00:00:00"/>
    <d v="2024-07-26T00:00:00"/>
    <s v="New"/>
    <x v="0"/>
    <n v="91.25"/>
    <x v="4"/>
    <x v="4"/>
    <n v="753.85349999999994"/>
    <s v="-"/>
  </r>
  <r>
    <s v="ORD105715"/>
    <x v="2"/>
    <x v="1"/>
    <x v="5678"/>
    <n v="0.19"/>
    <n v="20.558"/>
    <n v="2"/>
    <d v="2023-03-14T00:00:00"/>
    <d v="2023-03-21T00:00:00"/>
    <s v="New"/>
    <x v="2"/>
    <n v="31.87"/>
    <x v="4"/>
    <x v="3"/>
    <n v="87.641999999999996"/>
    <s v="-"/>
  </r>
  <r>
    <s v="ORD105716"/>
    <x v="3"/>
    <x v="3"/>
    <x v="5679"/>
    <n v="0.49"/>
    <n v="585.79989999999998"/>
    <n v="6"/>
    <d v="2024-09-12T00:00:00"/>
    <d v="2024-09-13T00:00:00"/>
    <s v="New"/>
    <x v="2"/>
    <n v="118.9"/>
    <x v="4"/>
    <x v="3"/>
    <n v="609.71010000000001"/>
    <s v="Bulk Order"/>
  </r>
  <r>
    <s v="ORD105717"/>
    <x v="2"/>
    <x v="0"/>
    <x v="5680"/>
    <n v="0.34"/>
    <n v="85.758200000000002"/>
    <n v="4"/>
    <d v="2023-05-29T00:00:00"/>
    <d v="2023-06-04T00:00:00"/>
    <s v="Member"/>
    <x v="1"/>
    <n v="69.78"/>
    <x v="4"/>
    <x v="5"/>
    <n v="166.47179999999997"/>
    <s v="-"/>
  </r>
  <r>
    <s v="ORD105718"/>
    <x v="2"/>
    <x v="3"/>
    <x v="5681"/>
    <n v="0.18"/>
    <n v="237.78179999999998"/>
    <n v="7"/>
    <d v="2023-08-24T00:00:00"/>
    <d v="2023-08-25T00:00:00"/>
    <s v="Regular"/>
    <x v="2"/>
    <n v="141.78"/>
    <x v="4"/>
    <x v="5"/>
    <n v="1083.2282"/>
    <s v="Bulk Order"/>
  </r>
  <r>
    <s v="ORD105719"/>
    <x v="3"/>
    <x v="0"/>
    <x v="5682"/>
    <n v="0.11"/>
    <n v="191.57599999999999"/>
    <n v="8"/>
    <d v="2023-11-12T00:00:00"/>
    <d v="2023-11-13T00:00:00"/>
    <s v="New"/>
    <x v="1"/>
    <n v="315.5"/>
    <x v="4"/>
    <x v="1"/>
    <n v="1550.0239999999999"/>
    <s v="Bulk Order"/>
  </r>
  <r>
    <s v="ORD105720"/>
    <x v="3"/>
    <x v="1"/>
    <x v="5683"/>
    <n v="0.43"/>
    <n v="614.83979999999997"/>
    <n v="2"/>
    <d v="2024-10-09T00:00:00"/>
    <d v="2024-10-10T00:00:00"/>
    <s v="Regular"/>
    <x v="2"/>
    <n v="357.55"/>
    <x v="4"/>
    <x v="1"/>
    <n v="815.02019999999993"/>
    <s v="-"/>
  </r>
  <r>
    <s v="ORD105721"/>
    <x v="1"/>
    <x v="1"/>
    <x v="5684"/>
    <n v="0.16"/>
    <n v="737.23039999999992"/>
    <n v="2"/>
    <d v="2023-06-24T00:00:00"/>
    <d v="2023-06-26T00:00:00"/>
    <s v="Member"/>
    <x v="1"/>
    <n v="1324.47"/>
    <x v="4"/>
    <x v="5"/>
    <n v="3870.4595999999997"/>
    <s v="-"/>
  </r>
  <r>
    <s v="ORD105722"/>
    <x v="2"/>
    <x v="4"/>
    <x v="5685"/>
    <n v="0.02"/>
    <n v="24.788200000000003"/>
    <n v="5"/>
    <d v="2024-06-21T00:00:00"/>
    <d v="2024-06-26T00:00:00"/>
    <s v="Regular"/>
    <x v="2"/>
    <n v="186.37"/>
    <x v="4"/>
    <x v="4"/>
    <n v="1214.6218000000001"/>
    <s v="-"/>
  </r>
  <r>
    <s v="ORD105723"/>
    <x v="2"/>
    <x v="4"/>
    <x v="5686"/>
    <n v="0.14000000000000001"/>
    <n v="334.72880000000004"/>
    <n v="4"/>
    <d v="2024-08-18T00:00:00"/>
    <d v="2024-08-24T00:00:00"/>
    <s v="Regular"/>
    <x v="0"/>
    <n v="161.44999999999999"/>
    <x v="4"/>
    <x v="1"/>
    <n v="2056.1912000000002"/>
    <s v="-"/>
  </r>
  <r>
    <s v="ORD105724"/>
    <x v="2"/>
    <x v="1"/>
    <x v="5687"/>
    <n v="0.09"/>
    <n v="431.22599999999994"/>
    <n v="2"/>
    <d v="2023-05-03T00:00:00"/>
    <d v="2023-05-09T00:00:00"/>
    <s v="Regular"/>
    <x v="1"/>
    <n v="267.11"/>
    <x v="4"/>
    <x v="4"/>
    <n v="4360.174"/>
    <s v="-"/>
  </r>
  <r>
    <s v="ORD105725"/>
    <x v="1"/>
    <x v="1"/>
    <x v="5688"/>
    <n v="0.16"/>
    <n v="705.29280000000006"/>
    <n v="9"/>
    <d v="2024-11-04T00:00:00"/>
    <d v="2024-11-05T00:00:00"/>
    <s v="Member"/>
    <x v="2"/>
    <n v="1183.3499999999999"/>
    <x v="4"/>
    <x v="2"/>
    <n v="3702.7871999999998"/>
    <s v="Bulk Order"/>
  </r>
  <r>
    <s v="ORD105726"/>
    <x v="2"/>
    <x v="0"/>
    <x v="5689"/>
    <n v="0.31"/>
    <n v="500.76469999999995"/>
    <n v="9"/>
    <d v="2023-03-01T00:00:00"/>
    <d v="2023-03-06T00:00:00"/>
    <s v="New"/>
    <x v="1"/>
    <n v="274.08999999999997"/>
    <x v="4"/>
    <x v="1"/>
    <n v="1114.6052999999999"/>
    <s v="Bulk Order"/>
  </r>
  <r>
    <s v="ORD105727"/>
    <x v="1"/>
    <x v="1"/>
    <x v="5690"/>
    <n v="0.25"/>
    <n v="424.95"/>
    <n v="4"/>
    <d v="2023-05-31T00:00:00"/>
    <d v="2023-06-02T00:00:00"/>
    <s v="Member"/>
    <x v="1"/>
    <n v="148.71"/>
    <x v="4"/>
    <x v="0"/>
    <n v="1274.8499999999999"/>
    <s v="-"/>
  </r>
  <r>
    <s v="ORD105728"/>
    <x v="0"/>
    <x v="3"/>
    <x v="5691"/>
    <n v="0.36"/>
    <n v="1082.6315999999999"/>
    <n v="2"/>
    <d v="2024-05-01T00:00:00"/>
    <d v="2024-05-02T00:00:00"/>
    <s v="Member"/>
    <x v="1"/>
    <n v="499.32"/>
    <x v="4"/>
    <x v="1"/>
    <n v="1924.6784"/>
    <s v="-"/>
  </r>
  <r>
    <s v="ORD105729"/>
    <x v="1"/>
    <x v="0"/>
    <x v="5692"/>
    <n v="0.17"/>
    <n v="781.58010000000002"/>
    <n v="3"/>
    <d v="2024-09-28T00:00:00"/>
    <d v="2024-10-01T00:00:00"/>
    <s v="Member"/>
    <x v="0"/>
    <n v="485.55"/>
    <x v="4"/>
    <x v="1"/>
    <n v="3815.9498999999996"/>
    <s v="-"/>
  </r>
  <r>
    <s v="ORD105730"/>
    <x v="0"/>
    <x v="1"/>
    <x v="5693"/>
    <n v="0.06"/>
    <n v="8.94"/>
    <n v="8"/>
    <d v="2024-08-19T00:00:00"/>
    <d v="2024-08-23T00:00:00"/>
    <s v="Regular"/>
    <x v="2"/>
    <n v="33.5"/>
    <x v="4"/>
    <x v="3"/>
    <n v="140.06"/>
    <s v="Bulk Order"/>
  </r>
  <r>
    <s v="ORD105731"/>
    <x v="2"/>
    <x v="0"/>
    <x v="5694"/>
    <n v="0.08"/>
    <n v="162.10319999999999"/>
    <n v="8"/>
    <d v="2024-11-11T00:00:00"/>
    <d v="2024-11-12T00:00:00"/>
    <s v="Member"/>
    <x v="0"/>
    <n v="307.69"/>
    <x v="4"/>
    <x v="5"/>
    <n v="1864.1867999999999"/>
    <s v="Bulk Order"/>
  </r>
  <r>
    <s v="ORD105732"/>
    <x v="0"/>
    <x v="0"/>
    <x v="5695"/>
    <n v="0.4"/>
    <n v="1705.56"/>
    <n v="7"/>
    <d v="2023-12-12T00:00:00"/>
    <d v="2023-12-13T00:00:00"/>
    <s v="Member"/>
    <x v="1"/>
    <n v="989.37"/>
    <x v="4"/>
    <x v="0"/>
    <n v="2558.3399999999997"/>
    <s v="Bulk Order"/>
  </r>
  <r>
    <s v="ORD105733"/>
    <x v="1"/>
    <x v="2"/>
    <x v="5696"/>
    <n v="0.05"/>
    <n v="105.56500000000001"/>
    <n v="4"/>
    <d v="2023-03-10T00:00:00"/>
    <d v="2023-03-13T00:00:00"/>
    <s v="Regular"/>
    <x v="2"/>
    <n v="509.35"/>
    <x v="4"/>
    <x v="3"/>
    <n v="2005.7350000000001"/>
    <s v="-"/>
  </r>
  <r>
    <s v="ORD105734"/>
    <x v="3"/>
    <x v="4"/>
    <x v="5697"/>
    <n v="0.4"/>
    <n v="1451.308"/>
    <n v="1"/>
    <d v="2023-07-02T00:00:00"/>
    <d v="2023-07-08T00:00:00"/>
    <s v="Regular"/>
    <x v="1"/>
    <n v="520.85"/>
    <x v="4"/>
    <x v="1"/>
    <n v="2176.962"/>
    <s v="-"/>
  </r>
  <r>
    <s v="ORD105735"/>
    <x v="0"/>
    <x v="0"/>
    <x v="5698"/>
    <n v="0.11"/>
    <n v="383.94729999999998"/>
    <n v="9"/>
    <d v="2024-08-07T00:00:00"/>
    <d v="2024-08-09T00:00:00"/>
    <s v="Regular"/>
    <x v="2"/>
    <n v="753.24"/>
    <x v="4"/>
    <x v="0"/>
    <n v="3106.4827"/>
    <s v="Bulk Order"/>
  </r>
  <r>
    <s v="ORD105736"/>
    <x v="0"/>
    <x v="0"/>
    <x v="5699"/>
    <n v="0.34"/>
    <n v="376.29500000000002"/>
    <n v="7"/>
    <d v="2024-01-15T00:00:00"/>
    <d v="2024-01-19T00:00:00"/>
    <s v="Member"/>
    <x v="1"/>
    <n v="269.42"/>
    <x v="4"/>
    <x v="0"/>
    <n v="730.45499999999993"/>
    <s v="Bulk Order"/>
  </r>
  <r>
    <s v="ORD105737"/>
    <x v="2"/>
    <x v="2"/>
    <x v="5700"/>
    <n v="0.31"/>
    <n v="713.93310000000008"/>
    <n v="1"/>
    <d v="2024-07-10T00:00:00"/>
    <d v="2024-07-16T00:00:00"/>
    <s v="Regular"/>
    <x v="0"/>
    <n v="144.54"/>
    <x v="4"/>
    <x v="1"/>
    <n v="1589.0769"/>
    <s v="-"/>
  </r>
  <r>
    <s v="ORD105738"/>
    <x v="1"/>
    <x v="1"/>
    <x v="5701"/>
    <n v="0.05"/>
    <n v="143.71549999999999"/>
    <n v="5"/>
    <d v="2023-03-02T00:00:00"/>
    <d v="2023-03-04T00:00:00"/>
    <s v="New"/>
    <x v="1"/>
    <n v="282.49"/>
    <x v="4"/>
    <x v="0"/>
    <n v="2730.5945000000002"/>
    <s v="-"/>
  </r>
  <r>
    <s v="ORD105739"/>
    <x v="0"/>
    <x v="0"/>
    <x v="5702"/>
    <n v="0.33"/>
    <n v="1189.9041"/>
    <n v="3"/>
    <d v="2024-02-21T00:00:00"/>
    <d v="2024-02-28T00:00:00"/>
    <s v="New"/>
    <x v="1"/>
    <n v="1065.77"/>
    <x v="4"/>
    <x v="1"/>
    <n v="2415.8658999999998"/>
    <s v="-"/>
  </r>
  <r>
    <s v="ORD105740"/>
    <x v="0"/>
    <x v="2"/>
    <x v="5703"/>
    <n v="0.22"/>
    <n v="908.53620000000001"/>
    <n v="2"/>
    <d v="2024-04-17T00:00:00"/>
    <d v="2024-04-23T00:00:00"/>
    <s v="Regular"/>
    <x v="2"/>
    <n v="213.93"/>
    <x v="4"/>
    <x v="4"/>
    <n v="3221.1738"/>
    <s v="-"/>
  </r>
  <r>
    <s v="ORD105741"/>
    <x v="0"/>
    <x v="3"/>
    <x v="5704"/>
    <n v="0.35"/>
    <n v="1338.2845"/>
    <n v="3"/>
    <d v="2024-11-22T00:00:00"/>
    <d v="2024-11-25T00:00:00"/>
    <s v="Member"/>
    <x v="0"/>
    <n v="490.32"/>
    <x v="4"/>
    <x v="2"/>
    <n v="2485.3855000000003"/>
    <s v="-"/>
  </r>
  <r>
    <s v="ORD105742"/>
    <x v="0"/>
    <x v="2"/>
    <x v="5705"/>
    <n v="0.42"/>
    <n v="100.2666"/>
    <n v="6"/>
    <d v="2024-01-02T00:00:00"/>
    <d v="2024-01-09T00:00:00"/>
    <s v="Member"/>
    <x v="1"/>
    <n v="58.62"/>
    <x v="4"/>
    <x v="4"/>
    <n v="138.46339999999998"/>
    <s v="Bulk Order"/>
  </r>
  <r>
    <s v="ORD105743"/>
    <x v="3"/>
    <x v="4"/>
    <x v="5706"/>
    <n v="0.02"/>
    <n v="67.7226"/>
    <n v="7"/>
    <d v="2023-12-03T00:00:00"/>
    <d v="2023-12-04T00:00:00"/>
    <s v="New"/>
    <x v="0"/>
    <n v="437.07"/>
    <x v="4"/>
    <x v="0"/>
    <n v="3318.4074000000001"/>
    <s v="Bulk Order"/>
  </r>
  <r>
    <s v="ORD105744"/>
    <x v="1"/>
    <x v="4"/>
    <x v="5707"/>
    <n v="0.32"/>
    <n v="811.79200000000003"/>
    <n v="9"/>
    <d v="2023-09-13T00:00:00"/>
    <d v="2023-09-19T00:00:00"/>
    <s v="Member"/>
    <x v="0"/>
    <n v="646.53"/>
    <x v="4"/>
    <x v="4"/>
    <n v="1725.058"/>
    <s v="Bulk Order"/>
  </r>
  <r>
    <s v="ORD105745"/>
    <x v="2"/>
    <x v="1"/>
    <x v="5708"/>
    <n v="0.05"/>
    <n v="145.596"/>
    <n v="7"/>
    <d v="2023-12-26T00:00:00"/>
    <d v="2023-12-30T00:00:00"/>
    <s v="New"/>
    <x v="2"/>
    <n v="241.92"/>
    <x v="4"/>
    <x v="5"/>
    <n v="2766.3240000000001"/>
    <s v="Bulk Order"/>
  </r>
  <r>
    <s v="ORD105746"/>
    <x v="2"/>
    <x v="1"/>
    <x v="5709"/>
    <n v="0.19"/>
    <n v="366.23070000000001"/>
    <n v="1"/>
    <d v="2024-09-14T00:00:00"/>
    <d v="2024-09-16T00:00:00"/>
    <s v="Regular"/>
    <x v="2"/>
    <n v="518.89"/>
    <x v="4"/>
    <x v="5"/>
    <n v="1561.2992999999999"/>
    <s v="-"/>
  </r>
  <r>
    <s v="ORD105747"/>
    <x v="3"/>
    <x v="4"/>
    <x v="5710"/>
    <n v="0.01"/>
    <n v="35.987299999999998"/>
    <n v="7"/>
    <d v="2023-01-19T00:00:00"/>
    <d v="2023-01-20T00:00:00"/>
    <s v="New"/>
    <x v="2"/>
    <n v="605.22"/>
    <x v="4"/>
    <x v="5"/>
    <n v="3562.7427000000002"/>
    <s v="Bulk Order"/>
  </r>
  <r>
    <s v="ORD105748"/>
    <x v="1"/>
    <x v="4"/>
    <x v="5711"/>
    <n v="0.16"/>
    <n v="544.32800000000009"/>
    <n v="1"/>
    <d v="2024-12-10T00:00:00"/>
    <d v="2024-12-15T00:00:00"/>
    <s v="Member"/>
    <x v="0"/>
    <n v="201.48"/>
    <x v="4"/>
    <x v="5"/>
    <n v="2857.7220000000002"/>
    <s v="-"/>
  </r>
  <r>
    <s v="ORD105749"/>
    <x v="0"/>
    <x v="0"/>
    <x v="5712"/>
    <n v="0.08"/>
    <n v="235.1584"/>
    <n v="8"/>
    <d v="2024-10-07T00:00:00"/>
    <d v="2024-10-13T00:00:00"/>
    <s v="New"/>
    <x v="1"/>
    <n v="605.02"/>
    <x v="4"/>
    <x v="0"/>
    <n v="2704.3216000000002"/>
    <s v="Bulk Order"/>
  </r>
  <r>
    <s v="ORD105750"/>
    <x v="3"/>
    <x v="4"/>
    <x v="5713"/>
    <n v="0.28000000000000003"/>
    <n v="1210.1236000000001"/>
    <n v="2"/>
    <d v="2024-12-12T00:00:00"/>
    <d v="2024-12-15T00:00:00"/>
    <s v="Member"/>
    <x v="2"/>
    <n v="515.66"/>
    <x v="4"/>
    <x v="3"/>
    <n v="3111.7464"/>
    <s v="-"/>
  </r>
  <r>
    <s v="ORD105751"/>
    <x v="1"/>
    <x v="1"/>
    <x v="5714"/>
    <n v="0.26"/>
    <n v="155.82059999999998"/>
    <n v="2"/>
    <d v="2024-03-16T00:00:00"/>
    <d v="2024-03-18T00:00:00"/>
    <s v="New"/>
    <x v="0"/>
    <n v="134.91"/>
    <x v="4"/>
    <x v="2"/>
    <n v="443.48939999999993"/>
    <s v="-"/>
  </r>
  <r>
    <s v="ORD105752"/>
    <x v="0"/>
    <x v="4"/>
    <x v="5715"/>
    <n v="0.4"/>
    <n v="630.00400000000002"/>
    <n v="1"/>
    <d v="2023-03-29T00:00:00"/>
    <d v="2023-04-03T00:00:00"/>
    <s v="Regular"/>
    <x v="0"/>
    <n v="434.2"/>
    <x v="4"/>
    <x v="3"/>
    <n v="945.00599999999997"/>
    <s v="-"/>
  </r>
  <r>
    <s v="ORD105753"/>
    <x v="3"/>
    <x v="1"/>
    <x v="5716"/>
    <n v="0.32"/>
    <n v="808.36479999999995"/>
    <n v="9"/>
    <d v="2024-07-25T00:00:00"/>
    <d v="2024-07-31T00:00:00"/>
    <s v="New"/>
    <x v="1"/>
    <n v="179.13"/>
    <x v="4"/>
    <x v="2"/>
    <n v="1717.7752"/>
    <s v="Bulk Order"/>
  </r>
  <r>
    <s v="ORD105754"/>
    <x v="1"/>
    <x v="3"/>
    <x v="5717"/>
    <n v="0.36"/>
    <n v="1726.9775999999999"/>
    <n v="8"/>
    <d v="2024-02-07T00:00:00"/>
    <d v="2024-02-09T00:00:00"/>
    <s v="Regular"/>
    <x v="0"/>
    <n v="532.80999999999995"/>
    <x v="4"/>
    <x v="3"/>
    <n v="3070.1823999999997"/>
    <s v="Bulk Order"/>
  </r>
  <r>
    <s v="ORD105755"/>
    <x v="2"/>
    <x v="4"/>
    <x v="5718"/>
    <n v="0.05"/>
    <n v="22.631"/>
    <n v="9"/>
    <d v="2023-05-05T00:00:00"/>
    <d v="2023-05-07T00:00:00"/>
    <s v="Regular"/>
    <x v="2"/>
    <n v="66.89"/>
    <x v="4"/>
    <x v="1"/>
    <n v="429.98900000000003"/>
    <s v="Bulk Order"/>
  </r>
  <r>
    <s v="ORD105756"/>
    <x v="2"/>
    <x v="1"/>
    <x v="5719"/>
    <n v="0.01"/>
    <n v="17.5168"/>
    <n v="8"/>
    <d v="2023-06-29T00:00:00"/>
    <d v="2023-07-06T00:00:00"/>
    <s v="Regular"/>
    <x v="2"/>
    <n v="507.95"/>
    <x v="4"/>
    <x v="5"/>
    <n v="1734.1632"/>
    <s v="Bulk Order"/>
  </r>
  <r>
    <s v="ORD105757"/>
    <x v="1"/>
    <x v="2"/>
    <x v="5720"/>
    <n v="0.48"/>
    <n v="2225.6927999999998"/>
    <n v="4"/>
    <d v="2023-12-13T00:00:00"/>
    <d v="2023-12-20T00:00:00"/>
    <s v="Member"/>
    <x v="2"/>
    <n v="701.96"/>
    <x v="4"/>
    <x v="1"/>
    <n v="2411.1671999999999"/>
    <s v="-"/>
  </r>
  <r>
    <s v="ORD105758"/>
    <x v="2"/>
    <x v="0"/>
    <x v="5721"/>
    <n v="0.21"/>
    <n v="944.98739999999987"/>
    <n v="9"/>
    <d v="2024-04-12T00:00:00"/>
    <d v="2024-04-17T00:00:00"/>
    <s v="Regular"/>
    <x v="2"/>
    <n v="352.44"/>
    <x v="4"/>
    <x v="5"/>
    <n v="3554.9525999999996"/>
    <s v="Bulk Order"/>
  </r>
  <r>
    <s v="ORD105759"/>
    <x v="1"/>
    <x v="1"/>
    <x v="5722"/>
    <n v="0.2"/>
    <n v="867.94"/>
    <n v="8"/>
    <d v="2024-11-08T00:00:00"/>
    <d v="2024-11-11T00:00:00"/>
    <s v="Member"/>
    <x v="2"/>
    <n v="539.9"/>
    <x v="4"/>
    <x v="4"/>
    <n v="3471.7599999999998"/>
    <s v="Bulk Order"/>
  </r>
  <r>
    <s v="ORD105760"/>
    <x v="0"/>
    <x v="4"/>
    <x v="5723"/>
    <n v="0.02"/>
    <n v="32.222200000000001"/>
    <n v="1"/>
    <d v="2024-01-18T00:00:00"/>
    <d v="2024-01-21T00:00:00"/>
    <s v="Regular"/>
    <x v="0"/>
    <n v="88.34"/>
    <x v="4"/>
    <x v="4"/>
    <n v="1578.8878"/>
    <s v="-"/>
  </r>
  <r>
    <s v="ORD105761"/>
    <x v="1"/>
    <x v="4"/>
    <x v="5724"/>
    <n v="0.06"/>
    <n v="254.97"/>
    <n v="5"/>
    <d v="2023-11-21T00:00:00"/>
    <d v="2023-11-26T00:00:00"/>
    <s v="New"/>
    <x v="2"/>
    <n v="415.59"/>
    <x v="4"/>
    <x v="0"/>
    <n v="3994.53"/>
    <s v="-"/>
  </r>
  <r>
    <s v="ORD105762"/>
    <x v="0"/>
    <x v="3"/>
    <x v="5725"/>
    <n v="0.47"/>
    <n v="1210.7951999999998"/>
    <n v="9"/>
    <d v="2024-10-17T00:00:00"/>
    <d v="2024-10-20T00:00:00"/>
    <s v="New"/>
    <x v="2"/>
    <n v="521.49"/>
    <x v="4"/>
    <x v="2"/>
    <n v="1365.3648000000001"/>
    <s v="Bulk Order"/>
  </r>
  <r>
    <s v="ORD105763"/>
    <x v="3"/>
    <x v="2"/>
    <x v="5726"/>
    <n v="0.35"/>
    <n v="1097.922"/>
    <n v="8"/>
    <d v="2024-07-04T00:00:00"/>
    <d v="2024-07-08T00:00:00"/>
    <s v="Regular"/>
    <x v="2"/>
    <n v="289.20999999999998"/>
    <x v="4"/>
    <x v="2"/>
    <n v="2038.998"/>
    <s v="Bulk Order"/>
  </r>
  <r>
    <s v="ORD105764"/>
    <x v="1"/>
    <x v="1"/>
    <x v="5727"/>
    <n v="0.2"/>
    <n v="254.048"/>
    <n v="1"/>
    <d v="2023-07-21T00:00:00"/>
    <d v="2023-07-25T00:00:00"/>
    <s v="New"/>
    <x v="2"/>
    <n v="354.77"/>
    <x v="4"/>
    <x v="0"/>
    <n v="1016.192"/>
    <s v="-"/>
  </r>
  <r>
    <s v="ORD105765"/>
    <x v="3"/>
    <x v="2"/>
    <x v="5728"/>
    <n v="0.45"/>
    <n v="1603.2149999999999"/>
    <n v="6"/>
    <d v="2024-07-16T00:00:00"/>
    <d v="2024-07-17T00:00:00"/>
    <s v="New"/>
    <x v="1"/>
    <n v="813.44"/>
    <x v="4"/>
    <x v="5"/>
    <n v="1959.4849999999999"/>
    <s v="Bulk Order"/>
  </r>
  <r>
    <s v="ORD105766"/>
    <x v="2"/>
    <x v="3"/>
    <x v="5729"/>
    <n v="0.28999999999999998"/>
    <n v="494.65879999999999"/>
    <n v="6"/>
    <d v="2023-04-26T00:00:00"/>
    <d v="2023-05-01T00:00:00"/>
    <s v="Member"/>
    <x v="0"/>
    <n v="378.77"/>
    <x v="4"/>
    <x v="4"/>
    <n v="1211.0612000000001"/>
    <s v="Bulk Order"/>
  </r>
  <r>
    <s v="ORD105767"/>
    <x v="0"/>
    <x v="0"/>
    <x v="5730"/>
    <n v="0.37"/>
    <n v="660.45370000000003"/>
    <n v="2"/>
    <d v="2023-03-24T00:00:00"/>
    <d v="2023-03-31T00:00:00"/>
    <s v="Member"/>
    <x v="0"/>
    <n v="288.83"/>
    <x v="4"/>
    <x v="0"/>
    <n v="1124.5563"/>
    <s v="-"/>
  </r>
  <r>
    <s v="ORD105768"/>
    <x v="1"/>
    <x v="2"/>
    <x v="5731"/>
    <n v="0.22"/>
    <n v="708.48800000000006"/>
    <n v="2"/>
    <d v="2024-03-21T00:00:00"/>
    <d v="2024-03-25T00:00:00"/>
    <s v="New"/>
    <x v="2"/>
    <n v="789.27"/>
    <x v="4"/>
    <x v="5"/>
    <n v="2511.9120000000003"/>
    <s v="-"/>
  </r>
  <r>
    <s v="ORD105769"/>
    <x v="3"/>
    <x v="3"/>
    <x v="5732"/>
    <n v="0.22"/>
    <n v="280.53960000000001"/>
    <n v="1"/>
    <d v="2023-04-25T00:00:00"/>
    <d v="2023-04-27T00:00:00"/>
    <s v="Regular"/>
    <x v="1"/>
    <n v="123.52"/>
    <x v="4"/>
    <x v="3"/>
    <n v="994.6404"/>
    <s v="-"/>
  </r>
  <r>
    <s v="ORD105770"/>
    <x v="0"/>
    <x v="1"/>
    <x v="5733"/>
    <n v="0.03"/>
    <n v="35.9925"/>
    <n v="6"/>
    <d v="2023-03-26T00:00:00"/>
    <d v="2023-04-02T00:00:00"/>
    <s v="Regular"/>
    <x v="1"/>
    <n v="192.98"/>
    <x v="4"/>
    <x v="0"/>
    <n v="1163.7574999999999"/>
    <s v="Bulk Order"/>
  </r>
  <r>
    <s v="ORD105771"/>
    <x v="0"/>
    <x v="0"/>
    <x v="5734"/>
    <n v="0.37"/>
    <n v="706.29300000000001"/>
    <n v="9"/>
    <d v="2023-07-14T00:00:00"/>
    <d v="2023-07-20T00:00:00"/>
    <s v="Member"/>
    <x v="1"/>
    <n v="569.72"/>
    <x v="4"/>
    <x v="0"/>
    <n v="1202.607"/>
    <s v="Bulk Order"/>
  </r>
  <r>
    <s v="ORD105772"/>
    <x v="2"/>
    <x v="4"/>
    <x v="5735"/>
    <n v="0.05"/>
    <n v="195.62550000000002"/>
    <n v="8"/>
    <d v="2023-02-28T00:00:00"/>
    <d v="2023-03-03T00:00:00"/>
    <s v="New"/>
    <x v="2"/>
    <n v="476.11"/>
    <x v="4"/>
    <x v="5"/>
    <n v="3716.8845000000001"/>
    <s v="Bulk Order"/>
  </r>
  <r>
    <s v="ORD105773"/>
    <x v="2"/>
    <x v="3"/>
    <x v="5736"/>
    <n v="0.38"/>
    <n v="456.35720000000003"/>
    <n v="5"/>
    <d v="2023-08-21T00:00:00"/>
    <d v="2023-08-28T00:00:00"/>
    <s v="Member"/>
    <x v="1"/>
    <n v="181.68"/>
    <x v="4"/>
    <x v="1"/>
    <n v="744.58280000000002"/>
    <s v="-"/>
  </r>
  <r>
    <s v="ORD105774"/>
    <x v="0"/>
    <x v="4"/>
    <x v="5737"/>
    <n v="0.1"/>
    <n v="395.78600000000006"/>
    <n v="8"/>
    <d v="2023-05-27T00:00:00"/>
    <d v="2023-06-03T00:00:00"/>
    <s v="Regular"/>
    <x v="1"/>
    <n v="415.91"/>
    <x v="4"/>
    <x v="3"/>
    <n v="3562.0740000000001"/>
    <s v="Bulk Order"/>
  </r>
  <r>
    <s v="ORD105775"/>
    <x v="0"/>
    <x v="0"/>
    <x v="5738"/>
    <n v="0.12"/>
    <n v="421.01639999999998"/>
    <n v="2"/>
    <d v="2024-07-27T00:00:00"/>
    <d v="2024-08-02T00:00:00"/>
    <s v="Member"/>
    <x v="2"/>
    <n v="241.94"/>
    <x v="4"/>
    <x v="4"/>
    <n v="3087.4535999999998"/>
    <s v="-"/>
  </r>
  <r>
    <s v="ORD105776"/>
    <x v="1"/>
    <x v="3"/>
    <x v="5739"/>
    <n v="0.46"/>
    <n v="1576.6453999999999"/>
    <n v="6"/>
    <d v="2024-11-23T00:00:00"/>
    <d v="2024-11-27T00:00:00"/>
    <s v="New"/>
    <x v="2"/>
    <n v="517.13"/>
    <x v="4"/>
    <x v="0"/>
    <n v="1850.8445999999999"/>
    <s v="Bulk Order"/>
  </r>
  <r>
    <s v="ORD105777"/>
    <x v="0"/>
    <x v="3"/>
    <x v="5740"/>
    <n v="0.24"/>
    <n v="582.31200000000001"/>
    <n v="2"/>
    <d v="2023-12-24T00:00:00"/>
    <d v="2023-12-28T00:00:00"/>
    <s v="Regular"/>
    <x v="1"/>
    <n v="209.43"/>
    <x v="4"/>
    <x v="0"/>
    <n v="1843.9880000000003"/>
    <s v="-"/>
  </r>
  <r>
    <s v="ORD105778"/>
    <x v="1"/>
    <x v="0"/>
    <x v="5741"/>
    <n v="0.06"/>
    <n v="225.291"/>
    <n v="8"/>
    <d v="2024-10-13T00:00:00"/>
    <d v="2024-10-19T00:00:00"/>
    <s v="New"/>
    <x v="0"/>
    <n v="668.03"/>
    <x v="4"/>
    <x v="1"/>
    <n v="3529.5589999999997"/>
    <s v="Bulk Order"/>
  </r>
  <r>
    <s v="ORD105779"/>
    <x v="0"/>
    <x v="1"/>
    <x v="5742"/>
    <n v="0.45"/>
    <n v="74.8125"/>
    <n v="2"/>
    <d v="2023-03-29T00:00:00"/>
    <d v="2023-04-03T00:00:00"/>
    <s v="Regular"/>
    <x v="2"/>
    <n v="39.6"/>
    <x v="4"/>
    <x v="0"/>
    <n v="91.4375"/>
    <s v="-"/>
  </r>
  <r>
    <s v="ORD105780"/>
    <x v="2"/>
    <x v="3"/>
    <x v="5743"/>
    <n v="0.23"/>
    <n v="367.42040000000003"/>
    <n v="5"/>
    <d v="2023-03-06T00:00:00"/>
    <d v="2023-03-12T00:00:00"/>
    <s v="New"/>
    <x v="0"/>
    <n v="418.59"/>
    <x v="4"/>
    <x v="4"/>
    <n v="1230.0596"/>
    <s v="-"/>
  </r>
  <r>
    <s v="ORD105781"/>
    <x v="1"/>
    <x v="0"/>
    <x v="5744"/>
    <n v="7.0000000000000007E-2"/>
    <n v="239.94390000000001"/>
    <n v="7"/>
    <d v="2024-06-18T00:00:00"/>
    <d v="2024-06-20T00:00:00"/>
    <s v="New"/>
    <x v="0"/>
    <n v="315.37"/>
    <x v="4"/>
    <x v="4"/>
    <n v="3187.8260999999998"/>
    <s v="Bulk Order"/>
  </r>
  <r>
    <s v="ORD105782"/>
    <x v="3"/>
    <x v="2"/>
    <x v="5745"/>
    <n v="0.2"/>
    <n v="987.55000000000007"/>
    <n v="7"/>
    <d v="2023-10-22T00:00:00"/>
    <d v="2023-10-28T00:00:00"/>
    <s v="Member"/>
    <x v="0"/>
    <n v="1359.9"/>
    <x v="4"/>
    <x v="3"/>
    <n v="3950.2"/>
    <s v="Bulk Order"/>
  </r>
  <r>
    <s v="ORD105783"/>
    <x v="2"/>
    <x v="4"/>
    <x v="5746"/>
    <n v="0.28999999999999998"/>
    <n v="32.572799999999994"/>
    <n v="4"/>
    <d v="2023-03-01T00:00:00"/>
    <d v="2023-03-08T00:00:00"/>
    <s v="Regular"/>
    <x v="2"/>
    <n v="15.71"/>
    <x v="4"/>
    <x v="3"/>
    <n v="79.747199999999992"/>
    <s v="-"/>
  </r>
  <r>
    <s v="ORD105784"/>
    <x v="1"/>
    <x v="3"/>
    <x v="5747"/>
    <n v="0.18"/>
    <n v="467.79480000000001"/>
    <n v="8"/>
    <d v="2024-07-09T00:00:00"/>
    <d v="2024-07-13T00:00:00"/>
    <s v="New"/>
    <x v="0"/>
    <n v="420.94"/>
    <x v="4"/>
    <x v="2"/>
    <n v="2131.0652"/>
    <s v="Bulk Order"/>
  </r>
  <r>
    <s v="ORD105785"/>
    <x v="1"/>
    <x v="2"/>
    <x v="5748"/>
    <n v="0.46"/>
    <n v="2128.328"/>
    <n v="7"/>
    <d v="2023-03-11T00:00:00"/>
    <d v="2023-03-13T00:00:00"/>
    <s v="Regular"/>
    <x v="2"/>
    <n v="905.1"/>
    <x v="4"/>
    <x v="2"/>
    <n v="2498.4720000000002"/>
    <s v="Bulk Order"/>
  </r>
  <r>
    <s v="ORD105786"/>
    <x v="3"/>
    <x v="3"/>
    <x v="5749"/>
    <n v="0.13"/>
    <n v="563.07420000000002"/>
    <n v="5"/>
    <d v="2024-06-29T00:00:00"/>
    <d v="2024-07-02T00:00:00"/>
    <s v="Member"/>
    <x v="2"/>
    <n v="377.94"/>
    <x v="4"/>
    <x v="4"/>
    <n v="3768.2658000000001"/>
    <s v="-"/>
  </r>
  <r>
    <s v="ORD105787"/>
    <x v="1"/>
    <x v="1"/>
    <x v="5750"/>
    <n v="0.09"/>
    <n v="19.203299999999999"/>
    <n v="4"/>
    <d v="2024-06-20T00:00:00"/>
    <d v="2024-06-27T00:00:00"/>
    <s v="New"/>
    <x v="0"/>
    <n v="55.56"/>
    <x v="4"/>
    <x v="1"/>
    <n v="194.16669999999999"/>
    <s v="-"/>
  </r>
  <r>
    <s v="ORD105788"/>
    <x v="0"/>
    <x v="0"/>
    <x v="5751"/>
    <n v="0.11"/>
    <n v="296.43130000000002"/>
    <n v="2"/>
    <d v="2024-07-13T00:00:00"/>
    <d v="2024-07-16T00:00:00"/>
    <s v="Regular"/>
    <x v="1"/>
    <n v="666.52"/>
    <x v="4"/>
    <x v="0"/>
    <n v="2398.3986999999997"/>
    <s v="-"/>
  </r>
  <r>
    <s v="ORD105789"/>
    <x v="3"/>
    <x v="3"/>
    <x v="5752"/>
    <n v="0.04"/>
    <n v="4.8404000000000007"/>
    <n v="2"/>
    <d v="2023-05-18T00:00:00"/>
    <d v="2023-05-21T00:00:00"/>
    <s v="Member"/>
    <x v="1"/>
    <n v="20.36"/>
    <x v="4"/>
    <x v="4"/>
    <n v="116.1696"/>
    <s v="-"/>
  </r>
  <r>
    <s v="ORD105790"/>
    <x v="2"/>
    <x v="0"/>
    <x v="5753"/>
    <n v="0.23"/>
    <n v="912.85160000000008"/>
    <n v="4"/>
    <d v="2024-12-13T00:00:00"/>
    <d v="2024-12-19T00:00:00"/>
    <s v="New"/>
    <x v="2"/>
    <n v="513.57000000000005"/>
    <x v="4"/>
    <x v="2"/>
    <n v="3056.0684000000001"/>
    <s v="-"/>
  </r>
  <r>
    <s v="ORD105791"/>
    <x v="2"/>
    <x v="3"/>
    <x v="5754"/>
    <n v="0.44"/>
    <n v="709.93560000000002"/>
    <n v="8"/>
    <d v="2024-02-14T00:00:00"/>
    <d v="2024-02-21T00:00:00"/>
    <s v="Regular"/>
    <x v="0"/>
    <n v="281.13"/>
    <x v="4"/>
    <x v="1"/>
    <n v="903.55439999999999"/>
    <s v="Bulk Order"/>
  </r>
  <r>
    <s v="ORD105792"/>
    <x v="0"/>
    <x v="1"/>
    <x v="5755"/>
    <n v="0.15"/>
    <n v="577.70849999999996"/>
    <n v="6"/>
    <d v="2023-10-01T00:00:00"/>
    <d v="2023-10-07T00:00:00"/>
    <s v="Member"/>
    <x v="0"/>
    <n v="822.6"/>
    <x v="4"/>
    <x v="2"/>
    <n v="3273.6814999999997"/>
    <s v="Bulk Order"/>
  </r>
  <r>
    <s v="ORD105793"/>
    <x v="2"/>
    <x v="1"/>
    <x v="5756"/>
    <n v="0.13"/>
    <n v="614.83370000000002"/>
    <n v="9"/>
    <d v="2023-07-07T00:00:00"/>
    <d v="2023-07-08T00:00:00"/>
    <s v="Member"/>
    <x v="1"/>
    <n v="1064.53"/>
    <x v="4"/>
    <x v="5"/>
    <n v="4114.6562999999996"/>
    <s v="Bulk Order"/>
  </r>
  <r>
    <s v="ORD105794"/>
    <x v="1"/>
    <x v="2"/>
    <x v="5757"/>
    <n v="0.42"/>
    <n v="2050.7844"/>
    <n v="2"/>
    <d v="2023-11-25T00:00:00"/>
    <d v="2023-11-30T00:00:00"/>
    <s v="New"/>
    <x v="0"/>
    <n v="778.44"/>
    <x v="4"/>
    <x v="2"/>
    <n v="2832.0355999999997"/>
    <s v="-"/>
  </r>
  <r>
    <s v="ORD105795"/>
    <x v="1"/>
    <x v="1"/>
    <x v="5758"/>
    <n v="0.15"/>
    <n v="672.17100000000005"/>
    <n v="7"/>
    <d v="2023-02-14T00:00:00"/>
    <d v="2023-02-17T00:00:00"/>
    <s v="New"/>
    <x v="2"/>
    <n v="253.8"/>
    <x v="4"/>
    <x v="3"/>
    <n v="3808.9690000000001"/>
    <s v="Bulk Order"/>
  </r>
  <r>
    <s v="ORD105796"/>
    <x v="0"/>
    <x v="0"/>
    <x v="5759"/>
    <n v="0.24"/>
    <n v="264.072"/>
    <n v="1"/>
    <d v="2024-10-27T00:00:00"/>
    <d v="2024-10-28T00:00:00"/>
    <s v="New"/>
    <x v="2"/>
    <n v="251.15"/>
    <x v="4"/>
    <x v="5"/>
    <n v="836.22799999999995"/>
    <s v="-"/>
  </r>
  <r>
    <s v="ORD105797"/>
    <x v="2"/>
    <x v="1"/>
    <x v="5760"/>
    <n v="0.02"/>
    <n v="21.070799999999998"/>
    <n v="2"/>
    <d v="2023-02-05T00:00:00"/>
    <d v="2023-02-06T00:00:00"/>
    <s v="Regular"/>
    <x v="0"/>
    <n v="136.91"/>
    <x v="4"/>
    <x v="1"/>
    <n v="1032.4692"/>
    <s v="-"/>
  </r>
  <r>
    <s v="ORD105798"/>
    <x v="2"/>
    <x v="3"/>
    <x v="5761"/>
    <n v="0.14000000000000001"/>
    <n v="443.28480000000008"/>
    <n v="9"/>
    <d v="2024-10-16T00:00:00"/>
    <d v="2024-10-21T00:00:00"/>
    <s v="Member"/>
    <x v="1"/>
    <n v="853.98"/>
    <x v="4"/>
    <x v="5"/>
    <n v="2723.0352000000003"/>
    <s v="Bulk Order"/>
  </r>
  <r>
    <s v="ORD105799"/>
    <x v="0"/>
    <x v="1"/>
    <x v="5762"/>
    <n v="7.0000000000000007E-2"/>
    <n v="193.61020000000002"/>
    <n v="8"/>
    <d v="2024-02-12T00:00:00"/>
    <d v="2024-02-15T00:00:00"/>
    <s v="Member"/>
    <x v="0"/>
    <n v="429.85"/>
    <x v="4"/>
    <x v="0"/>
    <n v="2572.2498000000001"/>
    <s v="Bulk Order"/>
  </r>
  <r>
    <s v="ORD105800"/>
    <x v="3"/>
    <x v="0"/>
    <x v="5763"/>
    <n v="0.05"/>
    <n v="7.3360000000000003"/>
    <n v="9"/>
    <d v="2024-10-03T00:00:00"/>
    <d v="2024-10-08T00:00:00"/>
    <s v="New"/>
    <x v="2"/>
    <n v="36.520000000000003"/>
    <x v="4"/>
    <x v="2"/>
    <n v="139.38399999999999"/>
    <s v="Bulk Order"/>
  </r>
  <r>
    <s v="ORD105801"/>
    <x v="2"/>
    <x v="3"/>
    <x v="5764"/>
    <n v="0.22"/>
    <n v="444.28120000000001"/>
    <n v="7"/>
    <d v="2024-01-23T00:00:00"/>
    <d v="2024-01-30T00:00:00"/>
    <s v="Member"/>
    <x v="2"/>
    <n v="286.36"/>
    <x v="4"/>
    <x v="2"/>
    <n v="1575.1788000000001"/>
    <s v="Bulk Order"/>
  </r>
  <r>
    <s v="ORD105802"/>
    <x v="3"/>
    <x v="2"/>
    <x v="5765"/>
    <n v="0.14000000000000001"/>
    <n v="635.99060000000009"/>
    <n v="9"/>
    <d v="2023-12-17T00:00:00"/>
    <d v="2023-12-23T00:00:00"/>
    <s v="New"/>
    <x v="2"/>
    <n v="648.29999999999995"/>
    <x v="4"/>
    <x v="5"/>
    <n v="3906.7993999999999"/>
    <s v="Bulk Order"/>
  </r>
  <r>
    <s v="ORD105803"/>
    <x v="2"/>
    <x v="2"/>
    <x v="5766"/>
    <n v="0.08"/>
    <n v="360.15680000000003"/>
    <n v="4"/>
    <d v="2024-06-15T00:00:00"/>
    <d v="2024-06-20T00:00:00"/>
    <s v="New"/>
    <x v="1"/>
    <n v="1083.3599999999999"/>
    <x v="4"/>
    <x v="4"/>
    <n v="4141.8032000000003"/>
    <s v="-"/>
  </r>
  <r>
    <s v="ORD105804"/>
    <x v="2"/>
    <x v="2"/>
    <x v="5767"/>
    <n v="0.26"/>
    <n v="285.77640000000002"/>
    <n v="3"/>
    <d v="2024-11-09T00:00:00"/>
    <d v="2024-11-16T00:00:00"/>
    <s v="Member"/>
    <x v="2"/>
    <n v="203.21"/>
    <x v="4"/>
    <x v="3"/>
    <n v="813.36360000000013"/>
    <s v="-"/>
  </r>
  <r>
    <s v="ORD105805"/>
    <x v="2"/>
    <x v="3"/>
    <x v="5768"/>
    <n v="0.39"/>
    <n v="768.93179999999995"/>
    <n v="4"/>
    <d v="2023-06-03T00:00:00"/>
    <d v="2023-06-07T00:00:00"/>
    <s v="Member"/>
    <x v="2"/>
    <n v="224.93"/>
    <x v="4"/>
    <x v="2"/>
    <n v="1202.6882000000001"/>
    <s v="-"/>
  </r>
  <r>
    <s v="ORD105806"/>
    <x v="2"/>
    <x v="2"/>
    <x v="5769"/>
    <n v="0.37"/>
    <n v="1052.9422999999999"/>
    <n v="5"/>
    <d v="2024-03-19T00:00:00"/>
    <d v="2024-03-25T00:00:00"/>
    <s v="Regular"/>
    <x v="0"/>
    <n v="739.55"/>
    <x v="4"/>
    <x v="4"/>
    <n v="1792.8477"/>
    <s v="-"/>
  </r>
  <r>
    <s v="ORD105807"/>
    <x v="1"/>
    <x v="1"/>
    <x v="5770"/>
    <n v="0.13"/>
    <n v="556.22320000000002"/>
    <n v="4"/>
    <d v="2023-07-16T00:00:00"/>
    <d v="2023-07-21T00:00:00"/>
    <s v="New"/>
    <x v="0"/>
    <n v="887.74"/>
    <x v="4"/>
    <x v="2"/>
    <n v="3722.4168000000004"/>
    <s v="-"/>
  </r>
  <r>
    <s v="ORD105808"/>
    <x v="3"/>
    <x v="3"/>
    <x v="5771"/>
    <n v="0.13"/>
    <n v="351.88010000000003"/>
    <n v="4"/>
    <d v="2023-03-09T00:00:00"/>
    <d v="2023-03-10T00:00:00"/>
    <s v="Member"/>
    <x v="1"/>
    <n v="564.66999999999996"/>
    <x v="4"/>
    <x v="4"/>
    <n v="2354.8899000000001"/>
    <s v="-"/>
  </r>
  <r>
    <s v="ORD105809"/>
    <x v="3"/>
    <x v="3"/>
    <x v="5772"/>
    <n v="0.37"/>
    <n v="1792.3466000000001"/>
    <n v="7"/>
    <d v="2023-03-11T00:00:00"/>
    <d v="2023-03-14T00:00:00"/>
    <s v="New"/>
    <x v="1"/>
    <n v="1191.4100000000001"/>
    <x v="4"/>
    <x v="3"/>
    <n v="3051.8334000000004"/>
    <s v="Bulk Order"/>
  </r>
  <r>
    <s v="ORD105810"/>
    <x v="2"/>
    <x v="3"/>
    <x v="5773"/>
    <n v="0.28000000000000003"/>
    <n v="1124.3008000000002"/>
    <n v="4"/>
    <d v="2023-04-28T00:00:00"/>
    <d v="2023-05-03T00:00:00"/>
    <s v="Member"/>
    <x v="0"/>
    <n v="833.68"/>
    <x v="4"/>
    <x v="3"/>
    <n v="2891.0591999999997"/>
    <s v="-"/>
  </r>
  <r>
    <s v="ORD105811"/>
    <x v="2"/>
    <x v="4"/>
    <x v="5774"/>
    <n v="0.37"/>
    <n v="1764.9554999999998"/>
    <n v="4"/>
    <d v="2024-01-18T00:00:00"/>
    <d v="2024-01-19T00:00:00"/>
    <s v="New"/>
    <x v="2"/>
    <n v="546.33000000000004"/>
    <x v="4"/>
    <x v="3"/>
    <n v="3005.1944999999996"/>
    <s v="-"/>
  </r>
  <r>
    <s v="ORD105812"/>
    <x v="3"/>
    <x v="0"/>
    <x v="5775"/>
    <n v="0"/>
    <n v="0"/>
    <n v="9"/>
    <d v="2024-12-09T00:00:00"/>
    <d v="2024-12-12T00:00:00"/>
    <s v="New"/>
    <x v="2"/>
    <n v="193.73"/>
    <x v="4"/>
    <x v="3"/>
    <n v="3684.31"/>
    <s v="Bulk Order"/>
  </r>
  <r>
    <s v="ORD105813"/>
    <x v="1"/>
    <x v="4"/>
    <x v="5776"/>
    <n v="0.04"/>
    <n v="176.01439999999999"/>
    <n v="9"/>
    <d v="2024-01-26T00:00:00"/>
    <d v="2024-01-28T00:00:00"/>
    <s v="New"/>
    <x v="2"/>
    <n v="1087.6199999999999"/>
    <x v="4"/>
    <x v="0"/>
    <n v="4224.3455999999996"/>
    <s v="Bulk Order"/>
  </r>
  <r>
    <s v="ORD105814"/>
    <x v="0"/>
    <x v="4"/>
    <x v="5777"/>
    <n v="0.4"/>
    <n v="1668.768"/>
    <n v="5"/>
    <d v="2023-11-21T00:00:00"/>
    <d v="2023-11-27T00:00:00"/>
    <s v="New"/>
    <x v="0"/>
    <n v="1207.1099999999999"/>
    <x v="4"/>
    <x v="5"/>
    <n v="2503.152"/>
    <s v="-"/>
  </r>
  <r>
    <s v="ORD105815"/>
    <x v="0"/>
    <x v="4"/>
    <x v="5778"/>
    <n v="0.43"/>
    <n v="577.8383"/>
    <n v="9"/>
    <d v="2023-09-17T00:00:00"/>
    <d v="2023-09-18T00:00:00"/>
    <s v="New"/>
    <x v="2"/>
    <n v="308.88"/>
    <x v="4"/>
    <x v="2"/>
    <n v="765.97169999999994"/>
    <s v="Bulk Order"/>
  </r>
  <r>
    <s v="ORD105816"/>
    <x v="3"/>
    <x v="0"/>
    <x v="5779"/>
    <n v="0.17"/>
    <n v="208.20410000000001"/>
    <n v="2"/>
    <d v="2024-12-31T00:00:00"/>
    <d v="2025-01-07T00:00:00"/>
    <s v="Regular"/>
    <x v="0"/>
    <n v="314.19"/>
    <x v="4"/>
    <x v="2"/>
    <n v="1016.5259"/>
    <s v="-"/>
  </r>
  <r>
    <s v="ORD105817"/>
    <x v="2"/>
    <x v="4"/>
    <x v="5780"/>
    <n v="0.48"/>
    <n v="2081.0303999999996"/>
    <n v="5"/>
    <d v="2023-07-20T00:00:00"/>
    <d v="2023-07-26T00:00:00"/>
    <s v="Member"/>
    <x v="1"/>
    <n v="1153"/>
    <x v="4"/>
    <x v="1"/>
    <n v="2254.4495999999999"/>
    <s v="-"/>
  </r>
  <r>
    <s v="ORD105818"/>
    <x v="2"/>
    <x v="2"/>
    <x v="5781"/>
    <n v="0.15"/>
    <n v="77.237999999999985"/>
    <n v="7"/>
    <d v="2024-07-02T00:00:00"/>
    <d v="2024-07-04T00:00:00"/>
    <s v="Member"/>
    <x v="2"/>
    <n v="58.31"/>
    <x v="4"/>
    <x v="1"/>
    <n v="437.68199999999996"/>
    <s v="Bulk Order"/>
  </r>
  <r>
    <s v="ORD105819"/>
    <x v="1"/>
    <x v="3"/>
    <x v="5782"/>
    <n v="0.45"/>
    <n v="945.88200000000006"/>
    <n v="8"/>
    <d v="2023-04-28T00:00:00"/>
    <d v="2023-05-04T00:00:00"/>
    <s v="Regular"/>
    <x v="0"/>
    <n v="292.63"/>
    <x v="4"/>
    <x v="4"/>
    <n v="1156.078"/>
    <s v="Bulk Order"/>
  </r>
  <r>
    <s v="ORD105820"/>
    <x v="0"/>
    <x v="3"/>
    <x v="5783"/>
    <n v="0.21"/>
    <n v="865.45619999999997"/>
    <n v="5"/>
    <d v="2024-05-28T00:00:00"/>
    <d v="2024-06-03T00:00:00"/>
    <s v="Regular"/>
    <x v="2"/>
    <n v="962.29"/>
    <x v="4"/>
    <x v="1"/>
    <n v="3255.7638000000002"/>
    <s v="-"/>
  </r>
  <r>
    <s v="ORD105821"/>
    <x v="1"/>
    <x v="1"/>
    <x v="5784"/>
    <n v="0.28000000000000003"/>
    <n v="1143.7636"/>
    <n v="9"/>
    <d v="2024-11-19T00:00:00"/>
    <d v="2024-11-26T00:00:00"/>
    <s v="Regular"/>
    <x v="0"/>
    <n v="653.02"/>
    <x v="4"/>
    <x v="0"/>
    <n v="2941.1063999999997"/>
    <s v="Bulk Order"/>
  </r>
  <r>
    <s v="ORD105822"/>
    <x v="0"/>
    <x v="2"/>
    <x v="5785"/>
    <n v="0.32"/>
    <n v="249.61279999999999"/>
    <n v="3"/>
    <d v="2023-08-19T00:00:00"/>
    <d v="2023-08-25T00:00:00"/>
    <s v="Regular"/>
    <x v="2"/>
    <n v="163.19999999999999"/>
    <x v="4"/>
    <x v="1"/>
    <n v="530.42719999999997"/>
    <s v="-"/>
  </r>
  <r>
    <s v="ORD105823"/>
    <x v="3"/>
    <x v="0"/>
    <x v="5786"/>
    <n v="7.0000000000000007E-2"/>
    <n v="174.28460000000004"/>
    <n v="8"/>
    <d v="2023-01-17T00:00:00"/>
    <d v="2023-01-19T00:00:00"/>
    <s v="New"/>
    <x v="1"/>
    <n v="292.05"/>
    <x v="4"/>
    <x v="2"/>
    <n v="2315.4954000000002"/>
    <s v="Bulk Order"/>
  </r>
  <r>
    <s v="ORD105824"/>
    <x v="0"/>
    <x v="3"/>
    <x v="5787"/>
    <n v="0.02"/>
    <n v="49.023599999999995"/>
    <n v="9"/>
    <d v="2024-05-10T00:00:00"/>
    <d v="2024-05-14T00:00:00"/>
    <s v="Regular"/>
    <x v="1"/>
    <n v="560.65"/>
    <x v="4"/>
    <x v="1"/>
    <n v="2402.1563999999998"/>
    <s v="Bulk Order"/>
  </r>
  <r>
    <s v="ORD105825"/>
    <x v="1"/>
    <x v="4"/>
    <x v="5788"/>
    <n v="0.21"/>
    <n v="354.11039999999997"/>
    <n v="7"/>
    <d v="2023-11-03T00:00:00"/>
    <d v="2023-11-05T00:00:00"/>
    <s v="Regular"/>
    <x v="0"/>
    <n v="334.78"/>
    <x v="4"/>
    <x v="3"/>
    <n v="1332.1296"/>
    <s v="Bulk Order"/>
  </r>
  <r>
    <s v="ORD105826"/>
    <x v="1"/>
    <x v="1"/>
    <x v="5789"/>
    <n v="0.08"/>
    <n v="367.53519999999997"/>
    <n v="5"/>
    <d v="2024-01-05T00:00:00"/>
    <d v="2024-01-06T00:00:00"/>
    <s v="Regular"/>
    <x v="0"/>
    <n v="1329.6"/>
    <x v="4"/>
    <x v="2"/>
    <n v="4226.6547999999993"/>
    <s v="-"/>
  </r>
  <r>
    <s v="ORD105827"/>
    <x v="1"/>
    <x v="1"/>
    <x v="5790"/>
    <n v="0.27"/>
    <n v="891.07560000000012"/>
    <n v="9"/>
    <d v="2024-04-16T00:00:00"/>
    <d v="2024-04-22T00:00:00"/>
    <s v="Regular"/>
    <x v="1"/>
    <n v="926.97"/>
    <x v="4"/>
    <x v="4"/>
    <n v="2409.2044000000001"/>
    <s v="Bulk Order"/>
  </r>
  <r>
    <s v="ORD105828"/>
    <x v="3"/>
    <x v="3"/>
    <x v="5791"/>
    <n v="0.23"/>
    <n v="1127.6716000000001"/>
    <n v="8"/>
    <d v="2024-04-05T00:00:00"/>
    <d v="2024-04-10T00:00:00"/>
    <s v="New"/>
    <x v="0"/>
    <n v="933.09"/>
    <x v="4"/>
    <x v="2"/>
    <n v="3775.2483999999999"/>
    <s v="Bulk Order"/>
  </r>
  <r>
    <s v="ORD105829"/>
    <x v="0"/>
    <x v="2"/>
    <x v="5792"/>
    <n v="0.06"/>
    <n v="25.628999999999998"/>
    <n v="8"/>
    <d v="2023-01-28T00:00:00"/>
    <d v="2023-02-03T00:00:00"/>
    <s v="Regular"/>
    <x v="1"/>
    <n v="48.23"/>
    <x v="4"/>
    <x v="4"/>
    <n v="401.52099999999996"/>
    <s v="Bulk Order"/>
  </r>
  <r>
    <s v="ORD105830"/>
    <x v="0"/>
    <x v="1"/>
    <x v="5793"/>
    <n v="0.33"/>
    <n v="670.66560000000004"/>
    <n v="6"/>
    <d v="2024-07-11T00:00:00"/>
    <d v="2024-07-14T00:00:00"/>
    <s v="Member"/>
    <x v="2"/>
    <n v="299.31"/>
    <x v="4"/>
    <x v="3"/>
    <n v="1361.6543999999999"/>
    <s v="Bulk Order"/>
  </r>
  <r>
    <s v="ORD105831"/>
    <x v="1"/>
    <x v="3"/>
    <x v="5794"/>
    <n v="0.01"/>
    <n v="41.921700000000001"/>
    <n v="2"/>
    <d v="2023-12-31T00:00:00"/>
    <d v="2024-01-07T00:00:00"/>
    <s v="Member"/>
    <x v="1"/>
    <n v="983.29"/>
    <x v="4"/>
    <x v="4"/>
    <n v="4150.2483000000002"/>
    <s v="-"/>
  </r>
  <r>
    <s v="ORD105832"/>
    <x v="0"/>
    <x v="2"/>
    <x v="5795"/>
    <n v="0.06"/>
    <n v="130.2696"/>
    <n v="4"/>
    <d v="2024-09-30T00:00:00"/>
    <d v="2024-10-04T00:00:00"/>
    <s v="New"/>
    <x v="2"/>
    <n v="337.4"/>
    <x v="4"/>
    <x v="2"/>
    <n v="2040.8903999999998"/>
    <s v="-"/>
  </r>
  <r>
    <s v="ORD105833"/>
    <x v="2"/>
    <x v="3"/>
    <x v="5796"/>
    <n v="0.35"/>
    <n v="484.12"/>
    <n v="1"/>
    <d v="2024-09-09T00:00:00"/>
    <d v="2024-09-12T00:00:00"/>
    <s v="New"/>
    <x v="0"/>
    <n v="353.5"/>
    <x v="4"/>
    <x v="2"/>
    <n v="899.08"/>
    <s v="-"/>
  </r>
  <r>
    <s v="ORD105834"/>
    <x v="2"/>
    <x v="3"/>
    <x v="5797"/>
    <n v="0.26"/>
    <n v="1297.2076000000002"/>
    <n v="5"/>
    <d v="2024-04-06T00:00:00"/>
    <d v="2024-04-07T00:00:00"/>
    <s v="Member"/>
    <x v="1"/>
    <n v="547.24"/>
    <x v="4"/>
    <x v="4"/>
    <n v="3692.0524"/>
    <s v="-"/>
  </r>
  <r>
    <s v="ORD105835"/>
    <x v="2"/>
    <x v="2"/>
    <x v="5798"/>
    <n v="0.14000000000000001"/>
    <n v="612.96340000000009"/>
    <n v="1"/>
    <d v="2023-08-03T00:00:00"/>
    <d v="2023-08-08T00:00:00"/>
    <s v="New"/>
    <x v="2"/>
    <n v="1063.05"/>
    <x v="4"/>
    <x v="0"/>
    <n v="3765.3466000000003"/>
    <s v="-"/>
  </r>
  <r>
    <s v="ORD105836"/>
    <x v="0"/>
    <x v="2"/>
    <x v="5799"/>
    <n v="0.09"/>
    <n v="249.99479999999997"/>
    <n v="6"/>
    <d v="2024-08-21T00:00:00"/>
    <d v="2024-08-23T00:00:00"/>
    <s v="Member"/>
    <x v="1"/>
    <n v="683.95"/>
    <x v="4"/>
    <x v="4"/>
    <n v="2527.7251999999999"/>
    <s v="Bulk Order"/>
  </r>
  <r>
    <s v="ORD105837"/>
    <x v="3"/>
    <x v="2"/>
    <x v="5800"/>
    <n v="0.32"/>
    <n v="912.76160000000004"/>
    <n v="8"/>
    <d v="2024-07-14T00:00:00"/>
    <d v="2024-07-21T00:00:00"/>
    <s v="New"/>
    <x v="2"/>
    <n v="274.01"/>
    <x v="4"/>
    <x v="2"/>
    <n v="1939.6184000000001"/>
    <s v="Bulk Order"/>
  </r>
  <r>
    <s v="ORD105838"/>
    <x v="3"/>
    <x v="3"/>
    <x v="5801"/>
    <n v="0.1"/>
    <n v="13.363"/>
    <n v="1"/>
    <d v="2024-02-05T00:00:00"/>
    <d v="2024-02-07T00:00:00"/>
    <s v="New"/>
    <x v="0"/>
    <n v="9.6300000000000008"/>
    <x v="4"/>
    <x v="3"/>
    <n v="120.267"/>
    <s v="-"/>
  </r>
  <r>
    <s v="ORD105839"/>
    <x v="3"/>
    <x v="1"/>
    <x v="5802"/>
    <n v="0.49"/>
    <n v="2404.3662999999997"/>
    <n v="6"/>
    <d v="2024-06-22T00:00:00"/>
    <d v="2024-06-28T00:00:00"/>
    <s v="Regular"/>
    <x v="0"/>
    <n v="983.08"/>
    <x v="4"/>
    <x v="4"/>
    <n v="2502.5037000000002"/>
    <s v="Bulk Order"/>
  </r>
  <r>
    <s v="ORD105840"/>
    <x v="3"/>
    <x v="0"/>
    <x v="5803"/>
    <n v="0.43"/>
    <n v="1741.8654999999999"/>
    <n v="4"/>
    <d v="2024-12-02T00:00:00"/>
    <d v="2024-12-09T00:00:00"/>
    <s v="Member"/>
    <x v="1"/>
    <n v="987.02"/>
    <x v="4"/>
    <x v="3"/>
    <n v="2308.9845"/>
    <s v="-"/>
  </r>
  <r>
    <s v="ORD105841"/>
    <x v="2"/>
    <x v="0"/>
    <x v="5804"/>
    <n v="7.0000000000000007E-2"/>
    <n v="19.597900000000003"/>
    <n v="9"/>
    <d v="2023-09-24T00:00:00"/>
    <d v="2023-09-30T00:00:00"/>
    <s v="New"/>
    <x v="2"/>
    <n v="79.63"/>
    <x v="4"/>
    <x v="2"/>
    <n v="260.37210000000005"/>
    <s v="Bulk Order"/>
  </r>
  <r>
    <s v="ORD105842"/>
    <x v="2"/>
    <x v="3"/>
    <x v="5805"/>
    <n v="0.43"/>
    <n v="414.52859999999998"/>
    <n v="8"/>
    <d v="2024-09-27T00:00:00"/>
    <d v="2024-09-28T00:00:00"/>
    <s v="Member"/>
    <x v="0"/>
    <n v="212.68"/>
    <x v="4"/>
    <x v="2"/>
    <n v="549.4914"/>
    <s v="Bulk Order"/>
  </r>
  <r>
    <s v="ORD105843"/>
    <x v="1"/>
    <x v="3"/>
    <x v="5806"/>
    <n v="0.17"/>
    <n v="700.91850000000011"/>
    <n v="4"/>
    <d v="2024-05-07T00:00:00"/>
    <d v="2024-05-08T00:00:00"/>
    <s v="New"/>
    <x v="2"/>
    <n v="910.32"/>
    <x v="4"/>
    <x v="5"/>
    <n v="3422.1315"/>
    <s v="-"/>
  </r>
  <r>
    <s v="ORD105844"/>
    <x v="0"/>
    <x v="1"/>
    <x v="5807"/>
    <n v="0.24"/>
    <n v="126.1536"/>
    <n v="2"/>
    <d v="2023-06-21T00:00:00"/>
    <d v="2023-06-28T00:00:00"/>
    <s v="Member"/>
    <x v="0"/>
    <n v="83.27"/>
    <x v="4"/>
    <x v="2"/>
    <n v="399.4864"/>
    <s v="-"/>
  </r>
  <r>
    <s v="ORD105845"/>
    <x v="0"/>
    <x v="2"/>
    <x v="5808"/>
    <n v="7.0000000000000007E-2"/>
    <n v="330.03250000000003"/>
    <n v="6"/>
    <d v="2024-12-31T00:00:00"/>
    <d v="2025-01-03T00:00:00"/>
    <s v="Regular"/>
    <x v="2"/>
    <n v="609.22"/>
    <x v="4"/>
    <x v="4"/>
    <n v="4384.7174999999997"/>
    <s v="Bulk Order"/>
  </r>
  <r>
    <s v="ORD105846"/>
    <x v="3"/>
    <x v="3"/>
    <x v="5809"/>
    <n v="0.06"/>
    <n v="299.96820000000002"/>
    <n v="3"/>
    <d v="2024-01-12T00:00:00"/>
    <d v="2024-01-19T00:00:00"/>
    <s v="Regular"/>
    <x v="2"/>
    <n v="777.94"/>
    <x v="4"/>
    <x v="4"/>
    <n v="4699.5018"/>
    <s v="-"/>
  </r>
  <r>
    <s v="ORD105847"/>
    <x v="2"/>
    <x v="4"/>
    <x v="5810"/>
    <n v="0.43"/>
    <n v="1910.7136000000003"/>
    <n v="1"/>
    <d v="2024-10-17T00:00:00"/>
    <d v="2024-10-20T00:00:00"/>
    <s v="Regular"/>
    <x v="2"/>
    <n v="996.17"/>
    <x v="4"/>
    <x v="5"/>
    <n v="2532.8064000000004"/>
    <s v="-"/>
  </r>
  <r>
    <s v="ORD105848"/>
    <x v="3"/>
    <x v="2"/>
    <x v="5811"/>
    <n v="0.31"/>
    <n v="1153.3953000000001"/>
    <n v="7"/>
    <d v="2023-11-12T00:00:00"/>
    <d v="2023-11-18T00:00:00"/>
    <s v="Member"/>
    <x v="2"/>
    <n v="1100.97"/>
    <x v="4"/>
    <x v="4"/>
    <n v="2567.2347"/>
    <s v="Bulk Order"/>
  </r>
  <r>
    <s v="ORD105849"/>
    <x v="1"/>
    <x v="3"/>
    <x v="5812"/>
    <n v="0.23"/>
    <n v="572.16639999999995"/>
    <n v="4"/>
    <d v="2024-04-15T00:00:00"/>
    <d v="2024-04-21T00:00:00"/>
    <s v="Member"/>
    <x v="0"/>
    <n v="550.69000000000005"/>
    <x v="4"/>
    <x v="0"/>
    <n v="1915.5135999999998"/>
    <s v="-"/>
  </r>
  <r>
    <s v="ORD105850"/>
    <x v="0"/>
    <x v="4"/>
    <x v="5813"/>
    <n v="0.02"/>
    <n v="10.077999999999999"/>
    <n v="9"/>
    <d v="2024-08-31T00:00:00"/>
    <d v="2024-09-07T00:00:00"/>
    <s v="New"/>
    <x v="2"/>
    <n v="98.19"/>
    <x v="4"/>
    <x v="1"/>
    <n v="493.822"/>
    <s v="Bulk Order"/>
  </r>
  <r>
    <s v="ORD105851"/>
    <x v="0"/>
    <x v="1"/>
    <x v="5814"/>
    <n v="0.46"/>
    <n v="1692.4274"/>
    <n v="3"/>
    <d v="2023-01-22T00:00:00"/>
    <d v="2023-01-25T00:00:00"/>
    <s v="Regular"/>
    <x v="2"/>
    <n v="562.65"/>
    <x v="4"/>
    <x v="2"/>
    <n v="1986.7626"/>
    <s v="-"/>
  </r>
  <r>
    <s v="ORD105852"/>
    <x v="3"/>
    <x v="4"/>
    <x v="5815"/>
    <n v="0.19"/>
    <n v="388.48160000000001"/>
    <n v="1"/>
    <d v="2023-07-25T00:00:00"/>
    <d v="2023-07-31T00:00:00"/>
    <s v="Member"/>
    <x v="1"/>
    <n v="300.51"/>
    <x v="4"/>
    <x v="2"/>
    <n v="1656.1584"/>
    <s v="-"/>
  </r>
  <r>
    <s v="ORD105853"/>
    <x v="1"/>
    <x v="3"/>
    <x v="5816"/>
    <n v="0.21"/>
    <n v="607.76519999999994"/>
    <n v="2"/>
    <d v="2023-03-18T00:00:00"/>
    <d v="2023-03-20T00:00:00"/>
    <s v="Member"/>
    <x v="0"/>
    <n v="457.42"/>
    <x v="4"/>
    <x v="5"/>
    <n v="2286.3548000000001"/>
    <s v="-"/>
  </r>
  <r>
    <s v="ORD105854"/>
    <x v="0"/>
    <x v="0"/>
    <x v="5817"/>
    <n v="0.14000000000000001"/>
    <n v="215.2654"/>
    <n v="4"/>
    <d v="2023-08-02T00:00:00"/>
    <d v="2023-08-03T00:00:00"/>
    <s v="Regular"/>
    <x v="1"/>
    <n v="266.5"/>
    <x v="4"/>
    <x v="2"/>
    <n v="1322.3445999999999"/>
    <s v="-"/>
  </r>
  <r>
    <s v="ORD105855"/>
    <x v="1"/>
    <x v="3"/>
    <x v="5818"/>
    <n v="0.45"/>
    <n v="578.952"/>
    <n v="7"/>
    <d v="2024-03-30T00:00:00"/>
    <d v="2024-04-03T00:00:00"/>
    <s v="Member"/>
    <x v="1"/>
    <n v="203.55"/>
    <x v="4"/>
    <x v="0"/>
    <n v="707.60799999999995"/>
    <s v="Bulk Order"/>
  </r>
  <r>
    <s v="ORD105856"/>
    <x v="1"/>
    <x v="0"/>
    <x v="5819"/>
    <n v="0.17"/>
    <n v="287.14019999999999"/>
    <n v="8"/>
    <d v="2024-01-12T00:00:00"/>
    <d v="2024-01-14T00:00:00"/>
    <s v="New"/>
    <x v="2"/>
    <n v="453.74"/>
    <x v="4"/>
    <x v="2"/>
    <n v="1401.9197999999999"/>
    <s v="Bulk Order"/>
  </r>
  <r>
    <s v="ORD105857"/>
    <x v="3"/>
    <x v="1"/>
    <x v="5820"/>
    <n v="0.09"/>
    <n v="367.89839999999998"/>
    <n v="4"/>
    <d v="2024-07-03T00:00:00"/>
    <d v="2024-07-07T00:00:00"/>
    <s v="Regular"/>
    <x v="1"/>
    <n v="222.19"/>
    <x v="4"/>
    <x v="4"/>
    <n v="3719.8616000000002"/>
    <s v="-"/>
  </r>
  <r>
    <s v="ORD105858"/>
    <x v="2"/>
    <x v="1"/>
    <x v="5821"/>
    <n v="0.25"/>
    <n v="547.45249999999999"/>
    <n v="3"/>
    <d v="2024-07-30T00:00:00"/>
    <d v="2024-08-02T00:00:00"/>
    <s v="Regular"/>
    <x v="2"/>
    <n v="417.54"/>
    <x v="4"/>
    <x v="1"/>
    <n v="1642.3575000000001"/>
    <s v="-"/>
  </r>
  <r>
    <s v="ORD105859"/>
    <x v="3"/>
    <x v="2"/>
    <x v="5822"/>
    <n v="0.39"/>
    <n v="634.67430000000002"/>
    <n v="9"/>
    <d v="2024-11-21T00:00:00"/>
    <d v="2024-11-24T00:00:00"/>
    <s v="Regular"/>
    <x v="1"/>
    <n v="424.81"/>
    <x v="4"/>
    <x v="2"/>
    <n v="992.69569999999987"/>
    <s v="Bulk Order"/>
  </r>
  <r>
    <s v="ORD105860"/>
    <x v="2"/>
    <x v="2"/>
    <x v="5823"/>
    <n v="0.19"/>
    <n v="422.09450000000004"/>
    <n v="8"/>
    <d v="2024-04-25T00:00:00"/>
    <d v="2024-04-26T00:00:00"/>
    <s v="Regular"/>
    <x v="0"/>
    <n v="353.17"/>
    <x v="4"/>
    <x v="0"/>
    <n v="1799.4555"/>
    <s v="Bulk Order"/>
  </r>
  <r>
    <s v="ORD105861"/>
    <x v="1"/>
    <x v="0"/>
    <x v="5824"/>
    <n v="0.33"/>
    <n v="85.209299999999999"/>
    <n v="6"/>
    <d v="2024-01-18T00:00:00"/>
    <d v="2024-01-23T00:00:00"/>
    <s v="Member"/>
    <x v="0"/>
    <n v="69.12"/>
    <x v="4"/>
    <x v="1"/>
    <n v="173.00069999999999"/>
    <s v="Bulk Order"/>
  </r>
  <r>
    <s v="ORD105862"/>
    <x v="2"/>
    <x v="0"/>
    <x v="5825"/>
    <n v="0.15"/>
    <n v="669.59399999999994"/>
    <n v="9"/>
    <d v="2023-05-31T00:00:00"/>
    <d v="2023-06-05T00:00:00"/>
    <s v="Regular"/>
    <x v="1"/>
    <n v="891.01"/>
    <x v="4"/>
    <x v="4"/>
    <n v="3794.366"/>
    <s v="Bulk Order"/>
  </r>
  <r>
    <s v="ORD105863"/>
    <x v="1"/>
    <x v="1"/>
    <x v="5826"/>
    <n v="0.36"/>
    <n v="1009.3068"/>
    <n v="8"/>
    <d v="2024-01-18T00:00:00"/>
    <d v="2024-01-24T00:00:00"/>
    <s v="New"/>
    <x v="1"/>
    <n v="334.45"/>
    <x v="4"/>
    <x v="4"/>
    <n v="1794.3232000000003"/>
    <s v="Bulk Order"/>
  </r>
  <r>
    <s v="ORD105864"/>
    <x v="0"/>
    <x v="4"/>
    <x v="5827"/>
    <n v="0.33"/>
    <n v="202.50450000000001"/>
    <n v="7"/>
    <d v="2023-12-30T00:00:00"/>
    <d v="2024-01-05T00:00:00"/>
    <s v="Regular"/>
    <x v="0"/>
    <n v="63.87"/>
    <x v="4"/>
    <x v="1"/>
    <n v="411.14549999999997"/>
    <s v="Bulk Order"/>
  </r>
  <r>
    <s v="ORD105865"/>
    <x v="0"/>
    <x v="0"/>
    <x v="5828"/>
    <n v="0.34"/>
    <n v="514.4846"/>
    <n v="6"/>
    <d v="2023-12-01T00:00:00"/>
    <d v="2023-12-08T00:00:00"/>
    <s v="Member"/>
    <x v="2"/>
    <n v="92.33"/>
    <x v="4"/>
    <x v="0"/>
    <n v="998.70540000000005"/>
    <s v="Bulk Order"/>
  </r>
  <r>
    <s v="ORD105866"/>
    <x v="0"/>
    <x v="0"/>
    <x v="5829"/>
    <n v="0.32"/>
    <n v="1574.2112"/>
    <n v="3"/>
    <d v="2023-10-14T00:00:00"/>
    <d v="2023-10-17T00:00:00"/>
    <s v="New"/>
    <x v="1"/>
    <n v="1111.4000000000001"/>
    <x v="4"/>
    <x v="5"/>
    <n v="3345.1988000000001"/>
    <s v="-"/>
  </r>
  <r>
    <s v="ORD105867"/>
    <x v="3"/>
    <x v="4"/>
    <x v="5830"/>
    <n v="0.08"/>
    <n v="240.47839999999999"/>
    <n v="6"/>
    <d v="2023-11-19T00:00:00"/>
    <d v="2023-11-24T00:00:00"/>
    <s v="New"/>
    <x v="2"/>
    <n v="639.37"/>
    <x v="4"/>
    <x v="5"/>
    <n v="2765.5016000000001"/>
    <s v="Bulk Order"/>
  </r>
  <r>
    <s v="ORD105868"/>
    <x v="3"/>
    <x v="2"/>
    <x v="5831"/>
    <n v="0.44"/>
    <n v="672.2672"/>
    <n v="4"/>
    <d v="2024-03-01T00:00:00"/>
    <d v="2024-03-06T00:00:00"/>
    <s v="New"/>
    <x v="2"/>
    <n v="375.44"/>
    <x v="4"/>
    <x v="2"/>
    <n v="855.61280000000011"/>
    <s v="-"/>
  </r>
  <r>
    <s v="ORD105869"/>
    <x v="1"/>
    <x v="2"/>
    <x v="5832"/>
    <n v="0.28999999999999998"/>
    <n v="634.83609999999999"/>
    <n v="5"/>
    <d v="2024-10-26T00:00:00"/>
    <d v="2024-11-01T00:00:00"/>
    <s v="New"/>
    <x v="2"/>
    <n v="632.52"/>
    <x v="4"/>
    <x v="3"/>
    <n v="1554.2539000000002"/>
    <s v="-"/>
  </r>
  <r>
    <s v="ORD105870"/>
    <x v="0"/>
    <x v="0"/>
    <x v="5833"/>
    <n v="0.19"/>
    <n v="259.64069999999998"/>
    <n v="7"/>
    <d v="2024-08-31T00:00:00"/>
    <d v="2024-09-03T00:00:00"/>
    <s v="Regular"/>
    <x v="0"/>
    <n v="180.59"/>
    <x v="4"/>
    <x v="4"/>
    <n v="1106.8893"/>
    <s v="Bulk Order"/>
  </r>
  <r>
    <s v="ORD105871"/>
    <x v="3"/>
    <x v="2"/>
    <x v="5834"/>
    <n v="0.09"/>
    <n v="23.025600000000001"/>
    <n v="7"/>
    <d v="2024-02-11T00:00:00"/>
    <d v="2024-02-18T00:00:00"/>
    <s v="Regular"/>
    <x v="0"/>
    <n v="28.3"/>
    <x v="4"/>
    <x v="0"/>
    <n v="232.81440000000001"/>
    <s v="Bulk Order"/>
  </r>
  <r>
    <s v="ORD105872"/>
    <x v="0"/>
    <x v="2"/>
    <x v="5835"/>
    <n v="0.39"/>
    <n v="1648.1205"/>
    <n v="9"/>
    <d v="2023-12-14T00:00:00"/>
    <d v="2023-12-15T00:00:00"/>
    <s v="New"/>
    <x v="1"/>
    <n v="504.45"/>
    <x v="4"/>
    <x v="0"/>
    <n v="2577.8294999999998"/>
    <s v="Bulk Order"/>
  </r>
  <r>
    <s v="ORD105873"/>
    <x v="3"/>
    <x v="2"/>
    <x v="5836"/>
    <n v="0.25"/>
    <n v="383.28750000000002"/>
    <n v="9"/>
    <d v="2023-05-24T00:00:00"/>
    <d v="2023-05-26T00:00:00"/>
    <s v="Member"/>
    <x v="1"/>
    <n v="289.41000000000003"/>
    <x v="4"/>
    <x v="4"/>
    <n v="1149.8625000000002"/>
    <s v="Bulk Order"/>
  </r>
  <r>
    <s v="ORD105874"/>
    <x v="2"/>
    <x v="1"/>
    <x v="5837"/>
    <n v="7.0000000000000007E-2"/>
    <n v="294.57470000000001"/>
    <n v="6"/>
    <d v="2024-02-25T00:00:00"/>
    <d v="2024-03-03T00:00:00"/>
    <s v="Member"/>
    <x v="0"/>
    <n v="700.03"/>
    <x v="4"/>
    <x v="0"/>
    <n v="3913.6352999999999"/>
    <s v="Bulk Order"/>
  </r>
  <r>
    <s v="ORD105875"/>
    <x v="2"/>
    <x v="3"/>
    <x v="5838"/>
    <n v="0.46"/>
    <n v="1124.6677999999999"/>
    <n v="6"/>
    <d v="2024-01-24T00:00:00"/>
    <d v="2024-01-31T00:00:00"/>
    <s v="New"/>
    <x v="2"/>
    <n v="176.98"/>
    <x v="4"/>
    <x v="5"/>
    <n v="1320.2621999999999"/>
    <s v="Bulk Order"/>
  </r>
  <r>
    <s v="ORD105876"/>
    <x v="0"/>
    <x v="0"/>
    <x v="5839"/>
    <n v="0.05"/>
    <n v="49.808999999999997"/>
    <n v="2"/>
    <d v="2023-08-23T00:00:00"/>
    <d v="2023-08-29T00:00:00"/>
    <s v="Member"/>
    <x v="1"/>
    <n v="104.44"/>
    <x v="4"/>
    <x v="5"/>
    <n v="946.37099999999998"/>
    <s v="-"/>
  </r>
  <r>
    <s v="ORD105877"/>
    <x v="1"/>
    <x v="0"/>
    <x v="5840"/>
    <n v="0.26"/>
    <n v="1047.5816"/>
    <n v="8"/>
    <d v="2024-10-12T00:00:00"/>
    <d v="2024-10-17T00:00:00"/>
    <s v="New"/>
    <x v="1"/>
    <n v="761.07"/>
    <x v="4"/>
    <x v="1"/>
    <n v="2981.5783999999999"/>
    <s v="Bulk Order"/>
  </r>
  <r>
    <s v="ORD105878"/>
    <x v="3"/>
    <x v="1"/>
    <x v="5841"/>
    <n v="0.31"/>
    <n v="603.83349999999996"/>
    <n v="3"/>
    <d v="2023-10-04T00:00:00"/>
    <d v="2023-10-08T00:00:00"/>
    <s v="New"/>
    <x v="0"/>
    <n v="571.97"/>
    <x v="4"/>
    <x v="4"/>
    <n v="1344.0165"/>
    <s v="-"/>
  </r>
  <r>
    <s v="ORD105879"/>
    <x v="3"/>
    <x v="3"/>
    <x v="5842"/>
    <n v="0.5"/>
    <n v="1783.9349999999999"/>
    <n v="1"/>
    <d v="2024-02-06T00:00:00"/>
    <d v="2024-02-11T00:00:00"/>
    <s v="Regular"/>
    <x v="1"/>
    <n v="859.76"/>
    <x v="4"/>
    <x v="5"/>
    <n v="1783.9349999999999"/>
    <s v="-"/>
  </r>
  <r>
    <s v="ORD105880"/>
    <x v="2"/>
    <x v="3"/>
    <x v="5843"/>
    <n v="7.0000000000000007E-2"/>
    <n v="294.17010000000005"/>
    <n v="4"/>
    <d v="2024-10-15T00:00:00"/>
    <d v="2024-10-17T00:00:00"/>
    <s v="Regular"/>
    <x v="1"/>
    <n v="1242.8399999999999"/>
    <x v="4"/>
    <x v="4"/>
    <n v="3908.2599"/>
    <s v="-"/>
  </r>
  <r>
    <s v="ORD105881"/>
    <x v="2"/>
    <x v="1"/>
    <x v="5844"/>
    <n v="0.31"/>
    <n v="1493.7753"/>
    <n v="5"/>
    <d v="2023-10-16T00:00:00"/>
    <d v="2023-10-18T00:00:00"/>
    <s v="New"/>
    <x v="1"/>
    <n v="1109.55"/>
    <x v="4"/>
    <x v="1"/>
    <n v="3324.8546999999999"/>
    <s v="-"/>
  </r>
  <r>
    <s v="ORD105882"/>
    <x v="1"/>
    <x v="4"/>
    <x v="5845"/>
    <n v="0.24"/>
    <n v="124.91759999999999"/>
    <n v="3"/>
    <d v="2024-10-22T00:00:00"/>
    <d v="2024-10-24T00:00:00"/>
    <s v="Regular"/>
    <x v="2"/>
    <n v="154.5"/>
    <x v="4"/>
    <x v="2"/>
    <n v="395.57240000000002"/>
    <s v="-"/>
  </r>
  <r>
    <s v="ORD105883"/>
    <x v="1"/>
    <x v="4"/>
    <x v="5846"/>
    <n v="0.13"/>
    <n v="18.341699999999999"/>
    <n v="7"/>
    <d v="2024-02-14T00:00:00"/>
    <d v="2024-02-21T00:00:00"/>
    <s v="Member"/>
    <x v="0"/>
    <n v="15.86"/>
    <x v="4"/>
    <x v="3"/>
    <n v="122.7483"/>
    <s v="Bulk Order"/>
  </r>
  <r>
    <s v="ORD105884"/>
    <x v="1"/>
    <x v="3"/>
    <x v="5847"/>
    <n v="0.47"/>
    <n v="1310.0216"/>
    <n v="5"/>
    <d v="2024-04-17T00:00:00"/>
    <d v="2024-04-19T00:00:00"/>
    <s v="Regular"/>
    <x v="2"/>
    <n v="777.2"/>
    <x v="4"/>
    <x v="0"/>
    <n v="1477.2584000000002"/>
    <s v="-"/>
  </r>
  <r>
    <s v="ORD105885"/>
    <x v="0"/>
    <x v="4"/>
    <x v="5848"/>
    <n v="0.4"/>
    <n v="557.91200000000003"/>
    <n v="5"/>
    <d v="2024-05-02T00:00:00"/>
    <d v="2024-05-06T00:00:00"/>
    <s v="New"/>
    <x v="0"/>
    <n v="302.88"/>
    <x v="4"/>
    <x v="0"/>
    <n v="836.86799999999994"/>
    <s v="-"/>
  </r>
  <r>
    <s v="ORD105886"/>
    <x v="2"/>
    <x v="4"/>
    <x v="5849"/>
    <n v="0.39"/>
    <n v="935.45399999999995"/>
    <n v="6"/>
    <d v="2023-02-04T00:00:00"/>
    <d v="2023-02-05T00:00:00"/>
    <s v="New"/>
    <x v="2"/>
    <n v="478.54"/>
    <x v="4"/>
    <x v="1"/>
    <n v="1463.146"/>
    <s v="Bulk Order"/>
  </r>
  <r>
    <s v="ORD105887"/>
    <x v="0"/>
    <x v="4"/>
    <x v="5850"/>
    <n v="0.45"/>
    <n v="205.21349999999998"/>
    <n v="6"/>
    <d v="2023-03-04T00:00:00"/>
    <d v="2023-03-11T00:00:00"/>
    <s v="New"/>
    <x v="1"/>
    <n v="102.79"/>
    <x v="4"/>
    <x v="0"/>
    <n v="250.81649999999999"/>
    <s v="Bulk Order"/>
  </r>
  <r>
    <s v="ORD105888"/>
    <x v="2"/>
    <x v="3"/>
    <x v="5851"/>
    <n v="0.36"/>
    <n v="920.80439999999999"/>
    <n v="9"/>
    <d v="2023-04-24T00:00:00"/>
    <d v="2023-04-26T00:00:00"/>
    <s v="Member"/>
    <x v="2"/>
    <n v="491.87"/>
    <x v="4"/>
    <x v="1"/>
    <n v="1636.9856"/>
    <s v="Bulk Order"/>
  </r>
  <r>
    <s v="ORD105889"/>
    <x v="2"/>
    <x v="4"/>
    <x v="5852"/>
    <n v="0.25"/>
    <n v="177.94749999999999"/>
    <n v="3"/>
    <d v="2024-01-08T00:00:00"/>
    <d v="2024-01-10T00:00:00"/>
    <s v="Regular"/>
    <x v="2"/>
    <n v="99.71"/>
    <x v="4"/>
    <x v="0"/>
    <n v="533.84249999999997"/>
    <s v="-"/>
  </r>
  <r>
    <s v="ORD105890"/>
    <x v="3"/>
    <x v="0"/>
    <x v="5853"/>
    <n v="0.2"/>
    <n v="841.81600000000003"/>
    <n v="8"/>
    <d v="2023-05-05T00:00:00"/>
    <d v="2023-05-11T00:00:00"/>
    <s v="Regular"/>
    <x v="0"/>
    <n v="1066.53"/>
    <x v="4"/>
    <x v="3"/>
    <n v="3367.2640000000001"/>
    <s v="Bulk Order"/>
  </r>
  <r>
    <s v="ORD105891"/>
    <x v="2"/>
    <x v="3"/>
    <x v="5854"/>
    <n v="0.35"/>
    <n v="1337.5214999999998"/>
    <n v="7"/>
    <d v="2023-05-28T00:00:00"/>
    <d v="2023-06-01T00:00:00"/>
    <s v="Regular"/>
    <x v="1"/>
    <n v="546.01"/>
    <x v="4"/>
    <x v="0"/>
    <n v="2483.9684999999999"/>
    <s v="Bulk Order"/>
  </r>
  <r>
    <s v="ORD105892"/>
    <x v="2"/>
    <x v="1"/>
    <x v="5855"/>
    <n v="0.3"/>
    <n v="138.88799999999998"/>
    <n v="9"/>
    <d v="2023-11-15T00:00:00"/>
    <d v="2023-11-20T00:00:00"/>
    <s v="New"/>
    <x v="0"/>
    <n v="72.989999999999995"/>
    <x v="4"/>
    <x v="4"/>
    <n v="324.072"/>
    <s v="Bulk Order"/>
  </r>
  <r>
    <s v="ORD105893"/>
    <x v="0"/>
    <x v="4"/>
    <x v="5856"/>
    <n v="0.27"/>
    <n v="1133.4924000000001"/>
    <n v="5"/>
    <d v="2024-12-06T00:00:00"/>
    <d v="2024-12-11T00:00:00"/>
    <s v="Member"/>
    <x v="1"/>
    <n v="1037.6300000000001"/>
    <x v="4"/>
    <x v="0"/>
    <n v="3064.6275999999998"/>
    <s v="-"/>
  </r>
  <r>
    <s v="ORD105894"/>
    <x v="2"/>
    <x v="2"/>
    <x v="5857"/>
    <n v="0.28999999999999998"/>
    <n v="490.76699999999994"/>
    <n v="7"/>
    <d v="2024-09-08T00:00:00"/>
    <d v="2024-09-12T00:00:00"/>
    <s v="New"/>
    <x v="1"/>
    <n v="496.71"/>
    <x v="4"/>
    <x v="3"/>
    <n v="1201.5329999999999"/>
    <s v="Bulk Order"/>
  </r>
  <r>
    <s v="ORD105895"/>
    <x v="0"/>
    <x v="3"/>
    <x v="5858"/>
    <n v="0.33"/>
    <n v="603.57330000000002"/>
    <n v="8"/>
    <d v="2023-04-28T00:00:00"/>
    <d v="2023-05-03T00:00:00"/>
    <s v="Regular"/>
    <x v="1"/>
    <n v="235.01"/>
    <x v="4"/>
    <x v="3"/>
    <n v="1225.4367"/>
    <s v="Bulk Order"/>
  </r>
  <r>
    <s v="ORD105896"/>
    <x v="1"/>
    <x v="1"/>
    <x v="5859"/>
    <n v="0.48"/>
    <n v="470.89919999999995"/>
    <n v="9"/>
    <d v="2024-05-25T00:00:00"/>
    <d v="2024-05-28T00:00:00"/>
    <s v="Member"/>
    <x v="2"/>
    <n v="289.33999999999997"/>
    <x v="4"/>
    <x v="5"/>
    <n v="510.14080000000001"/>
    <s v="Bulk Order"/>
  </r>
  <r>
    <s v="ORD105897"/>
    <x v="2"/>
    <x v="0"/>
    <x v="5860"/>
    <n v="0.38"/>
    <n v="1593.3362"/>
    <n v="8"/>
    <d v="2023-08-31T00:00:00"/>
    <d v="2023-09-01T00:00:00"/>
    <s v="Regular"/>
    <x v="2"/>
    <n v="1140.49"/>
    <x v="4"/>
    <x v="0"/>
    <n v="2599.6538"/>
    <s v="Bulk Order"/>
  </r>
  <r>
    <s v="ORD105898"/>
    <x v="2"/>
    <x v="1"/>
    <x v="5861"/>
    <n v="0.09"/>
    <n v="187.47539999999998"/>
    <n v="2"/>
    <d v="2024-06-27T00:00:00"/>
    <d v="2024-07-03T00:00:00"/>
    <s v="New"/>
    <x v="1"/>
    <n v="207.32"/>
    <x v="4"/>
    <x v="4"/>
    <n v="1895.5845999999999"/>
    <s v="-"/>
  </r>
  <r>
    <s v="ORD105899"/>
    <x v="0"/>
    <x v="4"/>
    <x v="5862"/>
    <n v="0.23"/>
    <n v="78.039000000000001"/>
    <n v="6"/>
    <d v="2024-09-10T00:00:00"/>
    <d v="2024-09-15T00:00:00"/>
    <s v="New"/>
    <x v="0"/>
    <n v="30.59"/>
    <x v="4"/>
    <x v="5"/>
    <n v="261.26100000000002"/>
    <s v="Bulk Order"/>
  </r>
  <r>
    <s v="ORD105900"/>
    <x v="1"/>
    <x v="2"/>
    <x v="5863"/>
    <n v="0.34"/>
    <n v="1643.7708"/>
    <n v="4"/>
    <d v="2023-04-07T00:00:00"/>
    <d v="2023-04-11T00:00:00"/>
    <s v="Member"/>
    <x v="0"/>
    <n v="1231.1099999999999"/>
    <x v="4"/>
    <x v="3"/>
    <n v="3190.8491999999997"/>
    <s v="-"/>
  </r>
  <r>
    <s v="ORD105901"/>
    <x v="3"/>
    <x v="4"/>
    <x v="5864"/>
    <n v="0.09"/>
    <n v="121.84649999999999"/>
    <n v="4"/>
    <d v="2023-10-31T00:00:00"/>
    <d v="2023-11-03T00:00:00"/>
    <s v="Member"/>
    <x v="2"/>
    <n v="90.21"/>
    <x v="4"/>
    <x v="2"/>
    <n v="1232.0034999999998"/>
    <s v="-"/>
  </r>
  <r>
    <s v="ORD105902"/>
    <x v="1"/>
    <x v="1"/>
    <x v="5865"/>
    <n v="0.47"/>
    <n v="2203.0169000000001"/>
    <n v="9"/>
    <d v="2023-09-11T00:00:00"/>
    <d v="2023-09-12T00:00:00"/>
    <s v="Member"/>
    <x v="0"/>
    <n v="1388.01"/>
    <x v="4"/>
    <x v="2"/>
    <n v="2484.2531000000004"/>
    <s v="Bulk Order"/>
  </r>
  <r>
    <s v="ORD105903"/>
    <x v="0"/>
    <x v="3"/>
    <x v="5866"/>
    <n v="0.04"/>
    <n v="63.0428"/>
    <n v="7"/>
    <d v="2024-01-11T00:00:00"/>
    <d v="2024-01-18T00:00:00"/>
    <s v="Regular"/>
    <x v="1"/>
    <n v="159.68"/>
    <x v="4"/>
    <x v="3"/>
    <n v="1513.0272"/>
    <s v="Bulk Order"/>
  </r>
  <r>
    <s v="ORD105904"/>
    <x v="1"/>
    <x v="2"/>
    <x v="5867"/>
    <n v="0.31"/>
    <n v="1293.9368999999999"/>
    <n v="6"/>
    <d v="2023-07-06T00:00:00"/>
    <d v="2023-07-08T00:00:00"/>
    <s v="Regular"/>
    <x v="0"/>
    <n v="233.38"/>
    <x v="4"/>
    <x v="3"/>
    <n v="2880.0531000000001"/>
    <s v="Bulk Order"/>
  </r>
  <r>
    <s v="ORD105905"/>
    <x v="0"/>
    <x v="2"/>
    <x v="5868"/>
    <n v="0.49"/>
    <n v="1643.7931999999998"/>
    <n v="2"/>
    <d v="2023-10-03T00:00:00"/>
    <d v="2023-10-10T00:00:00"/>
    <s v="Member"/>
    <x v="1"/>
    <n v="725.25"/>
    <x v="4"/>
    <x v="0"/>
    <n v="1710.8868"/>
    <s v="-"/>
  </r>
  <r>
    <s v="ORD105906"/>
    <x v="0"/>
    <x v="1"/>
    <x v="5869"/>
    <n v="0.36"/>
    <n v="1555.3044"/>
    <n v="1"/>
    <d v="2024-09-08T00:00:00"/>
    <d v="2024-09-13T00:00:00"/>
    <s v="New"/>
    <x v="0"/>
    <n v="831.3"/>
    <x v="4"/>
    <x v="0"/>
    <n v="2764.9856"/>
    <s v="-"/>
  </r>
  <r>
    <s v="ORD105907"/>
    <x v="3"/>
    <x v="4"/>
    <x v="5870"/>
    <n v="0.34"/>
    <n v="1660.2131999999999"/>
    <n v="4"/>
    <d v="2024-07-05T00:00:00"/>
    <d v="2024-07-11T00:00:00"/>
    <s v="New"/>
    <x v="2"/>
    <n v="1356.52"/>
    <x v="4"/>
    <x v="0"/>
    <n v="3222.7667999999994"/>
    <s v="-"/>
  </r>
  <r>
    <s v="ORD105908"/>
    <x v="2"/>
    <x v="1"/>
    <x v="5871"/>
    <n v="0.5"/>
    <n v="2185.1350000000002"/>
    <n v="9"/>
    <d v="2023-04-29T00:00:00"/>
    <d v="2023-04-30T00:00:00"/>
    <s v="Member"/>
    <x v="0"/>
    <n v="368.68"/>
    <x v="4"/>
    <x v="3"/>
    <n v="2185.1350000000002"/>
    <s v="Bulk Order"/>
  </r>
  <r>
    <s v="ORD105909"/>
    <x v="0"/>
    <x v="2"/>
    <x v="5872"/>
    <n v="0.4"/>
    <n v="831.18400000000008"/>
    <n v="4"/>
    <d v="2024-07-21T00:00:00"/>
    <d v="2024-07-22T00:00:00"/>
    <s v="New"/>
    <x v="2"/>
    <n v="200.34"/>
    <x v="4"/>
    <x v="4"/>
    <n v="1246.7759999999998"/>
    <s v="-"/>
  </r>
  <r>
    <s v="ORD105910"/>
    <x v="0"/>
    <x v="1"/>
    <x v="5873"/>
    <n v="0.49"/>
    <n v="2004.6242999999999"/>
    <n v="2"/>
    <d v="2023-06-13T00:00:00"/>
    <d v="2023-06-19T00:00:00"/>
    <s v="New"/>
    <x v="0"/>
    <n v="951.49"/>
    <x v="4"/>
    <x v="3"/>
    <n v="2086.4457000000002"/>
    <s v="-"/>
  </r>
  <r>
    <s v="ORD105911"/>
    <x v="3"/>
    <x v="2"/>
    <x v="5874"/>
    <n v="0.35"/>
    <n v="1255.4814999999999"/>
    <n v="8"/>
    <d v="2023-07-23T00:00:00"/>
    <d v="2023-07-25T00:00:00"/>
    <s v="New"/>
    <x v="2"/>
    <n v="529.94000000000005"/>
    <x v="4"/>
    <x v="0"/>
    <n v="2331.6085000000003"/>
    <s v="Bulk Order"/>
  </r>
  <r>
    <s v="ORD105912"/>
    <x v="0"/>
    <x v="4"/>
    <x v="5875"/>
    <n v="0.33"/>
    <n v="132.6138"/>
    <n v="6"/>
    <d v="2023-12-12T00:00:00"/>
    <d v="2023-12-13T00:00:00"/>
    <s v="Member"/>
    <x v="0"/>
    <n v="83.24"/>
    <x v="4"/>
    <x v="3"/>
    <n v="269.24620000000004"/>
    <s v="Bulk Order"/>
  </r>
  <r>
    <s v="ORD105913"/>
    <x v="2"/>
    <x v="3"/>
    <x v="5876"/>
    <n v="0.38"/>
    <n v="1769.2115999999999"/>
    <n v="1"/>
    <d v="2023-02-03T00:00:00"/>
    <d v="2023-02-09T00:00:00"/>
    <s v="Regular"/>
    <x v="1"/>
    <n v="273.38"/>
    <x v="4"/>
    <x v="4"/>
    <n v="2886.6084000000001"/>
    <s v="-"/>
  </r>
  <r>
    <s v="ORD105914"/>
    <x v="3"/>
    <x v="3"/>
    <x v="5877"/>
    <n v="0.09"/>
    <n v="214.4889"/>
    <n v="4"/>
    <d v="2024-06-01T00:00:00"/>
    <d v="2024-06-06T00:00:00"/>
    <s v="Regular"/>
    <x v="0"/>
    <n v="600.29999999999995"/>
    <x v="4"/>
    <x v="1"/>
    <n v="2168.7211000000002"/>
    <s v="-"/>
  </r>
  <r>
    <s v="ORD105915"/>
    <x v="2"/>
    <x v="1"/>
    <x v="5878"/>
    <n v="0.4"/>
    <n v="303.524"/>
    <n v="5"/>
    <d v="2024-07-11T00:00:00"/>
    <d v="2024-07-18T00:00:00"/>
    <s v="Regular"/>
    <x v="0"/>
    <n v="87.92"/>
    <x v="4"/>
    <x v="1"/>
    <n v="455.28599999999994"/>
    <s v="-"/>
  </r>
  <r>
    <s v="ORD105916"/>
    <x v="2"/>
    <x v="2"/>
    <x v="5879"/>
    <n v="0.49"/>
    <n v="1070.3315"/>
    <n v="1"/>
    <d v="2024-12-17T00:00:00"/>
    <d v="2024-12-20T00:00:00"/>
    <s v="Member"/>
    <x v="0"/>
    <n v="400.27"/>
    <x v="4"/>
    <x v="3"/>
    <n v="1114.0184999999999"/>
    <s v="-"/>
  </r>
  <r>
    <s v="ORD105917"/>
    <x v="3"/>
    <x v="3"/>
    <x v="5880"/>
    <n v="0.31"/>
    <n v="947.17089999999996"/>
    <n v="2"/>
    <d v="2024-09-22T00:00:00"/>
    <d v="2024-09-27T00:00:00"/>
    <s v="New"/>
    <x v="1"/>
    <n v="683.12"/>
    <x v="4"/>
    <x v="0"/>
    <n v="2108.2190999999998"/>
    <s v="-"/>
  </r>
  <r>
    <s v="ORD105918"/>
    <x v="0"/>
    <x v="2"/>
    <x v="5881"/>
    <n v="0.01"/>
    <n v="29.074400000000001"/>
    <n v="9"/>
    <d v="2024-02-10T00:00:00"/>
    <d v="2024-02-17T00:00:00"/>
    <s v="Regular"/>
    <x v="1"/>
    <n v="266.08"/>
    <x v="4"/>
    <x v="1"/>
    <n v="2878.3656000000001"/>
    <s v="Bulk Order"/>
  </r>
  <r>
    <s v="ORD105919"/>
    <x v="2"/>
    <x v="4"/>
    <x v="5882"/>
    <n v="0.04"/>
    <n v="116.6596"/>
    <n v="1"/>
    <d v="2023-12-21T00:00:00"/>
    <d v="2023-12-25T00:00:00"/>
    <s v="New"/>
    <x v="2"/>
    <n v="203.32"/>
    <x v="4"/>
    <x v="3"/>
    <n v="2799.8303999999998"/>
    <s v="-"/>
  </r>
  <r>
    <s v="ORD105920"/>
    <x v="2"/>
    <x v="1"/>
    <x v="5883"/>
    <n v="0.12"/>
    <n v="162.43319999999997"/>
    <n v="8"/>
    <d v="2023-03-24T00:00:00"/>
    <d v="2023-03-25T00:00:00"/>
    <s v="New"/>
    <x v="0"/>
    <n v="67.819999999999993"/>
    <x v="4"/>
    <x v="4"/>
    <n v="1191.1768"/>
    <s v="Bulk Order"/>
  </r>
  <r>
    <s v="ORD105921"/>
    <x v="2"/>
    <x v="2"/>
    <x v="5884"/>
    <n v="0.25"/>
    <n v="800.06"/>
    <n v="9"/>
    <d v="2023-05-31T00:00:00"/>
    <d v="2023-06-02T00:00:00"/>
    <s v="Member"/>
    <x v="1"/>
    <n v="206.23"/>
    <x v="4"/>
    <x v="2"/>
    <n v="2400.1799999999998"/>
    <s v="Bulk Order"/>
  </r>
  <r>
    <s v="ORD105922"/>
    <x v="2"/>
    <x v="1"/>
    <x v="5885"/>
    <n v="0.21"/>
    <n v="954.72929999999997"/>
    <n v="2"/>
    <d v="2023-04-24T00:00:00"/>
    <d v="2023-05-01T00:00:00"/>
    <s v="Member"/>
    <x v="2"/>
    <n v="1262.6199999999999"/>
    <x v="4"/>
    <x v="1"/>
    <n v="3591.6007"/>
    <s v="-"/>
  </r>
  <r>
    <s v="ORD105923"/>
    <x v="3"/>
    <x v="2"/>
    <x v="5886"/>
    <n v="0.49"/>
    <n v="982.19029999999998"/>
    <n v="2"/>
    <d v="2024-07-29T00:00:00"/>
    <d v="2024-08-04T00:00:00"/>
    <s v="Member"/>
    <x v="0"/>
    <n v="360.43"/>
    <x v="4"/>
    <x v="4"/>
    <n v="1022.2797"/>
    <s v="-"/>
  </r>
  <r>
    <s v="ORD105924"/>
    <x v="3"/>
    <x v="2"/>
    <x v="5887"/>
    <n v="0.47"/>
    <n v="1499.2248"/>
    <n v="7"/>
    <d v="2024-08-30T00:00:00"/>
    <d v="2024-09-03T00:00:00"/>
    <s v="Member"/>
    <x v="1"/>
    <n v="211.14"/>
    <x v="4"/>
    <x v="2"/>
    <n v="1690.6152000000002"/>
    <s v="Bulk Order"/>
  </r>
  <r>
    <s v="ORD105925"/>
    <x v="1"/>
    <x v="4"/>
    <x v="5888"/>
    <n v="0.2"/>
    <n v="259.108"/>
    <n v="9"/>
    <d v="2023-06-21T00:00:00"/>
    <d v="2023-06-22T00:00:00"/>
    <s v="Regular"/>
    <x v="1"/>
    <n v="387.51"/>
    <x v="4"/>
    <x v="5"/>
    <n v="1036.432"/>
    <s v="Bulk Order"/>
  </r>
  <r>
    <s v="ORD105926"/>
    <x v="1"/>
    <x v="1"/>
    <x v="5889"/>
    <n v="0.4"/>
    <n v="134.63200000000001"/>
    <n v="9"/>
    <d v="2023-01-11T00:00:00"/>
    <d v="2023-01-12T00:00:00"/>
    <s v="New"/>
    <x v="0"/>
    <n v="24.45"/>
    <x v="4"/>
    <x v="4"/>
    <n v="201.94799999999998"/>
    <s v="Bulk Order"/>
  </r>
  <r>
    <s v="ORD105927"/>
    <x v="2"/>
    <x v="0"/>
    <x v="5890"/>
    <n v="0.32"/>
    <n v="950.42560000000003"/>
    <n v="3"/>
    <d v="2024-08-02T00:00:00"/>
    <d v="2024-08-05T00:00:00"/>
    <s v="Regular"/>
    <x v="1"/>
    <n v="830.27"/>
    <x v="4"/>
    <x v="4"/>
    <n v="2019.6543999999999"/>
    <s v="-"/>
  </r>
  <r>
    <s v="ORD105928"/>
    <x v="0"/>
    <x v="2"/>
    <x v="5891"/>
    <n v="0.12"/>
    <n v="39.958799999999997"/>
    <n v="7"/>
    <d v="2023-11-13T00:00:00"/>
    <d v="2023-11-15T00:00:00"/>
    <s v="New"/>
    <x v="2"/>
    <n v="34.89"/>
    <x v="4"/>
    <x v="3"/>
    <n v="293.03120000000001"/>
    <s v="Bulk Order"/>
  </r>
  <r>
    <s v="ORD105929"/>
    <x v="2"/>
    <x v="2"/>
    <x v="5892"/>
    <n v="0.47"/>
    <n v="1713.4132"/>
    <n v="6"/>
    <d v="2024-08-10T00:00:00"/>
    <d v="2024-08-15T00:00:00"/>
    <s v="Regular"/>
    <x v="2"/>
    <n v="822.71"/>
    <x v="4"/>
    <x v="1"/>
    <n v="1932.1468"/>
    <s v="Bulk Order"/>
  </r>
  <r>
    <s v="ORD105930"/>
    <x v="0"/>
    <x v="3"/>
    <x v="5893"/>
    <n v="0.13"/>
    <n v="440.01490000000001"/>
    <n v="8"/>
    <d v="2024-07-21T00:00:00"/>
    <d v="2024-07-22T00:00:00"/>
    <s v="New"/>
    <x v="1"/>
    <n v="366.61"/>
    <x v="4"/>
    <x v="3"/>
    <n v="2944.7150999999999"/>
    <s v="Bulk Order"/>
  </r>
  <r>
    <s v="ORD105931"/>
    <x v="2"/>
    <x v="1"/>
    <x v="5894"/>
    <n v="0.44"/>
    <n v="840.2636"/>
    <n v="8"/>
    <d v="2024-11-21T00:00:00"/>
    <d v="2024-11-25T00:00:00"/>
    <s v="Member"/>
    <x v="1"/>
    <n v="569.13"/>
    <x v="4"/>
    <x v="0"/>
    <n v="1069.4264000000001"/>
    <s v="Bulk Order"/>
  </r>
  <r>
    <s v="ORD105932"/>
    <x v="1"/>
    <x v="0"/>
    <x v="5895"/>
    <n v="0.32"/>
    <n v="676.90240000000006"/>
    <n v="8"/>
    <d v="2023-03-04T00:00:00"/>
    <d v="2023-03-10T00:00:00"/>
    <s v="Member"/>
    <x v="1"/>
    <n v="200.69"/>
    <x v="4"/>
    <x v="3"/>
    <n v="1438.4176000000002"/>
    <s v="Bulk Order"/>
  </r>
  <r>
    <s v="ORD105933"/>
    <x v="1"/>
    <x v="4"/>
    <x v="5896"/>
    <n v="0.31"/>
    <n v="1425.0792999999999"/>
    <n v="8"/>
    <d v="2023-08-19T00:00:00"/>
    <d v="2023-08-21T00:00:00"/>
    <s v="New"/>
    <x v="2"/>
    <n v="632.83000000000004"/>
    <x v="4"/>
    <x v="4"/>
    <n v="3171.9506999999999"/>
    <s v="Bulk Order"/>
  </r>
  <r>
    <s v="ORD105934"/>
    <x v="0"/>
    <x v="0"/>
    <x v="5897"/>
    <n v="0.42"/>
    <n v="69.027000000000001"/>
    <n v="6"/>
    <d v="2023-01-10T00:00:00"/>
    <d v="2023-01-15T00:00:00"/>
    <s v="Regular"/>
    <x v="2"/>
    <n v="13.82"/>
    <x v="4"/>
    <x v="1"/>
    <n v="95.322999999999993"/>
    <s v="Bulk Order"/>
  </r>
  <r>
    <s v="ORD105935"/>
    <x v="2"/>
    <x v="4"/>
    <x v="5898"/>
    <n v="0.25"/>
    <n v="715.04750000000001"/>
    <n v="9"/>
    <d v="2024-05-13T00:00:00"/>
    <d v="2024-05-19T00:00:00"/>
    <s v="New"/>
    <x v="1"/>
    <n v="496.86"/>
    <x v="4"/>
    <x v="3"/>
    <n v="2145.1424999999999"/>
    <s v="Bulk Order"/>
  </r>
  <r>
    <s v="ORD105936"/>
    <x v="0"/>
    <x v="0"/>
    <x v="5899"/>
    <n v="0.43"/>
    <n v="1988.5221000000001"/>
    <n v="5"/>
    <d v="2024-05-27T00:00:00"/>
    <d v="2024-05-31T00:00:00"/>
    <s v="Member"/>
    <x v="2"/>
    <n v="728.04"/>
    <x v="4"/>
    <x v="5"/>
    <n v="2635.9479000000001"/>
    <s v="-"/>
  </r>
  <r>
    <s v="ORD105937"/>
    <x v="1"/>
    <x v="0"/>
    <x v="5900"/>
    <n v="0.28000000000000003"/>
    <n v="1281.9912000000002"/>
    <n v="4"/>
    <d v="2024-07-13T00:00:00"/>
    <d v="2024-07-20T00:00:00"/>
    <s v="Member"/>
    <x v="0"/>
    <n v="1160.26"/>
    <x v="4"/>
    <x v="3"/>
    <n v="3296.5487999999996"/>
    <s v="-"/>
  </r>
  <r>
    <s v="ORD105938"/>
    <x v="2"/>
    <x v="1"/>
    <x v="5901"/>
    <n v="0.49"/>
    <n v="1452.7568999999999"/>
    <n v="7"/>
    <d v="2023-06-05T00:00:00"/>
    <d v="2023-06-07T00:00:00"/>
    <s v="Member"/>
    <x v="2"/>
    <n v="781.52"/>
    <x v="4"/>
    <x v="2"/>
    <n v="1512.0531000000001"/>
    <s v="Bulk Order"/>
  </r>
  <r>
    <s v="ORD105939"/>
    <x v="2"/>
    <x v="3"/>
    <x v="5902"/>
    <n v="0.33"/>
    <n v="649.44990000000007"/>
    <n v="3"/>
    <d v="2023-06-21T00:00:00"/>
    <d v="2023-06-24T00:00:00"/>
    <s v="Regular"/>
    <x v="1"/>
    <n v="520.62"/>
    <x v="4"/>
    <x v="3"/>
    <n v="1318.5800999999999"/>
    <s v="-"/>
  </r>
  <r>
    <s v="ORD105940"/>
    <x v="0"/>
    <x v="0"/>
    <x v="5903"/>
    <n v="0.19"/>
    <n v="111.0797"/>
    <n v="8"/>
    <d v="2023-08-25T00:00:00"/>
    <d v="2023-08-29T00:00:00"/>
    <s v="New"/>
    <x v="2"/>
    <n v="34.6"/>
    <x v="4"/>
    <x v="1"/>
    <n v="473.55029999999999"/>
    <s v="Bulk Order"/>
  </r>
  <r>
    <s v="ORD105941"/>
    <x v="3"/>
    <x v="2"/>
    <x v="5904"/>
    <n v="0.38"/>
    <n v="361.58519999999999"/>
    <n v="8"/>
    <d v="2023-04-27T00:00:00"/>
    <d v="2023-04-29T00:00:00"/>
    <s v="Regular"/>
    <x v="0"/>
    <n v="90.38"/>
    <x v="4"/>
    <x v="1"/>
    <n v="589.95479999999998"/>
    <s v="Bulk Order"/>
  </r>
  <r>
    <s v="ORD105942"/>
    <x v="0"/>
    <x v="2"/>
    <x v="5905"/>
    <n v="0.25"/>
    <n v="857.6"/>
    <n v="5"/>
    <d v="2023-08-28T00:00:00"/>
    <d v="2023-09-02T00:00:00"/>
    <s v="Member"/>
    <x v="1"/>
    <n v="719.61"/>
    <x v="4"/>
    <x v="4"/>
    <n v="2572.8000000000002"/>
    <s v="-"/>
  </r>
  <r>
    <s v="ORD105943"/>
    <x v="1"/>
    <x v="2"/>
    <x v="5906"/>
    <n v="0.4"/>
    <n v="72.603999999999999"/>
    <n v="8"/>
    <d v="2024-01-21T00:00:00"/>
    <d v="2024-01-22T00:00:00"/>
    <s v="Member"/>
    <x v="2"/>
    <n v="36.380000000000003"/>
    <x v="4"/>
    <x v="1"/>
    <n v="108.90599999999999"/>
    <s v="Bulk Order"/>
  </r>
  <r>
    <s v="ORD105944"/>
    <x v="1"/>
    <x v="3"/>
    <x v="5907"/>
    <n v="0.42"/>
    <n v="1860.2135999999998"/>
    <n v="3"/>
    <d v="2024-09-08T00:00:00"/>
    <d v="2024-09-14T00:00:00"/>
    <s v="Regular"/>
    <x v="0"/>
    <n v="1114.5"/>
    <x v="4"/>
    <x v="5"/>
    <n v="2568.8663999999999"/>
    <s v="-"/>
  </r>
  <r>
    <s v="ORD105945"/>
    <x v="1"/>
    <x v="0"/>
    <x v="5908"/>
    <n v="0.31"/>
    <n v="924.07280000000003"/>
    <n v="3"/>
    <d v="2024-07-23T00:00:00"/>
    <d v="2024-07-25T00:00:00"/>
    <s v="New"/>
    <x v="2"/>
    <n v="726.44"/>
    <x v="4"/>
    <x v="3"/>
    <n v="2056.8072000000002"/>
    <s v="-"/>
  </r>
  <r>
    <s v="ORD105946"/>
    <x v="1"/>
    <x v="4"/>
    <x v="5909"/>
    <n v="0.44"/>
    <n v="141.33680000000001"/>
    <n v="4"/>
    <d v="2023-06-19T00:00:00"/>
    <d v="2023-06-23T00:00:00"/>
    <s v="Regular"/>
    <x v="0"/>
    <n v="33.39"/>
    <x v="4"/>
    <x v="1"/>
    <n v="179.88320000000002"/>
    <s v="-"/>
  </r>
  <r>
    <s v="ORD105947"/>
    <x v="1"/>
    <x v="4"/>
    <x v="5910"/>
    <n v="0.2"/>
    <n v="254.97199999999998"/>
    <n v="9"/>
    <d v="2024-02-25T00:00:00"/>
    <d v="2024-03-01T00:00:00"/>
    <s v="Member"/>
    <x v="0"/>
    <n v="173.36"/>
    <x v="4"/>
    <x v="5"/>
    <n v="1019.8879999999999"/>
    <s v="Bulk Order"/>
  </r>
  <r>
    <s v="ORD105948"/>
    <x v="3"/>
    <x v="1"/>
    <x v="5911"/>
    <n v="0.03"/>
    <n v="90.347399999999993"/>
    <n v="5"/>
    <d v="2023-01-23T00:00:00"/>
    <d v="2023-01-29T00:00:00"/>
    <s v="New"/>
    <x v="2"/>
    <n v="576.48"/>
    <x v="4"/>
    <x v="2"/>
    <n v="2921.2325999999998"/>
    <s v="-"/>
  </r>
  <r>
    <s v="ORD105949"/>
    <x v="2"/>
    <x v="3"/>
    <x v="5912"/>
    <n v="0.33"/>
    <n v="90.5685"/>
    <n v="6"/>
    <d v="2023-10-23T00:00:00"/>
    <d v="2023-10-24T00:00:00"/>
    <s v="New"/>
    <x v="1"/>
    <n v="72.92"/>
    <x v="4"/>
    <x v="4"/>
    <n v="183.88149999999999"/>
    <s v="Bulk Order"/>
  </r>
  <r>
    <s v="ORD105950"/>
    <x v="0"/>
    <x v="0"/>
    <x v="5913"/>
    <n v="0.38"/>
    <n v="1490.3371999999999"/>
    <n v="4"/>
    <d v="2023-08-01T00:00:00"/>
    <d v="2023-08-06T00:00:00"/>
    <s v="New"/>
    <x v="0"/>
    <n v="711.06"/>
    <x v="4"/>
    <x v="5"/>
    <n v="2431.6028000000001"/>
    <s v="-"/>
  </r>
  <r>
    <s v="ORD105951"/>
    <x v="0"/>
    <x v="2"/>
    <x v="5914"/>
    <n v="0.04"/>
    <n v="184.3048"/>
    <n v="9"/>
    <d v="2024-11-14T00:00:00"/>
    <d v="2024-11-15T00:00:00"/>
    <s v="Member"/>
    <x v="1"/>
    <n v="1025.5899999999999"/>
    <x v="4"/>
    <x v="1"/>
    <n v="4423.3152"/>
    <s v="Bulk Order"/>
  </r>
  <r>
    <s v="ORD105952"/>
    <x v="1"/>
    <x v="3"/>
    <x v="5915"/>
    <n v="0.39"/>
    <n v="1875.8922"/>
    <n v="4"/>
    <d v="2023-06-08T00:00:00"/>
    <d v="2023-06-11T00:00:00"/>
    <s v="Member"/>
    <x v="0"/>
    <n v="704.21"/>
    <x v="4"/>
    <x v="1"/>
    <n v="2934.0877999999993"/>
    <s v="-"/>
  </r>
  <r>
    <s v="ORD105953"/>
    <x v="0"/>
    <x v="3"/>
    <x v="5916"/>
    <n v="0.32"/>
    <n v="1182.3776"/>
    <n v="3"/>
    <d v="2024-08-10T00:00:00"/>
    <d v="2024-08-13T00:00:00"/>
    <s v="Member"/>
    <x v="0"/>
    <n v="274.64999999999998"/>
    <x v="4"/>
    <x v="5"/>
    <n v="2512.5523999999996"/>
    <s v="-"/>
  </r>
  <r>
    <s v="ORD105954"/>
    <x v="1"/>
    <x v="0"/>
    <x v="5917"/>
    <n v="0.06"/>
    <n v="257.90639999999996"/>
    <n v="2"/>
    <d v="2023-08-09T00:00:00"/>
    <d v="2023-08-16T00:00:00"/>
    <s v="Member"/>
    <x v="0"/>
    <n v="689.98"/>
    <x v="4"/>
    <x v="3"/>
    <n v="4040.5335999999998"/>
    <s v="-"/>
  </r>
  <r>
    <s v="ORD105955"/>
    <x v="3"/>
    <x v="1"/>
    <x v="5918"/>
    <n v="0.27"/>
    <n v="834.96690000000001"/>
    <n v="3"/>
    <d v="2023-08-22T00:00:00"/>
    <d v="2023-08-27T00:00:00"/>
    <s v="Regular"/>
    <x v="1"/>
    <n v="278.01"/>
    <x v="4"/>
    <x v="1"/>
    <n v="2257.5030999999999"/>
    <s v="-"/>
  </r>
  <r>
    <s v="ORD105956"/>
    <x v="3"/>
    <x v="1"/>
    <x v="5919"/>
    <n v="0.05"/>
    <n v="117.34300000000002"/>
    <n v="1"/>
    <d v="2024-04-18T00:00:00"/>
    <d v="2024-04-19T00:00:00"/>
    <s v="New"/>
    <x v="2"/>
    <n v="327.58999999999997"/>
    <x v="4"/>
    <x v="5"/>
    <n v="2229.5170000000003"/>
    <s v="-"/>
  </r>
  <r>
    <s v="ORD105957"/>
    <x v="2"/>
    <x v="1"/>
    <x v="5920"/>
    <n v="0.16"/>
    <n v="575.09760000000006"/>
    <n v="8"/>
    <d v="2024-04-25T00:00:00"/>
    <d v="2024-05-01T00:00:00"/>
    <s v="Regular"/>
    <x v="0"/>
    <n v="452.02"/>
    <x v="4"/>
    <x v="2"/>
    <n v="3019.2624000000001"/>
    <s v="Bulk Order"/>
  </r>
  <r>
    <s v="ORD105958"/>
    <x v="3"/>
    <x v="2"/>
    <x v="5921"/>
    <n v="0.4"/>
    <n v="479.39600000000002"/>
    <n v="1"/>
    <d v="2024-01-15T00:00:00"/>
    <d v="2024-01-22T00:00:00"/>
    <s v="Member"/>
    <x v="2"/>
    <n v="133.43"/>
    <x v="4"/>
    <x v="4"/>
    <n v="719.09400000000005"/>
    <s v="-"/>
  </r>
  <r>
    <s v="ORD105959"/>
    <x v="3"/>
    <x v="2"/>
    <x v="5922"/>
    <n v="0.05"/>
    <n v="31.897000000000006"/>
    <n v="6"/>
    <d v="2023-04-08T00:00:00"/>
    <d v="2023-04-09T00:00:00"/>
    <s v="Member"/>
    <x v="0"/>
    <n v="141.24"/>
    <x v="4"/>
    <x v="2"/>
    <n v="606.04300000000001"/>
    <s v="Bulk Order"/>
  </r>
  <r>
    <s v="ORD105960"/>
    <x v="2"/>
    <x v="0"/>
    <x v="5923"/>
    <n v="0.23"/>
    <n v="881.60610000000008"/>
    <n v="2"/>
    <d v="2024-11-17T00:00:00"/>
    <d v="2024-11-19T00:00:00"/>
    <s v="New"/>
    <x v="0"/>
    <n v="384.14"/>
    <x v="4"/>
    <x v="3"/>
    <n v="2951.4639000000002"/>
    <s v="-"/>
  </r>
  <r>
    <s v="ORD105961"/>
    <x v="0"/>
    <x v="1"/>
    <x v="5924"/>
    <n v="0.3"/>
    <n v="1438.5359999999998"/>
    <n v="3"/>
    <d v="2023-07-12T00:00:00"/>
    <d v="2023-07-14T00:00:00"/>
    <s v="New"/>
    <x v="0"/>
    <n v="1051.42"/>
    <x v="4"/>
    <x v="2"/>
    <n v="3356.5839999999998"/>
    <s v="-"/>
  </r>
  <r>
    <s v="ORD105962"/>
    <x v="1"/>
    <x v="0"/>
    <x v="5925"/>
    <n v="0.47"/>
    <n v="1376.9355"/>
    <n v="9"/>
    <d v="2023-11-15T00:00:00"/>
    <d v="2023-11-22T00:00:00"/>
    <s v="Member"/>
    <x v="0"/>
    <n v="174.91"/>
    <x v="4"/>
    <x v="4"/>
    <n v="1552.7145"/>
    <s v="Bulk Order"/>
  </r>
  <r>
    <s v="ORD105963"/>
    <x v="1"/>
    <x v="1"/>
    <x v="5926"/>
    <n v="0.37"/>
    <n v="911.85019999999997"/>
    <n v="9"/>
    <d v="2024-10-30T00:00:00"/>
    <d v="2024-11-02T00:00:00"/>
    <s v="Member"/>
    <x v="2"/>
    <n v="538.69000000000005"/>
    <x v="4"/>
    <x v="3"/>
    <n v="1552.6098000000002"/>
    <s v="Bulk Order"/>
  </r>
  <r>
    <s v="ORD105964"/>
    <x v="0"/>
    <x v="3"/>
    <x v="5927"/>
    <n v="7.0000000000000007E-2"/>
    <n v="190.3006"/>
    <n v="6"/>
    <d v="2024-03-13T00:00:00"/>
    <d v="2024-03-16T00:00:00"/>
    <s v="New"/>
    <x v="2"/>
    <n v="164.84"/>
    <x v="4"/>
    <x v="4"/>
    <n v="2528.2793999999999"/>
    <s v="Bulk Order"/>
  </r>
  <r>
    <s v="ORD105965"/>
    <x v="2"/>
    <x v="4"/>
    <x v="5928"/>
    <n v="0.48"/>
    <n v="1173.3455999999999"/>
    <n v="7"/>
    <d v="2024-09-29T00:00:00"/>
    <d v="2024-09-30T00:00:00"/>
    <s v="Member"/>
    <x v="1"/>
    <n v="231.01"/>
    <x v="4"/>
    <x v="5"/>
    <n v="1271.1243999999999"/>
    <s v="Bulk Order"/>
  </r>
  <r>
    <s v="ORD105966"/>
    <x v="0"/>
    <x v="4"/>
    <x v="5929"/>
    <n v="0.24"/>
    <n v="544.02719999999999"/>
    <n v="5"/>
    <d v="2023-03-27T00:00:00"/>
    <d v="2023-03-28T00:00:00"/>
    <s v="Regular"/>
    <x v="0"/>
    <n v="398.5"/>
    <x v="4"/>
    <x v="5"/>
    <n v="1722.7528000000002"/>
    <s v="-"/>
  </r>
  <r>
    <s v="ORD105967"/>
    <x v="3"/>
    <x v="1"/>
    <x v="5930"/>
    <n v="0.18"/>
    <n v="853.28460000000007"/>
    <n v="7"/>
    <d v="2024-07-15T00:00:00"/>
    <d v="2024-07-19T00:00:00"/>
    <s v="Regular"/>
    <x v="2"/>
    <n v="1407.81"/>
    <x v="4"/>
    <x v="3"/>
    <n v="3887.1854000000003"/>
    <s v="Bulk Order"/>
  </r>
  <r>
    <s v="ORD105968"/>
    <x v="2"/>
    <x v="0"/>
    <x v="5931"/>
    <n v="0.06"/>
    <n v="147.0504"/>
    <n v="6"/>
    <d v="2024-07-30T00:00:00"/>
    <d v="2024-08-06T00:00:00"/>
    <s v="New"/>
    <x v="2"/>
    <n v="513.39"/>
    <x v="4"/>
    <x v="4"/>
    <n v="2303.7896000000001"/>
    <s v="Bulk Order"/>
  </r>
  <r>
    <s v="ORD105969"/>
    <x v="2"/>
    <x v="2"/>
    <x v="5932"/>
    <n v="0.47"/>
    <n v="233.77799999999996"/>
    <n v="5"/>
    <d v="2023-02-13T00:00:00"/>
    <d v="2023-02-15T00:00:00"/>
    <s v="Regular"/>
    <x v="2"/>
    <n v="25.3"/>
    <x v="4"/>
    <x v="1"/>
    <n v="263.62200000000001"/>
    <s v="-"/>
  </r>
  <r>
    <s v="ORD105970"/>
    <x v="2"/>
    <x v="1"/>
    <x v="5933"/>
    <n v="0.28999999999999998"/>
    <n v="1116.7987000000001"/>
    <n v="3"/>
    <d v="2023-09-21T00:00:00"/>
    <d v="2023-09-22T00:00:00"/>
    <s v="Member"/>
    <x v="2"/>
    <n v="939.53"/>
    <x v="4"/>
    <x v="3"/>
    <n v="2734.2313000000004"/>
    <s v="-"/>
  </r>
  <r>
    <s v="ORD105971"/>
    <x v="1"/>
    <x v="1"/>
    <x v="5934"/>
    <n v="0.49"/>
    <n v="989.13850000000002"/>
    <n v="2"/>
    <d v="2023-09-06T00:00:00"/>
    <d v="2023-09-07T00:00:00"/>
    <s v="New"/>
    <x v="1"/>
    <n v="272.82"/>
    <x v="4"/>
    <x v="1"/>
    <n v="1029.5115000000001"/>
    <s v="-"/>
  </r>
  <r>
    <s v="ORD105972"/>
    <x v="0"/>
    <x v="2"/>
    <x v="5935"/>
    <n v="0.09"/>
    <n v="322.416"/>
    <n v="5"/>
    <d v="2023-01-23T00:00:00"/>
    <d v="2023-01-26T00:00:00"/>
    <s v="Member"/>
    <x v="0"/>
    <n v="1067.6500000000001"/>
    <x v="4"/>
    <x v="4"/>
    <n v="3259.9839999999999"/>
    <s v="-"/>
  </r>
  <r>
    <s v="ORD105973"/>
    <x v="2"/>
    <x v="1"/>
    <x v="5936"/>
    <n v="0.27"/>
    <n v="793.77030000000002"/>
    <n v="8"/>
    <d v="2023-07-31T00:00:00"/>
    <d v="2023-08-05T00:00:00"/>
    <s v="Member"/>
    <x v="0"/>
    <n v="592.66999999999996"/>
    <x v="4"/>
    <x v="5"/>
    <n v="2146.1196999999997"/>
    <s v="Bulk Order"/>
  </r>
  <r>
    <s v="ORD105974"/>
    <x v="2"/>
    <x v="3"/>
    <x v="5937"/>
    <n v="0.05"/>
    <n v="179.72900000000001"/>
    <n v="5"/>
    <d v="2024-06-11T00:00:00"/>
    <d v="2024-06-14T00:00:00"/>
    <s v="New"/>
    <x v="0"/>
    <n v="1011.29"/>
    <x v="4"/>
    <x v="3"/>
    <n v="3414.8510000000001"/>
    <s v="-"/>
  </r>
  <r>
    <s v="ORD105975"/>
    <x v="2"/>
    <x v="2"/>
    <x v="5938"/>
    <n v="0.26"/>
    <n v="104.9802"/>
    <n v="3"/>
    <d v="2023-09-04T00:00:00"/>
    <d v="2023-09-05T00:00:00"/>
    <s v="Member"/>
    <x v="2"/>
    <n v="25.12"/>
    <x v="4"/>
    <x v="1"/>
    <n v="298.78980000000001"/>
    <s v="-"/>
  </r>
  <r>
    <s v="ORD105976"/>
    <x v="0"/>
    <x v="3"/>
    <x v="880"/>
    <n v="0.44"/>
    <n v="117.03120000000001"/>
    <n v="3"/>
    <d v="2024-05-23T00:00:00"/>
    <d v="2024-05-25T00:00:00"/>
    <s v="Regular"/>
    <x v="0"/>
    <n v="37.840000000000003"/>
    <x v="4"/>
    <x v="2"/>
    <n v="148.94880000000001"/>
    <s v="-"/>
  </r>
  <r>
    <s v="ORD105977"/>
    <x v="1"/>
    <x v="4"/>
    <x v="5939"/>
    <n v="0.05"/>
    <n v="97.742500000000007"/>
    <n v="5"/>
    <d v="2023-08-26T00:00:00"/>
    <d v="2023-08-31T00:00:00"/>
    <s v="Member"/>
    <x v="1"/>
    <n v="238.2"/>
    <x v="4"/>
    <x v="5"/>
    <n v="1857.1074999999998"/>
    <s v="-"/>
  </r>
  <r>
    <s v="ORD105978"/>
    <x v="3"/>
    <x v="2"/>
    <x v="5940"/>
    <n v="0.13"/>
    <n v="454.54630000000003"/>
    <n v="9"/>
    <d v="2024-12-02T00:00:00"/>
    <d v="2024-12-06T00:00:00"/>
    <s v="Regular"/>
    <x v="1"/>
    <n v="502.26"/>
    <x v="4"/>
    <x v="2"/>
    <n v="3041.9637000000002"/>
    <s v="Bulk Order"/>
  </r>
  <r>
    <s v="ORD105979"/>
    <x v="1"/>
    <x v="2"/>
    <x v="5941"/>
    <n v="0.34"/>
    <n v="406.65360000000004"/>
    <n v="8"/>
    <d v="2024-12-27T00:00:00"/>
    <d v="2025-01-03T00:00:00"/>
    <s v="Member"/>
    <x v="2"/>
    <n v="150.91999999999999"/>
    <x v="4"/>
    <x v="0"/>
    <n v="789.38639999999987"/>
    <s v="Bulk Order"/>
  </r>
  <r>
    <s v="ORD105980"/>
    <x v="2"/>
    <x v="0"/>
    <x v="5942"/>
    <n v="0.04"/>
    <n v="88.946399999999997"/>
    <n v="7"/>
    <d v="2024-07-30T00:00:00"/>
    <d v="2024-08-05T00:00:00"/>
    <s v="New"/>
    <x v="2"/>
    <n v="265.83"/>
    <x v="4"/>
    <x v="3"/>
    <n v="2134.7136"/>
    <s v="Bulk Order"/>
  </r>
  <r>
    <s v="ORD105981"/>
    <x v="1"/>
    <x v="0"/>
    <x v="5943"/>
    <n v="0.23"/>
    <n v="1128.3731"/>
    <n v="5"/>
    <d v="2024-11-22T00:00:00"/>
    <d v="2024-11-28T00:00:00"/>
    <s v="Member"/>
    <x v="0"/>
    <n v="835.53"/>
    <x v="4"/>
    <x v="1"/>
    <n v="3777.5969000000005"/>
    <s v="-"/>
  </r>
  <r>
    <s v="ORD105982"/>
    <x v="1"/>
    <x v="2"/>
    <x v="5944"/>
    <n v="0.17"/>
    <n v="195.99130000000002"/>
    <n v="9"/>
    <d v="2024-09-16T00:00:00"/>
    <d v="2024-09-19T00:00:00"/>
    <s v="New"/>
    <x v="1"/>
    <n v="282.60000000000002"/>
    <x v="4"/>
    <x v="4"/>
    <n v="956.89870000000008"/>
    <s v="Bulk Order"/>
  </r>
  <r>
    <s v="ORD105983"/>
    <x v="3"/>
    <x v="4"/>
    <x v="5945"/>
    <n v="0.42"/>
    <n v="1787.0663999999999"/>
    <n v="2"/>
    <d v="2024-10-24T00:00:00"/>
    <d v="2024-10-28T00:00:00"/>
    <s v="New"/>
    <x v="2"/>
    <n v="900.56"/>
    <x v="4"/>
    <x v="5"/>
    <n v="2467.8536000000004"/>
    <s v="-"/>
  </r>
  <r>
    <s v="ORD105984"/>
    <x v="0"/>
    <x v="1"/>
    <x v="5946"/>
    <n v="0.02"/>
    <n v="82.895200000000003"/>
    <n v="6"/>
    <d v="2023-02-07T00:00:00"/>
    <d v="2023-02-09T00:00:00"/>
    <s v="Member"/>
    <x v="0"/>
    <n v="590.24"/>
    <x v="4"/>
    <x v="5"/>
    <n v="4061.8648000000003"/>
    <s v="Bulk Order"/>
  </r>
  <r>
    <s v="ORD105985"/>
    <x v="0"/>
    <x v="0"/>
    <x v="5947"/>
    <n v="0.43"/>
    <n v="1921.0808999999999"/>
    <n v="7"/>
    <d v="2024-01-05T00:00:00"/>
    <d v="2024-01-10T00:00:00"/>
    <s v="Regular"/>
    <x v="1"/>
    <n v="881.86"/>
    <x v="4"/>
    <x v="5"/>
    <n v="2546.5491000000002"/>
    <s v="Bulk Order"/>
  </r>
  <r>
    <s v="ORD105986"/>
    <x v="1"/>
    <x v="4"/>
    <x v="5948"/>
    <n v="0.35"/>
    <n v="1604.4664999999998"/>
    <n v="7"/>
    <d v="2024-07-05T00:00:00"/>
    <d v="2024-07-11T00:00:00"/>
    <s v="Member"/>
    <x v="2"/>
    <n v="1268.6300000000001"/>
    <x v="4"/>
    <x v="3"/>
    <n v="2979.7235000000001"/>
    <s v="Bulk Order"/>
  </r>
  <r>
    <s v="ORD105987"/>
    <x v="1"/>
    <x v="4"/>
    <x v="5949"/>
    <n v="0.15"/>
    <n v="387.88049999999998"/>
    <n v="4"/>
    <d v="2024-12-06T00:00:00"/>
    <d v="2024-12-08T00:00:00"/>
    <s v="Regular"/>
    <x v="2"/>
    <n v="303.01"/>
    <x v="4"/>
    <x v="2"/>
    <n v="2197.9894999999997"/>
    <s v="-"/>
  </r>
  <r>
    <s v="ORD105988"/>
    <x v="0"/>
    <x v="0"/>
    <x v="5950"/>
    <n v="0.1"/>
    <n v="344.14800000000002"/>
    <n v="2"/>
    <d v="2024-03-07T00:00:00"/>
    <d v="2024-03-13T00:00:00"/>
    <s v="Member"/>
    <x v="0"/>
    <n v="602.73"/>
    <x v="4"/>
    <x v="4"/>
    <n v="3097.3319999999999"/>
    <s v="-"/>
  </r>
  <r>
    <s v="ORD105989"/>
    <x v="0"/>
    <x v="1"/>
    <x v="5951"/>
    <n v="0.48"/>
    <n v="1503.6336000000001"/>
    <n v="1"/>
    <d v="2023-09-26T00:00:00"/>
    <d v="2023-10-01T00:00:00"/>
    <s v="Regular"/>
    <x v="2"/>
    <n v="870.57"/>
    <x v="4"/>
    <x v="4"/>
    <n v="1628.9364"/>
    <s v="-"/>
  </r>
  <r>
    <s v="ORD105990"/>
    <x v="3"/>
    <x v="0"/>
    <x v="5952"/>
    <n v="0.28000000000000003"/>
    <n v="451.87800000000004"/>
    <n v="1"/>
    <d v="2023-05-03T00:00:00"/>
    <d v="2023-05-07T00:00:00"/>
    <s v="New"/>
    <x v="2"/>
    <n v="375.65"/>
    <x v="4"/>
    <x v="4"/>
    <n v="1161.9719999999998"/>
    <s v="-"/>
  </r>
  <r>
    <s v="ORD105991"/>
    <x v="2"/>
    <x v="4"/>
    <x v="5953"/>
    <n v="0.17"/>
    <n v="250.06320000000002"/>
    <n v="3"/>
    <d v="2023-01-27T00:00:00"/>
    <d v="2023-01-31T00:00:00"/>
    <s v="Regular"/>
    <x v="0"/>
    <n v="137.81"/>
    <x v="4"/>
    <x v="0"/>
    <n v="1220.8968"/>
    <s v="-"/>
  </r>
  <r>
    <s v="ORD105992"/>
    <x v="1"/>
    <x v="3"/>
    <x v="5954"/>
    <n v="0.02"/>
    <n v="35.473800000000004"/>
    <n v="7"/>
    <d v="2024-11-16T00:00:00"/>
    <d v="2024-11-18T00:00:00"/>
    <s v="New"/>
    <x v="2"/>
    <n v="440.49"/>
    <x v="4"/>
    <x v="4"/>
    <n v="1738.2162000000001"/>
    <s v="Bulk Order"/>
  </r>
  <r>
    <s v="ORD105993"/>
    <x v="0"/>
    <x v="0"/>
    <x v="5955"/>
    <n v="0.08"/>
    <n v="93.635200000000012"/>
    <n v="5"/>
    <d v="2024-08-05T00:00:00"/>
    <d v="2024-08-10T00:00:00"/>
    <s v="New"/>
    <x v="2"/>
    <n v="293.27"/>
    <x v="4"/>
    <x v="1"/>
    <n v="1076.8048000000001"/>
    <s v="-"/>
  </r>
  <r>
    <s v="ORD105994"/>
    <x v="1"/>
    <x v="4"/>
    <x v="5956"/>
    <n v="0.3"/>
    <n v="1143.3539999999998"/>
    <n v="7"/>
    <d v="2023-01-03T00:00:00"/>
    <d v="2023-01-09T00:00:00"/>
    <s v="Member"/>
    <x v="2"/>
    <n v="901.25"/>
    <x v="4"/>
    <x v="1"/>
    <n v="2667.826"/>
    <s v="Bulk Order"/>
  </r>
  <r>
    <s v="ORD105995"/>
    <x v="1"/>
    <x v="0"/>
    <x v="5957"/>
    <n v="0.26"/>
    <n v="1254.8666000000001"/>
    <n v="9"/>
    <d v="2023-11-13T00:00:00"/>
    <d v="2023-11-20T00:00:00"/>
    <s v="New"/>
    <x v="2"/>
    <n v="960.22"/>
    <x v="4"/>
    <x v="3"/>
    <n v="3571.5433999999996"/>
    <s v="Bulk Order"/>
  </r>
  <r>
    <s v="ORD105996"/>
    <x v="0"/>
    <x v="4"/>
    <x v="5958"/>
    <n v="0.38"/>
    <n v="1653.7904000000001"/>
    <n v="8"/>
    <d v="2023-03-13T00:00:00"/>
    <d v="2023-03-17T00:00:00"/>
    <s v="New"/>
    <x v="0"/>
    <n v="345.99"/>
    <x v="4"/>
    <x v="0"/>
    <n v="2698.2896000000001"/>
    <s v="Bulk Order"/>
  </r>
  <r>
    <s v="ORD105997"/>
    <x v="3"/>
    <x v="1"/>
    <x v="5959"/>
    <n v="0.42"/>
    <n v="490.5222"/>
    <n v="1"/>
    <d v="2023-05-25T00:00:00"/>
    <d v="2023-05-30T00:00:00"/>
    <s v="Member"/>
    <x v="0"/>
    <n v="195.4"/>
    <x v="4"/>
    <x v="2"/>
    <n v="677.38780000000008"/>
    <s v="-"/>
  </r>
  <r>
    <s v="ORD105998"/>
    <x v="1"/>
    <x v="4"/>
    <x v="5960"/>
    <n v="0.2"/>
    <n v="70.878"/>
    <n v="4"/>
    <d v="2024-02-14T00:00:00"/>
    <d v="2024-02-18T00:00:00"/>
    <s v="Regular"/>
    <x v="0"/>
    <n v="25.4"/>
    <x v="4"/>
    <x v="5"/>
    <n v="283.512"/>
    <s v="-"/>
  </r>
  <r>
    <s v="ORD105999"/>
    <x v="3"/>
    <x v="2"/>
    <x v="5961"/>
    <n v="0.05"/>
    <n v="190.48800000000003"/>
    <n v="5"/>
    <d v="2023-10-12T00:00:00"/>
    <d v="2023-10-13T00:00:00"/>
    <s v="Member"/>
    <x v="1"/>
    <n v="684.71"/>
    <x v="4"/>
    <x v="2"/>
    <n v="3619.2720000000004"/>
    <s v="-"/>
  </r>
  <r>
    <s v="ORD106000"/>
    <x v="0"/>
    <x v="3"/>
    <x v="5962"/>
    <n v="0.4"/>
    <n v="804.82"/>
    <n v="7"/>
    <d v="2023-03-13T00:00:00"/>
    <d v="2023-03-17T00:00:00"/>
    <s v="Regular"/>
    <x v="2"/>
    <n v="304.39"/>
    <x v="4"/>
    <x v="0"/>
    <n v="1207.23"/>
    <s v="Bulk Order"/>
  </r>
  <r>
    <s v="ORD106001"/>
    <x v="2"/>
    <x v="4"/>
    <x v="5963"/>
    <n v="0.28000000000000003"/>
    <n v="1159.3680000000002"/>
    <n v="8"/>
    <d v="2023-06-28T00:00:00"/>
    <d v="2023-06-29T00:00:00"/>
    <s v="Regular"/>
    <x v="2"/>
    <n v="213.15"/>
    <x v="4"/>
    <x v="0"/>
    <n v="2981.232"/>
    <s v="Bulk Order"/>
  </r>
  <r>
    <s v="ORD106002"/>
    <x v="2"/>
    <x v="0"/>
    <x v="5964"/>
    <n v="0.49"/>
    <n v="1919.9474"/>
    <n v="8"/>
    <d v="2023-02-12T00:00:00"/>
    <d v="2023-02-14T00:00:00"/>
    <s v="Member"/>
    <x v="1"/>
    <n v="957.73"/>
    <x v="4"/>
    <x v="5"/>
    <n v="1998.3126000000002"/>
    <s v="Bulk Order"/>
  </r>
  <r>
    <s v="ORD106003"/>
    <x v="1"/>
    <x v="0"/>
    <x v="5965"/>
    <n v="0.4"/>
    <n v="1265.8040000000001"/>
    <n v="4"/>
    <d v="2023-07-19T00:00:00"/>
    <d v="2023-07-20T00:00:00"/>
    <s v="New"/>
    <x v="1"/>
    <n v="673.06"/>
    <x v="4"/>
    <x v="2"/>
    <n v="1898.7060000000001"/>
    <s v="-"/>
  </r>
  <r>
    <s v="ORD106004"/>
    <x v="0"/>
    <x v="4"/>
    <x v="5966"/>
    <n v="0.16"/>
    <n v="216.18560000000002"/>
    <n v="7"/>
    <d v="2024-02-13T00:00:00"/>
    <d v="2024-02-20T00:00:00"/>
    <s v="Regular"/>
    <x v="1"/>
    <n v="148.88999999999999"/>
    <x v="4"/>
    <x v="0"/>
    <n v="1134.9744000000001"/>
    <s v="Bulk Order"/>
  </r>
  <r>
    <s v="ORD106005"/>
    <x v="3"/>
    <x v="2"/>
    <x v="5967"/>
    <n v="0.21"/>
    <n v="128.0538"/>
    <n v="2"/>
    <d v="2023-08-22T00:00:00"/>
    <d v="2023-08-29T00:00:00"/>
    <s v="New"/>
    <x v="2"/>
    <n v="128.36000000000001"/>
    <x v="4"/>
    <x v="2"/>
    <n v="481.72619999999995"/>
    <s v="-"/>
  </r>
  <r>
    <s v="ORD106006"/>
    <x v="1"/>
    <x v="4"/>
    <x v="5968"/>
    <n v="0.12"/>
    <n v="160.55760000000001"/>
    <n v="9"/>
    <d v="2023-12-28T00:00:00"/>
    <d v="2023-12-30T00:00:00"/>
    <s v="Regular"/>
    <x v="1"/>
    <n v="248.91"/>
    <x v="4"/>
    <x v="3"/>
    <n v="1177.4223999999999"/>
    <s v="Bulk Order"/>
  </r>
  <r>
    <s v="ORD106007"/>
    <x v="0"/>
    <x v="1"/>
    <x v="5969"/>
    <n v="0.26"/>
    <n v="675.43320000000006"/>
    <n v="6"/>
    <d v="2024-05-16T00:00:00"/>
    <d v="2024-05-17T00:00:00"/>
    <s v="Member"/>
    <x v="0"/>
    <n v="459.89"/>
    <x v="4"/>
    <x v="2"/>
    <n v="1922.3868000000002"/>
    <s v="Bulk Order"/>
  </r>
  <r>
    <s v="ORD106008"/>
    <x v="0"/>
    <x v="2"/>
    <x v="5970"/>
    <n v="0.36"/>
    <n v="1763.7731999999999"/>
    <n v="4"/>
    <d v="2023-05-04T00:00:00"/>
    <d v="2023-05-06T00:00:00"/>
    <s v="Regular"/>
    <x v="1"/>
    <n v="706.02"/>
    <x v="4"/>
    <x v="3"/>
    <n v="3135.5968000000003"/>
    <s v="-"/>
  </r>
  <r>
    <s v="ORD106009"/>
    <x v="3"/>
    <x v="4"/>
    <x v="5971"/>
    <n v="0.31"/>
    <n v="127.74169999999999"/>
    <n v="6"/>
    <d v="2023-11-07T00:00:00"/>
    <d v="2023-11-14T00:00:00"/>
    <s v="New"/>
    <x v="0"/>
    <n v="25.08"/>
    <x v="4"/>
    <x v="1"/>
    <n v="284.32830000000001"/>
    <s v="Bulk Order"/>
  </r>
  <r>
    <s v="ORD106010"/>
    <x v="1"/>
    <x v="3"/>
    <x v="5972"/>
    <n v="0.17"/>
    <n v="183.65950000000001"/>
    <n v="7"/>
    <d v="2023-06-22T00:00:00"/>
    <d v="2023-06-26T00:00:00"/>
    <s v="New"/>
    <x v="1"/>
    <n v="320.37"/>
    <x v="4"/>
    <x v="0"/>
    <n v="896.69049999999993"/>
    <s v="Bulk Order"/>
  </r>
  <r>
    <s v="ORD106011"/>
    <x v="0"/>
    <x v="2"/>
    <x v="5973"/>
    <n v="0.41"/>
    <n v="1301.2047"/>
    <n v="8"/>
    <d v="2024-04-19T00:00:00"/>
    <d v="2024-04-25T00:00:00"/>
    <s v="New"/>
    <x v="0"/>
    <n v="563.16"/>
    <x v="4"/>
    <x v="2"/>
    <n v="1872.4653000000001"/>
    <s v="Bulk Order"/>
  </r>
  <r>
    <s v="ORD106012"/>
    <x v="0"/>
    <x v="4"/>
    <x v="5974"/>
    <n v="0.05"/>
    <n v="79.569500000000005"/>
    <n v="4"/>
    <d v="2023-08-02T00:00:00"/>
    <d v="2023-08-09T00:00:00"/>
    <s v="Member"/>
    <x v="2"/>
    <n v="101.35"/>
    <x v="4"/>
    <x v="2"/>
    <n v="1511.8205"/>
    <s v="-"/>
  </r>
  <r>
    <s v="ORD106013"/>
    <x v="0"/>
    <x v="3"/>
    <x v="5975"/>
    <n v="7.0000000000000007E-2"/>
    <n v="301.46690000000001"/>
    <n v="9"/>
    <d v="2024-07-14T00:00:00"/>
    <d v="2024-07-17T00:00:00"/>
    <s v="Member"/>
    <x v="2"/>
    <n v="269.89999999999998"/>
    <x v="4"/>
    <x v="0"/>
    <n v="4005.2031000000002"/>
    <s v="Bulk Order"/>
  </r>
  <r>
    <s v="ORD106014"/>
    <x v="3"/>
    <x v="4"/>
    <x v="5976"/>
    <n v="0.2"/>
    <n v="156.62800000000001"/>
    <n v="6"/>
    <d v="2023-09-02T00:00:00"/>
    <d v="2023-09-08T00:00:00"/>
    <s v="New"/>
    <x v="0"/>
    <n v="189.83"/>
    <x v="4"/>
    <x v="3"/>
    <n v="626.51199999999994"/>
    <s v="Bulk Order"/>
  </r>
  <r>
    <s v="ORD106015"/>
    <x v="1"/>
    <x v="1"/>
    <x v="5977"/>
    <n v="0.35"/>
    <n v="1686.8145"/>
    <n v="1"/>
    <d v="2023-02-23T00:00:00"/>
    <d v="2023-02-26T00:00:00"/>
    <s v="Member"/>
    <x v="0"/>
    <n v="656.32"/>
    <x v="4"/>
    <x v="3"/>
    <n v="3132.6555000000003"/>
    <s v="-"/>
  </r>
  <r>
    <s v="ORD106016"/>
    <x v="1"/>
    <x v="0"/>
    <x v="5978"/>
    <n v="0.35"/>
    <n v="1599.7239999999999"/>
    <n v="3"/>
    <d v="2024-12-04T00:00:00"/>
    <d v="2024-12-11T00:00:00"/>
    <s v="Member"/>
    <x v="1"/>
    <n v="718.54"/>
    <x v="4"/>
    <x v="4"/>
    <n v="2970.9160000000002"/>
    <s v="-"/>
  </r>
  <r>
    <s v="ORD106017"/>
    <x v="1"/>
    <x v="4"/>
    <x v="5979"/>
    <n v="0.18"/>
    <n v="800.80020000000002"/>
    <n v="1"/>
    <d v="2023-04-12T00:00:00"/>
    <d v="2023-04-15T00:00:00"/>
    <s v="Member"/>
    <x v="0"/>
    <n v="906.76"/>
    <x v="4"/>
    <x v="2"/>
    <n v="3648.0898000000002"/>
    <s v="-"/>
  </r>
  <r>
    <s v="ORD106018"/>
    <x v="1"/>
    <x v="2"/>
    <x v="5980"/>
    <n v="0.35"/>
    <n v="331.81399999999996"/>
    <n v="6"/>
    <d v="2024-05-11T00:00:00"/>
    <d v="2024-05-12T00:00:00"/>
    <s v="Member"/>
    <x v="2"/>
    <n v="47.9"/>
    <x v="4"/>
    <x v="0"/>
    <n v="616.226"/>
    <s v="Bulk Order"/>
  </r>
  <r>
    <s v="ORD106019"/>
    <x v="2"/>
    <x v="4"/>
    <x v="5981"/>
    <n v="0.03"/>
    <n v="51.435899999999997"/>
    <n v="6"/>
    <d v="2024-06-19T00:00:00"/>
    <d v="2024-06-22T00:00:00"/>
    <s v="Member"/>
    <x v="2"/>
    <n v="306.87"/>
    <x v="4"/>
    <x v="0"/>
    <n v="1663.0941"/>
    <s v="Bulk Order"/>
  </r>
  <r>
    <s v="ORD106020"/>
    <x v="2"/>
    <x v="4"/>
    <x v="5982"/>
    <n v="0.15"/>
    <n v="606.01049999999998"/>
    <n v="7"/>
    <d v="2024-07-27T00:00:00"/>
    <d v="2024-07-29T00:00:00"/>
    <s v="Member"/>
    <x v="2"/>
    <n v="901.74"/>
    <x v="4"/>
    <x v="0"/>
    <n v="3434.0595000000003"/>
    <s v="Bulk Order"/>
  </r>
  <r>
    <s v="ORD106021"/>
    <x v="1"/>
    <x v="4"/>
    <x v="5983"/>
    <n v="0.35"/>
    <n v="1420.3910000000001"/>
    <n v="1"/>
    <d v="2024-09-02T00:00:00"/>
    <d v="2024-09-03T00:00:00"/>
    <s v="Member"/>
    <x v="1"/>
    <n v="601.38"/>
    <x v="4"/>
    <x v="2"/>
    <n v="2637.8690000000001"/>
    <s v="-"/>
  </r>
  <r>
    <s v="ORD106022"/>
    <x v="3"/>
    <x v="4"/>
    <x v="5984"/>
    <n v="0.09"/>
    <n v="319.98239999999998"/>
    <n v="1"/>
    <d v="2023-06-06T00:00:00"/>
    <d v="2023-06-07T00:00:00"/>
    <s v="Member"/>
    <x v="1"/>
    <n v="322.01"/>
    <x v="4"/>
    <x v="1"/>
    <n v="3235.3776000000003"/>
    <s v="-"/>
  </r>
  <r>
    <s v="ORD106023"/>
    <x v="2"/>
    <x v="2"/>
    <x v="5985"/>
    <n v="0.11"/>
    <n v="252.49949999999998"/>
    <n v="5"/>
    <d v="2023-01-08T00:00:00"/>
    <d v="2023-01-14T00:00:00"/>
    <s v="Member"/>
    <x v="1"/>
    <n v="603.69000000000005"/>
    <x v="4"/>
    <x v="5"/>
    <n v="2042.9504999999999"/>
    <s v="-"/>
  </r>
  <r>
    <s v="ORD106024"/>
    <x v="0"/>
    <x v="2"/>
    <x v="5986"/>
    <n v="0.04"/>
    <n v="65.071600000000004"/>
    <n v="5"/>
    <d v="2024-04-03T00:00:00"/>
    <d v="2024-04-07T00:00:00"/>
    <s v="Regular"/>
    <x v="0"/>
    <n v="242.92"/>
    <x v="4"/>
    <x v="0"/>
    <n v="1561.7184"/>
    <s v="-"/>
  </r>
  <r>
    <s v="ORD106025"/>
    <x v="2"/>
    <x v="4"/>
    <x v="5987"/>
    <n v="0.18"/>
    <n v="867.32819999999992"/>
    <n v="1"/>
    <d v="2023-09-29T00:00:00"/>
    <d v="2023-10-06T00:00:00"/>
    <s v="New"/>
    <x v="0"/>
    <n v="1441.25"/>
    <x v="4"/>
    <x v="0"/>
    <n v="3951.1617999999999"/>
    <s v="-"/>
  </r>
  <r>
    <s v="ORD106026"/>
    <x v="0"/>
    <x v="0"/>
    <x v="5988"/>
    <n v="0.41"/>
    <n v="320.7799"/>
    <n v="7"/>
    <d v="2024-02-21T00:00:00"/>
    <d v="2024-02-23T00:00:00"/>
    <s v="Member"/>
    <x v="1"/>
    <n v="143.87"/>
    <x v="4"/>
    <x v="5"/>
    <n v="461.61009999999999"/>
    <s v="Bulk Order"/>
  </r>
  <r>
    <s v="ORD106027"/>
    <x v="1"/>
    <x v="4"/>
    <x v="5989"/>
    <n v="0.42"/>
    <n v="132.04379999999998"/>
    <n v="7"/>
    <d v="2023-11-16T00:00:00"/>
    <d v="2023-11-18T00:00:00"/>
    <s v="Regular"/>
    <x v="0"/>
    <n v="25.65"/>
    <x v="4"/>
    <x v="0"/>
    <n v="182.34620000000001"/>
    <s v="Bulk Order"/>
  </r>
  <r>
    <s v="ORD106028"/>
    <x v="2"/>
    <x v="2"/>
    <x v="5990"/>
    <n v="0.43"/>
    <n v="62.238200000000006"/>
    <n v="6"/>
    <d v="2023-09-12T00:00:00"/>
    <d v="2023-09-19T00:00:00"/>
    <s v="Regular"/>
    <x v="1"/>
    <n v="10.119999999999999"/>
    <x v="4"/>
    <x v="2"/>
    <n v="82.501800000000003"/>
    <s v="Bulk Order"/>
  </r>
  <r>
    <s v="ORD106029"/>
    <x v="3"/>
    <x v="1"/>
    <x v="5991"/>
    <n v="0.02"/>
    <n v="77.952600000000004"/>
    <n v="7"/>
    <d v="2024-10-12T00:00:00"/>
    <d v="2024-10-16T00:00:00"/>
    <s v="Regular"/>
    <x v="1"/>
    <n v="397.84"/>
    <x v="4"/>
    <x v="1"/>
    <n v="3819.6774"/>
    <s v="Bulk Order"/>
  </r>
  <r>
    <s v="ORD106030"/>
    <x v="2"/>
    <x v="4"/>
    <x v="5992"/>
    <n v="0.5"/>
    <n v="188.93"/>
    <n v="6"/>
    <d v="2023-06-06T00:00:00"/>
    <d v="2023-06-13T00:00:00"/>
    <s v="Regular"/>
    <x v="0"/>
    <n v="103.43"/>
    <x v="4"/>
    <x v="1"/>
    <n v="188.93"/>
    <s v="Bulk Order"/>
  </r>
  <r>
    <s v="ORD106031"/>
    <x v="2"/>
    <x v="4"/>
    <x v="5993"/>
    <n v="0.25"/>
    <n v="684.83749999999998"/>
    <n v="2"/>
    <d v="2023-11-01T00:00:00"/>
    <d v="2023-11-06T00:00:00"/>
    <s v="Regular"/>
    <x v="2"/>
    <n v="474"/>
    <x v="4"/>
    <x v="5"/>
    <n v="2054.5124999999998"/>
    <s v="-"/>
  </r>
  <r>
    <s v="ORD106032"/>
    <x v="2"/>
    <x v="4"/>
    <x v="5994"/>
    <n v="0.44"/>
    <n v="835.88120000000004"/>
    <n v="5"/>
    <d v="2023-04-19T00:00:00"/>
    <d v="2023-04-23T00:00:00"/>
    <s v="New"/>
    <x v="0"/>
    <n v="488.18"/>
    <x v="4"/>
    <x v="4"/>
    <n v="1063.8488"/>
    <s v="-"/>
  </r>
  <r>
    <s v="ORD106033"/>
    <x v="1"/>
    <x v="4"/>
    <x v="5995"/>
    <n v="0.45"/>
    <n v="368.9325"/>
    <n v="7"/>
    <d v="2023-03-29T00:00:00"/>
    <d v="2023-04-03T00:00:00"/>
    <s v="Regular"/>
    <x v="1"/>
    <n v="178.49"/>
    <x v="4"/>
    <x v="5"/>
    <n v="450.91750000000002"/>
    <s v="Bulk Order"/>
  </r>
  <r>
    <s v="ORD106034"/>
    <x v="3"/>
    <x v="3"/>
    <x v="5996"/>
    <n v="0.26"/>
    <n v="969.51920000000007"/>
    <n v="2"/>
    <d v="2024-12-06T00:00:00"/>
    <d v="2024-12-09T00:00:00"/>
    <s v="New"/>
    <x v="1"/>
    <n v="986.49"/>
    <x v="4"/>
    <x v="1"/>
    <n v="2759.4007999999999"/>
    <s v="-"/>
  </r>
  <r>
    <s v="ORD106035"/>
    <x v="2"/>
    <x v="4"/>
    <x v="5997"/>
    <n v="0.03"/>
    <n v="11.085899999999999"/>
    <n v="5"/>
    <d v="2023-01-05T00:00:00"/>
    <d v="2023-01-08T00:00:00"/>
    <s v="Regular"/>
    <x v="2"/>
    <n v="66.31"/>
    <x v="4"/>
    <x v="3"/>
    <n v="358.44409999999999"/>
    <s v="-"/>
  </r>
  <r>
    <s v="ORD106036"/>
    <x v="3"/>
    <x v="2"/>
    <x v="5998"/>
    <n v="0.3"/>
    <n v="498.03899999999999"/>
    <n v="3"/>
    <d v="2024-12-28T00:00:00"/>
    <d v="2025-01-03T00:00:00"/>
    <s v="New"/>
    <x v="0"/>
    <n v="422.94"/>
    <x v="4"/>
    <x v="4"/>
    <n v="1162.0910000000001"/>
    <s v="-"/>
  </r>
  <r>
    <s v="ORD106037"/>
    <x v="1"/>
    <x v="2"/>
    <x v="5999"/>
    <n v="0.17"/>
    <n v="485.30579999999998"/>
    <n v="9"/>
    <d v="2024-03-12T00:00:00"/>
    <d v="2024-03-19T00:00:00"/>
    <s v="New"/>
    <x v="1"/>
    <n v="815.77"/>
    <x v="4"/>
    <x v="0"/>
    <n v="2369.4341999999997"/>
    <s v="Bulk Order"/>
  </r>
  <r>
    <s v="ORD106038"/>
    <x v="0"/>
    <x v="3"/>
    <x v="6000"/>
    <n v="0.1"/>
    <n v="207.18400000000003"/>
    <n v="1"/>
    <d v="2024-07-09T00:00:00"/>
    <d v="2024-07-12T00:00:00"/>
    <s v="Regular"/>
    <x v="2"/>
    <n v="178.49"/>
    <x v="4"/>
    <x v="0"/>
    <n v="1864.6560000000002"/>
    <s v="-"/>
  </r>
  <r>
    <s v="ORD106039"/>
    <x v="2"/>
    <x v="4"/>
    <x v="6001"/>
    <n v="0.09"/>
    <n v="123.28469999999999"/>
    <n v="7"/>
    <d v="2023-08-27T00:00:00"/>
    <d v="2023-08-30T00:00:00"/>
    <s v="Member"/>
    <x v="0"/>
    <n v="409.92"/>
    <x v="4"/>
    <x v="1"/>
    <n v="1246.5453"/>
    <s v="Bulk Order"/>
  </r>
  <r>
    <s v="ORD106040"/>
    <x v="3"/>
    <x v="0"/>
    <x v="6002"/>
    <n v="0.28000000000000003"/>
    <n v="1298.472"/>
    <n v="4"/>
    <d v="2023-05-15T00:00:00"/>
    <d v="2023-05-19T00:00:00"/>
    <s v="New"/>
    <x v="0"/>
    <n v="1088.8399999999999"/>
    <x v="4"/>
    <x v="2"/>
    <n v="3338.9279999999999"/>
    <s v="-"/>
  </r>
  <r>
    <s v="ORD106041"/>
    <x v="3"/>
    <x v="4"/>
    <x v="6003"/>
    <n v="0.05"/>
    <n v="233.08750000000001"/>
    <n v="5"/>
    <d v="2024-05-26T00:00:00"/>
    <d v="2024-05-29T00:00:00"/>
    <s v="Member"/>
    <x v="0"/>
    <n v="902.6"/>
    <x v="4"/>
    <x v="0"/>
    <n v="4428.6625000000004"/>
    <s v="-"/>
  </r>
  <r>
    <s v="ORD106042"/>
    <x v="1"/>
    <x v="2"/>
    <x v="6004"/>
    <n v="0.41"/>
    <n v="876.93259999999998"/>
    <n v="1"/>
    <d v="2024-08-04T00:00:00"/>
    <d v="2024-08-11T00:00:00"/>
    <s v="Member"/>
    <x v="1"/>
    <n v="637.5"/>
    <x v="4"/>
    <x v="3"/>
    <n v="1261.9274"/>
    <s v="-"/>
  </r>
  <r>
    <s v="ORD106043"/>
    <x v="2"/>
    <x v="1"/>
    <x v="6005"/>
    <n v="0.11"/>
    <n v="223.2285"/>
    <n v="5"/>
    <d v="2024-08-13T00:00:00"/>
    <d v="2024-08-17T00:00:00"/>
    <s v="Regular"/>
    <x v="1"/>
    <n v="186.02"/>
    <x v="4"/>
    <x v="4"/>
    <n v="1806.1215"/>
    <s v="-"/>
  </r>
  <r>
    <s v="ORD106044"/>
    <x v="0"/>
    <x v="1"/>
    <x v="6006"/>
    <n v="0.27"/>
    <n v="433.67130000000003"/>
    <n v="8"/>
    <d v="2024-02-15T00:00:00"/>
    <d v="2024-02-21T00:00:00"/>
    <s v="Member"/>
    <x v="2"/>
    <n v="340.38"/>
    <x v="4"/>
    <x v="2"/>
    <n v="1172.5187000000001"/>
    <s v="Bulk Order"/>
  </r>
  <r>
    <s v="ORD106045"/>
    <x v="3"/>
    <x v="0"/>
    <x v="6007"/>
    <n v="0.06"/>
    <n v="257.5926"/>
    <n v="6"/>
    <d v="2024-09-02T00:00:00"/>
    <d v="2024-09-09T00:00:00"/>
    <s v="New"/>
    <x v="2"/>
    <n v="416.77"/>
    <x v="4"/>
    <x v="1"/>
    <n v="4035.6174000000001"/>
    <s v="Bulk Order"/>
  </r>
  <r>
    <s v="ORD106046"/>
    <x v="2"/>
    <x v="4"/>
    <x v="6008"/>
    <n v="0.43"/>
    <n v="1239.5954000000002"/>
    <n v="2"/>
    <d v="2024-07-19T00:00:00"/>
    <d v="2024-07-21T00:00:00"/>
    <s v="Regular"/>
    <x v="0"/>
    <n v="510.68"/>
    <x v="4"/>
    <x v="3"/>
    <n v="1643.1846"/>
    <s v="-"/>
  </r>
  <r>
    <s v="ORD106047"/>
    <x v="0"/>
    <x v="3"/>
    <x v="6009"/>
    <n v="0.35"/>
    <n v="188.53099999999998"/>
    <n v="2"/>
    <d v="2023-07-20T00:00:00"/>
    <d v="2023-07-22T00:00:00"/>
    <s v="Member"/>
    <x v="2"/>
    <n v="32.270000000000003"/>
    <x v="4"/>
    <x v="4"/>
    <n v="350.12900000000002"/>
    <s v="-"/>
  </r>
  <r>
    <s v="ORD106048"/>
    <x v="3"/>
    <x v="4"/>
    <x v="6010"/>
    <n v="0.1"/>
    <n v="428.12700000000007"/>
    <n v="9"/>
    <d v="2024-01-17T00:00:00"/>
    <d v="2024-01-18T00:00:00"/>
    <s v="Member"/>
    <x v="1"/>
    <n v="581.91999999999996"/>
    <x v="4"/>
    <x v="2"/>
    <n v="3853.1430000000005"/>
    <s v="Bulk Order"/>
  </r>
  <r>
    <s v="ORD106049"/>
    <x v="3"/>
    <x v="0"/>
    <x v="6011"/>
    <n v="0.36"/>
    <n v="979.53840000000002"/>
    <n v="1"/>
    <d v="2023-07-05T00:00:00"/>
    <d v="2023-07-07T00:00:00"/>
    <s v="Regular"/>
    <x v="1"/>
    <n v="730.1"/>
    <x v="4"/>
    <x v="5"/>
    <n v="1741.4016000000001"/>
    <s v="-"/>
  </r>
  <r>
    <s v="ORD106050"/>
    <x v="0"/>
    <x v="0"/>
    <x v="6012"/>
    <n v="0.04"/>
    <n v="85.456000000000003"/>
    <n v="2"/>
    <d v="2024-10-18T00:00:00"/>
    <d v="2024-10-23T00:00:00"/>
    <s v="Regular"/>
    <x v="1"/>
    <n v="511.96"/>
    <x v="4"/>
    <x v="0"/>
    <n v="2050.944"/>
    <s v="-"/>
  </r>
  <r>
    <s v="ORD106051"/>
    <x v="0"/>
    <x v="0"/>
    <x v="6013"/>
    <n v="0.39"/>
    <n v="684.66060000000004"/>
    <n v="8"/>
    <d v="2024-09-20T00:00:00"/>
    <d v="2024-09-27T00:00:00"/>
    <s v="Regular"/>
    <x v="1"/>
    <n v="261.95"/>
    <x v="4"/>
    <x v="0"/>
    <n v="1070.8793999999998"/>
    <s v="Bulk Order"/>
  </r>
  <r>
    <s v="ORD106052"/>
    <x v="1"/>
    <x v="1"/>
    <x v="6014"/>
    <n v="0.25"/>
    <n v="146.79750000000001"/>
    <n v="6"/>
    <d v="2024-08-21T00:00:00"/>
    <d v="2024-08-26T00:00:00"/>
    <s v="Member"/>
    <x v="2"/>
    <n v="54.48"/>
    <x v="4"/>
    <x v="3"/>
    <n v="440.39250000000004"/>
    <s v="Bulk Order"/>
  </r>
  <r>
    <s v="ORD106053"/>
    <x v="2"/>
    <x v="4"/>
    <x v="6015"/>
    <n v="0.06"/>
    <n v="287.2704"/>
    <n v="3"/>
    <d v="2023-10-29T00:00:00"/>
    <d v="2023-11-01T00:00:00"/>
    <s v="Regular"/>
    <x v="1"/>
    <n v="313.58"/>
    <x v="4"/>
    <x v="0"/>
    <n v="4500.5695999999998"/>
    <s v="-"/>
  </r>
  <r>
    <s v="ORD106054"/>
    <x v="2"/>
    <x v="4"/>
    <x v="6016"/>
    <n v="0.28000000000000003"/>
    <n v="1044.9852000000001"/>
    <n v="3"/>
    <d v="2024-09-06T00:00:00"/>
    <d v="2024-09-13T00:00:00"/>
    <s v="Regular"/>
    <x v="1"/>
    <n v="1075.8"/>
    <x v="4"/>
    <x v="2"/>
    <n v="2687.1048000000001"/>
    <s v="-"/>
  </r>
  <r>
    <s v="ORD106055"/>
    <x v="1"/>
    <x v="3"/>
    <x v="6017"/>
    <n v="0.1"/>
    <n v="74.571000000000012"/>
    <n v="9"/>
    <d v="2023-10-30T00:00:00"/>
    <d v="2023-10-31T00:00:00"/>
    <s v="Regular"/>
    <x v="2"/>
    <n v="117.9"/>
    <x v="4"/>
    <x v="4"/>
    <n v="671.13900000000001"/>
    <s v="Bulk Order"/>
  </r>
  <r>
    <s v="ORD106056"/>
    <x v="3"/>
    <x v="0"/>
    <x v="6018"/>
    <n v="0.34"/>
    <n v="885.77480000000003"/>
    <n v="2"/>
    <d v="2024-04-21T00:00:00"/>
    <d v="2024-04-25T00:00:00"/>
    <s v="New"/>
    <x v="1"/>
    <n v="599.46"/>
    <x v="4"/>
    <x v="4"/>
    <n v="1719.4451999999997"/>
    <s v="-"/>
  </r>
  <r>
    <s v="ORD106057"/>
    <x v="0"/>
    <x v="0"/>
    <x v="6019"/>
    <n v="0.35"/>
    <n v="987.81200000000001"/>
    <n v="5"/>
    <d v="2023-11-11T00:00:00"/>
    <d v="2023-11-15T00:00:00"/>
    <s v="New"/>
    <x v="0"/>
    <n v="781.93"/>
    <x v="4"/>
    <x v="4"/>
    <n v="1834.5080000000003"/>
    <s v="-"/>
  </r>
  <r>
    <s v="ORD106058"/>
    <x v="0"/>
    <x v="2"/>
    <x v="6020"/>
    <n v="0.38"/>
    <n v="350.60699999999997"/>
    <n v="7"/>
    <d v="2024-09-06T00:00:00"/>
    <d v="2024-09-12T00:00:00"/>
    <s v="Regular"/>
    <x v="2"/>
    <n v="216.03"/>
    <x v="4"/>
    <x v="1"/>
    <n v="572.04300000000001"/>
    <s v="Bulk Order"/>
  </r>
  <r>
    <s v="ORD106059"/>
    <x v="0"/>
    <x v="2"/>
    <x v="6021"/>
    <n v="0.45"/>
    <n v="987.02549999999997"/>
    <n v="6"/>
    <d v="2024-03-04T00:00:00"/>
    <d v="2024-03-08T00:00:00"/>
    <s v="New"/>
    <x v="1"/>
    <n v="366.53"/>
    <x v="4"/>
    <x v="4"/>
    <n v="1206.3644999999999"/>
    <s v="Bulk Order"/>
  </r>
  <r>
    <s v="ORD106060"/>
    <x v="3"/>
    <x v="1"/>
    <x v="6022"/>
    <n v="0.33"/>
    <n v="1077.1728000000001"/>
    <n v="1"/>
    <d v="2024-01-01T00:00:00"/>
    <d v="2024-01-04T00:00:00"/>
    <s v="Member"/>
    <x v="2"/>
    <n v="464.44"/>
    <x v="4"/>
    <x v="4"/>
    <n v="2186.9871999999996"/>
    <s v="-"/>
  </r>
  <r>
    <s v="ORD106061"/>
    <x v="0"/>
    <x v="4"/>
    <x v="6023"/>
    <n v="0.25"/>
    <n v="372.91250000000002"/>
    <n v="3"/>
    <d v="2023-03-03T00:00:00"/>
    <d v="2023-03-04T00:00:00"/>
    <s v="Regular"/>
    <x v="1"/>
    <n v="400.18"/>
    <x v="4"/>
    <x v="1"/>
    <n v="1118.7375000000002"/>
    <s v="-"/>
  </r>
  <r>
    <s v="ORD106062"/>
    <x v="0"/>
    <x v="3"/>
    <x v="6024"/>
    <n v="0.43"/>
    <n v="741.69839999999999"/>
    <n v="5"/>
    <d v="2023-05-05T00:00:00"/>
    <d v="2023-05-11T00:00:00"/>
    <s v="Member"/>
    <x v="0"/>
    <n v="223.76"/>
    <x v="4"/>
    <x v="0"/>
    <n v="983.18160000000012"/>
    <s v="-"/>
  </r>
  <r>
    <s v="ORD106063"/>
    <x v="1"/>
    <x v="3"/>
    <x v="6025"/>
    <n v="0.45"/>
    <n v="314.07300000000004"/>
    <n v="3"/>
    <d v="2024-01-05T00:00:00"/>
    <d v="2024-01-07T00:00:00"/>
    <s v="Regular"/>
    <x v="1"/>
    <n v="91.98"/>
    <x v="4"/>
    <x v="4"/>
    <n v="383.86700000000002"/>
    <s v="-"/>
  </r>
  <r>
    <s v="ORD106064"/>
    <x v="3"/>
    <x v="0"/>
    <x v="6026"/>
    <n v="0.39"/>
    <n v="828.70320000000004"/>
    <n v="3"/>
    <d v="2024-10-14T00:00:00"/>
    <d v="2024-10-21T00:00:00"/>
    <s v="Member"/>
    <x v="0"/>
    <n v="508.33"/>
    <x v="4"/>
    <x v="3"/>
    <n v="1296.1768000000002"/>
    <s v="-"/>
  </r>
  <r>
    <s v="ORD106065"/>
    <x v="2"/>
    <x v="3"/>
    <x v="6027"/>
    <n v="0.47"/>
    <n v="1391.623"/>
    <n v="5"/>
    <d v="2023-09-25T00:00:00"/>
    <d v="2023-10-01T00:00:00"/>
    <s v="New"/>
    <x v="0"/>
    <n v="581.67999999999995"/>
    <x v="4"/>
    <x v="0"/>
    <n v="1569.277"/>
    <s v="-"/>
  </r>
  <r>
    <s v="ORD106066"/>
    <x v="1"/>
    <x v="0"/>
    <x v="6028"/>
    <n v="0.49"/>
    <n v="328.78019999999998"/>
    <n v="8"/>
    <d v="2024-05-28T00:00:00"/>
    <d v="2024-05-30T00:00:00"/>
    <s v="Regular"/>
    <x v="0"/>
    <n v="105.34"/>
    <x v="4"/>
    <x v="4"/>
    <n v="342.19980000000004"/>
    <s v="Bulk Order"/>
  </r>
  <r>
    <s v="ORD106067"/>
    <x v="1"/>
    <x v="4"/>
    <x v="6029"/>
    <n v="0.13"/>
    <n v="404.61720000000003"/>
    <n v="8"/>
    <d v="2023-02-11T00:00:00"/>
    <d v="2023-02-14T00:00:00"/>
    <s v="Regular"/>
    <x v="2"/>
    <n v="506.21"/>
    <x v="4"/>
    <x v="2"/>
    <n v="2707.8227999999999"/>
    <s v="Bulk Order"/>
  </r>
  <r>
    <s v="ORD106068"/>
    <x v="2"/>
    <x v="3"/>
    <x v="6030"/>
    <n v="0.09"/>
    <n v="184.4271"/>
    <n v="8"/>
    <d v="2023-07-01T00:00:00"/>
    <d v="2023-07-07T00:00:00"/>
    <s v="New"/>
    <x v="0"/>
    <n v="401.42"/>
    <x v="4"/>
    <x v="5"/>
    <n v="1864.7629000000002"/>
    <s v="Bulk Order"/>
  </r>
  <r>
    <s v="ORD106069"/>
    <x v="1"/>
    <x v="0"/>
    <x v="6031"/>
    <n v="0.22"/>
    <n v="753.07980000000009"/>
    <n v="6"/>
    <d v="2023-01-11T00:00:00"/>
    <d v="2023-01-16T00:00:00"/>
    <s v="Member"/>
    <x v="0"/>
    <n v="545.49"/>
    <x v="4"/>
    <x v="4"/>
    <n v="2670.0102000000002"/>
    <s v="Bulk Order"/>
  </r>
  <r>
    <s v="ORD106070"/>
    <x v="3"/>
    <x v="4"/>
    <x v="6032"/>
    <n v="0.5"/>
    <n v="821.35"/>
    <n v="9"/>
    <d v="2023-08-28T00:00:00"/>
    <d v="2023-09-01T00:00:00"/>
    <s v="Regular"/>
    <x v="0"/>
    <n v="212.19"/>
    <x v="4"/>
    <x v="1"/>
    <n v="821.35"/>
    <s v="Bulk Order"/>
  </r>
  <r>
    <s v="ORD106071"/>
    <x v="0"/>
    <x v="4"/>
    <x v="6033"/>
    <n v="0.04"/>
    <n v="115.426"/>
    <n v="5"/>
    <d v="2024-01-04T00:00:00"/>
    <d v="2024-01-10T00:00:00"/>
    <s v="New"/>
    <x v="2"/>
    <n v="797.94"/>
    <x v="4"/>
    <x v="4"/>
    <n v="2770.2240000000002"/>
    <s v="-"/>
  </r>
  <r>
    <s v="ORD106072"/>
    <x v="3"/>
    <x v="0"/>
    <x v="6034"/>
    <n v="0.36"/>
    <n v="1116.9828"/>
    <n v="7"/>
    <d v="2024-08-12T00:00:00"/>
    <d v="2024-08-17T00:00:00"/>
    <s v="New"/>
    <x v="0"/>
    <n v="547.92999999999995"/>
    <x v="4"/>
    <x v="0"/>
    <n v="1985.7472"/>
    <s v="Bulk Order"/>
  </r>
  <r>
    <s v="ORD106073"/>
    <x v="2"/>
    <x v="0"/>
    <x v="6035"/>
    <n v="0.43"/>
    <n v="1497.9006999999999"/>
    <n v="1"/>
    <d v="2024-02-10T00:00:00"/>
    <d v="2024-02-12T00:00:00"/>
    <s v="New"/>
    <x v="0"/>
    <n v="347.13"/>
    <x v="4"/>
    <x v="0"/>
    <n v="1985.5892999999999"/>
    <s v="-"/>
  </r>
  <r>
    <s v="ORD106074"/>
    <x v="2"/>
    <x v="1"/>
    <x v="6036"/>
    <n v="0.5"/>
    <n v="1904.5"/>
    <n v="4"/>
    <d v="2023-08-01T00:00:00"/>
    <d v="2023-08-04T00:00:00"/>
    <s v="New"/>
    <x v="1"/>
    <n v="347.16"/>
    <x v="4"/>
    <x v="5"/>
    <n v="1904.5"/>
    <s v="-"/>
  </r>
  <r>
    <s v="ORD106075"/>
    <x v="1"/>
    <x v="4"/>
    <x v="6037"/>
    <n v="0.31"/>
    <n v="238.1172"/>
    <n v="1"/>
    <d v="2023-04-19T00:00:00"/>
    <d v="2023-04-25T00:00:00"/>
    <s v="Member"/>
    <x v="0"/>
    <n v="93.64"/>
    <x v="4"/>
    <x v="3"/>
    <n v="530.00279999999998"/>
    <s v="-"/>
  </r>
  <r>
    <s v="ORD106076"/>
    <x v="3"/>
    <x v="0"/>
    <x v="6038"/>
    <n v="0.19"/>
    <n v="917.64109999999994"/>
    <n v="2"/>
    <d v="2023-06-26T00:00:00"/>
    <d v="2023-07-01T00:00:00"/>
    <s v="Regular"/>
    <x v="2"/>
    <n v="1432.64"/>
    <x v="4"/>
    <x v="3"/>
    <n v="3912.0488999999998"/>
    <s v="-"/>
  </r>
  <r>
    <s v="ORD106077"/>
    <x v="3"/>
    <x v="4"/>
    <x v="6039"/>
    <n v="0.08"/>
    <n v="338.7088"/>
    <n v="6"/>
    <d v="2023-02-06T00:00:00"/>
    <d v="2023-02-08T00:00:00"/>
    <s v="Regular"/>
    <x v="1"/>
    <n v="1190.43"/>
    <x v="4"/>
    <x v="3"/>
    <n v="3895.1511999999998"/>
    <s v="Bulk Order"/>
  </r>
  <r>
    <s v="ORD106078"/>
    <x v="2"/>
    <x v="3"/>
    <x v="6040"/>
    <n v="0.49"/>
    <n v="1399.1264000000001"/>
    <n v="1"/>
    <d v="2024-11-19T00:00:00"/>
    <d v="2024-11-22T00:00:00"/>
    <s v="New"/>
    <x v="2"/>
    <n v="208.51"/>
    <x v="4"/>
    <x v="4"/>
    <n v="1456.2336"/>
    <s v="-"/>
  </r>
  <r>
    <s v="ORD106079"/>
    <x v="3"/>
    <x v="2"/>
    <x v="6041"/>
    <n v="0.46"/>
    <n v="2052.8696"/>
    <n v="9"/>
    <d v="2024-07-23T00:00:00"/>
    <d v="2024-07-29T00:00:00"/>
    <s v="New"/>
    <x v="1"/>
    <n v="317.17"/>
    <x v="4"/>
    <x v="1"/>
    <n v="2409.8904000000002"/>
    <s v="Bulk Order"/>
  </r>
  <r>
    <s v="ORD106080"/>
    <x v="2"/>
    <x v="2"/>
    <x v="6042"/>
    <n v="0.4"/>
    <n v="789.5680000000001"/>
    <n v="6"/>
    <d v="2023-09-16T00:00:00"/>
    <d v="2023-09-20T00:00:00"/>
    <s v="New"/>
    <x v="0"/>
    <n v="287.12"/>
    <x v="4"/>
    <x v="0"/>
    <n v="1184.3519999999999"/>
    <s v="Bulk Order"/>
  </r>
  <r>
    <s v="ORD106081"/>
    <x v="3"/>
    <x v="0"/>
    <x v="6043"/>
    <n v="0.47"/>
    <n v="125.96"/>
    <n v="8"/>
    <d v="2023-06-10T00:00:00"/>
    <d v="2023-06-16T00:00:00"/>
    <s v="Regular"/>
    <x v="0"/>
    <n v="47.79"/>
    <x v="4"/>
    <x v="4"/>
    <n v="142.04000000000002"/>
    <s v="Bulk Order"/>
  </r>
  <r>
    <s v="ORD106082"/>
    <x v="3"/>
    <x v="0"/>
    <x v="6044"/>
    <n v="0.03"/>
    <n v="109.87349999999999"/>
    <n v="8"/>
    <d v="2023-03-16T00:00:00"/>
    <d v="2023-03-17T00:00:00"/>
    <s v="Regular"/>
    <x v="0"/>
    <n v="461.09"/>
    <x v="4"/>
    <x v="0"/>
    <n v="3552.5764999999997"/>
    <s v="Bulk Order"/>
  </r>
  <r>
    <s v="ORD106083"/>
    <x v="3"/>
    <x v="4"/>
    <x v="6045"/>
    <n v="0.32"/>
    <n v="1511.1648000000002"/>
    <n v="2"/>
    <d v="2023-07-18T00:00:00"/>
    <d v="2023-07-20T00:00:00"/>
    <s v="Regular"/>
    <x v="0"/>
    <n v="1010.72"/>
    <x v="4"/>
    <x v="5"/>
    <n v="3211.2251999999999"/>
    <s v="-"/>
  </r>
  <r>
    <s v="ORD106084"/>
    <x v="2"/>
    <x v="0"/>
    <x v="6046"/>
    <n v="0.14000000000000001"/>
    <n v="125.03260000000002"/>
    <n v="2"/>
    <d v="2023-02-06T00:00:00"/>
    <d v="2023-02-07T00:00:00"/>
    <s v="New"/>
    <x v="2"/>
    <n v="140.34"/>
    <x v="4"/>
    <x v="3"/>
    <n v="768.05740000000003"/>
    <s v="-"/>
  </r>
  <r>
    <s v="ORD106085"/>
    <x v="1"/>
    <x v="4"/>
    <x v="6047"/>
    <n v="0.38"/>
    <n v="1236.8924"/>
    <n v="3"/>
    <d v="2024-11-20T00:00:00"/>
    <d v="2024-11-23T00:00:00"/>
    <s v="Member"/>
    <x v="0"/>
    <n v="599.98"/>
    <x v="4"/>
    <x v="3"/>
    <n v="2018.0876000000001"/>
    <s v="-"/>
  </r>
  <r>
    <s v="ORD106086"/>
    <x v="3"/>
    <x v="0"/>
    <x v="6048"/>
    <n v="0.05"/>
    <n v="204.2895"/>
    <n v="8"/>
    <d v="2024-07-01T00:00:00"/>
    <d v="2024-07-03T00:00:00"/>
    <s v="Regular"/>
    <x v="1"/>
    <n v="490.91"/>
    <x v="4"/>
    <x v="0"/>
    <n v="3881.5005000000001"/>
    <s v="Bulk Order"/>
  </r>
  <r>
    <s v="ORD106087"/>
    <x v="2"/>
    <x v="4"/>
    <x v="6049"/>
    <n v="0.13"/>
    <n v="589.52790000000005"/>
    <n v="8"/>
    <d v="2023-10-14T00:00:00"/>
    <d v="2023-10-18T00:00:00"/>
    <s v="Member"/>
    <x v="0"/>
    <n v="305.49"/>
    <x v="4"/>
    <x v="1"/>
    <n v="3945.3020999999999"/>
    <s v="Bulk Order"/>
  </r>
  <r>
    <s v="ORD106088"/>
    <x v="2"/>
    <x v="0"/>
    <x v="6050"/>
    <n v="0.43"/>
    <n v="625.64570000000003"/>
    <n v="5"/>
    <d v="2024-02-28T00:00:00"/>
    <d v="2024-03-06T00:00:00"/>
    <s v="Regular"/>
    <x v="2"/>
    <n v="324.51"/>
    <x v="4"/>
    <x v="2"/>
    <n v="829.34429999999998"/>
    <s v="-"/>
  </r>
  <r>
    <s v="ORD106089"/>
    <x v="3"/>
    <x v="1"/>
    <x v="6051"/>
    <n v="0.37"/>
    <n v="270.39599999999996"/>
    <n v="2"/>
    <d v="2024-03-13T00:00:00"/>
    <d v="2024-03-17T00:00:00"/>
    <s v="New"/>
    <x v="2"/>
    <n v="169.21"/>
    <x v="4"/>
    <x v="0"/>
    <n v="460.404"/>
    <s v="-"/>
  </r>
  <r>
    <s v="ORD106090"/>
    <x v="3"/>
    <x v="4"/>
    <x v="6052"/>
    <n v="0.5"/>
    <n v="657.23500000000001"/>
    <n v="4"/>
    <d v="2024-12-10T00:00:00"/>
    <d v="2024-12-13T00:00:00"/>
    <s v="New"/>
    <x v="0"/>
    <n v="221.49"/>
    <x v="4"/>
    <x v="0"/>
    <n v="657.23500000000001"/>
    <s v="-"/>
  </r>
  <r>
    <s v="ORD106091"/>
    <x v="1"/>
    <x v="1"/>
    <x v="6053"/>
    <n v="0.32"/>
    <n v="937.86880000000008"/>
    <n v="4"/>
    <d v="2024-01-08T00:00:00"/>
    <d v="2024-01-09T00:00:00"/>
    <s v="Regular"/>
    <x v="0"/>
    <n v="778.39"/>
    <x v="4"/>
    <x v="2"/>
    <n v="1992.9712"/>
    <s v="-"/>
  </r>
  <r>
    <s v="ORD106092"/>
    <x v="2"/>
    <x v="1"/>
    <x v="6054"/>
    <n v="0.15"/>
    <n v="690.26550000000009"/>
    <n v="7"/>
    <d v="2023-08-13T00:00:00"/>
    <d v="2023-08-19T00:00:00"/>
    <s v="New"/>
    <x v="0"/>
    <n v="582.41"/>
    <x v="4"/>
    <x v="0"/>
    <n v="3911.5045000000005"/>
    <s v="Bulk Order"/>
  </r>
  <r>
    <s v="ORD106093"/>
    <x v="2"/>
    <x v="1"/>
    <x v="6055"/>
    <n v="0.27"/>
    <n v="797.6961"/>
    <n v="4"/>
    <d v="2024-11-24T00:00:00"/>
    <d v="2024-11-29T00:00:00"/>
    <s v="New"/>
    <x v="2"/>
    <n v="682.58"/>
    <x v="4"/>
    <x v="3"/>
    <n v="2156.7338999999997"/>
    <s v="-"/>
  </r>
  <r>
    <s v="ORD106094"/>
    <x v="0"/>
    <x v="1"/>
    <x v="6056"/>
    <n v="0.47"/>
    <n v="2164.8858"/>
    <n v="6"/>
    <d v="2024-07-30T00:00:00"/>
    <d v="2024-08-03T00:00:00"/>
    <s v="Regular"/>
    <x v="2"/>
    <n v="898.4"/>
    <x v="4"/>
    <x v="1"/>
    <n v="2441.2542000000003"/>
    <s v="Bulk Order"/>
  </r>
  <r>
    <s v="ORD106095"/>
    <x v="2"/>
    <x v="3"/>
    <x v="6057"/>
    <n v="0.33"/>
    <n v="1278.1494"/>
    <n v="2"/>
    <d v="2024-09-06T00:00:00"/>
    <d v="2024-09-07T00:00:00"/>
    <s v="Member"/>
    <x v="1"/>
    <n v="609.46"/>
    <x v="4"/>
    <x v="1"/>
    <n v="2595.0306"/>
    <s v="-"/>
  </r>
  <r>
    <s v="ORD106096"/>
    <x v="1"/>
    <x v="2"/>
    <x v="6058"/>
    <n v="0.44"/>
    <n v="1334.1284000000001"/>
    <n v="2"/>
    <d v="2024-03-05T00:00:00"/>
    <d v="2024-03-06T00:00:00"/>
    <s v="Member"/>
    <x v="0"/>
    <n v="312.33"/>
    <x v="4"/>
    <x v="4"/>
    <n v="1697.9816000000001"/>
    <s v="-"/>
  </r>
  <r>
    <s v="ORD106097"/>
    <x v="0"/>
    <x v="3"/>
    <x v="6059"/>
    <n v="0.01"/>
    <n v="2.0681000000000003"/>
    <n v="5"/>
    <d v="2023-06-19T00:00:00"/>
    <d v="2023-06-21T00:00:00"/>
    <s v="New"/>
    <x v="2"/>
    <n v="44.51"/>
    <x v="4"/>
    <x v="0"/>
    <n v="204.74190000000002"/>
    <s v="-"/>
  </r>
  <r>
    <s v="ORD106098"/>
    <x v="0"/>
    <x v="0"/>
    <x v="6060"/>
    <n v="0.18"/>
    <n v="311.77259999999995"/>
    <n v="1"/>
    <d v="2024-01-05T00:00:00"/>
    <d v="2024-01-10T00:00:00"/>
    <s v="New"/>
    <x v="0"/>
    <n v="155.91"/>
    <x v="4"/>
    <x v="2"/>
    <n v="1420.2973999999999"/>
    <s v="-"/>
  </r>
  <r>
    <s v="ORD106099"/>
    <x v="0"/>
    <x v="0"/>
    <x v="6061"/>
    <n v="0.47"/>
    <n v="179.32849999999999"/>
    <n v="2"/>
    <d v="2024-09-15T00:00:00"/>
    <d v="2024-09-18T00:00:00"/>
    <s v="Member"/>
    <x v="0"/>
    <n v="88.24"/>
    <x v="4"/>
    <x v="1"/>
    <n v="202.22150000000002"/>
    <s v="-"/>
  </r>
  <r>
    <s v="ORD106100"/>
    <x v="3"/>
    <x v="2"/>
    <x v="6062"/>
    <n v="0.02"/>
    <n v="33.579799999999999"/>
    <n v="3"/>
    <d v="2023-04-03T00:00:00"/>
    <d v="2023-04-07T00:00:00"/>
    <s v="Regular"/>
    <x v="1"/>
    <n v="174.18"/>
    <x v="4"/>
    <x v="3"/>
    <n v="1645.4102"/>
    <s v="-"/>
  </r>
  <r>
    <s v="ORD106101"/>
    <x v="3"/>
    <x v="2"/>
    <x v="6063"/>
    <n v="0.26"/>
    <n v="105.4118"/>
    <n v="9"/>
    <d v="2024-08-09T00:00:00"/>
    <d v="2024-08-15T00:00:00"/>
    <s v="Regular"/>
    <x v="1"/>
    <n v="22.03"/>
    <x v="4"/>
    <x v="3"/>
    <n v="300.01819999999998"/>
    <s v="Bulk Order"/>
  </r>
  <r>
    <s v="ORD106102"/>
    <x v="2"/>
    <x v="2"/>
    <x v="6064"/>
    <n v="0.17"/>
    <n v="156.791"/>
    <n v="9"/>
    <d v="2024-04-20T00:00:00"/>
    <d v="2024-04-27T00:00:00"/>
    <s v="Member"/>
    <x v="2"/>
    <n v="115.99"/>
    <x v="4"/>
    <x v="3"/>
    <n v="765.50900000000001"/>
    <s v="Bulk Order"/>
  </r>
  <r>
    <s v="ORD106103"/>
    <x v="0"/>
    <x v="1"/>
    <x v="6065"/>
    <n v="0.32"/>
    <n v="675.9552000000001"/>
    <n v="7"/>
    <d v="2023-01-15T00:00:00"/>
    <d v="2023-01-20T00:00:00"/>
    <s v="New"/>
    <x v="1"/>
    <n v="561.96"/>
    <x v="4"/>
    <x v="5"/>
    <n v="1436.4048"/>
    <s v="Bulk Order"/>
  </r>
  <r>
    <s v="ORD106104"/>
    <x v="1"/>
    <x v="3"/>
    <x v="6066"/>
    <n v="0.08"/>
    <n v="209.83520000000001"/>
    <n v="5"/>
    <d v="2023-10-13T00:00:00"/>
    <d v="2023-10-14T00:00:00"/>
    <s v="Regular"/>
    <x v="2"/>
    <n v="149.99"/>
    <x v="4"/>
    <x v="4"/>
    <n v="2413.1048000000001"/>
    <s v="-"/>
  </r>
  <r>
    <s v="ORD106105"/>
    <x v="3"/>
    <x v="0"/>
    <x v="6067"/>
    <n v="0.33"/>
    <n v="384.11670000000004"/>
    <n v="2"/>
    <d v="2023-01-23T00:00:00"/>
    <d v="2023-01-30T00:00:00"/>
    <s v="Member"/>
    <x v="0"/>
    <n v="76.36"/>
    <x v="4"/>
    <x v="2"/>
    <n v="779.87329999999997"/>
    <s v="-"/>
  </r>
  <r>
    <s v="ORD106106"/>
    <x v="1"/>
    <x v="3"/>
    <x v="6068"/>
    <n v="0.5"/>
    <n v="1844.8150000000001"/>
    <n v="2"/>
    <d v="2024-05-17T00:00:00"/>
    <d v="2024-05-24T00:00:00"/>
    <s v="Member"/>
    <x v="2"/>
    <n v="676.84"/>
    <x v="4"/>
    <x v="5"/>
    <n v="1844.8150000000001"/>
    <s v="-"/>
  </r>
  <r>
    <s v="ORD106107"/>
    <x v="1"/>
    <x v="3"/>
    <x v="6069"/>
    <n v="0.14000000000000001"/>
    <n v="418.99060000000003"/>
    <n v="8"/>
    <d v="2024-08-26T00:00:00"/>
    <d v="2024-08-31T00:00:00"/>
    <s v="New"/>
    <x v="1"/>
    <n v="152.72"/>
    <x v="4"/>
    <x v="2"/>
    <n v="2573.7993999999999"/>
    <s v="Bulk Order"/>
  </r>
  <r>
    <s v="ORD106108"/>
    <x v="3"/>
    <x v="3"/>
    <x v="6070"/>
    <n v="0.23"/>
    <n v="802.61490000000003"/>
    <n v="3"/>
    <d v="2024-10-31T00:00:00"/>
    <d v="2024-11-02T00:00:00"/>
    <s v="Member"/>
    <x v="2"/>
    <n v="731.63"/>
    <x v="4"/>
    <x v="4"/>
    <n v="2687.0151000000001"/>
    <s v="-"/>
  </r>
  <r>
    <s v="ORD106109"/>
    <x v="3"/>
    <x v="2"/>
    <x v="6071"/>
    <n v="0.01"/>
    <n v="36.905500000000004"/>
    <n v="7"/>
    <d v="2023-05-03T00:00:00"/>
    <d v="2023-05-05T00:00:00"/>
    <s v="Member"/>
    <x v="0"/>
    <n v="760.59"/>
    <x v="4"/>
    <x v="0"/>
    <n v="3653.6445000000003"/>
    <s v="Bulk Order"/>
  </r>
  <r>
    <s v="ORD106110"/>
    <x v="3"/>
    <x v="2"/>
    <x v="6072"/>
    <n v="0.22"/>
    <n v="805.62019999999995"/>
    <n v="6"/>
    <d v="2024-09-06T00:00:00"/>
    <d v="2024-09-07T00:00:00"/>
    <s v="New"/>
    <x v="0"/>
    <n v="385.51"/>
    <x v="4"/>
    <x v="1"/>
    <n v="2856.2898"/>
    <s v="Bulk Order"/>
  </r>
  <r>
    <s v="ORD106111"/>
    <x v="3"/>
    <x v="0"/>
    <x v="6073"/>
    <n v="0.2"/>
    <n v="937.5100000000001"/>
    <n v="6"/>
    <d v="2023-09-29T00:00:00"/>
    <d v="2023-09-30T00:00:00"/>
    <s v="Regular"/>
    <x v="0"/>
    <n v="744.18"/>
    <x v="4"/>
    <x v="2"/>
    <n v="3750.04"/>
    <s v="Bulk Order"/>
  </r>
  <r>
    <s v="ORD106112"/>
    <x v="0"/>
    <x v="0"/>
    <x v="6074"/>
    <n v="0.28000000000000003"/>
    <n v="353.46640000000008"/>
    <n v="3"/>
    <d v="2023-06-07T00:00:00"/>
    <d v="2023-06-10T00:00:00"/>
    <s v="Member"/>
    <x v="2"/>
    <n v="304.93"/>
    <x v="4"/>
    <x v="5"/>
    <n v="908.91360000000009"/>
    <s v="-"/>
  </r>
  <r>
    <s v="ORD106113"/>
    <x v="0"/>
    <x v="0"/>
    <x v="6075"/>
    <n v="0.13"/>
    <n v="185.08879999999999"/>
    <n v="6"/>
    <d v="2024-08-02T00:00:00"/>
    <d v="2024-08-06T00:00:00"/>
    <s v="New"/>
    <x v="0"/>
    <n v="142.97"/>
    <x v="4"/>
    <x v="2"/>
    <n v="1238.6712"/>
    <s v="Bulk Order"/>
  </r>
  <r>
    <s v="ORD106114"/>
    <x v="0"/>
    <x v="3"/>
    <x v="6076"/>
    <n v="0.16"/>
    <n v="89.854400000000012"/>
    <n v="4"/>
    <d v="2023-10-16T00:00:00"/>
    <d v="2023-10-20T00:00:00"/>
    <s v="New"/>
    <x v="1"/>
    <n v="112.76"/>
    <x v="4"/>
    <x v="4"/>
    <n v="471.73560000000003"/>
    <s v="-"/>
  </r>
  <r>
    <s v="ORD106115"/>
    <x v="0"/>
    <x v="2"/>
    <x v="6077"/>
    <n v="0.3"/>
    <n v="901.101"/>
    <n v="1"/>
    <d v="2024-03-16T00:00:00"/>
    <d v="2024-03-23T00:00:00"/>
    <s v="Regular"/>
    <x v="2"/>
    <n v="479.85"/>
    <x v="4"/>
    <x v="1"/>
    <n v="2102.569"/>
    <s v="-"/>
  </r>
  <r>
    <s v="ORD106116"/>
    <x v="2"/>
    <x v="1"/>
    <x v="6078"/>
    <n v="0.45"/>
    <n v="916.3845"/>
    <n v="8"/>
    <d v="2023-09-09T00:00:00"/>
    <d v="2023-09-14T00:00:00"/>
    <s v="Member"/>
    <x v="2"/>
    <n v="302.54000000000002"/>
    <x v="4"/>
    <x v="2"/>
    <n v="1120.0255000000002"/>
    <s v="Bulk Order"/>
  </r>
  <r>
    <s v="ORD106117"/>
    <x v="0"/>
    <x v="3"/>
    <x v="6079"/>
    <n v="0.12"/>
    <n v="303.76439999999997"/>
    <n v="9"/>
    <d v="2024-10-29T00:00:00"/>
    <d v="2024-11-02T00:00:00"/>
    <s v="Member"/>
    <x v="0"/>
    <n v="334.99"/>
    <x v="4"/>
    <x v="0"/>
    <n v="2227.6055999999999"/>
    <s v="Bulk Order"/>
  </r>
  <r>
    <s v="ORD106118"/>
    <x v="3"/>
    <x v="4"/>
    <x v="6080"/>
    <n v="0.34"/>
    <n v="316.92420000000004"/>
    <n v="3"/>
    <d v="2024-04-13T00:00:00"/>
    <d v="2024-04-14T00:00:00"/>
    <s v="Member"/>
    <x v="1"/>
    <n v="173.52"/>
    <x v="4"/>
    <x v="4"/>
    <n v="615.20579999999995"/>
    <s v="-"/>
  </r>
  <r>
    <s v="ORD106119"/>
    <x v="1"/>
    <x v="3"/>
    <x v="6081"/>
    <n v="0.26"/>
    <n v="852.904"/>
    <n v="1"/>
    <d v="2024-12-19T00:00:00"/>
    <d v="2024-12-24T00:00:00"/>
    <s v="Member"/>
    <x v="2"/>
    <n v="370.06"/>
    <x v="4"/>
    <x v="3"/>
    <n v="2427.4960000000001"/>
    <s v="-"/>
  </r>
  <r>
    <s v="ORD106120"/>
    <x v="0"/>
    <x v="2"/>
    <x v="6082"/>
    <n v="0.05"/>
    <n v="156.65950000000001"/>
    <n v="1"/>
    <d v="2024-06-21T00:00:00"/>
    <d v="2024-06-25T00:00:00"/>
    <s v="Member"/>
    <x v="2"/>
    <n v="655.36"/>
    <x v="4"/>
    <x v="5"/>
    <n v="2976.5304999999998"/>
    <s v="-"/>
  </r>
  <r>
    <s v="ORD106121"/>
    <x v="2"/>
    <x v="4"/>
    <x v="6083"/>
    <n v="0.28000000000000003"/>
    <n v="391.28320000000008"/>
    <n v="1"/>
    <d v="2024-09-28T00:00:00"/>
    <d v="2024-10-01T00:00:00"/>
    <s v="Regular"/>
    <x v="2"/>
    <n v="109.79"/>
    <x v="4"/>
    <x v="0"/>
    <n v="1006.1568"/>
    <s v="-"/>
  </r>
  <r>
    <s v="ORD106122"/>
    <x v="3"/>
    <x v="3"/>
    <x v="6084"/>
    <n v="0.35"/>
    <n v="833.18899999999996"/>
    <n v="9"/>
    <d v="2024-06-09T00:00:00"/>
    <d v="2024-06-10T00:00:00"/>
    <s v="Member"/>
    <x v="0"/>
    <n v="629.88"/>
    <x v="4"/>
    <x v="5"/>
    <n v="1547.3510000000001"/>
    <s v="Bulk Order"/>
  </r>
  <r>
    <s v="ORD106123"/>
    <x v="1"/>
    <x v="2"/>
    <x v="6085"/>
    <n v="0.3"/>
    <n v="1344.6209999999999"/>
    <n v="5"/>
    <d v="2024-11-27T00:00:00"/>
    <d v="2024-11-28T00:00:00"/>
    <s v="New"/>
    <x v="1"/>
    <n v="1080.8699999999999"/>
    <x v="4"/>
    <x v="0"/>
    <n v="3137.4489999999996"/>
    <s v="-"/>
  </r>
  <r>
    <s v="ORD106124"/>
    <x v="1"/>
    <x v="2"/>
    <x v="6086"/>
    <n v="0.05"/>
    <n v="194.50750000000002"/>
    <n v="3"/>
    <d v="2024-10-16T00:00:00"/>
    <d v="2024-10-20T00:00:00"/>
    <s v="Member"/>
    <x v="2"/>
    <n v="598.87"/>
    <x v="4"/>
    <x v="1"/>
    <n v="3695.6424999999999"/>
    <s v="-"/>
  </r>
  <r>
    <s v="ORD106125"/>
    <x v="0"/>
    <x v="1"/>
    <x v="6087"/>
    <n v="0.43"/>
    <n v="521.16859999999997"/>
    <n v="9"/>
    <d v="2024-12-06T00:00:00"/>
    <d v="2024-12-09T00:00:00"/>
    <s v="Regular"/>
    <x v="1"/>
    <n v="114.59"/>
    <x v="4"/>
    <x v="1"/>
    <n v="690.85140000000001"/>
    <s v="Bulk Order"/>
  </r>
  <r>
    <s v="ORD106126"/>
    <x v="1"/>
    <x v="3"/>
    <x v="6088"/>
    <n v="0.02"/>
    <n v="88.127800000000008"/>
    <n v="9"/>
    <d v="2023-01-16T00:00:00"/>
    <d v="2023-01-23T00:00:00"/>
    <s v="Regular"/>
    <x v="0"/>
    <n v="655.48"/>
    <x v="4"/>
    <x v="3"/>
    <n v="4318.2622000000001"/>
    <s v="Bulk Order"/>
  </r>
  <r>
    <s v="ORD106127"/>
    <x v="0"/>
    <x v="2"/>
    <x v="6089"/>
    <n v="0.12"/>
    <n v="51.579599999999999"/>
    <n v="6"/>
    <d v="2023-10-20T00:00:00"/>
    <d v="2023-10-26T00:00:00"/>
    <s v="Member"/>
    <x v="0"/>
    <n v="93.94"/>
    <x v="4"/>
    <x v="3"/>
    <n v="378.25040000000001"/>
    <s v="Bulk Order"/>
  </r>
  <r>
    <s v="ORD106128"/>
    <x v="0"/>
    <x v="0"/>
    <x v="6090"/>
    <n v="0.31"/>
    <n v="659.75750000000005"/>
    <n v="5"/>
    <d v="2023-09-08T00:00:00"/>
    <d v="2023-09-11T00:00:00"/>
    <s v="Member"/>
    <x v="1"/>
    <n v="301.23"/>
    <x v="4"/>
    <x v="3"/>
    <n v="1468.4924999999998"/>
    <s v="-"/>
  </r>
  <r>
    <s v="ORD106129"/>
    <x v="3"/>
    <x v="2"/>
    <x v="6091"/>
    <n v="0.11"/>
    <n v="54.183799999999998"/>
    <n v="1"/>
    <d v="2023-06-10T00:00:00"/>
    <d v="2023-06-16T00:00:00"/>
    <s v="New"/>
    <x v="1"/>
    <n v="34.770000000000003"/>
    <x v="4"/>
    <x v="0"/>
    <n v="438.39619999999996"/>
    <s v="-"/>
  </r>
  <r>
    <s v="ORD106130"/>
    <x v="3"/>
    <x v="1"/>
    <x v="6092"/>
    <n v="0.05"/>
    <n v="231.4325"/>
    <n v="6"/>
    <d v="2023-09-15T00:00:00"/>
    <d v="2023-09-17T00:00:00"/>
    <s v="New"/>
    <x v="0"/>
    <n v="357.7"/>
    <x v="4"/>
    <x v="5"/>
    <n v="4397.2174999999997"/>
    <s v="Bulk Order"/>
  </r>
  <r>
    <s v="ORD106131"/>
    <x v="2"/>
    <x v="2"/>
    <x v="6093"/>
    <n v="0.26"/>
    <n v="77.854399999999998"/>
    <n v="5"/>
    <d v="2024-06-28T00:00:00"/>
    <d v="2024-06-29T00:00:00"/>
    <s v="Member"/>
    <x v="1"/>
    <n v="67.12"/>
    <x v="4"/>
    <x v="2"/>
    <n v="221.5856"/>
    <s v="-"/>
  </r>
  <r>
    <s v="ORD106132"/>
    <x v="3"/>
    <x v="3"/>
    <x v="6094"/>
    <n v="0.36"/>
    <n v="302.78879999999998"/>
    <n v="9"/>
    <d v="2023-03-04T00:00:00"/>
    <d v="2023-03-05T00:00:00"/>
    <s v="Regular"/>
    <x v="1"/>
    <n v="222.21"/>
    <x v="4"/>
    <x v="5"/>
    <n v="538.29120000000012"/>
    <s v="Bulk Order"/>
  </r>
  <r>
    <s v="ORD106133"/>
    <x v="3"/>
    <x v="3"/>
    <x v="6095"/>
    <n v="0.21"/>
    <n v="962.57699999999988"/>
    <n v="7"/>
    <d v="2023-12-06T00:00:00"/>
    <d v="2023-12-10T00:00:00"/>
    <s v="New"/>
    <x v="2"/>
    <n v="1179.45"/>
    <x v="4"/>
    <x v="2"/>
    <n v="3621.123"/>
    <s v="Bulk Order"/>
  </r>
  <r>
    <s v="ORD106134"/>
    <x v="0"/>
    <x v="4"/>
    <x v="6096"/>
    <n v="0.35"/>
    <n v="1033.3995"/>
    <n v="3"/>
    <d v="2023-10-16T00:00:00"/>
    <d v="2023-10-20T00:00:00"/>
    <s v="Member"/>
    <x v="1"/>
    <n v="697.04"/>
    <x v="4"/>
    <x v="0"/>
    <n v="1919.1705000000002"/>
    <s v="-"/>
  </r>
  <r>
    <s v="ORD106135"/>
    <x v="3"/>
    <x v="3"/>
    <x v="6097"/>
    <n v="0.43"/>
    <n v="1718.4606000000001"/>
    <n v="5"/>
    <d v="2023-03-19T00:00:00"/>
    <d v="2023-03-22T00:00:00"/>
    <s v="Regular"/>
    <x v="0"/>
    <n v="959.17"/>
    <x v="4"/>
    <x v="0"/>
    <n v="2277.9593999999997"/>
    <s v="-"/>
  </r>
  <r>
    <s v="ORD106136"/>
    <x v="0"/>
    <x v="4"/>
    <x v="2568"/>
    <n v="0.48"/>
    <n v="86.587199999999996"/>
    <n v="6"/>
    <d v="2024-03-11T00:00:00"/>
    <d v="2024-03-12T00:00:00"/>
    <s v="Regular"/>
    <x v="0"/>
    <n v="53.25"/>
    <x v="4"/>
    <x v="4"/>
    <n v="93.802799999999991"/>
    <s v="Bulk Order"/>
  </r>
  <r>
    <s v="ORD106137"/>
    <x v="0"/>
    <x v="0"/>
    <x v="6098"/>
    <n v="0.12"/>
    <n v="258.42840000000001"/>
    <n v="2"/>
    <d v="2023-08-30T00:00:00"/>
    <d v="2023-09-03T00:00:00"/>
    <s v="New"/>
    <x v="0"/>
    <n v="191.66"/>
    <x v="4"/>
    <x v="1"/>
    <n v="1895.1416000000002"/>
    <s v="-"/>
  </r>
  <r>
    <s v="ORD106138"/>
    <x v="3"/>
    <x v="1"/>
    <x v="6099"/>
    <n v="0.3"/>
    <n v="1477.164"/>
    <n v="7"/>
    <d v="2024-03-31T00:00:00"/>
    <d v="2024-04-03T00:00:00"/>
    <s v="Regular"/>
    <x v="1"/>
    <n v="917.47"/>
    <x v="4"/>
    <x v="2"/>
    <n v="3446.7160000000003"/>
    <s v="Bulk Order"/>
  </r>
  <r>
    <s v="ORD106139"/>
    <x v="2"/>
    <x v="0"/>
    <x v="6100"/>
    <n v="0.13"/>
    <n v="382.34430000000003"/>
    <n v="9"/>
    <d v="2023-07-22T00:00:00"/>
    <d v="2023-07-23T00:00:00"/>
    <s v="Member"/>
    <x v="1"/>
    <n v="340.33"/>
    <x v="4"/>
    <x v="5"/>
    <n v="2558.7656999999999"/>
    <s v="Bulk Order"/>
  </r>
  <r>
    <s v="ORD106140"/>
    <x v="2"/>
    <x v="4"/>
    <x v="6101"/>
    <n v="0.44"/>
    <n v="1875.9179999999999"/>
    <n v="9"/>
    <d v="2024-01-07T00:00:00"/>
    <d v="2024-01-13T00:00:00"/>
    <s v="Member"/>
    <x v="2"/>
    <n v="458.61"/>
    <x v="4"/>
    <x v="1"/>
    <n v="2387.5320000000002"/>
    <s v="Bulk Order"/>
  </r>
  <r>
    <s v="ORD106141"/>
    <x v="1"/>
    <x v="2"/>
    <x v="6102"/>
    <n v="0.45"/>
    <n v="2169.6479999999997"/>
    <n v="5"/>
    <d v="2023-08-19T00:00:00"/>
    <d v="2023-08-21T00:00:00"/>
    <s v="Member"/>
    <x v="2"/>
    <n v="734.42"/>
    <x v="4"/>
    <x v="1"/>
    <n v="2651.7919999999999"/>
    <s v="-"/>
  </r>
  <r>
    <s v="ORD106142"/>
    <x v="1"/>
    <x v="2"/>
    <x v="6103"/>
    <n v="0.16"/>
    <n v="553.072"/>
    <n v="8"/>
    <d v="2024-08-28T00:00:00"/>
    <d v="2024-08-29T00:00:00"/>
    <s v="Member"/>
    <x v="1"/>
    <n v="463.74"/>
    <x v="4"/>
    <x v="2"/>
    <n v="2903.6279999999997"/>
    <s v="Bulk Order"/>
  </r>
  <r>
    <s v="ORD106143"/>
    <x v="3"/>
    <x v="0"/>
    <x v="6104"/>
    <n v="0.32"/>
    <n v="545.72480000000007"/>
    <n v="9"/>
    <d v="2024-05-01T00:00:00"/>
    <d v="2024-05-08T00:00:00"/>
    <s v="Regular"/>
    <x v="1"/>
    <n v="364.19"/>
    <x v="4"/>
    <x v="3"/>
    <n v="1159.6651999999999"/>
    <s v="Bulk Order"/>
  </r>
  <r>
    <s v="ORD106144"/>
    <x v="2"/>
    <x v="2"/>
    <x v="6105"/>
    <n v="0.44"/>
    <n v="709.35480000000007"/>
    <n v="6"/>
    <d v="2023-06-26T00:00:00"/>
    <d v="2023-06-28T00:00:00"/>
    <s v="Regular"/>
    <x v="1"/>
    <n v="247.79"/>
    <x v="4"/>
    <x v="1"/>
    <n v="902.8152"/>
    <s v="Bulk Order"/>
  </r>
  <r>
    <s v="ORD106145"/>
    <x v="0"/>
    <x v="4"/>
    <x v="6106"/>
    <n v="0.25"/>
    <n v="112.315"/>
    <n v="4"/>
    <d v="2023-10-30T00:00:00"/>
    <d v="2023-10-31T00:00:00"/>
    <s v="Member"/>
    <x v="2"/>
    <n v="54.49"/>
    <x v="4"/>
    <x v="1"/>
    <n v="336.94499999999999"/>
    <s v="-"/>
  </r>
  <r>
    <s v="ORD106146"/>
    <x v="1"/>
    <x v="1"/>
    <x v="6107"/>
    <n v="0.36"/>
    <n v="790.58879999999999"/>
    <n v="4"/>
    <d v="2024-10-22T00:00:00"/>
    <d v="2024-10-25T00:00:00"/>
    <s v="Regular"/>
    <x v="0"/>
    <n v="155.79"/>
    <x v="4"/>
    <x v="0"/>
    <n v="1405.4911999999999"/>
    <s v="-"/>
  </r>
  <r>
    <s v="ORD106147"/>
    <x v="0"/>
    <x v="3"/>
    <x v="6108"/>
    <n v="0.4"/>
    <n v="1834.164"/>
    <n v="3"/>
    <d v="2023-07-18T00:00:00"/>
    <d v="2023-07-19T00:00:00"/>
    <s v="Member"/>
    <x v="0"/>
    <n v="562.66999999999996"/>
    <x v="4"/>
    <x v="1"/>
    <n v="2751.2460000000001"/>
    <s v="-"/>
  </r>
  <r>
    <s v="ORD106148"/>
    <x v="1"/>
    <x v="4"/>
    <x v="6109"/>
    <n v="0.44"/>
    <n v="1074.7044000000001"/>
    <n v="9"/>
    <d v="2023-07-31T00:00:00"/>
    <d v="2023-08-04T00:00:00"/>
    <s v="Member"/>
    <x v="2"/>
    <n v="417.61"/>
    <x v="4"/>
    <x v="3"/>
    <n v="1367.8056000000001"/>
    <s v="Bulk Order"/>
  </r>
  <r>
    <s v="ORD106149"/>
    <x v="3"/>
    <x v="4"/>
    <x v="6110"/>
    <n v="0.26"/>
    <n v="1186.6088"/>
    <n v="6"/>
    <d v="2023-11-13T00:00:00"/>
    <d v="2023-11-16T00:00:00"/>
    <s v="New"/>
    <x v="1"/>
    <n v="920.84"/>
    <x v="4"/>
    <x v="3"/>
    <n v="3377.2712000000001"/>
    <s v="Bulk Order"/>
  </r>
  <r>
    <s v="ORD106150"/>
    <x v="2"/>
    <x v="3"/>
    <x v="6111"/>
    <n v="0.47"/>
    <n v="1928.8799999999999"/>
    <n v="8"/>
    <d v="2024-01-04T00:00:00"/>
    <d v="2024-01-11T00:00:00"/>
    <s v="Member"/>
    <x v="1"/>
    <n v="861.13"/>
    <x v="4"/>
    <x v="1"/>
    <n v="2175.12"/>
    <s v="Bulk Order"/>
  </r>
  <r>
    <s v="ORD106151"/>
    <x v="1"/>
    <x v="3"/>
    <x v="6112"/>
    <n v="0.31"/>
    <n v="1525.9812000000002"/>
    <n v="2"/>
    <d v="2024-05-31T00:00:00"/>
    <d v="2024-06-02T00:00:00"/>
    <s v="Regular"/>
    <x v="2"/>
    <n v="503.87"/>
    <x v="4"/>
    <x v="1"/>
    <n v="3396.5388000000003"/>
    <s v="-"/>
  </r>
  <r>
    <s v="ORD106152"/>
    <x v="2"/>
    <x v="1"/>
    <x v="6113"/>
    <n v="0.08"/>
    <n v="379.49680000000001"/>
    <n v="4"/>
    <d v="2023-06-08T00:00:00"/>
    <d v="2023-06-09T00:00:00"/>
    <s v="Regular"/>
    <x v="0"/>
    <n v="722.07"/>
    <x v="4"/>
    <x v="3"/>
    <n v="4364.2132000000001"/>
    <s v="-"/>
  </r>
  <r>
    <s v="ORD106153"/>
    <x v="0"/>
    <x v="1"/>
    <x v="5372"/>
    <n v="0.31"/>
    <n v="1104.1487"/>
    <n v="2"/>
    <d v="2024-12-02T00:00:00"/>
    <d v="2024-12-08T00:00:00"/>
    <s v="Regular"/>
    <x v="2"/>
    <n v="537.05999999999995"/>
    <x v="4"/>
    <x v="2"/>
    <n v="2457.6212999999998"/>
    <s v="-"/>
  </r>
  <r>
    <s v="ORD106154"/>
    <x v="3"/>
    <x v="1"/>
    <x v="6114"/>
    <n v="0.15"/>
    <n v="655.34399999999994"/>
    <n v="3"/>
    <d v="2024-07-21T00:00:00"/>
    <d v="2024-07-23T00:00:00"/>
    <s v="Member"/>
    <x v="0"/>
    <n v="234.74"/>
    <x v="4"/>
    <x v="0"/>
    <n v="3713.616"/>
    <s v="-"/>
  </r>
  <r>
    <s v="ORD106155"/>
    <x v="2"/>
    <x v="2"/>
    <x v="6115"/>
    <n v="0.19"/>
    <n v="715.46019999999999"/>
    <n v="2"/>
    <d v="2024-03-15T00:00:00"/>
    <d v="2024-03-19T00:00:00"/>
    <s v="New"/>
    <x v="2"/>
    <n v="1020.6"/>
    <x v="4"/>
    <x v="5"/>
    <n v="3050.1197999999999"/>
    <s v="-"/>
  </r>
  <r>
    <s v="ORD106156"/>
    <x v="3"/>
    <x v="4"/>
    <x v="6116"/>
    <n v="0.4"/>
    <n v="1418.652"/>
    <n v="9"/>
    <d v="2024-01-31T00:00:00"/>
    <d v="2024-02-06T00:00:00"/>
    <s v="New"/>
    <x v="2"/>
    <n v="774.86"/>
    <x v="4"/>
    <x v="5"/>
    <n v="2127.9780000000001"/>
    <s v="Bulk Order"/>
  </r>
  <r>
    <s v="ORD106157"/>
    <x v="2"/>
    <x v="3"/>
    <x v="6117"/>
    <n v="0.49"/>
    <n v="1767.0575999999999"/>
    <n v="9"/>
    <d v="2023-07-13T00:00:00"/>
    <d v="2023-07-16T00:00:00"/>
    <s v="Member"/>
    <x v="0"/>
    <n v="777.34"/>
    <x v="4"/>
    <x v="0"/>
    <n v="1839.1823999999999"/>
    <s v="Bulk Order"/>
  </r>
  <r>
    <s v="ORD106158"/>
    <x v="0"/>
    <x v="4"/>
    <x v="6118"/>
    <n v="0.43"/>
    <n v="1562.2373"/>
    <n v="6"/>
    <d v="2024-06-21T00:00:00"/>
    <d v="2024-06-23T00:00:00"/>
    <s v="New"/>
    <x v="1"/>
    <n v="706.93"/>
    <x v="4"/>
    <x v="3"/>
    <n v="2070.8726999999999"/>
    <s v="Bulk Order"/>
  </r>
  <r>
    <s v="ORD106159"/>
    <x v="0"/>
    <x v="4"/>
    <x v="6119"/>
    <n v="0.16"/>
    <n v="313.464"/>
    <n v="7"/>
    <d v="2023-03-09T00:00:00"/>
    <d v="2023-03-15T00:00:00"/>
    <s v="Member"/>
    <x v="2"/>
    <n v="323.64"/>
    <x v="4"/>
    <x v="2"/>
    <n v="1645.6860000000001"/>
    <s v="Bulk Order"/>
  </r>
  <r>
    <s v="ORD106160"/>
    <x v="3"/>
    <x v="1"/>
    <x v="6120"/>
    <n v="0.23"/>
    <n v="500.35580000000004"/>
    <n v="5"/>
    <d v="2024-06-25T00:00:00"/>
    <d v="2024-06-30T00:00:00"/>
    <s v="Member"/>
    <x v="2"/>
    <n v="231.03"/>
    <x v="4"/>
    <x v="5"/>
    <n v="1675.1042"/>
    <s v="-"/>
  </r>
  <r>
    <s v="ORD106161"/>
    <x v="0"/>
    <x v="1"/>
    <x v="6121"/>
    <n v="0.49"/>
    <n v="755.06550000000004"/>
    <n v="1"/>
    <d v="2024-04-26T00:00:00"/>
    <d v="2024-05-02T00:00:00"/>
    <s v="Regular"/>
    <x v="1"/>
    <n v="228.23"/>
    <x v="4"/>
    <x v="0"/>
    <n v="785.8845"/>
    <s v="-"/>
  </r>
  <r>
    <s v="ORD106162"/>
    <x v="1"/>
    <x v="4"/>
    <x v="6122"/>
    <n v="0.46"/>
    <n v="380.18080000000003"/>
    <n v="4"/>
    <d v="2023-10-03T00:00:00"/>
    <d v="2023-10-04T00:00:00"/>
    <s v="Regular"/>
    <x v="0"/>
    <n v="77.77"/>
    <x v="4"/>
    <x v="2"/>
    <n v="446.29919999999998"/>
    <s v="-"/>
  </r>
  <r>
    <s v="ORD106163"/>
    <x v="2"/>
    <x v="1"/>
    <x v="6123"/>
    <n v="0.49"/>
    <n v="1149.7212999999999"/>
    <n v="4"/>
    <d v="2024-12-06T00:00:00"/>
    <d v="2024-12-08T00:00:00"/>
    <s v="New"/>
    <x v="2"/>
    <n v="595.66"/>
    <x v="4"/>
    <x v="1"/>
    <n v="1196.6487"/>
    <s v="-"/>
  </r>
  <r>
    <s v="ORD106164"/>
    <x v="0"/>
    <x v="2"/>
    <x v="6124"/>
    <n v="0.22"/>
    <n v="992.14499999999998"/>
    <n v="8"/>
    <d v="2024-09-12T00:00:00"/>
    <d v="2024-09-19T00:00:00"/>
    <s v="Member"/>
    <x v="1"/>
    <n v="463.34"/>
    <x v="4"/>
    <x v="0"/>
    <n v="3517.605"/>
    <s v="Bulk Order"/>
  </r>
  <r>
    <s v="ORD106165"/>
    <x v="1"/>
    <x v="3"/>
    <x v="6125"/>
    <n v="0.4"/>
    <n v="1316.48"/>
    <n v="5"/>
    <d v="2024-02-23T00:00:00"/>
    <d v="2024-03-01T00:00:00"/>
    <s v="Member"/>
    <x v="1"/>
    <n v="392.69"/>
    <x v="4"/>
    <x v="0"/>
    <n v="1974.7199999999998"/>
    <s v="-"/>
  </r>
  <r>
    <s v="ORD106166"/>
    <x v="3"/>
    <x v="4"/>
    <x v="6126"/>
    <n v="0.44"/>
    <n v="165.1232"/>
    <n v="3"/>
    <d v="2023-12-01T00:00:00"/>
    <d v="2023-12-06T00:00:00"/>
    <s v="New"/>
    <x v="1"/>
    <n v="19.96"/>
    <x v="4"/>
    <x v="5"/>
    <n v="210.15679999999998"/>
    <s v="-"/>
  </r>
  <r>
    <s v="ORD106167"/>
    <x v="1"/>
    <x v="3"/>
    <x v="6127"/>
    <n v="0.02"/>
    <n v="81.497600000000006"/>
    <n v="1"/>
    <d v="2023-09-27T00:00:00"/>
    <d v="2023-10-02T00:00:00"/>
    <s v="Member"/>
    <x v="0"/>
    <n v="585.17999999999995"/>
    <x v="4"/>
    <x v="2"/>
    <n v="3993.3824"/>
    <s v="-"/>
  </r>
  <r>
    <s v="ORD106168"/>
    <x v="3"/>
    <x v="2"/>
    <x v="6128"/>
    <n v="0.13"/>
    <n v="608.85110000000009"/>
    <n v="1"/>
    <d v="2023-11-07T00:00:00"/>
    <d v="2023-11-11T00:00:00"/>
    <s v="Member"/>
    <x v="2"/>
    <n v="1065.26"/>
    <x v="4"/>
    <x v="5"/>
    <n v="4074.6189000000004"/>
    <s v="-"/>
  </r>
  <r>
    <s v="ORD106169"/>
    <x v="3"/>
    <x v="1"/>
    <x v="6129"/>
    <n v="0.44"/>
    <n v="1832.2348"/>
    <n v="5"/>
    <d v="2024-11-24T00:00:00"/>
    <d v="2024-11-26T00:00:00"/>
    <s v="Member"/>
    <x v="2"/>
    <n v="393.79"/>
    <x v="4"/>
    <x v="1"/>
    <n v="2331.9351999999999"/>
    <s v="-"/>
  </r>
  <r>
    <s v="ORD106170"/>
    <x v="2"/>
    <x v="0"/>
    <x v="6130"/>
    <n v="0.19"/>
    <n v="696.34050000000002"/>
    <n v="8"/>
    <d v="2024-03-22T00:00:00"/>
    <d v="2024-03-26T00:00:00"/>
    <s v="Regular"/>
    <x v="1"/>
    <n v="651.78"/>
    <x v="4"/>
    <x v="4"/>
    <n v="2968.6094999999996"/>
    <s v="Bulk Order"/>
  </r>
  <r>
    <s v="ORD106171"/>
    <x v="2"/>
    <x v="2"/>
    <x v="6131"/>
    <n v="0.14000000000000001"/>
    <n v="116.98260000000002"/>
    <n v="9"/>
    <d v="2024-03-17T00:00:00"/>
    <d v="2024-03-24T00:00:00"/>
    <s v="Member"/>
    <x v="1"/>
    <n v="237.88"/>
    <x v="4"/>
    <x v="1"/>
    <n v="718.60739999999998"/>
    <s v="Bulk Order"/>
  </r>
  <r>
    <s v="ORD106172"/>
    <x v="1"/>
    <x v="0"/>
    <x v="6132"/>
    <n v="0.14000000000000001"/>
    <n v="253.41400000000002"/>
    <n v="2"/>
    <d v="2023-06-04T00:00:00"/>
    <d v="2023-06-11T00:00:00"/>
    <s v="New"/>
    <x v="1"/>
    <n v="288.94"/>
    <x v="4"/>
    <x v="0"/>
    <n v="1556.6859999999999"/>
    <s v="-"/>
  </r>
  <r>
    <s v="ORD106173"/>
    <x v="2"/>
    <x v="3"/>
    <x v="6133"/>
    <n v="0.19"/>
    <n v="545.28289999999993"/>
    <n v="5"/>
    <d v="2024-05-28T00:00:00"/>
    <d v="2024-05-29T00:00:00"/>
    <s v="Member"/>
    <x v="0"/>
    <n v="713.64"/>
    <x v="4"/>
    <x v="4"/>
    <n v="2324.6270999999997"/>
    <s v="-"/>
  </r>
  <r>
    <s v="ORD106174"/>
    <x v="2"/>
    <x v="4"/>
    <x v="6134"/>
    <n v="0.12"/>
    <n v="57.194400000000002"/>
    <n v="4"/>
    <d v="2024-04-13T00:00:00"/>
    <d v="2024-04-19T00:00:00"/>
    <s v="Member"/>
    <x v="2"/>
    <n v="118.96"/>
    <x v="4"/>
    <x v="0"/>
    <n v="419.42560000000003"/>
    <s v="-"/>
  </r>
  <r>
    <s v="ORD106175"/>
    <x v="2"/>
    <x v="1"/>
    <x v="6135"/>
    <n v="0"/>
    <n v="0"/>
    <n v="3"/>
    <d v="2023-03-19T00:00:00"/>
    <d v="2023-03-22T00:00:00"/>
    <s v="New"/>
    <x v="1"/>
    <n v="132.25"/>
    <x v="4"/>
    <x v="1"/>
    <n v="620.72"/>
    <s v="-"/>
  </r>
  <r>
    <s v="ORD106176"/>
    <x v="1"/>
    <x v="2"/>
    <x v="6136"/>
    <n v="0.09"/>
    <n v="421.00560000000002"/>
    <n v="8"/>
    <d v="2024-08-25T00:00:00"/>
    <d v="2024-08-30T00:00:00"/>
    <s v="Regular"/>
    <x v="2"/>
    <n v="662"/>
    <x v="4"/>
    <x v="3"/>
    <n v="4256.8343999999997"/>
    <s v="Bulk Order"/>
  </r>
  <r>
    <s v="ORD106177"/>
    <x v="0"/>
    <x v="1"/>
    <x v="6137"/>
    <n v="0.44"/>
    <n v="1559.0036"/>
    <n v="2"/>
    <d v="2024-04-13T00:00:00"/>
    <d v="2024-04-15T00:00:00"/>
    <s v="New"/>
    <x v="0"/>
    <n v="850.04"/>
    <x v="4"/>
    <x v="3"/>
    <n v="1984.1864"/>
    <s v="-"/>
  </r>
  <r>
    <s v="ORD106178"/>
    <x v="2"/>
    <x v="0"/>
    <x v="6138"/>
    <n v="0.04"/>
    <n v="57.917200000000001"/>
    <n v="2"/>
    <d v="2023-10-06T00:00:00"/>
    <d v="2023-10-07T00:00:00"/>
    <s v="New"/>
    <x v="0"/>
    <n v="412.64"/>
    <x v="4"/>
    <x v="4"/>
    <n v="1390.0128"/>
    <s v="-"/>
  </r>
  <r>
    <s v="ORD106179"/>
    <x v="2"/>
    <x v="0"/>
    <x v="6139"/>
    <n v="0.21"/>
    <n v="357.85469999999998"/>
    <n v="5"/>
    <d v="2024-11-05T00:00:00"/>
    <d v="2024-11-07T00:00:00"/>
    <s v="Member"/>
    <x v="1"/>
    <n v="201.14"/>
    <x v="4"/>
    <x v="4"/>
    <n v="1346.2152999999998"/>
    <s v="-"/>
  </r>
  <r>
    <s v="ORD106180"/>
    <x v="1"/>
    <x v="4"/>
    <x v="6140"/>
    <n v="0.23"/>
    <n v="456.25100000000003"/>
    <n v="1"/>
    <d v="2023-11-14T00:00:00"/>
    <d v="2023-11-21T00:00:00"/>
    <s v="New"/>
    <x v="2"/>
    <n v="347.93"/>
    <x v="4"/>
    <x v="3"/>
    <n v="1527.4490000000001"/>
    <s v="-"/>
  </r>
  <r>
    <s v="ORD106181"/>
    <x v="0"/>
    <x v="0"/>
    <x v="6141"/>
    <n v="0.39"/>
    <n v="182.4615"/>
    <n v="7"/>
    <d v="2023-04-22T00:00:00"/>
    <d v="2023-04-27T00:00:00"/>
    <s v="Regular"/>
    <x v="1"/>
    <n v="93.61"/>
    <x v="4"/>
    <x v="5"/>
    <n v="285.38850000000002"/>
    <s v="Bulk Order"/>
  </r>
  <r>
    <s v="ORD106182"/>
    <x v="2"/>
    <x v="4"/>
    <x v="6142"/>
    <n v="0.13"/>
    <n v="483.85609999999997"/>
    <n v="9"/>
    <d v="2023-11-24T00:00:00"/>
    <d v="2023-11-27T00:00:00"/>
    <s v="New"/>
    <x v="2"/>
    <n v="739.17"/>
    <x v="4"/>
    <x v="4"/>
    <n v="3238.1138999999998"/>
    <s v="Bulk Order"/>
  </r>
  <r>
    <s v="ORD106183"/>
    <x v="3"/>
    <x v="2"/>
    <x v="6143"/>
    <n v="0.15"/>
    <n v="144.9735"/>
    <n v="2"/>
    <d v="2023-02-28T00:00:00"/>
    <d v="2023-03-01T00:00:00"/>
    <s v="Member"/>
    <x v="2"/>
    <n v="149.01"/>
    <x v="4"/>
    <x v="5"/>
    <n v="821.51649999999995"/>
    <s v="-"/>
  </r>
  <r>
    <s v="ORD106184"/>
    <x v="1"/>
    <x v="4"/>
    <x v="6144"/>
    <n v="0.01"/>
    <n v="40.450900000000004"/>
    <n v="1"/>
    <d v="2024-12-04T00:00:00"/>
    <d v="2024-12-09T00:00:00"/>
    <s v="Member"/>
    <x v="1"/>
    <n v="751.98"/>
    <x v="4"/>
    <x v="3"/>
    <n v="4004.6391000000003"/>
    <s v="-"/>
  </r>
  <r>
    <s v="ORD106185"/>
    <x v="2"/>
    <x v="0"/>
    <x v="6145"/>
    <n v="0.45"/>
    <n v="1910.1465000000003"/>
    <n v="9"/>
    <d v="2023-08-13T00:00:00"/>
    <d v="2023-08-20T00:00:00"/>
    <s v="New"/>
    <x v="0"/>
    <n v="271.51"/>
    <x v="4"/>
    <x v="1"/>
    <n v="2334.6235000000001"/>
    <s v="Bulk Order"/>
  </r>
  <r>
    <s v="ORD106186"/>
    <x v="2"/>
    <x v="3"/>
    <x v="6146"/>
    <n v="0.34"/>
    <n v="1097.6322"/>
    <n v="2"/>
    <d v="2024-10-10T00:00:00"/>
    <d v="2024-10-11T00:00:00"/>
    <s v="Regular"/>
    <x v="2"/>
    <n v="213.41"/>
    <x v="4"/>
    <x v="3"/>
    <n v="2130.6977999999999"/>
    <s v="-"/>
  </r>
  <r>
    <s v="ORD106187"/>
    <x v="3"/>
    <x v="4"/>
    <x v="6147"/>
    <n v="0.13"/>
    <n v="503.39769999999999"/>
    <n v="9"/>
    <d v="2024-01-17T00:00:00"/>
    <d v="2024-01-23T00:00:00"/>
    <s v="New"/>
    <x v="2"/>
    <n v="1095.6300000000001"/>
    <x v="4"/>
    <x v="3"/>
    <n v="3368.8923"/>
    <s v="Bulk Order"/>
  </r>
  <r>
    <s v="ORD106188"/>
    <x v="3"/>
    <x v="1"/>
    <x v="6148"/>
    <n v="0.44"/>
    <n v="414.47559999999999"/>
    <n v="8"/>
    <d v="2023-12-01T00:00:00"/>
    <d v="2023-12-07T00:00:00"/>
    <s v="Member"/>
    <x v="1"/>
    <n v="176.88"/>
    <x v="4"/>
    <x v="2"/>
    <n v="527.51440000000002"/>
    <s v="Bulk Order"/>
  </r>
  <r>
    <s v="ORD106189"/>
    <x v="1"/>
    <x v="3"/>
    <x v="6149"/>
    <n v="0.04"/>
    <n v="116.884"/>
    <n v="7"/>
    <d v="2023-11-01T00:00:00"/>
    <d v="2023-11-03T00:00:00"/>
    <s v="New"/>
    <x v="2"/>
    <n v="288.72000000000003"/>
    <x v="4"/>
    <x v="4"/>
    <n v="2805.2159999999999"/>
    <s v="Bulk Order"/>
  </r>
  <r>
    <s v="ORD106190"/>
    <x v="1"/>
    <x v="4"/>
    <x v="6150"/>
    <n v="0.18"/>
    <n v="614.93759999999997"/>
    <n v="1"/>
    <d v="2023-05-11T00:00:00"/>
    <d v="2023-05-16T00:00:00"/>
    <s v="Regular"/>
    <x v="1"/>
    <n v="396.71"/>
    <x v="4"/>
    <x v="1"/>
    <n v="2801.3824000000004"/>
    <s v="-"/>
  </r>
  <r>
    <s v="ORD106191"/>
    <x v="3"/>
    <x v="1"/>
    <x v="6151"/>
    <n v="0.28000000000000003"/>
    <n v="935.66200000000015"/>
    <n v="4"/>
    <d v="2024-10-24T00:00:00"/>
    <d v="2024-10-29T00:00:00"/>
    <s v="Regular"/>
    <x v="1"/>
    <n v="755.15"/>
    <x v="4"/>
    <x v="3"/>
    <n v="2405.9879999999998"/>
    <s v="-"/>
  </r>
  <r>
    <s v="ORD106192"/>
    <x v="1"/>
    <x v="3"/>
    <x v="6152"/>
    <n v="0.25"/>
    <n v="168.68"/>
    <n v="7"/>
    <d v="2023-07-21T00:00:00"/>
    <d v="2023-07-26T00:00:00"/>
    <s v="New"/>
    <x v="0"/>
    <n v="150.47"/>
    <x v="4"/>
    <x v="3"/>
    <n v="506.04"/>
    <s v="Bulk Order"/>
  </r>
  <r>
    <s v="ORD106193"/>
    <x v="3"/>
    <x v="4"/>
    <x v="6153"/>
    <n v="0.33"/>
    <n v="589.86509999999998"/>
    <n v="6"/>
    <d v="2023-10-01T00:00:00"/>
    <d v="2023-10-04T00:00:00"/>
    <s v="New"/>
    <x v="1"/>
    <n v="383.47"/>
    <x v="4"/>
    <x v="2"/>
    <n v="1197.6049"/>
    <s v="Bulk Order"/>
  </r>
  <r>
    <s v="ORD106194"/>
    <x v="2"/>
    <x v="2"/>
    <x v="6154"/>
    <n v="0.15"/>
    <n v="253.90199999999999"/>
    <n v="1"/>
    <d v="2024-11-05T00:00:00"/>
    <d v="2024-11-10T00:00:00"/>
    <s v="Regular"/>
    <x v="0"/>
    <n v="190.4"/>
    <x v="4"/>
    <x v="1"/>
    <n v="1438.778"/>
    <s v="-"/>
  </r>
  <r>
    <s v="ORD106195"/>
    <x v="3"/>
    <x v="1"/>
    <x v="6155"/>
    <n v="0.38"/>
    <n v="1104.0444"/>
    <n v="7"/>
    <d v="2023-08-21T00:00:00"/>
    <d v="2023-08-22T00:00:00"/>
    <s v="New"/>
    <x v="2"/>
    <n v="750.69"/>
    <x v="4"/>
    <x v="3"/>
    <n v="1801.3356000000001"/>
    <s v="Bulk Order"/>
  </r>
  <r>
    <s v="ORD106196"/>
    <x v="3"/>
    <x v="2"/>
    <x v="6156"/>
    <n v="0.2"/>
    <n v="769.93200000000002"/>
    <n v="2"/>
    <d v="2024-03-19T00:00:00"/>
    <d v="2024-03-26T00:00:00"/>
    <s v="Member"/>
    <x v="1"/>
    <n v="254.92"/>
    <x v="4"/>
    <x v="3"/>
    <n v="3079.7280000000001"/>
    <s v="-"/>
  </r>
  <r>
    <s v="ORD106197"/>
    <x v="0"/>
    <x v="0"/>
    <x v="6157"/>
    <n v="0.06"/>
    <n v="173.7534"/>
    <n v="8"/>
    <d v="2024-10-10T00:00:00"/>
    <d v="2024-10-15T00:00:00"/>
    <s v="Member"/>
    <x v="1"/>
    <n v="450.2"/>
    <x v="4"/>
    <x v="5"/>
    <n v="2722.1365999999998"/>
    <s v="Bulk Order"/>
  </r>
  <r>
    <s v="ORD106198"/>
    <x v="3"/>
    <x v="4"/>
    <x v="6158"/>
    <n v="0.37"/>
    <n v="1405.5005000000001"/>
    <n v="2"/>
    <d v="2023-08-11T00:00:00"/>
    <d v="2023-08-18T00:00:00"/>
    <s v="New"/>
    <x v="2"/>
    <n v="915.11"/>
    <x v="4"/>
    <x v="0"/>
    <n v="2393.1495"/>
    <s v="-"/>
  </r>
  <r>
    <s v="ORD106199"/>
    <x v="3"/>
    <x v="4"/>
    <x v="6159"/>
    <n v="0.46"/>
    <n v="269.07240000000002"/>
    <n v="4"/>
    <d v="2023-12-16T00:00:00"/>
    <d v="2023-12-23T00:00:00"/>
    <s v="Member"/>
    <x v="2"/>
    <n v="64.09"/>
    <x v="4"/>
    <x v="0"/>
    <n v="315.86760000000004"/>
    <s v="-"/>
  </r>
  <r>
    <s v="ORD106200"/>
    <x v="0"/>
    <x v="1"/>
    <x v="6160"/>
    <n v="0.18"/>
    <n v="792.51840000000004"/>
    <n v="6"/>
    <d v="2023-08-17T00:00:00"/>
    <d v="2023-08-20T00:00:00"/>
    <s v="Member"/>
    <x v="2"/>
    <n v="484.81"/>
    <x v="4"/>
    <x v="3"/>
    <n v="3610.3616000000002"/>
    <s v="Bulk Order"/>
  </r>
  <r>
    <s v="ORD106201"/>
    <x v="1"/>
    <x v="4"/>
    <x v="6161"/>
    <n v="0.28999999999999998"/>
    <n v="791.53179999999998"/>
    <n v="8"/>
    <d v="2023-01-12T00:00:00"/>
    <d v="2023-01-15T00:00:00"/>
    <s v="Member"/>
    <x v="2"/>
    <n v="137.38999999999999"/>
    <x v="4"/>
    <x v="0"/>
    <n v="1937.8882000000001"/>
    <s v="Bulk Order"/>
  </r>
  <r>
    <s v="ORD106202"/>
    <x v="0"/>
    <x v="0"/>
    <x v="6162"/>
    <n v="0.34"/>
    <n v="96.471600000000009"/>
    <n v="3"/>
    <d v="2024-06-12T00:00:00"/>
    <d v="2024-06-19T00:00:00"/>
    <s v="New"/>
    <x v="1"/>
    <n v="49.25"/>
    <x v="4"/>
    <x v="4"/>
    <n v="187.26839999999999"/>
    <s v="-"/>
  </r>
  <r>
    <s v="ORD106203"/>
    <x v="2"/>
    <x v="4"/>
    <x v="6163"/>
    <n v="0.42"/>
    <n v="1365.7307999999998"/>
    <n v="6"/>
    <d v="2023-08-07T00:00:00"/>
    <d v="2023-08-13T00:00:00"/>
    <s v="Member"/>
    <x v="0"/>
    <n v="909.36"/>
    <x v="4"/>
    <x v="0"/>
    <n v="1886.0092"/>
    <s v="Bulk Order"/>
  </r>
  <r>
    <s v="ORD106204"/>
    <x v="0"/>
    <x v="3"/>
    <x v="6164"/>
    <n v="0.1"/>
    <n v="263.5"/>
    <n v="6"/>
    <d v="2023-11-01T00:00:00"/>
    <d v="2023-11-03T00:00:00"/>
    <s v="Member"/>
    <x v="0"/>
    <n v="469.48"/>
    <x v="4"/>
    <x v="4"/>
    <n v="2371.5"/>
    <s v="Bulk Order"/>
  </r>
  <r>
    <s v="ORD106205"/>
    <x v="2"/>
    <x v="2"/>
    <x v="6165"/>
    <n v="0.28000000000000003"/>
    <n v="330.34680000000003"/>
    <n v="1"/>
    <d v="2024-11-18T00:00:00"/>
    <d v="2024-11-19T00:00:00"/>
    <s v="Regular"/>
    <x v="0"/>
    <n v="334.34"/>
    <x v="4"/>
    <x v="5"/>
    <n v="849.46319999999992"/>
    <s v="-"/>
  </r>
  <r>
    <s v="ORD106206"/>
    <x v="1"/>
    <x v="0"/>
    <x v="6166"/>
    <n v="0.37"/>
    <n v="1422.9015999999999"/>
    <n v="6"/>
    <d v="2024-06-22T00:00:00"/>
    <d v="2024-06-26T00:00:00"/>
    <s v="Member"/>
    <x v="2"/>
    <n v="399.4"/>
    <x v="4"/>
    <x v="2"/>
    <n v="2422.7784000000001"/>
    <s v="Bulk Order"/>
  </r>
  <r>
    <s v="ORD106207"/>
    <x v="0"/>
    <x v="0"/>
    <x v="6167"/>
    <n v="0.1"/>
    <n v="467.44799999999998"/>
    <n v="1"/>
    <d v="2023-09-03T00:00:00"/>
    <d v="2023-09-04T00:00:00"/>
    <s v="Member"/>
    <x v="2"/>
    <n v="695.16"/>
    <x v="4"/>
    <x v="5"/>
    <n v="4207.0319999999992"/>
    <s v="-"/>
  </r>
  <r>
    <s v="ORD106208"/>
    <x v="0"/>
    <x v="2"/>
    <x v="6168"/>
    <n v="0.24"/>
    <n v="403.476"/>
    <n v="9"/>
    <d v="2023-07-02T00:00:00"/>
    <d v="2023-07-06T00:00:00"/>
    <s v="New"/>
    <x v="2"/>
    <n v="500.81"/>
    <x v="4"/>
    <x v="0"/>
    <n v="1277.674"/>
    <s v="Bulk Order"/>
  </r>
  <r>
    <s v="ORD106209"/>
    <x v="1"/>
    <x v="2"/>
    <x v="6169"/>
    <n v="0.23"/>
    <n v="579.64370000000008"/>
    <n v="4"/>
    <d v="2024-05-03T00:00:00"/>
    <d v="2024-05-04T00:00:00"/>
    <s v="Member"/>
    <x v="0"/>
    <n v="629.75"/>
    <x v="4"/>
    <x v="2"/>
    <n v="1940.5463"/>
    <s v="-"/>
  </r>
  <r>
    <s v="ORD106210"/>
    <x v="2"/>
    <x v="0"/>
    <x v="6170"/>
    <n v="0.42"/>
    <n v="305.78519999999997"/>
    <n v="5"/>
    <d v="2024-09-21T00:00:00"/>
    <d v="2024-09-26T00:00:00"/>
    <s v="New"/>
    <x v="2"/>
    <n v="141.18"/>
    <x v="4"/>
    <x v="1"/>
    <n v="422.27479999999997"/>
    <s v="-"/>
  </r>
  <r>
    <s v="ORD106211"/>
    <x v="0"/>
    <x v="2"/>
    <x v="6171"/>
    <n v="0.39"/>
    <n v="1815.8478000000002"/>
    <n v="1"/>
    <d v="2024-02-01T00:00:00"/>
    <d v="2024-02-05T00:00:00"/>
    <s v="Regular"/>
    <x v="1"/>
    <n v="334.16"/>
    <x v="4"/>
    <x v="1"/>
    <n v="2840.1722"/>
    <s v="-"/>
  </r>
  <r>
    <s v="ORD106212"/>
    <x v="2"/>
    <x v="1"/>
    <x v="6172"/>
    <n v="0.12"/>
    <n v="199.45199999999997"/>
    <n v="1"/>
    <d v="2024-05-29T00:00:00"/>
    <d v="2024-05-30T00:00:00"/>
    <s v="Member"/>
    <x v="0"/>
    <n v="137.32"/>
    <x v="4"/>
    <x v="5"/>
    <n v="1462.6479999999999"/>
    <s v="-"/>
  </r>
  <r>
    <s v="ORD106213"/>
    <x v="0"/>
    <x v="2"/>
    <x v="6173"/>
    <n v="0.12"/>
    <n v="126.53280000000001"/>
    <n v="9"/>
    <d v="2023-08-04T00:00:00"/>
    <d v="2023-08-11T00:00:00"/>
    <s v="Regular"/>
    <x v="1"/>
    <n v="168.78"/>
    <x v="4"/>
    <x v="4"/>
    <n v="927.9072000000001"/>
    <s v="Bulk Order"/>
  </r>
  <r>
    <s v="ORD106214"/>
    <x v="3"/>
    <x v="3"/>
    <x v="6174"/>
    <n v="0.36"/>
    <n v="879.94799999999998"/>
    <n v="6"/>
    <d v="2023-08-12T00:00:00"/>
    <d v="2023-08-18T00:00:00"/>
    <s v="Regular"/>
    <x v="2"/>
    <n v="620.20000000000005"/>
    <x v="4"/>
    <x v="1"/>
    <n v="1564.3520000000003"/>
    <s v="Bulk Order"/>
  </r>
  <r>
    <s v="ORD106215"/>
    <x v="0"/>
    <x v="3"/>
    <x v="6175"/>
    <n v="0.37"/>
    <n v="115.4696"/>
    <n v="6"/>
    <d v="2023-04-11T00:00:00"/>
    <d v="2023-04-17T00:00:00"/>
    <s v="Member"/>
    <x v="2"/>
    <n v="73.45"/>
    <x v="4"/>
    <x v="0"/>
    <n v="196.61039999999997"/>
    <s v="Bulk Order"/>
  </r>
  <r>
    <s v="ORD106216"/>
    <x v="1"/>
    <x v="1"/>
    <x v="6176"/>
    <n v="0.09"/>
    <n v="120.501"/>
    <n v="5"/>
    <d v="2024-08-06T00:00:00"/>
    <d v="2024-08-12T00:00:00"/>
    <s v="Regular"/>
    <x v="2"/>
    <n v="352.98"/>
    <x v="4"/>
    <x v="4"/>
    <n v="1218.3990000000001"/>
    <s v="-"/>
  </r>
  <r>
    <s v="ORD106217"/>
    <x v="1"/>
    <x v="2"/>
    <x v="6177"/>
    <n v="0.21"/>
    <n v="90.619199999999992"/>
    <n v="6"/>
    <d v="2023-12-21T00:00:00"/>
    <d v="2023-12-28T00:00:00"/>
    <s v="Member"/>
    <x v="0"/>
    <n v="65.290000000000006"/>
    <x v="4"/>
    <x v="0"/>
    <n v="340.9008"/>
    <s v="Bulk Order"/>
  </r>
  <r>
    <s v="ORD106218"/>
    <x v="2"/>
    <x v="3"/>
    <x v="6178"/>
    <n v="0.41"/>
    <n v="296.88919999999996"/>
    <n v="8"/>
    <d v="2024-10-24T00:00:00"/>
    <d v="2024-10-30T00:00:00"/>
    <s v="Regular"/>
    <x v="1"/>
    <n v="140.75"/>
    <x v="4"/>
    <x v="5"/>
    <n v="427.23080000000004"/>
    <s v="Bulk Order"/>
  </r>
  <r>
    <s v="ORD106219"/>
    <x v="0"/>
    <x v="4"/>
    <x v="6179"/>
    <n v="0.04"/>
    <n v="25.982800000000001"/>
    <n v="7"/>
    <d v="2024-12-20T00:00:00"/>
    <d v="2024-12-27T00:00:00"/>
    <s v="New"/>
    <x v="1"/>
    <n v="82.49"/>
    <x v="4"/>
    <x v="3"/>
    <n v="623.58720000000005"/>
    <s v="Bulk Order"/>
  </r>
  <r>
    <s v="ORD106220"/>
    <x v="2"/>
    <x v="2"/>
    <x v="6180"/>
    <n v="0.19"/>
    <n v="831.22339999999997"/>
    <n v="7"/>
    <d v="2024-12-13T00:00:00"/>
    <d v="2024-12-15T00:00:00"/>
    <s v="New"/>
    <x v="0"/>
    <n v="807.31"/>
    <x v="4"/>
    <x v="5"/>
    <n v="3543.6365999999998"/>
    <s v="Bulk Order"/>
  </r>
  <r>
    <s v="ORD106221"/>
    <x v="2"/>
    <x v="1"/>
    <x v="6181"/>
    <n v="0.32"/>
    <n v="1490.9216000000001"/>
    <n v="9"/>
    <d v="2024-06-13T00:00:00"/>
    <d v="2024-06-16T00:00:00"/>
    <s v="New"/>
    <x v="0"/>
    <n v="950.82"/>
    <x v="4"/>
    <x v="1"/>
    <n v="3168.2084"/>
    <s v="Bulk Order"/>
  </r>
  <r>
    <s v="ORD106222"/>
    <x v="3"/>
    <x v="2"/>
    <x v="6182"/>
    <n v="0.39"/>
    <n v="945.81240000000003"/>
    <n v="9"/>
    <d v="2024-09-16T00:00:00"/>
    <d v="2024-09-17T00:00:00"/>
    <s v="New"/>
    <x v="1"/>
    <n v="434.12"/>
    <x v="4"/>
    <x v="0"/>
    <n v="1479.3475999999998"/>
    <s v="Bulk Order"/>
  </r>
  <r>
    <s v="ORD106223"/>
    <x v="3"/>
    <x v="0"/>
    <x v="6183"/>
    <n v="0.33"/>
    <n v="1052.3832"/>
    <n v="9"/>
    <d v="2023-07-01T00:00:00"/>
    <d v="2023-07-02T00:00:00"/>
    <s v="Regular"/>
    <x v="0"/>
    <n v="317.37"/>
    <x v="4"/>
    <x v="4"/>
    <n v="2136.6567999999997"/>
    <s v="Bulk Order"/>
  </r>
  <r>
    <s v="ORD106224"/>
    <x v="1"/>
    <x v="0"/>
    <x v="6184"/>
    <n v="0.2"/>
    <n v="701.98400000000004"/>
    <n v="1"/>
    <d v="2024-04-30T00:00:00"/>
    <d v="2024-05-03T00:00:00"/>
    <s v="Regular"/>
    <x v="0"/>
    <n v="473.3"/>
    <x v="4"/>
    <x v="0"/>
    <n v="2807.9360000000001"/>
    <s v="-"/>
  </r>
  <r>
    <s v="ORD106225"/>
    <x v="2"/>
    <x v="3"/>
    <x v="1607"/>
    <n v="0.5"/>
    <n v="1008.72"/>
    <n v="6"/>
    <d v="2023-11-16T00:00:00"/>
    <d v="2023-11-23T00:00:00"/>
    <s v="Regular"/>
    <x v="0"/>
    <n v="418.27"/>
    <x v="4"/>
    <x v="4"/>
    <n v="1008.72"/>
    <s v="Bulk Order"/>
  </r>
  <r>
    <s v="ORD106226"/>
    <x v="1"/>
    <x v="0"/>
    <x v="6185"/>
    <n v="0.02"/>
    <n v="38.2806"/>
    <n v="5"/>
    <d v="2023-02-06T00:00:00"/>
    <d v="2023-02-10T00:00:00"/>
    <s v="Regular"/>
    <x v="2"/>
    <n v="370.32"/>
    <x v="4"/>
    <x v="2"/>
    <n v="1875.7493999999999"/>
    <s v="-"/>
  </r>
  <r>
    <s v="ORD106227"/>
    <x v="0"/>
    <x v="1"/>
    <x v="6186"/>
    <n v="0.25"/>
    <n v="852.57249999999999"/>
    <n v="8"/>
    <d v="2023-04-21T00:00:00"/>
    <d v="2023-04-28T00:00:00"/>
    <s v="Regular"/>
    <x v="2"/>
    <n v="552.83000000000004"/>
    <x v="4"/>
    <x v="5"/>
    <n v="2557.7174999999997"/>
    <s v="Bulk Order"/>
  </r>
  <r>
    <s v="ORD106228"/>
    <x v="2"/>
    <x v="3"/>
    <x v="6187"/>
    <n v="0.26"/>
    <n v="505.93400000000003"/>
    <n v="8"/>
    <d v="2024-09-08T00:00:00"/>
    <d v="2024-09-12T00:00:00"/>
    <s v="Member"/>
    <x v="2"/>
    <n v="127.61"/>
    <x v="4"/>
    <x v="0"/>
    <n v="1439.9660000000001"/>
    <s v="Bulk Order"/>
  </r>
  <r>
    <s v="ORD106229"/>
    <x v="2"/>
    <x v="1"/>
    <x v="6188"/>
    <n v="0.12"/>
    <n v="353.63399999999996"/>
    <n v="8"/>
    <d v="2023-07-25T00:00:00"/>
    <d v="2023-07-31T00:00:00"/>
    <s v="New"/>
    <x v="1"/>
    <n v="481.63"/>
    <x v="4"/>
    <x v="3"/>
    <n v="2593.3159999999998"/>
    <s v="Bulk Order"/>
  </r>
  <r>
    <s v="ORD106230"/>
    <x v="0"/>
    <x v="1"/>
    <x v="6189"/>
    <n v="0.28000000000000003"/>
    <n v="734.84320000000014"/>
    <n v="5"/>
    <d v="2024-05-26T00:00:00"/>
    <d v="2024-05-31T00:00:00"/>
    <s v="New"/>
    <x v="0"/>
    <n v="502.91"/>
    <x v="4"/>
    <x v="0"/>
    <n v="1889.5967999999998"/>
    <s v="-"/>
  </r>
  <r>
    <s v="ORD106231"/>
    <x v="0"/>
    <x v="0"/>
    <x v="6190"/>
    <n v="0.11"/>
    <n v="293.68459999999999"/>
    <n v="1"/>
    <d v="2023-12-27T00:00:00"/>
    <d v="2024-01-02T00:00:00"/>
    <s v="Member"/>
    <x v="2"/>
    <n v="279.52999999999997"/>
    <x v="4"/>
    <x v="1"/>
    <n v="2376.1754000000001"/>
    <s v="-"/>
  </r>
  <r>
    <s v="ORD106232"/>
    <x v="1"/>
    <x v="0"/>
    <x v="6191"/>
    <n v="0.22"/>
    <n v="916.04919999999993"/>
    <n v="4"/>
    <d v="2023-12-10T00:00:00"/>
    <d v="2023-12-15T00:00:00"/>
    <s v="New"/>
    <x v="1"/>
    <n v="223.19"/>
    <x v="4"/>
    <x v="3"/>
    <n v="3247.8107999999997"/>
    <s v="-"/>
  </r>
  <r>
    <s v="ORD106233"/>
    <x v="1"/>
    <x v="1"/>
    <x v="6192"/>
    <n v="0.22"/>
    <n v="780.97360000000003"/>
    <n v="7"/>
    <d v="2023-12-19T00:00:00"/>
    <d v="2023-12-25T00:00:00"/>
    <s v="New"/>
    <x v="2"/>
    <n v="632"/>
    <x v="4"/>
    <x v="3"/>
    <n v="2768.9063999999998"/>
    <s v="Bulk Order"/>
  </r>
  <r>
    <s v="ORD106234"/>
    <x v="0"/>
    <x v="0"/>
    <x v="6193"/>
    <n v="0.39"/>
    <n v="1874.8665000000003"/>
    <n v="2"/>
    <d v="2024-06-24T00:00:00"/>
    <d v="2024-06-30T00:00:00"/>
    <s v="New"/>
    <x v="1"/>
    <n v="696.13"/>
    <x v="4"/>
    <x v="0"/>
    <n v="2932.4835000000003"/>
    <s v="-"/>
  </r>
  <r>
    <s v="ORD106235"/>
    <x v="1"/>
    <x v="0"/>
    <x v="6194"/>
    <n v="0.47"/>
    <n v="1868.6212999999998"/>
    <n v="7"/>
    <d v="2024-01-08T00:00:00"/>
    <d v="2024-01-15T00:00:00"/>
    <s v="Member"/>
    <x v="0"/>
    <n v="884.47"/>
    <x v="4"/>
    <x v="0"/>
    <n v="2107.1687000000002"/>
    <s v="Bulk Order"/>
  </r>
  <r>
    <s v="ORD106236"/>
    <x v="0"/>
    <x v="0"/>
    <x v="6195"/>
    <n v="0.1"/>
    <n v="81.438000000000002"/>
    <n v="5"/>
    <d v="2024-03-29T00:00:00"/>
    <d v="2024-04-03T00:00:00"/>
    <s v="Regular"/>
    <x v="0"/>
    <n v="66.33"/>
    <x v="4"/>
    <x v="0"/>
    <n v="732.94200000000001"/>
    <s v="-"/>
  </r>
  <r>
    <s v="ORD106237"/>
    <x v="2"/>
    <x v="2"/>
    <x v="6196"/>
    <n v="0.5"/>
    <n v="1859.2850000000001"/>
    <n v="6"/>
    <d v="2024-10-04T00:00:00"/>
    <d v="2024-10-06T00:00:00"/>
    <s v="Regular"/>
    <x v="0"/>
    <n v="689.59"/>
    <x v="4"/>
    <x v="0"/>
    <n v="1859.2850000000001"/>
    <s v="Bulk Order"/>
  </r>
  <r>
    <s v="ORD106238"/>
    <x v="2"/>
    <x v="1"/>
    <x v="6197"/>
    <n v="0.47"/>
    <n v="1579.9848999999999"/>
    <n v="6"/>
    <d v="2023-05-26T00:00:00"/>
    <d v="2023-05-29T00:00:00"/>
    <s v="Regular"/>
    <x v="2"/>
    <n v="924.11"/>
    <x v="4"/>
    <x v="0"/>
    <n v="1781.6851000000001"/>
    <s v="Bulk Order"/>
  </r>
  <r>
    <s v="ORD106239"/>
    <x v="3"/>
    <x v="4"/>
    <x v="6198"/>
    <n v="0.06"/>
    <n v="195.93719999999999"/>
    <n v="5"/>
    <d v="2024-07-17T00:00:00"/>
    <d v="2024-07-24T00:00:00"/>
    <s v="Regular"/>
    <x v="1"/>
    <n v="918.82"/>
    <x v="4"/>
    <x v="5"/>
    <n v="3069.6828"/>
    <s v="-"/>
  </r>
  <r>
    <s v="ORD106240"/>
    <x v="2"/>
    <x v="1"/>
    <x v="6199"/>
    <n v="0.46"/>
    <n v="1129.5990000000002"/>
    <n v="7"/>
    <d v="2024-01-08T00:00:00"/>
    <d v="2024-01-15T00:00:00"/>
    <s v="New"/>
    <x v="0"/>
    <n v="662.75"/>
    <x v="4"/>
    <x v="3"/>
    <n v="1326.0509999999999"/>
    <s v="Bulk Order"/>
  </r>
  <r>
    <s v="ORD106241"/>
    <x v="0"/>
    <x v="3"/>
    <x v="6200"/>
    <n v="0.28000000000000003"/>
    <n v="113.6996"/>
    <n v="4"/>
    <d v="2023-02-11T00:00:00"/>
    <d v="2023-02-15T00:00:00"/>
    <s v="Member"/>
    <x v="1"/>
    <n v="101.71"/>
    <x v="4"/>
    <x v="1"/>
    <n v="292.37040000000002"/>
    <s v="-"/>
  </r>
  <r>
    <s v="ORD106242"/>
    <x v="1"/>
    <x v="0"/>
    <x v="6201"/>
    <n v="0.44"/>
    <n v="2095.4031999999997"/>
    <n v="1"/>
    <d v="2023-11-04T00:00:00"/>
    <d v="2023-11-11T00:00:00"/>
    <s v="Regular"/>
    <x v="1"/>
    <n v="1354.89"/>
    <x v="4"/>
    <x v="5"/>
    <n v="2666.8768"/>
    <s v="-"/>
  </r>
  <r>
    <s v="ORD106243"/>
    <x v="3"/>
    <x v="0"/>
    <x v="6202"/>
    <n v="0.47"/>
    <n v="2008.9820999999999"/>
    <n v="9"/>
    <d v="2024-02-24T00:00:00"/>
    <d v="2024-02-26T00:00:00"/>
    <s v="Member"/>
    <x v="1"/>
    <n v="1249.04"/>
    <x v="4"/>
    <x v="3"/>
    <n v="2265.4479000000001"/>
    <s v="Bulk Order"/>
  </r>
  <r>
    <s v="ORD106244"/>
    <x v="1"/>
    <x v="4"/>
    <x v="6203"/>
    <n v="0.43"/>
    <n v="1068.7048"/>
    <n v="7"/>
    <d v="2023-08-11T00:00:00"/>
    <d v="2023-08-17T00:00:00"/>
    <s v="New"/>
    <x v="0"/>
    <n v="300.99"/>
    <x v="4"/>
    <x v="2"/>
    <n v="1416.6552000000001"/>
    <s v="Bulk Order"/>
  </r>
  <r>
    <s v="ORD106245"/>
    <x v="0"/>
    <x v="3"/>
    <x v="6204"/>
    <n v="0.2"/>
    <n v="175.41"/>
    <n v="9"/>
    <d v="2023-07-27T00:00:00"/>
    <d v="2023-08-01T00:00:00"/>
    <s v="Regular"/>
    <x v="0"/>
    <n v="150.79"/>
    <x v="4"/>
    <x v="5"/>
    <n v="701.64"/>
    <s v="Bulk Order"/>
  </r>
  <r>
    <s v="ORD106246"/>
    <x v="2"/>
    <x v="2"/>
    <x v="6205"/>
    <n v="0.32"/>
    <n v="1324.7744"/>
    <n v="9"/>
    <d v="2024-12-26T00:00:00"/>
    <d v="2025-01-01T00:00:00"/>
    <s v="New"/>
    <x v="0"/>
    <n v="941.42"/>
    <x v="4"/>
    <x v="5"/>
    <n v="2815.1455999999998"/>
    <s v="Bulk Order"/>
  </r>
  <r>
    <s v="ORD106247"/>
    <x v="3"/>
    <x v="1"/>
    <x v="6206"/>
    <n v="0.23"/>
    <n v="508.36670000000004"/>
    <n v="7"/>
    <d v="2023-05-07T00:00:00"/>
    <d v="2023-05-10T00:00:00"/>
    <s v="New"/>
    <x v="0"/>
    <n v="391.25"/>
    <x v="4"/>
    <x v="4"/>
    <n v="1701.9232999999999"/>
    <s v="Bulk Order"/>
  </r>
  <r>
    <s v="ORD106248"/>
    <x v="0"/>
    <x v="2"/>
    <x v="6207"/>
    <n v="0.18"/>
    <n v="362.08079999999995"/>
    <n v="2"/>
    <d v="2023-01-02T00:00:00"/>
    <d v="2023-01-07T00:00:00"/>
    <s v="Regular"/>
    <x v="0"/>
    <n v="556.96"/>
    <x v="4"/>
    <x v="3"/>
    <n v="1649.4792"/>
    <s v="-"/>
  </r>
  <r>
    <s v="ORD106249"/>
    <x v="3"/>
    <x v="3"/>
    <x v="6208"/>
    <n v="0.13"/>
    <n v="436.84809999999999"/>
    <n v="2"/>
    <d v="2024-07-16T00:00:00"/>
    <d v="2024-07-17T00:00:00"/>
    <s v="Member"/>
    <x v="0"/>
    <n v="986.76"/>
    <x v="4"/>
    <x v="0"/>
    <n v="2923.5218999999997"/>
    <s v="-"/>
  </r>
  <r>
    <s v="ORD106250"/>
    <x v="3"/>
    <x v="4"/>
    <x v="6209"/>
    <n v="0.22"/>
    <n v="839.85220000000004"/>
    <n v="4"/>
    <d v="2023-12-26T00:00:00"/>
    <d v="2024-01-01T00:00:00"/>
    <s v="Regular"/>
    <x v="0"/>
    <n v="664.4"/>
    <x v="4"/>
    <x v="1"/>
    <n v="2977.6578"/>
    <s v="-"/>
  </r>
  <r>
    <s v="ORD106251"/>
    <x v="2"/>
    <x v="3"/>
    <x v="6210"/>
    <n v="0.4"/>
    <n v="163.16800000000001"/>
    <n v="9"/>
    <d v="2023-01-17T00:00:00"/>
    <d v="2023-01-22T00:00:00"/>
    <s v="New"/>
    <x v="0"/>
    <n v="54.13"/>
    <x v="4"/>
    <x v="1"/>
    <n v="244.75200000000001"/>
    <s v="Bulk Order"/>
  </r>
  <r>
    <s v="ORD106252"/>
    <x v="0"/>
    <x v="4"/>
    <x v="6211"/>
    <n v="0.42"/>
    <n v="1621.6325999999999"/>
    <n v="7"/>
    <d v="2024-10-14T00:00:00"/>
    <d v="2024-10-20T00:00:00"/>
    <s v="Member"/>
    <x v="2"/>
    <n v="585.98"/>
    <x v="4"/>
    <x v="4"/>
    <n v="2239.3974000000003"/>
    <s v="Bulk Order"/>
  </r>
  <r>
    <s v="ORD106253"/>
    <x v="1"/>
    <x v="2"/>
    <x v="6212"/>
    <n v="0.48"/>
    <n v="1774.2287999999999"/>
    <n v="9"/>
    <d v="2023-07-01T00:00:00"/>
    <d v="2023-07-04T00:00:00"/>
    <s v="Member"/>
    <x v="1"/>
    <n v="811.88"/>
    <x v="4"/>
    <x v="3"/>
    <n v="1922.0812000000001"/>
    <s v="Bulk Order"/>
  </r>
  <r>
    <s v="ORD106254"/>
    <x v="3"/>
    <x v="2"/>
    <x v="6213"/>
    <n v="0.15"/>
    <n v="448.06950000000001"/>
    <n v="4"/>
    <d v="2024-01-19T00:00:00"/>
    <d v="2024-01-26T00:00:00"/>
    <s v="Regular"/>
    <x v="1"/>
    <n v="691.71"/>
    <x v="4"/>
    <x v="2"/>
    <n v="2539.0605"/>
    <s v="-"/>
  </r>
  <r>
    <s v="ORD106255"/>
    <x v="3"/>
    <x v="3"/>
    <x v="6214"/>
    <n v="0.33"/>
    <n v="580.22250000000008"/>
    <n v="9"/>
    <d v="2023-08-15T00:00:00"/>
    <d v="2023-08-21T00:00:00"/>
    <s v="Regular"/>
    <x v="2"/>
    <n v="254.1"/>
    <x v="4"/>
    <x v="5"/>
    <n v="1178.0274999999999"/>
    <s v="Bulk Order"/>
  </r>
  <r>
    <s v="ORD106256"/>
    <x v="1"/>
    <x v="3"/>
    <x v="6215"/>
    <n v="0.35"/>
    <n v="317.63549999999998"/>
    <n v="7"/>
    <d v="2024-10-26T00:00:00"/>
    <d v="2024-10-30T00:00:00"/>
    <s v="Regular"/>
    <x v="0"/>
    <n v="237.4"/>
    <x v="4"/>
    <x v="0"/>
    <n v="589.89449999999999"/>
    <s v="Bulk Order"/>
  </r>
  <r>
    <s v="ORD106257"/>
    <x v="0"/>
    <x v="0"/>
    <x v="6216"/>
    <n v="0.1"/>
    <n v="60.300000000000004"/>
    <n v="8"/>
    <d v="2024-12-14T00:00:00"/>
    <d v="2024-12-17T00:00:00"/>
    <s v="Member"/>
    <x v="0"/>
    <n v="49.15"/>
    <x v="4"/>
    <x v="5"/>
    <n v="542.70000000000005"/>
    <s v="Bulk Order"/>
  </r>
  <r>
    <s v="ORD106258"/>
    <x v="3"/>
    <x v="4"/>
    <x v="6217"/>
    <n v="0.18"/>
    <n v="19.044"/>
    <n v="1"/>
    <d v="2023-04-19T00:00:00"/>
    <d v="2023-04-23T00:00:00"/>
    <s v="Member"/>
    <x v="2"/>
    <n v="5.92"/>
    <x v="4"/>
    <x v="1"/>
    <n v="86.756"/>
    <s v="-"/>
  </r>
  <r>
    <s v="ORD106259"/>
    <x v="3"/>
    <x v="0"/>
    <x v="6218"/>
    <n v="0.17"/>
    <n v="188.98050000000003"/>
    <n v="9"/>
    <d v="2024-08-09T00:00:00"/>
    <d v="2024-08-15T00:00:00"/>
    <s v="Regular"/>
    <x v="1"/>
    <n v="327.87"/>
    <x v="4"/>
    <x v="0"/>
    <n v="922.66950000000008"/>
    <s v="Bulk Order"/>
  </r>
  <r>
    <s v="ORD106260"/>
    <x v="3"/>
    <x v="1"/>
    <x v="6219"/>
    <n v="0.49"/>
    <n v="1036.6195"/>
    <n v="8"/>
    <d v="2024-08-12T00:00:00"/>
    <d v="2024-08-18T00:00:00"/>
    <s v="New"/>
    <x v="2"/>
    <n v="592.52"/>
    <x v="4"/>
    <x v="1"/>
    <n v="1078.9305000000002"/>
    <s v="Bulk Order"/>
  </r>
  <r>
    <s v="ORD106261"/>
    <x v="0"/>
    <x v="1"/>
    <x v="6220"/>
    <n v="0.48"/>
    <n v="621.05279999999993"/>
    <n v="1"/>
    <d v="2024-09-01T00:00:00"/>
    <d v="2024-09-04T00:00:00"/>
    <s v="Member"/>
    <x v="0"/>
    <n v="163.6"/>
    <x v="4"/>
    <x v="3"/>
    <n v="672.80719999999997"/>
    <s v="-"/>
  </r>
  <r>
    <s v="ORD106262"/>
    <x v="0"/>
    <x v="3"/>
    <x v="6221"/>
    <n v="0.41"/>
    <n v="661.74"/>
    <n v="8"/>
    <d v="2023-05-30T00:00:00"/>
    <d v="2023-06-02T00:00:00"/>
    <s v="New"/>
    <x v="1"/>
    <n v="466.45"/>
    <x v="4"/>
    <x v="1"/>
    <n v="952.26"/>
    <s v="Bulk Order"/>
  </r>
  <r>
    <s v="ORD106263"/>
    <x v="1"/>
    <x v="2"/>
    <x v="6222"/>
    <n v="0.24"/>
    <n v="483.1728"/>
    <n v="5"/>
    <d v="2024-03-03T00:00:00"/>
    <d v="2024-03-07T00:00:00"/>
    <s v="Regular"/>
    <x v="2"/>
    <n v="258.14999999999998"/>
    <x v="4"/>
    <x v="4"/>
    <n v="1530.0472"/>
    <s v="-"/>
  </r>
  <r>
    <s v="ORD106264"/>
    <x v="0"/>
    <x v="1"/>
    <x v="6223"/>
    <n v="0.13"/>
    <n v="209.36369999999999"/>
    <n v="3"/>
    <d v="2024-10-05T00:00:00"/>
    <d v="2024-10-06T00:00:00"/>
    <s v="Regular"/>
    <x v="1"/>
    <n v="270.58"/>
    <x v="4"/>
    <x v="4"/>
    <n v="1401.1262999999999"/>
    <s v="-"/>
  </r>
  <r>
    <s v="ORD106265"/>
    <x v="0"/>
    <x v="1"/>
    <x v="6224"/>
    <n v="0.46"/>
    <n v="1679.2944"/>
    <n v="8"/>
    <d v="2023-12-30T00:00:00"/>
    <d v="2024-01-02T00:00:00"/>
    <s v="New"/>
    <x v="0"/>
    <n v="664.76"/>
    <x v="4"/>
    <x v="2"/>
    <n v="1971.3455999999999"/>
    <s v="Bulk Order"/>
  </r>
  <r>
    <s v="ORD106266"/>
    <x v="2"/>
    <x v="0"/>
    <x v="6225"/>
    <n v="0.13"/>
    <n v="326.22980000000001"/>
    <n v="3"/>
    <d v="2023-06-03T00:00:00"/>
    <d v="2023-06-06T00:00:00"/>
    <s v="Regular"/>
    <x v="0"/>
    <n v="526.16"/>
    <x v="4"/>
    <x v="0"/>
    <n v="2183.2302"/>
    <s v="-"/>
  </r>
  <r>
    <s v="ORD106267"/>
    <x v="1"/>
    <x v="0"/>
    <x v="6226"/>
    <n v="0.26"/>
    <n v="50.622"/>
    <n v="8"/>
    <d v="2024-10-02T00:00:00"/>
    <d v="2024-10-08T00:00:00"/>
    <s v="New"/>
    <x v="0"/>
    <n v="35.32"/>
    <x v="4"/>
    <x v="5"/>
    <n v="144.07799999999997"/>
    <s v="Bulk Order"/>
  </r>
  <r>
    <s v="ORD106268"/>
    <x v="3"/>
    <x v="1"/>
    <x v="6227"/>
    <n v="0.12"/>
    <n v="145.28040000000001"/>
    <n v="5"/>
    <d v="2023-01-10T00:00:00"/>
    <d v="2023-01-12T00:00:00"/>
    <s v="New"/>
    <x v="2"/>
    <n v="336.39"/>
    <x v="4"/>
    <x v="5"/>
    <n v="1065.3896"/>
    <s v="-"/>
  </r>
  <r>
    <s v="ORD106269"/>
    <x v="0"/>
    <x v="3"/>
    <x v="6228"/>
    <n v="0.49"/>
    <n v="1752.8916999999999"/>
    <n v="8"/>
    <d v="2024-09-03T00:00:00"/>
    <d v="2024-09-10T00:00:00"/>
    <s v="Member"/>
    <x v="0"/>
    <n v="679.6"/>
    <x v="4"/>
    <x v="1"/>
    <n v="1824.4383"/>
    <s v="Bulk Order"/>
  </r>
  <r>
    <s v="ORD106270"/>
    <x v="3"/>
    <x v="0"/>
    <x v="6229"/>
    <n v="0.02"/>
    <n v="31.491199999999999"/>
    <n v="3"/>
    <d v="2023-01-02T00:00:00"/>
    <d v="2023-01-07T00:00:00"/>
    <s v="New"/>
    <x v="1"/>
    <n v="90.59"/>
    <x v="4"/>
    <x v="2"/>
    <n v="1543.0688"/>
    <s v="-"/>
  </r>
  <r>
    <s v="ORD106271"/>
    <x v="3"/>
    <x v="1"/>
    <x v="6230"/>
    <n v="0.09"/>
    <n v="414.78209999999996"/>
    <n v="6"/>
    <d v="2024-06-24T00:00:00"/>
    <d v="2024-06-26T00:00:00"/>
    <s v="Regular"/>
    <x v="1"/>
    <n v="433.93"/>
    <x v="4"/>
    <x v="0"/>
    <n v="4193.9078999999992"/>
    <s v="Bulk Order"/>
  </r>
  <r>
    <s v="ORD106272"/>
    <x v="2"/>
    <x v="2"/>
    <x v="6231"/>
    <n v="0.38"/>
    <n v="1364.979"/>
    <n v="6"/>
    <d v="2024-04-15T00:00:00"/>
    <d v="2024-04-21T00:00:00"/>
    <s v="Regular"/>
    <x v="2"/>
    <n v="1040.05"/>
    <x v="4"/>
    <x v="2"/>
    <n v="2227.0709999999999"/>
    <s v="Bulk Order"/>
  </r>
  <r>
    <s v="ORD106273"/>
    <x v="0"/>
    <x v="0"/>
    <x v="6232"/>
    <n v="0.08"/>
    <n v="121.65120000000002"/>
    <n v="4"/>
    <d v="2024-01-16T00:00:00"/>
    <d v="2024-01-23T00:00:00"/>
    <s v="Regular"/>
    <x v="2"/>
    <n v="92.97"/>
    <x v="4"/>
    <x v="2"/>
    <n v="1398.9888000000001"/>
    <s v="-"/>
  </r>
  <r>
    <s v="ORD106274"/>
    <x v="1"/>
    <x v="1"/>
    <x v="6233"/>
    <n v="0.49"/>
    <n v="1288.9008999999999"/>
    <n v="5"/>
    <d v="2023-03-30T00:00:00"/>
    <d v="2023-04-06T00:00:00"/>
    <s v="Regular"/>
    <x v="2"/>
    <n v="628.73"/>
    <x v="4"/>
    <x v="1"/>
    <n v="1341.5091"/>
    <s v="-"/>
  </r>
  <r>
    <s v="ORD106275"/>
    <x v="0"/>
    <x v="4"/>
    <x v="6234"/>
    <n v="0.16"/>
    <n v="539.11519999999996"/>
    <n v="7"/>
    <d v="2024-11-10T00:00:00"/>
    <d v="2024-11-13T00:00:00"/>
    <s v="Regular"/>
    <x v="1"/>
    <n v="991.15"/>
    <x v="4"/>
    <x v="5"/>
    <n v="2830.3548000000001"/>
    <s v="Bulk Order"/>
  </r>
  <r>
    <s v="ORD106276"/>
    <x v="3"/>
    <x v="0"/>
    <x v="6235"/>
    <n v="0.46"/>
    <n v="481.84540000000004"/>
    <n v="1"/>
    <d v="2024-11-04T00:00:00"/>
    <d v="2024-11-07T00:00:00"/>
    <s v="Member"/>
    <x v="2"/>
    <n v="60.24"/>
    <x v="4"/>
    <x v="4"/>
    <n v="565.64459999999997"/>
    <s v="-"/>
  </r>
  <r>
    <s v="ORD106277"/>
    <x v="1"/>
    <x v="4"/>
    <x v="6236"/>
    <n v="0.33"/>
    <n v="431.0856"/>
    <n v="8"/>
    <d v="2024-05-24T00:00:00"/>
    <d v="2024-05-27T00:00:00"/>
    <s v="Member"/>
    <x v="2"/>
    <n v="346.16"/>
    <x v="4"/>
    <x v="4"/>
    <n v="875.23439999999994"/>
    <s v="Bulk Order"/>
  </r>
  <r>
    <s v="ORD106278"/>
    <x v="0"/>
    <x v="0"/>
    <x v="6237"/>
    <n v="0.32"/>
    <n v="827.1712"/>
    <n v="3"/>
    <d v="2024-08-13T00:00:00"/>
    <d v="2024-08-14T00:00:00"/>
    <s v="Member"/>
    <x v="1"/>
    <n v="584.35"/>
    <x v="4"/>
    <x v="1"/>
    <n v="1757.7387999999999"/>
    <s v="-"/>
  </r>
  <r>
    <s v="ORD106279"/>
    <x v="3"/>
    <x v="0"/>
    <x v="6238"/>
    <n v="0.46"/>
    <n v="2130.7107999999998"/>
    <n v="7"/>
    <d v="2024-07-04T00:00:00"/>
    <d v="2024-07-06T00:00:00"/>
    <s v="New"/>
    <x v="2"/>
    <n v="269.52"/>
    <x v="4"/>
    <x v="3"/>
    <n v="2501.2691999999997"/>
    <s v="Bulk Order"/>
  </r>
  <r>
    <s v="ORD106280"/>
    <x v="3"/>
    <x v="4"/>
    <x v="6239"/>
    <n v="0.26"/>
    <n v="464.26900000000006"/>
    <n v="9"/>
    <d v="2024-07-07T00:00:00"/>
    <d v="2024-07-12T00:00:00"/>
    <s v="Member"/>
    <x v="0"/>
    <n v="356.65"/>
    <x v="4"/>
    <x v="3"/>
    <n v="1321.3810000000001"/>
    <s v="Bulk Order"/>
  </r>
  <r>
    <s v="ORD106281"/>
    <x v="2"/>
    <x v="3"/>
    <x v="6240"/>
    <n v="0.2"/>
    <n v="414.08800000000002"/>
    <n v="2"/>
    <d v="2023-08-23T00:00:00"/>
    <d v="2023-08-24T00:00:00"/>
    <s v="New"/>
    <x v="1"/>
    <n v="577.73"/>
    <x v="4"/>
    <x v="4"/>
    <n v="1656.3520000000001"/>
    <s v="-"/>
  </r>
  <r>
    <s v="ORD106282"/>
    <x v="2"/>
    <x v="1"/>
    <x v="6241"/>
    <n v="0.11"/>
    <n v="113.7444"/>
    <n v="7"/>
    <d v="2023-08-02T00:00:00"/>
    <d v="2023-08-06T00:00:00"/>
    <s v="New"/>
    <x v="2"/>
    <n v="166.8"/>
    <x v="4"/>
    <x v="0"/>
    <n v="920.29559999999992"/>
    <s v="Bulk Order"/>
  </r>
  <r>
    <s v="ORD106283"/>
    <x v="2"/>
    <x v="3"/>
    <x v="6242"/>
    <n v="7.0000000000000007E-2"/>
    <n v="210.47040000000001"/>
    <n v="1"/>
    <d v="2024-10-15T00:00:00"/>
    <d v="2024-10-22T00:00:00"/>
    <s v="Member"/>
    <x v="1"/>
    <n v="709.19"/>
    <x v="4"/>
    <x v="1"/>
    <n v="2796.2495999999996"/>
    <s v="-"/>
  </r>
  <r>
    <s v="ORD106284"/>
    <x v="3"/>
    <x v="3"/>
    <x v="6243"/>
    <n v="0.4"/>
    <n v="1490.6959999999999"/>
    <n v="5"/>
    <d v="2023-12-05T00:00:00"/>
    <d v="2023-12-11T00:00:00"/>
    <s v="Regular"/>
    <x v="0"/>
    <n v="489.76"/>
    <x v="4"/>
    <x v="5"/>
    <n v="2236.0439999999999"/>
    <s v="-"/>
  </r>
  <r>
    <s v="ORD106285"/>
    <x v="0"/>
    <x v="1"/>
    <x v="6244"/>
    <n v="0.06"/>
    <n v="135.54900000000001"/>
    <n v="7"/>
    <d v="2024-09-13T00:00:00"/>
    <d v="2024-09-16T00:00:00"/>
    <s v="Member"/>
    <x v="1"/>
    <n v="335.37"/>
    <x v="4"/>
    <x v="2"/>
    <n v="2123.6010000000001"/>
    <s v="Bulk Order"/>
  </r>
  <r>
    <s v="ORD106286"/>
    <x v="2"/>
    <x v="2"/>
    <x v="6245"/>
    <n v="0.2"/>
    <n v="755.24400000000003"/>
    <n v="5"/>
    <d v="2024-08-20T00:00:00"/>
    <d v="2024-08-21T00:00:00"/>
    <s v="New"/>
    <x v="0"/>
    <n v="838.86"/>
    <x v="4"/>
    <x v="3"/>
    <n v="3020.9759999999997"/>
    <s v="-"/>
  </r>
  <r>
    <s v="ORD106287"/>
    <x v="0"/>
    <x v="3"/>
    <x v="6246"/>
    <n v="0.2"/>
    <n v="316.55200000000002"/>
    <n v="5"/>
    <d v="2023-08-03T00:00:00"/>
    <d v="2023-08-09T00:00:00"/>
    <s v="New"/>
    <x v="2"/>
    <n v="91.24"/>
    <x v="4"/>
    <x v="5"/>
    <n v="1266.2080000000001"/>
    <s v="-"/>
  </r>
  <r>
    <s v="ORD106288"/>
    <x v="2"/>
    <x v="3"/>
    <x v="6247"/>
    <n v="0.33"/>
    <n v="1176.1926000000001"/>
    <n v="6"/>
    <d v="2024-05-23T00:00:00"/>
    <d v="2024-05-29T00:00:00"/>
    <s v="New"/>
    <x v="0"/>
    <n v="831.22"/>
    <x v="4"/>
    <x v="2"/>
    <n v="2388.0273999999999"/>
    <s v="Bulk Order"/>
  </r>
  <r>
    <s v="ORD106289"/>
    <x v="1"/>
    <x v="3"/>
    <x v="6248"/>
    <n v="0.14000000000000001"/>
    <n v="191.22460000000004"/>
    <n v="6"/>
    <d v="2024-02-27T00:00:00"/>
    <d v="2024-03-02T00:00:00"/>
    <s v="Member"/>
    <x v="0"/>
    <n v="158.1"/>
    <x v="4"/>
    <x v="2"/>
    <n v="1174.6654000000001"/>
    <s v="Bulk Order"/>
  </r>
  <r>
    <s v="ORD106290"/>
    <x v="1"/>
    <x v="2"/>
    <x v="6249"/>
    <n v="0.42"/>
    <n v="1648.5755999999999"/>
    <n v="2"/>
    <d v="2024-10-06T00:00:00"/>
    <d v="2024-10-09T00:00:00"/>
    <s v="Member"/>
    <x v="0"/>
    <n v="1028.81"/>
    <x v="4"/>
    <x v="2"/>
    <n v="2276.6044000000002"/>
    <s v="-"/>
  </r>
  <r>
    <s v="ORD106291"/>
    <x v="2"/>
    <x v="0"/>
    <x v="6250"/>
    <n v="0.1"/>
    <n v="417.01400000000007"/>
    <n v="9"/>
    <d v="2024-03-30T00:00:00"/>
    <d v="2024-03-31T00:00:00"/>
    <s v="New"/>
    <x v="0"/>
    <n v="791.48"/>
    <x v="4"/>
    <x v="3"/>
    <n v="3753.1260000000002"/>
    <s v="Bulk Order"/>
  </r>
  <r>
    <s v="ORD106292"/>
    <x v="3"/>
    <x v="4"/>
    <x v="6251"/>
    <n v="0.39"/>
    <n v="1563.4515000000001"/>
    <n v="3"/>
    <d v="2024-03-21T00:00:00"/>
    <d v="2024-03-24T00:00:00"/>
    <s v="Member"/>
    <x v="1"/>
    <n v="489.44"/>
    <x v="4"/>
    <x v="1"/>
    <n v="2445.3984999999998"/>
    <s v="-"/>
  </r>
  <r>
    <s v="ORD106293"/>
    <x v="2"/>
    <x v="4"/>
    <x v="6252"/>
    <n v="0.42"/>
    <n v="485.44439999999997"/>
    <n v="1"/>
    <d v="2023-09-10T00:00:00"/>
    <d v="2023-09-12T00:00:00"/>
    <s v="Member"/>
    <x v="1"/>
    <n v="254.95"/>
    <x v="4"/>
    <x v="4"/>
    <n v="670.37559999999996"/>
    <s v="-"/>
  </r>
  <r>
    <s v="ORD106294"/>
    <x v="2"/>
    <x v="2"/>
    <x v="6253"/>
    <n v="0.1"/>
    <n v="350.18200000000002"/>
    <n v="1"/>
    <d v="2024-12-17T00:00:00"/>
    <d v="2024-12-20T00:00:00"/>
    <s v="New"/>
    <x v="0"/>
    <n v="975.71"/>
    <x v="4"/>
    <x v="3"/>
    <n v="3151.6379999999999"/>
    <s v="-"/>
  </r>
  <r>
    <s v="ORD106295"/>
    <x v="3"/>
    <x v="3"/>
    <x v="6254"/>
    <n v="0.4"/>
    <n v="1095.54"/>
    <n v="9"/>
    <d v="2023-06-08T00:00:00"/>
    <d v="2023-06-14T00:00:00"/>
    <s v="Member"/>
    <x v="2"/>
    <n v="491.22"/>
    <x v="4"/>
    <x v="1"/>
    <n v="1643.31"/>
    <s v="Bulk Order"/>
  </r>
  <r>
    <s v="ORD106296"/>
    <x v="1"/>
    <x v="4"/>
    <x v="6255"/>
    <n v="0.36"/>
    <n v="1775.3688"/>
    <n v="6"/>
    <d v="2023-05-15T00:00:00"/>
    <d v="2023-05-22T00:00:00"/>
    <s v="Member"/>
    <x v="1"/>
    <n v="1309.44"/>
    <x v="4"/>
    <x v="0"/>
    <n v="3156.2111999999997"/>
    <s v="Bulk Order"/>
  </r>
  <r>
    <s v="ORD106297"/>
    <x v="0"/>
    <x v="2"/>
    <x v="6256"/>
    <n v="0.44"/>
    <n v="823.56119999999999"/>
    <n v="7"/>
    <d v="2023-05-07T00:00:00"/>
    <d v="2023-05-12T00:00:00"/>
    <s v="Regular"/>
    <x v="0"/>
    <n v="531.53"/>
    <x v="4"/>
    <x v="0"/>
    <n v="1048.1687999999999"/>
    <s v="Bulk Order"/>
  </r>
  <r>
    <s v="ORD106298"/>
    <x v="2"/>
    <x v="1"/>
    <x v="6257"/>
    <n v="0.25"/>
    <n v="969.78250000000003"/>
    <n v="2"/>
    <d v="2023-10-12T00:00:00"/>
    <d v="2023-10-17T00:00:00"/>
    <s v="Regular"/>
    <x v="0"/>
    <n v="558.05999999999995"/>
    <x v="4"/>
    <x v="2"/>
    <n v="2909.3474999999999"/>
    <s v="-"/>
  </r>
  <r>
    <s v="ORD106299"/>
    <x v="3"/>
    <x v="4"/>
    <x v="6258"/>
    <n v="0.12"/>
    <n v="229.60560000000001"/>
    <n v="1"/>
    <d v="2023-02-20T00:00:00"/>
    <d v="2023-02-23T00:00:00"/>
    <s v="Member"/>
    <x v="1"/>
    <n v="492.39"/>
    <x v="4"/>
    <x v="4"/>
    <n v="1683.7744"/>
    <s v="-"/>
  </r>
  <r>
    <s v="ORD106300"/>
    <x v="2"/>
    <x v="1"/>
    <x v="6259"/>
    <n v="0.46"/>
    <n v="940.51599999999996"/>
    <n v="2"/>
    <d v="2024-12-17T00:00:00"/>
    <d v="2024-12-18T00:00:00"/>
    <s v="Member"/>
    <x v="2"/>
    <n v="499.76"/>
    <x v="4"/>
    <x v="5"/>
    <n v="1104.0839999999998"/>
    <s v="-"/>
  </r>
  <r>
    <s v="ORD106301"/>
    <x v="3"/>
    <x v="3"/>
    <x v="6260"/>
    <n v="0.4"/>
    <n v="257.54400000000004"/>
    <n v="3"/>
    <d v="2023-08-28T00:00:00"/>
    <d v="2023-09-04T00:00:00"/>
    <s v="Member"/>
    <x v="0"/>
    <n v="121.75"/>
    <x v="4"/>
    <x v="1"/>
    <n v="386.31599999999997"/>
    <s v="-"/>
  </r>
  <r>
    <s v="ORD106302"/>
    <x v="0"/>
    <x v="4"/>
    <x v="6261"/>
    <n v="0.01"/>
    <n v="12.743399999999999"/>
    <n v="3"/>
    <d v="2023-03-20T00:00:00"/>
    <d v="2023-03-26T00:00:00"/>
    <s v="New"/>
    <x v="2"/>
    <n v="81.260000000000005"/>
    <x v="4"/>
    <x v="4"/>
    <n v="1261.5965999999999"/>
    <s v="-"/>
  </r>
  <r>
    <s v="ORD106303"/>
    <x v="0"/>
    <x v="2"/>
    <x v="6262"/>
    <n v="0.47"/>
    <n v="425.80590000000001"/>
    <n v="8"/>
    <d v="2023-06-28T00:00:00"/>
    <d v="2023-07-02T00:00:00"/>
    <s v="Member"/>
    <x v="0"/>
    <n v="227.23"/>
    <x v="4"/>
    <x v="1"/>
    <n v="480.16410000000002"/>
    <s v="Bulk Order"/>
  </r>
  <r>
    <s v="ORD106304"/>
    <x v="1"/>
    <x v="0"/>
    <x v="6263"/>
    <n v="0.47"/>
    <n v="413.63760000000002"/>
    <n v="4"/>
    <d v="2023-01-14T00:00:00"/>
    <d v="2023-01-18T00:00:00"/>
    <s v="Member"/>
    <x v="0"/>
    <n v="55.6"/>
    <x v="4"/>
    <x v="2"/>
    <n v="466.44240000000002"/>
    <s v="-"/>
  </r>
  <r>
    <s v="ORD106305"/>
    <x v="3"/>
    <x v="4"/>
    <x v="6264"/>
    <n v="0.18"/>
    <n v="25.952400000000001"/>
    <n v="1"/>
    <d v="2023-04-04T00:00:00"/>
    <d v="2023-04-09T00:00:00"/>
    <s v="Regular"/>
    <x v="2"/>
    <n v="42.07"/>
    <x v="4"/>
    <x v="1"/>
    <n v="118.22760000000001"/>
    <s v="-"/>
  </r>
  <r>
    <s v="ORD106306"/>
    <x v="3"/>
    <x v="4"/>
    <x v="6265"/>
    <n v="0.01"/>
    <n v="39.895300000000006"/>
    <n v="2"/>
    <d v="2023-01-23T00:00:00"/>
    <d v="2023-01-28T00:00:00"/>
    <s v="Member"/>
    <x v="1"/>
    <n v="654.94000000000005"/>
    <x v="4"/>
    <x v="1"/>
    <n v="3949.6347000000001"/>
    <s v="-"/>
  </r>
  <r>
    <s v="ORD106307"/>
    <x v="1"/>
    <x v="4"/>
    <x v="6266"/>
    <n v="0.28000000000000003"/>
    <n v="670.00080000000014"/>
    <n v="9"/>
    <d v="2023-03-21T00:00:00"/>
    <d v="2023-03-22T00:00:00"/>
    <s v="Regular"/>
    <x v="2"/>
    <n v="135.66"/>
    <x v="4"/>
    <x v="0"/>
    <n v="1722.8591999999999"/>
    <s v="Bulk Order"/>
  </r>
  <r>
    <s v="ORD106308"/>
    <x v="1"/>
    <x v="4"/>
    <x v="6267"/>
    <n v="0.46"/>
    <n v="1858.5932"/>
    <n v="2"/>
    <d v="2023-12-10T00:00:00"/>
    <d v="2023-12-12T00:00:00"/>
    <s v="Member"/>
    <x v="2"/>
    <n v="434.89"/>
    <x v="4"/>
    <x v="4"/>
    <n v="2181.8267999999998"/>
    <s v="-"/>
  </r>
  <r>
    <s v="ORD106309"/>
    <x v="3"/>
    <x v="2"/>
    <x v="6268"/>
    <n v="0.06"/>
    <n v="186.09"/>
    <n v="9"/>
    <d v="2024-07-08T00:00:00"/>
    <d v="2024-07-13T00:00:00"/>
    <s v="New"/>
    <x v="0"/>
    <n v="333.05"/>
    <x v="4"/>
    <x v="0"/>
    <n v="2915.41"/>
    <s v="Bulk Order"/>
  </r>
  <r>
    <s v="ORD106310"/>
    <x v="1"/>
    <x v="2"/>
    <x v="6269"/>
    <n v="0.3"/>
    <n v="1252.0650000000001"/>
    <n v="5"/>
    <d v="2024-07-21T00:00:00"/>
    <d v="2024-07-26T00:00:00"/>
    <s v="Member"/>
    <x v="1"/>
    <n v="1109.72"/>
    <x v="4"/>
    <x v="2"/>
    <n v="2921.4850000000001"/>
    <s v="-"/>
  </r>
  <r>
    <s v="ORD106311"/>
    <x v="0"/>
    <x v="0"/>
    <x v="6270"/>
    <n v="0.37"/>
    <n v="950.3264999999999"/>
    <n v="4"/>
    <d v="2024-02-09T00:00:00"/>
    <d v="2024-02-16T00:00:00"/>
    <s v="Member"/>
    <x v="2"/>
    <n v="175.93"/>
    <x v="4"/>
    <x v="1"/>
    <n v="1618.1234999999999"/>
    <s v="-"/>
  </r>
  <r>
    <s v="ORD106312"/>
    <x v="2"/>
    <x v="2"/>
    <x v="6271"/>
    <n v="7.0000000000000007E-2"/>
    <n v="39.256"/>
    <n v="4"/>
    <d v="2023-04-17T00:00:00"/>
    <d v="2023-04-20T00:00:00"/>
    <s v="Regular"/>
    <x v="1"/>
    <n v="52.22"/>
    <x v="4"/>
    <x v="4"/>
    <n v="521.54399999999998"/>
    <s v="-"/>
  </r>
  <r>
    <s v="ORD106313"/>
    <x v="0"/>
    <x v="2"/>
    <x v="6272"/>
    <n v="0.26"/>
    <n v="811.75639999999999"/>
    <n v="3"/>
    <d v="2024-04-04T00:00:00"/>
    <d v="2024-04-06T00:00:00"/>
    <s v="Regular"/>
    <x v="1"/>
    <n v="442.6"/>
    <x v="4"/>
    <x v="2"/>
    <n v="2310.3836000000001"/>
    <s v="-"/>
  </r>
  <r>
    <s v="ORD106314"/>
    <x v="1"/>
    <x v="3"/>
    <x v="6273"/>
    <n v="0.04"/>
    <n v="136.84200000000001"/>
    <n v="2"/>
    <d v="2023-12-31T00:00:00"/>
    <d v="2024-01-02T00:00:00"/>
    <s v="Regular"/>
    <x v="1"/>
    <n v="322.68"/>
    <x v="4"/>
    <x v="4"/>
    <n v="3284.2080000000001"/>
    <s v="-"/>
  </r>
  <r>
    <s v="ORD106315"/>
    <x v="3"/>
    <x v="3"/>
    <x v="6274"/>
    <n v="0.28000000000000003"/>
    <n v="887.56360000000006"/>
    <n v="8"/>
    <d v="2024-02-28T00:00:00"/>
    <d v="2024-03-06T00:00:00"/>
    <s v="Member"/>
    <x v="2"/>
    <n v="310.61"/>
    <x v="4"/>
    <x v="3"/>
    <n v="2282.3063999999999"/>
    <s v="Bulk Order"/>
  </r>
  <r>
    <s v="ORD106316"/>
    <x v="3"/>
    <x v="1"/>
    <x v="6275"/>
    <n v="0.22"/>
    <n v="885.84100000000001"/>
    <n v="6"/>
    <d v="2023-04-04T00:00:00"/>
    <d v="2023-04-09T00:00:00"/>
    <s v="New"/>
    <x v="0"/>
    <n v="415.78"/>
    <x v="4"/>
    <x v="0"/>
    <n v="3140.7090000000003"/>
    <s v="Bulk Order"/>
  </r>
  <r>
    <s v="ORD106317"/>
    <x v="0"/>
    <x v="0"/>
    <x v="6276"/>
    <n v="0.13"/>
    <n v="478.96550000000002"/>
    <n v="9"/>
    <d v="2023-04-12T00:00:00"/>
    <d v="2023-04-15T00:00:00"/>
    <s v="Regular"/>
    <x v="1"/>
    <n v="315.45"/>
    <x v="4"/>
    <x v="2"/>
    <n v="3205.3845000000001"/>
    <s v="Bulk Order"/>
  </r>
  <r>
    <s v="ORD106318"/>
    <x v="3"/>
    <x v="3"/>
    <x v="6277"/>
    <n v="0.43"/>
    <n v="954.55700000000002"/>
    <n v="2"/>
    <d v="2024-06-17T00:00:00"/>
    <d v="2024-06-24T00:00:00"/>
    <s v="Member"/>
    <x v="0"/>
    <n v="454.28"/>
    <x v="4"/>
    <x v="5"/>
    <n v="1265.3430000000001"/>
    <s v="-"/>
  </r>
  <r>
    <s v="ORD106319"/>
    <x v="1"/>
    <x v="0"/>
    <x v="6278"/>
    <n v="0.19"/>
    <n v="781.58589999999992"/>
    <n v="1"/>
    <d v="2024-01-21T00:00:00"/>
    <d v="2024-01-27T00:00:00"/>
    <s v="Member"/>
    <x v="0"/>
    <n v="278.52"/>
    <x v="4"/>
    <x v="0"/>
    <n v="3332.0240999999996"/>
    <s v="-"/>
  </r>
  <r>
    <s v="ORD106320"/>
    <x v="0"/>
    <x v="0"/>
    <x v="6279"/>
    <n v="0.35"/>
    <n v="1221.4124999999999"/>
    <n v="8"/>
    <d v="2024-09-09T00:00:00"/>
    <d v="2024-09-15T00:00:00"/>
    <s v="Member"/>
    <x v="2"/>
    <n v="485.63"/>
    <x v="4"/>
    <x v="0"/>
    <n v="2268.3375000000001"/>
    <s v="Bulk Order"/>
  </r>
  <r>
    <s v="ORD106321"/>
    <x v="3"/>
    <x v="4"/>
    <x v="6280"/>
    <n v="0.4"/>
    <n v="275.92"/>
    <n v="8"/>
    <d v="2023-08-03T00:00:00"/>
    <d v="2023-08-04T00:00:00"/>
    <s v="Regular"/>
    <x v="2"/>
    <n v="150.34"/>
    <x v="4"/>
    <x v="1"/>
    <n v="413.87999999999994"/>
    <s v="Bulk Order"/>
  </r>
  <r>
    <s v="ORD106322"/>
    <x v="2"/>
    <x v="0"/>
    <x v="6281"/>
    <n v="0.09"/>
    <n v="247.08420000000001"/>
    <n v="5"/>
    <d v="2024-04-14T00:00:00"/>
    <d v="2024-04-18T00:00:00"/>
    <s v="Member"/>
    <x v="2"/>
    <n v="350.27"/>
    <x v="4"/>
    <x v="2"/>
    <n v="2498.2957999999999"/>
    <s v="-"/>
  </r>
  <r>
    <s v="ORD106323"/>
    <x v="2"/>
    <x v="4"/>
    <x v="6282"/>
    <n v="0.06"/>
    <n v="220.1952"/>
    <n v="2"/>
    <d v="2023-07-09T00:00:00"/>
    <d v="2023-07-16T00:00:00"/>
    <s v="Member"/>
    <x v="2"/>
    <n v="498.91"/>
    <x v="4"/>
    <x v="0"/>
    <n v="3449.7248"/>
    <s v="-"/>
  </r>
  <r>
    <s v="ORD106324"/>
    <x v="1"/>
    <x v="1"/>
    <x v="6283"/>
    <n v="0"/>
    <n v="0"/>
    <n v="5"/>
    <d v="2024-06-25T00:00:00"/>
    <d v="2024-06-30T00:00:00"/>
    <s v="Regular"/>
    <x v="0"/>
    <n v="680.27"/>
    <x v="4"/>
    <x v="2"/>
    <n v="2811.11"/>
    <s v="-"/>
  </r>
  <r>
    <s v="ORD106325"/>
    <x v="3"/>
    <x v="1"/>
    <x v="6284"/>
    <n v="0.15"/>
    <n v="712.53599999999994"/>
    <n v="8"/>
    <d v="2023-06-04T00:00:00"/>
    <d v="2023-06-08T00:00:00"/>
    <s v="Member"/>
    <x v="0"/>
    <n v="1170.43"/>
    <x v="4"/>
    <x v="3"/>
    <n v="4037.7039999999997"/>
    <s v="Bulk Order"/>
  </r>
  <r>
    <s v="ORD106326"/>
    <x v="1"/>
    <x v="1"/>
    <x v="6285"/>
    <n v="0.41"/>
    <n v="244.89709999999997"/>
    <n v="4"/>
    <d v="2024-04-03T00:00:00"/>
    <d v="2024-04-07T00:00:00"/>
    <s v="Member"/>
    <x v="2"/>
    <n v="140.43"/>
    <x v="4"/>
    <x v="0"/>
    <n v="352.41289999999998"/>
    <s v="-"/>
  </r>
  <r>
    <s v="ORD106327"/>
    <x v="0"/>
    <x v="4"/>
    <x v="6286"/>
    <n v="0.39"/>
    <n v="1419.3582000000001"/>
    <n v="2"/>
    <d v="2023-02-06T00:00:00"/>
    <d v="2023-02-12T00:00:00"/>
    <s v="New"/>
    <x v="0"/>
    <n v="484.89"/>
    <x v="4"/>
    <x v="5"/>
    <n v="2220.0218"/>
    <s v="-"/>
  </r>
  <r>
    <s v="ORD106328"/>
    <x v="2"/>
    <x v="4"/>
    <x v="6287"/>
    <n v="0.44"/>
    <n v="1821.5164000000002"/>
    <n v="3"/>
    <d v="2023-11-22T00:00:00"/>
    <d v="2023-11-26T00:00:00"/>
    <s v="Member"/>
    <x v="2"/>
    <n v="756.13"/>
    <x v="4"/>
    <x v="2"/>
    <n v="2318.2936"/>
    <s v="-"/>
  </r>
  <r>
    <s v="ORD106329"/>
    <x v="0"/>
    <x v="1"/>
    <x v="6288"/>
    <n v="0.38"/>
    <n v="1346.34"/>
    <n v="3"/>
    <d v="2024-06-11T00:00:00"/>
    <d v="2024-06-17T00:00:00"/>
    <s v="New"/>
    <x v="0"/>
    <n v="950.92"/>
    <x v="4"/>
    <x v="3"/>
    <n v="2196.66"/>
    <s v="-"/>
  </r>
  <r>
    <s v="ORD106330"/>
    <x v="3"/>
    <x v="4"/>
    <x v="6289"/>
    <n v="0.01"/>
    <n v="19.893699999999999"/>
    <n v="9"/>
    <d v="2023-05-04T00:00:00"/>
    <d v="2023-05-10T00:00:00"/>
    <s v="Regular"/>
    <x v="0"/>
    <n v="311.79000000000002"/>
    <x v="4"/>
    <x v="3"/>
    <n v="1969.4762999999998"/>
    <s v="Bulk Order"/>
  </r>
  <r>
    <s v="ORD106331"/>
    <x v="1"/>
    <x v="2"/>
    <x v="6290"/>
    <n v="0.19"/>
    <n v="377.88149999999996"/>
    <n v="3"/>
    <d v="2023-01-20T00:00:00"/>
    <d v="2023-01-25T00:00:00"/>
    <s v="Regular"/>
    <x v="2"/>
    <n v="235.12"/>
    <x v="4"/>
    <x v="4"/>
    <n v="1610.9684999999999"/>
    <s v="-"/>
  </r>
  <r>
    <s v="ORD106332"/>
    <x v="1"/>
    <x v="2"/>
    <x v="6291"/>
    <n v="0"/>
    <n v="0"/>
    <n v="1"/>
    <d v="2023-08-17T00:00:00"/>
    <d v="2023-08-18T00:00:00"/>
    <s v="New"/>
    <x v="2"/>
    <n v="170.11"/>
    <x v="4"/>
    <x v="2"/>
    <n v="2974.18"/>
    <s v="-"/>
  </r>
  <r>
    <s v="ORD106333"/>
    <x v="1"/>
    <x v="4"/>
    <x v="6292"/>
    <n v="0.02"/>
    <n v="40.915599999999998"/>
    <n v="7"/>
    <d v="2024-01-14T00:00:00"/>
    <d v="2024-01-21T00:00:00"/>
    <s v="New"/>
    <x v="0"/>
    <n v="394.18"/>
    <x v="4"/>
    <x v="2"/>
    <n v="2004.8643999999999"/>
    <s v="Bulk Order"/>
  </r>
  <r>
    <s v="ORD106334"/>
    <x v="0"/>
    <x v="4"/>
    <x v="1478"/>
    <n v="0.24"/>
    <n v="1062.624"/>
    <n v="1"/>
    <d v="2023-11-26T00:00:00"/>
    <d v="2023-11-28T00:00:00"/>
    <s v="New"/>
    <x v="0"/>
    <n v="459.4"/>
    <x v="4"/>
    <x v="2"/>
    <n v="3364.9760000000006"/>
    <s v="-"/>
  </r>
  <r>
    <s v="ORD106335"/>
    <x v="2"/>
    <x v="3"/>
    <x v="6293"/>
    <n v="0.18"/>
    <n v="114.9588"/>
    <n v="6"/>
    <d v="2024-02-13T00:00:00"/>
    <d v="2024-02-16T00:00:00"/>
    <s v="Member"/>
    <x v="2"/>
    <n v="148.38999999999999"/>
    <x v="4"/>
    <x v="4"/>
    <n v="523.70119999999997"/>
    <s v="Bulk Order"/>
  </r>
  <r>
    <s v="ORD106336"/>
    <x v="0"/>
    <x v="3"/>
    <x v="6294"/>
    <n v="0.28000000000000003"/>
    <n v="904.92360000000008"/>
    <n v="4"/>
    <d v="2023-11-11T00:00:00"/>
    <d v="2023-11-13T00:00:00"/>
    <s v="Member"/>
    <x v="0"/>
    <n v="229.61"/>
    <x v="4"/>
    <x v="3"/>
    <n v="2326.9463999999998"/>
    <s v="-"/>
  </r>
  <r>
    <s v="ORD106337"/>
    <x v="0"/>
    <x v="0"/>
    <x v="6295"/>
    <n v="0.03"/>
    <n v="22.714799999999997"/>
    <n v="7"/>
    <d v="2024-12-26T00:00:00"/>
    <d v="2024-12-29T00:00:00"/>
    <s v="New"/>
    <x v="1"/>
    <n v="116.2"/>
    <x v="4"/>
    <x v="5"/>
    <n v="734.4452"/>
    <s v="Bulk Order"/>
  </r>
  <r>
    <s v="ORD106338"/>
    <x v="3"/>
    <x v="0"/>
    <x v="6296"/>
    <n v="0.28999999999999998"/>
    <n v="796.56619999999998"/>
    <n v="7"/>
    <d v="2024-11-02T00:00:00"/>
    <d v="2024-11-04T00:00:00"/>
    <s v="New"/>
    <x v="1"/>
    <n v="366.88"/>
    <x v="4"/>
    <x v="4"/>
    <n v="1950.2138000000002"/>
    <s v="Bulk Order"/>
  </r>
  <r>
    <s v="ORD106339"/>
    <x v="3"/>
    <x v="0"/>
    <x v="6297"/>
    <n v="0.03"/>
    <n v="108.1905"/>
    <n v="7"/>
    <d v="2024-10-18T00:00:00"/>
    <d v="2024-10-25T00:00:00"/>
    <s v="New"/>
    <x v="1"/>
    <n v="432.43"/>
    <x v="4"/>
    <x v="2"/>
    <n v="3498.1594999999998"/>
    <s v="Bulk Order"/>
  </r>
  <r>
    <s v="ORD106340"/>
    <x v="3"/>
    <x v="1"/>
    <x v="6298"/>
    <n v="0.21"/>
    <n v="191.31"/>
    <n v="6"/>
    <d v="2023-08-06T00:00:00"/>
    <d v="2023-08-11T00:00:00"/>
    <s v="Regular"/>
    <x v="2"/>
    <n v="270.73"/>
    <x v="4"/>
    <x v="1"/>
    <n v="719.69"/>
    <s v="Bulk Order"/>
  </r>
  <r>
    <s v="ORD106341"/>
    <x v="2"/>
    <x v="2"/>
    <x v="6299"/>
    <n v="0.18"/>
    <n v="638.95680000000004"/>
    <n v="7"/>
    <d v="2024-04-08T00:00:00"/>
    <d v="2024-04-13T00:00:00"/>
    <s v="Member"/>
    <x v="2"/>
    <n v="265.32"/>
    <x v="4"/>
    <x v="2"/>
    <n v="2910.8032000000003"/>
    <s v="Bulk Order"/>
  </r>
  <r>
    <s v="ORD106342"/>
    <x v="2"/>
    <x v="1"/>
    <x v="6300"/>
    <n v="0.11"/>
    <n v="86.448999999999998"/>
    <n v="8"/>
    <d v="2024-01-29T00:00:00"/>
    <d v="2024-02-02T00:00:00"/>
    <s v="Member"/>
    <x v="1"/>
    <n v="39.78"/>
    <x v="4"/>
    <x v="2"/>
    <n v="699.45100000000002"/>
    <s v="Bulk Order"/>
  </r>
  <r>
    <s v="ORD106343"/>
    <x v="3"/>
    <x v="4"/>
    <x v="6301"/>
    <n v="0.16"/>
    <n v="502.5136"/>
    <n v="3"/>
    <d v="2023-05-25T00:00:00"/>
    <d v="2023-05-28T00:00:00"/>
    <s v="Regular"/>
    <x v="0"/>
    <n v="168.73"/>
    <x v="4"/>
    <x v="5"/>
    <n v="2638.1963999999998"/>
    <s v="-"/>
  </r>
  <r>
    <s v="ORD106344"/>
    <x v="3"/>
    <x v="3"/>
    <x v="6302"/>
    <n v="0"/>
    <n v="0"/>
    <n v="5"/>
    <d v="2024-07-31T00:00:00"/>
    <d v="2024-08-06T00:00:00"/>
    <s v="Member"/>
    <x v="0"/>
    <n v="195.33"/>
    <x v="4"/>
    <x v="1"/>
    <n v="2577.21"/>
    <s v="-"/>
  </r>
  <r>
    <s v="ORD106345"/>
    <x v="2"/>
    <x v="4"/>
    <x v="6303"/>
    <n v="0.16"/>
    <n v="249.69120000000001"/>
    <n v="9"/>
    <d v="2023-01-29T00:00:00"/>
    <d v="2023-01-30T00:00:00"/>
    <s v="New"/>
    <x v="2"/>
    <n v="409.07"/>
    <x v="4"/>
    <x v="2"/>
    <n v="1310.8788"/>
    <s v="Bulk Order"/>
  </r>
  <r>
    <s v="ORD106346"/>
    <x v="1"/>
    <x v="4"/>
    <x v="6304"/>
    <n v="0.04"/>
    <n v="25.863600000000002"/>
    <n v="8"/>
    <d v="2023-08-26T00:00:00"/>
    <d v="2023-09-02T00:00:00"/>
    <s v="Member"/>
    <x v="2"/>
    <n v="58.71"/>
    <x v="4"/>
    <x v="4"/>
    <n v="620.72640000000001"/>
    <s v="Bulk Order"/>
  </r>
  <r>
    <s v="ORD106347"/>
    <x v="2"/>
    <x v="3"/>
    <x v="6305"/>
    <n v="0.46"/>
    <n v="1704.6174000000001"/>
    <n v="6"/>
    <d v="2024-10-05T00:00:00"/>
    <d v="2024-10-10T00:00:00"/>
    <s v="New"/>
    <x v="2"/>
    <n v="716.19"/>
    <x v="4"/>
    <x v="2"/>
    <n v="2001.0726"/>
    <s v="Bulk Order"/>
  </r>
  <r>
    <s v="ORD106348"/>
    <x v="2"/>
    <x v="4"/>
    <x v="6306"/>
    <n v="0.04"/>
    <n v="78.834000000000003"/>
    <n v="9"/>
    <d v="2023-10-13T00:00:00"/>
    <d v="2023-10-20T00:00:00"/>
    <s v="Regular"/>
    <x v="1"/>
    <n v="412.08"/>
    <x v="4"/>
    <x v="3"/>
    <n v="1892.0159999999998"/>
    <s v="Bulk Order"/>
  </r>
  <r>
    <s v="ORD106349"/>
    <x v="2"/>
    <x v="0"/>
    <x v="6307"/>
    <n v="0.48"/>
    <n v="251.51999999999998"/>
    <n v="5"/>
    <d v="2023-07-08T00:00:00"/>
    <d v="2023-07-11T00:00:00"/>
    <s v="Regular"/>
    <x v="1"/>
    <n v="126.67"/>
    <x v="4"/>
    <x v="1"/>
    <n v="272.48"/>
    <s v="-"/>
  </r>
  <r>
    <s v="ORD106350"/>
    <x v="3"/>
    <x v="3"/>
    <x v="6308"/>
    <n v="0.25"/>
    <n v="971.66750000000002"/>
    <n v="2"/>
    <d v="2023-07-23T00:00:00"/>
    <d v="2023-07-28T00:00:00"/>
    <s v="Member"/>
    <x v="1"/>
    <n v="321.20999999999998"/>
    <x v="4"/>
    <x v="3"/>
    <n v="2915.0025000000001"/>
    <s v="-"/>
  </r>
  <r>
    <s v="ORD106351"/>
    <x v="1"/>
    <x v="4"/>
    <x v="6309"/>
    <n v="0.26"/>
    <n v="322.70680000000004"/>
    <n v="9"/>
    <d v="2023-06-11T00:00:00"/>
    <d v="2023-06-12T00:00:00"/>
    <s v="New"/>
    <x v="2"/>
    <n v="102.02"/>
    <x v="4"/>
    <x v="3"/>
    <n v="918.47320000000002"/>
    <s v="Bulk Order"/>
  </r>
  <r>
    <s v="ORD106352"/>
    <x v="2"/>
    <x v="0"/>
    <x v="6310"/>
    <n v="0.39"/>
    <n v="1446.3617999999999"/>
    <n v="5"/>
    <d v="2023-11-30T00:00:00"/>
    <d v="2023-12-03T00:00:00"/>
    <s v="New"/>
    <x v="1"/>
    <n v="473.4"/>
    <x v="4"/>
    <x v="1"/>
    <n v="2262.2582000000002"/>
    <s v="-"/>
  </r>
  <r>
    <s v="ORD106353"/>
    <x v="3"/>
    <x v="0"/>
    <x v="6311"/>
    <n v="0.35"/>
    <n v="1003.8"/>
    <n v="8"/>
    <d v="2023-06-01T00:00:00"/>
    <d v="2023-06-08T00:00:00"/>
    <s v="Member"/>
    <x v="0"/>
    <n v="217.32"/>
    <x v="4"/>
    <x v="2"/>
    <n v="1864.2"/>
    <s v="Bulk Order"/>
  </r>
  <r>
    <s v="ORD106354"/>
    <x v="0"/>
    <x v="2"/>
    <x v="6312"/>
    <n v="0.12"/>
    <n v="126.3828"/>
    <n v="8"/>
    <d v="2023-09-08T00:00:00"/>
    <d v="2023-09-15T00:00:00"/>
    <s v="Regular"/>
    <x v="1"/>
    <n v="125.66"/>
    <x v="4"/>
    <x v="1"/>
    <n v="926.80720000000008"/>
    <s v="Bulk Order"/>
  </r>
  <r>
    <s v="ORD106355"/>
    <x v="0"/>
    <x v="0"/>
    <x v="6313"/>
    <n v="0.01"/>
    <n v="4.7439"/>
    <n v="4"/>
    <d v="2024-08-16T00:00:00"/>
    <d v="2024-08-23T00:00:00"/>
    <s v="New"/>
    <x v="2"/>
    <n v="94.21"/>
    <x v="4"/>
    <x v="4"/>
    <n v="469.64609999999999"/>
    <s v="-"/>
  </r>
  <r>
    <s v="ORD106356"/>
    <x v="2"/>
    <x v="1"/>
    <x v="6314"/>
    <n v="0.39"/>
    <n v="1172.6988000000001"/>
    <n v="4"/>
    <d v="2024-06-20T00:00:00"/>
    <d v="2024-06-24T00:00:00"/>
    <s v="Member"/>
    <x v="1"/>
    <n v="472.65"/>
    <x v="4"/>
    <x v="3"/>
    <n v="1834.2212"/>
    <s v="-"/>
  </r>
  <r>
    <s v="ORD106357"/>
    <x v="0"/>
    <x v="3"/>
    <x v="6315"/>
    <n v="0.06"/>
    <n v="13.4124"/>
    <n v="1"/>
    <d v="2023-12-11T00:00:00"/>
    <d v="2023-12-14T00:00:00"/>
    <s v="New"/>
    <x v="1"/>
    <n v="27.77"/>
    <x v="4"/>
    <x v="3"/>
    <n v="210.1276"/>
    <s v="-"/>
  </r>
  <r>
    <s v="ORD106358"/>
    <x v="1"/>
    <x v="3"/>
    <x v="6316"/>
    <n v="0.3"/>
    <n v="126.23399999999998"/>
    <n v="5"/>
    <d v="2023-04-15T00:00:00"/>
    <d v="2023-04-16T00:00:00"/>
    <s v="New"/>
    <x v="0"/>
    <n v="56.38"/>
    <x v="4"/>
    <x v="1"/>
    <n v="294.54599999999999"/>
    <s v="-"/>
  </r>
  <r>
    <s v="ORD106359"/>
    <x v="0"/>
    <x v="3"/>
    <x v="6317"/>
    <n v="0.47"/>
    <n v="1664.2088999999999"/>
    <n v="9"/>
    <d v="2023-10-08T00:00:00"/>
    <d v="2023-10-14T00:00:00"/>
    <s v="New"/>
    <x v="1"/>
    <n v="383.95"/>
    <x v="4"/>
    <x v="0"/>
    <n v="1876.6611"/>
    <s v="Bulk Order"/>
  </r>
  <r>
    <s v="ORD106360"/>
    <x v="0"/>
    <x v="4"/>
    <x v="6318"/>
    <n v="0.27"/>
    <n v="739.92960000000005"/>
    <n v="5"/>
    <d v="2023-06-07T00:00:00"/>
    <d v="2023-06-11T00:00:00"/>
    <s v="Member"/>
    <x v="1"/>
    <n v="443.85"/>
    <x v="4"/>
    <x v="1"/>
    <n v="2000.5504000000001"/>
    <s v="-"/>
  </r>
  <r>
    <s v="ORD106361"/>
    <x v="1"/>
    <x v="4"/>
    <x v="6319"/>
    <n v="0.14000000000000001"/>
    <n v="237.839"/>
    <n v="5"/>
    <d v="2024-08-23T00:00:00"/>
    <d v="2024-08-30T00:00:00"/>
    <s v="Regular"/>
    <x v="2"/>
    <n v="279.92"/>
    <x v="4"/>
    <x v="5"/>
    <n v="1461.011"/>
    <s v="-"/>
  </r>
  <r>
    <s v="ORD106362"/>
    <x v="2"/>
    <x v="1"/>
    <x v="6320"/>
    <n v="0.09"/>
    <n v="246.79979999999998"/>
    <n v="6"/>
    <d v="2023-08-20T00:00:00"/>
    <d v="2023-08-26T00:00:00"/>
    <s v="Regular"/>
    <x v="0"/>
    <n v="751.4"/>
    <x v="4"/>
    <x v="2"/>
    <n v="2495.4202"/>
    <s v="Bulk Order"/>
  </r>
  <r>
    <s v="ORD106363"/>
    <x v="2"/>
    <x v="0"/>
    <x v="6321"/>
    <n v="0.01"/>
    <n v="29.9908"/>
    <n v="6"/>
    <d v="2024-02-27T00:00:00"/>
    <d v="2024-03-04T00:00:00"/>
    <s v="Regular"/>
    <x v="0"/>
    <n v="650.80999999999995"/>
    <x v="4"/>
    <x v="2"/>
    <n v="2969.0891999999999"/>
    <s v="Bulk Order"/>
  </r>
  <r>
    <s v="ORD106364"/>
    <x v="1"/>
    <x v="4"/>
    <x v="6322"/>
    <n v="0.31"/>
    <n v="889.66899999999998"/>
    <n v="8"/>
    <d v="2023-07-24T00:00:00"/>
    <d v="2023-07-30T00:00:00"/>
    <s v="Member"/>
    <x v="1"/>
    <n v="595.91999999999996"/>
    <x v="4"/>
    <x v="1"/>
    <n v="1980.2310000000002"/>
    <s v="Bulk Order"/>
  </r>
  <r>
    <s v="ORD106365"/>
    <x v="1"/>
    <x v="0"/>
    <x v="6323"/>
    <n v="0.28000000000000003"/>
    <n v="909.58280000000013"/>
    <n v="1"/>
    <d v="2024-11-04T00:00:00"/>
    <d v="2024-11-11T00:00:00"/>
    <s v="Member"/>
    <x v="0"/>
    <n v="375.08"/>
    <x v="4"/>
    <x v="1"/>
    <n v="2338.9272000000001"/>
    <s v="-"/>
  </r>
  <r>
    <s v="ORD106366"/>
    <x v="1"/>
    <x v="0"/>
    <x v="6324"/>
    <n v="0.23"/>
    <n v="1082.7043000000001"/>
    <n v="5"/>
    <d v="2024-06-11T00:00:00"/>
    <d v="2024-06-16T00:00:00"/>
    <s v="Regular"/>
    <x v="2"/>
    <n v="636.70000000000005"/>
    <x v="4"/>
    <x v="2"/>
    <n v="3624.7056999999995"/>
    <s v="-"/>
  </r>
  <r>
    <s v="ORD106367"/>
    <x v="0"/>
    <x v="4"/>
    <x v="6325"/>
    <n v="0.1"/>
    <n v="200.501"/>
    <n v="9"/>
    <d v="2023-06-25T00:00:00"/>
    <d v="2023-07-01T00:00:00"/>
    <s v="Member"/>
    <x v="0"/>
    <n v="537.52"/>
    <x v="4"/>
    <x v="3"/>
    <n v="1804.509"/>
    <s v="Bulk Order"/>
  </r>
  <r>
    <s v="ORD106368"/>
    <x v="1"/>
    <x v="4"/>
    <x v="6326"/>
    <n v="0.12"/>
    <n v="189.07679999999999"/>
    <n v="3"/>
    <d v="2023-06-01T00:00:00"/>
    <d v="2023-06-05T00:00:00"/>
    <s v="Regular"/>
    <x v="1"/>
    <n v="301.77999999999997"/>
    <x v="4"/>
    <x v="4"/>
    <n v="1386.5632000000001"/>
    <s v="-"/>
  </r>
  <r>
    <s v="ORD106369"/>
    <x v="3"/>
    <x v="1"/>
    <x v="6327"/>
    <n v="0.48"/>
    <n v="138.39839999999998"/>
    <n v="7"/>
    <d v="2023-05-10T00:00:00"/>
    <d v="2023-05-17T00:00:00"/>
    <s v="Regular"/>
    <x v="1"/>
    <n v="27.4"/>
    <x v="4"/>
    <x v="3"/>
    <n v="149.9316"/>
    <s v="Bulk Order"/>
  </r>
  <r>
    <s v="ORD106370"/>
    <x v="0"/>
    <x v="2"/>
    <x v="6328"/>
    <n v="0.01"/>
    <n v="8.2065999999999999"/>
    <n v="7"/>
    <d v="2024-04-21T00:00:00"/>
    <d v="2024-04-26T00:00:00"/>
    <s v="Member"/>
    <x v="1"/>
    <n v="190.06"/>
    <x v="4"/>
    <x v="4"/>
    <n v="812.45339999999999"/>
    <s v="Bulk Order"/>
  </r>
  <r>
    <s v="ORD106371"/>
    <x v="2"/>
    <x v="3"/>
    <x v="6329"/>
    <n v="0.18"/>
    <n v="111.71159999999999"/>
    <n v="3"/>
    <d v="2023-02-08T00:00:00"/>
    <d v="2023-02-09T00:00:00"/>
    <s v="New"/>
    <x v="2"/>
    <n v="41"/>
    <x v="4"/>
    <x v="2"/>
    <n v="508.90840000000003"/>
    <s v="-"/>
  </r>
  <r>
    <s v="ORD106372"/>
    <x v="2"/>
    <x v="4"/>
    <x v="6330"/>
    <n v="0.02"/>
    <n v="34.873600000000003"/>
    <n v="7"/>
    <d v="2023-12-25T00:00:00"/>
    <d v="2023-12-31T00:00:00"/>
    <s v="New"/>
    <x v="2"/>
    <n v="476.68"/>
    <x v="4"/>
    <x v="0"/>
    <n v="1708.8064000000002"/>
    <s v="Bulk Order"/>
  </r>
  <r>
    <s v="ORD106373"/>
    <x v="2"/>
    <x v="4"/>
    <x v="6331"/>
    <n v="0.1"/>
    <n v="308.89499999999998"/>
    <n v="3"/>
    <d v="2023-07-28T00:00:00"/>
    <d v="2023-07-30T00:00:00"/>
    <s v="Member"/>
    <x v="0"/>
    <n v="576.19000000000005"/>
    <x v="4"/>
    <x v="4"/>
    <n v="2780.0549999999998"/>
    <s v="-"/>
  </r>
  <r>
    <s v="ORD106374"/>
    <x v="0"/>
    <x v="0"/>
    <x v="6332"/>
    <n v="0.47"/>
    <n v="153.7088"/>
    <n v="6"/>
    <d v="2024-03-18T00:00:00"/>
    <d v="2024-03-20T00:00:00"/>
    <s v="Member"/>
    <x v="1"/>
    <n v="96.52"/>
    <x v="4"/>
    <x v="5"/>
    <n v="173.33120000000002"/>
    <s v="Bulk Order"/>
  </r>
  <r>
    <s v="ORD106375"/>
    <x v="3"/>
    <x v="2"/>
    <x v="6333"/>
    <n v="7.0000000000000007E-2"/>
    <n v="256.58920000000001"/>
    <n v="8"/>
    <d v="2024-10-24T00:00:00"/>
    <d v="2024-10-25T00:00:00"/>
    <s v="Regular"/>
    <x v="2"/>
    <n v="436.58"/>
    <x v="4"/>
    <x v="1"/>
    <n v="3408.9708000000001"/>
    <s v="Bulk Order"/>
  </r>
  <r>
    <s v="ORD106376"/>
    <x v="1"/>
    <x v="4"/>
    <x v="6334"/>
    <n v="0.3"/>
    <n v="614.226"/>
    <n v="8"/>
    <d v="2024-06-07T00:00:00"/>
    <d v="2024-06-12T00:00:00"/>
    <s v="New"/>
    <x v="2"/>
    <n v="158.88"/>
    <x v="4"/>
    <x v="1"/>
    <n v="1433.194"/>
    <s v="Bulk Order"/>
  </r>
  <r>
    <s v="ORD106377"/>
    <x v="1"/>
    <x v="2"/>
    <x v="6335"/>
    <n v="0.17"/>
    <n v="819.59890000000007"/>
    <n v="6"/>
    <d v="2023-03-18T00:00:00"/>
    <d v="2023-03-22T00:00:00"/>
    <s v="New"/>
    <x v="0"/>
    <n v="831.53"/>
    <x v="4"/>
    <x v="0"/>
    <n v="4001.5711000000001"/>
    <s v="Bulk Order"/>
  </r>
  <r>
    <s v="ORD106378"/>
    <x v="2"/>
    <x v="3"/>
    <x v="6336"/>
    <n v="0.32"/>
    <n v="923.22880000000009"/>
    <n v="2"/>
    <d v="2024-08-03T00:00:00"/>
    <d v="2024-08-08T00:00:00"/>
    <s v="Regular"/>
    <x v="1"/>
    <n v="539.26"/>
    <x v="4"/>
    <x v="4"/>
    <n v="1961.8612000000001"/>
    <s v="-"/>
  </r>
  <r>
    <s v="ORD106379"/>
    <x v="2"/>
    <x v="0"/>
    <x v="6337"/>
    <n v="0.43"/>
    <n v="1668.2623999999998"/>
    <n v="1"/>
    <d v="2023-05-23T00:00:00"/>
    <d v="2023-05-25T00:00:00"/>
    <s v="Regular"/>
    <x v="0"/>
    <n v="924.41"/>
    <x v="4"/>
    <x v="3"/>
    <n v="2211.4175999999998"/>
    <s v="-"/>
  </r>
  <r>
    <s v="ORD106380"/>
    <x v="0"/>
    <x v="1"/>
    <x v="6338"/>
    <n v="0.14000000000000001"/>
    <n v="604.77060000000006"/>
    <n v="3"/>
    <d v="2024-05-15T00:00:00"/>
    <d v="2024-05-21T00:00:00"/>
    <s v="New"/>
    <x v="1"/>
    <n v="865.02"/>
    <x v="4"/>
    <x v="5"/>
    <n v="3715.0194000000001"/>
    <s v="-"/>
  </r>
  <r>
    <s v="ORD106381"/>
    <x v="3"/>
    <x v="3"/>
    <x v="6339"/>
    <n v="0.04"/>
    <n v="178.21400000000003"/>
    <n v="3"/>
    <d v="2023-03-01T00:00:00"/>
    <d v="2023-03-05T00:00:00"/>
    <s v="Regular"/>
    <x v="1"/>
    <n v="670.67"/>
    <x v="4"/>
    <x v="0"/>
    <n v="4277.1360000000004"/>
    <s v="-"/>
  </r>
  <r>
    <s v="ORD106382"/>
    <x v="1"/>
    <x v="2"/>
    <x v="6340"/>
    <n v="0.1"/>
    <n v="264.04599999999999"/>
    <n v="7"/>
    <d v="2023-11-16T00:00:00"/>
    <d v="2023-11-23T00:00:00"/>
    <s v="New"/>
    <x v="0"/>
    <n v="254.95"/>
    <x v="4"/>
    <x v="4"/>
    <n v="2376.4140000000002"/>
    <s v="Bulk Order"/>
  </r>
  <r>
    <s v="ORD106383"/>
    <x v="0"/>
    <x v="2"/>
    <x v="6341"/>
    <n v="0.22"/>
    <n v="449.68880000000001"/>
    <n v="4"/>
    <d v="2023-06-13T00:00:00"/>
    <d v="2023-06-16T00:00:00"/>
    <s v="Member"/>
    <x v="2"/>
    <n v="556.02"/>
    <x v="4"/>
    <x v="2"/>
    <n v="1594.3512000000001"/>
    <s v="-"/>
  </r>
  <r>
    <s v="ORD106384"/>
    <x v="1"/>
    <x v="3"/>
    <x v="6342"/>
    <n v="0.26"/>
    <n v="740.09519999999998"/>
    <n v="2"/>
    <d v="2023-08-03T00:00:00"/>
    <d v="2023-08-05T00:00:00"/>
    <s v="Member"/>
    <x v="1"/>
    <n v="364.82"/>
    <x v="4"/>
    <x v="5"/>
    <n v="2106.4247999999998"/>
    <s v="-"/>
  </r>
  <r>
    <s v="ORD106385"/>
    <x v="2"/>
    <x v="2"/>
    <x v="6343"/>
    <n v="0.47"/>
    <n v="972.96579999999983"/>
    <n v="2"/>
    <d v="2023-09-26T00:00:00"/>
    <d v="2023-09-27T00:00:00"/>
    <s v="New"/>
    <x v="1"/>
    <n v="213.97"/>
    <x v="4"/>
    <x v="0"/>
    <n v="1097.1741999999999"/>
    <s v="-"/>
  </r>
  <r>
    <s v="ORD106386"/>
    <x v="1"/>
    <x v="1"/>
    <x v="6344"/>
    <n v="0.01"/>
    <n v="12.795"/>
    <n v="7"/>
    <d v="2023-02-09T00:00:00"/>
    <d v="2023-02-13T00:00:00"/>
    <s v="New"/>
    <x v="2"/>
    <n v="148.5"/>
    <x v="4"/>
    <x v="4"/>
    <n v="1266.7049999999999"/>
    <s v="Bulk Order"/>
  </r>
  <r>
    <s v="ORD106387"/>
    <x v="3"/>
    <x v="1"/>
    <x v="6345"/>
    <n v="0.38"/>
    <n v="641.13980000000004"/>
    <n v="8"/>
    <d v="2024-03-23T00:00:00"/>
    <d v="2024-03-28T00:00:00"/>
    <s v="Regular"/>
    <x v="2"/>
    <n v="314.75"/>
    <x v="4"/>
    <x v="4"/>
    <n v="1046.0702000000001"/>
    <s v="Bulk Order"/>
  </r>
  <r>
    <s v="ORD106388"/>
    <x v="3"/>
    <x v="2"/>
    <x v="6346"/>
    <n v="0.04"/>
    <n v="49.622799999999998"/>
    <n v="5"/>
    <d v="2023-02-08T00:00:00"/>
    <d v="2023-02-14T00:00:00"/>
    <s v="Member"/>
    <x v="0"/>
    <n v="66.28"/>
    <x v="4"/>
    <x v="0"/>
    <n v="1190.9471999999998"/>
    <s v="-"/>
  </r>
  <r>
    <s v="ORD106389"/>
    <x v="2"/>
    <x v="2"/>
    <x v="6347"/>
    <n v="0.04"/>
    <n v="56.809600000000003"/>
    <n v="2"/>
    <d v="2024-11-05T00:00:00"/>
    <d v="2024-11-08T00:00:00"/>
    <s v="New"/>
    <x v="2"/>
    <n v="346.37"/>
    <x v="4"/>
    <x v="5"/>
    <n v="1363.4304"/>
    <s v="-"/>
  </r>
  <r>
    <s v="ORD106390"/>
    <x v="3"/>
    <x v="1"/>
    <x v="6348"/>
    <n v="0.33"/>
    <n v="184.36439999999999"/>
    <n v="3"/>
    <d v="2024-07-06T00:00:00"/>
    <d v="2024-07-08T00:00:00"/>
    <s v="Regular"/>
    <x v="2"/>
    <n v="138.58000000000001"/>
    <x v="4"/>
    <x v="1"/>
    <n v="374.31559999999996"/>
    <s v="-"/>
  </r>
  <r>
    <s v="ORD106391"/>
    <x v="3"/>
    <x v="2"/>
    <x v="6349"/>
    <n v="0.45"/>
    <n v="985.3515000000001"/>
    <n v="1"/>
    <d v="2023-06-22T00:00:00"/>
    <d v="2023-06-26T00:00:00"/>
    <s v="New"/>
    <x v="0"/>
    <n v="588.85"/>
    <x v="4"/>
    <x v="3"/>
    <n v="1204.3184999999999"/>
    <s v="-"/>
  </r>
  <r>
    <s v="ORD106392"/>
    <x v="0"/>
    <x v="4"/>
    <x v="6350"/>
    <n v="0.14000000000000001"/>
    <n v="175.40460000000004"/>
    <n v="4"/>
    <d v="2023-06-11T00:00:00"/>
    <d v="2023-06-13T00:00:00"/>
    <s v="Member"/>
    <x v="0"/>
    <n v="318.56"/>
    <x v="4"/>
    <x v="0"/>
    <n v="1077.4854"/>
    <s v="-"/>
  </r>
  <r>
    <s v="ORD106393"/>
    <x v="1"/>
    <x v="0"/>
    <x v="6351"/>
    <n v="0.13"/>
    <n v="298.61"/>
    <n v="7"/>
    <d v="2023-08-23T00:00:00"/>
    <d v="2023-08-24T00:00:00"/>
    <s v="New"/>
    <x v="0"/>
    <n v="165.46"/>
    <x v="4"/>
    <x v="3"/>
    <n v="1998.3899999999999"/>
    <s v="Bulk Order"/>
  </r>
  <r>
    <s v="ORD106394"/>
    <x v="2"/>
    <x v="4"/>
    <x v="6352"/>
    <n v="0.31"/>
    <n v="1234.3487"/>
    <n v="9"/>
    <d v="2024-01-17T00:00:00"/>
    <d v="2024-01-19T00:00:00"/>
    <s v="New"/>
    <x v="1"/>
    <n v="726.42"/>
    <x v="4"/>
    <x v="4"/>
    <n v="2747.4213"/>
    <s v="Bulk Order"/>
  </r>
  <r>
    <s v="ORD106395"/>
    <x v="2"/>
    <x v="2"/>
    <x v="6353"/>
    <n v="0.39"/>
    <n v="895.72469999999998"/>
    <n v="3"/>
    <d v="2024-12-30T00:00:00"/>
    <d v="2025-01-05T00:00:00"/>
    <s v="New"/>
    <x v="1"/>
    <n v="211.29"/>
    <x v="4"/>
    <x v="4"/>
    <n v="1401.0053"/>
    <s v="-"/>
  </r>
  <r>
    <s v="ORD106396"/>
    <x v="2"/>
    <x v="2"/>
    <x v="6354"/>
    <n v="0.43"/>
    <n v="2054.3679999999999"/>
    <n v="4"/>
    <d v="2023-01-17T00:00:00"/>
    <d v="2023-01-22T00:00:00"/>
    <s v="New"/>
    <x v="1"/>
    <n v="363.49"/>
    <x v="4"/>
    <x v="1"/>
    <n v="2723.2320000000004"/>
    <s v="-"/>
  </r>
  <r>
    <s v="ORD106397"/>
    <x v="2"/>
    <x v="0"/>
    <x v="6355"/>
    <n v="0.12"/>
    <n v="98.927999999999997"/>
    <n v="6"/>
    <d v="2023-04-23T00:00:00"/>
    <d v="2023-04-28T00:00:00"/>
    <s v="New"/>
    <x v="2"/>
    <n v="41.98"/>
    <x v="4"/>
    <x v="5"/>
    <n v="725.47199999999998"/>
    <s v="Bulk Order"/>
  </r>
  <r>
    <s v="ORD106398"/>
    <x v="2"/>
    <x v="2"/>
    <x v="6356"/>
    <n v="0.37"/>
    <n v="1578.5309999999999"/>
    <n v="1"/>
    <d v="2023-02-04T00:00:00"/>
    <d v="2023-02-05T00:00:00"/>
    <s v="Member"/>
    <x v="2"/>
    <n v="245.93"/>
    <x v="4"/>
    <x v="3"/>
    <n v="2687.7690000000002"/>
    <s v="-"/>
  </r>
  <r>
    <s v="ORD106399"/>
    <x v="3"/>
    <x v="0"/>
    <x v="6357"/>
    <n v="0.15"/>
    <n v="197.46899999999999"/>
    <n v="5"/>
    <d v="2023-07-23T00:00:00"/>
    <d v="2023-07-24T00:00:00"/>
    <s v="Regular"/>
    <x v="0"/>
    <n v="181.73"/>
    <x v="4"/>
    <x v="0"/>
    <n v="1118.991"/>
    <s v="-"/>
  </r>
  <r>
    <s v="ORD106400"/>
    <x v="0"/>
    <x v="1"/>
    <x v="6358"/>
    <n v="0.27"/>
    <n v="1262.5929000000001"/>
    <n v="5"/>
    <d v="2023-06-12T00:00:00"/>
    <d v="2023-06-15T00:00:00"/>
    <s v="Member"/>
    <x v="0"/>
    <n v="255.16"/>
    <x v="4"/>
    <x v="4"/>
    <n v="3413.6771000000003"/>
    <s v="-"/>
  </r>
  <r>
    <s v="ORD106401"/>
    <x v="2"/>
    <x v="0"/>
    <x v="6359"/>
    <n v="0.1"/>
    <n v="121.30200000000001"/>
    <n v="9"/>
    <d v="2023-12-23T00:00:00"/>
    <d v="2023-12-27T00:00:00"/>
    <s v="Regular"/>
    <x v="1"/>
    <n v="190.55"/>
    <x v="4"/>
    <x v="2"/>
    <n v="1091.7180000000001"/>
    <s v="Bulk Order"/>
  </r>
  <r>
    <s v="ORD106402"/>
    <x v="0"/>
    <x v="0"/>
    <x v="6360"/>
    <n v="7.0000000000000007E-2"/>
    <n v="263.20770000000005"/>
    <n v="9"/>
    <d v="2023-09-19T00:00:00"/>
    <d v="2023-09-26T00:00:00"/>
    <s v="Regular"/>
    <x v="1"/>
    <n v="312.63"/>
    <x v="4"/>
    <x v="0"/>
    <n v="3496.9023000000002"/>
    <s v="Bulk Order"/>
  </r>
  <r>
    <s v="ORD106403"/>
    <x v="0"/>
    <x v="4"/>
    <x v="6361"/>
    <n v="0.47"/>
    <n v="190.05859999999998"/>
    <n v="1"/>
    <d v="2024-03-11T00:00:00"/>
    <d v="2024-03-13T00:00:00"/>
    <s v="Member"/>
    <x v="2"/>
    <n v="103.55"/>
    <x v="4"/>
    <x v="5"/>
    <n v="214.32140000000001"/>
    <s v="-"/>
  </r>
  <r>
    <s v="ORD106404"/>
    <x v="3"/>
    <x v="2"/>
    <x v="6362"/>
    <n v="0.27"/>
    <n v="860.24430000000007"/>
    <n v="3"/>
    <d v="2023-03-15T00:00:00"/>
    <d v="2023-03-16T00:00:00"/>
    <s v="New"/>
    <x v="1"/>
    <n v="463.62"/>
    <x v="4"/>
    <x v="2"/>
    <n v="2325.8456999999999"/>
    <s v="-"/>
  </r>
  <r>
    <s v="ORD106405"/>
    <x v="2"/>
    <x v="1"/>
    <x v="6363"/>
    <n v="0"/>
    <n v="0"/>
    <n v="4"/>
    <d v="2024-02-11T00:00:00"/>
    <d v="2024-02-15T00:00:00"/>
    <s v="Regular"/>
    <x v="0"/>
    <n v="245.88"/>
    <x v="4"/>
    <x v="4"/>
    <n v="1171.5"/>
    <s v="-"/>
  </r>
  <r>
    <s v="ORD106406"/>
    <x v="3"/>
    <x v="3"/>
    <x v="6364"/>
    <n v="0.4"/>
    <n v="1353.54"/>
    <n v="1"/>
    <d v="2024-12-23T00:00:00"/>
    <d v="2024-12-24T00:00:00"/>
    <s v="New"/>
    <x v="1"/>
    <n v="568.96"/>
    <x v="4"/>
    <x v="4"/>
    <n v="2030.31"/>
    <s v="-"/>
  </r>
  <r>
    <s v="ORD106407"/>
    <x v="2"/>
    <x v="0"/>
    <x v="6365"/>
    <n v="0.35"/>
    <n v="1125.4459999999999"/>
    <n v="9"/>
    <d v="2023-04-26T00:00:00"/>
    <d v="2023-04-27T00:00:00"/>
    <s v="Member"/>
    <x v="0"/>
    <n v="528.53"/>
    <x v="4"/>
    <x v="0"/>
    <n v="2090.114"/>
    <s v="Bulk Order"/>
  </r>
  <r>
    <s v="ORD106408"/>
    <x v="3"/>
    <x v="3"/>
    <x v="6366"/>
    <n v="0.16"/>
    <n v="740.17759999999998"/>
    <n v="2"/>
    <d v="2023-06-20T00:00:00"/>
    <d v="2023-06-23T00:00:00"/>
    <s v="Regular"/>
    <x v="1"/>
    <n v="779.34"/>
    <x v="4"/>
    <x v="5"/>
    <n v="3885.9323999999997"/>
    <s v="-"/>
  </r>
  <r>
    <s v="ORD106409"/>
    <x v="0"/>
    <x v="2"/>
    <x v="6367"/>
    <n v="0.23"/>
    <n v="729.26330000000007"/>
    <n v="5"/>
    <d v="2024-03-12T00:00:00"/>
    <d v="2024-03-18T00:00:00"/>
    <s v="Regular"/>
    <x v="0"/>
    <n v="379.94"/>
    <x v="4"/>
    <x v="4"/>
    <n v="2441.4467"/>
    <s v="-"/>
  </r>
  <r>
    <s v="ORD106410"/>
    <x v="2"/>
    <x v="0"/>
    <x v="6368"/>
    <n v="0.22"/>
    <n v="462.0924"/>
    <n v="3"/>
    <d v="2024-08-06T00:00:00"/>
    <d v="2024-08-12T00:00:00"/>
    <s v="Member"/>
    <x v="0"/>
    <n v="169.97"/>
    <x v="4"/>
    <x v="4"/>
    <n v="1638.3276000000001"/>
    <s v="-"/>
  </r>
  <r>
    <s v="ORD106411"/>
    <x v="1"/>
    <x v="3"/>
    <x v="6369"/>
    <n v="0.14000000000000001"/>
    <n v="146.78720000000001"/>
    <n v="4"/>
    <d v="2024-08-07T00:00:00"/>
    <d v="2024-08-13T00:00:00"/>
    <s v="Member"/>
    <x v="0"/>
    <n v="284.2"/>
    <x v="4"/>
    <x v="2"/>
    <n v="901.69280000000003"/>
    <s v="-"/>
  </r>
  <r>
    <s v="ORD106412"/>
    <x v="0"/>
    <x v="4"/>
    <x v="6370"/>
    <n v="0.49"/>
    <n v="1627.5399"/>
    <n v="4"/>
    <d v="2024-03-26T00:00:00"/>
    <d v="2024-03-31T00:00:00"/>
    <s v="New"/>
    <x v="2"/>
    <n v="792.3"/>
    <x v="4"/>
    <x v="4"/>
    <n v="1693.9701000000002"/>
    <s v="-"/>
  </r>
  <r>
    <s v="ORD106413"/>
    <x v="1"/>
    <x v="3"/>
    <x v="6371"/>
    <n v="0.27"/>
    <n v="180.95400000000004"/>
    <n v="2"/>
    <d v="2023-07-13T00:00:00"/>
    <d v="2023-07-17T00:00:00"/>
    <s v="Member"/>
    <x v="2"/>
    <n v="75.53"/>
    <x v="4"/>
    <x v="4"/>
    <n v="489.24599999999998"/>
    <s v="-"/>
  </r>
  <r>
    <s v="ORD106414"/>
    <x v="0"/>
    <x v="4"/>
    <x v="6372"/>
    <n v="0.45"/>
    <n v="1871.8784999999998"/>
    <n v="2"/>
    <d v="2024-02-22T00:00:00"/>
    <d v="2024-02-25T00:00:00"/>
    <s v="New"/>
    <x v="2"/>
    <n v="225.32"/>
    <x v="4"/>
    <x v="5"/>
    <n v="2287.8514999999998"/>
    <s v="-"/>
  </r>
  <r>
    <s v="ORD106415"/>
    <x v="3"/>
    <x v="1"/>
    <x v="6373"/>
    <n v="0.28999999999999998"/>
    <n v="380.46260000000001"/>
    <n v="8"/>
    <d v="2024-04-10T00:00:00"/>
    <d v="2024-04-15T00:00:00"/>
    <s v="Regular"/>
    <x v="0"/>
    <n v="239.03"/>
    <x v="4"/>
    <x v="5"/>
    <n v="931.47739999999999"/>
    <s v="Bulk Order"/>
  </r>
  <r>
    <s v="ORD106416"/>
    <x v="2"/>
    <x v="2"/>
    <x v="6374"/>
    <n v="0.35"/>
    <n v="933.93299999999999"/>
    <n v="2"/>
    <d v="2024-10-28T00:00:00"/>
    <d v="2024-10-29T00:00:00"/>
    <s v="New"/>
    <x v="1"/>
    <n v="193.19"/>
    <x v="4"/>
    <x v="3"/>
    <n v="1734.4470000000001"/>
    <s v="-"/>
  </r>
  <r>
    <s v="ORD106417"/>
    <x v="0"/>
    <x v="3"/>
    <x v="6375"/>
    <n v="0.01"/>
    <n v="30.2014"/>
    <n v="7"/>
    <d v="2024-05-11T00:00:00"/>
    <d v="2024-05-18T00:00:00"/>
    <s v="Regular"/>
    <x v="2"/>
    <n v="687.88"/>
    <x v="4"/>
    <x v="2"/>
    <n v="2989.9386"/>
    <s v="Bulk Order"/>
  </r>
  <r>
    <s v="ORD106418"/>
    <x v="3"/>
    <x v="0"/>
    <x v="6376"/>
    <n v="0.26"/>
    <n v="487.81200000000001"/>
    <n v="1"/>
    <d v="2024-10-28T00:00:00"/>
    <d v="2024-11-03T00:00:00"/>
    <s v="Regular"/>
    <x v="1"/>
    <n v="237.47"/>
    <x v="4"/>
    <x v="2"/>
    <n v="1388.3879999999999"/>
    <s v="-"/>
  </r>
  <r>
    <s v="ORD106419"/>
    <x v="2"/>
    <x v="2"/>
    <x v="6377"/>
    <n v="0.36"/>
    <n v="1207.0727999999999"/>
    <n v="1"/>
    <d v="2024-03-23T00:00:00"/>
    <d v="2024-03-26T00:00:00"/>
    <s v="Regular"/>
    <x v="2"/>
    <n v="660.42"/>
    <x v="4"/>
    <x v="5"/>
    <n v="2145.9072000000001"/>
    <s v="-"/>
  </r>
  <r>
    <s v="ORD106420"/>
    <x v="2"/>
    <x v="3"/>
    <x v="6378"/>
    <n v="0.06"/>
    <n v="79.563599999999994"/>
    <n v="3"/>
    <d v="2023-07-07T00:00:00"/>
    <d v="2023-07-12T00:00:00"/>
    <s v="Member"/>
    <x v="1"/>
    <n v="212.04"/>
    <x v="4"/>
    <x v="5"/>
    <n v="1246.4964"/>
    <s v="-"/>
  </r>
  <r>
    <s v="ORD106421"/>
    <x v="0"/>
    <x v="0"/>
    <x v="6379"/>
    <n v="0.34"/>
    <n v="91.684400000000011"/>
    <n v="3"/>
    <d v="2023-07-28T00:00:00"/>
    <d v="2023-08-02T00:00:00"/>
    <s v="New"/>
    <x v="1"/>
    <n v="19.5"/>
    <x v="4"/>
    <x v="4"/>
    <n v="177.97560000000001"/>
    <s v="-"/>
  </r>
  <r>
    <s v="ORD106422"/>
    <x v="2"/>
    <x v="0"/>
    <x v="6380"/>
    <n v="0.04"/>
    <n v="192.0164"/>
    <n v="9"/>
    <d v="2023-03-14T00:00:00"/>
    <d v="2023-03-21T00:00:00"/>
    <s v="New"/>
    <x v="0"/>
    <n v="1414.02"/>
    <x v="4"/>
    <x v="2"/>
    <n v="4608.3935999999994"/>
    <s v="Bulk Order"/>
  </r>
  <r>
    <s v="ORD106423"/>
    <x v="0"/>
    <x v="0"/>
    <x v="6381"/>
    <n v="0.4"/>
    <n v="667.28800000000001"/>
    <n v="2"/>
    <d v="2023-04-06T00:00:00"/>
    <d v="2023-04-13T00:00:00"/>
    <s v="New"/>
    <x v="2"/>
    <n v="83.93"/>
    <x v="4"/>
    <x v="0"/>
    <n v="1000.932"/>
    <s v="-"/>
  </r>
  <r>
    <s v="ORD106424"/>
    <x v="2"/>
    <x v="0"/>
    <x v="6382"/>
    <n v="0.49"/>
    <n v="1762.0203999999999"/>
    <n v="4"/>
    <d v="2024-06-06T00:00:00"/>
    <d v="2024-06-09T00:00:00"/>
    <s v="New"/>
    <x v="0"/>
    <n v="1018.47"/>
    <x v="4"/>
    <x v="0"/>
    <n v="1833.9396000000002"/>
    <s v="-"/>
  </r>
  <r>
    <s v="ORD106425"/>
    <x v="1"/>
    <x v="3"/>
    <x v="6383"/>
    <n v="0.31"/>
    <n v="801.94209999999998"/>
    <n v="3"/>
    <d v="2023-01-04T00:00:00"/>
    <d v="2023-01-06T00:00:00"/>
    <s v="Regular"/>
    <x v="0"/>
    <n v="580.91"/>
    <x v="4"/>
    <x v="2"/>
    <n v="1784.9678999999999"/>
    <s v="-"/>
  </r>
  <r>
    <s v="ORD106426"/>
    <x v="3"/>
    <x v="1"/>
    <x v="6384"/>
    <n v="0.04"/>
    <n v="135.12360000000001"/>
    <n v="7"/>
    <d v="2023-02-20T00:00:00"/>
    <d v="2023-02-26T00:00:00"/>
    <s v="Regular"/>
    <x v="1"/>
    <n v="631.84"/>
    <x v="4"/>
    <x v="1"/>
    <n v="3242.9664000000002"/>
    <s v="Bulk Order"/>
  </r>
  <r>
    <s v="ORD106427"/>
    <x v="1"/>
    <x v="4"/>
    <x v="6385"/>
    <n v="0.28999999999999998"/>
    <n v="186.64109999999999"/>
    <n v="6"/>
    <d v="2023-10-21T00:00:00"/>
    <d v="2023-10-28T00:00:00"/>
    <s v="New"/>
    <x v="1"/>
    <n v="165.47"/>
    <x v="4"/>
    <x v="3"/>
    <n v="456.94890000000004"/>
    <s v="Bulk Order"/>
  </r>
  <r>
    <s v="ORD106428"/>
    <x v="0"/>
    <x v="4"/>
    <x v="6386"/>
    <n v="0.37"/>
    <n v="977.66949999999997"/>
    <n v="9"/>
    <d v="2024-07-16T00:00:00"/>
    <d v="2024-07-19T00:00:00"/>
    <s v="Member"/>
    <x v="1"/>
    <n v="151.01"/>
    <x v="4"/>
    <x v="1"/>
    <n v="1664.6804999999999"/>
    <s v="Bulk Order"/>
  </r>
  <r>
    <s v="ORD106429"/>
    <x v="1"/>
    <x v="4"/>
    <x v="6387"/>
    <n v="0.47"/>
    <n v="950.28359999999998"/>
    <n v="8"/>
    <d v="2024-07-13T00:00:00"/>
    <d v="2024-07-14T00:00:00"/>
    <s v="Member"/>
    <x v="0"/>
    <n v="170.4"/>
    <x v="4"/>
    <x v="2"/>
    <n v="1071.5964000000001"/>
    <s v="Bulk Order"/>
  </r>
  <r>
    <s v="ORD106430"/>
    <x v="0"/>
    <x v="1"/>
    <x v="6388"/>
    <n v="0.02"/>
    <n v="46.281199999999998"/>
    <n v="2"/>
    <d v="2023-10-08T00:00:00"/>
    <d v="2023-10-15T00:00:00"/>
    <s v="Member"/>
    <x v="2"/>
    <n v="462.53"/>
    <x v="4"/>
    <x v="2"/>
    <n v="2267.7788"/>
    <s v="-"/>
  </r>
  <r>
    <s v="ORD106431"/>
    <x v="2"/>
    <x v="0"/>
    <x v="6389"/>
    <n v="0.39"/>
    <n v="1885.4238"/>
    <n v="3"/>
    <d v="2023-05-13T00:00:00"/>
    <d v="2023-05-15T00:00:00"/>
    <s v="New"/>
    <x v="0"/>
    <n v="885.38"/>
    <x v="4"/>
    <x v="0"/>
    <n v="2948.9962"/>
    <s v="-"/>
  </r>
  <r>
    <s v="ORD106432"/>
    <x v="2"/>
    <x v="0"/>
    <x v="6390"/>
    <n v="7.0000000000000007E-2"/>
    <n v="53.747400000000006"/>
    <n v="1"/>
    <d v="2024-08-03T00:00:00"/>
    <d v="2024-08-10T00:00:00"/>
    <s v="Regular"/>
    <x v="2"/>
    <n v="143.88999999999999"/>
    <x v="4"/>
    <x v="1"/>
    <n v="714.07260000000008"/>
    <s v="-"/>
  </r>
  <r>
    <s v="ORD106433"/>
    <x v="0"/>
    <x v="2"/>
    <x v="6391"/>
    <n v="0.4"/>
    <n v="1519.2120000000002"/>
    <n v="8"/>
    <d v="2023-12-04T00:00:00"/>
    <d v="2023-12-11T00:00:00"/>
    <s v="Member"/>
    <x v="0"/>
    <n v="1000.5"/>
    <x v="4"/>
    <x v="0"/>
    <n v="2278.8180000000002"/>
    <s v="Bulk Order"/>
  </r>
  <r>
    <s v="ORD106434"/>
    <x v="1"/>
    <x v="4"/>
    <x v="6392"/>
    <n v="0.44"/>
    <n v="756.2192"/>
    <n v="2"/>
    <d v="2023-01-23T00:00:00"/>
    <d v="2023-01-26T00:00:00"/>
    <s v="Member"/>
    <x v="0"/>
    <n v="372.17"/>
    <x v="4"/>
    <x v="3"/>
    <n v="962.46080000000006"/>
    <s v="-"/>
  </r>
  <r>
    <s v="ORD106435"/>
    <x v="2"/>
    <x v="4"/>
    <x v="6393"/>
    <n v="0.43"/>
    <n v="654.78250000000003"/>
    <n v="4"/>
    <d v="2024-04-30T00:00:00"/>
    <d v="2024-05-05T00:00:00"/>
    <s v="Member"/>
    <x v="0"/>
    <n v="210.85"/>
    <x v="4"/>
    <x v="3"/>
    <n v="867.96749999999997"/>
    <s v="-"/>
  </r>
  <r>
    <s v="ORD106436"/>
    <x v="3"/>
    <x v="0"/>
    <x v="6394"/>
    <n v="0.33"/>
    <n v="470.84730000000002"/>
    <n v="2"/>
    <d v="2024-06-09T00:00:00"/>
    <d v="2024-06-15T00:00:00"/>
    <s v="New"/>
    <x v="0"/>
    <n v="288.02999999999997"/>
    <x v="4"/>
    <x v="2"/>
    <n v="955.96269999999993"/>
    <s v="-"/>
  </r>
  <r>
    <s v="ORD106437"/>
    <x v="2"/>
    <x v="4"/>
    <x v="6395"/>
    <n v="0.25"/>
    <n v="452.25749999999999"/>
    <n v="2"/>
    <d v="2024-11-22T00:00:00"/>
    <d v="2024-11-26T00:00:00"/>
    <s v="Regular"/>
    <x v="2"/>
    <n v="405.46"/>
    <x v="4"/>
    <x v="0"/>
    <n v="1356.7725"/>
    <s v="-"/>
  </r>
  <r>
    <s v="ORD106438"/>
    <x v="3"/>
    <x v="0"/>
    <x v="6396"/>
    <n v="0.44"/>
    <n v="813.94279999999992"/>
    <n v="3"/>
    <d v="2023-03-28T00:00:00"/>
    <d v="2023-03-31T00:00:00"/>
    <s v="Regular"/>
    <x v="1"/>
    <n v="181.84"/>
    <x v="4"/>
    <x v="5"/>
    <n v="1035.9272000000001"/>
    <s v="-"/>
  </r>
  <r>
    <s v="ORD106439"/>
    <x v="1"/>
    <x v="0"/>
    <x v="6397"/>
    <n v="0.26"/>
    <n v="370.93160000000006"/>
    <n v="5"/>
    <d v="2023-02-17T00:00:00"/>
    <d v="2023-02-22T00:00:00"/>
    <s v="New"/>
    <x v="0"/>
    <n v="80.77"/>
    <x v="4"/>
    <x v="4"/>
    <n v="1055.7284"/>
    <s v="-"/>
  </r>
  <r>
    <s v="ORD106440"/>
    <x v="3"/>
    <x v="0"/>
    <x v="6398"/>
    <n v="0.1"/>
    <n v="337.072"/>
    <n v="8"/>
    <d v="2024-11-03T00:00:00"/>
    <d v="2024-11-06T00:00:00"/>
    <s v="Regular"/>
    <x v="1"/>
    <n v="593.08000000000004"/>
    <x v="4"/>
    <x v="3"/>
    <n v="3033.6479999999997"/>
    <s v="Bulk Order"/>
  </r>
  <r>
    <s v="ORD106441"/>
    <x v="3"/>
    <x v="3"/>
    <x v="6399"/>
    <n v="0.47"/>
    <n v="156.90479999999997"/>
    <n v="2"/>
    <d v="2024-03-24T00:00:00"/>
    <d v="2024-03-30T00:00:00"/>
    <s v="Regular"/>
    <x v="2"/>
    <n v="73.03"/>
    <x v="4"/>
    <x v="5"/>
    <n v="176.93520000000001"/>
    <s v="-"/>
  </r>
  <r>
    <s v="ORD106442"/>
    <x v="3"/>
    <x v="3"/>
    <x v="6400"/>
    <n v="0.19"/>
    <n v="328.36560000000003"/>
    <n v="5"/>
    <d v="2024-06-01T00:00:00"/>
    <d v="2024-06-02T00:00:00"/>
    <s v="Member"/>
    <x v="1"/>
    <n v="461.74"/>
    <x v="4"/>
    <x v="3"/>
    <n v="1399.8743999999999"/>
    <s v="-"/>
  </r>
  <r>
    <s v="ORD106443"/>
    <x v="3"/>
    <x v="3"/>
    <x v="6401"/>
    <n v="0.31"/>
    <n v="456.63310000000001"/>
    <n v="4"/>
    <d v="2024-10-22T00:00:00"/>
    <d v="2024-10-23T00:00:00"/>
    <s v="Regular"/>
    <x v="1"/>
    <n v="288"/>
    <x v="4"/>
    <x v="5"/>
    <n v="1016.3769"/>
    <s v="-"/>
  </r>
  <r>
    <s v="ORD106444"/>
    <x v="2"/>
    <x v="3"/>
    <x v="6402"/>
    <n v="0.1"/>
    <n v="378.19499999999999"/>
    <n v="3"/>
    <d v="2023-01-27T00:00:00"/>
    <d v="2023-02-01T00:00:00"/>
    <s v="New"/>
    <x v="0"/>
    <n v="744.24"/>
    <x v="4"/>
    <x v="5"/>
    <n v="3403.7549999999997"/>
    <s v="-"/>
  </r>
  <r>
    <s v="ORD106445"/>
    <x v="3"/>
    <x v="1"/>
    <x v="6403"/>
    <n v="0.06"/>
    <n v="49.070399999999999"/>
    <n v="6"/>
    <d v="2023-11-21T00:00:00"/>
    <d v="2023-11-27T00:00:00"/>
    <s v="Regular"/>
    <x v="0"/>
    <n v="144.44999999999999"/>
    <x v="4"/>
    <x v="2"/>
    <n v="768.76960000000008"/>
    <s v="Bulk Order"/>
  </r>
  <r>
    <s v="ORD106446"/>
    <x v="2"/>
    <x v="2"/>
    <x v="6404"/>
    <n v="0.28000000000000003"/>
    <n v="1318.6236000000001"/>
    <n v="9"/>
    <d v="2024-04-19T00:00:00"/>
    <d v="2024-04-26T00:00:00"/>
    <s v="Member"/>
    <x v="0"/>
    <n v="1324.09"/>
    <x v="4"/>
    <x v="5"/>
    <n v="3390.7464"/>
    <s v="Bulk Order"/>
  </r>
  <r>
    <s v="ORD106447"/>
    <x v="3"/>
    <x v="2"/>
    <x v="6405"/>
    <n v="0.28000000000000003"/>
    <n v="261.95120000000003"/>
    <n v="8"/>
    <d v="2024-05-20T00:00:00"/>
    <d v="2024-05-25T00:00:00"/>
    <s v="Member"/>
    <x v="1"/>
    <n v="247.74"/>
    <x v="4"/>
    <x v="1"/>
    <n v="673.58879999999999"/>
    <s v="Bulk Order"/>
  </r>
  <r>
    <s v="ORD106448"/>
    <x v="0"/>
    <x v="0"/>
    <x v="6406"/>
    <n v="0.18"/>
    <n v="344.36340000000001"/>
    <n v="2"/>
    <d v="2024-05-06T00:00:00"/>
    <d v="2024-05-08T00:00:00"/>
    <s v="New"/>
    <x v="1"/>
    <n v="338.69"/>
    <x v="4"/>
    <x v="5"/>
    <n v="1568.7666000000002"/>
    <s v="-"/>
  </r>
  <r>
    <s v="ORD106449"/>
    <x v="1"/>
    <x v="4"/>
    <x v="2980"/>
    <n v="0.16"/>
    <n v="172.56479999999999"/>
    <n v="1"/>
    <d v="2024-10-07T00:00:00"/>
    <d v="2024-10-08T00:00:00"/>
    <s v="Regular"/>
    <x v="0"/>
    <n v="236.39"/>
    <x v="4"/>
    <x v="0"/>
    <n v="905.96519999999998"/>
    <s v="-"/>
  </r>
  <r>
    <s v="ORD106450"/>
    <x v="3"/>
    <x v="3"/>
    <x v="6407"/>
    <n v="0.19"/>
    <n v="285.91579999999999"/>
    <n v="8"/>
    <d v="2023-06-02T00:00:00"/>
    <d v="2023-06-06T00:00:00"/>
    <s v="Regular"/>
    <x v="1"/>
    <n v="320.66000000000003"/>
    <x v="4"/>
    <x v="5"/>
    <n v="1218.9041999999999"/>
    <s v="Bulk Order"/>
  </r>
  <r>
    <s v="ORD106451"/>
    <x v="0"/>
    <x v="2"/>
    <x v="6408"/>
    <n v="0.4"/>
    <n v="1531.6080000000002"/>
    <n v="5"/>
    <d v="2024-05-13T00:00:00"/>
    <d v="2024-05-14T00:00:00"/>
    <s v="Member"/>
    <x v="2"/>
    <n v="428.7"/>
    <x v="4"/>
    <x v="0"/>
    <n v="2297.4119999999998"/>
    <s v="-"/>
  </r>
  <r>
    <s v="ORD106452"/>
    <x v="3"/>
    <x v="2"/>
    <x v="6409"/>
    <n v="0.18"/>
    <n v="438.1884"/>
    <n v="2"/>
    <d v="2024-12-02T00:00:00"/>
    <d v="2024-12-03T00:00:00"/>
    <s v="Regular"/>
    <x v="0"/>
    <n v="266.24"/>
    <x v="4"/>
    <x v="1"/>
    <n v="1996.1916000000001"/>
    <s v="-"/>
  </r>
  <r>
    <s v="ORD106453"/>
    <x v="3"/>
    <x v="3"/>
    <x v="6410"/>
    <n v="0.46"/>
    <n v="412.4452"/>
    <n v="1"/>
    <d v="2023-03-20T00:00:00"/>
    <d v="2023-03-24T00:00:00"/>
    <s v="Member"/>
    <x v="1"/>
    <n v="268.77999999999997"/>
    <x v="4"/>
    <x v="3"/>
    <n v="484.1748"/>
    <s v="-"/>
  </r>
  <r>
    <s v="ORD106454"/>
    <x v="3"/>
    <x v="1"/>
    <x v="6411"/>
    <n v="0.06"/>
    <n v="19.710599999999999"/>
    <n v="8"/>
    <d v="2023-02-15T00:00:00"/>
    <d v="2023-02-21T00:00:00"/>
    <s v="New"/>
    <x v="2"/>
    <n v="83.99"/>
    <x v="4"/>
    <x v="0"/>
    <n v="308.79939999999999"/>
    <s v="Bulk Order"/>
  </r>
  <r>
    <s v="ORD106455"/>
    <x v="0"/>
    <x v="1"/>
    <x v="6412"/>
    <n v="0.47"/>
    <n v="576.49729999999988"/>
    <n v="8"/>
    <d v="2024-03-07T00:00:00"/>
    <d v="2024-03-13T00:00:00"/>
    <s v="Regular"/>
    <x v="2"/>
    <n v="290.14999999999998"/>
    <x v="4"/>
    <x v="0"/>
    <n v="650.09270000000004"/>
    <s v="Bulk Order"/>
  </r>
  <r>
    <s v="ORD106456"/>
    <x v="1"/>
    <x v="2"/>
    <x v="6413"/>
    <n v="0.34"/>
    <n v="1609.373"/>
    <n v="6"/>
    <d v="2024-02-26T00:00:00"/>
    <d v="2024-03-04T00:00:00"/>
    <s v="Member"/>
    <x v="2"/>
    <n v="1330.84"/>
    <x v="4"/>
    <x v="3"/>
    <n v="3124.0769999999998"/>
    <s v="Bulk Order"/>
  </r>
  <r>
    <s v="ORD106457"/>
    <x v="0"/>
    <x v="1"/>
    <x v="6414"/>
    <n v="0.17"/>
    <n v="721.14850000000013"/>
    <n v="5"/>
    <d v="2024-07-26T00:00:00"/>
    <d v="2024-07-27T00:00:00"/>
    <s v="New"/>
    <x v="2"/>
    <n v="985.25"/>
    <x v="4"/>
    <x v="0"/>
    <n v="3520.9014999999999"/>
    <s v="-"/>
  </r>
  <r>
    <s v="ORD106458"/>
    <x v="1"/>
    <x v="3"/>
    <x v="6415"/>
    <n v="0"/>
    <n v="0"/>
    <n v="5"/>
    <d v="2024-08-15T00:00:00"/>
    <d v="2024-08-18T00:00:00"/>
    <s v="Regular"/>
    <x v="2"/>
    <n v="566.16"/>
    <x v="4"/>
    <x v="1"/>
    <n v="2256.85"/>
    <s v="-"/>
  </r>
  <r>
    <s v="ORD106459"/>
    <x v="3"/>
    <x v="2"/>
    <x v="6416"/>
    <n v="0.4"/>
    <n v="984.7120000000001"/>
    <n v="6"/>
    <d v="2023-09-30T00:00:00"/>
    <d v="2023-10-03T00:00:00"/>
    <s v="Member"/>
    <x v="0"/>
    <n v="300.49"/>
    <x v="4"/>
    <x v="0"/>
    <n v="1477.0680000000002"/>
    <s v="Bulk Order"/>
  </r>
  <r>
    <s v="ORD106460"/>
    <x v="2"/>
    <x v="3"/>
    <x v="6417"/>
    <n v="0.48"/>
    <n v="2163.3072000000002"/>
    <n v="5"/>
    <d v="2024-07-13T00:00:00"/>
    <d v="2024-07-14T00:00:00"/>
    <s v="Member"/>
    <x v="2"/>
    <n v="797.6"/>
    <x v="4"/>
    <x v="5"/>
    <n v="2343.5828000000001"/>
    <s v="-"/>
  </r>
  <r>
    <s v="ORD106461"/>
    <x v="3"/>
    <x v="1"/>
    <x v="6418"/>
    <n v="0.49"/>
    <n v="1468.8190999999999"/>
    <n v="2"/>
    <d v="2023-02-02T00:00:00"/>
    <d v="2023-02-03T00:00:00"/>
    <s v="Regular"/>
    <x v="1"/>
    <n v="470.15"/>
    <x v="4"/>
    <x v="0"/>
    <n v="1528.7709000000002"/>
    <s v="-"/>
  </r>
  <r>
    <s v="ORD106462"/>
    <x v="1"/>
    <x v="3"/>
    <x v="6419"/>
    <n v="0.21"/>
    <n v="927.30960000000005"/>
    <n v="7"/>
    <d v="2024-06-13T00:00:00"/>
    <d v="2024-06-17T00:00:00"/>
    <s v="New"/>
    <x v="1"/>
    <n v="580.61"/>
    <x v="4"/>
    <x v="5"/>
    <n v="3488.4504000000002"/>
    <s v="Bulk Order"/>
  </r>
  <r>
    <s v="ORD106463"/>
    <x v="0"/>
    <x v="1"/>
    <x v="6420"/>
    <n v="0.04"/>
    <n v="100.4004"/>
    <n v="4"/>
    <d v="2023-02-05T00:00:00"/>
    <d v="2023-02-12T00:00:00"/>
    <s v="Regular"/>
    <x v="2"/>
    <n v="591.03"/>
    <x v="4"/>
    <x v="2"/>
    <n v="2409.6096000000002"/>
    <s v="-"/>
  </r>
  <r>
    <s v="ORD106464"/>
    <x v="3"/>
    <x v="1"/>
    <x v="6421"/>
    <n v="0.16"/>
    <n v="172.8768"/>
    <n v="7"/>
    <d v="2023-03-30T00:00:00"/>
    <d v="2023-03-31T00:00:00"/>
    <s v="Member"/>
    <x v="2"/>
    <n v="177.68"/>
    <x v="4"/>
    <x v="2"/>
    <n v="907.60320000000002"/>
    <s v="Bulk Order"/>
  </r>
  <r>
    <s v="ORD106465"/>
    <x v="0"/>
    <x v="3"/>
    <x v="6422"/>
    <n v="0.15"/>
    <n v="548.55599999999993"/>
    <n v="1"/>
    <d v="2024-10-21T00:00:00"/>
    <d v="2024-10-26T00:00:00"/>
    <s v="Member"/>
    <x v="0"/>
    <n v="1019.54"/>
    <x v="4"/>
    <x v="0"/>
    <n v="3108.4839999999999"/>
    <s v="-"/>
  </r>
  <r>
    <s v="ORD106466"/>
    <x v="0"/>
    <x v="1"/>
    <x v="6423"/>
    <n v="0.05"/>
    <n v="133.9665"/>
    <n v="6"/>
    <d v="2024-09-03T00:00:00"/>
    <d v="2024-09-06T00:00:00"/>
    <s v="New"/>
    <x v="2"/>
    <n v="401.57"/>
    <x v="4"/>
    <x v="3"/>
    <n v="2545.3634999999999"/>
    <s v="Bulk Order"/>
  </r>
  <r>
    <s v="ORD106467"/>
    <x v="0"/>
    <x v="0"/>
    <x v="6424"/>
    <n v="0.26"/>
    <n v="877.59100000000001"/>
    <n v="2"/>
    <d v="2023-01-31T00:00:00"/>
    <d v="2023-02-01T00:00:00"/>
    <s v="New"/>
    <x v="1"/>
    <n v="538.76"/>
    <x v="4"/>
    <x v="3"/>
    <n v="2497.759"/>
    <s v="-"/>
  </r>
  <r>
    <s v="ORD106468"/>
    <x v="3"/>
    <x v="3"/>
    <x v="6425"/>
    <n v="0.3"/>
    <n v="261.12899999999996"/>
    <n v="3"/>
    <d v="2023-01-21T00:00:00"/>
    <d v="2023-01-26T00:00:00"/>
    <s v="New"/>
    <x v="0"/>
    <n v="237.29"/>
    <x v="4"/>
    <x v="4"/>
    <n v="609.30099999999993"/>
    <s v="-"/>
  </r>
  <r>
    <s v="ORD106469"/>
    <x v="0"/>
    <x v="0"/>
    <x v="6426"/>
    <n v="0.36"/>
    <n v="1178.3699999999999"/>
    <n v="3"/>
    <d v="2024-10-01T00:00:00"/>
    <d v="2024-10-07T00:00:00"/>
    <s v="New"/>
    <x v="1"/>
    <n v="187.85"/>
    <x v="4"/>
    <x v="1"/>
    <n v="2094.88"/>
    <s v="-"/>
  </r>
  <r>
    <s v="ORD106470"/>
    <x v="0"/>
    <x v="3"/>
    <x v="6427"/>
    <n v="0.03"/>
    <n v="59.191799999999994"/>
    <n v="1"/>
    <d v="2023-12-23T00:00:00"/>
    <d v="2023-12-24T00:00:00"/>
    <s v="New"/>
    <x v="2"/>
    <n v="353.82"/>
    <x v="4"/>
    <x v="4"/>
    <n v="1913.8681999999999"/>
    <s v="-"/>
  </r>
  <r>
    <s v="ORD106471"/>
    <x v="3"/>
    <x v="1"/>
    <x v="6428"/>
    <n v="0.14000000000000001"/>
    <n v="241.75060000000002"/>
    <n v="5"/>
    <d v="2023-10-17T00:00:00"/>
    <d v="2023-10-19T00:00:00"/>
    <s v="Member"/>
    <x v="2"/>
    <n v="193.89"/>
    <x v="4"/>
    <x v="3"/>
    <n v="1485.0393999999999"/>
    <s v="-"/>
  </r>
  <r>
    <s v="ORD106472"/>
    <x v="0"/>
    <x v="1"/>
    <x v="6429"/>
    <n v="0.18"/>
    <n v="610.2414"/>
    <n v="8"/>
    <d v="2023-07-04T00:00:00"/>
    <d v="2023-07-09T00:00:00"/>
    <s v="Member"/>
    <x v="1"/>
    <n v="533.39"/>
    <x v="4"/>
    <x v="5"/>
    <n v="2779.9886000000001"/>
    <s v="Bulk Order"/>
  </r>
  <r>
    <s v="ORD106473"/>
    <x v="3"/>
    <x v="2"/>
    <x v="6430"/>
    <n v="0.45"/>
    <n v="1350.8864999999998"/>
    <n v="8"/>
    <d v="2024-11-07T00:00:00"/>
    <d v="2024-11-10T00:00:00"/>
    <s v="New"/>
    <x v="0"/>
    <n v="651.69000000000005"/>
    <x v="4"/>
    <x v="0"/>
    <n v="1651.0835"/>
    <s v="Bulk Order"/>
  </r>
  <r>
    <s v="ORD106474"/>
    <x v="1"/>
    <x v="2"/>
    <x v="6431"/>
    <n v="0.45"/>
    <n v="1476.2835"/>
    <n v="7"/>
    <d v="2024-07-22T00:00:00"/>
    <d v="2024-07-25T00:00:00"/>
    <s v="Member"/>
    <x v="0"/>
    <n v="672.16"/>
    <x v="4"/>
    <x v="4"/>
    <n v="1804.3465000000001"/>
    <s v="Bulk Order"/>
  </r>
  <r>
    <s v="ORD106475"/>
    <x v="1"/>
    <x v="0"/>
    <x v="6432"/>
    <n v="0.13"/>
    <n v="627.91690000000006"/>
    <n v="7"/>
    <d v="2023-11-07T00:00:00"/>
    <d v="2023-11-09T00:00:00"/>
    <s v="Regular"/>
    <x v="0"/>
    <n v="652.99"/>
    <x v="4"/>
    <x v="0"/>
    <n v="4202.2130999999999"/>
    <s v="Bulk Order"/>
  </r>
  <r>
    <s v="ORD106476"/>
    <x v="1"/>
    <x v="1"/>
    <x v="4268"/>
    <n v="0.24"/>
    <n v="848.60640000000001"/>
    <n v="8"/>
    <d v="2024-11-01T00:00:00"/>
    <d v="2024-11-06T00:00:00"/>
    <s v="New"/>
    <x v="0"/>
    <n v="458.19"/>
    <x v="4"/>
    <x v="0"/>
    <n v="2687.2536"/>
    <s v="Bulk Order"/>
  </r>
  <r>
    <s v="ORD106477"/>
    <x v="0"/>
    <x v="2"/>
    <x v="6433"/>
    <n v="0.21"/>
    <n v="680.48400000000004"/>
    <n v="8"/>
    <d v="2024-06-18T00:00:00"/>
    <d v="2024-06-24T00:00:00"/>
    <s v="Regular"/>
    <x v="0"/>
    <n v="459.02"/>
    <x v="4"/>
    <x v="5"/>
    <n v="2559.9160000000002"/>
    <s v="Bulk Order"/>
  </r>
  <r>
    <s v="ORD106478"/>
    <x v="2"/>
    <x v="1"/>
    <x v="6434"/>
    <n v="0.26"/>
    <n v="807.66660000000002"/>
    <n v="5"/>
    <d v="2024-09-10T00:00:00"/>
    <d v="2024-09-15T00:00:00"/>
    <s v="New"/>
    <x v="0"/>
    <n v="729.46"/>
    <x v="4"/>
    <x v="2"/>
    <n v="2298.7433999999998"/>
    <s v="-"/>
  </r>
  <r>
    <s v="ORD106479"/>
    <x v="2"/>
    <x v="3"/>
    <x v="6435"/>
    <n v="0.14000000000000001"/>
    <n v="287.51800000000003"/>
    <n v="7"/>
    <d v="2024-09-05T00:00:00"/>
    <d v="2024-09-09T00:00:00"/>
    <s v="Member"/>
    <x v="2"/>
    <n v="331.91"/>
    <x v="4"/>
    <x v="3"/>
    <n v="1766.1819999999998"/>
    <s v="Bulk Order"/>
  </r>
  <r>
    <s v="ORD106480"/>
    <x v="0"/>
    <x v="2"/>
    <x v="6436"/>
    <n v="0.23"/>
    <n v="968.76920000000007"/>
    <n v="2"/>
    <d v="2024-01-04T00:00:00"/>
    <d v="2024-01-05T00:00:00"/>
    <s v="New"/>
    <x v="0"/>
    <n v="364.08"/>
    <x v="4"/>
    <x v="1"/>
    <n v="3243.2707999999998"/>
    <s v="-"/>
  </r>
  <r>
    <s v="ORD106481"/>
    <x v="2"/>
    <x v="0"/>
    <x v="6437"/>
    <n v="7.0000000000000007E-2"/>
    <n v="137.66200000000001"/>
    <n v="4"/>
    <d v="2023-11-27T00:00:00"/>
    <d v="2023-12-02T00:00:00"/>
    <s v="Member"/>
    <x v="1"/>
    <n v="549.65"/>
    <x v="4"/>
    <x v="4"/>
    <n v="1828.9379999999999"/>
    <s v="-"/>
  </r>
  <r>
    <s v="ORD106482"/>
    <x v="3"/>
    <x v="2"/>
    <x v="6438"/>
    <n v="0.35"/>
    <n v="1235.9165"/>
    <n v="6"/>
    <d v="2024-02-08T00:00:00"/>
    <d v="2024-02-12T00:00:00"/>
    <s v="Member"/>
    <x v="2"/>
    <n v="479.17"/>
    <x v="4"/>
    <x v="4"/>
    <n v="2295.2735000000002"/>
    <s v="Bulk Order"/>
  </r>
  <r>
    <s v="ORD106483"/>
    <x v="2"/>
    <x v="1"/>
    <x v="6439"/>
    <n v="0.18"/>
    <n v="276.55200000000002"/>
    <n v="3"/>
    <d v="2023-12-23T00:00:00"/>
    <d v="2023-12-25T00:00:00"/>
    <s v="Member"/>
    <x v="1"/>
    <n v="252.27"/>
    <x v="4"/>
    <x v="2"/>
    <n v="1259.848"/>
    <s v="-"/>
  </r>
  <r>
    <s v="ORD106484"/>
    <x v="0"/>
    <x v="4"/>
    <x v="6440"/>
    <n v="0.27"/>
    <n v="222.48270000000002"/>
    <n v="2"/>
    <d v="2023-04-09T00:00:00"/>
    <d v="2023-04-11T00:00:00"/>
    <s v="Member"/>
    <x v="0"/>
    <n v="145.83000000000001"/>
    <x v="4"/>
    <x v="1"/>
    <n v="601.52729999999997"/>
    <s v="-"/>
  </r>
  <r>
    <s v="ORD106485"/>
    <x v="0"/>
    <x v="4"/>
    <x v="6441"/>
    <n v="0.3"/>
    <n v="220.75200000000001"/>
    <n v="1"/>
    <d v="2024-10-03T00:00:00"/>
    <d v="2024-10-05T00:00:00"/>
    <s v="New"/>
    <x v="0"/>
    <n v="168.45"/>
    <x v="4"/>
    <x v="2"/>
    <n v="515.08799999999997"/>
    <s v="-"/>
  </r>
  <r>
    <s v="ORD106486"/>
    <x v="3"/>
    <x v="1"/>
    <x v="6442"/>
    <n v="0.42"/>
    <n v="1347.9228000000001"/>
    <n v="4"/>
    <d v="2023-09-08T00:00:00"/>
    <d v="2023-09-12T00:00:00"/>
    <s v="Regular"/>
    <x v="2"/>
    <n v="389.54"/>
    <x v="4"/>
    <x v="1"/>
    <n v="1861.4172000000001"/>
    <s v="-"/>
  </r>
  <r>
    <s v="ORD106487"/>
    <x v="1"/>
    <x v="3"/>
    <x v="6443"/>
    <n v="0.04"/>
    <n v="68.279200000000003"/>
    <n v="2"/>
    <d v="2023-10-23T00:00:00"/>
    <d v="2023-10-26T00:00:00"/>
    <s v="New"/>
    <x v="0"/>
    <n v="414.36"/>
    <x v="4"/>
    <x v="4"/>
    <n v="1638.7008000000001"/>
    <s v="-"/>
  </r>
  <r>
    <s v="ORD106488"/>
    <x v="0"/>
    <x v="2"/>
    <x v="6444"/>
    <n v="0.24"/>
    <n v="347.45760000000001"/>
    <n v="3"/>
    <d v="2024-02-12T00:00:00"/>
    <d v="2024-02-14T00:00:00"/>
    <s v="Member"/>
    <x v="2"/>
    <n v="73.44"/>
    <x v="4"/>
    <x v="3"/>
    <n v="1100.2824000000001"/>
    <s v="-"/>
  </r>
  <r>
    <s v="ORD106489"/>
    <x v="3"/>
    <x v="4"/>
    <x v="6445"/>
    <n v="0.45"/>
    <n v="1350.4905000000001"/>
    <n v="6"/>
    <d v="2023-12-25T00:00:00"/>
    <d v="2023-12-29T00:00:00"/>
    <s v="New"/>
    <x v="2"/>
    <n v="706.13"/>
    <x v="4"/>
    <x v="4"/>
    <n v="1650.5995"/>
    <s v="Bulk Order"/>
  </r>
  <r>
    <s v="ORD106490"/>
    <x v="2"/>
    <x v="3"/>
    <x v="6446"/>
    <n v="0.16"/>
    <n v="36.1248"/>
    <n v="3"/>
    <d v="2024-09-13T00:00:00"/>
    <d v="2024-09-17T00:00:00"/>
    <s v="Regular"/>
    <x v="0"/>
    <n v="20.77"/>
    <x v="4"/>
    <x v="3"/>
    <n v="189.65520000000001"/>
    <s v="-"/>
  </r>
  <r>
    <s v="ORD106491"/>
    <x v="2"/>
    <x v="1"/>
    <x v="6447"/>
    <n v="0.22"/>
    <n v="287.43220000000002"/>
    <n v="3"/>
    <d v="2023-01-09T00:00:00"/>
    <d v="2023-01-10T00:00:00"/>
    <s v="New"/>
    <x v="2"/>
    <n v="125.92"/>
    <x v="4"/>
    <x v="1"/>
    <n v="1019.0778"/>
    <s v="-"/>
  </r>
  <r>
    <s v="ORD106492"/>
    <x v="3"/>
    <x v="3"/>
    <x v="6448"/>
    <n v="0.04"/>
    <n v="70.747200000000007"/>
    <n v="4"/>
    <d v="2024-09-25T00:00:00"/>
    <d v="2024-09-27T00:00:00"/>
    <s v="Member"/>
    <x v="2"/>
    <n v="327.87"/>
    <x v="4"/>
    <x v="0"/>
    <n v="1697.9328"/>
    <s v="-"/>
  </r>
  <r>
    <s v="ORD106493"/>
    <x v="3"/>
    <x v="1"/>
    <x v="6449"/>
    <n v="0.38"/>
    <n v="1356.9914000000001"/>
    <n v="3"/>
    <d v="2023-10-26T00:00:00"/>
    <d v="2023-11-02T00:00:00"/>
    <s v="Member"/>
    <x v="1"/>
    <n v="453.02"/>
    <x v="4"/>
    <x v="5"/>
    <n v="2214.0385999999999"/>
    <s v="-"/>
  </r>
  <r>
    <s v="ORD106494"/>
    <x v="0"/>
    <x v="2"/>
    <x v="6450"/>
    <n v="0.04"/>
    <n v="110.82040000000001"/>
    <n v="6"/>
    <d v="2024-07-16T00:00:00"/>
    <d v="2024-07-23T00:00:00"/>
    <s v="Member"/>
    <x v="1"/>
    <n v="234.72"/>
    <x v="4"/>
    <x v="4"/>
    <n v="2659.6896000000002"/>
    <s v="Bulk Order"/>
  </r>
  <r>
    <s v="ORD106495"/>
    <x v="2"/>
    <x v="3"/>
    <x v="6451"/>
    <n v="0.32"/>
    <n v="1374.1888000000001"/>
    <n v="9"/>
    <d v="2024-12-25T00:00:00"/>
    <d v="2025-01-01T00:00:00"/>
    <s v="New"/>
    <x v="0"/>
    <n v="409.7"/>
    <x v="4"/>
    <x v="0"/>
    <n v="2920.1512000000002"/>
    <s v="Bulk Order"/>
  </r>
  <r>
    <s v="ORD106496"/>
    <x v="3"/>
    <x v="2"/>
    <x v="6452"/>
    <n v="0.19"/>
    <n v="330.42520000000002"/>
    <n v="8"/>
    <d v="2024-07-15T00:00:00"/>
    <d v="2024-07-21T00:00:00"/>
    <s v="New"/>
    <x v="1"/>
    <n v="481.98"/>
    <x v="4"/>
    <x v="0"/>
    <n v="1408.6547999999998"/>
    <s v="Bulk Order"/>
  </r>
  <r>
    <s v="ORD106497"/>
    <x v="2"/>
    <x v="3"/>
    <x v="6453"/>
    <n v="0.17"/>
    <n v="263.93520000000001"/>
    <n v="2"/>
    <d v="2023-12-09T00:00:00"/>
    <d v="2023-12-12T00:00:00"/>
    <s v="Regular"/>
    <x v="0"/>
    <n v="352.3"/>
    <x v="4"/>
    <x v="4"/>
    <n v="1288.6248000000001"/>
    <s v="-"/>
  </r>
  <r>
    <s v="ORD106498"/>
    <x v="3"/>
    <x v="1"/>
    <x v="6454"/>
    <n v="0.28999999999999998"/>
    <n v="76.174300000000002"/>
    <n v="3"/>
    <d v="2023-07-23T00:00:00"/>
    <d v="2023-07-27T00:00:00"/>
    <s v="Regular"/>
    <x v="0"/>
    <n v="23.3"/>
    <x v="4"/>
    <x v="3"/>
    <n v="186.4957"/>
    <s v="-"/>
  </r>
  <r>
    <s v="ORD106499"/>
    <x v="2"/>
    <x v="1"/>
    <x v="6455"/>
    <n v="0.28000000000000003"/>
    <n v="1333.7548000000002"/>
    <n v="8"/>
    <d v="2023-05-30T00:00:00"/>
    <d v="2023-06-02T00:00:00"/>
    <s v="Regular"/>
    <x v="2"/>
    <n v="1197.17"/>
    <x v="4"/>
    <x v="4"/>
    <n v="3429.6551999999997"/>
    <s v="Bulk Order"/>
  </r>
  <r>
    <s v="ORD106500"/>
    <x v="1"/>
    <x v="3"/>
    <x v="6456"/>
    <n v="0.2"/>
    <n v="511.46199999999999"/>
    <n v="3"/>
    <d v="2024-08-26T00:00:00"/>
    <d v="2024-09-02T00:00:00"/>
    <s v="Member"/>
    <x v="2"/>
    <n v="739.69"/>
    <x v="4"/>
    <x v="5"/>
    <n v="2045.848"/>
    <s v="-"/>
  </r>
  <r>
    <s v="ORD106501"/>
    <x v="0"/>
    <x v="1"/>
    <x v="6457"/>
    <n v="0.14000000000000001"/>
    <n v="358.73180000000002"/>
    <n v="5"/>
    <d v="2024-08-25T00:00:00"/>
    <d v="2024-08-28T00:00:00"/>
    <s v="New"/>
    <x v="0"/>
    <n v="193.61"/>
    <x v="4"/>
    <x v="0"/>
    <n v="2203.6381999999999"/>
    <s v="-"/>
  </r>
  <r>
    <s v="ORD106502"/>
    <x v="2"/>
    <x v="0"/>
    <x v="6458"/>
    <n v="0.25"/>
    <n v="1156.21"/>
    <n v="9"/>
    <d v="2023-01-10T00:00:00"/>
    <d v="2023-01-17T00:00:00"/>
    <s v="New"/>
    <x v="1"/>
    <n v="1052.06"/>
    <x v="4"/>
    <x v="3"/>
    <n v="3468.63"/>
    <s v="Bulk Order"/>
  </r>
  <r>
    <s v="ORD106503"/>
    <x v="1"/>
    <x v="0"/>
    <x v="6459"/>
    <n v="0.13"/>
    <n v="197.678"/>
    <n v="2"/>
    <d v="2023-07-29T00:00:00"/>
    <d v="2023-07-31T00:00:00"/>
    <s v="Member"/>
    <x v="0"/>
    <n v="178.54"/>
    <x v="4"/>
    <x v="4"/>
    <n v="1322.922"/>
    <s v="-"/>
  </r>
  <r>
    <s v="ORD106504"/>
    <x v="2"/>
    <x v="2"/>
    <x v="6460"/>
    <n v="0.05"/>
    <n v="86.366"/>
    <n v="9"/>
    <d v="2024-12-07T00:00:00"/>
    <d v="2024-12-14T00:00:00"/>
    <s v="Member"/>
    <x v="0"/>
    <n v="318.23"/>
    <x v="4"/>
    <x v="1"/>
    <n v="1640.954"/>
    <s v="Bulk Order"/>
  </r>
  <r>
    <s v="ORD106505"/>
    <x v="2"/>
    <x v="0"/>
    <x v="6461"/>
    <n v="0.4"/>
    <n v="1326.44"/>
    <n v="5"/>
    <d v="2024-01-23T00:00:00"/>
    <d v="2024-01-25T00:00:00"/>
    <s v="Regular"/>
    <x v="2"/>
    <n v="355.66"/>
    <x v="4"/>
    <x v="3"/>
    <n v="1989.6599999999999"/>
    <s v="-"/>
  </r>
  <r>
    <s v="ORD106506"/>
    <x v="1"/>
    <x v="0"/>
    <x v="6462"/>
    <n v="0.35"/>
    <n v="1381.576"/>
    <n v="9"/>
    <d v="2023-01-30T00:00:00"/>
    <d v="2023-01-31T00:00:00"/>
    <s v="Member"/>
    <x v="2"/>
    <n v="338.16"/>
    <x v="4"/>
    <x v="1"/>
    <n v="2565.7840000000001"/>
    <s v="Bulk Order"/>
  </r>
  <r>
    <s v="ORD106507"/>
    <x v="2"/>
    <x v="4"/>
    <x v="6463"/>
    <n v="0.04"/>
    <n v="141.06479999999999"/>
    <n v="4"/>
    <d v="2024-04-13T00:00:00"/>
    <d v="2024-04-19T00:00:00"/>
    <s v="Member"/>
    <x v="2"/>
    <n v="662.51"/>
    <x v="4"/>
    <x v="3"/>
    <n v="3385.5551999999998"/>
    <s v="-"/>
  </r>
  <r>
    <s v="ORD106508"/>
    <x v="2"/>
    <x v="4"/>
    <x v="6464"/>
    <n v="0.08"/>
    <n v="317.17759999999998"/>
    <n v="8"/>
    <d v="2023-05-30T00:00:00"/>
    <d v="2023-06-05T00:00:00"/>
    <s v="Member"/>
    <x v="1"/>
    <n v="1022.49"/>
    <x v="4"/>
    <x v="4"/>
    <n v="3647.5423999999998"/>
    <s v="Bulk Order"/>
  </r>
  <r>
    <s v="ORD106509"/>
    <x v="0"/>
    <x v="4"/>
    <x v="6465"/>
    <n v="0.05"/>
    <n v="145.90150000000003"/>
    <n v="8"/>
    <d v="2023-04-02T00:00:00"/>
    <d v="2023-04-05T00:00:00"/>
    <s v="Regular"/>
    <x v="0"/>
    <n v="850.36"/>
    <x v="4"/>
    <x v="3"/>
    <n v="2772.1285000000003"/>
    <s v="Bulk Order"/>
  </r>
  <r>
    <s v="ORD106510"/>
    <x v="1"/>
    <x v="4"/>
    <x v="6466"/>
    <n v="0.4"/>
    <n v="1731.1360000000002"/>
    <n v="3"/>
    <d v="2024-12-13T00:00:00"/>
    <d v="2024-12-16T00:00:00"/>
    <s v="Member"/>
    <x v="1"/>
    <n v="1091.9100000000001"/>
    <x v="4"/>
    <x v="0"/>
    <n v="2596.7039999999997"/>
    <s v="-"/>
  </r>
  <r>
    <s v="ORD106511"/>
    <x v="1"/>
    <x v="1"/>
    <x v="6467"/>
    <n v="0.39"/>
    <n v="1090.2528"/>
    <n v="5"/>
    <d v="2023-12-30T00:00:00"/>
    <d v="2024-01-03T00:00:00"/>
    <s v="Regular"/>
    <x v="2"/>
    <n v="321.66000000000003"/>
    <x v="4"/>
    <x v="3"/>
    <n v="1705.2672"/>
    <s v="-"/>
  </r>
  <r>
    <s v="ORD106512"/>
    <x v="3"/>
    <x v="2"/>
    <x v="6468"/>
    <n v="0.2"/>
    <n v="244.75400000000002"/>
    <n v="1"/>
    <d v="2023-10-24T00:00:00"/>
    <d v="2023-10-28T00:00:00"/>
    <s v="New"/>
    <x v="1"/>
    <n v="256.24"/>
    <x v="4"/>
    <x v="0"/>
    <n v="979.01599999999996"/>
    <s v="-"/>
  </r>
  <r>
    <s v="ORD106513"/>
    <x v="2"/>
    <x v="2"/>
    <x v="6469"/>
    <n v="0.41"/>
    <n v="1129.2793999999999"/>
    <n v="6"/>
    <d v="2024-05-03T00:00:00"/>
    <d v="2024-05-10T00:00:00"/>
    <s v="Member"/>
    <x v="1"/>
    <n v="231.88"/>
    <x v="4"/>
    <x v="5"/>
    <n v="1625.0606000000002"/>
    <s v="Bulk Order"/>
  </r>
  <r>
    <s v="ORD106514"/>
    <x v="0"/>
    <x v="0"/>
    <x v="6470"/>
    <n v="0.49"/>
    <n v="1760.7806999999998"/>
    <n v="9"/>
    <d v="2024-10-17T00:00:00"/>
    <d v="2024-10-23T00:00:00"/>
    <s v="Member"/>
    <x v="2"/>
    <n v="550.35"/>
    <x v="4"/>
    <x v="0"/>
    <n v="1832.6493"/>
    <s v="Bulk Order"/>
  </r>
  <r>
    <s v="ORD106515"/>
    <x v="2"/>
    <x v="2"/>
    <x v="6471"/>
    <n v="0.49"/>
    <n v="1618.2348"/>
    <n v="1"/>
    <d v="2024-04-29T00:00:00"/>
    <d v="2024-05-05T00:00:00"/>
    <s v="Regular"/>
    <x v="0"/>
    <n v="287.95999999999998"/>
    <x v="4"/>
    <x v="1"/>
    <n v="1684.2852"/>
    <s v="-"/>
  </r>
  <r>
    <s v="ORD106516"/>
    <x v="2"/>
    <x v="0"/>
    <x v="6472"/>
    <n v="0.49"/>
    <n v="632.48219999999992"/>
    <n v="2"/>
    <d v="2024-08-03T00:00:00"/>
    <d v="2024-08-07T00:00:00"/>
    <s v="New"/>
    <x v="1"/>
    <n v="313.43"/>
    <x v="4"/>
    <x v="4"/>
    <n v="658.29780000000005"/>
    <s v="-"/>
  </r>
  <r>
    <s v="ORD106517"/>
    <x v="3"/>
    <x v="2"/>
    <x v="6473"/>
    <n v="0.42"/>
    <n v="126.53759999999998"/>
    <n v="7"/>
    <d v="2024-10-15T00:00:00"/>
    <d v="2024-10-18T00:00:00"/>
    <s v="New"/>
    <x v="1"/>
    <n v="26.34"/>
    <x v="4"/>
    <x v="1"/>
    <n v="174.74239999999998"/>
    <s v="Bulk Order"/>
  </r>
  <r>
    <s v="ORD106518"/>
    <x v="2"/>
    <x v="3"/>
    <x v="6474"/>
    <n v="0.11"/>
    <n v="147.08760000000001"/>
    <n v="6"/>
    <d v="2024-03-11T00:00:00"/>
    <d v="2024-03-12T00:00:00"/>
    <s v="Member"/>
    <x v="0"/>
    <n v="314.86"/>
    <x v="4"/>
    <x v="3"/>
    <n v="1190.0724"/>
    <s v="Bulk Order"/>
  </r>
  <r>
    <s v="ORD106519"/>
    <x v="0"/>
    <x v="3"/>
    <x v="6475"/>
    <n v="0.03"/>
    <n v="147.65430000000001"/>
    <n v="3"/>
    <d v="2023-01-14T00:00:00"/>
    <d v="2023-01-19T00:00:00"/>
    <s v="New"/>
    <x v="1"/>
    <n v="371.21"/>
    <x v="4"/>
    <x v="1"/>
    <n v="4774.1557000000003"/>
    <s v="-"/>
  </r>
  <r>
    <s v="ORD106520"/>
    <x v="0"/>
    <x v="2"/>
    <x v="6476"/>
    <n v="0.41"/>
    <n v="411.5908"/>
    <n v="2"/>
    <d v="2024-11-17T00:00:00"/>
    <d v="2024-11-21T00:00:00"/>
    <s v="Regular"/>
    <x v="1"/>
    <n v="186.78"/>
    <x v="4"/>
    <x v="4"/>
    <n v="592.28919999999994"/>
    <s v="-"/>
  </r>
  <r>
    <s v="ORD106521"/>
    <x v="3"/>
    <x v="1"/>
    <x v="6477"/>
    <n v="0.15"/>
    <n v="356.31299999999999"/>
    <n v="7"/>
    <d v="2023-12-25T00:00:00"/>
    <d v="2023-12-30T00:00:00"/>
    <s v="Regular"/>
    <x v="0"/>
    <n v="241.61"/>
    <x v="4"/>
    <x v="2"/>
    <n v="2019.107"/>
    <s v="Bulk Order"/>
  </r>
  <r>
    <s v="ORD106522"/>
    <x v="2"/>
    <x v="0"/>
    <x v="6478"/>
    <n v="0.17"/>
    <n v="548.74130000000002"/>
    <n v="5"/>
    <d v="2024-07-08T00:00:00"/>
    <d v="2024-07-09T00:00:00"/>
    <s v="Regular"/>
    <x v="0"/>
    <n v="281.69"/>
    <x v="4"/>
    <x v="1"/>
    <n v="2679.1486999999997"/>
    <s v="-"/>
  </r>
  <r>
    <s v="ORD106523"/>
    <x v="0"/>
    <x v="2"/>
    <x v="6479"/>
    <n v="0.04"/>
    <n v="176.3768"/>
    <n v="6"/>
    <d v="2024-08-02T00:00:00"/>
    <d v="2024-08-09T00:00:00"/>
    <s v="Regular"/>
    <x v="1"/>
    <n v="702.93"/>
    <x v="4"/>
    <x v="5"/>
    <n v="4233.0432000000001"/>
    <s v="Bulk Order"/>
  </r>
  <r>
    <s v="ORD106524"/>
    <x v="2"/>
    <x v="0"/>
    <x v="6480"/>
    <n v="0.36"/>
    <n v="1377.0971999999999"/>
    <n v="9"/>
    <d v="2024-10-15T00:00:00"/>
    <d v="2024-10-18T00:00:00"/>
    <s v="Regular"/>
    <x v="0"/>
    <n v="1112.79"/>
    <x v="4"/>
    <x v="4"/>
    <n v="2448.1728000000003"/>
    <s v="Bulk Order"/>
  </r>
  <r>
    <s v="ORD106525"/>
    <x v="2"/>
    <x v="4"/>
    <x v="3933"/>
    <n v="0.22"/>
    <n v="1001.8514"/>
    <n v="7"/>
    <d v="2023-02-10T00:00:00"/>
    <d v="2023-02-16T00:00:00"/>
    <s v="New"/>
    <x v="0"/>
    <n v="326.92"/>
    <x v="4"/>
    <x v="1"/>
    <n v="3552.0185999999999"/>
    <s v="Bulk Order"/>
  </r>
  <r>
    <s v="ORD106526"/>
    <x v="2"/>
    <x v="2"/>
    <x v="6481"/>
    <n v="0.1"/>
    <n v="306.14800000000002"/>
    <n v="4"/>
    <d v="2023-03-28T00:00:00"/>
    <d v="2023-04-02T00:00:00"/>
    <s v="New"/>
    <x v="1"/>
    <n v="492.91"/>
    <x v="4"/>
    <x v="2"/>
    <n v="2755.3319999999999"/>
    <s v="-"/>
  </r>
  <r>
    <s v="ORD106527"/>
    <x v="3"/>
    <x v="1"/>
    <x v="6482"/>
    <n v="0.33"/>
    <n v="1432.2198000000003"/>
    <n v="9"/>
    <d v="2024-02-12T00:00:00"/>
    <d v="2024-02-14T00:00:00"/>
    <s v="Member"/>
    <x v="2"/>
    <n v="317.47000000000003"/>
    <x v="4"/>
    <x v="0"/>
    <n v="2907.8402000000001"/>
    <s v="Bulk Order"/>
  </r>
  <r>
    <s v="ORD106528"/>
    <x v="2"/>
    <x v="4"/>
    <x v="6483"/>
    <n v="0.49"/>
    <n v="682.48669999999993"/>
    <n v="3"/>
    <d v="2023-03-16T00:00:00"/>
    <d v="2023-03-19T00:00:00"/>
    <s v="Member"/>
    <x v="1"/>
    <n v="154.47999999999999"/>
    <x v="4"/>
    <x v="0"/>
    <n v="710.3433"/>
    <s v="-"/>
  </r>
  <r>
    <s v="ORD106529"/>
    <x v="0"/>
    <x v="2"/>
    <x v="6484"/>
    <n v="0.25"/>
    <n v="552.4425"/>
    <n v="4"/>
    <d v="2023-01-19T00:00:00"/>
    <d v="2023-01-21T00:00:00"/>
    <s v="New"/>
    <x v="1"/>
    <n v="260.83"/>
    <x v="4"/>
    <x v="3"/>
    <n v="1657.3274999999999"/>
    <s v="-"/>
  </r>
  <r>
    <s v="ORD106530"/>
    <x v="2"/>
    <x v="3"/>
    <x v="6485"/>
    <n v="0.3"/>
    <n v="1270.347"/>
    <n v="3"/>
    <d v="2024-09-01T00:00:00"/>
    <d v="2024-09-07T00:00:00"/>
    <s v="New"/>
    <x v="0"/>
    <n v="748.39"/>
    <x v="4"/>
    <x v="0"/>
    <n v="2964.143"/>
    <s v="-"/>
  </r>
  <r>
    <s v="ORD106531"/>
    <x v="0"/>
    <x v="2"/>
    <x v="6486"/>
    <n v="0.08"/>
    <n v="135.6208"/>
    <n v="3"/>
    <d v="2023-05-20T00:00:00"/>
    <d v="2023-05-21T00:00:00"/>
    <s v="Member"/>
    <x v="2"/>
    <n v="416.31"/>
    <x v="4"/>
    <x v="0"/>
    <n v="1559.6392000000001"/>
    <s v="-"/>
  </r>
  <r>
    <s v="ORD106532"/>
    <x v="2"/>
    <x v="3"/>
    <x v="6487"/>
    <n v="0.08"/>
    <n v="349.51920000000001"/>
    <n v="1"/>
    <d v="2023-05-11T00:00:00"/>
    <d v="2023-05-16T00:00:00"/>
    <s v="Member"/>
    <x v="2"/>
    <n v="583.86"/>
    <x v="4"/>
    <x v="3"/>
    <n v="4019.4707999999996"/>
    <s v="-"/>
  </r>
  <r>
    <s v="ORD106533"/>
    <x v="0"/>
    <x v="3"/>
    <x v="6488"/>
    <n v="0.23"/>
    <n v="432.22980000000001"/>
    <n v="5"/>
    <d v="2023-07-05T00:00:00"/>
    <d v="2023-07-10T00:00:00"/>
    <s v="Regular"/>
    <x v="2"/>
    <n v="460.53"/>
    <x v="4"/>
    <x v="2"/>
    <n v="1447.0301999999999"/>
    <s v="-"/>
  </r>
  <r>
    <s v="ORD106534"/>
    <x v="0"/>
    <x v="2"/>
    <x v="6489"/>
    <n v="0.42"/>
    <n v="789.8646"/>
    <n v="4"/>
    <d v="2024-01-02T00:00:00"/>
    <d v="2024-01-03T00:00:00"/>
    <s v="New"/>
    <x v="0"/>
    <n v="101.63"/>
    <x v="4"/>
    <x v="4"/>
    <n v="1090.7654000000002"/>
    <s v="-"/>
  </r>
  <r>
    <s v="ORD106535"/>
    <x v="2"/>
    <x v="2"/>
    <x v="6490"/>
    <n v="0.45"/>
    <n v="726.41700000000003"/>
    <n v="9"/>
    <d v="2023-06-23T00:00:00"/>
    <d v="2023-06-29T00:00:00"/>
    <s v="New"/>
    <x v="0"/>
    <n v="103.13"/>
    <x v="4"/>
    <x v="5"/>
    <n v="887.84299999999996"/>
    <s v="Bulk Order"/>
  </r>
  <r>
    <s v="ORD106536"/>
    <x v="2"/>
    <x v="3"/>
    <x v="6491"/>
    <n v="0.32"/>
    <n v="889.60640000000001"/>
    <n v="4"/>
    <d v="2023-06-28T00:00:00"/>
    <d v="2023-07-05T00:00:00"/>
    <s v="New"/>
    <x v="2"/>
    <n v="256.79000000000002"/>
    <x v="4"/>
    <x v="1"/>
    <n v="1890.4135999999999"/>
    <s v="-"/>
  </r>
  <r>
    <s v="ORD106537"/>
    <x v="0"/>
    <x v="0"/>
    <x v="6492"/>
    <n v="0.18"/>
    <n v="131.83920000000001"/>
    <n v="3"/>
    <d v="2024-06-10T00:00:00"/>
    <d v="2024-06-11T00:00:00"/>
    <s v="New"/>
    <x v="2"/>
    <n v="118.62"/>
    <x v="4"/>
    <x v="5"/>
    <n v="600.60080000000005"/>
    <s v="-"/>
  </r>
  <r>
    <s v="ORD106538"/>
    <x v="1"/>
    <x v="4"/>
    <x v="6493"/>
    <n v="0.38"/>
    <n v="106.15300000000001"/>
    <n v="6"/>
    <d v="2024-02-10T00:00:00"/>
    <d v="2024-02-13T00:00:00"/>
    <s v="Regular"/>
    <x v="0"/>
    <n v="39.659999999999997"/>
    <x v="4"/>
    <x v="3"/>
    <n v="173.197"/>
    <s v="Bulk Order"/>
  </r>
  <r>
    <s v="ORD106539"/>
    <x v="3"/>
    <x v="1"/>
    <x v="6494"/>
    <n v="0.15"/>
    <n v="674.59799999999996"/>
    <n v="5"/>
    <d v="2023-09-22T00:00:00"/>
    <d v="2023-09-28T00:00:00"/>
    <s v="New"/>
    <x v="0"/>
    <n v="1038.68"/>
    <x v="4"/>
    <x v="2"/>
    <n v="3822.7219999999998"/>
    <s v="-"/>
  </r>
  <r>
    <s v="ORD106540"/>
    <x v="1"/>
    <x v="2"/>
    <x v="6495"/>
    <n v="0.11"/>
    <n v="511.69800000000004"/>
    <n v="4"/>
    <d v="2023-12-14T00:00:00"/>
    <d v="2023-12-20T00:00:00"/>
    <s v="Regular"/>
    <x v="1"/>
    <n v="1387.2"/>
    <x v="4"/>
    <x v="0"/>
    <n v="4140.1019999999999"/>
    <s v="-"/>
  </r>
  <r>
    <s v="ORD106541"/>
    <x v="1"/>
    <x v="4"/>
    <x v="6496"/>
    <n v="0.4"/>
    <n v="189.29600000000002"/>
    <n v="1"/>
    <d v="2023-02-08T00:00:00"/>
    <d v="2023-02-09T00:00:00"/>
    <s v="New"/>
    <x v="1"/>
    <n v="118.09"/>
    <x v="4"/>
    <x v="2"/>
    <n v="283.94399999999996"/>
    <s v="-"/>
  </r>
  <r>
    <s v="ORD106542"/>
    <x v="2"/>
    <x v="4"/>
    <x v="6497"/>
    <n v="0.38"/>
    <n v="1061.5376000000001"/>
    <n v="3"/>
    <d v="2023-08-19T00:00:00"/>
    <d v="2023-08-23T00:00:00"/>
    <s v="Member"/>
    <x v="0"/>
    <n v="710.68"/>
    <x v="4"/>
    <x v="3"/>
    <n v="1731.9823999999999"/>
    <s v="-"/>
  </r>
  <r>
    <s v="ORD106543"/>
    <x v="3"/>
    <x v="0"/>
    <x v="6498"/>
    <n v="0.44"/>
    <n v="1207.5536"/>
    <n v="4"/>
    <d v="2024-05-01T00:00:00"/>
    <d v="2024-05-03T00:00:00"/>
    <s v="New"/>
    <x v="2"/>
    <n v="814.96"/>
    <x v="4"/>
    <x v="4"/>
    <n v="1536.8864000000001"/>
    <s v="-"/>
  </r>
  <r>
    <s v="ORD106544"/>
    <x v="1"/>
    <x v="4"/>
    <x v="6499"/>
    <n v="0.28999999999999998"/>
    <n v="558.22389999999996"/>
    <n v="8"/>
    <d v="2023-11-20T00:00:00"/>
    <d v="2023-11-27T00:00:00"/>
    <s v="Member"/>
    <x v="0"/>
    <n v="318.93"/>
    <x v="4"/>
    <x v="0"/>
    <n v="1366.6861000000001"/>
    <s v="Bulk Order"/>
  </r>
  <r>
    <s v="ORD106545"/>
    <x v="2"/>
    <x v="2"/>
    <x v="6500"/>
    <n v="0.45"/>
    <n v="1299.4335000000001"/>
    <n v="9"/>
    <d v="2023-02-26T00:00:00"/>
    <d v="2023-02-27T00:00:00"/>
    <s v="Member"/>
    <x v="2"/>
    <n v="842.15"/>
    <x v="4"/>
    <x v="5"/>
    <n v="1588.1965"/>
    <s v="Bulk Order"/>
  </r>
  <r>
    <s v="ORD106546"/>
    <x v="1"/>
    <x v="4"/>
    <x v="6501"/>
    <n v="0.01"/>
    <n v="23.447800000000001"/>
    <n v="8"/>
    <d v="2024-03-27T00:00:00"/>
    <d v="2024-03-31T00:00:00"/>
    <s v="New"/>
    <x v="0"/>
    <n v="459.62"/>
    <x v="4"/>
    <x v="4"/>
    <n v="2321.3322000000003"/>
    <s v="Bulk Order"/>
  </r>
  <r>
    <s v="ORD106547"/>
    <x v="1"/>
    <x v="2"/>
    <x v="6502"/>
    <n v="0.13"/>
    <n v="324.89730000000003"/>
    <n v="9"/>
    <d v="2023-09-20T00:00:00"/>
    <d v="2023-09-27T00:00:00"/>
    <s v="Regular"/>
    <x v="1"/>
    <n v="547.79999999999995"/>
    <x v="4"/>
    <x v="0"/>
    <n v="2174.3126999999999"/>
    <s v="Bulk Order"/>
  </r>
  <r>
    <s v="ORD106548"/>
    <x v="2"/>
    <x v="2"/>
    <x v="6503"/>
    <n v="0.4"/>
    <n v="1520.46"/>
    <n v="1"/>
    <d v="2024-05-28T00:00:00"/>
    <d v="2024-06-02T00:00:00"/>
    <s v="New"/>
    <x v="1"/>
    <n v="218.27"/>
    <x v="4"/>
    <x v="0"/>
    <n v="2280.69"/>
    <s v="-"/>
  </r>
  <r>
    <s v="ORD106549"/>
    <x v="2"/>
    <x v="3"/>
    <x v="6504"/>
    <n v="0.21"/>
    <n v="562.21410000000003"/>
    <n v="1"/>
    <d v="2023-02-23T00:00:00"/>
    <d v="2023-02-24T00:00:00"/>
    <s v="New"/>
    <x v="1"/>
    <n v="447.28"/>
    <x v="4"/>
    <x v="4"/>
    <n v="2114.9958999999999"/>
    <s v="-"/>
  </r>
  <r>
    <s v="ORD106550"/>
    <x v="2"/>
    <x v="0"/>
    <x v="6505"/>
    <n v="0.12"/>
    <n v="202.31039999999999"/>
    <n v="3"/>
    <d v="2024-02-25T00:00:00"/>
    <d v="2024-02-27T00:00:00"/>
    <s v="New"/>
    <x v="0"/>
    <n v="495.19"/>
    <x v="4"/>
    <x v="5"/>
    <n v="1483.6096"/>
    <s v="-"/>
  </r>
  <r>
    <s v="ORD106551"/>
    <x v="3"/>
    <x v="1"/>
    <x v="6506"/>
    <n v="0.4"/>
    <n v="1179.652"/>
    <n v="4"/>
    <d v="2024-02-16T00:00:00"/>
    <d v="2024-02-18T00:00:00"/>
    <s v="New"/>
    <x v="0"/>
    <n v="834.58"/>
    <x v="4"/>
    <x v="1"/>
    <n v="1769.4780000000001"/>
    <s v="-"/>
  </r>
  <r>
    <s v="ORD106552"/>
    <x v="1"/>
    <x v="3"/>
    <x v="6507"/>
    <n v="0.41"/>
    <n v="1328.2728999999999"/>
    <n v="2"/>
    <d v="2023-02-28T00:00:00"/>
    <d v="2023-03-03T00:00:00"/>
    <s v="New"/>
    <x v="2"/>
    <n v="475.13"/>
    <x v="4"/>
    <x v="1"/>
    <n v="1911.4171000000001"/>
    <s v="-"/>
  </r>
  <r>
    <s v="ORD106553"/>
    <x v="2"/>
    <x v="1"/>
    <x v="6508"/>
    <n v="0.23"/>
    <n v="769.42590000000007"/>
    <n v="7"/>
    <d v="2024-03-05T00:00:00"/>
    <d v="2024-03-10T00:00:00"/>
    <s v="Member"/>
    <x v="0"/>
    <n v="645.19000000000005"/>
    <x v="4"/>
    <x v="2"/>
    <n v="2575.9040999999997"/>
    <s v="Bulk Order"/>
  </r>
  <r>
    <s v="ORD106554"/>
    <x v="0"/>
    <x v="2"/>
    <x v="6509"/>
    <n v="0.23"/>
    <n v="719.83100000000002"/>
    <n v="9"/>
    <d v="2024-03-22T00:00:00"/>
    <d v="2024-03-29T00:00:00"/>
    <s v="New"/>
    <x v="0"/>
    <n v="820.44"/>
    <x v="4"/>
    <x v="2"/>
    <n v="2409.8689999999997"/>
    <s v="Bulk Order"/>
  </r>
  <r>
    <s v="ORD106555"/>
    <x v="1"/>
    <x v="3"/>
    <x v="6510"/>
    <n v="0.39"/>
    <n v="1309.0545000000002"/>
    <n v="6"/>
    <d v="2024-02-23T00:00:00"/>
    <d v="2024-02-28T00:00:00"/>
    <s v="New"/>
    <x v="1"/>
    <n v="431.29"/>
    <x v="4"/>
    <x v="2"/>
    <n v="2047.4955"/>
    <s v="Bulk Order"/>
  </r>
  <r>
    <s v="ORD106556"/>
    <x v="0"/>
    <x v="4"/>
    <x v="6511"/>
    <n v="0.39"/>
    <n v="631.58550000000002"/>
    <n v="4"/>
    <d v="2023-04-04T00:00:00"/>
    <d v="2023-04-06T00:00:00"/>
    <s v="New"/>
    <x v="2"/>
    <n v="169.13"/>
    <x v="4"/>
    <x v="2"/>
    <n v="987.86450000000002"/>
    <s v="-"/>
  </r>
  <r>
    <s v="ORD106557"/>
    <x v="3"/>
    <x v="4"/>
    <x v="6512"/>
    <n v="0.43"/>
    <n v="983.00579999999991"/>
    <n v="6"/>
    <d v="2023-08-01T00:00:00"/>
    <d v="2023-08-05T00:00:00"/>
    <s v="Regular"/>
    <x v="1"/>
    <n v="198.99"/>
    <x v="4"/>
    <x v="4"/>
    <n v="1303.0542"/>
    <s v="Bulk Order"/>
  </r>
  <r>
    <s v="ORD106558"/>
    <x v="2"/>
    <x v="1"/>
    <x v="6513"/>
    <n v="0.32"/>
    <n v="1080.5311999999999"/>
    <n v="1"/>
    <d v="2024-07-23T00:00:00"/>
    <d v="2024-07-25T00:00:00"/>
    <s v="Member"/>
    <x v="0"/>
    <n v="275.64999999999998"/>
    <x v="4"/>
    <x v="2"/>
    <n v="2296.1288"/>
    <s v="-"/>
  </r>
  <r>
    <s v="ORD106559"/>
    <x v="0"/>
    <x v="2"/>
    <x v="6514"/>
    <n v="0.09"/>
    <n v="341.67689999999999"/>
    <n v="6"/>
    <d v="2024-12-29T00:00:00"/>
    <d v="2024-12-30T00:00:00"/>
    <s v="Regular"/>
    <x v="1"/>
    <n v="1036.0999999999999"/>
    <x v="4"/>
    <x v="2"/>
    <n v="3454.7330999999999"/>
    <s v="Bulk Order"/>
  </r>
  <r>
    <s v="ORD106560"/>
    <x v="3"/>
    <x v="1"/>
    <x v="6515"/>
    <n v="0.27"/>
    <n v="601.3764000000001"/>
    <n v="4"/>
    <d v="2024-10-14T00:00:00"/>
    <d v="2024-10-17T00:00:00"/>
    <s v="Regular"/>
    <x v="1"/>
    <n v="434.07"/>
    <x v="4"/>
    <x v="0"/>
    <n v="1625.9436000000001"/>
    <s v="-"/>
  </r>
  <r>
    <s v="ORD106561"/>
    <x v="2"/>
    <x v="0"/>
    <x v="6516"/>
    <n v="0.19"/>
    <n v="359.12470000000002"/>
    <n v="3"/>
    <d v="2023-07-31T00:00:00"/>
    <d v="2023-08-06T00:00:00"/>
    <s v="Member"/>
    <x v="2"/>
    <n v="347.84"/>
    <x v="4"/>
    <x v="2"/>
    <n v="1531.0053"/>
    <s v="-"/>
  </r>
  <r>
    <s v="ORD106562"/>
    <x v="0"/>
    <x v="4"/>
    <x v="6517"/>
    <n v="0.01"/>
    <n v="36.078299999999999"/>
    <n v="6"/>
    <d v="2023-05-13T00:00:00"/>
    <d v="2023-05-14T00:00:00"/>
    <s v="New"/>
    <x v="0"/>
    <n v="336.3"/>
    <x v="4"/>
    <x v="3"/>
    <n v="3571.7516999999998"/>
    <s v="Bulk Order"/>
  </r>
  <r>
    <s v="ORD106563"/>
    <x v="0"/>
    <x v="3"/>
    <x v="6518"/>
    <n v="0.1"/>
    <n v="118.86500000000001"/>
    <n v="9"/>
    <d v="2023-06-15T00:00:00"/>
    <d v="2023-06-20T00:00:00"/>
    <s v="Member"/>
    <x v="2"/>
    <n v="177.44"/>
    <x v="4"/>
    <x v="2"/>
    <n v="1069.7850000000001"/>
    <s v="Bulk Order"/>
  </r>
  <r>
    <s v="ORD106564"/>
    <x v="3"/>
    <x v="3"/>
    <x v="6519"/>
    <n v="0.1"/>
    <n v="14.651"/>
    <n v="8"/>
    <d v="2023-08-20T00:00:00"/>
    <d v="2023-08-21T00:00:00"/>
    <s v="Member"/>
    <x v="1"/>
    <n v="43.6"/>
    <x v="4"/>
    <x v="0"/>
    <n v="131.85899999999998"/>
    <s v="Bulk Order"/>
  </r>
  <r>
    <s v="ORD106565"/>
    <x v="2"/>
    <x v="3"/>
    <x v="6520"/>
    <n v="0.04"/>
    <n v="96.348399999999998"/>
    <n v="8"/>
    <d v="2023-01-25T00:00:00"/>
    <d v="2023-01-30T00:00:00"/>
    <s v="New"/>
    <x v="2"/>
    <n v="410.83"/>
    <x v="4"/>
    <x v="4"/>
    <n v="2312.3616000000002"/>
    <s v="Bulk Order"/>
  </r>
  <r>
    <s v="ORD106566"/>
    <x v="2"/>
    <x v="4"/>
    <x v="6521"/>
    <n v="0.23"/>
    <n v="218.39189999999999"/>
    <n v="9"/>
    <d v="2024-02-03T00:00:00"/>
    <d v="2024-02-06T00:00:00"/>
    <s v="Member"/>
    <x v="2"/>
    <n v="60.35"/>
    <x v="4"/>
    <x v="3"/>
    <n v="731.13810000000001"/>
    <s v="Bulk Order"/>
  </r>
  <r>
    <s v="ORD106567"/>
    <x v="0"/>
    <x v="2"/>
    <x v="6522"/>
    <n v="0.25"/>
    <n v="488.39749999999998"/>
    <n v="6"/>
    <d v="2024-12-12T00:00:00"/>
    <d v="2024-12-17T00:00:00"/>
    <s v="New"/>
    <x v="0"/>
    <n v="292.13"/>
    <x v="4"/>
    <x v="0"/>
    <n v="1465.1924999999999"/>
    <s v="Bulk Order"/>
  </r>
  <r>
    <s v="ORD106568"/>
    <x v="0"/>
    <x v="4"/>
    <x v="6523"/>
    <n v="0.17"/>
    <n v="259.5985"/>
    <n v="8"/>
    <d v="2023-02-17T00:00:00"/>
    <d v="2023-02-20T00:00:00"/>
    <s v="New"/>
    <x v="2"/>
    <n v="97.01"/>
    <x v="4"/>
    <x v="1"/>
    <n v="1267.4514999999999"/>
    <s v="Bulk Order"/>
  </r>
  <r>
    <s v="ORD106569"/>
    <x v="0"/>
    <x v="4"/>
    <x v="6524"/>
    <n v="0.21"/>
    <n v="820.80179999999996"/>
    <n v="7"/>
    <d v="2023-02-21T00:00:00"/>
    <d v="2023-02-28T00:00:00"/>
    <s v="New"/>
    <x v="1"/>
    <n v="831.69"/>
    <x v="4"/>
    <x v="4"/>
    <n v="3087.7781999999997"/>
    <s v="Bulk Order"/>
  </r>
  <r>
    <s v="ORD106570"/>
    <x v="2"/>
    <x v="3"/>
    <x v="6525"/>
    <n v="0.27"/>
    <n v="465.45300000000003"/>
    <n v="1"/>
    <d v="2023-03-01T00:00:00"/>
    <d v="2023-03-05T00:00:00"/>
    <s v="Member"/>
    <x v="2"/>
    <n v="266.92"/>
    <x v="4"/>
    <x v="1"/>
    <n v="1258.4470000000001"/>
    <s v="-"/>
  </r>
  <r>
    <s v="ORD106571"/>
    <x v="3"/>
    <x v="4"/>
    <x v="6526"/>
    <n v="0.06"/>
    <n v="194.3586"/>
    <n v="6"/>
    <d v="2024-04-17T00:00:00"/>
    <d v="2024-04-24T00:00:00"/>
    <s v="New"/>
    <x v="1"/>
    <n v="285.20999999999998"/>
    <x v="4"/>
    <x v="3"/>
    <n v="3044.9513999999999"/>
    <s v="Bulk Order"/>
  </r>
  <r>
    <s v="ORD106572"/>
    <x v="3"/>
    <x v="3"/>
    <x v="6527"/>
    <n v="0.28000000000000003"/>
    <n v="952.60760000000016"/>
    <n v="4"/>
    <d v="2024-03-28T00:00:00"/>
    <d v="2024-04-01T00:00:00"/>
    <s v="Regular"/>
    <x v="2"/>
    <n v="890.58"/>
    <x v="4"/>
    <x v="0"/>
    <n v="2449.5623999999998"/>
    <s v="-"/>
  </r>
  <r>
    <s v="ORD106573"/>
    <x v="2"/>
    <x v="2"/>
    <x v="6528"/>
    <n v="0.35"/>
    <n v="817.82050000000004"/>
    <n v="3"/>
    <d v="2024-06-20T00:00:00"/>
    <d v="2024-06-23T00:00:00"/>
    <s v="Member"/>
    <x v="2"/>
    <n v="461.34"/>
    <x v="4"/>
    <x v="3"/>
    <n v="1518.8095000000001"/>
    <s v="-"/>
  </r>
  <r>
    <s v="ORD106574"/>
    <x v="1"/>
    <x v="0"/>
    <x v="6529"/>
    <n v="0.44"/>
    <n v="218.80319999999998"/>
    <n v="3"/>
    <d v="2023-07-02T00:00:00"/>
    <d v="2023-07-04T00:00:00"/>
    <s v="Regular"/>
    <x v="2"/>
    <n v="85.18"/>
    <x v="4"/>
    <x v="2"/>
    <n v="278.47680000000003"/>
    <s v="-"/>
  </r>
  <r>
    <s v="ORD106575"/>
    <x v="3"/>
    <x v="3"/>
    <x v="6530"/>
    <n v="0.15"/>
    <n v="529.76850000000002"/>
    <n v="8"/>
    <d v="2023-08-27T00:00:00"/>
    <d v="2023-09-03T00:00:00"/>
    <s v="Regular"/>
    <x v="0"/>
    <n v="875.9"/>
    <x v="4"/>
    <x v="1"/>
    <n v="3002.0214999999998"/>
    <s v="Bulk Order"/>
  </r>
  <r>
    <s v="ORD106576"/>
    <x v="0"/>
    <x v="1"/>
    <x v="6531"/>
    <n v="0.37"/>
    <n v="173.2784"/>
    <n v="1"/>
    <d v="2023-03-05T00:00:00"/>
    <d v="2023-03-12T00:00:00"/>
    <s v="Regular"/>
    <x v="2"/>
    <n v="90.62"/>
    <x v="4"/>
    <x v="3"/>
    <n v="295.04160000000002"/>
    <s v="-"/>
  </r>
  <r>
    <s v="ORD106577"/>
    <x v="1"/>
    <x v="0"/>
    <x v="6532"/>
    <n v="0.3"/>
    <n v="175.84199999999998"/>
    <n v="7"/>
    <d v="2023-11-17T00:00:00"/>
    <d v="2023-11-20T00:00:00"/>
    <s v="Member"/>
    <x v="1"/>
    <n v="38.869999999999997"/>
    <x v="4"/>
    <x v="1"/>
    <n v="410.298"/>
    <s v="Bulk Order"/>
  </r>
  <r>
    <s v="ORD106578"/>
    <x v="1"/>
    <x v="2"/>
    <x v="6533"/>
    <n v="0.25"/>
    <n v="265.09750000000003"/>
    <n v="4"/>
    <d v="2024-05-30T00:00:00"/>
    <d v="2024-06-04T00:00:00"/>
    <s v="New"/>
    <x v="1"/>
    <n v="121.38"/>
    <x v="4"/>
    <x v="2"/>
    <n v="795.29250000000002"/>
    <s v="-"/>
  </r>
  <r>
    <s v="ORD106579"/>
    <x v="3"/>
    <x v="0"/>
    <x v="6534"/>
    <n v="0.46"/>
    <n v="677.96640000000002"/>
    <n v="1"/>
    <d v="2024-09-20T00:00:00"/>
    <d v="2024-09-24T00:00:00"/>
    <s v="Regular"/>
    <x v="0"/>
    <n v="285.02"/>
    <x v="4"/>
    <x v="2"/>
    <n v="795.8735999999999"/>
    <s v="-"/>
  </r>
  <r>
    <s v="ORD106580"/>
    <x v="1"/>
    <x v="3"/>
    <x v="6535"/>
    <n v="0.31"/>
    <n v="1316.7591"/>
    <n v="2"/>
    <d v="2024-07-18T00:00:00"/>
    <d v="2024-07-24T00:00:00"/>
    <s v="Regular"/>
    <x v="2"/>
    <n v="324.42"/>
    <x v="4"/>
    <x v="3"/>
    <n v="2930.8508999999995"/>
    <s v="-"/>
  </r>
  <r>
    <s v="ORD106581"/>
    <x v="1"/>
    <x v="2"/>
    <x v="6536"/>
    <n v="0.18"/>
    <n v="613.28159999999991"/>
    <n v="7"/>
    <d v="2024-06-21T00:00:00"/>
    <d v="2024-06-25T00:00:00"/>
    <s v="New"/>
    <x v="1"/>
    <n v="383.35"/>
    <x v="4"/>
    <x v="2"/>
    <n v="2793.8384000000001"/>
    <s v="Bulk Order"/>
  </r>
  <r>
    <s v="ORD106582"/>
    <x v="3"/>
    <x v="1"/>
    <x v="6537"/>
    <n v="0.36"/>
    <n v="719.04239999999993"/>
    <n v="1"/>
    <d v="2024-09-03T00:00:00"/>
    <d v="2024-09-10T00:00:00"/>
    <s v="New"/>
    <x v="2"/>
    <n v="402.68"/>
    <x v="4"/>
    <x v="2"/>
    <n v="1278.2975999999999"/>
    <s v="-"/>
  </r>
  <r>
    <s v="ORD106583"/>
    <x v="3"/>
    <x v="3"/>
    <x v="6538"/>
    <n v="0.48"/>
    <n v="2349.7296000000001"/>
    <n v="6"/>
    <d v="2024-12-19T00:00:00"/>
    <d v="2024-12-22T00:00:00"/>
    <s v="Regular"/>
    <x v="0"/>
    <n v="1377.53"/>
    <x v="4"/>
    <x v="5"/>
    <n v="2545.5404000000003"/>
    <s v="Bulk Order"/>
  </r>
  <r>
    <s v="ORD106584"/>
    <x v="1"/>
    <x v="3"/>
    <x v="6539"/>
    <n v="0.46"/>
    <n v="595.07900000000006"/>
    <n v="4"/>
    <d v="2024-12-31T00:00:00"/>
    <d v="2025-01-02T00:00:00"/>
    <s v="Regular"/>
    <x v="2"/>
    <n v="301.51"/>
    <x v="4"/>
    <x v="2"/>
    <n v="698.57100000000003"/>
    <s v="-"/>
  </r>
  <r>
    <s v="ORD106585"/>
    <x v="0"/>
    <x v="2"/>
    <x v="6540"/>
    <n v="0.49"/>
    <n v="1513.1641"/>
    <n v="3"/>
    <d v="2024-06-09T00:00:00"/>
    <d v="2024-06-12T00:00:00"/>
    <s v="Member"/>
    <x v="2"/>
    <n v="546.26"/>
    <x v="4"/>
    <x v="3"/>
    <n v="1574.9259000000002"/>
    <s v="-"/>
  </r>
  <r>
    <s v="ORD106586"/>
    <x v="2"/>
    <x v="2"/>
    <x v="6541"/>
    <n v="0.05"/>
    <n v="212.56750000000002"/>
    <n v="7"/>
    <d v="2024-02-22T00:00:00"/>
    <d v="2024-02-27T00:00:00"/>
    <s v="New"/>
    <x v="1"/>
    <n v="437.79"/>
    <x v="4"/>
    <x v="4"/>
    <n v="4038.7825000000003"/>
    <s v="Bulk Order"/>
  </r>
  <r>
    <s v="ORD106587"/>
    <x v="1"/>
    <x v="0"/>
    <x v="6542"/>
    <n v="0.22"/>
    <n v="886.58019999999999"/>
    <n v="9"/>
    <d v="2024-07-25T00:00:00"/>
    <d v="2024-07-30T00:00:00"/>
    <s v="New"/>
    <x v="0"/>
    <n v="395.53"/>
    <x v="4"/>
    <x v="4"/>
    <n v="3143.3298"/>
    <s v="Bulk Order"/>
  </r>
  <r>
    <s v="ORD106588"/>
    <x v="1"/>
    <x v="1"/>
    <x v="6543"/>
    <n v="0.22"/>
    <n v="119.3522"/>
    <n v="5"/>
    <d v="2024-10-26T00:00:00"/>
    <d v="2024-11-02T00:00:00"/>
    <s v="Member"/>
    <x v="0"/>
    <n v="132.38999999999999"/>
    <x v="4"/>
    <x v="3"/>
    <n v="423.15780000000001"/>
    <s v="-"/>
  </r>
  <r>
    <s v="ORD106589"/>
    <x v="0"/>
    <x v="0"/>
    <x v="6544"/>
    <n v="0.19"/>
    <n v="668.16160000000002"/>
    <n v="6"/>
    <d v="2024-07-19T00:00:00"/>
    <d v="2024-07-20T00:00:00"/>
    <s v="Member"/>
    <x v="0"/>
    <n v="990.4"/>
    <x v="4"/>
    <x v="4"/>
    <n v="2848.4784"/>
    <s v="Bulk Order"/>
  </r>
  <r>
    <s v="ORD106590"/>
    <x v="1"/>
    <x v="0"/>
    <x v="6545"/>
    <n v="0.09"/>
    <n v="122.71769999999999"/>
    <n v="7"/>
    <d v="2024-02-15T00:00:00"/>
    <d v="2024-02-17T00:00:00"/>
    <s v="Member"/>
    <x v="2"/>
    <n v="109.25"/>
    <x v="4"/>
    <x v="2"/>
    <n v="1240.8123000000001"/>
    <s v="Bulk Order"/>
  </r>
  <r>
    <s v="ORD106591"/>
    <x v="1"/>
    <x v="3"/>
    <x v="6546"/>
    <n v="0.42"/>
    <n v="774.09779999999989"/>
    <n v="6"/>
    <d v="2023-01-21T00:00:00"/>
    <d v="2023-01-25T00:00:00"/>
    <s v="Regular"/>
    <x v="0"/>
    <n v="403.31"/>
    <x v="4"/>
    <x v="4"/>
    <n v="1068.9922000000001"/>
    <s v="Bulk Order"/>
  </r>
  <r>
    <s v="ORD106592"/>
    <x v="2"/>
    <x v="2"/>
    <x v="6547"/>
    <n v="0.34"/>
    <n v="848.6604000000001"/>
    <n v="6"/>
    <d v="2024-06-30T00:00:00"/>
    <d v="2024-07-06T00:00:00"/>
    <s v="Member"/>
    <x v="1"/>
    <n v="579"/>
    <x v="4"/>
    <x v="1"/>
    <n v="1647.3995999999997"/>
    <s v="Bulk Order"/>
  </r>
  <r>
    <s v="ORD106593"/>
    <x v="2"/>
    <x v="3"/>
    <x v="6548"/>
    <n v="0.3"/>
    <n v="1192.404"/>
    <n v="3"/>
    <d v="2024-11-22T00:00:00"/>
    <d v="2024-11-29T00:00:00"/>
    <s v="Member"/>
    <x v="1"/>
    <n v="705.77"/>
    <x v="4"/>
    <x v="5"/>
    <n v="2782.2759999999998"/>
    <s v="-"/>
  </r>
  <r>
    <s v="ORD106594"/>
    <x v="2"/>
    <x v="1"/>
    <x v="6549"/>
    <n v="0.22"/>
    <n v="201.16579999999999"/>
    <n v="3"/>
    <d v="2024-03-29T00:00:00"/>
    <d v="2024-04-03T00:00:00"/>
    <s v="Regular"/>
    <x v="2"/>
    <n v="121.42"/>
    <x v="4"/>
    <x v="3"/>
    <n v="713.2242"/>
    <s v="-"/>
  </r>
  <r>
    <s v="ORD106595"/>
    <x v="3"/>
    <x v="0"/>
    <x v="6550"/>
    <n v="0.19"/>
    <n v="120.06479999999999"/>
    <n v="5"/>
    <d v="2024-04-27T00:00:00"/>
    <d v="2024-05-02T00:00:00"/>
    <s v="Regular"/>
    <x v="0"/>
    <n v="143.51"/>
    <x v="4"/>
    <x v="0"/>
    <n v="511.85519999999997"/>
    <s v="-"/>
  </r>
  <r>
    <s v="ORD106596"/>
    <x v="3"/>
    <x v="1"/>
    <x v="6551"/>
    <n v="0.39"/>
    <n v="332.22540000000004"/>
    <n v="7"/>
    <d v="2023-06-03T00:00:00"/>
    <d v="2023-06-10T00:00:00"/>
    <s v="New"/>
    <x v="0"/>
    <n v="140"/>
    <x v="4"/>
    <x v="2"/>
    <n v="519.63459999999998"/>
    <s v="Bulk Order"/>
  </r>
  <r>
    <s v="ORD106597"/>
    <x v="2"/>
    <x v="2"/>
    <x v="6552"/>
    <n v="0.26"/>
    <n v="304.01799999999997"/>
    <n v="6"/>
    <d v="2024-10-16T00:00:00"/>
    <d v="2024-10-18T00:00:00"/>
    <s v="Regular"/>
    <x v="1"/>
    <n v="192.49"/>
    <x v="4"/>
    <x v="4"/>
    <n v="865.28199999999993"/>
    <s v="Bulk Order"/>
  </r>
  <r>
    <s v="ORD106598"/>
    <x v="2"/>
    <x v="2"/>
    <x v="6553"/>
    <n v="0.3"/>
    <n v="117.46799999999999"/>
    <n v="2"/>
    <d v="2023-01-05T00:00:00"/>
    <d v="2023-01-12T00:00:00"/>
    <s v="New"/>
    <x v="1"/>
    <n v="29.54"/>
    <x v="4"/>
    <x v="0"/>
    <n v="274.09199999999998"/>
    <s v="-"/>
  </r>
  <r>
    <s v="ORD106599"/>
    <x v="3"/>
    <x v="4"/>
    <x v="6554"/>
    <n v="0.05"/>
    <n v="231.95749999999998"/>
    <n v="3"/>
    <d v="2024-11-03T00:00:00"/>
    <d v="2024-11-10T00:00:00"/>
    <s v="Member"/>
    <x v="2"/>
    <n v="962.35"/>
    <x v="4"/>
    <x v="5"/>
    <n v="4407.1924999999992"/>
    <s v="-"/>
  </r>
  <r>
    <s v="ORD106600"/>
    <x v="0"/>
    <x v="1"/>
    <x v="6555"/>
    <n v="0.24"/>
    <n v="399.24239999999998"/>
    <n v="5"/>
    <d v="2024-09-24T00:00:00"/>
    <d v="2024-09-27T00:00:00"/>
    <s v="New"/>
    <x v="2"/>
    <n v="121.09"/>
    <x v="4"/>
    <x v="1"/>
    <n v="1264.2676000000001"/>
    <s v="-"/>
  </r>
  <r>
    <s v="ORD106601"/>
    <x v="1"/>
    <x v="3"/>
    <x v="6556"/>
    <n v="7.0000000000000007E-2"/>
    <n v="67.702600000000004"/>
    <n v="7"/>
    <d v="2024-12-21T00:00:00"/>
    <d v="2024-12-22T00:00:00"/>
    <s v="Regular"/>
    <x v="1"/>
    <n v="115.85"/>
    <x v="4"/>
    <x v="4"/>
    <n v="899.47739999999999"/>
    <s v="Bulk Order"/>
  </r>
  <r>
    <s v="ORD106602"/>
    <x v="1"/>
    <x v="1"/>
    <x v="6557"/>
    <n v="0.03"/>
    <n v="96.76169999999999"/>
    <n v="6"/>
    <d v="2024-11-14T00:00:00"/>
    <d v="2024-11-20T00:00:00"/>
    <s v="New"/>
    <x v="0"/>
    <n v="306.48"/>
    <x v="4"/>
    <x v="5"/>
    <n v="3128.6282999999999"/>
    <s v="Bulk Order"/>
  </r>
  <r>
    <s v="ORD106603"/>
    <x v="2"/>
    <x v="0"/>
    <x v="6558"/>
    <n v="0.34"/>
    <n v="1345.1352000000002"/>
    <n v="3"/>
    <d v="2023-11-08T00:00:00"/>
    <d v="2023-11-13T00:00:00"/>
    <s v="New"/>
    <x v="0"/>
    <n v="1132.6099999999999"/>
    <x v="4"/>
    <x v="2"/>
    <n v="2611.1448"/>
    <s v="-"/>
  </r>
  <r>
    <s v="ORD106604"/>
    <x v="0"/>
    <x v="2"/>
    <x v="6559"/>
    <n v="0.14000000000000001"/>
    <n v="530.71900000000005"/>
    <n v="7"/>
    <d v="2023-11-18T00:00:00"/>
    <d v="2023-11-19T00:00:00"/>
    <s v="New"/>
    <x v="2"/>
    <n v="265.57"/>
    <x v="4"/>
    <x v="2"/>
    <n v="3260.1309999999999"/>
    <s v="Bulk Order"/>
  </r>
  <r>
    <s v="ORD106605"/>
    <x v="3"/>
    <x v="2"/>
    <x v="6560"/>
    <n v="0.48"/>
    <n v="1738.4015999999999"/>
    <n v="5"/>
    <d v="2024-09-22T00:00:00"/>
    <d v="2024-09-26T00:00:00"/>
    <s v="Regular"/>
    <x v="1"/>
    <n v="599.84"/>
    <x v="4"/>
    <x v="3"/>
    <n v="1883.2684000000002"/>
    <s v="-"/>
  </r>
  <r>
    <s v="ORD106606"/>
    <x v="2"/>
    <x v="1"/>
    <x v="6561"/>
    <n v="0.3"/>
    <n v="104.28"/>
    <n v="4"/>
    <d v="2024-06-03T00:00:00"/>
    <d v="2024-06-04T00:00:00"/>
    <s v="New"/>
    <x v="1"/>
    <n v="70.64"/>
    <x v="4"/>
    <x v="3"/>
    <n v="243.32000000000002"/>
    <s v="-"/>
  </r>
  <r>
    <s v="ORD106607"/>
    <x v="0"/>
    <x v="1"/>
    <x v="6562"/>
    <n v="0.32"/>
    <n v="1258.4256"/>
    <n v="6"/>
    <d v="2023-03-05T00:00:00"/>
    <d v="2023-03-12T00:00:00"/>
    <s v="Member"/>
    <x v="1"/>
    <n v="654.82000000000005"/>
    <x v="4"/>
    <x v="3"/>
    <n v="2674.1543999999999"/>
    <s v="Bulk Order"/>
  </r>
  <r>
    <s v="ORD106608"/>
    <x v="0"/>
    <x v="1"/>
    <x v="6563"/>
    <n v="0.1"/>
    <n v="255.92100000000002"/>
    <n v="2"/>
    <d v="2024-10-30T00:00:00"/>
    <d v="2024-11-04T00:00:00"/>
    <s v="Member"/>
    <x v="0"/>
    <n v="551.4"/>
    <x v="4"/>
    <x v="4"/>
    <n v="2303.2890000000002"/>
    <s v="-"/>
  </r>
  <r>
    <s v="ORD106609"/>
    <x v="0"/>
    <x v="0"/>
    <x v="6564"/>
    <n v="0.06"/>
    <n v="196.8312"/>
    <n v="7"/>
    <d v="2024-03-07T00:00:00"/>
    <d v="2024-03-13T00:00:00"/>
    <s v="Member"/>
    <x v="0"/>
    <n v="189.89"/>
    <x v="4"/>
    <x v="2"/>
    <n v="3083.6887999999999"/>
    <s v="Bulk Order"/>
  </r>
  <r>
    <s v="ORD106610"/>
    <x v="3"/>
    <x v="0"/>
    <x v="6565"/>
    <n v="0.26"/>
    <n v="1244.4848"/>
    <n v="2"/>
    <d v="2024-10-20T00:00:00"/>
    <d v="2024-10-23T00:00:00"/>
    <s v="Member"/>
    <x v="2"/>
    <n v="1349.02"/>
    <x v="4"/>
    <x v="1"/>
    <n v="3541.9951999999994"/>
    <s v="-"/>
  </r>
  <r>
    <s v="ORD106611"/>
    <x v="3"/>
    <x v="3"/>
    <x v="6566"/>
    <n v="0.46"/>
    <n v="1873.2580000000003"/>
    <n v="7"/>
    <d v="2024-10-10T00:00:00"/>
    <d v="2024-10-16T00:00:00"/>
    <s v="New"/>
    <x v="1"/>
    <n v="564.79999999999995"/>
    <x v="4"/>
    <x v="4"/>
    <n v="2199.0419999999999"/>
    <s v="Bulk Order"/>
  </r>
  <r>
    <s v="ORD106612"/>
    <x v="1"/>
    <x v="1"/>
    <x v="6567"/>
    <n v="0.03"/>
    <n v="124.32959999999999"/>
    <n v="8"/>
    <d v="2024-08-06T00:00:00"/>
    <d v="2024-08-13T00:00:00"/>
    <s v="Member"/>
    <x v="0"/>
    <n v="655.68"/>
    <x v="4"/>
    <x v="1"/>
    <n v="4019.9903999999997"/>
    <s v="Bulk Order"/>
  </r>
  <r>
    <s v="ORD106613"/>
    <x v="1"/>
    <x v="3"/>
    <x v="6568"/>
    <n v="0.25"/>
    <n v="247.29750000000001"/>
    <n v="2"/>
    <d v="2024-01-04T00:00:00"/>
    <d v="2024-01-09T00:00:00"/>
    <s v="New"/>
    <x v="0"/>
    <n v="182.46"/>
    <x v="4"/>
    <x v="4"/>
    <n v="741.89250000000004"/>
    <s v="-"/>
  </r>
  <r>
    <s v="ORD106614"/>
    <x v="0"/>
    <x v="4"/>
    <x v="6569"/>
    <n v="0.1"/>
    <n v="243.44400000000002"/>
    <n v="8"/>
    <d v="2023-01-15T00:00:00"/>
    <d v="2023-01-19T00:00:00"/>
    <s v="Regular"/>
    <x v="2"/>
    <n v="513.86"/>
    <x v="4"/>
    <x v="0"/>
    <n v="2190.9960000000001"/>
    <s v="Bulk Order"/>
  </r>
  <r>
    <s v="ORD106615"/>
    <x v="0"/>
    <x v="0"/>
    <x v="6570"/>
    <n v="0.39"/>
    <n v="1853.1590999999999"/>
    <n v="7"/>
    <d v="2024-04-26T00:00:00"/>
    <d v="2024-04-27T00:00:00"/>
    <s v="New"/>
    <x v="1"/>
    <n v="386.74"/>
    <x v="4"/>
    <x v="1"/>
    <n v="2898.5308999999997"/>
    <s v="Bulk Order"/>
  </r>
  <r>
    <s v="ORD106616"/>
    <x v="3"/>
    <x v="2"/>
    <x v="6571"/>
    <n v="0.34"/>
    <n v="1004.7544"/>
    <n v="3"/>
    <d v="2023-11-20T00:00:00"/>
    <d v="2023-11-23T00:00:00"/>
    <s v="Regular"/>
    <x v="2"/>
    <n v="418.9"/>
    <x v="4"/>
    <x v="4"/>
    <n v="1950.4055999999998"/>
    <s v="-"/>
  </r>
  <r>
    <s v="ORD106617"/>
    <x v="1"/>
    <x v="4"/>
    <x v="6572"/>
    <n v="0.05"/>
    <n v="30.133499999999998"/>
    <n v="7"/>
    <d v="2023-11-15T00:00:00"/>
    <d v="2023-11-21T00:00:00"/>
    <s v="Regular"/>
    <x v="0"/>
    <n v="119.95"/>
    <x v="4"/>
    <x v="5"/>
    <n v="572.53649999999993"/>
    <s v="Bulk Order"/>
  </r>
  <r>
    <s v="ORD106618"/>
    <x v="0"/>
    <x v="2"/>
    <x v="6573"/>
    <n v="0.31"/>
    <n v="1142.6351999999999"/>
    <n v="1"/>
    <d v="2023-04-01T00:00:00"/>
    <d v="2023-04-04T00:00:00"/>
    <s v="Member"/>
    <x v="0"/>
    <n v="670.76"/>
    <x v="4"/>
    <x v="2"/>
    <n v="2543.2848000000004"/>
    <s v="-"/>
  </r>
  <r>
    <s v="ORD106619"/>
    <x v="1"/>
    <x v="4"/>
    <x v="6574"/>
    <n v="0.49"/>
    <n v="152.06659999999999"/>
    <n v="2"/>
    <d v="2023-10-30T00:00:00"/>
    <d v="2023-11-05T00:00:00"/>
    <s v="Member"/>
    <x v="2"/>
    <n v="19.52"/>
    <x v="4"/>
    <x v="4"/>
    <n v="158.27339999999998"/>
    <s v="-"/>
  </r>
  <r>
    <s v="ORD106620"/>
    <x v="1"/>
    <x v="3"/>
    <x v="6575"/>
    <n v="0.26"/>
    <n v="971.68760000000009"/>
    <n v="5"/>
    <d v="2023-09-26T00:00:00"/>
    <d v="2023-09-27T00:00:00"/>
    <s v="Regular"/>
    <x v="2"/>
    <n v="887.67"/>
    <x v="4"/>
    <x v="4"/>
    <n v="2765.5724"/>
    <s v="-"/>
  </r>
  <r>
    <s v="ORD106621"/>
    <x v="0"/>
    <x v="3"/>
    <x v="6576"/>
    <n v="0.14000000000000001"/>
    <n v="617.52460000000008"/>
    <n v="9"/>
    <d v="2024-04-24T00:00:00"/>
    <d v="2024-04-25T00:00:00"/>
    <s v="Member"/>
    <x v="2"/>
    <n v="647.27"/>
    <x v="4"/>
    <x v="3"/>
    <n v="3793.3654000000001"/>
    <s v="Bulk Order"/>
  </r>
  <r>
    <s v="ORD106622"/>
    <x v="3"/>
    <x v="0"/>
    <x v="6577"/>
    <n v="0.08"/>
    <n v="174.69839999999999"/>
    <n v="1"/>
    <d v="2023-04-09T00:00:00"/>
    <d v="2023-04-10T00:00:00"/>
    <s v="New"/>
    <x v="1"/>
    <n v="119.8"/>
    <x v="4"/>
    <x v="3"/>
    <n v="2009.0316"/>
    <s v="-"/>
  </r>
  <r>
    <s v="ORD106623"/>
    <x v="0"/>
    <x v="2"/>
    <x v="6578"/>
    <n v="0.49"/>
    <n v="1042.0829999999999"/>
    <n v="5"/>
    <d v="2024-01-03T00:00:00"/>
    <d v="2024-01-07T00:00:00"/>
    <s v="Member"/>
    <x v="2"/>
    <n v="529.88"/>
    <x v="4"/>
    <x v="5"/>
    <n v="1084.617"/>
    <s v="-"/>
  </r>
  <r>
    <s v="ORD106624"/>
    <x v="0"/>
    <x v="4"/>
    <x v="6579"/>
    <n v="0.28000000000000003"/>
    <n v="445.37920000000008"/>
    <n v="6"/>
    <d v="2023-10-29T00:00:00"/>
    <d v="2023-11-01T00:00:00"/>
    <s v="New"/>
    <x v="2"/>
    <n v="81.819999999999993"/>
    <x v="4"/>
    <x v="4"/>
    <n v="1145.2608"/>
    <s v="Bulk Order"/>
  </r>
  <r>
    <s v="ORD106625"/>
    <x v="1"/>
    <x v="1"/>
    <x v="6580"/>
    <n v="0.19"/>
    <n v="835.43000000000006"/>
    <n v="3"/>
    <d v="2023-01-10T00:00:00"/>
    <d v="2023-01-15T00:00:00"/>
    <s v="Member"/>
    <x v="2"/>
    <n v="442.05"/>
    <x v="4"/>
    <x v="1"/>
    <n v="3561.5699999999997"/>
    <s v="-"/>
  </r>
  <r>
    <s v="ORD106626"/>
    <x v="0"/>
    <x v="1"/>
    <x v="6581"/>
    <n v="0.11"/>
    <n v="306.25540000000001"/>
    <n v="5"/>
    <d v="2024-03-14T00:00:00"/>
    <d v="2024-03-18T00:00:00"/>
    <s v="New"/>
    <x v="0"/>
    <n v="643.51"/>
    <x v="4"/>
    <x v="0"/>
    <n v="2477.8845999999999"/>
    <s v="-"/>
  </r>
  <r>
    <s v="ORD106627"/>
    <x v="3"/>
    <x v="0"/>
    <x v="6582"/>
    <n v="0.48"/>
    <n v="1410.4176"/>
    <n v="2"/>
    <d v="2024-06-18T00:00:00"/>
    <d v="2024-06-19T00:00:00"/>
    <s v="Regular"/>
    <x v="0"/>
    <n v="582.61"/>
    <x v="4"/>
    <x v="3"/>
    <n v="1527.9523999999999"/>
    <s v="-"/>
  </r>
  <r>
    <s v="ORD106628"/>
    <x v="0"/>
    <x v="2"/>
    <x v="6583"/>
    <n v="0.31"/>
    <n v="1036.1347000000001"/>
    <n v="8"/>
    <d v="2023-10-06T00:00:00"/>
    <d v="2023-10-07T00:00:00"/>
    <s v="Member"/>
    <x v="2"/>
    <n v="633.4"/>
    <x v="4"/>
    <x v="3"/>
    <n v="2306.2352999999998"/>
    <s v="Bulk Order"/>
  </r>
  <r>
    <s v="ORD106629"/>
    <x v="3"/>
    <x v="1"/>
    <x v="6584"/>
    <n v="0.03"/>
    <n v="47.133900000000004"/>
    <n v="3"/>
    <d v="2023-03-09T00:00:00"/>
    <d v="2023-03-15T00:00:00"/>
    <s v="New"/>
    <x v="0"/>
    <n v="277.60000000000002"/>
    <x v="4"/>
    <x v="2"/>
    <n v="1523.9961000000001"/>
    <s v="-"/>
  </r>
  <r>
    <s v="ORD106630"/>
    <x v="3"/>
    <x v="0"/>
    <x v="6585"/>
    <n v="0.03"/>
    <n v="66.619500000000002"/>
    <n v="5"/>
    <d v="2023-05-13T00:00:00"/>
    <d v="2023-05-18T00:00:00"/>
    <s v="New"/>
    <x v="2"/>
    <n v="642.96"/>
    <x v="4"/>
    <x v="1"/>
    <n v="2154.0305000000003"/>
    <s v="-"/>
  </r>
  <r>
    <s v="ORD106631"/>
    <x v="1"/>
    <x v="0"/>
    <x v="6586"/>
    <n v="0.47"/>
    <n v="1754.9188999999999"/>
    <n v="1"/>
    <d v="2024-05-30T00:00:00"/>
    <d v="2024-06-05T00:00:00"/>
    <s v="New"/>
    <x v="2"/>
    <n v="242.36"/>
    <x v="4"/>
    <x v="4"/>
    <n v="1978.9511"/>
    <s v="-"/>
  </r>
  <r>
    <s v="ORD106632"/>
    <x v="2"/>
    <x v="2"/>
    <x v="6587"/>
    <n v="0.36"/>
    <n v="1774.4004"/>
    <n v="5"/>
    <d v="2024-02-18T00:00:00"/>
    <d v="2024-02-23T00:00:00"/>
    <s v="Regular"/>
    <x v="2"/>
    <n v="815.98"/>
    <x v="4"/>
    <x v="3"/>
    <n v="3154.4896000000003"/>
    <s v="-"/>
  </r>
  <r>
    <s v="ORD106633"/>
    <x v="2"/>
    <x v="1"/>
    <x v="6588"/>
    <n v="0.05"/>
    <n v="13.405000000000001"/>
    <n v="1"/>
    <d v="2023-04-15T00:00:00"/>
    <d v="2023-04-20T00:00:00"/>
    <s v="Regular"/>
    <x v="0"/>
    <n v="78.33"/>
    <x v="4"/>
    <x v="4"/>
    <n v="254.69500000000002"/>
    <s v="-"/>
  </r>
  <r>
    <s v="ORD106634"/>
    <x v="1"/>
    <x v="1"/>
    <x v="6589"/>
    <n v="0.31"/>
    <n v="95.783799999999999"/>
    <n v="9"/>
    <d v="2023-08-13T00:00:00"/>
    <d v="2023-08-15T00:00:00"/>
    <s v="New"/>
    <x v="1"/>
    <n v="35.72"/>
    <x v="4"/>
    <x v="0"/>
    <n v="213.19620000000003"/>
    <s v="Bulk Order"/>
  </r>
  <r>
    <s v="ORD106635"/>
    <x v="0"/>
    <x v="1"/>
    <x v="6590"/>
    <n v="0.21"/>
    <n v="461.49599999999998"/>
    <n v="2"/>
    <d v="2023-08-28T00:00:00"/>
    <d v="2023-09-01T00:00:00"/>
    <s v="Member"/>
    <x v="1"/>
    <n v="127.96"/>
    <x v="4"/>
    <x v="5"/>
    <n v="1736.1039999999998"/>
    <s v="-"/>
  </r>
  <r>
    <s v="ORD106636"/>
    <x v="1"/>
    <x v="3"/>
    <x v="6591"/>
    <n v="0.39"/>
    <n v="1299.5385000000001"/>
    <n v="6"/>
    <d v="2023-04-28T00:00:00"/>
    <d v="2023-04-30T00:00:00"/>
    <s v="Member"/>
    <x v="0"/>
    <n v="562.67999999999995"/>
    <x v="4"/>
    <x v="2"/>
    <n v="2032.6115"/>
    <s v="Bulk Order"/>
  </r>
  <r>
    <s v="ORD106637"/>
    <x v="3"/>
    <x v="1"/>
    <x v="6592"/>
    <n v="0.14000000000000001"/>
    <n v="279.04660000000001"/>
    <n v="9"/>
    <d v="2024-06-13T00:00:00"/>
    <d v="2024-06-18T00:00:00"/>
    <s v="Regular"/>
    <x v="1"/>
    <n v="483.83"/>
    <x v="4"/>
    <x v="0"/>
    <n v="1714.1433999999999"/>
    <s v="Bulk Order"/>
  </r>
  <r>
    <s v="ORD106638"/>
    <x v="2"/>
    <x v="4"/>
    <x v="6593"/>
    <n v="0.19"/>
    <n v="949.66369999999995"/>
    <n v="3"/>
    <d v="2024-02-20T00:00:00"/>
    <d v="2024-02-23T00:00:00"/>
    <s v="New"/>
    <x v="1"/>
    <n v="501.19"/>
    <x v="4"/>
    <x v="4"/>
    <n v="4048.5662999999995"/>
    <s v="-"/>
  </r>
  <r>
    <s v="ORD106639"/>
    <x v="1"/>
    <x v="3"/>
    <x v="6594"/>
    <n v="0.08"/>
    <n v="84.580799999999996"/>
    <n v="6"/>
    <d v="2024-02-21T00:00:00"/>
    <d v="2024-02-25T00:00:00"/>
    <s v="New"/>
    <x v="1"/>
    <n v="118.49"/>
    <x v="4"/>
    <x v="4"/>
    <n v="972.67920000000004"/>
    <s v="Bulk Order"/>
  </r>
  <r>
    <s v="ORD106640"/>
    <x v="0"/>
    <x v="3"/>
    <x v="6595"/>
    <n v="0.13"/>
    <n v="18.047900000000002"/>
    <n v="1"/>
    <d v="2024-09-29T00:00:00"/>
    <d v="2024-10-01T00:00:00"/>
    <s v="Member"/>
    <x v="2"/>
    <n v="12.54"/>
    <x v="4"/>
    <x v="4"/>
    <n v="120.78210000000001"/>
    <s v="-"/>
  </r>
  <r>
    <s v="ORD106641"/>
    <x v="1"/>
    <x v="3"/>
    <x v="6596"/>
    <n v="0.09"/>
    <n v="92.846700000000013"/>
    <n v="7"/>
    <d v="2024-12-11T00:00:00"/>
    <d v="2024-12-18T00:00:00"/>
    <s v="Regular"/>
    <x v="2"/>
    <n v="144.22999999999999"/>
    <x v="4"/>
    <x v="3"/>
    <n v="938.78330000000005"/>
    <s v="Bulk Order"/>
  </r>
  <r>
    <s v="ORD106642"/>
    <x v="2"/>
    <x v="3"/>
    <x v="6597"/>
    <n v="0.01"/>
    <n v="44.455300000000001"/>
    <n v="2"/>
    <d v="2024-09-07T00:00:00"/>
    <d v="2024-09-13T00:00:00"/>
    <s v="New"/>
    <x v="1"/>
    <n v="1205.46"/>
    <x v="4"/>
    <x v="5"/>
    <n v="4401.0747000000001"/>
    <s v="-"/>
  </r>
  <r>
    <s v="ORD106643"/>
    <x v="1"/>
    <x v="0"/>
    <x v="6598"/>
    <n v="0.02"/>
    <n v="16.224600000000002"/>
    <n v="5"/>
    <d v="2023-04-22T00:00:00"/>
    <d v="2023-04-28T00:00:00"/>
    <s v="Regular"/>
    <x v="2"/>
    <n v="81.739999999999995"/>
    <x v="4"/>
    <x v="2"/>
    <n v="795.00540000000001"/>
    <s v="-"/>
  </r>
  <r>
    <s v="ORD106644"/>
    <x v="1"/>
    <x v="4"/>
    <x v="6599"/>
    <n v="0.42"/>
    <n v="1027.7316000000001"/>
    <n v="5"/>
    <d v="2023-01-14T00:00:00"/>
    <d v="2023-01-15T00:00:00"/>
    <s v="Regular"/>
    <x v="0"/>
    <n v="282.89999999999998"/>
    <x v="4"/>
    <x v="5"/>
    <n v="1419.2483999999999"/>
    <s v="-"/>
  </r>
  <r>
    <s v="ORD106645"/>
    <x v="2"/>
    <x v="2"/>
    <x v="6600"/>
    <n v="0.4"/>
    <n v="861.78"/>
    <n v="1"/>
    <d v="2024-09-08T00:00:00"/>
    <d v="2024-09-12T00:00:00"/>
    <s v="New"/>
    <x v="2"/>
    <n v="584.29"/>
    <x v="4"/>
    <x v="4"/>
    <n v="1292.6699999999998"/>
    <s v="-"/>
  </r>
  <r>
    <s v="ORD106646"/>
    <x v="3"/>
    <x v="1"/>
    <x v="6601"/>
    <n v="7.0000000000000007E-2"/>
    <n v="235.34350000000003"/>
    <n v="7"/>
    <d v="2024-05-14T00:00:00"/>
    <d v="2024-05-17T00:00:00"/>
    <s v="New"/>
    <x v="2"/>
    <n v="948.85"/>
    <x v="4"/>
    <x v="3"/>
    <n v="3126.7065000000002"/>
    <s v="Bulk Order"/>
  </r>
  <r>
    <s v="ORD106647"/>
    <x v="3"/>
    <x v="3"/>
    <x v="6602"/>
    <n v="0.33"/>
    <n v="121.2816"/>
    <n v="4"/>
    <d v="2023-08-17T00:00:00"/>
    <d v="2023-08-20T00:00:00"/>
    <s v="Regular"/>
    <x v="2"/>
    <n v="23.29"/>
    <x v="4"/>
    <x v="5"/>
    <n v="246.23839999999998"/>
    <s v="-"/>
  </r>
  <r>
    <s v="ORD106648"/>
    <x v="2"/>
    <x v="2"/>
    <x v="6603"/>
    <n v="0.37"/>
    <n v="1231.3156000000001"/>
    <n v="4"/>
    <d v="2024-11-16T00:00:00"/>
    <d v="2024-11-21T00:00:00"/>
    <s v="Regular"/>
    <x v="2"/>
    <n v="616.32000000000005"/>
    <x v="4"/>
    <x v="3"/>
    <n v="2096.5644000000002"/>
    <s v="-"/>
  </r>
  <r>
    <s v="ORD106649"/>
    <x v="1"/>
    <x v="0"/>
    <x v="6604"/>
    <n v="0.03"/>
    <n v="55.148399999999995"/>
    <n v="7"/>
    <d v="2024-02-07T00:00:00"/>
    <d v="2024-02-12T00:00:00"/>
    <s v="New"/>
    <x v="2"/>
    <n v="228.16"/>
    <x v="4"/>
    <x v="3"/>
    <n v="1783.1315999999999"/>
    <s v="Bulk Order"/>
  </r>
  <r>
    <s v="ORD106650"/>
    <x v="2"/>
    <x v="2"/>
    <x v="6605"/>
    <n v="0.04"/>
    <n v="185.50360000000001"/>
    <n v="1"/>
    <d v="2023-04-17T00:00:00"/>
    <d v="2023-04-18T00:00:00"/>
    <s v="Member"/>
    <x v="2"/>
    <n v="427.71"/>
    <x v="4"/>
    <x v="0"/>
    <n v="4452.0864000000001"/>
    <s v="-"/>
  </r>
  <r>
    <s v="ORD106651"/>
    <x v="3"/>
    <x v="3"/>
    <x v="6606"/>
    <n v="0.28000000000000003"/>
    <n v="1192.6740000000002"/>
    <n v="6"/>
    <d v="2023-08-27T00:00:00"/>
    <d v="2023-09-02T00:00:00"/>
    <s v="Regular"/>
    <x v="1"/>
    <n v="764.75"/>
    <x v="4"/>
    <x v="3"/>
    <n v="3066.8760000000002"/>
    <s v="Bulk Order"/>
  </r>
  <r>
    <s v="ORD106652"/>
    <x v="0"/>
    <x v="4"/>
    <x v="6607"/>
    <n v="0.19"/>
    <n v="390.9402"/>
    <n v="1"/>
    <d v="2023-01-03T00:00:00"/>
    <d v="2023-01-06T00:00:00"/>
    <s v="Member"/>
    <x v="1"/>
    <n v="503.56"/>
    <x v="4"/>
    <x v="2"/>
    <n v="1666.6397999999999"/>
    <s v="-"/>
  </r>
  <r>
    <s v="ORD106653"/>
    <x v="1"/>
    <x v="2"/>
    <x v="6608"/>
    <n v="0.35"/>
    <n v="1737.8094999999998"/>
    <n v="6"/>
    <d v="2024-10-08T00:00:00"/>
    <d v="2024-10-13T00:00:00"/>
    <s v="Regular"/>
    <x v="2"/>
    <n v="461.27"/>
    <x v="4"/>
    <x v="4"/>
    <n v="3227.3605000000002"/>
    <s v="Bulk Order"/>
  </r>
  <r>
    <s v="ORD106654"/>
    <x v="3"/>
    <x v="3"/>
    <x v="6609"/>
    <n v="0.28000000000000003"/>
    <n v="99.265600000000006"/>
    <n v="2"/>
    <d v="2023-11-23T00:00:00"/>
    <d v="2023-11-25T00:00:00"/>
    <s v="Regular"/>
    <x v="2"/>
    <n v="46.35"/>
    <x v="4"/>
    <x v="4"/>
    <n v="255.25439999999998"/>
    <s v="-"/>
  </r>
  <r>
    <s v="ORD106655"/>
    <x v="1"/>
    <x v="3"/>
    <x v="6610"/>
    <n v="0.02"/>
    <n v="79.286000000000001"/>
    <n v="1"/>
    <d v="2024-07-17T00:00:00"/>
    <d v="2024-07-23T00:00:00"/>
    <s v="Regular"/>
    <x v="2"/>
    <n v="761.98"/>
    <x v="4"/>
    <x v="5"/>
    <n v="3885.0140000000001"/>
    <s v="-"/>
  </r>
  <r>
    <s v="ORD106656"/>
    <x v="2"/>
    <x v="1"/>
    <x v="6611"/>
    <n v="0.34"/>
    <n v="756.77200000000016"/>
    <n v="8"/>
    <d v="2024-03-13T00:00:00"/>
    <d v="2024-03-18T00:00:00"/>
    <s v="New"/>
    <x v="0"/>
    <n v="607.72"/>
    <x v="4"/>
    <x v="3"/>
    <n v="1469.028"/>
    <s v="Bulk Order"/>
  </r>
  <r>
    <s v="ORD106657"/>
    <x v="0"/>
    <x v="1"/>
    <x v="6612"/>
    <n v="0.1"/>
    <n v="222.32"/>
    <n v="7"/>
    <d v="2023-02-07T00:00:00"/>
    <d v="2023-02-14T00:00:00"/>
    <s v="New"/>
    <x v="2"/>
    <n v="606.28"/>
    <x v="4"/>
    <x v="4"/>
    <n v="2000.8799999999999"/>
    <s v="Bulk Order"/>
  </r>
  <r>
    <s v="ORD106658"/>
    <x v="2"/>
    <x v="4"/>
    <x v="6613"/>
    <n v="0.16"/>
    <n v="149.38560000000001"/>
    <n v="2"/>
    <d v="2024-07-28T00:00:00"/>
    <d v="2024-07-29T00:00:00"/>
    <s v="New"/>
    <x v="0"/>
    <n v="200.61"/>
    <x v="4"/>
    <x v="5"/>
    <n v="784.27440000000001"/>
    <s v="-"/>
  </r>
  <r>
    <s v="ORD106659"/>
    <x v="0"/>
    <x v="1"/>
    <x v="6614"/>
    <n v="0.37"/>
    <n v="970.47669999999994"/>
    <n v="2"/>
    <d v="2024-01-11T00:00:00"/>
    <d v="2024-01-12T00:00:00"/>
    <s v="Member"/>
    <x v="2"/>
    <n v="613.96"/>
    <x v="4"/>
    <x v="4"/>
    <n v="1652.4332999999999"/>
    <s v="-"/>
  </r>
  <r>
    <s v="ORD106660"/>
    <x v="1"/>
    <x v="4"/>
    <x v="6615"/>
    <n v="0.39"/>
    <n v="200.89680000000001"/>
    <n v="5"/>
    <d v="2023-01-06T00:00:00"/>
    <d v="2023-01-08T00:00:00"/>
    <s v="Member"/>
    <x v="2"/>
    <n v="39.83"/>
    <x v="4"/>
    <x v="3"/>
    <n v="314.22320000000002"/>
    <s v="-"/>
  </r>
  <r>
    <s v="ORD106661"/>
    <x v="1"/>
    <x v="0"/>
    <x v="6616"/>
    <n v="0.17"/>
    <n v="530.60910000000001"/>
    <n v="4"/>
    <d v="2024-12-14T00:00:00"/>
    <d v="2024-12-18T00:00:00"/>
    <s v="Member"/>
    <x v="1"/>
    <n v="684.74"/>
    <x v="4"/>
    <x v="0"/>
    <n v="2590.6208999999999"/>
    <s v="-"/>
  </r>
  <r>
    <s v="ORD106662"/>
    <x v="2"/>
    <x v="0"/>
    <x v="6617"/>
    <n v="0.04"/>
    <n v="51.351599999999998"/>
    <n v="4"/>
    <d v="2024-10-01T00:00:00"/>
    <d v="2024-10-08T00:00:00"/>
    <s v="New"/>
    <x v="0"/>
    <n v="171.8"/>
    <x v="4"/>
    <x v="4"/>
    <n v="1232.4384"/>
    <s v="-"/>
  </r>
  <r>
    <s v="ORD106663"/>
    <x v="0"/>
    <x v="1"/>
    <x v="6618"/>
    <n v="0.38"/>
    <n v="1387.6840000000002"/>
    <n v="9"/>
    <d v="2023-11-04T00:00:00"/>
    <d v="2023-11-07T00:00:00"/>
    <s v="Regular"/>
    <x v="2"/>
    <n v="833.88"/>
    <x v="4"/>
    <x v="0"/>
    <n v="2264.116"/>
    <s v="Bulk Order"/>
  </r>
  <r>
    <s v="ORD106664"/>
    <x v="0"/>
    <x v="0"/>
    <x v="6619"/>
    <n v="0.44"/>
    <n v="1353.4708000000001"/>
    <n v="1"/>
    <d v="2024-09-25T00:00:00"/>
    <d v="2024-09-26T00:00:00"/>
    <s v="Regular"/>
    <x v="2"/>
    <n v="252.25"/>
    <x v="4"/>
    <x v="2"/>
    <n v="1722.5992000000001"/>
    <s v="-"/>
  </r>
  <r>
    <s v="ORD106665"/>
    <x v="1"/>
    <x v="2"/>
    <x v="6620"/>
    <n v="0.48"/>
    <n v="1803.5424"/>
    <n v="9"/>
    <d v="2023-05-02T00:00:00"/>
    <d v="2023-05-05T00:00:00"/>
    <s v="Member"/>
    <x v="1"/>
    <n v="735.66"/>
    <x v="4"/>
    <x v="2"/>
    <n v="1953.8376000000001"/>
    <s v="Bulk Order"/>
  </r>
  <r>
    <s v="ORD106666"/>
    <x v="2"/>
    <x v="2"/>
    <x v="6621"/>
    <n v="0.16"/>
    <n v="603.79840000000002"/>
    <n v="3"/>
    <d v="2023-06-21T00:00:00"/>
    <d v="2023-06-23T00:00:00"/>
    <s v="New"/>
    <x v="1"/>
    <n v="527.46"/>
    <x v="4"/>
    <x v="2"/>
    <n v="3169.9415999999997"/>
    <s v="-"/>
  </r>
  <r>
    <s v="ORD106667"/>
    <x v="0"/>
    <x v="2"/>
    <x v="6622"/>
    <n v="0.06"/>
    <n v="63.832199999999993"/>
    <n v="8"/>
    <d v="2024-02-24T00:00:00"/>
    <d v="2024-02-26T00:00:00"/>
    <s v="New"/>
    <x v="2"/>
    <n v="166.93"/>
    <x v="4"/>
    <x v="5"/>
    <n v="1000.0377999999999"/>
    <s v="Bulk Order"/>
  </r>
  <r>
    <s v="ORD106668"/>
    <x v="1"/>
    <x v="0"/>
    <x v="6623"/>
    <n v="0.47"/>
    <n v="48.555700000000002"/>
    <n v="5"/>
    <d v="2023-11-16T00:00:00"/>
    <d v="2023-11-20T00:00:00"/>
    <s v="Regular"/>
    <x v="0"/>
    <n v="7.97"/>
    <x v="4"/>
    <x v="2"/>
    <n v="54.754300000000001"/>
    <s v="-"/>
  </r>
  <r>
    <s v="ORD106669"/>
    <x v="3"/>
    <x v="2"/>
    <x v="6624"/>
    <n v="0.2"/>
    <n v="378.44600000000003"/>
    <n v="3"/>
    <d v="2023-09-04T00:00:00"/>
    <d v="2023-09-10T00:00:00"/>
    <s v="New"/>
    <x v="1"/>
    <n v="420.98"/>
    <x v="4"/>
    <x v="3"/>
    <n v="1513.7840000000001"/>
    <s v="-"/>
  </r>
  <r>
    <s v="ORD106670"/>
    <x v="2"/>
    <x v="4"/>
    <x v="6625"/>
    <n v="0.05"/>
    <n v="230.172"/>
    <n v="9"/>
    <d v="2024-09-12T00:00:00"/>
    <d v="2024-09-13T00:00:00"/>
    <s v="Member"/>
    <x v="2"/>
    <n v="1088.07"/>
    <x v="4"/>
    <x v="5"/>
    <n v="4373.268"/>
    <s v="Bulk Order"/>
  </r>
  <r>
    <s v="ORD106671"/>
    <x v="3"/>
    <x v="3"/>
    <x v="6626"/>
    <n v="0.25"/>
    <n v="732.92750000000001"/>
    <n v="9"/>
    <d v="2023-07-12T00:00:00"/>
    <d v="2023-07-14T00:00:00"/>
    <s v="New"/>
    <x v="2"/>
    <n v="245.07"/>
    <x v="4"/>
    <x v="3"/>
    <n v="2198.7825000000003"/>
    <s v="Bulk Order"/>
  </r>
  <r>
    <s v="ORD106672"/>
    <x v="2"/>
    <x v="1"/>
    <x v="6627"/>
    <n v="0.1"/>
    <n v="366.47600000000006"/>
    <n v="8"/>
    <d v="2024-03-07T00:00:00"/>
    <d v="2024-03-12T00:00:00"/>
    <s v="Member"/>
    <x v="0"/>
    <n v="644.66"/>
    <x v="4"/>
    <x v="3"/>
    <n v="3298.2840000000001"/>
    <s v="Bulk Order"/>
  </r>
  <r>
    <s v="ORD106673"/>
    <x v="1"/>
    <x v="4"/>
    <x v="6628"/>
    <n v="0.18"/>
    <n v="793.78020000000004"/>
    <n v="3"/>
    <d v="2023-06-14T00:00:00"/>
    <d v="2023-06-17T00:00:00"/>
    <s v="Member"/>
    <x v="1"/>
    <n v="1088.2"/>
    <x v="4"/>
    <x v="3"/>
    <n v="3616.1098000000002"/>
    <s v="-"/>
  </r>
  <r>
    <s v="ORD106674"/>
    <x v="0"/>
    <x v="2"/>
    <x v="6629"/>
    <n v="0.16"/>
    <n v="726.35039999999992"/>
    <n v="3"/>
    <d v="2023-09-08T00:00:00"/>
    <d v="2023-09-11T00:00:00"/>
    <s v="Member"/>
    <x v="0"/>
    <n v="480.36"/>
    <x v="4"/>
    <x v="5"/>
    <n v="3813.3395999999998"/>
    <s v="-"/>
  </r>
  <r>
    <s v="ORD106675"/>
    <x v="0"/>
    <x v="3"/>
    <x v="6630"/>
    <n v="0.49"/>
    <n v="1319.1877999999999"/>
    <n v="3"/>
    <d v="2023-12-14T00:00:00"/>
    <d v="2023-12-20T00:00:00"/>
    <s v="Member"/>
    <x v="2"/>
    <n v="196.45"/>
    <x v="4"/>
    <x v="0"/>
    <n v="1373.0321999999999"/>
    <s v="-"/>
  </r>
  <r>
    <s v="ORD106676"/>
    <x v="0"/>
    <x v="1"/>
    <x v="6631"/>
    <n v="0.32"/>
    <n v="880.19839999999999"/>
    <n v="6"/>
    <d v="2023-02-18T00:00:00"/>
    <d v="2023-02-23T00:00:00"/>
    <s v="Regular"/>
    <x v="1"/>
    <n v="764.29"/>
    <x v="4"/>
    <x v="3"/>
    <n v="1870.4215999999999"/>
    <s v="Bulk Order"/>
  </r>
  <r>
    <s v="ORD106677"/>
    <x v="2"/>
    <x v="4"/>
    <x v="6632"/>
    <n v="0.25"/>
    <n v="1067.4000000000001"/>
    <n v="2"/>
    <d v="2023-11-07T00:00:00"/>
    <d v="2023-11-10T00:00:00"/>
    <s v="New"/>
    <x v="2"/>
    <n v="1027.97"/>
    <x v="4"/>
    <x v="1"/>
    <n v="3202.2000000000003"/>
    <s v="-"/>
  </r>
  <r>
    <s v="ORD106678"/>
    <x v="1"/>
    <x v="1"/>
    <x v="6633"/>
    <n v="0.26"/>
    <n v="1054.7367999999999"/>
    <n v="9"/>
    <d v="2023-02-08T00:00:00"/>
    <d v="2023-02-14T00:00:00"/>
    <s v="New"/>
    <x v="2"/>
    <n v="511.06"/>
    <x v="4"/>
    <x v="3"/>
    <n v="3001.9431999999997"/>
    <s v="Bulk Order"/>
  </r>
  <r>
    <s v="ORD106679"/>
    <x v="3"/>
    <x v="0"/>
    <x v="6634"/>
    <n v="0.3"/>
    <n v="1057.3229999999999"/>
    <n v="2"/>
    <d v="2023-06-13T00:00:00"/>
    <d v="2023-06-19T00:00:00"/>
    <s v="Regular"/>
    <x v="2"/>
    <n v="822.32"/>
    <x v="4"/>
    <x v="3"/>
    <n v="2467.087"/>
    <s v="-"/>
  </r>
  <r>
    <s v="ORD106680"/>
    <x v="1"/>
    <x v="2"/>
    <x v="6635"/>
    <n v="0.44"/>
    <n v="1347.2272"/>
    <n v="8"/>
    <d v="2023-07-13T00:00:00"/>
    <d v="2023-07-18T00:00:00"/>
    <s v="Regular"/>
    <x v="0"/>
    <n v="175.16"/>
    <x v="4"/>
    <x v="0"/>
    <n v="1714.6528000000001"/>
    <s v="Bulk Order"/>
  </r>
  <r>
    <s v="ORD106681"/>
    <x v="3"/>
    <x v="4"/>
    <x v="6636"/>
    <n v="7.0000000000000007E-2"/>
    <n v="218.70450000000002"/>
    <n v="4"/>
    <d v="2024-03-25T00:00:00"/>
    <d v="2024-04-01T00:00:00"/>
    <s v="New"/>
    <x v="1"/>
    <n v="787.27"/>
    <x v="4"/>
    <x v="2"/>
    <n v="2905.6455000000001"/>
    <s v="-"/>
  </r>
  <r>
    <s v="ORD106682"/>
    <x v="2"/>
    <x v="4"/>
    <x v="6637"/>
    <n v="0.3"/>
    <n v="563.48099999999999"/>
    <n v="4"/>
    <d v="2023-03-09T00:00:00"/>
    <d v="2023-03-15T00:00:00"/>
    <s v="Regular"/>
    <x v="1"/>
    <n v="276.52"/>
    <x v="4"/>
    <x v="2"/>
    <n v="1314.789"/>
    <s v="-"/>
  </r>
  <r>
    <s v="ORD106683"/>
    <x v="2"/>
    <x v="3"/>
    <x v="6638"/>
    <n v="0.16"/>
    <n v="675.28"/>
    <n v="5"/>
    <d v="2024-09-07T00:00:00"/>
    <d v="2024-09-10T00:00:00"/>
    <s v="New"/>
    <x v="0"/>
    <n v="490.44"/>
    <x v="4"/>
    <x v="4"/>
    <n v="3545.2200000000003"/>
    <s v="-"/>
  </r>
  <r>
    <s v="ORD106684"/>
    <x v="3"/>
    <x v="3"/>
    <x v="6639"/>
    <n v="0.28999999999999998"/>
    <n v="906.86479999999995"/>
    <n v="1"/>
    <d v="2023-10-01T00:00:00"/>
    <d v="2023-10-03T00:00:00"/>
    <s v="Regular"/>
    <x v="2"/>
    <n v="320.76"/>
    <x v="4"/>
    <x v="1"/>
    <n v="2220.2552000000001"/>
    <s v="-"/>
  </r>
  <r>
    <s v="ORD106685"/>
    <x v="3"/>
    <x v="3"/>
    <x v="6640"/>
    <n v="0.26"/>
    <n v="310.77539999999999"/>
    <n v="4"/>
    <d v="2024-11-11T00:00:00"/>
    <d v="2024-11-15T00:00:00"/>
    <s v="Regular"/>
    <x v="1"/>
    <n v="183.1"/>
    <x v="4"/>
    <x v="5"/>
    <n v="884.51459999999997"/>
    <s v="-"/>
  </r>
  <r>
    <s v="ORD106686"/>
    <x v="3"/>
    <x v="1"/>
    <x v="6641"/>
    <n v="0.01"/>
    <n v="12.7523"/>
    <n v="6"/>
    <d v="2024-12-31T00:00:00"/>
    <d v="2025-01-06T00:00:00"/>
    <s v="New"/>
    <x v="0"/>
    <n v="271.69"/>
    <x v="4"/>
    <x v="5"/>
    <n v="1262.4776999999999"/>
    <s v="Bulk Order"/>
  </r>
  <r>
    <s v="ORD106687"/>
    <x v="1"/>
    <x v="2"/>
    <x v="6642"/>
    <n v="0.28999999999999998"/>
    <n v="1253.3365000000001"/>
    <n v="2"/>
    <d v="2023-05-03T00:00:00"/>
    <d v="2023-05-10T00:00:00"/>
    <s v="Member"/>
    <x v="0"/>
    <n v="1074.4000000000001"/>
    <x v="4"/>
    <x v="0"/>
    <n v="3068.5135"/>
    <s v="-"/>
  </r>
  <r>
    <s v="ORD106688"/>
    <x v="3"/>
    <x v="1"/>
    <x v="6643"/>
    <n v="0.35"/>
    <n v="1108.0894999999998"/>
    <n v="3"/>
    <d v="2024-05-17T00:00:00"/>
    <d v="2024-05-18T00:00:00"/>
    <s v="Regular"/>
    <x v="2"/>
    <n v="173.58"/>
    <x v="4"/>
    <x v="0"/>
    <n v="2057.8805000000002"/>
    <s v="-"/>
  </r>
  <r>
    <s v="ORD106689"/>
    <x v="2"/>
    <x v="2"/>
    <x v="6644"/>
    <n v="0.12"/>
    <n v="246.43799999999999"/>
    <n v="4"/>
    <d v="2023-06-16T00:00:00"/>
    <d v="2023-06-17T00:00:00"/>
    <s v="Member"/>
    <x v="1"/>
    <n v="585.61"/>
    <x v="4"/>
    <x v="0"/>
    <n v="1807.212"/>
    <s v="-"/>
  </r>
  <r>
    <s v="ORD106690"/>
    <x v="2"/>
    <x v="4"/>
    <x v="6645"/>
    <n v="0.05"/>
    <n v="50.839500000000001"/>
    <n v="3"/>
    <d v="2024-10-27T00:00:00"/>
    <d v="2024-10-28T00:00:00"/>
    <s v="Member"/>
    <x v="1"/>
    <n v="263.62"/>
    <x v="4"/>
    <x v="4"/>
    <n v="965.95049999999992"/>
    <s v="-"/>
  </r>
  <r>
    <s v="ORD106691"/>
    <x v="0"/>
    <x v="1"/>
    <x v="6646"/>
    <n v="0.11"/>
    <n v="339.90659999999997"/>
    <n v="9"/>
    <d v="2024-04-03T00:00:00"/>
    <d v="2024-04-04T00:00:00"/>
    <s v="Regular"/>
    <x v="0"/>
    <n v="895.6"/>
    <x v="4"/>
    <x v="2"/>
    <n v="2750.1534000000001"/>
    <s v="Bulk Order"/>
  </r>
  <r>
    <s v="ORD106692"/>
    <x v="3"/>
    <x v="1"/>
    <x v="6647"/>
    <n v="0.32"/>
    <n v="320.9984"/>
    <n v="6"/>
    <d v="2024-09-07T00:00:00"/>
    <d v="2024-09-08T00:00:00"/>
    <s v="Member"/>
    <x v="1"/>
    <n v="114.62"/>
    <x v="4"/>
    <x v="5"/>
    <n v="682.12159999999994"/>
    <s v="Bulk Order"/>
  </r>
  <r>
    <s v="ORD106693"/>
    <x v="1"/>
    <x v="1"/>
    <x v="6648"/>
    <n v="0.23"/>
    <n v="552.87860000000001"/>
    <n v="5"/>
    <d v="2024-05-29T00:00:00"/>
    <d v="2024-06-03T00:00:00"/>
    <s v="New"/>
    <x v="0"/>
    <n v="216.3"/>
    <x v="4"/>
    <x v="4"/>
    <n v="1850.9414000000002"/>
    <s v="-"/>
  </r>
  <r>
    <s v="ORD106694"/>
    <x v="1"/>
    <x v="0"/>
    <x v="6649"/>
    <n v="0.43"/>
    <n v="1470.5140000000001"/>
    <n v="5"/>
    <d v="2024-11-19T00:00:00"/>
    <d v="2024-11-21T00:00:00"/>
    <s v="New"/>
    <x v="2"/>
    <n v="918.88"/>
    <x v="4"/>
    <x v="1"/>
    <n v="1949.2860000000001"/>
    <s v="-"/>
  </r>
  <r>
    <s v="ORD106695"/>
    <x v="1"/>
    <x v="2"/>
    <x v="6650"/>
    <n v="0.14000000000000001"/>
    <n v="401.87560000000002"/>
    <n v="2"/>
    <d v="2023-01-28T00:00:00"/>
    <d v="2023-02-01T00:00:00"/>
    <s v="Member"/>
    <x v="2"/>
    <n v="156.83000000000001"/>
    <x v="4"/>
    <x v="3"/>
    <n v="2468.6644000000001"/>
    <s v="-"/>
  </r>
  <r>
    <s v="ORD106696"/>
    <x v="0"/>
    <x v="2"/>
    <x v="6651"/>
    <n v="0.18"/>
    <n v="831.29219999999998"/>
    <n v="9"/>
    <d v="2023-05-24T00:00:00"/>
    <d v="2023-05-25T00:00:00"/>
    <s v="New"/>
    <x v="1"/>
    <n v="710.66"/>
    <x v="4"/>
    <x v="2"/>
    <n v="3786.9978000000001"/>
    <s v="Bulk Order"/>
  </r>
  <r>
    <s v="ORD106697"/>
    <x v="2"/>
    <x v="1"/>
    <x v="6652"/>
    <n v="0.26"/>
    <n v="76.603800000000007"/>
    <n v="2"/>
    <d v="2024-04-27T00:00:00"/>
    <d v="2024-05-04T00:00:00"/>
    <s v="Regular"/>
    <x v="2"/>
    <n v="46.39"/>
    <x v="4"/>
    <x v="4"/>
    <n v="218.02619999999999"/>
    <s v="-"/>
  </r>
  <r>
    <s v="ORD106698"/>
    <x v="1"/>
    <x v="0"/>
    <x v="6653"/>
    <n v="0.23"/>
    <n v="338.32769999999999"/>
    <n v="5"/>
    <d v="2023-05-03T00:00:00"/>
    <d v="2023-05-06T00:00:00"/>
    <s v="Member"/>
    <x v="1"/>
    <n v="156.72999999999999"/>
    <x v="4"/>
    <x v="2"/>
    <n v="1132.6623"/>
    <s v="-"/>
  </r>
  <r>
    <s v="ORD106699"/>
    <x v="2"/>
    <x v="1"/>
    <x v="6654"/>
    <n v="0.27"/>
    <n v="102.52440000000001"/>
    <n v="7"/>
    <d v="2023-04-26T00:00:00"/>
    <d v="2023-05-03T00:00:00"/>
    <s v="Regular"/>
    <x v="0"/>
    <n v="40.98"/>
    <x v="4"/>
    <x v="3"/>
    <n v="277.19560000000001"/>
    <s v="Bulk Order"/>
  </r>
  <r>
    <s v="ORD106700"/>
    <x v="0"/>
    <x v="2"/>
    <x v="6655"/>
    <n v="0.16"/>
    <n v="168.56960000000001"/>
    <n v="3"/>
    <d v="2023-01-22T00:00:00"/>
    <d v="2023-01-28T00:00:00"/>
    <s v="Regular"/>
    <x v="1"/>
    <n v="228.42"/>
    <x v="4"/>
    <x v="5"/>
    <n v="884.99039999999991"/>
    <s v="-"/>
  </r>
  <r>
    <s v="ORD106701"/>
    <x v="3"/>
    <x v="4"/>
    <x v="6656"/>
    <n v="0.08"/>
    <n v="56.601599999999998"/>
    <n v="8"/>
    <d v="2023-12-02T00:00:00"/>
    <d v="2023-12-05T00:00:00"/>
    <s v="New"/>
    <x v="2"/>
    <n v="91.87"/>
    <x v="4"/>
    <x v="3"/>
    <n v="650.91840000000002"/>
    <s v="Bulk Order"/>
  </r>
  <r>
    <s v="ORD106702"/>
    <x v="3"/>
    <x v="0"/>
    <x v="6657"/>
    <n v="0.4"/>
    <n v="1476.0160000000001"/>
    <n v="5"/>
    <d v="2024-08-31T00:00:00"/>
    <d v="2024-09-04T00:00:00"/>
    <s v="Member"/>
    <x v="2"/>
    <n v="280.08"/>
    <x v="4"/>
    <x v="4"/>
    <n v="2214.0239999999999"/>
    <s v="-"/>
  </r>
  <r>
    <s v="ORD106703"/>
    <x v="3"/>
    <x v="0"/>
    <x v="6658"/>
    <n v="0.02"/>
    <n v="38.198799999999999"/>
    <n v="3"/>
    <d v="2023-11-29T00:00:00"/>
    <d v="2023-12-05T00:00:00"/>
    <s v="New"/>
    <x v="1"/>
    <n v="256.83999999999997"/>
    <x v="4"/>
    <x v="3"/>
    <n v="1871.7412000000002"/>
    <s v="-"/>
  </r>
  <r>
    <s v="ORD106704"/>
    <x v="1"/>
    <x v="1"/>
    <x v="6659"/>
    <n v="0.18"/>
    <n v="833.88959999999997"/>
    <n v="3"/>
    <d v="2023-02-18T00:00:00"/>
    <d v="2023-02-19T00:00:00"/>
    <s v="New"/>
    <x v="2"/>
    <n v="811"/>
    <x v="4"/>
    <x v="1"/>
    <n v="3798.8304000000003"/>
    <s v="-"/>
  </r>
  <r>
    <s v="ORD106705"/>
    <x v="3"/>
    <x v="4"/>
    <x v="6660"/>
    <n v="0.04"/>
    <n v="8.5820000000000007"/>
    <n v="3"/>
    <d v="2024-05-23T00:00:00"/>
    <d v="2024-05-24T00:00:00"/>
    <s v="Member"/>
    <x v="1"/>
    <n v="12.93"/>
    <x v="4"/>
    <x v="1"/>
    <n v="205.96800000000002"/>
    <s v="-"/>
  </r>
  <r>
    <s v="ORD106706"/>
    <x v="1"/>
    <x v="2"/>
    <x v="6661"/>
    <n v="0.37"/>
    <n v="1220.7520999999999"/>
    <n v="3"/>
    <d v="2023-10-11T00:00:00"/>
    <d v="2023-10-13T00:00:00"/>
    <s v="Regular"/>
    <x v="1"/>
    <n v="982.17"/>
    <x v="4"/>
    <x v="0"/>
    <n v="2078.5779000000002"/>
    <s v="-"/>
  </r>
  <r>
    <s v="ORD106707"/>
    <x v="0"/>
    <x v="3"/>
    <x v="6662"/>
    <n v="0.18"/>
    <n v="874.02059999999994"/>
    <n v="4"/>
    <d v="2023-08-24T00:00:00"/>
    <d v="2023-08-31T00:00:00"/>
    <s v="Member"/>
    <x v="0"/>
    <n v="1102.02"/>
    <x v="4"/>
    <x v="4"/>
    <n v="3981.6494000000002"/>
    <s v="-"/>
  </r>
  <r>
    <s v="ORD106708"/>
    <x v="0"/>
    <x v="2"/>
    <x v="6663"/>
    <n v="0.02"/>
    <n v="19.232200000000002"/>
    <n v="1"/>
    <d v="2024-02-04T00:00:00"/>
    <d v="2024-02-07T00:00:00"/>
    <s v="Regular"/>
    <x v="2"/>
    <n v="75.33"/>
    <x v="4"/>
    <x v="1"/>
    <n v="942.37779999999998"/>
    <s v="-"/>
  </r>
  <r>
    <s v="ORD106709"/>
    <x v="1"/>
    <x v="2"/>
    <x v="6664"/>
    <n v="0.04"/>
    <n v="90.716800000000006"/>
    <n v="3"/>
    <d v="2023-03-05T00:00:00"/>
    <d v="2023-03-12T00:00:00"/>
    <s v="Member"/>
    <x v="2"/>
    <n v="137.94"/>
    <x v="4"/>
    <x v="0"/>
    <n v="2177.2031999999999"/>
    <s v="-"/>
  </r>
  <r>
    <s v="ORD106710"/>
    <x v="2"/>
    <x v="4"/>
    <x v="6665"/>
    <n v="0.1"/>
    <n v="353.92600000000004"/>
    <n v="5"/>
    <d v="2023-07-07T00:00:00"/>
    <d v="2023-07-10T00:00:00"/>
    <s v="New"/>
    <x v="2"/>
    <n v="1053.96"/>
    <x v="4"/>
    <x v="4"/>
    <n v="3185.3340000000003"/>
    <s v="-"/>
  </r>
  <r>
    <s v="ORD106711"/>
    <x v="3"/>
    <x v="0"/>
    <x v="6666"/>
    <n v="0.39"/>
    <n v="1248.9282000000001"/>
    <n v="8"/>
    <d v="2023-07-13T00:00:00"/>
    <d v="2023-07-18T00:00:00"/>
    <s v="Member"/>
    <x v="1"/>
    <n v="661.2"/>
    <x v="4"/>
    <x v="3"/>
    <n v="1953.4518"/>
    <s v="Bulk Order"/>
  </r>
  <r>
    <s v="ORD106712"/>
    <x v="3"/>
    <x v="2"/>
    <x v="6667"/>
    <n v="0.4"/>
    <n v="1149.412"/>
    <n v="8"/>
    <d v="2023-01-26T00:00:00"/>
    <d v="2023-02-01T00:00:00"/>
    <s v="New"/>
    <x v="0"/>
    <n v="574.63"/>
    <x v="4"/>
    <x v="5"/>
    <n v="1724.1180000000002"/>
    <s v="Bulk Order"/>
  </r>
  <r>
    <s v="ORD106713"/>
    <x v="3"/>
    <x v="0"/>
    <x v="6668"/>
    <n v="0.5"/>
    <n v="850.55499999999995"/>
    <n v="9"/>
    <d v="2023-06-19T00:00:00"/>
    <d v="2023-06-22T00:00:00"/>
    <s v="Regular"/>
    <x v="1"/>
    <n v="179.41"/>
    <x v="4"/>
    <x v="0"/>
    <n v="850.55499999999995"/>
    <s v="Bulk Order"/>
  </r>
  <r>
    <s v="ORD106714"/>
    <x v="1"/>
    <x v="4"/>
    <x v="6669"/>
    <n v="0.12"/>
    <n v="440.18159999999995"/>
    <n v="9"/>
    <d v="2024-01-22T00:00:00"/>
    <d v="2024-01-23T00:00:00"/>
    <s v="New"/>
    <x v="2"/>
    <n v="985.57"/>
    <x v="4"/>
    <x v="1"/>
    <n v="3227.9983999999999"/>
    <s v="Bulk Order"/>
  </r>
  <r>
    <s v="ORD106715"/>
    <x v="0"/>
    <x v="4"/>
    <x v="6670"/>
    <n v="0.03"/>
    <n v="99.028499999999994"/>
    <n v="6"/>
    <d v="2024-09-11T00:00:00"/>
    <d v="2024-09-12T00:00:00"/>
    <s v="Member"/>
    <x v="1"/>
    <n v="222.95"/>
    <x v="4"/>
    <x v="3"/>
    <n v="3201.9214999999999"/>
    <s v="Bulk Order"/>
  </r>
  <r>
    <s v="ORD106716"/>
    <x v="3"/>
    <x v="1"/>
    <x v="6671"/>
    <n v="0.14000000000000001"/>
    <n v="125.68080000000002"/>
    <n v="7"/>
    <d v="2023-10-04T00:00:00"/>
    <d v="2023-10-07T00:00:00"/>
    <s v="Member"/>
    <x v="2"/>
    <n v="216.81"/>
    <x v="4"/>
    <x v="0"/>
    <n v="772.03920000000005"/>
    <s v="Bulk Order"/>
  </r>
  <r>
    <s v="ORD106717"/>
    <x v="0"/>
    <x v="3"/>
    <x v="6672"/>
    <n v="0.09"/>
    <n v="434.16359999999997"/>
    <n v="4"/>
    <d v="2024-12-10T00:00:00"/>
    <d v="2024-12-15T00:00:00"/>
    <s v="Member"/>
    <x v="1"/>
    <n v="402.1"/>
    <x v="4"/>
    <x v="4"/>
    <n v="4389.8764000000001"/>
    <s v="-"/>
  </r>
  <r>
    <s v="ORD106718"/>
    <x v="3"/>
    <x v="4"/>
    <x v="6673"/>
    <n v="0.36"/>
    <n v="1016.2080000000001"/>
    <n v="3"/>
    <d v="2023-07-16T00:00:00"/>
    <d v="2023-07-23T00:00:00"/>
    <s v="New"/>
    <x v="1"/>
    <n v="707.76"/>
    <x v="4"/>
    <x v="4"/>
    <n v="1806.5920000000001"/>
    <s v="-"/>
  </r>
  <r>
    <s v="ORD106719"/>
    <x v="3"/>
    <x v="4"/>
    <x v="6674"/>
    <n v="0.48"/>
    <n v="1283.8848"/>
    <n v="3"/>
    <d v="2023-01-24T00:00:00"/>
    <d v="2023-01-30T00:00:00"/>
    <s v="New"/>
    <x v="2"/>
    <n v="277.24"/>
    <x v="4"/>
    <x v="5"/>
    <n v="1390.8752000000002"/>
    <s v="-"/>
  </r>
  <r>
    <s v="ORD106720"/>
    <x v="1"/>
    <x v="0"/>
    <x v="6675"/>
    <n v="0.14000000000000001"/>
    <n v="595.8904"/>
    <n v="2"/>
    <d v="2023-09-12T00:00:00"/>
    <d v="2023-09-16T00:00:00"/>
    <s v="Regular"/>
    <x v="1"/>
    <n v="1249.97"/>
    <x v="4"/>
    <x v="2"/>
    <n v="3660.4695999999994"/>
    <s v="-"/>
  </r>
  <r>
    <s v="ORD106721"/>
    <x v="2"/>
    <x v="4"/>
    <x v="6676"/>
    <n v="0.16"/>
    <n v="518.08480000000009"/>
    <n v="8"/>
    <d v="2024-07-30T00:00:00"/>
    <d v="2024-08-05T00:00:00"/>
    <s v="Member"/>
    <x v="2"/>
    <n v="326.25"/>
    <x v="4"/>
    <x v="3"/>
    <n v="2719.9452000000001"/>
    <s v="Bulk Order"/>
  </r>
  <r>
    <s v="ORD106722"/>
    <x v="1"/>
    <x v="2"/>
    <x v="6677"/>
    <n v="0.18"/>
    <n v="83.690999999999988"/>
    <n v="7"/>
    <d v="2024-08-14T00:00:00"/>
    <d v="2024-08-17T00:00:00"/>
    <s v="Regular"/>
    <x v="1"/>
    <n v="93.07"/>
    <x v="4"/>
    <x v="1"/>
    <n v="381.25900000000001"/>
    <s v="Bulk Order"/>
  </r>
  <r>
    <s v="ORD106723"/>
    <x v="3"/>
    <x v="1"/>
    <x v="6678"/>
    <n v="0.43"/>
    <n v="1110.3847000000001"/>
    <n v="8"/>
    <d v="2023-01-08T00:00:00"/>
    <d v="2023-01-12T00:00:00"/>
    <s v="Member"/>
    <x v="1"/>
    <n v="689.35"/>
    <x v="4"/>
    <x v="1"/>
    <n v="1471.9052999999999"/>
    <s v="Bulk Order"/>
  </r>
  <r>
    <s v="ORD106724"/>
    <x v="3"/>
    <x v="1"/>
    <x v="6679"/>
    <n v="0.28999999999999998"/>
    <n v="1138.2267999999999"/>
    <n v="6"/>
    <d v="2024-07-10T00:00:00"/>
    <d v="2024-07-13T00:00:00"/>
    <s v="New"/>
    <x v="2"/>
    <n v="621.21"/>
    <x v="4"/>
    <x v="2"/>
    <n v="2786.6932000000002"/>
    <s v="Bulk Order"/>
  </r>
  <r>
    <s v="ORD106725"/>
    <x v="2"/>
    <x v="2"/>
    <x v="6680"/>
    <n v="0.49"/>
    <n v="1729.6510000000001"/>
    <n v="5"/>
    <d v="2024-04-17T00:00:00"/>
    <d v="2024-04-21T00:00:00"/>
    <s v="New"/>
    <x v="2"/>
    <n v="592.69000000000005"/>
    <x v="4"/>
    <x v="4"/>
    <n v="1800.249"/>
    <s v="-"/>
  </r>
  <r>
    <s v="ORD106726"/>
    <x v="0"/>
    <x v="4"/>
    <x v="6681"/>
    <n v="0.31"/>
    <n v="1505.5987000000002"/>
    <n v="1"/>
    <d v="2024-01-01T00:00:00"/>
    <d v="2024-01-08T00:00:00"/>
    <s v="Regular"/>
    <x v="2"/>
    <n v="1392.13"/>
    <x v="4"/>
    <x v="0"/>
    <n v="3351.1713"/>
    <s v="-"/>
  </r>
  <r>
    <s v="ORD106727"/>
    <x v="0"/>
    <x v="3"/>
    <x v="6682"/>
    <n v="0.35"/>
    <n v="77.731499999999997"/>
    <n v="8"/>
    <d v="2024-10-12T00:00:00"/>
    <d v="2024-10-13T00:00:00"/>
    <s v="Member"/>
    <x v="2"/>
    <n v="15.12"/>
    <x v="4"/>
    <x v="1"/>
    <n v="144.35849999999999"/>
    <s v="Bulk Order"/>
  </r>
  <r>
    <s v="ORD106728"/>
    <x v="3"/>
    <x v="4"/>
    <x v="6683"/>
    <n v="0.04"/>
    <n v="55.198800000000006"/>
    <n v="2"/>
    <d v="2024-07-22T00:00:00"/>
    <d v="2024-07-29T00:00:00"/>
    <s v="Regular"/>
    <x v="2"/>
    <n v="245.71"/>
    <x v="4"/>
    <x v="2"/>
    <n v="1324.7712000000001"/>
    <s v="-"/>
  </r>
  <r>
    <s v="ORD106729"/>
    <x v="0"/>
    <x v="1"/>
    <x v="6684"/>
    <n v="0.48"/>
    <n v="1339.6175999999998"/>
    <n v="1"/>
    <d v="2023-01-12T00:00:00"/>
    <d v="2023-01-13T00:00:00"/>
    <s v="Member"/>
    <x v="1"/>
    <n v="419.2"/>
    <x v="4"/>
    <x v="1"/>
    <n v="1451.2524000000001"/>
    <s v="-"/>
  </r>
  <r>
    <s v="ORD106730"/>
    <x v="3"/>
    <x v="3"/>
    <x v="6685"/>
    <n v="0.31"/>
    <n v="972.005"/>
    <n v="9"/>
    <d v="2023-03-13T00:00:00"/>
    <d v="2023-03-17T00:00:00"/>
    <s v="New"/>
    <x v="1"/>
    <n v="545.48"/>
    <x v="4"/>
    <x v="1"/>
    <n v="2163.4949999999999"/>
    <s v="Bulk Order"/>
  </r>
  <r>
    <s v="ORD106731"/>
    <x v="2"/>
    <x v="0"/>
    <x v="6686"/>
    <n v="0.26"/>
    <n v="375.52839999999998"/>
    <n v="8"/>
    <d v="2023-03-04T00:00:00"/>
    <d v="2023-03-11T00:00:00"/>
    <s v="Regular"/>
    <x v="0"/>
    <n v="178.42"/>
    <x v="4"/>
    <x v="1"/>
    <n v="1068.8116"/>
    <s v="Bulk Order"/>
  </r>
  <r>
    <s v="ORD106732"/>
    <x v="2"/>
    <x v="0"/>
    <x v="6687"/>
    <n v="0.19"/>
    <n v="788.7527"/>
    <n v="9"/>
    <d v="2023-06-12T00:00:00"/>
    <d v="2023-06-14T00:00:00"/>
    <s v="New"/>
    <x v="0"/>
    <n v="281.86"/>
    <x v="4"/>
    <x v="5"/>
    <n v="3362.5772999999999"/>
    <s v="Bulk Order"/>
  </r>
  <r>
    <s v="ORD106733"/>
    <x v="3"/>
    <x v="4"/>
    <x v="6688"/>
    <n v="0.04"/>
    <n v="36.211999999999996"/>
    <n v="5"/>
    <d v="2024-07-03T00:00:00"/>
    <d v="2024-07-09T00:00:00"/>
    <s v="Member"/>
    <x v="0"/>
    <n v="101.93"/>
    <x v="4"/>
    <x v="0"/>
    <n v="869.08799999999997"/>
    <s v="-"/>
  </r>
  <r>
    <s v="ORD106734"/>
    <x v="2"/>
    <x v="4"/>
    <x v="6689"/>
    <n v="7.0000000000000007E-2"/>
    <n v="7.2912000000000008"/>
    <n v="3"/>
    <d v="2023-10-04T00:00:00"/>
    <d v="2023-10-11T00:00:00"/>
    <s v="New"/>
    <x v="2"/>
    <n v="5.76"/>
    <x v="4"/>
    <x v="3"/>
    <n v="96.868799999999993"/>
    <s v="-"/>
  </r>
  <r>
    <s v="ORD106735"/>
    <x v="1"/>
    <x v="3"/>
    <x v="6690"/>
    <n v="0.01"/>
    <n v="47.667200000000001"/>
    <n v="8"/>
    <d v="2024-07-16T00:00:00"/>
    <d v="2024-07-17T00:00:00"/>
    <s v="New"/>
    <x v="2"/>
    <n v="385.32"/>
    <x v="4"/>
    <x v="4"/>
    <n v="4719.0528000000004"/>
    <s v="Bulk Order"/>
  </r>
  <r>
    <s v="ORD106736"/>
    <x v="1"/>
    <x v="3"/>
    <x v="6691"/>
    <n v="0.5"/>
    <n v="1009.3150000000001"/>
    <n v="4"/>
    <d v="2024-02-06T00:00:00"/>
    <d v="2024-02-12T00:00:00"/>
    <s v="Regular"/>
    <x v="1"/>
    <n v="224.37"/>
    <x v="4"/>
    <x v="4"/>
    <n v="1009.3150000000001"/>
    <s v="-"/>
  </r>
  <r>
    <s v="ORD106737"/>
    <x v="2"/>
    <x v="4"/>
    <x v="6692"/>
    <n v="0.39"/>
    <n v="1868.7629999999999"/>
    <n v="1"/>
    <d v="2024-05-20T00:00:00"/>
    <d v="2024-05-25T00:00:00"/>
    <s v="New"/>
    <x v="1"/>
    <n v="593.49"/>
    <x v="4"/>
    <x v="1"/>
    <n v="2922.9369999999999"/>
    <s v="-"/>
  </r>
  <r>
    <s v="ORD106738"/>
    <x v="3"/>
    <x v="1"/>
    <x v="6693"/>
    <n v="0.4"/>
    <n v="584.74400000000003"/>
    <n v="9"/>
    <d v="2024-10-27T00:00:00"/>
    <d v="2024-11-03T00:00:00"/>
    <s v="Member"/>
    <x v="1"/>
    <n v="210.52"/>
    <x v="4"/>
    <x v="0"/>
    <n v="877.11599999999987"/>
    <s v="Bulk Order"/>
  </r>
  <r>
    <s v="ORD106739"/>
    <x v="3"/>
    <x v="0"/>
    <x v="6694"/>
    <n v="0.37"/>
    <n v="152.03299999999999"/>
    <n v="4"/>
    <d v="2024-06-15T00:00:00"/>
    <d v="2024-06-20T00:00:00"/>
    <s v="Member"/>
    <x v="2"/>
    <n v="112.96"/>
    <x v="4"/>
    <x v="0"/>
    <n v="258.86699999999996"/>
    <s v="-"/>
  </r>
  <r>
    <s v="ORD106740"/>
    <x v="2"/>
    <x v="3"/>
    <x v="6695"/>
    <n v="0.24"/>
    <n v="932.48399999999992"/>
    <n v="2"/>
    <d v="2024-04-23T00:00:00"/>
    <d v="2024-04-27T00:00:00"/>
    <s v="New"/>
    <x v="0"/>
    <n v="743.57"/>
    <x v="4"/>
    <x v="0"/>
    <n v="2952.866"/>
    <s v="-"/>
  </r>
  <r>
    <s v="ORD106741"/>
    <x v="0"/>
    <x v="1"/>
    <x v="6696"/>
    <n v="0.04"/>
    <n v="167.82080000000002"/>
    <n v="3"/>
    <d v="2023-07-29T00:00:00"/>
    <d v="2023-08-04T00:00:00"/>
    <s v="Regular"/>
    <x v="2"/>
    <n v="1147.83"/>
    <x v="4"/>
    <x v="3"/>
    <n v="4027.6992000000005"/>
    <s v="-"/>
  </r>
  <r>
    <s v="ORD106742"/>
    <x v="1"/>
    <x v="4"/>
    <x v="6697"/>
    <n v="0.04"/>
    <n v="100.4492"/>
    <n v="6"/>
    <d v="2024-04-08T00:00:00"/>
    <d v="2024-04-10T00:00:00"/>
    <s v="Member"/>
    <x v="0"/>
    <n v="165.68"/>
    <x v="4"/>
    <x v="5"/>
    <n v="2410.7808"/>
    <s v="Bulk Order"/>
  </r>
  <r>
    <s v="ORD106743"/>
    <x v="0"/>
    <x v="2"/>
    <x v="6698"/>
    <n v="0.46"/>
    <n v="212.46020000000001"/>
    <n v="9"/>
    <d v="2023-09-02T00:00:00"/>
    <d v="2023-09-07T00:00:00"/>
    <s v="Regular"/>
    <x v="1"/>
    <n v="61.51"/>
    <x v="4"/>
    <x v="3"/>
    <n v="249.40979999999999"/>
    <s v="Bulk Order"/>
  </r>
  <r>
    <s v="ORD106744"/>
    <x v="3"/>
    <x v="3"/>
    <x v="6699"/>
    <n v="0"/>
    <n v="0"/>
    <n v="6"/>
    <d v="2024-03-04T00:00:00"/>
    <d v="2024-03-05T00:00:00"/>
    <s v="Member"/>
    <x v="1"/>
    <n v="484.38"/>
    <x v="4"/>
    <x v="2"/>
    <n v="3305.26"/>
    <s v="Bulk Order"/>
  </r>
  <r>
    <s v="ORD106745"/>
    <x v="3"/>
    <x v="2"/>
    <x v="6700"/>
    <n v="0.35"/>
    <n v="347.37849999999997"/>
    <n v="4"/>
    <d v="2023-09-05T00:00:00"/>
    <d v="2023-09-08T00:00:00"/>
    <s v="New"/>
    <x v="0"/>
    <n v="64.540000000000006"/>
    <x v="4"/>
    <x v="2"/>
    <n v="645.13149999999996"/>
    <s v="-"/>
  </r>
  <r>
    <s v="ORD106746"/>
    <x v="0"/>
    <x v="1"/>
    <x v="6701"/>
    <n v="0.31"/>
    <n v="1321.2107000000001"/>
    <n v="1"/>
    <d v="2023-02-17T00:00:00"/>
    <d v="2023-02-23T00:00:00"/>
    <s v="Member"/>
    <x v="2"/>
    <n v="1196.42"/>
    <x v="4"/>
    <x v="1"/>
    <n v="2940.7593000000002"/>
    <s v="-"/>
  </r>
  <r>
    <s v="ORD106747"/>
    <x v="2"/>
    <x v="0"/>
    <x v="6702"/>
    <n v="0.25"/>
    <n v="360.67750000000001"/>
    <n v="2"/>
    <d v="2023-01-14T00:00:00"/>
    <d v="2023-01-17T00:00:00"/>
    <s v="Regular"/>
    <x v="1"/>
    <n v="175.91"/>
    <x v="4"/>
    <x v="2"/>
    <n v="1082.0325"/>
    <s v="-"/>
  </r>
  <r>
    <s v="ORD106748"/>
    <x v="0"/>
    <x v="1"/>
    <x v="6703"/>
    <n v="0.49"/>
    <n v="2084.3424"/>
    <n v="7"/>
    <d v="2024-01-26T00:00:00"/>
    <d v="2024-02-02T00:00:00"/>
    <s v="New"/>
    <x v="0"/>
    <n v="1043.95"/>
    <x v="4"/>
    <x v="4"/>
    <n v="2169.4176000000002"/>
    <s v="Bulk Order"/>
  </r>
  <r>
    <s v="ORD106749"/>
    <x v="0"/>
    <x v="0"/>
    <x v="6704"/>
    <n v="0.1"/>
    <n v="219.19299999999998"/>
    <n v="3"/>
    <d v="2024-11-08T00:00:00"/>
    <d v="2024-11-15T00:00:00"/>
    <s v="Regular"/>
    <x v="2"/>
    <n v="365.81"/>
    <x v="4"/>
    <x v="2"/>
    <n v="1972.7369999999999"/>
    <s v="-"/>
  </r>
  <r>
    <s v="ORD106750"/>
    <x v="1"/>
    <x v="1"/>
    <x v="6705"/>
    <n v="0.39"/>
    <n v="1178.8881000000001"/>
    <n v="2"/>
    <d v="2023-04-23T00:00:00"/>
    <d v="2023-04-29T00:00:00"/>
    <s v="Regular"/>
    <x v="0"/>
    <n v="490.56"/>
    <x v="4"/>
    <x v="5"/>
    <n v="1843.9018999999998"/>
    <s v="-"/>
  </r>
  <r>
    <s v="ORD106751"/>
    <x v="1"/>
    <x v="3"/>
    <x v="6706"/>
    <n v="0.34"/>
    <n v="1349.4124000000002"/>
    <n v="6"/>
    <d v="2023-03-05T00:00:00"/>
    <d v="2023-03-06T00:00:00"/>
    <s v="Member"/>
    <x v="1"/>
    <n v="1039.81"/>
    <x v="4"/>
    <x v="5"/>
    <n v="2619.4476"/>
    <s v="Bulk Order"/>
  </r>
  <r>
    <s v="ORD106752"/>
    <x v="0"/>
    <x v="3"/>
    <x v="6707"/>
    <n v="0.49"/>
    <n v="146.09349999999998"/>
    <n v="4"/>
    <d v="2023-10-12T00:00:00"/>
    <d v="2023-10-18T00:00:00"/>
    <s v="Regular"/>
    <x v="2"/>
    <n v="39.840000000000003"/>
    <x v="4"/>
    <x v="3"/>
    <n v="152.0565"/>
    <s v="-"/>
  </r>
  <r>
    <s v="ORD106753"/>
    <x v="0"/>
    <x v="2"/>
    <x v="6708"/>
    <n v="0.47"/>
    <n v="1938.1436999999999"/>
    <n v="1"/>
    <d v="2023-03-28T00:00:00"/>
    <d v="2023-03-30T00:00:00"/>
    <s v="New"/>
    <x v="1"/>
    <n v="248.45"/>
    <x v="4"/>
    <x v="1"/>
    <n v="2185.5663000000004"/>
    <s v="-"/>
  </r>
  <r>
    <s v="ORD106754"/>
    <x v="3"/>
    <x v="1"/>
    <x v="6709"/>
    <n v="0.06"/>
    <n v="46.762799999999999"/>
    <n v="9"/>
    <d v="2024-05-09T00:00:00"/>
    <d v="2024-05-13T00:00:00"/>
    <s v="New"/>
    <x v="2"/>
    <n v="139.66999999999999"/>
    <x v="4"/>
    <x v="4"/>
    <n v="732.61720000000003"/>
    <s v="Bulk Order"/>
  </r>
  <r>
    <s v="ORD106755"/>
    <x v="1"/>
    <x v="1"/>
    <x v="6710"/>
    <n v="0.15"/>
    <n v="278.4375"/>
    <n v="9"/>
    <d v="2023-09-06T00:00:00"/>
    <d v="2023-09-07T00:00:00"/>
    <s v="Regular"/>
    <x v="1"/>
    <n v="203.35"/>
    <x v="4"/>
    <x v="1"/>
    <n v="1577.8125"/>
    <s v="Bulk Order"/>
  </r>
  <r>
    <s v="ORD106756"/>
    <x v="1"/>
    <x v="2"/>
    <x v="6711"/>
    <n v="0.43"/>
    <n v="1039.1509000000001"/>
    <n v="5"/>
    <d v="2024-09-16T00:00:00"/>
    <d v="2024-09-19T00:00:00"/>
    <s v="New"/>
    <x v="2"/>
    <n v="329.06"/>
    <x v="4"/>
    <x v="5"/>
    <n v="1377.4791"/>
    <s v="-"/>
  </r>
  <r>
    <s v="ORD106757"/>
    <x v="3"/>
    <x v="4"/>
    <x v="6712"/>
    <n v="0.11"/>
    <n v="493.63490000000002"/>
    <n v="8"/>
    <d v="2023-08-14T00:00:00"/>
    <d v="2023-08-18T00:00:00"/>
    <s v="New"/>
    <x v="0"/>
    <n v="626.66"/>
    <x v="4"/>
    <x v="4"/>
    <n v="3993.9551000000001"/>
    <s v="Bulk Order"/>
  </r>
  <r>
    <s v="ORD106758"/>
    <x v="2"/>
    <x v="1"/>
    <x v="6713"/>
    <n v="0.19"/>
    <n v="39.892400000000002"/>
    <n v="6"/>
    <d v="2023-07-02T00:00:00"/>
    <d v="2023-07-04T00:00:00"/>
    <s v="New"/>
    <x v="1"/>
    <n v="57.19"/>
    <x v="4"/>
    <x v="4"/>
    <n v="170.0676"/>
    <s v="Bulk Order"/>
  </r>
  <r>
    <s v="ORD106759"/>
    <x v="1"/>
    <x v="1"/>
    <x v="4177"/>
    <n v="0.31"/>
    <n v="880.42790000000002"/>
    <n v="7"/>
    <d v="2023-03-22T00:00:00"/>
    <d v="2023-03-28T00:00:00"/>
    <s v="Member"/>
    <x v="1"/>
    <n v="758.84"/>
    <x v="4"/>
    <x v="5"/>
    <n v="1959.6621"/>
    <s v="Bulk Order"/>
  </r>
  <r>
    <s v="ORD106760"/>
    <x v="1"/>
    <x v="1"/>
    <x v="6714"/>
    <n v="0.28000000000000003"/>
    <n v="909.5408000000001"/>
    <n v="6"/>
    <d v="2024-01-21T00:00:00"/>
    <d v="2024-01-26T00:00:00"/>
    <s v="New"/>
    <x v="1"/>
    <n v="920.91"/>
    <x v="4"/>
    <x v="5"/>
    <n v="2338.8191999999999"/>
    <s v="Bulk Order"/>
  </r>
  <r>
    <s v="ORD106761"/>
    <x v="2"/>
    <x v="4"/>
    <x v="6715"/>
    <n v="0.32"/>
    <n v="528.4"/>
    <n v="7"/>
    <d v="2023-04-03T00:00:00"/>
    <d v="2023-04-10T00:00:00"/>
    <s v="New"/>
    <x v="1"/>
    <n v="320.27999999999997"/>
    <x v="4"/>
    <x v="5"/>
    <n v="1122.8499999999999"/>
    <s v="Bulk Order"/>
  </r>
  <r>
    <s v="ORD106762"/>
    <x v="1"/>
    <x v="3"/>
    <x v="6716"/>
    <n v="0.36"/>
    <n v="548.42039999999997"/>
    <n v="3"/>
    <d v="2024-12-06T00:00:00"/>
    <d v="2024-12-12T00:00:00"/>
    <s v="New"/>
    <x v="0"/>
    <n v="302.45"/>
    <x v="4"/>
    <x v="5"/>
    <n v="974.96960000000013"/>
    <s v="-"/>
  </r>
  <r>
    <s v="ORD106763"/>
    <x v="1"/>
    <x v="2"/>
    <x v="6717"/>
    <n v="0.36"/>
    <n v="901.18799999999999"/>
    <n v="3"/>
    <d v="2024-04-10T00:00:00"/>
    <d v="2024-04-13T00:00:00"/>
    <s v="New"/>
    <x v="0"/>
    <n v="432.46"/>
    <x v="4"/>
    <x v="1"/>
    <n v="1602.1120000000001"/>
    <s v="-"/>
  </r>
  <r>
    <s v="ORD106764"/>
    <x v="2"/>
    <x v="4"/>
    <x v="6645"/>
    <n v="0.37"/>
    <n v="376.21229999999997"/>
    <n v="3"/>
    <d v="2024-05-01T00:00:00"/>
    <d v="2024-05-03T00:00:00"/>
    <s v="Regular"/>
    <x v="2"/>
    <n v="237.56"/>
    <x v="4"/>
    <x v="1"/>
    <n v="640.57770000000005"/>
    <s v="-"/>
  </r>
  <r>
    <s v="ORD106765"/>
    <x v="2"/>
    <x v="0"/>
    <x v="6718"/>
    <n v="0.5"/>
    <n v="1196.8900000000001"/>
    <n v="6"/>
    <d v="2023-04-16T00:00:00"/>
    <d v="2023-04-17T00:00:00"/>
    <s v="New"/>
    <x v="2"/>
    <n v="671.82"/>
    <x v="4"/>
    <x v="0"/>
    <n v="1196.8900000000001"/>
    <s v="Bulk Order"/>
  </r>
  <r>
    <s v="ORD106766"/>
    <x v="0"/>
    <x v="0"/>
    <x v="6719"/>
    <n v="0.18"/>
    <n v="692.75159999999994"/>
    <n v="1"/>
    <d v="2024-09-03T00:00:00"/>
    <d v="2024-09-05T00:00:00"/>
    <s v="New"/>
    <x v="0"/>
    <n v="216.92"/>
    <x v="4"/>
    <x v="2"/>
    <n v="3155.8683999999998"/>
    <s v="-"/>
  </r>
  <r>
    <s v="ORD106767"/>
    <x v="3"/>
    <x v="4"/>
    <x v="6720"/>
    <n v="0.02"/>
    <n v="84.848799999999997"/>
    <n v="9"/>
    <d v="2023-02-05T00:00:00"/>
    <d v="2023-02-07T00:00:00"/>
    <s v="Regular"/>
    <x v="2"/>
    <n v="501.77"/>
    <x v="4"/>
    <x v="0"/>
    <n v="4157.5911999999998"/>
    <s v="Bulk Order"/>
  </r>
  <r>
    <s v="ORD106768"/>
    <x v="3"/>
    <x v="4"/>
    <x v="6721"/>
    <n v="0.17"/>
    <n v="337.83930000000004"/>
    <n v="9"/>
    <d v="2024-11-26T00:00:00"/>
    <d v="2024-11-30T00:00:00"/>
    <s v="Regular"/>
    <x v="1"/>
    <n v="124.97"/>
    <x v="4"/>
    <x v="1"/>
    <n v="1649.4506999999999"/>
    <s v="Bulk Order"/>
  </r>
  <r>
    <s v="ORD106769"/>
    <x v="2"/>
    <x v="3"/>
    <x v="6722"/>
    <n v="0.46"/>
    <n v="1437.3988000000002"/>
    <n v="4"/>
    <d v="2023-05-29T00:00:00"/>
    <d v="2023-06-01T00:00:00"/>
    <s v="New"/>
    <x v="2"/>
    <n v="422.17"/>
    <x v="4"/>
    <x v="3"/>
    <n v="1687.3812"/>
    <s v="-"/>
  </r>
  <r>
    <s v="ORD106770"/>
    <x v="2"/>
    <x v="0"/>
    <x v="6723"/>
    <n v="0.04"/>
    <n v="4.0039999999999996"/>
    <n v="2"/>
    <d v="2024-07-28T00:00:00"/>
    <d v="2024-07-31T00:00:00"/>
    <s v="New"/>
    <x v="2"/>
    <n v="26.23"/>
    <x v="4"/>
    <x v="0"/>
    <n v="96.095999999999989"/>
    <s v="-"/>
  </r>
  <r>
    <s v="ORD106771"/>
    <x v="1"/>
    <x v="2"/>
    <x v="6724"/>
    <n v="0.32"/>
    <n v="894.95360000000005"/>
    <n v="7"/>
    <d v="2024-01-21T00:00:00"/>
    <d v="2024-01-23T00:00:00"/>
    <s v="Member"/>
    <x v="2"/>
    <n v="477.38"/>
    <x v="4"/>
    <x v="3"/>
    <n v="1901.7764"/>
    <s v="Bulk Order"/>
  </r>
  <r>
    <s v="ORD106772"/>
    <x v="0"/>
    <x v="1"/>
    <x v="6725"/>
    <n v="0.21"/>
    <n v="1024.5185999999999"/>
    <n v="7"/>
    <d v="2024-01-18T00:00:00"/>
    <d v="2024-01-25T00:00:00"/>
    <s v="Regular"/>
    <x v="0"/>
    <n v="1330.12"/>
    <x v="4"/>
    <x v="0"/>
    <n v="3854.1414"/>
    <s v="Bulk Order"/>
  </r>
  <r>
    <s v="ORD106773"/>
    <x v="0"/>
    <x v="1"/>
    <x v="6726"/>
    <n v="0.46"/>
    <n v="749.846"/>
    <n v="6"/>
    <d v="2023-07-21T00:00:00"/>
    <d v="2023-07-22T00:00:00"/>
    <s v="Member"/>
    <x v="2"/>
    <n v="432.01"/>
    <x v="4"/>
    <x v="3"/>
    <n v="880.25399999999991"/>
    <s v="Bulk Order"/>
  </r>
  <r>
    <s v="ORD106774"/>
    <x v="2"/>
    <x v="3"/>
    <x v="6727"/>
    <n v="0.46"/>
    <n v="1386.624"/>
    <n v="8"/>
    <d v="2024-10-16T00:00:00"/>
    <d v="2024-10-18T00:00:00"/>
    <s v="Regular"/>
    <x v="1"/>
    <n v="257.45"/>
    <x v="4"/>
    <x v="1"/>
    <n v="1627.7760000000001"/>
    <s v="Bulk Order"/>
  </r>
  <r>
    <s v="ORD106775"/>
    <x v="1"/>
    <x v="3"/>
    <x v="6728"/>
    <n v="0.39"/>
    <n v="1495.7241000000001"/>
    <n v="3"/>
    <d v="2024-03-21T00:00:00"/>
    <d v="2024-03-27T00:00:00"/>
    <s v="New"/>
    <x v="1"/>
    <n v="463.7"/>
    <x v="4"/>
    <x v="2"/>
    <n v="2339.4659000000001"/>
    <s v="-"/>
  </r>
  <r>
    <s v="ORD106776"/>
    <x v="1"/>
    <x v="0"/>
    <x v="6729"/>
    <n v="0.05"/>
    <n v="154.1885"/>
    <n v="2"/>
    <d v="2023-09-25T00:00:00"/>
    <d v="2023-10-01T00:00:00"/>
    <s v="Regular"/>
    <x v="2"/>
    <n v="582.34"/>
    <x v="4"/>
    <x v="2"/>
    <n v="2929.5814999999998"/>
    <s v="-"/>
  </r>
  <r>
    <s v="ORD106777"/>
    <x v="3"/>
    <x v="2"/>
    <x v="6730"/>
    <n v="0.01"/>
    <n v="21.506500000000003"/>
    <n v="1"/>
    <d v="2023-09-16T00:00:00"/>
    <d v="2023-09-22T00:00:00"/>
    <s v="New"/>
    <x v="1"/>
    <n v="304.36"/>
    <x v="4"/>
    <x v="2"/>
    <n v="2129.1435000000001"/>
    <s v="-"/>
  </r>
  <r>
    <s v="ORD106778"/>
    <x v="3"/>
    <x v="2"/>
    <x v="6731"/>
    <n v="7.0000000000000007E-2"/>
    <n v="59.333400000000005"/>
    <n v="3"/>
    <d v="2023-09-11T00:00:00"/>
    <d v="2023-09-18T00:00:00"/>
    <s v="Member"/>
    <x v="2"/>
    <n v="173.6"/>
    <x v="4"/>
    <x v="5"/>
    <n v="788.28660000000002"/>
    <s v="-"/>
  </r>
  <r>
    <s v="ORD106779"/>
    <x v="1"/>
    <x v="4"/>
    <x v="6732"/>
    <n v="0.16"/>
    <n v="379.54239999999999"/>
    <n v="8"/>
    <d v="2023-09-22T00:00:00"/>
    <d v="2023-09-23T00:00:00"/>
    <s v="Member"/>
    <x v="2"/>
    <n v="472.45"/>
    <x v="4"/>
    <x v="4"/>
    <n v="1992.5975999999998"/>
    <s v="Bulk Order"/>
  </r>
  <r>
    <s v="ORD106780"/>
    <x v="3"/>
    <x v="3"/>
    <x v="6733"/>
    <n v="0.12"/>
    <n v="185.33279999999999"/>
    <n v="8"/>
    <d v="2024-03-05T00:00:00"/>
    <d v="2024-03-11T00:00:00"/>
    <s v="Member"/>
    <x v="1"/>
    <n v="89.54"/>
    <x v="4"/>
    <x v="3"/>
    <n v="1359.1072000000001"/>
    <s v="Bulk Order"/>
  </r>
  <r>
    <s v="ORD106781"/>
    <x v="2"/>
    <x v="1"/>
    <x v="6734"/>
    <n v="0.18"/>
    <n v="631.80180000000007"/>
    <n v="7"/>
    <d v="2024-07-07T00:00:00"/>
    <d v="2024-07-13T00:00:00"/>
    <s v="Regular"/>
    <x v="0"/>
    <n v="524.78"/>
    <x v="4"/>
    <x v="3"/>
    <n v="2878.2082"/>
    <s v="Bulk Order"/>
  </r>
  <r>
    <s v="ORD106782"/>
    <x v="1"/>
    <x v="1"/>
    <x v="6735"/>
    <n v="7.0000000000000007E-2"/>
    <n v="158.57590000000002"/>
    <n v="2"/>
    <d v="2024-12-14T00:00:00"/>
    <d v="2024-12-18T00:00:00"/>
    <s v="Regular"/>
    <x v="1"/>
    <n v="367.58"/>
    <x v="4"/>
    <x v="1"/>
    <n v="2106.7941000000001"/>
    <s v="-"/>
  </r>
  <r>
    <s v="ORD106783"/>
    <x v="3"/>
    <x v="0"/>
    <x v="6736"/>
    <n v="0.38"/>
    <n v="1620.4757999999999"/>
    <n v="3"/>
    <d v="2023-01-31T00:00:00"/>
    <d v="2023-02-03T00:00:00"/>
    <s v="New"/>
    <x v="2"/>
    <n v="1161.8800000000001"/>
    <x v="4"/>
    <x v="5"/>
    <n v="2643.9341999999997"/>
    <s v="-"/>
  </r>
  <r>
    <s v="ORD106784"/>
    <x v="0"/>
    <x v="1"/>
    <x v="6737"/>
    <n v="0.42"/>
    <n v="439.85759999999999"/>
    <n v="7"/>
    <d v="2023-06-14T00:00:00"/>
    <d v="2023-06-17T00:00:00"/>
    <s v="New"/>
    <x v="2"/>
    <n v="238.63"/>
    <x v="4"/>
    <x v="2"/>
    <n v="607.42239999999993"/>
    <s v="Bulk Order"/>
  </r>
  <r>
    <s v="ORD106785"/>
    <x v="1"/>
    <x v="2"/>
    <x v="6738"/>
    <n v="0.24"/>
    <n v="515.23919999999998"/>
    <n v="8"/>
    <d v="2024-12-01T00:00:00"/>
    <d v="2024-12-04T00:00:00"/>
    <s v="New"/>
    <x v="1"/>
    <n v="232.18"/>
    <x v="4"/>
    <x v="1"/>
    <n v="1631.5907999999999"/>
    <s v="Bulk Order"/>
  </r>
  <r>
    <s v="ORD106786"/>
    <x v="1"/>
    <x v="2"/>
    <x v="6739"/>
    <n v="0.48"/>
    <n v="1359.2495999999999"/>
    <n v="9"/>
    <d v="2023-10-10T00:00:00"/>
    <d v="2023-10-16T00:00:00"/>
    <s v="New"/>
    <x v="1"/>
    <n v="555.85"/>
    <x v="4"/>
    <x v="1"/>
    <n v="1472.5204000000001"/>
    <s v="Bulk Order"/>
  </r>
  <r>
    <s v="ORD106787"/>
    <x v="0"/>
    <x v="3"/>
    <x v="6740"/>
    <n v="0.06"/>
    <n v="43.048200000000001"/>
    <n v="6"/>
    <d v="2023-03-11T00:00:00"/>
    <d v="2023-03-14T00:00:00"/>
    <s v="Regular"/>
    <x v="0"/>
    <n v="110.49"/>
    <x v="4"/>
    <x v="3"/>
    <n v="674.42180000000008"/>
    <s v="Bulk Order"/>
  </r>
  <r>
    <s v="ORD106788"/>
    <x v="2"/>
    <x v="0"/>
    <x v="6741"/>
    <n v="0.05"/>
    <n v="149.03800000000001"/>
    <n v="3"/>
    <d v="2023-08-23T00:00:00"/>
    <d v="2023-08-27T00:00:00"/>
    <s v="New"/>
    <x v="2"/>
    <n v="819.66"/>
    <x v="4"/>
    <x v="2"/>
    <n v="2831.7220000000002"/>
    <s v="-"/>
  </r>
  <r>
    <s v="ORD106789"/>
    <x v="0"/>
    <x v="1"/>
    <x v="6742"/>
    <n v="0.1"/>
    <n v="152.55100000000002"/>
    <n v="9"/>
    <d v="2023-04-04T00:00:00"/>
    <d v="2023-04-06T00:00:00"/>
    <s v="Member"/>
    <x v="1"/>
    <n v="89.8"/>
    <x v="4"/>
    <x v="2"/>
    <n v="1372.9590000000001"/>
    <s v="Bulk Order"/>
  </r>
  <r>
    <s v="ORD106790"/>
    <x v="1"/>
    <x v="3"/>
    <x v="5779"/>
    <n v="0.49"/>
    <n v="600.11770000000001"/>
    <n v="5"/>
    <d v="2023-10-26T00:00:00"/>
    <d v="2023-10-29T00:00:00"/>
    <s v="New"/>
    <x v="1"/>
    <n v="366.37"/>
    <x v="4"/>
    <x v="0"/>
    <n v="624.6123"/>
    <s v="-"/>
  </r>
  <r>
    <s v="ORD106791"/>
    <x v="2"/>
    <x v="4"/>
    <x v="6743"/>
    <n v="0.21"/>
    <n v="167.0256"/>
    <n v="4"/>
    <d v="2023-09-19T00:00:00"/>
    <d v="2023-09-26T00:00:00"/>
    <s v="Member"/>
    <x v="0"/>
    <n v="66.510000000000005"/>
    <x v="4"/>
    <x v="2"/>
    <n v="628.33439999999996"/>
    <s v="-"/>
  </r>
  <r>
    <s v="ORD106792"/>
    <x v="3"/>
    <x v="4"/>
    <x v="6744"/>
    <n v="0.46"/>
    <n v="834.6332000000001"/>
    <n v="9"/>
    <d v="2023-05-21T00:00:00"/>
    <d v="2023-05-26T00:00:00"/>
    <s v="Member"/>
    <x v="1"/>
    <n v="376.99"/>
    <x v="4"/>
    <x v="3"/>
    <n v="979.78679999999997"/>
    <s v="Bulk Order"/>
  </r>
  <r>
    <s v="ORD106793"/>
    <x v="3"/>
    <x v="1"/>
    <x v="6745"/>
    <n v="0.1"/>
    <n v="465.20100000000002"/>
    <n v="2"/>
    <d v="2023-08-18T00:00:00"/>
    <d v="2023-08-25T00:00:00"/>
    <s v="Regular"/>
    <x v="0"/>
    <n v="578.08000000000004"/>
    <x v="4"/>
    <x v="1"/>
    <n v="4186.8090000000002"/>
    <s v="-"/>
  </r>
  <r>
    <s v="ORD106794"/>
    <x v="3"/>
    <x v="1"/>
    <x v="6746"/>
    <n v="0.42"/>
    <n v="105.81059999999999"/>
    <n v="4"/>
    <d v="2023-09-20T00:00:00"/>
    <d v="2023-09-26T00:00:00"/>
    <s v="New"/>
    <x v="1"/>
    <n v="44.66"/>
    <x v="4"/>
    <x v="2"/>
    <n v="146.11940000000001"/>
    <s v="-"/>
  </r>
  <r>
    <s v="ORD106795"/>
    <x v="1"/>
    <x v="1"/>
    <x v="6747"/>
    <n v="0.16"/>
    <n v="684.09119999999996"/>
    <n v="6"/>
    <d v="2024-10-15T00:00:00"/>
    <d v="2024-10-16T00:00:00"/>
    <s v="New"/>
    <x v="0"/>
    <n v="538.44000000000005"/>
    <x v="4"/>
    <x v="2"/>
    <n v="3591.4787999999999"/>
    <s v="Bulk Order"/>
  </r>
  <r>
    <s v="ORD106796"/>
    <x v="0"/>
    <x v="2"/>
    <x v="6748"/>
    <n v="0.37"/>
    <n v="757.41589999999997"/>
    <n v="6"/>
    <d v="2024-12-13T00:00:00"/>
    <d v="2024-12-14T00:00:00"/>
    <s v="Regular"/>
    <x v="2"/>
    <n v="325.31"/>
    <x v="4"/>
    <x v="4"/>
    <n v="1289.6541"/>
    <s v="Bulk Order"/>
  </r>
  <r>
    <s v="ORD106797"/>
    <x v="2"/>
    <x v="1"/>
    <x v="6749"/>
    <n v="0.49"/>
    <n v="1397.4064999999998"/>
    <n v="5"/>
    <d v="2023-04-09T00:00:00"/>
    <d v="2023-04-12T00:00:00"/>
    <s v="New"/>
    <x v="2"/>
    <n v="307.60000000000002"/>
    <x v="4"/>
    <x v="2"/>
    <n v="1454.4435000000001"/>
    <s v="-"/>
  </r>
  <r>
    <s v="ORD106798"/>
    <x v="3"/>
    <x v="4"/>
    <x v="6750"/>
    <n v="0.47"/>
    <n v="1228.0065999999999"/>
    <n v="7"/>
    <d v="2023-10-30T00:00:00"/>
    <d v="2023-11-06T00:00:00"/>
    <s v="Regular"/>
    <x v="0"/>
    <n v="184.62"/>
    <x v="4"/>
    <x v="1"/>
    <n v="1384.7734000000003"/>
    <s v="Bulk Order"/>
  </r>
  <r>
    <s v="ORD106799"/>
    <x v="2"/>
    <x v="1"/>
    <x v="6751"/>
    <n v="0.42"/>
    <n v="1947.1746000000001"/>
    <n v="5"/>
    <d v="2023-09-20T00:00:00"/>
    <d v="2023-09-21T00:00:00"/>
    <s v="Member"/>
    <x v="2"/>
    <n v="953.81"/>
    <x v="4"/>
    <x v="5"/>
    <n v="2688.9553999999998"/>
    <s v="-"/>
  </r>
  <r>
    <s v="ORD106800"/>
    <x v="1"/>
    <x v="0"/>
    <x v="6752"/>
    <n v="0.03"/>
    <n v="116.2089"/>
    <n v="6"/>
    <d v="2024-07-04T00:00:00"/>
    <d v="2024-07-05T00:00:00"/>
    <s v="Regular"/>
    <x v="2"/>
    <n v="1041.77"/>
    <x v="4"/>
    <x v="2"/>
    <n v="3757.4211"/>
    <s v="Bulk Order"/>
  </r>
  <r>
    <s v="ORD106801"/>
    <x v="3"/>
    <x v="4"/>
    <x v="6753"/>
    <n v="0.3"/>
    <n v="1477.692"/>
    <n v="1"/>
    <d v="2024-11-26T00:00:00"/>
    <d v="2024-11-30T00:00:00"/>
    <s v="New"/>
    <x v="1"/>
    <n v="937.32"/>
    <x v="4"/>
    <x v="2"/>
    <n v="3447.9480000000003"/>
    <s v="-"/>
  </r>
  <r>
    <s v="ORD106802"/>
    <x v="1"/>
    <x v="0"/>
    <x v="6754"/>
    <n v="0.42"/>
    <n v="1676.9382000000001"/>
    <n v="8"/>
    <d v="2023-08-01T00:00:00"/>
    <d v="2023-08-08T00:00:00"/>
    <s v="Regular"/>
    <x v="2"/>
    <n v="663.48"/>
    <x v="4"/>
    <x v="1"/>
    <n v="2315.7718"/>
    <s v="Bulk Order"/>
  </r>
  <r>
    <s v="ORD106803"/>
    <x v="0"/>
    <x v="4"/>
    <x v="6755"/>
    <n v="0.2"/>
    <n v="309.97000000000003"/>
    <n v="5"/>
    <d v="2024-02-07T00:00:00"/>
    <d v="2024-02-08T00:00:00"/>
    <s v="Regular"/>
    <x v="0"/>
    <n v="88.07"/>
    <x v="4"/>
    <x v="4"/>
    <n v="1239.8799999999999"/>
    <s v="-"/>
  </r>
  <r>
    <s v="ORD106804"/>
    <x v="1"/>
    <x v="3"/>
    <x v="6756"/>
    <n v="0.37"/>
    <n v="1782.7081000000001"/>
    <n v="5"/>
    <d v="2024-09-26T00:00:00"/>
    <d v="2024-09-30T00:00:00"/>
    <s v="Member"/>
    <x v="0"/>
    <n v="832.86"/>
    <x v="4"/>
    <x v="5"/>
    <n v="3035.4219000000003"/>
    <s v="-"/>
  </r>
  <r>
    <s v="ORD106805"/>
    <x v="1"/>
    <x v="4"/>
    <x v="6757"/>
    <n v="7.0000000000000007E-2"/>
    <n v="344.36290000000002"/>
    <n v="6"/>
    <d v="2023-10-10T00:00:00"/>
    <d v="2023-10-16T00:00:00"/>
    <s v="Regular"/>
    <x v="2"/>
    <n v="1151.48"/>
    <x v="4"/>
    <x v="5"/>
    <n v="4575.1071000000002"/>
    <s v="Bulk Order"/>
  </r>
  <r>
    <s v="ORD106806"/>
    <x v="0"/>
    <x v="4"/>
    <x v="6758"/>
    <n v="0.09"/>
    <n v="63.284399999999998"/>
    <n v="6"/>
    <d v="2023-03-02T00:00:00"/>
    <d v="2023-03-03T00:00:00"/>
    <s v="New"/>
    <x v="0"/>
    <n v="62.95"/>
    <x v="4"/>
    <x v="0"/>
    <n v="639.87559999999996"/>
    <s v="Bulk Order"/>
  </r>
  <r>
    <s v="ORD106807"/>
    <x v="2"/>
    <x v="0"/>
    <x v="6759"/>
    <n v="0.32"/>
    <n v="1444.8384000000001"/>
    <n v="8"/>
    <d v="2024-07-31T00:00:00"/>
    <d v="2024-08-07T00:00:00"/>
    <s v="Member"/>
    <x v="1"/>
    <n v="1088.6400000000001"/>
    <x v="4"/>
    <x v="1"/>
    <n v="3070.2815999999998"/>
    <s v="Bulk Order"/>
  </r>
  <r>
    <s v="ORD106808"/>
    <x v="0"/>
    <x v="0"/>
    <x v="6760"/>
    <n v="0.22"/>
    <n v="738.00980000000004"/>
    <n v="4"/>
    <d v="2024-03-15T00:00:00"/>
    <d v="2024-03-21T00:00:00"/>
    <s v="Member"/>
    <x v="1"/>
    <n v="573.44000000000005"/>
    <x v="4"/>
    <x v="2"/>
    <n v="2616.5802000000003"/>
    <s v="-"/>
  </r>
  <r>
    <s v="ORD106809"/>
    <x v="0"/>
    <x v="4"/>
    <x v="6761"/>
    <n v="0.11"/>
    <n v="507.95470000000006"/>
    <n v="4"/>
    <d v="2023-12-23T00:00:00"/>
    <d v="2023-12-29T00:00:00"/>
    <s v="Regular"/>
    <x v="0"/>
    <n v="1111.58"/>
    <x v="4"/>
    <x v="0"/>
    <n v="4109.8153000000002"/>
    <s v="-"/>
  </r>
  <r>
    <s v="ORD106810"/>
    <x v="1"/>
    <x v="4"/>
    <x v="6762"/>
    <n v="0.14000000000000001"/>
    <n v="642.19680000000005"/>
    <n v="3"/>
    <d v="2023-04-18T00:00:00"/>
    <d v="2023-04-25T00:00:00"/>
    <s v="New"/>
    <x v="2"/>
    <n v="399.88"/>
    <x v="4"/>
    <x v="1"/>
    <n v="3944.9231999999997"/>
    <s v="-"/>
  </r>
  <r>
    <s v="ORD106811"/>
    <x v="2"/>
    <x v="2"/>
    <x v="6763"/>
    <n v="0.31"/>
    <n v="1384.9962999999998"/>
    <n v="9"/>
    <d v="2023-05-20T00:00:00"/>
    <d v="2023-05-24T00:00:00"/>
    <s v="Regular"/>
    <x v="1"/>
    <n v="448.73"/>
    <x v="4"/>
    <x v="3"/>
    <n v="3082.7336999999998"/>
    <s v="Bulk Order"/>
  </r>
  <r>
    <s v="ORD106812"/>
    <x v="3"/>
    <x v="3"/>
    <x v="6764"/>
    <n v="0.36"/>
    <n v="1597.626"/>
    <n v="8"/>
    <d v="2023-08-31T00:00:00"/>
    <d v="2023-09-01T00:00:00"/>
    <s v="Regular"/>
    <x v="1"/>
    <n v="716.92"/>
    <x v="4"/>
    <x v="3"/>
    <n v="2840.2240000000002"/>
    <s v="Bulk Order"/>
  </r>
  <r>
    <s v="ORD106813"/>
    <x v="0"/>
    <x v="3"/>
    <x v="6765"/>
    <n v="0.1"/>
    <n v="67.647000000000006"/>
    <n v="5"/>
    <d v="2023-12-07T00:00:00"/>
    <d v="2023-12-14T00:00:00"/>
    <s v="Regular"/>
    <x v="2"/>
    <n v="114.44"/>
    <x v="4"/>
    <x v="4"/>
    <n v="608.82299999999998"/>
    <s v="-"/>
  </r>
  <r>
    <s v="ORD106814"/>
    <x v="2"/>
    <x v="1"/>
    <x v="6766"/>
    <n v="0.48"/>
    <n v="385.55039999999997"/>
    <n v="8"/>
    <d v="2024-08-28T00:00:00"/>
    <d v="2024-09-03T00:00:00"/>
    <s v="Regular"/>
    <x v="2"/>
    <n v="239.8"/>
    <x v="4"/>
    <x v="0"/>
    <n v="417.67960000000005"/>
    <s v="Bulk Order"/>
  </r>
  <r>
    <s v="ORD106815"/>
    <x v="0"/>
    <x v="4"/>
    <x v="6767"/>
    <n v="0"/>
    <n v="0"/>
    <n v="6"/>
    <d v="2023-12-08T00:00:00"/>
    <d v="2023-12-13T00:00:00"/>
    <s v="New"/>
    <x v="1"/>
    <n v="200.79"/>
    <x v="4"/>
    <x v="3"/>
    <n v="677.12"/>
    <s v="Bulk Order"/>
  </r>
  <r>
    <s v="ORD106816"/>
    <x v="0"/>
    <x v="4"/>
    <x v="6768"/>
    <n v="0.35"/>
    <n v="191.11399999999998"/>
    <n v="5"/>
    <d v="2024-10-25T00:00:00"/>
    <d v="2024-10-27T00:00:00"/>
    <s v="Member"/>
    <x v="2"/>
    <n v="89.67"/>
    <x v="4"/>
    <x v="4"/>
    <n v="354.92599999999999"/>
    <s v="-"/>
  </r>
  <r>
    <s v="ORD106817"/>
    <x v="0"/>
    <x v="4"/>
    <x v="6769"/>
    <n v="0.15"/>
    <n v="274.66499999999996"/>
    <n v="9"/>
    <d v="2023-08-12T00:00:00"/>
    <d v="2023-08-16T00:00:00"/>
    <s v="Regular"/>
    <x v="0"/>
    <n v="201.33"/>
    <x v="4"/>
    <x v="3"/>
    <n v="1556.4349999999999"/>
    <s v="Bulk Order"/>
  </r>
  <r>
    <s v="ORD106818"/>
    <x v="0"/>
    <x v="4"/>
    <x v="6770"/>
    <n v="0.24"/>
    <n v="828.33600000000001"/>
    <n v="9"/>
    <d v="2023-06-22T00:00:00"/>
    <d v="2023-06-27T00:00:00"/>
    <s v="Member"/>
    <x v="1"/>
    <n v="770.21"/>
    <x v="4"/>
    <x v="0"/>
    <n v="2623.0640000000003"/>
    <s v="Bulk Order"/>
  </r>
  <r>
    <s v="ORD106819"/>
    <x v="1"/>
    <x v="3"/>
    <x v="6771"/>
    <n v="0.28000000000000003"/>
    <n v="514.63720000000001"/>
    <n v="8"/>
    <d v="2024-12-16T00:00:00"/>
    <d v="2024-12-23T00:00:00"/>
    <s v="New"/>
    <x v="2"/>
    <n v="180.86"/>
    <x v="4"/>
    <x v="0"/>
    <n v="1323.3528000000001"/>
    <s v="Bulk Order"/>
  </r>
  <r>
    <s v="ORD106820"/>
    <x v="2"/>
    <x v="0"/>
    <x v="6772"/>
    <n v="0.28000000000000003"/>
    <n v="1016.2516000000001"/>
    <n v="3"/>
    <d v="2023-07-02T00:00:00"/>
    <d v="2023-07-04T00:00:00"/>
    <s v="Regular"/>
    <x v="2"/>
    <n v="432.17"/>
    <x v="4"/>
    <x v="1"/>
    <n v="2613.2183999999997"/>
    <s v="-"/>
  </r>
  <r>
    <s v="ORD106821"/>
    <x v="2"/>
    <x v="2"/>
    <x v="6773"/>
    <n v="0.39"/>
    <n v="1606.5621000000001"/>
    <n v="9"/>
    <d v="2024-03-30T00:00:00"/>
    <d v="2024-04-06T00:00:00"/>
    <s v="Member"/>
    <x v="1"/>
    <n v="760.95"/>
    <x v="4"/>
    <x v="4"/>
    <n v="2512.8279000000002"/>
    <s v="Bulk Order"/>
  </r>
  <r>
    <s v="ORD106822"/>
    <x v="2"/>
    <x v="0"/>
    <x v="6774"/>
    <n v="0.41"/>
    <n v="1379.4244999999999"/>
    <n v="6"/>
    <d v="2024-07-18T00:00:00"/>
    <d v="2024-07-20T00:00:00"/>
    <s v="New"/>
    <x v="2"/>
    <n v="963.48"/>
    <x v="4"/>
    <x v="0"/>
    <n v="1985.0255"/>
    <s v="Bulk Order"/>
  </r>
  <r>
    <s v="ORD106823"/>
    <x v="0"/>
    <x v="0"/>
    <x v="6775"/>
    <n v="0.04"/>
    <n v="95.16040000000001"/>
    <n v="9"/>
    <d v="2024-11-21T00:00:00"/>
    <d v="2024-11-26T00:00:00"/>
    <s v="Member"/>
    <x v="2"/>
    <n v="136.19"/>
    <x v="4"/>
    <x v="2"/>
    <n v="2283.8496"/>
    <s v="Bulk Order"/>
  </r>
  <r>
    <s v="ORD106824"/>
    <x v="1"/>
    <x v="3"/>
    <x v="6776"/>
    <n v="0.35"/>
    <n v="541.81399999999996"/>
    <n v="1"/>
    <d v="2023-04-08T00:00:00"/>
    <d v="2023-04-11T00:00:00"/>
    <s v="Member"/>
    <x v="2"/>
    <n v="338.41"/>
    <x v="4"/>
    <x v="0"/>
    <n v="1006.226"/>
    <s v="-"/>
  </r>
  <r>
    <s v="ORD106825"/>
    <x v="0"/>
    <x v="2"/>
    <x v="6777"/>
    <n v="0.2"/>
    <n v="141.91600000000003"/>
    <n v="1"/>
    <d v="2024-09-29T00:00:00"/>
    <d v="2024-10-02T00:00:00"/>
    <s v="New"/>
    <x v="1"/>
    <n v="188.96"/>
    <x v="4"/>
    <x v="1"/>
    <n v="567.66399999999999"/>
    <s v="-"/>
  </r>
  <r>
    <s v="ORD106826"/>
    <x v="0"/>
    <x v="4"/>
    <x v="6778"/>
    <n v="0.41"/>
    <n v="1032.7448999999999"/>
    <n v="6"/>
    <d v="2023-07-13T00:00:00"/>
    <d v="2023-07-19T00:00:00"/>
    <s v="Regular"/>
    <x v="0"/>
    <n v="587.99"/>
    <x v="4"/>
    <x v="2"/>
    <n v="1486.1451"/>
    <s v="Bulk Order"/>
  </r>
  <r>
    <s v="ORD106827"/>
    <x v="2"/>
    <x v="3"/>
    <x v="6779"/>
    <n v="0.3"/>
    <n v="1087.809"/>
    <n v="4"/>
    <d v="2024-07-10T00:00:00"/>
    <d v="2024-07-14T00:00:00"/>
    <s v="Member"/>
    <x v="2"/>
    <n v="618.19000000000005"/>
    <x v="4"/>
    <x v="5"/>
    <n v="2538.2210000000005"/>
    <s v="-"/>
  </r>
  <r>
    <s v="ORD106828"/>
    <x v="0"/>
    <x v="3"/>
    <x v="6780"/>
    <n v="0.01"/>
    <n v="27.863900000000001"/>
    <n v="5"/>
    <d v="2024-01-19T00:00:00"/>
    <d v="2024-01-22T00:00:00"/>
    <s v="Member"/>
    <x v="1"/>
    <n v="736.58"/>
    <x v="4"/>
    <x v="4"/>
    <n v="2758.5261"/>
    <s v="-"/>
  </r>
  <r>
    <s v="ORD106829"/>
    <x v="3"/>
    <x v="2"/>
    <x v="6781"/>
    <n v="0.33"/>
    <n v="1199.6358"/>
    <n v="5"/>
    <d v="2023-12-24T00:00:00"/>
    <d v="2023-12-28T00:00:00"/>
    <s v="New"/>
    <x v="1"/>
    <n v="892.73"/>
    <x v="4"/>
    <x v="4"/>
    <n v="2435.6242000000002"/>
    <s v="-"/>
  </r>
  <r>
    <s v="ORD106830"/>
    <x v="0"/>
    <x v="1"/>
    <x v="6782"/>
    <n v="0.46"/>
    <n v="801.58680000000004"/>
    <n v="3"/>
    <d v="2024-02-28T00:00:00"/>
    <d v="2024-03-06T00:00:00"/>
    <s v="Regular"/>
    <x v="0"/>
    <n v="406.77"/>
    <x v="4"/>
    <x v="1"/>
    <n v="940.99319999999989"/>
    <s v="-"/>
  </r>
  <r>
    <s v="ORD106831"/>
    <x v="3"/>
    <x v="3"/>
    <x v="6783"/>
    <n v="0.04"/>
    <n v="17.092000000000002"/>
    <n v="9"/>
    <d v="2024-12-23T00:00:00"/>
    <d v="2024-12-28T00:00:00"/>
    <s v="Regular"/>
    <x v="2"/>
    <n v="32.700000000000003"/>
    <x v="4"/>
    <x v="1"/>
    <n v="410.20800000000003"/>
    <s v="Bulk Order"/>
  </r>
  <r>
    <s v="ORD106832"/>
    <x v="0"/>
    <x v="0"/>
    <x v="6784"/>
    <n v="0.25"/>
    <n v="969.59500000000003"/>
    <n v="1"/>
    <d v="2024-01-25T00:00:00"/>
    <d v="2024-01-28T00:00:00"/>
    <s v="Member"/>
    <x v="1"/>
    <n v="877.18"/>
    <x v="4"/>
    <x v="3"/>
    <n v="2908.7849999999999"/>
    <s v="-"/>
  </r>
  <r>
    <s v="ORD106833"/>
    <x v="1"/>
    <x v="0"/>
    <x v="6785"/>
    <n v="0.31"/>
    <n v="364.76150000000001"/>
    <n v="6"/>
    <d v="2024-11-11T00:00:00"/>
    <d v="2024-11-14T00:00:00"/>
    <s v="Regular"/>
    <x v="2"/>
    <n v="104.6"/>
    <x v="4"/>
    <x v="1"/>
    <n v="811.88850000000002"/>
    <s v="Bulk Order"/>
  </r>
  <r>
    <s v="ORD106834"/>
    <x v="1"/>
    <x v="4"/>
    <x v="6786"/>
    <n v="0.1"/>
    <n v="311.98"/>
    <n v="2"/>
    <d v="2023-05-25T00:00:00"/>
    <d v="2023-05-26T00:00:00"/>
    <s v="Member"/>
    <x v="2"/>
    <n v="856.42"/>
    <x v="4"/>
    <x v="5"/>
    <n v="2807.82"/>
    <s v="-"/>
  </r>
  <r>
    <s v="ORD106835"/>
    <x v="2"/>
    <x v="3"/>
    <x v="6787"/>
    <n v="0.33"/>
    <n v="1333.5399000000002"/>
    <n v="2"/>
    <d v="2024-07-05T00:00:00"/>
    <d v="2024-07-11T00:00:00"/>
    <s v="Regular"/>
    <x v="1"/>
    <n v="856.84"/>
    <x v="4"/>
    <x v="3"/>
    <n v="2707.4901"/>
    <s v="-"/>
  </r>
  <r>
    <s v="ORD106836"/>
    <x v="0"/>
    <x v="4"/>
    <x v="6788"/>
    <n v="0.02"/>
    <n v="15.6328"/>
    <n v="9"/>
    <d v="2024-05-24T00:00:00"/>
    <d v="2024-05-25T00:00:00"/>
    <s v="Member"/>
    <x v="0"/>
    <n v="210.62"/>
    <x v="4"/>
    <x v="3"/>
    <n v="766.00720000000001"/>
    <s v="Bulk Order"/>
  </r>
  <r>
    <s v="ORD106837"/>
    <x v="3"/>
    <x v="3"/>
    <x v="6789"/>
    <n v="0.45"/>
    <n v="1364.6790000000001"/>
    <n v="2"/>
    <d v="2024-02-25T00:00:00"/>
    <d v="2024-02-27T00:00:00"/>
    <s v="New"/>
    <x v="1"/>
    <n v="281.31"/>
    <x v="4"/>
    <x v="4"/>
    <n v="1667.9409999999998"/>
    <s v="-"/>
  </r>
  <r>
    <s v="ORD106838"/>
    <x v="3"/>
    <x v="2"/>
    <x v="6790"/>
    <n v="0.38"/>
    <n v="1321.6134"/>
    <n v="9"/>
    <d v="2023-03-26T00:00:00"/>
    <d v="2023-04-02T00:00:00"/>
    <s v="Member"/>
    <x v="2"/>
    <n v="676.98"/>
    <x v="4"/>
    <x v="2"/>
    <n v="2156.3166000000001"/>
    <s v="Bulk Order"/>
  </r>
  <r>
    <s v="ORD106839"/>
    <x v="0"/>
    <x v="3"/>
    <x v="6791"/>
    <n v="0.47"/>
    <n v="1766.26"/>
    <n v="8"/>
    <d v="2024-11-28T00:00:00"/>
    <d v="2024-11-29T00:00:00"/>
    <s v="New"/>
    <x v="0"/>
    <n v="201.06"/>
    <x v="4"/>
    <x v="1"/>
    <n v="1991.74"/>
    <s v="Bulk Order"/>
  </r>
  <r>
    <s v="ORD106840"/>
    <x v="3"/>
    <x v="1"/>
    <x v="6792"/>
    <n v="0.21"/>
    <n v="172.94970000000001"/>
    <n v="7"/>
    <d v="2024-07-04T00:00:00"/>
    <d v="2024-07-10T00:00:00"/>
    <s v="Regular"/>
    <x v="1"/>
    <n v="60.29"/>
    <x v="4"/>
    <x v="1"/>
    <n v="650.62030000000004"/>
    <s v="Bulk Order"/>
  </r>
  <r>
    <s v="ORD106841"/>
    <x v="1"/>
    <x v="0"/>
    <x v="6793"/>
    <n v="0.02"/>
    <n v="82.861399999999989"/>
    <n v="8"/>
    <d v="2024-12-03T00:00:00"/>
    <d v="2024-12-08T00:00:00"/>
    <s v="Regular"/>
    <x v="2"/>
    <n v="566.92999999999995"/>
    <x v="4"/>
    <x v="3"/>
    <n v="4060.2085999999999"/>
    <s v="Bulk Order"/>
  </r>
  <r>
    <s v="ORD106842"/>
    <x v="3"/>
    <x v="2"/>
    <x v="6794"/>
    <n v="0.17"/>
    <n v="95.426100000000019"/>
    <n v="9"/>
    <d v="2023-01-28T00:00:00"/>
    <d v="2023-02-01T00:00:00"/>
    <s v="New"/>
    <x v="2"/>
    <n v="67.78"/>
    <x v="4"/>
    <x v="0"/>
    <n v="465.90390000000002"/>
    <s v="Bulk Order"/>
  </r>
  <r>
    <s v="ORD106843"/>
    <x v="2"/>
    <x v="0"/>
    <x v="6795"/>
    <n v="0.26"/>
    <n v="687.94960000000003"/>
    <n v="9"/>
    <d v="2023-06-24T00:00:00"/>
    <d v="2023-06-28T00:00:00"/>
    <s v="Regular"/>
    <x v="1"/>
    <n v="661.88"/>
    <x v="4"/>
    <x v="5"/>
    <n v="1958.0104000000001"/>
    <s v="Bulk Order"/>
  </r>
  <r>
    <s v="ORD106844"/>
    <x v="1"/>
    <x v="4"/>
    <x v="6796"/>
    <n v="0.47"/>
    <n v="1068.1783999999998"/>
    <n v="3"/>
    <d v="2023-08-25T00:00:00"/>
    <d v="2023-09-01T00:00:00"/>
    <s v="New"/>
    <x v="0"/>
    <n v="422.59"/>
    <x v="4"/>
    <x v="4"/>
    <n v="1204.5416"/>
    <s v="-"/>
  </r>
  <r>
    <s v="ORD106845"/>
    <x v="1"/>
    <x v="2"/>
    <x v="6797"/>
    <n v="0.44"/>
    <n v="522.12600000000009"/>
    <n v="1"/>
    <d v="2024-07-12T00:00:00"/>
    <d v="2024-07-18T00:00:00"/>
    <s v="New"/>
    <x v="1"/>
    <n v="327.77"/>
    <x v="4"/>
    <x v="4"/>
    <n v="664.524"/>
    <s v="-"/>
  </r>
  <r>
    <s v="ORD106846"/>
    <x v="1"/>
    <x v="1"/>
    <x v="6798"/>
    <n v="0.3"/>
    <n v="473.83799999999997"/>
    <n v="8"/>
    <d v="2023-04-20T00:00:00"/>
    <d v="2023-04-21T00:00:00"/>
    <s v="Member"/>
    <x v="2"/>
    <n v="455.05"/>
    <x v="4"/>
    <x v="2"/>
    <n v="1105.6220000000001"/>
    <s v="Bulk Order"/>
  </r>
  <r>
    <s v="ORD106847"/>
    <x v="0"/>
    <x v="0"/>
    <x v="6799"/>
    <n v="0.36"/>
    <n v="326.06639999999999"/>
    <n v="4"/>
    <d v="2024-04-30T00:00:00"/>
    <d v="2024-05-06T00:00:00"/>
    <s v="Member"/>
    <x v="2"/>
    <n v="242.51"/>
    <x v="4"/>
    <x v="5"/>
    <n v="579.67360000000008"/>
    <s v="-"/>
  </r>
  <r>
    <s v="ORD106848"/>
    <x v="0"/>
    <x v="3"/>
    <x v="6800"/>
    <n v="0.48"/>
    <n v="1049.3088"/>
    <n v="5"/>
    <d v="2024-01-23T00:00:00"/>
    <d v="2024-01-30T00:00:00"/>
    <s v="Member"/>
    <x v="1"/>
    <n v="264.79000000000002"/>
    <x v="4"/>
    <x v="5"/>
    <n v="1136.7511999999999"/>
    <s v="-"/>
  </r>
  <r>
    <s v="ORD106849"/>
    <x v="1"/>
    <x v="3"/>
    <x v="6801"/>
    <n v="0.43"/>
    <n v="117.82"/>
    <n v="6"/>
    <d v="2023-07-08T00:00:00"/>
    <d v="2023-07-09T00:00:00"/>
    <s v="New"/>
    <x v="1"/>
    <n v="55.59"/>
    <x v="4"/>
    <x v="5"/>
    <n v="156.18"/>
    <s v="Bulk Order"/>
  </r>
  <r>
    <s v="ORD106850"/>
    <x v="0"/>
    <x v="3"/>
    <x v="6802"/>
    <n v="0.33"/>
    <n v="1470.3744000000002"/>
    <n v="6"/>
    <d v="2023-10-01T00:00:00"/>
    <d v="2023-10-05T00:00:00"/>
    <s v="Member"/>
    <x v="0"/>
    <n v="1071.3699999999999"/>
    <x v="4"/>
    <x v="4"/>
    <n v="2985.3056000000001"/>
    <s v="Bulk Order"/>
  </r>
  <r>
    <s v="ORD106851"/>
    <x v="3"/>
    <x v="2"/>
    <x v="6803"/>
    <n v="0.27"/>
    <n v="243.29430000000002"/>
    <n v="7"/>
    <d v="2024-11-20T00:00:00"/>
    <d v="2024-11-22T00:00:00"/>
    <s v="New"/>
    <x v="2"/>
    <n v="164.73"/>
    <x v="4"/>
    <x v="0"/>
    <n v="657.79570000000001"/>
    <s v="Bulk Order"/>
  </r>
  <r>
    <s v="ORD106852"/>
    <x v="0"/>
    <x v="1"/>
    <x v="6804"/>
    <n v="0.24"/>
    <n v="1065.9576"/>
    <n v="3"/>
    <d v="2024-05-22T00:00:00"/>
    <d v="2024-05-28T00:00:00"/>
    <s v="Member"/>
    <x v="2"/>
    <n v="592.54"/>
    <x v="4"/>
    <x v="4"/>
    <n v="3375.5324000000001"/>
    <s v="-"/>
  </r>
  <r>
    <s v="ORD106853"/>
    <x v="0"/>
    <x v="1"/>
    <x v="6805"/>
    <n v="0.38"/>
    <n v="1645.9813999999999"/>
    <n v="2"/>
    <d v="2024-08-27T00:00:00"/>
    <d v="2024-09-02T00:00:00"/>
    <s v="Member"/>
    <x v="1"/>
    <n v="414.09"/>
    <x v="4"/>
    <x v="4"/>
    <n v="2685.5486000000001"/>
    <s v="-"/>
  </r>
  <r>
    <s v="ORD106854"/>
    <x v="1"/>
    <x v="1"/>
    <x v="6806"/>
    <n v="0.4"/>
    <n v="925.28800000000001"/>
    <n v="9"/>
    <d v="2024-08-25T00:00:00"/>
    <d v="2024-08-28T00:00:00"/>
    <s v="New"/>
    <x v="2"/>
    <n v="672.87"/>
    <x v="4"/>
    <x v="4"/>
    <n v="1387.9319999999998"/>
    <s v="Bulk Order"/>
  </r>
  <r>
    <s v="ORD106855"/>
    <x v="2"/>
    <x v="0"/>
    <x v="6807"/>
    <n v="0.11"/>
    <n v="279.27460000000002"/>
    <n v="2"/>
    <d v="2023-09-02T00:00:00"/>
    <d v="2023-09-04T00:00:00"/>
    <s v="Member"/>
    <x v="2"/>
    <n v="257.83999999999997"/>
    <x v="4"/>
    <x v="0"/>
    <n v="2259.5853999999999"/>
    <s v="-"/>
  </r>
  <r>
    <s v="ORD106856"/>
    <x v="2"/>
    <x v="2"/>
    <x v="6808"/>
    <n v="0.24"/>
    <n v="379.05119999999999"/>
    <n v="9"/>
    <d v="2024-05-27T00:00:00"/>
    <d v="2024-06-01T00:00:00"/>
    <s v="New"/>
    <x v="1"/>
    <n v="399.42"/>
    <x v="4"/>
    <x v="4"/>
    <n v="1200.3288000000002"/>
    <s v="Bulk Order"/>
  </r>
  <r>
    <s v="ORD106857"/>
    <x v="2"/>
    <x v="3"/>
    <x v="6809"/>
    <n v="0.39"/>
    <n v="1944.0291"/>
    <n v="4"/>
    <d v="2023-02-04T00:00:00"/>
    <d v="2023-02-09T00:00:00"/>
    <s v="Regular"/>
    <x v="1"/>
    <n v="415.19"/>
    <x v="4"/>
    <x v="4"/>
    <n v="3040.6608999999999"/>
    <s v="-"/>
  </r>
  <r>
    <s v="ORD106858"/>
    <x v="3"/>
    <x v="0"/>
    <x v="6810"/>
    <n v="0.34"/>
    <n v="1151.5052000000001"/>
    <n v="1"/>
    <d v="2023-09-18T00:00:00"/>
    <d v="2023-09-21T00:00:00"/>
    <s v="New"/>
    <x v="2"/>
    <n v="1006.02"/>
    <x v="4"/>
    <x v="5"/>
    <n v="2235.2748000000001"/>
    <s v="-"/>
  </r>
  <r>
    <s v="ORD106859"/>
    <x v="0"/>
    <x v="1"/>
    <x v="6811"/>
    <n v="0.3"/>
    <n v="1429.1579999999999"/>
    <n v="3"/>
    <d v="2024-09-19T00:00:00"/>
    <d v="2024-09-22T00:00:00"/>
    <s v="New"/>
    <x v="0"/>
    <n v="640.07000000000005"/>
    <x v="4"/>
    <x v="5"/>
    <n v="3334.7019999999998"/>
    <s v="-"/>
  </r>
  <r>
    <s v="ORD106860"/>
    <x v="2"/>
    <x v="3"/>
    <x v="6812"/>
    <n v="0.16"/>
    <n v="341.2"/>
    <n v="2"/>
    <d v="2023-09-19T00:00:00"/>
    <d v="2023-09-21T00:00:00"/>
    <s v="Member"/>
    <x v="1"/>
    <n v="521.70000000000005"/>
    <x v="4"/>
    <x v="1"/>
    <n v="1791.3"/>
    <s v="-"/>
  </r>
  <r>
    <s v="ORD106861"/>
    <x v="1"/>
    <x v="2"/>
    <x v="6813"/>
    <n v="0.3"/>
    <n v="1328.0339999999999"/>
    <n v="4"/>
    <d v="2023-03-01T00:00:00"/>
    <d v="2023-03-05T00:00:00"/>
    <s v="Regular"/>
    <x v="1"/>
    <n v="390.11"/>
    <x v="4"/>
    <x v="2"/>
    <n v="3098.7460000000001"/>
    <s v="-"/>
  </r>
  <r>
    <s v="ORD106862"/>
    <x v="2"/>
    <x v="4"/>
    <x v="6814"/>
    <n v="0.31"/>
    <n v="711.86849999999993"/>
    <n v="2"/>
    <d v="2023-04-10T00:00:00"/>
    <d v="2023-04-13T00:00:00"/>
    <s v="Regular"/>
    <x v="0"/>
    <n v="526.42999999999995"/>
    <x v="4"/>
    <x v="3"/>
    <n v="1584.4814999999999"/>
    <s v="-"/>
  </r>
  <r>
    <s v="ORD106863"/>
    <x v="2"/>
    <x v="1"/>
    <x v="6815"/>
    <n v="0.22"/>
    <n v="956.44119999999998"/>
    <n v="6"/>
    <d v="2024-10-06T00:00:00"/>
    <d v="2024-10-08T00:00:00"/>
    <s v="New"/>
    <x v="2"/>
    <n v="967.69"/>
    <x v="4"/>
    <x v="0"/>
    <n v="3391.0187999999998"/>
    <s v="Bulk Order"/>
  </r>
  <r>
    <s v="ORD106864"/>
    <x v="0"/>
    <x v="1"/>
    <x v="6816"/>
    <n v="0.48"/>
    <n v="355.93919999999997"/>
    <n v="1"/>
    <d v="2023-08-24T00:00:00"/>
    <d v="2023-08-30T00:00:00"/>
    <s v="Member"/>
    <x v="2"/>
    <n v="107.47"/>
    <x v="4"/>
    <x v="2"/>
    <n v="385.60079999999999"/>
    <s v="-"/>
  </r>
  <r>
    <s v="ORD106865"/>
    <x v="0"/>
    <x v="1"/>
    <x v="6817"/>
    <n v="0.33"/>
    <n v="1062.7947000000001"/>
    <n v="5"/>
    <d v="2024-11-02T00:00:00"/>
    <d v="2024-11-09T00:00:00"/>
    <s v="Regular"/>
    <x v="0"/>
    <n v="193.48"/>
    <x v="4"/>
    <x v="4"/>
    <n v="2157.7952999999998"/>
    <s v="-"/>
  </r>
  <r>
    <s v="ORD106866"/>
    <x v="0"/>
    <x v="1"/>
    <x v="6818"/>
    <n v="0.43"/>
    <n v="1473.0295000000001"/>
    <n v="9"/>
    <d v="2023-09-12T00:00:00"/>
    <d v="2023-09-14T00:00:00"/>
    <s v="New"/>
    <x v="0"/>
    <n v="524.16"/>
    <x v="4"/>
    <x v="4"/>
    <n v="1952.6205"/>
    <s v="Bulk Order"/>
  </r>
  <r>
    <s v="ORD106867"/>
    <x v="3"/>
    <x v="3"/>
    <x v="6819"/>
    <n v="0.06"/>
    <n v="198.91439999999997"/>
    <n v="1"/>
    <d v="2024-08-29T00:00:00"/>
    <d v="2024-09-02T00:00:00"/>
    <s v="Member"/>
    <x v="0"/>
    <n v="629.66999999999996"/>
    <x v="4"/>
    <x v="1"/>
    <n v="3116.3255999999997"/>
    <s v="-"/>
  </r>
  <r>
    <s v="ORD106868"/>
    <x v="3"/>
    <x v="2"/>
    <x v="6820"/>
    <n v="0.38"/>
    <n v="870.36720000000003"/>
    <n v="4"/>
    <d v="2023-02-09T00:00:00"/>
    <d v="2023-02-15T00:00:00"/>
    <s v="New"/>
    <x v="1"/>
    <n v="146.13"/>
    <x v="4"/>
    <x v="3"/>
    <n v="1420.0727999999999"/>
    <s v="-"/>
  </r>
  <r>
    <s v="ORD106869"/>
    <x v="2"/>
    <x v="0"/>
    <x v="6821"/>
    <n v="0.3"/>
    <n v="1035.357"/>
    <n v="2"/>
    <d v="2023-08-25T00:00:00"/>
    <d v="2023-08-31T00:00:00"/>
    <s v="Regular"/>
    <x v="1"/>
    <n v="404.73"/>
    <x v="4"/>
    <x v="5"/>
    <n v="2415.8330000000001"/>
    <s v="-"/>
  </r>
  <r>
    <s v="ORD106870"/>
    <x v="0"/>
    <x v="3"/>
    <x v="6822"/>
    <n v="0.15"/>
    <n v="191.00549999999998"/>
    <n v="2"/>
    <d v="2023-08-24T00:00:00"/>
    <d v="2023-08-26T00:00:00"/>
    <s v="Member"/>
    <x v="1"/>
    <n v="375.37"/>
    <x v="4"/>
    <x v="0"/>
    <n v="1082.3644999999999"/>
    <s v="-"/>
  </r>
  <r>
    <s v="ORD106871"/>
    <x v="2"/>
    <x v="2"/>
    <x v="6823"/>
    <n v="7.0000000000000007E-2"/>
    <n v="211.37620000000001"/>
    <n v="5"/>
    <d v="2023-03-15T00:00:00"/>
    <d v="2023-03-20T00:00:00"/>
    <s v="Regular"/>
    <x v="0"/>
    <n v="845.43"/>
    <x v="4"/>
    <x v="2"/>
    <n v="2808.2837999999997"/>
    <s v="-"/>
  </r>
  <r>
    <s v="ORD106872"/>
    <x v="1"/>
    <x v="0"/>
    <x v="6824"/>
    <n v="0.19"/>
    <n v="534.99249999999995"/>
    <n v="2"/>
    <d v="2023-01-29T00:00:00"/>
    <d v="2023-02-05T00:00:00"/>
    <s v="New"/>
    <x v="0"/>
    <n v="716.38"/>
    <x v="4"/>
    <x v="5"/>
    <n v="2280.7575000000002"/>
    <s v="-"/>
  </r>
  <r>
    <s v="ORD106873"/>
    <x v="1"/>
    <x v="1"/>
    <x v="6825"/>
    <n v="0.22"/>
    <n v="365.16919999999999"/>
    <n v="5"/>
    <d v="2024-03-19T00:00:00"/>
    <d v="2024-03-23T00:00:00"/>
    <s v="Regular"/>
    <x v="2"/>
    <n v="145.30000000000001"/>
    <x v="4"/>
    <x v="2"/>
    <n v="1294.6907999999999"/>
    <s v="-"/>
  </r>
  <r>
    <s v="ORD106874"/>
    <x v="0"/>
    <x v="2"/>
    <x v="6826"/>
    <n v="7.0000000000000007E-2"/>
    <n v="274.15010000000001"/>
    <n v="1"/>
    <d v="2023-01-23T00:00:00"/>
    <d v="2023-01-24T00:00:00"/>
    <s v="Member"/>
    <x v="0"/>
    <n v="593.1"/>
    <x v="4"/>
    <x v="1"/>
    <n v="3642.2799"/>
    <s v="-"/>
  </r>
  <r>
    <s v="ORD106875"/>
    <x v="0"/>
    <x v="1"/>
    <x v="6827"/>
    <n v="0.34"/>
    <n v="168.73179999999999"/>
    <n v="5"/>
    <d v="2024-05-30T00:00:00"/>
    <d v="2024-06-01T00:00:00"/>
    <s v="Regular"/>
    <x v="2"/>
    <n v="50.55"/>
    <x v="4"/>
    <x v="3"/>
    <n v="327.53819999999996"/>
    <s v="-"/>
  </r>
  <r>
    <s v="ORD106876"/>
    <x v="1"/>
    <x v="2"/>
    <x v="6828"/>
    <n v="0.15"/>
    <n v="141.00749999999999"/>
    <n v="3"/>
    <d v="2023-09-01T00:00:00"/>
    <d v="2023-09-04T00:00:00"/>
    <s v="Regular"/>
    <x v="1"/>
    <n v="97.63"/>
    <x v="4"/>
    <x v="1"/>
    <n v="799.04250000000002"/>
    <s v="-"/>
  </r>
  <r>
    <s v="ORD106877"/>
    <x v="0"/>
    <x v="4"/>
    <x v="6829"/>
    <n v="0.4"/>
    <n v="963.45600000000002"/>
    <n v="2"/>
    <d v="2024-06-29T00:00:00"/>
    <d v="2024-07-02T00:00:00"/>
    <s v="Member"/>
    <x v="2"/>
    <n v="650.54"/>
    <x v="4"/>
    <x v="2"/>
    <n v="1445.1839999999997"/>
    <s v="-"/>
  </r>
  <r>
    <s v="ORD106878"/>
    <x v="3"/>
    <x v="1"/>
    <x v="6830"/>
    <n v="0.32"/>
    <n v="1430.2432000000001"/>
    <n v="4"/>
    <d v="2024-09-08T00:00:00"/>
    <d v="2024-09-12T00:00:00"/>
    <s v="New"/>
    <x v="0"/>
    <n v="684.17"/>
    <x v="4"/>
    <x v="2"/>
    <n v="3039.2668000000003"/>
    <s v="-"/>
  </r>
  <r>
    <s v="ORD106879"/>
    <x v="3"/>
    <x v="1"/>
    <x v="6831"/>
    <n v="0.16"/>
    <n v="466.92480000000006"/>
    <n v="1"/>
    <d v="2024-11-08T00:00:00"/>
    <d v="2024-11-11T00:00:00"/>
    <s v="Member"/>
    <x v="1"/>
    <n v="765.31"/>
    <x v="4"/>
    <x v="5"/>
    <n v="2451.3552"/>
    <s v="-"/>
  </r>
  <r>
    <s v="ORD106880"/>
    <x v="0"/>
    <x v="1"/>
    <x v="6832"/>
    <n v="0.18"/>
    <n v="760.70339999999999"/>
    <n v="3"/>
    <d v="2023-01-27T00:00:00"/>
    <d v="2023-02-02T00:00:00"/>
    <s v="New"/>
    <x v="2"/>
    <n v="598.64"/>
    <x v="4"/>
    <x v="4"/>
    <n v="3465.4266000000002"/>
    <s v="-"/>
  </r>
  <r>
    <s v="ORD106881"/>
    <x v="1"/>
    <x v="3"/>
    <x v="6833"/>
    <n v="0.47"/>
    <n v="1238.9622999999999"/>
    <n v="1"/>
    <d v="2023-03-24T00:00:00"/>
    <d v="2023-03-27T00:00:00"/>
    <s v="New"/>
    <x v="2"/>
    <n v="167.5"/>
    <x v="4"/>
    <x v="1"/>
    <n v="1397.1277000000002"/>
    <s v="-"/>
  </r>
  <r>
    <s v="ORD106882"/>
    <x v="2"/>
    <x v="0"/>
    <x v="6834"/>
    <n v="0.47"/>
    <n v="1855.9031"/>
    <n v="8"/>
    <d v="2023-06-08T00:00:00"/>
    <d v="2023-06-15T00:00:00"/>
    <s v="Regular"/>
    <x v="2"/>
    <n v="330.12"/>
    <x v="4"/>
    <x v="4"/>
    <n v="2092.8269"/>
    <s v="Bulk Order"/>
  </r>
  <r>
    <s v="ORD106883"/>
    <x v="0"/>
    <x v="1"/>
    <x v="6835"/>
    <n v="0.21"/>
    <n v="356.24610000000001"/>
    <n v="5"/>
    <d v="2024-04-21T00:00:00"/>
    <d v="2024-04-22T00:00:00"/>
    <s v="Member"/>
    <x v="2"/>
    <n v="103.88"/>
    <x v="4"/>
    <x v="2"/>
    <n v="1340.1639"/>
    <s v="-"/>
  </r>
  <r>
    <s v="ORD106884"/>
    <x v="0"/>
    <x v="1"/>
    <x v="6836"/>
    <n v="0.34"/>
    <n v="1392.028"/>
    <n v="1"/>
    <d v="2024-10-28T00:00:00"/>
    <d v="2024-10-31T00:00:00"/>
    <s v="New"/>
    <x v="1"/>
    <n v="490.09"/>
    <x v="4"/>
    <x v="2"/>
    <n v="2702.1719999999996"/>
    <s v="-"/>
  </r>
  <r>
    <s v="ORD106885"/>
    <x v="2"/>
    <x v="3"/>
    <x v="6837"/>
    <n v="0.49"/>
    <n v="1013.4474000000001"/>
    <n v="2"/>
    <d v="2023-06-20T00:00:00"/>
    <d v="2023-06-24T00:00:00"/>
    <s v="New"/>
    <x v="1"/>
    <n v="371.52"/>
    <x v="4"/>
    <x v="1"/>
    <n v="1054.8126000000002"/>
    <s v="-"/>
  </r>
  <r>
    <s v="ORD106886"/>
    <x v="0"/>
    <x v="3"/>
    <x v="6838"/>
    <n v="0.5"/>
    <n v="1419.135"/>
    <n v="9"/>
    <d v="2024-08-30T00:00:00"/>
    <d v="2024-09-03T00:00:00"/>
    <s v="New"/>
    <x v="0"/>
    <n v="298.02999999999997"/>
    <x v="4"/>
    <x v="3"/>
    <n v="1419.135"/>
    <s v="Bulk Order"/>
  </r>
  <r>
    <s v="ORD106887"/>
    <x v="2"/>
    <x v="4"/>
    <x v="6839"/>
    <n v="0.04"/>
    <n v="38.472799999999999"/>
    <n v="7"/>
    <d v="2024-09-24T00:00:00"/>
    <d v="2024-09-29T00:00:00"/>
    <s v="Regular"/>
    <x v="1"/>
    <n v="187.1"/>
    <x v="4"/>
    <x v="1"/>
    <n v="923.34720000000004"/>
    <s v="Bulk Order"/>
  </r>
  <r>
    <s v="ORD106888"/>
    <x v="1"/>
    <x v="2"/>
    <x v="6840"/>
    <n v="0.28000000000000003"/>
    <n v="1290.8336000000002"/>
    <n v="3"/>
    <d v="2023-07-14T00:00:00"/>
    <d v="2023-07-16T00:00:00"/>
    <s v="Member"/>
    <x v="0"/>
    <n v="569.72"/>
    <x v="4"/>
    <x v="0"/>
    <n v="3319.2864"/>
    <s v="-"/>
  </r>
  <r>
    <s v="ORD106889"/>
    <x v="3"/>
    <x v="1"/>
    <x v="6841"/>
    <n v="0.36"/>
    <n v="1273.374"/>
    <n v="1"/>
    <d v="2023-08-19T00:00:00"/>
    <d v="2023-08-26T00:00:00"/>
    <s v="Regular"/>
    <x v="0"/>
    <n v="607.14"/>
    <x v="4"/>
    <x v="2"/>
    <n v="2263.7759999999998"/>
    <s v="-"/>
  </r>
  <r>
    <s v="ORD106890"/>
    <x v="1"/>
    <x v="2"/>
    <x v="6842"/>
    <n v="0.09"/>
    <n v="387.75510000000003"/>
    <n v="2"/>
    <d v="2024-10-07T00:00:00"/>
    <d v="2024-10-09T00:00:00"/>
    <s v="New"/>
    <x v="1"/>
    <n v="553.19000000000005"/>
    <x v="4"/>
    <x v="2"/>
    <n v="3920.6349000000005"/>
    <s v="-"/>
  </r>
  <r>
    <s v="ORD106891"/>
    <x v="3"/>
    <x v="3"/>
    <x v="6843"/>
    <n v="0.41"/>
    <n v="458.59729999999996"/>
    <n v="7"/>
    <d v="2024-07-24T00:00:00"/>
    <d v="2024-07-26T00:00:00"/>
    <s v="New"/>
    <x v="0"/>
    <n v="223.37"/>
    <x v="4"/>
    <x v="4"/>
    <n v="659.93270000000007"/>
    <s v="Bulk Order"/>
  </r>
  <r>
    <s v="ORD106892"/>
    <x v="2"/>
    <x v="3"/>
    <x v="6844"/>
    <n v="0.23"/>
    <n v="99.279499999999999"/>
    <n v="8"/>
    <d v="2023-05-11T00:00:00"/>
    <d v="2023-05-15T00:00:00"/>
    <s v="Member"/>
    <x v="1"/>
    <n v="90.2"/>
    <x v="4"/>
    <x v="0"/>
    <n v="332.37049999999999"/>
    <s v="Bulk Order"/>
  </r>
  <r>
    <s v="ORD106893"/>
    <x v="3"/>
    <x v="4"/>
    <x v="6845"/>
    <n v="0.25"/>
    <n v="438.08249999999998"/>
    <n v="5"/>
    <d v="2024-05-14T00:00:00"/>
    <d v="2024-05-17T00:00:00"/>
    <s v="Member"/>
    <x v="2"/>
    <n v="464.15"/>
    <x v="4"/>
    <x v="3"/>
    <n v="1314.2474999999999"/>
    <s v="-"/>
  </r>
  <r>
    <s v="ORD106894"/>
    <x v="1"/>
    <x v="0"/>
    <x v="6846"/>
    <n v="0.14000000000000001"/>
    <n v="368.44640000000004"/>
    <n v="4"/>
    <d v="2024-04-05T00:00:00"/>
    <d v="2024-04-11T00:00:00"/>
    <s v="Member"/>
    <x v="0"/>
    <n v="674.5"/>
    <x v="4"/>
    <x v="2"/>
    <n v="2263.3136000000004"/>
    <s v="-"/>
  </r>
  <r>
    <s v="ORD106895"/>
    <x v="3"/>
    <x v="3"/>
    <x v="6847"/>
    <n v="0.15"/>
    <n v="604.74149999999997"/>
    <n v="4"/>
    <d v="2023-01-27T00:00:00"/>
    <d v="2023-01-29T00:00:00"/>
    <s v="New"/>
    <x v="1"/>
    <n v="756.26"/>
    <x v="4"/>
    <x v="4"/>
    <n v="3426.8685"/>
    <s v="-"/>
  </r>
  <r>
    <s v="ORD106896"/>
    <x v="2"/>
    <x v="1"/>
    <x v="6848"/>
    <n v="0.04"/>
    <n v="81.954400000000007"/>
    <n v="5"/>
    <d v="2023-09-02T00:00:00"/>
    <d v="2023-09-05T00:00:00"/>
    <s v="New"/>
    <x v="2"/>
    <n v="306.19"/>
    <x v="4"/>
    <x v="5"/>
    <n v="1966.9056"/>
    <s v="-"/>
  </r>
  <r>
    <s v="ORD106897"/>
    <x v="3"/>
    <x v="4"/>
    <x v="6849"/>
    <n v="0.47"/>
    <n v="668.71599999999989"/>
    <n v="7"/>
    <d v="2023-05-10T00:00:00"/>
    <d v="2023-05-13T00:00:00"/>
    <s v="New"/>
    <x v="0"/>
    <n v="146.21"/>
    <x v="4"/>
    <x v="1"/>
    <n v="754.08400000000006"/>
    <s v="Bulk Order"/>
  </r>
  <r>
    <s v="ORD106898"/>
    <x v="0"/>
    <x v="0"/>
    <x v="6850"/>
    <n v="0.19"/>
    <n v="365.83930000000004"/>
    <n v="7"/>
    <d v="2023-11-16T00:00:00"/>
    <d v="2023-11-23T00:00:00"/>
    <s v="Member"/>
    <x v="2"/>
    <n v="393.63"/>
    <x v="4"/>
    <x v="5"/>
    <n v="1559.6306999999999"/>
    <s v="Bulk Order"/>
  </r>
  <r>
    <s v="ORD106899"/>
    <x v="1"/>
    <x v="4"/>
    <x v="6851"/>
    <n v="0.08"/>
    <n v="283.81439999999998"/>
    <n v="4"/>
    <d v="2023-08-20T00:00:00"/>
    <d v="2023-08-25T00:00:00"/>
    <s v="Regular"/>
    <x v="2"/>
    <n v="661.4"/>
    <x v="4"/>
    <x v="0"/>
    <n v="3263.8656000000001"/>
    <s v="-"/>
  </r>
  <r>
    <s v="ORD106900"/>
    <x v="0"/>
    <x v="3"/>
    <x v="6852"/>
    <n v="7.0000000000000007E-2"/>
    <n v="122.32290000000002"/>
    <n v="1"/>
    <d v="2023-06-21T00:00:00"/>
    <d v="2023-06-23T00:00:00"/>
    <s v="Regular"/>
    <x v="2"/>
    <n v="103.78"/>
    <x v="4"/>
    <x v="3"/>
    <n v="1625.1470999999999"/>
    <s v="-"/>
  </r>
  <r>
    <s v="ORD106901"/>
    <x v="2"/>
    <x v="0"/>
    <x v="6853"/>
    <n v="0.2"/>
    <n v="979.58199999999999"/>
    <n v="5"/>
    <d v="2024-08-10T00:00:00"/>
    <d v="2024-08-14T00:00:00"/>
    <s v="New"/>
    <x v="1"/>
    <n v="290.66000000000003"/>
    <x v="4"/>
    <x v="1"/>
    <n v="3918.328"/>
    <s v="-"/>
  </r>
  <r>
    <s v="ORD106902"/>
    <x v="3"/>
    <x v="2"/>
    <x v="6854"/>
    <n v="0.32"/>
    <n v="306.36799999999999"/>
    <n v="7"/>
    <d v="2024-07-20T00:00:00"/>
    <d v="2024-07-26T00:00:00"/>
    <s v="New"/>
    <x v="2"/>
    <n v="83.79"/>
    <x v="4"/>
    <x v="1"/>
    <n v="651.03199999999993"/>
    <s v="Bulk Order"/>
  </r>
  <r>
    <s v="ORD106903"/>
    <x v="0"/>
    <x v="0"/>
    <x v="6855"/>
    <n v="0.39"/>
    <n v="1478.1663000000001"/>
    <n v="4"/>
    <d v="2023-08-27T00:00:00"/>
    <d v="2023-08-31T00:00:00"/>
    <s v="Regular"/>
    <x v="2"/>
    <n v="869.18"/>
    <x v="4"/>
    <x v="4"/>
    <n v="2312.0037000000002"/>
    <s v="-"/>
  </r>
  <r>
    <s v="ORD106904"/>
    <x v="0"/>
    <x v="1"/>
    <x v="6856"/>
    <n v="0.46"/>
    <n v="1373.9740000000002"/>
    <n v="7"/>
    <d v="2024-09-24T00:00:00"/>
    <d v="2024-09-29T00:00:00"/>
    <s v="Regular"/>
    <x v="2"/>
    <n v="790.97"/>
    <x v="4"/>
    <x v="5"/>
    <n v="1612.9259999999999"/>
    <s v="Bulk Order"/>
  </r>
  <r>
    <s v="ORD106905"/>
    <x v="3"/>
    <x v="2"/>
    <x v="6857"/>
    <n v="0.32"/>
    <n v="397.49440000000004"/>
    <n v="8"/>
    <d v="2023-11-28T00:00:00"/>
    <d v="2023-11-30T00:00:00"/>
    <s v="New"/>
    <x v="2"/>
    <n v="70.040000000000006"/>
    <x v="4"/>
    <x v="5"/>
    <n v="844.67560000000003"/>
    <s v="Bulk Order"/>
  </r>
  <r>
    <s v="ORD106906"/>
    <x v="3"/>
    <x v="2"/>
    <x v="6858"/>
    <n v="0.21"/>
    <n v="796.46910000000003"/>
    <n v="2"/>
    <d v="2024-02-11T00:00:00"/>
    <d v="2024-02-14T00:00:00"/>
    <s v="Member"/>
    <x v="2"/>
    <n v="965.44"/>
    <x v="4"/>
    <x v="2"/>
    <n v="2996.2408999999998"/>
    <s v="-"/>
  </r>
  <r>
    <s v="ORD106907"/>
    <x v="1"/>
    <x v="1"/>
    <x v="6859"/>
    <n v="0.21"/>
    <n v="481.51949999999994"/>
    <n v="2"/>
    <d v="2024-12-04T00:00:00"/>
    <d v="2024-12-11T00:00:00"/>
    <s v="New"/>
    <x v="0"/>
    <n v="381.42"/>
    <x v="4"/>
    <x v="3"/>
    <n v="1811.4304999999999"/>
    <s v="-"/>
  </r>
  <r>
    <s v="ORD106908"/>
    <x v="0"/>
    <x v="2"/>
    <x v="6860"/>
    <n v="0.28999999999999998"/>
    <n v="998.68749999999989"/>
    <n v="5"/>
    <d v="2024-06-05T00:00:00"/>
    <d v="2024-06-07T00:00:00"/>
    <s v="Member"/>
    <x v="2"/>
    <n v="517.61"/>
    <x v="4"/>
    <x v="5"/>
    <n v="2445.0625"/>
    <s v="-"/>
  </r>
  <r>
    <s v="ORD106909"/>
    <x v="0"/>
    <x v="3"/>
    <x v="6861"/>
    <n v="0.27"/>
    <n v="903.1662"/>
    <n v="3"/>
    <d v="2023-10-18T00:00:00"/>
    <d v="2023-10-22T00:00:00"/>
    <s v="Regular"/>
    <x v="0"/>
    <n v="622.75"/>
    <x v="4"/>
    <x v="3"/>
    <n v="2441.8937999999998"/>
    <s v="-"/>
  </r>
  <r>
    <s v="ORD106910"/>
    <x v="2"/>
    <x v="0"/>
    <x v="6862"/>
    <n v="0.32"/>
    <n v="205.488"/>
    <n v="4"/>
    <d v="2024-10-07T00:00:00"/>
    <d v="2024-10-11T00:00:00"/>
    <s v="Regular"/>
    <x v="0"/>
    <n v="182.53"/>
    <x v="4"/>
    <x v="5"/>
    <n v="436.66199999999998"/>
    <s v="-"/>
  </r>
  <r>
    <s v="ORD106911"/>
    <x v="1"/>
    <x v="0"/>
    <x v="6863"/>
    <n v="0.25"/>
    <n v="1053.98"/>
    <n v="1"/>
    <d v="2024-08-23T00:00:00"/>
    <d v="2024-08-29T00:00:00"/>
    <s v="Regular"/>
    <x v="0"/>
    <n v="810.39"/>
    <x v="4"/>
    <x v="5"/>
    <n v="3161.94"/>
    <s v="-"/>
  </r>
  <r>
    <s v="ORD106912"/>
    <x v="2"/>
    <x v="1"/>
    <x v="5423"/>
    <n v="0.03"/>
    <n v="103.1769"/>
    <n v="4"/>
    <d v="2023-07-01T00:00:00"/>
    <d v="2023-07-05T00:00:00"/>
    <s v="Regular"/>
    <x v="2"/>
    <n v="261.88"/>
    <x v="4"/>
    <x v="5"/>
    <n v="3336.0531000000001"/>
    <s v="-"/>
  </r>
  <r>
    <s v="ORD106913"/>
    <x v="0"/>
    <x v="3"/>
    <x v="6864"/>
    <n v="0.25"/>
    <n v="981.21749999999997"/>
    <n v="4"/>
    <d v="2024-01-15T00:00:00"/>
    <d v="2024-01-21T00:00:00"/>
    <s v="New"/>
    <x v="2"/>
    <n v="659.16"/>
    <x v="4"/>
    <x v="0"/>
    <n v="2943.6525000000001"/>
    <s v="-"/>
  </r>
  <r>
    <s v="ORD106914"/>
    <x v="2"/>
    <x v="2"/>
    <x v="6865"/>
    <n v="0.01"/>
    <n v="22.940500000000004"/>
    <n v="4"/>
    <d v="2024-12-19T00:00:00"/>
    <d v="2024-12-22T00:00:00"/>
    <s v="Regular"/>
    <x v="2"/>
    <n v="675.51"/>
    <x v="4"/>
    <x v="3"/>
    <n v="2271.1095"/>
    <s v="-"/>
  </r>
  <r>
    <s v="ORD106915"/>
    <x v="0"/>
    <x v="0"/>
    <x v="6866"/>
    <n v="0.09"/>
    <n v="95.021999999999991"/>
    <n v="3"/>
    <d v="2023-03-23T00:00:00"/>
    <d v="2023-03-29T00:00:00"/>
    <s v="Member"/>
    <x v="0"/>
    <n v="95.9"/>
    <x v="4"/>
    <x v="0"/>
    <n v="960.77800000000002"/>
    <s v="-"/>
  </r>
  <r>
    <s v="ORD106916"/>
    <x v="0"/>
    <x v="0"/>
    <x v="6867"/>
    <n v="0.19"/>
    <n v="322.70550000000003"/>
    <n v="2"/>
    <d v="2024-09-23T00:00:00"/>
    <d v="2024-09-27T00:00:00"/>
    <s v="Member"/>
    <x v="2"/>
    <n v="281.17"/>
    <x v="4"/>
    <x v="4"/>
    <n v="1375.7445"/>
    <s v="-"/>
  </r>
  <r>
    <s v="ORD106917"/>
    <x v="2"/>
    <x v="0"/>
    <x v="6868"/>
    <n v="0.28000000000000003"/>
    <n v="1264.816"/>
    <n v="4"/>
    <d v="2023-12-03T00:00:00"/>
    <d v="2023-12-05T00:00:00"/>
    <s v="New"/>
    <x v="1"/>
    <n v="1013.06"/>
    <x v="4"/>
    <x v="4"/>
    <n v="3252.384"/>
    <s v="-"/>
  </r>
  <r>
    <s v="ORD106918"/>
    <x v="2"/>
    <x v="0"/>
    <x v="6869"/>
    <n v="0.09"/>
    <n v="422.66609999999997"/>
    <n v="8"/>
    <d v="2023-03-01T00:00:00"/>
    <d v="2023-03-04T00:00:00"/>
    <s v="Regular"/>
    <x v="1"/>
    <n v="663.32"/>
    <x v="4"/>
    <x v="2"/>
    <n v="4273.6238999999996"/>
    <s v="Bulk Order"/>
  </r>
  <r>
    <s v="ORD106919"/>
    <x v="3"/>
    <x v="4"/>
    <x v="6870"/>
    <n v="0.14000000000000001"/>
    <n v="344.56100000000004"/>
    <n v="3"/>
    <d v="2024-11-16T00:00:00"/>
    <d v="2024-11-23T00:00:00"/>
    <s v="Regular"/>
    <x v="0"/>
    <n v="596.25"/>
    <x v="4"/>
    <x v="2"/>
    <n v="2116.5889999999999"/>
    <s v="-"/>
  </r>
  <r>
    <s v="ORD106920"/>
    <x v="3"/>
    <x v="1"/>
    <x v="6871"/>
    <n v="0.19"/>
    <n v="297.17899999999997"/>
    <n v="6"/>
    <d v="2024-01-06T00:00:00"/>
    <d v="2024-01-13T00:00:00"/>
    <s v="Member"/>
    <x v="1"/>
    <n v="161.16999999999999"/>
    <x v="4"/>
    <x v="0"/>
    <n v="1266.9209999999998"/>
    <s v="Bulk Order"/>
  </r>
  <r>
    <s v="ORD106921"/>
    <x v="3"/>
    <x v="2"/>
    <x v="6872"/>
    <n v="0.1"/>
    <n v="367.85200000000003"/>
    <n v="2"/>
    <d v="2023-10-10T00:00:00"/>
    <d v="2023-10-16T00:00:00"/>
    <s v="Regular"/>
    <x v="1"/>
    <n v="269.95999999999998"/>
    <x v="4"/>
    <x v="2"/>
    <n v="3310.6680000000001"/>
    <s v="-"/>
  </r>
  <r>
    <s v="ORD106922"/>
    <x v="0"/>
    <x v="2"/>
    <x v="6873"/>
    <n v="0.5"/>
    <n v="1926.6849999999999"/>
    <n v="1"/>
    <d v="2024-02-25T00:00:00"/>
    <d v="2024-02-27T00:00:00"/>
    <s v="Member"/>
    <x v="2"/>
    <n v="509.68"/>
    <x v="4"/>
    <x v="3"/>
    <n v="1926.6849999999999"/>
    <s v="-"/>
  </r>
  <r>
    <s v="ORD106923"/>
    <x v="2"/>
    <x v="1"/>
    <x v="6874"/>
    <n v="0.4"/>
    <n v="1638.3120000000001"/>
    <n v="7"/>
    <d v="2023-03-02T00:00:00"/>
    <d v="2023-03-03T00:00:00"/>
    <s v="Member"/>
    <x v="1"/>
    <n v="1094.2"/>
    <x v="4"/>
    <x v="0"/>
    <n v="2457.4679999999998"/>
    <s v="Bulk Order"/>
  </r>
  <r>
    <s v="ORD106924"/>
    <x v="1"/>
    <x v="3"/>
    <x v="6875"/>
    <n v="0.41"/>
    <n v="103.44709999999999"/>
    <n v="6"/>
    <d v="2024-02-08T00:00:00"/>
    <d v="2024-02-09T00:00:00"/>
    <s v="New"/>
    <x v="0"/>
    <n v="57.67"/>
    <x v="4"/>
    <x v="0"/>
    <n v="148.86290000000002"/>
    <s v="Bulk Order"/>
  </r>
  <r>
    <s v="ORD106925"/>
    <x v="0"/>
    <x v="1"/>
    <x v="6876"/>
    <n v="0.28000000000000003"/>
    <n v="41.356000000000002"/>
    <n v="4"/>
    <d v="2023-06-27T00:00:00"/>
    <d v="2023-06-30T00:00:00"/>
    <s v="New"/>
    <x v="2"/>
    <n v="43.68"/>
    <x v="4"/>
    <x v="0"/>
    <n v="106.34399999999999"/>
    <s v="-"/>
  </r>
  <r>
    <s v="ORD106926"/>
    <x v="1"/>
    <x v="0"/>
    <x v="6877"/>
    <n v="0.48"/>
    <n v="888.02879999999993"/>
    <n v="7"/>
    <d v="2024-07-23T00:00:00"/>
    <d v="2024-07-27T00:00:00"/>
    <s v="New"/>
    <x v="1"/>
    <n v="245.04"/>
    <x v="4"/>
    <x v="5"/>
    <n v="962.03120000000001"/>
    <s v="Bulk Order"/>
  </r>
  <r>
    <s v="ORD106927"/>
    <x v="2"/>
    <x v="0"/>
    <x v="6878"/>
    <n v="0.37"/>
    <n v="313.4751"/>
    <n v="6"/>
    <d v="2024-08-12T00:00:00"/>
    <d v="2024-08-16T00:00:00"/>
    <s v="Regular"/>
    <x v="2"/>
    <n v="148.78"/>
    <x v="4"/>
    <x v="0"/>
    <n v="533.75490000000002"/>
    <s v="Bulk Order"/>
  </r>
  <r>
    <s v="ORD106928"/>
    <x v="0"/>
    <x v="1"/>
    <x v="6879"/>
    <n v="0.17"/>
    <n v="687.54970000000003"/>
    <n v="2"/>
    <d v="2024-02-25T00:00:00"/>
    <d v="2024-03-03T00:00:00"/>
    <s v="Regular"/>
    <x v="1"/>
    <n v="630.29999999999995"/>
    <x v="4"/>
    <x v="2"/>
    <n v="3356.8602999999998"/>
    <s v="-"/>
  </r>
  <r>
    <s v="ORD106929"/>
    <x v="1"/>
    <x v="1"/>
    <x v="6880"/>
    <n v="0.31"/>
    <n v="840.38829999999996"/>
    <n v="4"/>
    <d v="2023-05-13T00:00:00"/>
    <d v="2023-05-16T00:00:00"/>
    <s v="Regular"/>
    <x v="2"/>
    <n v="465.8"/>
    <x v="4"/>
    <x v="5"/>
    <n v="1870.5416999999998"/>
    <s v="-"/>
  </r>
  <r>
    <s v="ORD106930"/>
    <x v="1"/>
    <x v="2"/>
    <x v="6881"/>
    <n v="0.27"/>
    <n v="1118.9367"/>
    <n v="9"/>
    <d v="2023-11-26T00:00:00"/>
    <d v="2023-11-28T00:00:00"/>
    <s v="Regular"/>
    <x v="1"/>
    <n v="353.99"/>
    <x v="4"/>
    <x v="4"/>
    <n v="3025.2732999999998"/>
    <s v="Bulk Order"/>
  </r>
  <r>
    <s v="ORD106931"/>
    <x v="3"/>
    <x v="2"/>
    <x v="6882"/>
    <n v="0.28999999999999998"/>
    <n v="280.39229999999998"/>
    <n v="8"/>
    <d v="2023-01-10T00:00:00"/>
    <d v="2023-01-11T00:00:00"/>
    <s v="New"/>
    <x v="2"/>
    <n v="96"/>
    <x v="4"/>
    <x v="5"/>
    <n v="686.47770000000003"/>
    <s v="Bulk Order"/>
  </r>
  <r>
    <s v="ORD106932"/>
    <x v="3"/>
    <x v="4"/>
    <x v="6883"/>
    <n v="0.41"/>
    <n v="1301.0898999999999"/>
    <n v="6"/>
    <d v="2023-09-22T00:00:00"/>
    <d v="2023-09-29T00:00:00"/>
    <s v="Member"/>
    <x v="0"/>
    <n v="555.80999999999995"/>
    <x v="4"/>
    <x v="5"/>
    <n v="1872.3000999999999"/>
    <s v="Bulk Order"/>
  </r>
  <r>
    <s v="ORD106933"/>
    <x v="3"/>
    <x v="4"/>
    <x v="6884"/>
    <n v="0.25"/>
    <n v="735.71"/>
    <n v="1"/>
    <d v="2023-10-16T00:00:00"/>
    <d v="2023-10-22T00:00:00"/>
    <s v="Member"/>
    <x v="1"/>
    <n v="859.45"/>
    <x v="4"/>
    <x v="1"/>
    <n v="2207.13"/>
    <s v="-"/>
  </r>
  <r>
    <s v="ORD106934"/>
    <x v="0"/>
    <x v="0"/>
    <x v="6885"/>
    <n v="0.36"/>
    <n v="636.42599999999993"/>
    <n v="7"/>
    <d v="2024-02-12T00:00:00"/>
    <d v="2024-02-18T00:00:00"/>
    <s v="New"/>
    <x v="0"/>
    <n v="505.9"/>
    <x v="4"/>
    <x v="2"/>
    <n v="1131.424"/>
    <s v="Bulk Order"/>
  </r>
  <r>
    <s v="ORD106935"/>
    <x v="2"/>
    <x v="4"/>
    <x v="6886"/>
    <n v="0.13"/>
    <n v="342.38099999999997"/>
    <n v="1"/>
    <d v="2023-03-11T00:00:00"/>
    <d v="2023-03-17T00:00:00"/>
    <s v="Member"/>
    <x v="1"/>
    <n v="193.57"/>
    <x v="4"/>
    <x v="2"/>
    <n v="2291.319"/>
    <s v="-"/>
  </r>
  <r>
    <s v="ORD106936"/>
    <x v="2"/>
    <x v="4"/>
    <x v="6887"/>
    <n v="0.47"/>
    <n v="1403.5281"/>
    <n v="8"/>
    <d v="2024-05-21T00:00:00"/>
    <d v="2024-05-25T00:00:00"/>
    <s v="New"/>
    <x v="0"/>
    <n v="584.33000000000004"/>
    <x v="4"/>
    <x v="4"/>
    <n v="1582.7019"/>
    <s v="Bulk Order"/>
  </r>
  <r>
    <s v="ORD106937"/>
    <x v="3"/>
    <x v="3"/>
    <x v="6888"/>
    <n v="0.04"/>
    <n v="178.33959999999999"/>
    <n v="3"/>
    <d v="2023-02-26T00:00:00"/>
    <d v="2023-03-04T00:00:00"/>
    <s v="Regular"/>
    <x v="2"/>
    <n v="914.3"/>
    <x v="4"/>
    <x v="0"/>
    <n v="4280.1503999999995"/>
    <s v="-"/>
  </r>
  <r>
    <s v="ORD106938"/>
    <x v="3"/>
    <x v="1"/>
    <x v="6889"/>
    <n v="0.5"/>
    <n v="186.315"/>
    <n v="9"/>
    <d v="2024-06-21T00:00:00"/>
    <d v="2024-06-25T00:00:00"/>
    <s v="New"/>
    <x v="1"/>
    <n v="77.87"/>
    <x v="4"/>
    <x v="2"/>
    <n v="186.315"/>
    <s v="Bulk Order"/>
  </r>
  <r>
    <s v="ORD106939"/>
    <x v="3"/>
    <x v="2"/>
    <x v="6890"/>
    <n v="0.32"/>
    <n v="1323.0496000000001"/>
    <n v="5"/>
    <d v="2024-11-09T00:00:00"/>
    <d v="2024-11-15T00:00:00"/>
    <s v="New"/>
    <x v="2"/>
    <n v="870.37"/>
    <x v="4"/>
    <x v="0"/>
    <n v="2811.4803999999995"/>
    <s v="-"/>
  </r>
  <r>
    <s v="ORD106940"/>
    <x v="1"/>
    <x v="4"/>
    <x v="6891"/>
    <n v="0.23"/>
    <n v="1127.6371000000001"/>
    <n v="6"/>
    <d v="2023-06-21T00:00:00"/>
    <d v="2023-06-22T00:00:00"/>
    <s v="Regular"/>
    <x v="1"/>
    <n v="320.47000000000003"/>
    <x v="4"/>
    <x v="2"/>
    <n v="3775.1329000000005"/>
    <s v="Bulk Order"/>
  </r>
  <r>
    <s v="ORD106941"/>
    <x v="3"/>
    <x v="2"/>
    <x v="6892"/>
    <n v="0.16"/>
    <n v="589.71199999999999"/>
    <n v="4"/>
    <d v="2023-11-16T00:00:00"/>
    <d v="2023-11-22T00:00:00"/>
    <s v="Regular"/>
    <x v="1"/>
    <n v="651.71"/>
    <x v="4"/>
    <x v="2"/>
    <n v="3095.9879999999998"/>
    <s v="-"/>
  </r>
  <r>
    <s v="ORD106942"/>
    <x v="1"/>
    <x v="4"/>
    <x v="6893"/>
    <n v="0.2"/>
    <n v="742.6"/>
    <n v="6"/>
    <d v="2024-05-09T00:00:00"/>
    <d v="2024-05-12T00:00:00"/>
    <s v="Regular"/>
    <x v="0"/>
    <n v="187.75"/>
    <x v="4"/>
    <x v="5"/>
    <n v="2970.4"/>
    <s v="Bulk Order"/>
  </r>
  <r>
    <s v="ORD106943"/>
    <x v="2"/>
    <x v="4"/>
    <x v="6894"/>
    <n v="0.39"/>
    <n v="455.54730000000001"/>
    <n v="9"/>
    <d v="2024-03-07T00:00:00"/>
    <d v="2024-03-10T00:00:00"/>
    <s v="Member"/>
    <x v="1"/>
    <n v="326.49"/>
    <x v="4"/>
    <x v="5"/>
    <n v="712.52269999999999"/>
    <s v="Bulk Order"/>
  </r>
  <r>
    <s v="ORD106944"/>
    <x v="0"/>
    <x v="0"/>
    <x v="6895"/>
    <n v="7.0000000000000007E-2"/>
    <n v="186.41420000000002"/>
    <n v="7"/>
    <d v="2023-07-14T00:00:00"/>
    <d v="2023-07-17T00:00:00"/>
    <s v="New"/>
    <x v="0"/>
    <n v="144.41"/>
    <x v="4"/>
    <x v="5"/>
    <n v="2476.6457999999998"/>
    <s v="Bulk Order"/>
  </r>
  <r>
    <s v="ORD106945"/>
    <x v="0"/>
    <x v="3"/>
    <x v="6896"/>
    <n v="0.13"/>
    <n v="462.68430000000001"/>
    <n v="2"/>
    <d v="2023-02-17T00:00:00"/>
    <d v="2023-02-21T00:00:00"/>
    <s v="Member"/>
    <x v="1"/>
    <n v="869.61"/>
    <x v="4"/>
    <x v="1"/>
    <n v="3096.4257000000002"/>
    <s v="-"/>
  </r>
  <r>
    <s v="ORD106946"/>
    <x v="0"/>
    <x v="1"/>
    <x v="6897"/>
    <n v="0.06"/>
    <n v="183.07079999999999"/>
    <n v="6"/>
    <d v="2024-07-05T00:00:00"/>
    <d v="2024-07-12T00:00:00"/>
    <s v="Member"/>
    <x v="1"/>
    <n v="335.75"/>
    <x v="4"/>
    <x v="1"/>
    <n v="2868.1091999999999"/>
    <s v="Bulk Order"/>
  </r>
  <r>
    <s v="ORD106947"/>
    <x v="0"/>
    <x v="1"/>
    <x v="6898"/>
    <n v="0.21"/>
    <n v="417.29939999999999"/>
    <n v="9"/>
    <d v="2023-06-23T00:00:00"/>
    <d v="2023-06-30T00:00:00"/>
    <s v="New"/>
    <x v="1"/>
    <n v="390.67"/>
    <x v="4"/>
    <x v="1"/>
    <n v="1569.8406"/>
    <s v="Bulk Order"/>
  </r>
  <r>
    <s v="ORD106948"/>
    <x v="1"/>
    <x v="0"/>
    <x v="6899"/>
    <n v="0.19"/>
    <n v="894.25019999999995"/>
    <n v="8"/>
    <d v="2023-12-18T00:00:00"/>
    <d v="2023-12-20T00:00:00"/>
    <s v="Member"/>
    <x v="0"/>
    <n v="766.58"/>
    <x v="4"/>
    <x v="2"/>
    <n v="3812.3298"/>
    <s v="Bulk Order"/>
  </r>
  <r>
    <s v="ORD106949"/>
    <x v="1"/>
    <x v="0"/>
    <x v="6900"/>
    <n v="0.32"/>
    <n v="837.93280000000004"/>
    <n v="1"/>
    <d v="2024-02-02T00:00:00"/>
    <d v="2024-02-07T00:00:00"/>
    <s v="Member"/>
    <x v="0"/>
    <n v="486.93"/>
    <x v="4"/>
    <x v="0"/>
    <n v="1780.6071999999999"/>
    <s v="-"/>
  </r>
  <r>
    <s v="ORD106950"/>
    <x v="3"/>
    <x v="1"/>
    <x v="6901"/>
    <n v="0.5"/>
    <n v="2426.1950000000002"/>
    <n v="5"/>
    <d v="2024-12-23T00:00:00"/>
    <d v="2024-12-26T00:00:00"/>
    <s v="Regular"/>
    <x v="0"/>
    <n v="971.93"/>
    <x v="4"/>
    <x v="2"/>
    <n v="2426.1950000000002"/>
    <s v="-"/>
  </r>
  <r>
    <s v="ORD106951"/>
    <x v="1"/>
    <x v="1"/>
    <x v="6902"/>
    <n v="0.45"/>
    <n v="1288.3454999999999"/>
    <n v="6"/>
    <d v="2023-09-17T00:00:00"/>
    <d v="2023-09-22T00:00:00"/>
    <s v="Regular"/>
    <x v="2"/>
    <n v="846.9"/>
    <x v="4"/>
    <x v="1"/>
    <n v="1574.6444999999999"/>
    <s v="Bulk Order"/>
  </r>
  <r>
    <s v="ORD106952"/>
    <x v="3"/>
    <x v="3"/>
    <x v="6903"/>
    <n v="0.44"/>
    <n v="1754.5352"/>
    <n v="9"/>
    <d v="2024-10-13T00:00:00"/>
    <d v="2024-10-15T00:00:00"/>
    <s v="Regular"/>
    <x v="1"/>
    <n v="978.47"/>
    <x v="4"/>
    <x v="2"/>
    <n v="2233.0447999999997"/>
    <s v="Bulk Order"/>
  </r>
  <r>
    <s v="ORD106953"/>
    <x v="3"/>
    <x v="4"/>
    <x v="6904"/>
    <n v="0.32"/>
    <n v="1195.4911999999999"/>
    <n v="4"/>
    <d v="2024-05-25T00:00:00"/>
    <d v="2024-05-29T00:00:00"/>
    <s v="Member"/>
    <x v="2"/>
    <n v="935.45"/>
    <x v="4"/>
    <x v="5"/>
    <n v="2540.4187999999999"/>
    <s v="-"/>
  </r>
  <r>
    <s v="ORD106954"/>
    <x v="0"/>
    <x v="3"/>
    <x v="6905"/>
    <n v="0.14000000000000001"/>
    <n v="467.32560000000007"/>
    <n v="1"/>
    <d v="2024-01-09T00:00:00"/>
    <d v="2024-01-14T00:00:00"/>
    <s v="Member"/>
    <x v="0"/>
    <n v="915.3"/>
    <x v="4"/>
    <x v="0"/>
    <n v="2870.7143999999998"/>
    <s v="-"/>
  </r>
  <r>
    <s v="ORD106955"/>
    <x v="1"/>
    <x v="1"/>
    <x v="6906"/>
    <n v="0.19"/>
    <n v="32.4634"/>
    <n v="6"/>
    <d v="2023-08-28T00:00:00"/>
    <d v="2023-09-03T00:00:00"/>
    <s v="Regular"/>
    <x v="2"/>
    <n v="47.45"/>
    <x v="4"/>
    <x v="2"/>
    <n v="138.39660000000001"/>
    <s v="Bulk Order"/>
  </r>
  <r>
    <s v="ORD106956"/>
    <x v="1"/>
    <x v="4"/>
    <x v="6907"/>
    <n v="0.13"/>
    <n v="62.321999999999996"/>
    <n v="9"/>
    <d v="2024-10-04T00:00:00"/>
    <d v="2024-10-10T00:00:00"/>
    <s v="New"/>
    <x v="1"/>
    <n v="126.23"/>
    <x v="4"/>
    <x v="0"/>
    <n v="417.07799999999997"/>
    <s v="Bulk Order"/>
  </r>
  <r>
    <s v="ORD106957"/>
    <x v="3"/>
    <x v="1"/>
    <x v="6908"/>
    <n v="7.0000000000000007E-2"/>
    <n v="206.44890000000001"/>
    <n v="6"/>
    <d v="2023-01-03T00:00:00"/>
    <d v="2023-01-10T00:00:00"/>
    <s v="Regular"/>
    <x v="0"/>
    <n v="700.11"/>
    <x v="4"/>
    <x v="2"/>
    <n v="2742.8211000000001"/>
    <s v="Bulk Order"/>
  </r>
  <r>
    <s v="ORD106958"/>
    <x v="3"/>
    <x v="3"/>
    <x v="6909"/>
    <n v="0.22"/>
    <n v="1004.9005999999999"/>
    <n v="7"/>
    <d v="2024-09-28T00:00:00"/>
    <d v="2024-10-05T00:00:00"/>
    <s v="New"/>
    <x v="1"/>
    <n v="229.22"/>
    <x v="4"/>
    <x v="3"/>
    <n v="3562.8293999999996"/>
    <s v="Bulk Order"/>
  </r>
  <r>
    <s v="ORD106959"/>
    <x v="2"/>
    <x v="3"/>
    <x v="6910"/>
    <n v="0.45"/>
    <n v="1370.5155000000002"/>
    <n v="4"/>
    <d v="2023-10-25T00:00:00"/>
    <d v="2023-11-01T00:00:00"/>
    <s v="New"/>
    <x v="0"/>
    <n v="610.34"/>
    <x v="4"/>
    <x v="1"/>
    <n v="1675.0744999999999"/>
    <s v="-"/>
  </r>
  <r>
    <s v="ORD106960"/>
    <x v="2"/>
    <x v="3"/>
    <x v="6911"/>
    <n v="0.37"/>
    <n v="464.86060000000003"/>
    <n v="2"/>
    <d v="2023-09-06T00:00:00"/>
    <d v="2023-09-09T00:00:00"/>
    <s v="Member"/>
    <x v="2"/>
    <n v="83.6"/>
    <x v="4"/>
    <x v="4"/>
    <n v="791.51940000000013"/>
    <s v="-"/>
  </r>
  <r>
    <s v="ORD106961"/>
    <x v="3"/>
    <x v="4"/>
    <x v="6912"/>
    <n v="0.49"/>
    <n v="817.84429999999998"/>
    <n v="3"/>
    <d v="2024-04-08T00:00:00"/>
    <d v="2024-04-13T00:00:00"/>
    <s v="Regular"/>
    <x v="0"/>
    <n v="88.6"/>
    <x v="4"/>
    <x v="2"/>
    <n v="851.22569999999996"/>
    <s v="-"/>
  </r>
  <r>
    <s v="ORD106962"/>
    <x v="2"/>
    <x v="2"/>
    <x v="6913"/>
    <n v="0.1"/>
    <n v="315.34800000000001"/>
    <n v="1"/>
    <d v="2023-05-27T00:00:00"/>
    <d v="2023-05-28T00:00:00"/>
    <s v="New"/>
    <x v="0"/>
    <n v="173.62"/>
    <x v="4"/>
    <x v="0"/>
    <n v="2838.1320000000001"/>
    <s v="-"/>
  </r>
  <r>
    <s v="ORD106963"/>
    <x v="2"/>
    <x v="2"/>
    <x v="6914"/>
    <n v="0.25"/>
    <n v="756.39250000000004"/>
    <n v="2"/>
    <d v="2023-06-05T00:00:00"/>
    <d v="2023-06-07T00:00:00"/>
    <s v="Member"/>
    <x v="0"/>
    <n v="857.95"/>
    <x v="4"/>
    <x v="1"/>
    <n v="2269.1775000000002"/>
    <s v="-"/>
  </r>
  <r>
    <s v="ORD106964"/>
    <x v="3"/>
    <x v="1"/>
    <x v="6915"/>
    <n v="0.4"/>
    <n v="1913.1759999999999"/>
    <n v="7"/>
    <d v="2023-10-21T00:00:00"/>
    <d v="2023-10-22T00:00:00"/>
    <s v="Member"/>
    <x v="0"/>
    <n v="582.09"/>
    <x v="4"/>
    <x v="5"/>
    <n v="2869.7639999999997"/>
    <s v="Bulk Order"/>
  </r>
  <r>
    <s v="ORD106965"/>
    <x v="3"/>
    <x v="4"/>
    <x v="6916"/>
    <n v="0.23"/>
    <n v="619.27730000000008"/>
    <n v="9"/>
    <d v="2023-04-27T00:00:00"/>
    <d v="2023-05-03T00:00:00"/>
    <s v="Member"/>
    <x v="1"/>
    <n v="517.87"/>
    <x v="4"/>
    <x v="4"/>
    <n v="2073.2327"/>
    <s v="Bulk Order"/>
  </r>
  <r>
    <s v="ORD106966"/>
    <x v="1"/>
    <x v="0"/>
    <x v="6917"/>
    <n v="0.18"/>
    <n v="331.12259999999998"/>
    <n v="9"/>
    <d v="2024-05-18T00:00:00"/>
    <d v="2024-05-20T00:00:00"/>
    <s v="Regular"/>
    <x v="2"/>
    <n v="179.56"/>
    <x v="4"/>
    <x v="4"/>
    <n v="1508.4474"/>
    <s v="Bulk Order"/>
  </r>
  <r>
    <s v="ORD106967"/>
    <x v="3"/>
    <x v="2"/>
    <x v="6918"/>
    <n v="0.41"/>
    <n v="1095.7085999999999"/>
    <n v="9"/>
    <d v="2024-10-10T00:00:00"/>
    <d v="2024-10-16T00:00:00"/>
    <s v="Member"/>
    <x v="1"/>
    <n v="639.42999999999995"/>
    <x v="4"/>
    <x v="3"/>
    <n v="1576.7514000000001"/>
    <s v="Bulk Order"/>
  </r>
  <r>
    <s v="ORD106968"/>
    <x v="3"/>
    <x v="4"/>
    <x v="6919"/>
    <n v="0.22"/>
    <n v="869.56100000000004"/>
    <n v="1"/>
    <d v="2024-11-26T00:00:00"/>
    <d v="2024-11-28T00:00:00"/>
    <s v="Member"/>
    <x v="2"/>
    <n v="995.83"/>
    <x v="4"/>
    <x v="3"/>
    <n v="3082.989"/>
    <s v="-"/>
  </r>
  <r>
    <s v="ORD106969"/>
    <x v="0"/>
    <x v="4"/>
    <x v="6920"/>
    <n v="0.46"/>
    <n v="1263.9788000000001"/>
    <n v="7"/>
    <d v="2023-04-20T00:00:00"/>
    <d v="2023-04-27T00:00:00"/>
    <s v="New"/>
    <x v="2"/>
    <n v="380.47"/>
    <x v="4"/>
    <x v="2"/>
    <n v="1483.8012000000001"/>
    <s v="Bulk Order"/>
  </r>
  <r>
    <s v="ORD106970"/>
    <x v="1"/>
    <x v="2"/>
    <x v="6921"/>
    <n v="0.13"/>
    <n v="220.69580000000002"/>
    <n v="7"/>
    <d v="2024-10-08T00:00:00"/>
    <d v="2024-10-12T00:00:00"/>
    <s v="New"/>
    <x v="1"/>
    <n v="89.67"/>
    <x v="4"/>
    <x v="4"/>
    <n v="1476.9642000000001"/>
    <s v="Bulk Order"/>
  </r>
  <r>
    <s v="ORD106971"/>
    <x v="1"/>
    <x v="4"/>
    <x v="6922"/>
    <n v="0.45"/>
    <n v="791.65800000000002"/>
    <n v="9"/>
    <d v="2024-03-31T00:00:00"/>
    <d v="2024-04-02T00:00:00"/>
    <s v="New"/>
    <x v="1"/>
    <n v="367.62"/>
    <x v="4"/>
    <x v="0"/>
    <n v="967.58199999999999"/>
    <s v="Bulk Order"/>
  </r>
  <r>
    <s v="ORD106972"/>
    <x v="1"/>
    <x v="4"/>
    <x v="6923"/>
    <n v="0.14000000000000001"/>
    <n v="533.17320000000007"/>
    <n v="9"/>
    <d v="2024-09-04T00:00:00"/>
    <d v="2024-09-11T00:00:00"/>
    <s v="New"/>
    <x v="1"/>
    <n v="1023.12"/>
    <x v="4"/>
    <x v="5"/>
    <n v="3275.2067999999999"/>
    <s v="Bulk Order"/>
  </r>
  <r>
    <s v="ORD106973"/>
    <x v="0"/>
    <x v="2"/>
    <x v="6924"/>
    <n v="0.14000000000000001"/>
    <n v="59.58400000000001"/>
    <n v="1"/>
    <d v="2024-09-19T00:00:00"/>
    <d v="2024-09-21T00:00:00"/>
    <s v="Regular"/>
    <x v="2"/>
    <n v="34.85"/>
    <x v="4"/>
    <x v="4"/>
    <n v="366.01600000000002"/>
    <s v="-"/>
  </r>
  <r>
    <s v="ORD106974"/>
    <x v="3"/>
    <x v="3"/>
    <x v="6925"/>
    <n v="0.21"/>
    <n v="303.72299999999996"/>
    <n v="5"/>
    <d v="2023-04-29T00:00:00"/>
    <d v="2023-05-02T00:00:00"/>
    <s v="Member"/>
    <x v="2"/>
    <n v="326.04000000000002"/>
    <x v="4"/>
    <x v="1"/>
    <n v="1142.577"/>
    <s v="-"/>
  </r>
  <r>
    <s v="ORD106975"/>
    <x v="1"/>
    <x v="1"/>
    <x v="6926"/>
    <n v="0.26"/>
    <n v="220.96880000000002"/>
    <n v="2"/>
    <d v="2024-12-16T00:00:00"/>
    <d v="2024-12-23T00:00:00"/>
    <s v="New"/>
    <x v="1"/>
    <n v="99.14"/>
    <x v="4"/>
    <x v="5"/>
    <n v="628.91120000000001"/>
    <s v="-"/>
  </r>
  <r>
    <s v="ORD106976"/>
    <x v="1"/>
    <x v="0"/>
    <x v="6927"/>
    <n v="0.21"/>
    <n v="993.07109999999989"/>
    <n v="6"/>
    <d v="2023-02-23T00:00:00"/>
    <d v="2023-02-24T00:00:00"/>
    <s v="Regular"/>
    <x v="0"/>
    <n v="751.43"/>
    <x v="4"/>
    <x v="1"/>
    <n v="3735.8388999999997"/>
    <s v="Bulk Order"/>
  </r>
  <r>
    <s v="ORD106977"/>
    <x v="2"/>
    <x v="1"/>
    <x v="6928"/>
    <n v="0.43"/>
    <n v="232.82780000000002"/>
    <n v="2"/>
    <d v="2024-06-23T00:00:00"/>
    <d v="2024-06-28T00:00:00"/>
    <s v="New"/>
    <x v="0"/>
    <n v="72.25"/>
    <x v="4"/>
    <x v="2"/>
    <n v="308.63220000000001"/>
    <s v="-"/>
  </r>
  <r>
    <s v="ORD106978"/>
    <x v="1"/>
    <x v="3"/>
    <x v="1832"/>
    <n v="0.4"/>
    <n v="1526.04"/>
    <n v="6"/>
    <d v="2024-01-19T00:00:00"/>
    <d v="2024-01-23T00:00:00"/>
    <s v="Regular"/>
    <x v="0"/>
    <n v="1055.3800000000001"/>
    <x v="4"/>
    <x v="3"/>
    <n v="2289.06"/>
    <s v="Bulk Order"/>
  </r>
  <r>
    <s v="ORD106979"/>
    <x v="3"/>
    <x v="3"/>
    <x v="6929"/>
    <n v="0.15"/>
    <n v="478.36349999999999"/>
    <n v="7"/>
    <d v="2024-03-25T00:00:00"/>
    <d v="2024-03-27T00:00:00"/>
    <s v="Member"/>
    <x v="2"/>
    <n v="398.58"/>
    <x v="4"/>
    <x v="3"/>
    <n v="2710.7265000000002"/>
    <s v="Bulk Order"/>
  </r>
  <r>
    <s v="ORD106980"/>
    <x v="3"/>
    <x v="4"/>
    <x v="6930"/>
    <n v="0.26"/>
    <n v="832.19240000000002"/>
    <n v="6"/>
    <d v="2023-08-28T00:00:00"/>
    <d v="2023-08-31T00:00:00"/>
    <s v="Member"/>
    <x v="2"/>
    <n v="927.92"/>
    <x v="4"/>
    <x v="5"/>
    <n v="2368.5475999999999"/>
    <s v="Bulk Order"/>
  </r>
  <r>
    <s v="ORD106981"/>
    <x v="2"/>
    <x v="1"/>
    <x v="6931"/>
    <n v="0.22"/>
    <n v="844.98040000000003"/>
    <n v="1"/>
    <d v="2023-09-13T00:00:00"/>
    <d v="2023-09-15T00:00:00"/>
    <s v="New"/>
    <x v="0"/>
    <n v="302.67"/>
    <x v="4"/>
    <x v="1"/>
    <n v="2995.8396000000002"/>
    <s v="-"/>
  </r>
  <r>
    <s v="ORD106982"/>
    <x v="1"/>
    <x v="3"/>
    <x v="6932"/>
    <n v="0.03"/>
    <n v="61.871699999999997"/>
    <n v="4"/>
    <d v="2023-06-05T00:00:00"/>
    <d v="2023-06-09T00:00:00"/>
    <s v="Member"/>
    <x v="0"/>
    <n v="579.07000000000005"/>
    <x v="4"/>
    <x v="0"/>
    <n v="2000.5183"/>
    <s v="-"/>
  </r>
  <r>
    <s v="ORD106983"/>
    <x v="1"/>
    <x v="1"/>
    <x v="6933"/>
    <n v="0.37"/>
    <n v="763.54679999999996"/>
    <n v="3"/>
    <d v="2023-01-25T00:00:00"/>
    <d v="2023-01-26T00:00:00"/>
    <s v="Member"/>
    <x v="1"/>
    <n v="444.13"/>
    <x v="4"/>
    <x v="0"/>
    <n v="1300.0931999999998"/>
    <s v="-"/>
  </r>
  <r>
    <s v="ORD106984"/>
    <x v="1"/>
    <x v="3"/>
    <x v="6934"/>
    <n v="0.09"/>
    <n v="136.3194"/>
    <n v="5"/>
    <d v="2023-09-11T00:00:00"/>
    <d v="2023-09-17T00:00:00"/>
    <s v="New"/>
    <x v="1"/>
    <n v="176.55"/>
    <x v="4"/>
    <x v="1"/>
    <n v="1378.3406"/>
    <s v="-"/>
  </r>
  <r>
    <s v="ORD106985"/>
    <x v="0"/>
    <x v="0"/>
    <x v="6935"/>
    <n v="0.47"/>
    <n v="1423.6206"/>
    <n v="7"/>
    <d v="2023-04-09T00:00:00"/>
    <d v="2023-04-14T00:00:00"/>
    <s v="New"/>
    <x v="0"/>
    <n v="171.07"/>
    <x v="4"/>
    <x v="2"/>
    <n v="1605.3594000000001"/>
    <s v="Bulk Order"/>
  </r>
  <r>
    <s v="ORD106986"/>
    <x v="1"/>
    <x v="3"/>
    <x v="6936"/>
    <n v="0.2"/>
    <n v="931.21"/>
    <n v="3"/>
    <d v="2024-12-19T00:00:00"/>
    <d v="2024-12-22T00:00:00"/>
    <s v="Regular"/>
    <x v="0"/>
    <n v="407.98"/>
    <x v="4"/>
    <x v="2"/>
    <n v="3724.84"/>
    <s v="-"/>
  </r>
  <r>
    <s v="ORD106987"/>
    <x v="3"/>
    <x v="1"/>
    <x v="6937"/>
    <n v="0.31"/>
    <n v="1434.5312000000001"/>
    <n v="1"/>
    <d v="2024-11-19T00:00:00"/>
    <d v="2024-11-23T00:00:00"/>
    <s v="Regular"/>
    <x v="0"/>
    <n v="1307.76"/>
    <x v="4"/>
    <x v="0"/>
    <n v="3192.9888000000001"/>
    <s v="-"/>
  </r>
  <r>
    <s v="ORD106988"/>
    <x v="3"/>
    <x v="4"/>
    <x v="6938"/>
    <n v="0.41"/>
    <n v="1453.2491"/>
    <n v="9"/>
    <d v="2024-01-15T00:00:00"/>
    <d v="2024-01-19T00:00:00"/>
    <s v="Regular"/>
    <x v="2"/>
    <n v="619.26"/>
    <x v="4"/>
    <x v="1"/>
    <n v="2091.2609000000002"/>
    <s v="Bulk Order"/>
  </r>
  <r>
    <s v="ORD106989"/>
    <x v="0"/>
    <x v="1"/>
    <x v="6939"/>
    <n v="0.09"/>
    <n v="408.62790000000001"/>
    <n v="6"/>
    <d v="2023-08-15T00:00:00"/>
    <d v="2023-08-22T00:00:00"/>
    <s v="Member"/>
    <x v="2"/>
    <n v="882.14"/>
    <x v="4"/>
    <x v="2"/>
    <n v="4131.6821"/>
    <s v="Bulk Order"/>
  </r>
  <r>
    <s v="ORD106990"/>
    <x v="0"/>
    <x v="2"/>
    <x v="6940"/>
    <n v="0.27"/>
    <n v="1301.7348"/>
    <n v="6"/>
    <d v="2024-07-27T00:00:00"/>
    <d v="2024-08-03T00:00:00"/>
    <s v="Regular"/>
    <x v="0"/>
    <n v="1240.4100000000001"/>
    <x v="4"/>
    <x v="5"/>
    <n v="3519.5051999999996"/>
    <s v="Bulk Order"/>
  </r>
  <r>
    <s v="ORD106991"/>
    <x v="1"/>
    <x v="1"/>
    <x v="6941"/>
    <n v="0.12"/>
    <n v="479.52120000000002"/>
    <n v="4"/>
    <d v="2024-02-21T00:00:00"/>
    <d v="2024-02-28T00:00:00"/>
    <s v="Member"/>
    <x v="2"/>
    <n v="823.26"/>
    <x v="4"/>
    <x v="5"/>
    <n v="3516.4888000000001"/>
    <s v="-"/>
  </r>
  <r>
    <s v="ORD106992"/>
    <x v="2"/>
    <x v="0"/>
    <x v="6942"/>
    <n v="0.25"/>
    <n v="524.59500000000003"/>
    <n v="1"/>
    <d v="2024-05-06T00:00:00"/>
    <d v="2024-05-08T00:00:00"/>
    <s v="Regular"/>
    <x v="2"/>
    <n v="210.23"/>
    <x v="4"/>
    <x v="1"/>
    <n v="1573.7850000000001"/>
    <s v="-"/>
  </r>
  <r>
    <s v="ORD106993"/>
    <x v="0"/>
    <x v="0"/>
    <x v="6943"/>
    <n v="0.28999999999999998"/>
    <n v="715.66200000000003"/>
    <n v="9"/>
    <d v="2023-06-19T00:00:00"/>
    <d v="2023-06-22T00:00:00"/>
    <s v="Member"/>
    <x v="2"/>
    <n v="476.92"/>
    <x v="4"/>
    <x v="1"/>
    <n v="1752.1380000000001"/>
    <s v="Bulk Order"/>
  </r>
  <r>
    <s v="ORD106994"/>
    <x v="0"/>
    <x v="0"/>
    <x v="6944"/>
    <n v="0.08"/>
    <n v="373.05279999999999"/>
    <n v="7"/>
    <d v="2024-08-21T00:00:00"/>
    <d v="2024-08-26T00:00:00"/>
    <s v="Regular"/>
    <x v="0"/>
    <n v="997.26"/>
    <x v="4"/>
    <x v="4"/>
    <n v="4290.1071999999995"/>
    <s v="Bulk Order"/>
  </r>
  <r>
    <s v="ORD106995"/>
    <x v="1"/>
    <x v="3"/>
    <x v="6945"/>
    <n v="0.28999999999999998"/>
    <n v="981.08159999999987"/>
    <n v="7"/>
    <d v="2024-06-22T00:00:00"/>
    <d v="2024-06-28T00:00:00"/>
    <s v="Member"/>
    <x v="1"/>
    <n v="370.02"/>
    <x v="4"/>
    <x v="3"/>
    <n v="2401.9584"/>
    <s v="Bulk Order"/>
  </r>
  <r>
    <s v="ORD106996"/>
    <x v="1"/>
    <x v="0"/>
    <x v="6946"/>
    <n v="0.23"/>
    <n v="947.92199999999991"/>
    <n v="7"/>
    <d v="2023-08-18T00:00:00"/>
    <d v="2023-08-22T00:00:00"/>
    <s v="New"/>
    <x v="2"/>
    <n v="1165.99"/>
    <x v="4"/>
    <x v="0"/>
    <n v="3173.4779999999996"/>
    <s v="Bulk Order"/>
  </r>
  <r>
    <s v="ORD106997"/>
    <x v="0"/>
    <x v="1"/>
    <x v="6947"/>
    <n v="0.26"/>
    <n v="173.92960000000002"/>
    <n v="7"/>
    <d v="2023-01-08T00:00:00"/>
    <d v="2023-01-13T00:00:00"/>
    <s v="Member"/>
    <x v="0"/>
    <n v="63.03"/>
    <x v="4"/>
    <x v="1"/>
    <n v="495.03039999999999"/>
    <s v="Bulk Order"/>
  </r>
  <r>
    <s v="ORD106998"/>
    <x v="2"/>
    <x v="4"/>
    <x v="6948"/>
    <n v="0.45"/>
    <n v="472.55399999999997"/>
    <n v="8"/>
    <d v="2023-07-09T00:00:00"/>
    <d v="2023-07-10T00:00:00"/>
    <s v="New"/>
    <x v="1"/>
    <n v="239.43"/>
    <x v="4"/>
    <x v="5"/>
    <n v="577.56599999999992"/>
    <s v="Bulk Order"/>
  </r>
  <r>
    <s v="ORD106999"/>
    <x v="0"/>
    <x v="0"/>
    <x v="6949"/>
    <n v="0.24"/>
    <n v="428.6712"/>
    <n v="8"/>
    <d v="2024-01-07T00:00:00"/>
    <d v="2024-01-14T00:00:00"/>
    <s v="New"/>
    <x v="0"/>
    <n v="494.02"/>
    <x v="4"/>
    <x v="4"/>
    <n v="1357.4588000000001"/>
    <s v="Bulk Order"/>
  </r>
  <r>
    <s v="ORD107000"/>
    <x v="1"/>
    <x v="1"/>
    <x v="6950"/>
    <n v="0.24"/>
    <n v="245.37119999999999"/>
    <n v="3"/>
    <d v="2023-01-04T00:00:00"/>
    <d v="2023-01-06T00:00:00"/>
    <s v="Member"/>
    <x v="0"/>
    <n v="135.5"/>
    <x v="4"/>
    <x v="1"/>
    <n v="777.00880000000006"/>
    <s v="-"/>
  </r>
  <r>
    <s v="ORD107001"/>
    <x v="1"/>
    <x v="3"/>
    <x v="6951"/>
    <n v="0.24"/>
    <n v="1090.0032000000001"/>
    <n v="8"/>
    <d v="2023-02-23T00:00:00"/>
    <d v="2023-02-28T00:00:00"/>
    <s v="Member"/>
    <x v="2"/>
    <n v="1193.74"/>
    <x v="4"/>
    <x v="0"/>
    <n v="3451.6768000000002"/>
    <s v="Bulk Order"/>
  </r>
  <r>
    <s v="ORD107002"/>
    <x v="0"/>
    <x v="3"/>
    <x v="6952"/>
    <n v="0.31"/>
    <n v="360.4556"/>
    <n v="4"/>
    <d v="2023-06-25T00:00:00"/>
    <d v="2023-06-29T00:00:00"/>
    <s v="New"/>
    <x v="0"/>
    <n v="229.8"/>
    <x v="4"/>
    <x v="1"/>
    <n v="802.30439999999999"/>
    <s v="-"/>
  </r>
  <r>
    <s v="ORD107003"/>
    <x v="2"/>
    <x v="4"/>
    <x v="6953"/>
    <n v="0.18"/>
    <n v="509.43599999999992"/>
    <n v="7"/>
    <d v="2024-03-28T00:00:00"/>
    <d v="2024-04-04T00:00:00"/>
    <s v="Regular"/>
    <x v="2"/>
    <n v="356.91"/>
    <x v="4"/>
    <x v="4"/>
    <n v="2320.7640000000001"/>
    <s v="Bulk Order"/>
  </r>
  <r>
    <s v="ORD107004"/>
    <x v="0"/>
    <x v="4"/>
    <x v="6954"/>
    <n v="0.4"/>
    <n v="207.48800000000003"/>
    <n v="5"/>
    <d v="2023-05-26T00:00:00"/>
    <d v="2023-05-30T00:00:00"/>
    <s v="New"/>
    <x v="1"/>
    <n v="120.81"/>
    <x v="4"/>
    <x v="0"/>
    <n v="311.23199999999997"/>
    <s v="-"/>
  </r>
  <r>
    <s v="ORD107005"/>
    <x v="0"/>
    <x v="1"/>
    <x v="6955"/>
    <n v="0.14000000000000001"/>
    <n v="120.30340000000001"/>
    <n v="4"/>
    <d v="2023-09-06T00:00:00"/>
    <d v="2023-09-10T00:00:00"/>
    <s v="Regular"/>
    <x v="1"/>
    <n v="131.69"/>
    <x v="4"/>
    <x v="2"/>
    <n v="739.00659999999993"/>
    <s v="-"/>
  </r>
  <r>
    <s v="ORD107006"/>
    <x v="1"/>
    <x v="4"/>
    <x v="6956"/>
    <n v="0.15"/>
    <n v="196.84949999999998"/>
    <n v="4"/>
    <d v="2024-09-12T00:00:00"/>
    <d v="2024-09-16T00:00:00"/>
    <s v="New"/>
    <x v="2"/>
    <n v="131.86000000000001"/>
    <x v="4"/>
    <x v="3"/>
    <n v="1115.4804999999999"/>
    <s v="-"/>
  </r>
  <r>
    <s v="ORD107007"/>
    <x v="2"/>
    <x v="4"/>
    <x v="6957"/>
    <n v="0.28999999999999998"/>
    <n v="1425.6922"/>
    <n v="6"/>
    <d v="2023-01-29T00:00:00"/>
    <d v="2023-02-01T00:00:00"/>
    <s v="New"/>
    <x v="1"/>
    <n v="1372.84"/>
    <x v="4"/>
    <x v="1"/>
    <n v="3490.4878000000003"/>
    <s v="Bulk Order"/>
  </r>
  <r>
    <s v="ORD107008"/>
    <x v="3"/>
    <x v="3"/>
    <x v="6958"/>
    <n v="0.13"/>
    <n v="520.72930000000008"/>
    <n v="2"/>
    <d v="2023-05-29T00:00:00"/>
    <d v="2023-06-04T00:00:00"/>
    <s v="New"/>
    <x v="2"/>
    <n v="705.38"/>
    <x v="4"/>
    <x v="0"/>
    <n v="3484.8807000000002"/>
    <s v="-"/>
  </r>
  <r>
    <s v="ORD107009"/>
    <x v="2"/>
    <x v="1"/>
    <x v="6959"/>
    <n v="0.04"/>
    <n v="136.01680000000002"/>
    <n v="5"/>
    <d v="2024-05-01T00:00:00"/>
    <d v="2024-05-03T00:00:00"/>
    <s v="Member"/>
    <x v="2"/>
    <n v="844.33"/>
    <x v="4"/>
    <x v="5"/>
    <n v="3264.4032000000002"/>
    <s v="-"/>
  </r>
  <r>
    <s v="ORD107010"/>
    <x v="0"/>
    <x v="4"/>
    <x v="6960"/>
    <n v="0.1"/>
    <n v="458.96800000000007"/>
    <n v="8"/>
    <d v="2024-08-25T00:00:00"/>
    <d v="2024-08-28T00:00:00"/>
    <s v="Member"/>
    <x v="1"/>
    <n v="1315.36"/>
    <x v="4"/>
    <x v="2"/>
    <n v="4130.7120000000004"/>
    <s v="Bulk Order"/>
  </r>
  <r>
    <s v="ORD107011"/>
    <x v="0"/>
    <x v="1"/>
    <x v="6961"/>
    <n v="0.46"/>
    <n v="2201.2932000000001"/>
    <n v="2"/>
    <d v="2024-07-12T00:00:00"/>
    <d v="2024-07-18T00:00:00"/>
    <s v="Member"/>
    <x v="1"/>
    <n v="1117.49"/>
    <x v="4"/>
    <x v="1"/>
    <n v="2584.1268"/>
    <s v="-"/>
  </r>
  <r>
    <s v="ORD107012"/>
    <x v="0"/>
    <x v="0"/>
    <x v="6962"/>
    <n v="0.01"/>
    <n v="23.225100000000001"/>
    <n v="5"/>
    <d v="2023-07-13T00:00:00"/>
    <d v="2023-07-19T00:00:00"/>
    <s v="New"/>
    <x v="0"/>
    <n v="388.89"/>
    <x v="4"/>
    <x v="4"/>
    <n v="2299.2849000000001"/>
    <s v="-"/>
  </r>
  <r>
    <s v="ORD107013"/>
    <x v="2"/>
    <x v="3"/>
    <x v="6963"/>
    <n v="7.0000000000000007E-2"/>
    <n v="119.39760000000001"/>
    <n v="7"/>
    <d v="2024-12-16T00:00:00"/>
    <d v="2024-12-19T00:00:00"/>
    <s v="New"/>
    <x v="2"/>
    <n v="450.84"/>
    <x v="4"/>
    <x v="0"/>
    <n v="1586.2824000000001"/>
    <s v="Bulk Order"/>
  </r>
  <r>
    <s v="ORD107014"/>
    <x v="1"/>
    <x v="3"/>
    <x v="6964"/>
    <n v="0.38"/>
    <n v="625.11900000000003"/>
    <n v="5"/>
    <d v="2023-03-21T00:00:00"/>
    <d v="2023-03-23T00:00:00"/>
    <s v="Member"/>
    <x v="1"/>
    <n v="324.33"/>
    <x v="4"/>
    <x v="2"/>
    <n v="1019.9309999999999"/>
    <s v="-"/>
  </r>
  <r>
    <s v="ORD107015"/>
    <x v="0"/>
    <x v="3"/>
    <x v="6965"/>
    <n v="0.49"/>
    <n v="134.7843"/>
    <n v="9"/>
    <d v="2023-03-30T00:00:00"/>
    <d v="2023-04-05T00:00:00"/>
    <s v="Member"/>
    <x v="1"/>
    <n v="20.67"/>
    <x v="4"/>
    <x v="1"/>
    <n v="140.28569999999999"/>
    <s v="Bulk Order"/>
  </r>
  <r>
    <s v="ORD107016"/>
    <x v="0"/>
    <x v="2"/>
    <x v="6966"/>
    <n v="0.34"/>
    <n v="499.87820000000005"/>
    <n v="9"/>
    <d v="2023-05-31T00:00:00"/>
    <d v="2023-06-07T00:00:00"/>
    <s v="Member"/>
    <x v="1"/>
    <n v="298.35000000000002"/>
    <x v="4"/>
    <x v="0"/>
    <n v="970.35179999999991"/>
    <s v="Bulk Order"/>
  </r>
  <r>
    <s v="ORD107017"/>
    <x v="2"/>
    <x v="1"/>
    <x v="6967"/>
    <n v="0.46"/>
    <n v="846.2758"/>
    <n v="8"/>
    <d v="2024-05-23T00:00:00"/>
    <d v="2024-05-30T00:00:00"/>
    <s v="Member"/>
    <x v="0"/>
    <n v="94.46"/>
    <x v="4"/>
    <x v="2"/>
    <n v="993.45420000000001"/>
    <s v="Bulk Order"/>
  </r>
  <r>
    <s v="ORD107018"/>
    <x v="3"/>
    <x v="0"/>
    <x v="6968"/>
    <n v="0.43"/>
    <n v="120.744"/>
    <n v="9"/>
    <d v="2023-11-13T00:00:00"/>
    <d v="2023-11-17T00:00:00"/>
    <s v="New"/>
    <x v="1"/>
    <n v="82.54"/>
    <x v="4"/>
    <x v="4"/>
    <n v="160.05600000000001"/>
    <s v="Bulk Order"/>
  </r>
  <r>
    <s v="ORD107019"/>
    <x v="3"/>
    <x v="4"/>
    <x v="6969"/>
    <n v="0.24"/>
    <n v="1061.9423999999999"/>
    <n v="2"/>
    <d v="2023-06-29T00:00:00"/>
    <d v="2023-06-30T00:00:00"/>
    <s v="Regular"/>
    <x v="1"/>
    <n v="797.35"/>
    <x v="4"/>
    <x v="0"/>
    <n v="3362.8176000000003"/>
    <s v="-"/>
  </r>
  <r>
    <s v="ORD107020"/>
    <x v="1"/>
    <x v="0"/>
    <x v="6970"/>
    <n v="0.17"/>
    <n v="723.2650000000001"/>
    <n v="3"/>
    <d v="2024-07-07T00:00:00"/>
    <d v="2024-07-10T00:00:00"/>
    <s v="Member"/>
    <x v="2"/>
    <n v="310.81"/>
    <x v="4"/>
    <x v="5"/>
    <n v="3531.2349999999997"/>
    <s v="-"/>
  </r>
  <r>
    <s v="ORD107021"/>
    <x v="1"/>
    <x v="1"/>
    <x v="6971"/>
    <n v="0.32"/>
    <n v="426.35199999999998"/>
    <n v="4"/>
    <d v="2024-07-16T00:00:00"/>
    <d v="2024-07-21T00:00:00"/>
    <s v="New"/>
    <x v="1"/>
    <n v="166.39"/>
    <x v="4"/>
    <x v="4"/>
    <n v="905.99799999999993"/>
    <s v="-"/>
  </r>
  <r>
    <s v="ORD107022"/>
    <x v="0"/>
    <x v="3"/>
    <x v="6972"/>
    <n v="0.27"/>
    <n v="1088.7858000000001"/>
    <n v="5"/>
    <d v="2024-02-09T00:00:00"/>
    <d v="2024-02-15T00:00:00"/>
    <s v="Regular"/>
    <x v="0"/>
    <n v="865.76"/>
    <x v="4"/>
    <x v="2"/>
    <n v="2943.7541999999999"/>
    <s v="-"/>
  </r>
  <r>
    <s v="ORD107023"/>
    <x v="2"/>
    <x v="2"/>
    <x v="6973"/>
    <n v="0.01"/>
    <n v="40.014400000000002"/>
    <n v="2"/>
    <d v="2023-07-04T00:00:00"/>
    <d v="2023-07-07T00:00:00"/>
    <s v="Member"/>
    <x v="2"/>
    <n v="488.97"/>
    <x v="4"/>
    <x v="5"/>
    <n v="3961.4256"/>
    <s v="-"/>
  </r>
  <r>
    <s v="ORD107024"/>
    <x v="0"/>
    <x v="1"/>
    <x v="6974"/>
    <n v="0.48"/>
    <n v="835.94879999999989"/>
    <n v="4"/>
    <d v="2023-10-19T00:00:00"/>
    <d v="2023-10-21T00:00:00"/>
    <s v="New"/>
    <x v="1"/>
    <n v="270.36"/>
    <x v="4"/>
    <x v="0"/>
    <n v="905.61120000000005"/>
    <s v="-"/>
  </r>
  <r>
    <s v="ORD107025"/>
    <x v="1"/>
    <x v="1"/>
    <x v="6975"/>
    <n v="0.28999999999999998"/>
    <n v="1019.5327"/>
    <n v="4"/>
    <d v="2024-11-30T00:00:00"/>
    <d v="2024-12-07T00:00:00"/>
    <s v="Member"/>
    <x v="2"/>
    <n v="438.45"/>
    <x v="4"/>
    <x v="5"/>
    <n v="2496.0973000000004"/>
    <s v="-"/>
  </r>
  <r>
    <s v="ORD107026"/>
    <x v="2"/>
    <x v="4"/>
    <x v="6976"/>
    <n v="0.44"/>
    <n v="668.93200000000002"/>
    <n v="5"/>
    <d v="2024-05-02T00:00:00"/>
    <d v="2024-05-05T00:00:00"/>
    <s v="New"/>
    <x v="0"/>
    <n v="315.08"/>
    <x v="4"/>
    <x v="4"/>
    <n v="851.36799999999994"/>
    <s v="-"/>
  </r>
  <r>
    <s v="ORD107027"/>
    <x v="2"/>
    <x v="0"/>
    <x v="6977"/>
    <n v="0.37"/>
    <n v="164.40950000000001"/>
    <n v="6"/>
    <d v="2024-11-29T00:00:00"/>
    <d v="2024-12-06T00:00:00"/>
    <s v="New"/>
    <x v="0"/>
    <n v="53.78"/>
    <x v="4"/>
    <x v="0"/>
    <n v="279.94050000000004"/>
    <s v="Bulk Order"/>
  </r>
  <r>
    <s v="ORD107028"/>
    <x v="1"/>
    <x v="0"/>
    <x v="6978"/>
    <n v="0.17"/>
    <n v="437.49670000000009"/>
    <n v="1"/>
    <d v="2023-07-13T00:00:00"/>
    <d v="2023-07-18T00:00:00"/>
    <s v="New"/>
    <x v="0"/>
    <n v="651.77"/>
    <x v="4"/>
    <x v="0"/>
    <n v="2136.0133000000001"/>
    <s v="-"/>
  </r>
  <r>
    <s v="ORD107029"/>
    <x v="3"/>
    <x v="4"/>
    <x v="6979"/>
    <n v="0.45"/>
    <n v="1011.5100000000001"/>
    <n v="6"/>
    <d v="2023-02-12T00:00:00"/>
    <d v="2023-02-15T00:00:00"/>
    <s v="Regular"/>
    <x v="1"/>
    <n v="519.58000000000004"/>
    <x v="4"/>
    <x v="1"/>
    <n v="1236.29"/>
    <s v="Bulk Order"/>
  </r>
  <r>
    <s v="ORD107030"/>
    <x v="3"/>
    <x v="2"/>
    <x v="6980"/>
    <n v="0.4"/>
    <n v="310.78000000000003"/>
    <n v="9"/>
    <d v="2024-03-18T00:00:00"/>
    <d v="2024-03-25T00:00:00"/>
    <s v="Regular"/>
    <x v="1"/>
    <n v="102.03"/>
    <x v="4"/>
    <x v="5"/>
    <n v="466.17"/>
    <s v="Bulk Order"/>
  </r>
  <r>
    <s v="ORD107031"/>
    <x v="2"/>
    <x v="3"/>
    <x v="6981"/>
    <n v="0.21"/>
    <n v="525.77909999999997"/>
    <n v="3"/>
    <d v="2023-07-21T00:00:00"/>
    <d v="2023-07-22T00:00:00"/>
    <s v="Member"/>
    <x v="0"/>
    <n v="516.04999999999995"/>
    <x v="4"/>
    <x v="0"/>
    <n v="1977.9309000000001"/>
    <s v="-"/>
  </r>
  <r>
    <s v="ORD107032"/>
    <x v="0"/>
    <x v="3"/>
    <x v="6982"/>
    <n v="0.42"/>
    <n v="1995.8147999999997"/>
    <n v="2"/>
    <d v="2024-09-10T00:00:00"/>
    <d v="2024-09-13T00:00:00"/>
    <s v="Member"/>
    <x v="0"/>
    <n v="814.04"/>
    <x v="4"/>
    <x v="4"/>
    <n v="2756.1251999999999"/>
    <s v="-"/>
  </r>
  <r>
    <s v="ORD107033"/>
    <x v="3"/>
    <x v="2"/>
    <x v="6983"/>
    <n v="0.14000000000000001"/>
    <n v="515.73620000000005"/>
    <n v="8"/>
    <d v="2023-03-14T00:00:00"/>
    <d v="2023-03-19T00:00:00"/>
    <s v="Member"/>
    <x v="1"/>
    <n v="233.97"/>
    <x v="4"/>
    <x v="5"/>
    <n v="3168.0937999999996"/>
    <s v="Bulk Order"/>
  </r>
  <r>
    <s v="ORD107034"/>
    <x v="0"/>
    <x v="4"/>
    <x v="6984"/>
    <n v="0.34"/>
    <n v="1264.9598000000001"/>
    <n v="2"/>
    <d v="2023-08-09T00:00:00"/>
    <d v="2023-08-15T00:00:00"/>
    <s v="Member"/>
    <x v="1"/>
    <n v="571.98"/>
    <x v="4"/>
    <x v="3"/>
    <n v="2455.5101999999997"/>
    <s v="-"/>
  </r>
  <r>
    <s v="ORD107035"/>
    <x v="3"/>
    <x v="1"/>
    <x v="6985"/>
    <n v="0.06"/>
    <n v="228.72"/>
    <n v="8"/>
    <d v="2024-08-24T00:00:00"/>
    <d v="2024-08-28T00:00:00"/>
    <s v="New"/>
    <x v="0"/>
    <n v="315.89999999999998"/>
    <x v="4"/>
    <x v="1"/>
    <n v="3583.28"/>
    <s v="Bulk Order"/>
  </r>
  <r>
    <s v="ORD107036"/>
    <x v="3"/>
    <x v="0"/>
    <x v="6986"/>
    <n v="0.43"/>
    <n v="1611.9453000000001"/>
    <n v="4"/>
    <d v="2024-09-23T00:00:00"/>
    <d v="2024-09-24T00:00:00"/>
    <s v="New"/>
    <x v="0"/>
    <n v="298.87"/>
    <x v="4"/>
    <x v="5"/>
    <n v="2136.7646999999997"/>
    <s v="-"/>
  </r>
  <r>
    <s v="ORD107037"/>
    <x v="0"/>
    <x v="1"/>
    <x v="6987"/>
    <n v="0.36"/>
    <n v="71.107200000000006"/>
    <n v="9"/>
    <d v="2024-11-06T00:00:00"/>
    <d v="2024-11-12T00:00:00"/>
    <s v="Regular"/>
    <x v="2"/>
    <n v="17.77"/>
    <x v="4"/>
    <x v="3"/>
    <n v="126.4128"/>
    <s v="Bulk Order"/>
  </r>
  <r>
    <s v="ORD107038"/>
    <x v="1"/>
    <x v="0"/>
    <x v="6988"/>
    <n v="0.08"/>
    <n v="370.47919999999999"/>
    <n v="4"/>
    <d v="2024-01-23T00:00:00"/>
    <d v="2024-01-27T00:00:00"/>
    <s v="New"/>
    <x v="2"/>
    <n v="727.68"/>
    <x v="4"/>
    <x v="0"/>
    <n v="4260.5108"/>
    <s v="-"/>
  </r>
  <r>
    <s v="ORD107039"/>
    <x v="3"/>
    <x v="1"/>
    <x v="6989"/>
    <n v="0.01"/>
    <n v="41.676800000000007"/>
    <n v="1"/>
    <d v="2024-06-16T00:00:00"/>
    <d v="2024-06-19T00:00:00"/>
    <s v="Member"/>
    <x v="1"/>
    <n v="1164.01"/>
    <x v="4"/>
    <x v="3"/>
    <n v="4126.0032000000001"/>
    <s v="-"/>
  </r>
  <r>
    <s v="ORD107040"/>
    <x v="3"/>
    <x v="4"/>
    <x v="6990"/>
    <n v="0.19"/>
    <n v="274.6336"/>
    <n v="8"/>
    <d v="2024-08-31T00:00:00"/>
    <d v="2024-09-05T00:00:00"/>
    <s v="New"/>
    <x v="0"/>
    <n v="351.09"/>
    <x v="4"/>
    <x v="2"/>
    <n v="1170.8063999999999"/>
    <s v="Bulk Order"/>
  </r>
  <r>
    <s v="ORD107041"/>
    <x v="0"/>
    <x v="4"/>
    <x v="6991"/>
    <n v="0.34"/>
    <n v="954.8696000000001"/>
    <n v="1"/>
    <d v="2023-01-04T00:00:00"/>
    <d v="2023-01-10T00:00:00"/>
    <s v="Regular"/>
    <x v="1"/>
    <n v="739.5"/>
    <x v="4"/>
    <x v="2"/>
    <n v="1853.5704000000001"/>
    <s v="-"/>
  </r>
  <r>
    <s v="ORD107042"/>
    <x v="1"/>
    <x v="2"/>
    <x v="6992"/>
    <n v="0.14000000000000001"/>
    <n v="435.89420000000007"/>
    <n v="5"/>
    <d v="2024-01-23T00:00:00"/>
    <d v="2024-01-25T00:00:00"/>
    <s v="New"/>
    <x v="2"/>
    <n v="728.42"/>
    <x v="4"/>
    <x v="5"/>
    <n v="2677.6358"/>
    <s v="-"/>
  </r>
  <r>
    <s v="ORD107043"/>
    <x v="3"/>
    <x v="1"/>
    <x v="6993"/>
    <n v="0.49"/>
    <n v="365.79969999999997"/>
    <n v="7"/>
    <d v="2023-06-10T00:00:00"/>
    <d v="2023-06-11T00:00:00"/>
    <s v="Regular"/>
    <x v="1"/>
    <n v="218.29"/>
    <x v="4"/>
    <x v="2"/>
    <n v="380.7303"/>
    <s v="Bulk Order"/>
  </r>
  <r>
    <s v="ORD107044"/>
    <x v="3"/>
    <x v="1"/>
    <x v="6994"/>
    <n v="0.47"/>
    <n v="631.87739999999997"/>
    <n v="3"/>
    <d v="2024-10-15T00:00:00"/>
    <d v="2024-10-22T00:00:00"/>
    <s v="Regular"/>
    <x v="1"/>
    <n v="316.19"/>
    <x v="4"/>
    <x v="2"/>
    <n v="712.54260000000011"/>
    <s v="-"/>
  </r>
  <r>
    <s v="ORD107045"/>
    <x v="1"/>
    <x v="2"/>
    <x v="6995"/>
    <n v="0.3"/>
    <n v="64.179000000000002"/>
    <n v="6"/>
    <d v="2024-05-10T00:00:00"/>
    <d v="2024-05-16T00:00:00"/>
    <s v="New"/>
    <x v="1"/>
    <n v="53"/>
    <x v="4"/>
    <x v="1"/>
    <n v="149.751"/>
    <s v="Bulk Order"/>
  </r>
  <r>
    <s v="ORD107046"/>
    <x v="3"/>
    <x v="2"/>
    <x v="6996"/>
    <n v="0.16"/>
    <n v="693.33759999999995"/>
    <n v="1"/>
    <d v="2023-03-29T00:00:00"/>
    <d v="2023-04-03T00:00:00"/>
    <s v="Regular"/>
    <x v="1"/>
    <n v="1097.6400000000001"/>
    <x v="4"/>
    <x v="3"/>
    <n v="3640.0223999999998"/>
    <s v="-"/>
  </r>
  <r>
    <s v="ORD107047"/>
    <x v="1"/>
    <x v="4"/>
    <x v="6997"/>
    <n v="0.45"/>
    <n v="99.913499999999999"/>
    <n v="6"/>
    <d v="2023-07-09T00:00:00"/>
    <d v="2023-07-15T00:00:00"/>
    <s v="New"/>
    <x v="0"/>
    <n v="49.32"/>
    <x v="4"/>
    <x v="0"/>
    <n v="122.1165"/>
    <s v="Bulk Order"/>
  </r>
  <r>
    <s v="ORD107048"/>
    <x v="1"/>
    <x v="4"/>
    <x v="6998"/>
    <n v="0.4"/>
    <n v="664.64400000000001"/>
    <n v="5"/>
    <d v="2023-03-30T00:00:00"/>
    <d v="2023-04-01T00:00:00"/>
    <s v="Regular"/>
    <x v="0"/>
    <n v="167.85"/>
    <x v="4"/>
    <x v="1"/>
    <n v="996.96599999999989"/>
    <s v="-"/>
  </r>
  <r>
    <s v="ORD107049"/>
    <x v="0"/>
    <x v="1"/>
    <x v="6999"/>
    <n v="0.04"/>
    <n v="19.336400000000001"/>
    <n v="2"/>
    <d v="2023-05-15T00:00:00"/>
    <d v="2023-05-16T00:00:00"/>
    <s v="New"/>
    <x v="1"/>
    <n v="141.52000000000001"/>
    <x v="4"/>
    <x v="3"/>
    <n v="464.0736"/>
    <s v="-"/>
  </r>
  <r>
    <s v="ORD107050"/>
    <x v="2"/>
    <x v="4"/>
    <x v="7000"/>
    <n v="0.24"/>
    <n v="942.93359999999996"/>
    <n v="4"/>
    <d v="2024-05-08T00:00:00"/>
    <d v="2024-05-09T00:00:00"/>
    <s v="Regular"/>
    <x v="2"/>
    <n v="668.72"/>
    <x v="4"/>
    <x v="1"/>
    <n v="2985.9564"/>
    <s v="-"/>
  </r>
  <r>
    <s v="ORD107051"/>
    <x v="1"/>
    <x v="4"/>
    <x v="7001"/>
    <n v="0.49"/>
    <n v="2269.8858"/>
    <n v="7"/>
    <d v="2023-09-18T00:00:00"/>
    <d v="2023-09-21T00:00:00"/>
    <s v="Member"/>
    <x v="0"/>
    <n v="1192.0999999999999"/>
    <x v="4"/>
    <x v="5"/>
    <n v="2362.5342000000001"/>
    <s v="Bulk Order"/>
  </r>
  <r>
    <s v="ORD107052"/>
    <x v="0"/>
    <x v="1"/>
    <x v="7002"/>
    <n v="0.23"/>
    <n v="657.2940000000001"/>
    <n v="6"/>
    <d v="2023-01-13T00:00:00"/>
    <d v="2023-01-20T00:00:00"/>
    <s v="Member"/>
    <x v="1"/>
    <n v="713.64"/>
    <x v="4"/>
    <x v="5"/>
    <n v="2200.5060000000003"/>
    <s v="Bulk Order"/>
  </r>
  <r>
    <s v="ORD107053"/>
    <x v="2"/>
    <x v="2"/>
    <x v="7003"/>
    <n v="0.47"/>
    <n v="368.42359999999996"/>
    <n v="6"/>
    <d v="2024-01-21T00:00:00"/>
    <d v="2024-01-23T00:00:00"/>
    <s v="New"/>
    <x v="0"/>
    <n v="122.98"/>
    <x v="4"/>
    <x v="0"/>
    <n v="415.45640000000003"/>
    <s v="Bulk Order"/>
  </r>
  <r>
    <s v="ORD107054"/>
    <x v="3"/>
    <x v="1"/>
    <x v="7004"/>
    <n v="0.49"/>
    <n v="1389.1451"/>
    <n v="9"/>
    <d v="2023-09-07T00:00:00"/>
    <d v="2023-09-14T00:00:00"/>
    <s v="Regular"/>
    <x v="1"/>
    <n v="736.82"/>
    <x v="4"/>
    <x v="4"/>
    <n v="1445.8448999999998"/>
    <s v="Bulk Order"/>
  </r>
  <r>
    <s v="ORD107055"/>
    <x v="2"/>
    <x v="3"/>
    <x v="7005"/>
    <n v="0.19"/>
    <n v="736.18730000000005"/>
    <n v="2"/>
    <d v="2024-05-17T00:00:00"/>
    <d v="2024-05-23T00:00:00"/>
    <s v="Regular"/>
    <x v="0"/>
    <n v="434.28"/>
    <x v="4"/>
    <x v="1"/>
    <n v="3138.4827"/>
    <s v="-"/>
  </r>
  <r>
    <s v="ORD107056"/>
    <x v="1"/>
    <x v="1"/>
    <x v="7006"/>
    <n v="0.48"/>
    <n v="1737.7151999999999"/>
    <n v="1"/>
    <d v="2024-08-18T00:00:00"/>
    <d v="2024-08-19T00:00:00"/>
    <s v="Member"/>
    <x v="0"/>
    <n v="501.85"/>
    <x v="4"/>
    <x v="1"/>
    <n v="1882.5247999999999"/>
    <s v="-"/>
  </r>
  <r>
    <s v="ORD107057"/>
    <x v="1"/>
    <x v="3"/>
    <x v="7007"/>
    <n v="7.0000000000000007E-2"/>
    <n v="261.40940000000001"/>
    <n v="2"/>
    <d v="2024-09-20T00:00:00"/>
    <d v="2024-09-21T00:00:00"/>
    <s v="Member"/>
    <x v="1"/>
    <n v="400.54"/>
    <x v="4"/>
    <x v="4"/>
    <n v="3473.0106000000001"/>
    <s v="-"/>
  </r>
  <r>
    <s v="ORD107058"/>
    <x v="1"/>
    <x v="1"/>
    <x v="7008"/>
    <n v="0.08"/>
    <n v="117.43600000000001"/>
    <n v="3"/>
    <d v="2023-04-01T00:00:00"/>
    <d v="2023-04-04T00:00:00"/>
    <s v="New"/>
    <x v="0"/>
    <n v="94.43"/>
    <x v="4"/>
    <x v="2"/>
    <n v="1350.5140000000001"/>
    <s v="-"/>
  </r>
  <r>
    <s v="ORD107059"/>
    <x v="1"/>
    <x v="3"/>
    <x v="7009"/>
    <n v="0.14000000000000001"/>
    <n v="64.583400000000012"/>
    <n v="9"/>
    <d v="2023-09-20T00:00:00"/>
    <d v="2023-09-26T00:00:00"/>
    <s v="Regular"/>
    <x v="0"/>
    <n v="50.15"/>
    <x v="4"/>
    <x v="1"/>
    <n v="396.72659999999996"/>
    <s v="Bulk Order"/>
  </r>
  <r>
    <s v="ORD107060"/>
    <x v="1"/>
    <x v="3"/>
    <x v="7010"/>
    <n v="0.23"/>
    <n v="190.88159999999999"/>
    <n v="9"/>
    <d v="2024-11-04T00:00:00"/>
    <d v="2024-11-07T00:00:00"/>
    <s v="Regular"/>
    <x v="1"/>
    <n v="176.07"/>
    <x v="4"/>
    <x v="3"/>
    <n v="639.03839999999991"/>
    <s v="Bulk Order"/>
  </r>
  <r>
    <s v="ORD107061"/>
    <x v="0"/>
    <x v="1"/>
    <x v="7011"/>
    <n v="0.09"/>
    <n v="430.37819999999994"/>
    <n v="5"/>
    <d v="2024-10-22T00:00:00"/>
    <d v="2024-10-26T00:00:00"/>
    <s v="New"/>
    <x v="1"/>
    <n v="1149.57"/>
    <x v="4"/>
    <x v="1"/>
    <n v="4351.6017999999995"/>
    <s v="-"/>
  </r>
  <r>
    <s v="ORD107062"/>
    <x v="1"/>
    <x v="4"/>
    <x v="7012"/>
    <n v="0.17"/>
    <n v="528.05740000000003"/>
    <n v="7"/>
    <d v="2024-11-30T00:00:00"/>
    <d v="2024-12-04T00:00:00"/>
    <s v="Regular"/>
    <x v="1"/>
    <n v="428.2"/>
    <x v="4"/>
    <x v="0"/>
    <n v="2578.1625999999997"/>
    <s v="Bulk Order"/>
  </r>
  <r>
    <s v="ORD107063"/>
    <x v="0"/>
    <x v="0"/>
    <x v="7013"/>
    <n v="0.05"/>
    <n v="183.33550000000002"/>
    <n v="3"/>
    <d v="2024-01-29T00:00:00"/>
    <d v="2024-02-02T00:00:00"/>
    <s v="Member"/>
    <x v="1"/>
    <n v="859.33"/>
    <x v="4"/>
    <x v="2"/>
    <n v="3483.3744999999999"/>
    <s v="-"/>
  </r>
  <r>
    <s v="ORD107064"/>
    <x v="3"/>
    <x v="4"/>
    <x v="7014"/>
    <n v="0.22"/>
    <n v="991.19240000000002"/>
    <n v="2"/>
    <d v="2024-02-26T00:00:00"/>
    <d v="2024-03-01T00:00:00"/>
    <s v="Regular"/>
    <x v="2"/>
    <n v="233.21"/>
    <x v="4"/>
    <x v="5"/>
    <n v="3514.2276000000002"/>
    <s v="-"/>
  </r>
  <r>
    <s v="ORD107065"/>
    <x v="1"/>
    <x v="3"/>
    <x v="7015"/>
    <n v="0.41"/>
    <n v="1754.1849999999999"/>
    <n v="6"/>
    <d v="2023-07-05T00:00:00"/>
    <d v="2023-07-07T00:00:00"/>
    <s v="Regular"/>
    <x v="0"/>
    <n v="1025.8800000000001"/>
    <x v="4"/>
    <x v="5"/>
    <n v="2524.3150000000001"/>
    <s v="Bulk Order"/>
  </r>
  <r>
    <s v="ORD107066"/>
    <x v="1"/>
    <x v="1"/>
    <x v="7016"/>
    <n v="0.3"/>
    <n v="351.05099999999999"/>
    <n v="6"/>
    <d v="2024-07-21T00:00:00"/>
    <d v="2024-07-23T00:00:00"/>
    <s v="Regular"/>
    <x v="1"/>
    <n v="304.17"/>
    <x v="4"/>
    <x v="0"/>
    <n v="819.11900000000014"/>
    <s v="Bulk Order"/>
  </r>
  <r>
    <s v="ORD107067"/>
    <x v="2"/>
    <x v="1"/>
    <x v="7017"/>
    <n v="0.41"/>
    <n v="157.64089999999999"/>
    <n v="5"/>
    <d v="2024-05-01T00:00:00"/>
    <d v="2024-05-06T00:00:00"/>
    <s v="Regular"/>
    <x v="1"/>
    <n v="114.58"/>
    <x v="4"/>
    <x v="4"/>
    <n v="226.84910000000002"/>
    <s v="-"/>
  </r>
  <r>
    <s v="ORD107068"/>
    <x v="3"/>
    <x v="1"/>
    <x v="7018"/>
    <n v="7.0000000000000007E-2"/>
    <n v="324.31910000000005"/>
    <n v="1"/>
    <d v="2023-08-01T00:00:00"/>
    <d v="2023-08-06T00:00:00"/>
    <s v="Member"/>
    <x v="2"/>
    <n v="1267.7"/>
    <x v="4"/>
    <x v="5"/>
    <n v="4308.8109000000004"/>
    <s v="-"/>
  </r>
  <r>
    <s v="ORD107069"/>
    <x v="1"/>
    <x v="1"/>
    <x v="7019"/>
    <n v="0.2"/>
    <n v="982.03400000000011"/>
    <n v="2"/>
    <d v="2024-01-06T00:00:00"/>
    <d v="2024-01-12T00:00:00"/>
    <s v="Regular"/>
    <x v="0"/>
    <n v="1094.04"/>
    <x v="4"/>
    <x v="2"/>
    <n v="3928.136"/>
    <s v="-"/>
  </r>
  <r>
    <s v="ORD107070"/>
    <x v="1"/>
    <x v="0"/>
    <x v="7020"/>
    <n v="0.02"/>
    <n v="57.599799999999995"/>
    <n v="7"/>
    <d v="2024-03-23T00:00:00"/>
    <d v="2024-03-27T00:00:00"/>
    <s v="New"/>
    <x v="2"/>
    <n v="393.82"/>
    <x v="4"/>
    <x v="5"/>
    <n v="2822.3901999999998"/>
    <s v="Bulk Order"/>
  </r>
  <r>
    <s v="ORD107071"/>
    <x v="3"/>
    <x v="2"/>
    <x v="7021"/>
    <n v="0.18"/>
    <n v="801.57060000000001"/>
    <n v="2"/>
    <d v="2024-10-21T00:00:00"/>
    <d v="2024-10-28T00:00:00"/>
    <s v="Regular"/>
    <x v="1"/>
    <n v="539.34"/>
    <x v="4"/>
    <x v="4"/>
    <n v="3651.5994000000001"/>
    <s v="-"/>
  </r>
  <r>
    <s v="ORD107072"/>
    <x v="0"/>
    <x v="3"/>
    <x v="7022"/>
    <n v="0.31"/>
    <n v="383.12900000000002"/>
    <n v="5"/>
    <d v="2023-02-09T00:00:00"/>
    <d v="2023-02-16T00:00:00"/>
    <s v="New"/>
    <x v="0"/>
    <n v="97.92"/>
    <x v="4"/>
    <x v="1"/>
    <n v="852.77100000000007"/>
    <s v="-"/>
  </r>
  <r>
    <s v="ORD107073"/>
    <x v="1"/>
    <x v="0"/>
    <x v="7023"/>
    <n v="0.28000000000000003"/>
    <n v="180.34520000000003"/>
    <n v="4"/>
    <d v="2023-06-01T00:00:00"/>
    <d v="2023-06-08T00:00:00"/>
    <s v="New"/>
    <x v="0"/>
    <n v="78.400000000000006"/>
    <x v="4"/>
    <x v="0"/>
    <n v="463.7448"/>
    <s v="-"/>
  </r>
  <r>
    <s v="ORD107074"/>
    <x v="2"/>
    <x v="4"/>
    <x v="7024"/>
    <n v="0.03"/>
    <n v="76.472999999999999"/>
    <n v="1"/>
    <d v="2024-05-09T00:00:00"/>
    <d v="2024-05-13T00:00:00"/>
    <s v="New"/>
    <x v="0"/>
    <n v="321.95"/>
    <x v="4"/>
    <x v="2"/>
    <n v="2472.627"/>
    <s v="-"/>
  </r>
  <r>
    <s v="ORD107075"/>
    <x v="1"/>
    <x v="2"/>
    <x v="7025"/>
    <n v="0.03"/>
    <n v="122.244"/>
    <n v="5"/>
    <d v="2024-08-19T00:00:00"/>
    <d v="2024-08-21T00:00:00"/>
    <s v="Regular"/>
    <x v="0"/>
    <n v="930.81"/>
    <x v="4"/>
    <x v="4"/>
    <n v="3952.556"/>
    <s v="-"/>
  </r>
  <r>
    <s v="ORD107076"/>
    <x v="2"/>
    <x v="2"/>
    <x v="7026"/>
    <n v="0.15"/>
    <n v="496.17"/>
    <n v="1"/>
    <d v="2024-09-11T00:00:00"/>
    <d v="2024-09-15T00:00:00"/>
    <s v="Member"/>
    <x v="1"/>
    <n v="766.08"/>
    <x v="4"/>
    <x v="0"/>
    <n v="2811.63"/>
    <s v="-"/>
  </r>
  <r>
    <s v="ORD107077"/>
    <x v="2"/>
    <x v="1"/>
    <x v="7027"/>
    <n v="0.39"/>
    <n v="1256.9193"/>
    <n v="3"/>
    <d v="2023-11-10T00:00:00"/>
    <d v="2023-11-16T00:00:00"/>
    <s v="New"/>
    <x v="2"/>
    <n v="580.96"/>
    <x v="4"/>
    <x v="5"/>
    <n v="1965.9506999999999"/>
    <s v="-"/>
  </r>
  <r>
    <s v="ORD107078"/>
    <x v="1"/>
    <x v="0"/>
    <x v="7028"/>
    <n v="0.01"/>
    <n v="1.8555000000000001"/>
    <n v="9"/>
    <d v="2024-05-21T00:00:00"/>
    <d v="2024-05-25T00:00:00"/>
    <s v="New"/>
    <x v="0"/>
    <n v="45.1"/>
    <x v="4"/>
    <x v="1"/>
    <n v="183.69450000000001"/>
    <s v="Bulk Order"/>
  </r>
  <r>
    <s v="ORD107079"/>
    <x v="1"/>
    <x v="4"/>
    <x v="7029"/>
    <n v="0.31"/>
    <n v="513.27319999999997"/>
    <n v="7"/>
    <d v="2024-09-21T00:00:00"/>
    <d v="2024-09-23T00:00:00"/>
    <s v="Regular"/>
    <x v="2"/>
    <n v="224.41"/>
    <x v="4"/>
    <x v="5"/>
    <n v="1142.4468000000002"/>
    <s v="Bulk Order"/>
  </r>
  <r>
    <s v="ORD107080"/>
    <x v="2"/>
    <x v="1"/>
    <x v="7030"/>
    <n v="0.09"/>
    <n v="423.31769999999995"/>
    <n v="2"/>
    <d v="2023-06-27T00:00:00"/>
    <d v="2023-06-28T00:00:00"/>
    <s v="Member"/>
    <x v="2"/>
    <n v="788.71"/>
    <x v="4"/>
    <x v="1"/>
    <n v="4280.2123000000001"/>
    <s v="-"/>
  </r>
  <r>
    <s v="ORD107081"/>
    <x v="3"/>
    <x v="1"/>
    <x v="7031"/>
    <n v="0.47"/>
    <n v="356.23180000000002"/>
    <n v="5"/>
    <d v="2023-05-18T00:00:00"/>
    <d v="2023-05-20T00:00:00"/>
    <s v="Member"/>
    <x v="2"/>
    <n v="47.05"/>
    <x v="4"/>
    <x v="1"/>
    <n v="401.70820000000003"/>
    <s v="-"/>
  </r>
  <r>
    <s v="ORD107082"/>
    <x v="3"/>
    <x v="3"/>
    <x v="7032"/>
    <n v="0.22"/>
    <n v="805.02179999999998"/>
    <n v="4"/>
    <d v="2023-03-25T00:00:00"/>
    <d v="2023-04-01T00:00:00"/>
    <s v="New"/>
    <x v="0"/>
    <n v="673.84"/>
    <x v="4"/>
    <x v="1"/>
    <n v="2854.1682000000001"/>
    <s v="-"/>
  </r>
  <r>
    <s v="ORD107083"/>
    <x v="1"/>
    <x v="2"/>
    <x v="7033"/>
    <n v="0.02"/>
    <n v="76.412400000000005"/>
    <n v="7"/>
    <d v="2023-01-19T00:00:00"/>
    <d v="2023-01-25T00:00:00"/>
    <s v="Regular"/>
    <x v="1"/>
    <n v="561.29999999999995"/>
    <x v="4"/>
    <x v="1"/>
    <n v="3744.2075999999997"/>
    <s v="Bulk Order"/>
  </r>
  <r>
    <s v="ORD107084"/>
    <x v="0"/>
    <x v="4"/>
    <x v="7034"/>
    <n v="0.36"/>
    <n v="1328.7167999999999"/>
    <n v="4"/>
    <d v="2023-01-30T00:00:00"/>
    <d v="2023-02-03T00:00:00"/>
    <s v="Regular"/>
    <x v="0"/>
    <n v="245.92"/>
    <x v="4"/>
    <x v="2"/>
    <n v="2362.1632"/>
    <s v="-"/>
  </r>
  <r>
    <s v="ORD107085"/>
    <x v="3"/>
    <x v="2"/>
    <x v="7035"/>
    <n v="0.24"/>
    <n v="1187.3999999999999"/>
    <n v="9"/>
    <d v="2023-11-09T00:00:00"/>
    <d v="2023-11-11T00:00:00"/>
    <s v="Regular"/>
    <x v="2"/>
    <n v="362.25"/>
    <x v="4"/>
    <x v="5"/>
    <n v="3760.1000000000004"/>
    <s v="Bulk Order"/>
  </r>
  <r>
    <s v="ORD107086"/>
    <x v="1"/>
    <x v="0"/>
    <x v="7036"/>
    <n v="0.44"/>
    <n v="926.25279999999998"/>
    <n v="3"/>
    <d v="2023-09-29T00:00:00"/>
    <d v="2023-10-04T00:00:00"/>
    <s v="New"/>
    <x v="2"/>
    <n v="451.25"/>
    <x v="4"/>
    <x v="1"/>
    <n v="1178.8671999999999"/>
    <s v="-"/>
  </r>
  <r>
    <s v="ORD107087"/>
    <x v="3"/>
    <x v="3"/>
    <x v="7037"/>
    <n v="0.33"/>
    <n v="1136.1075000000001"/>
    <n v="6"/>
    <d v="2023-01-22T00:00:00"/>
    <d v="2023-01-23T00:00:00"/>
    <s v="New"/>
    <x v="2"/>
    <n v="811.98"/>
    <x v="4"/>
    <x v="1"/>
    <n v="2306.6424999999999"/>
    <s v="Bulk Order"/>
  </r>
  <r>
    <s v="ORD107088"/>
    <x v="0"/>
    <x v="1"/>
    <x v="7038"/>
    <n v="0.35"/>
    <n v="367.11849999999998"/>
    <n v="5"/>
    <d v="2023-11-06T00:00:00"/>
    <d v="2023-11-07T00:00:00"/>
    <s v="Regular"/>
    <x v="2"/>
    <n v="78.239999999999995"/>
    <x v="4"/>
    <x v="4"/>
    <n v="681.79150000000004"/>
    <s v="-"/>
  </r>
  <r>
    <s v="ORD107089"/>
    <x v="1"/>
    <x v="3"/>
    <x v="7039"/>
    <n v="0.38"/>
    <n v="782.2604"/>
    <n v="8"/>
    <d v="2023-03-25T00:00:00"/>
    <d v="2023-03-26T00:00:00"/>
    <s v="New"/>
    <x v="1"/>
    <n v="501.71"/>
    <x v="4"/>
    <x v="1"/>
    <n v="1276.3195999999998"/>
    <s v="Bulk Order"/>
  </r>
  <r>
    <s v="ORD107090"/>
    <x v="0"/>
    <x v="1"/>
    <x v="7040"/>
    <n v="0.21"/>
    <n v="526.81650000000002"/>
    <n v="1"/>
    <d v="2024-09-12T00:00:00"/>
    <d v="2024-09-19T00:00:00"/>
    <s v="Member"/>
    <x v="0"/>
    <n v="667.03"/>
    <x v="4"/>
    <x v="0"/>
    <n v="1981.8335000000002"/>
    <s v="-"/>
  </r>
  <r>
    <s v="ORD107091"/>
    <x v="1"/>
    <x v="3"/>
    <x v="7041"/>
    <n v="0.4"/>
    <n v="461.06000000000006"/>
    <n v="2"/>
    <d v="2024-05-03T00:00:00"/>
    <d v="2024-05-09T00:00:00"/>
    <s v="Regular"/>
    <x v="2"/>
    <n v="220.77"/>
    <x v="4"/>
    <x v="3"/>
    <n v="691.59"/>
    <s v="-"/>
  </r>
  <r>
    <s v="ORD107092"/>
    <x v="0"/>
    <x v="1"/>
    <x v="7042"/>
    <n v="0.03"/>
    <n v="136.30109999999999"/>
    <n v="7"/>
    <d v="2024-02-07T00:00:00"/>
    <d v="2024-02-09T00:00:00"/>
    <s v="Regular"/>
    <x v="1"/>
    <n v="782.29"/>
    <x v="4"/>
    <x v="3"/>
    <n v="4407.0689000000002"/>
    <s v="Bulk Order"/>
  </r>
  <r>
    <s v="ORD107093"/>
    <x v="3"/>
    <x v="2"/>
    <x v="7043"/>
    <n v="0.38"/>
    <n v="1371.5606"/>
    <n v="1"/>
    <d v="2024-05-31T00:00:00"/>
    <d v="2024-06-05T00:00:00"/>
    <s v="Regular"/>
    <x v="1"/>
    <n v="595.6"/>
    <x v="4"/>
    <x v="1"/>
    <n v="2237.8094000000001"/>
    <s v="-"/>
  </r>
  <r>
    <s v="ORD107094"/>
    <x v="3"/>
    <x v="2"/>
    <x v="7044"/>
    <n v="0.32"/>
    <n v="476.93120000000005"/>
    <n v="5"/>
    <d v="2024-08-05T00:00:00"/>
    <d v="2024-08-12T00:00:00"/>
    <s v="Member"/>
    <x v="0"/>
    <n v="185.06"/>
    <x v="4"/>
    <x v="0"/>
    <n v="1013.4788000000001"/>
    <s v="-"/>
  </r>
  <r>
    <s v="ORD107095"/>
    <x v="0"/>
    <x v="2"/>
    <x v="7045"/>
    <n v="0.28000000000000003"/>
    <n v="213.16120000000001"/>
    <n v="8"/>
    <d v="2024-04-26T00:00:00"/>
    <d v="2024-04-29T00:00:00"/>
    <s v="Regular"/>
    <x v="2"/>
    <n v="208.81"/>
    <x v="4"/>
    <x v="0"/>
    <n v="548.12879999999996"/>
    <s v="Bulk Order"/>
  </r>
  <r>
    <s v="ORD107096"/>
    <x v="0"/>
    <x v="2"/>
    <x v="7046"/>
    <n v="0.16"/>
    <n v="241.68799999999999"/>
    <n v="5"/>
    <d v="2023-10-03T00:00:00"/>
    <d v="2023-10-08T00:00:00"/>
    <s v="Member"/>
    <x v="1"/>
    <n v="403.6"/>
    <x v="4"/>
    <x v="2"/>
    <n v="1268.8620000000001"/>
    <s v="-"/>
  </r>
  <r>
    <s v="ORD107097"/>
    <x v="0"/>
    <x v="3"/>
    <x v="7047"/>
    <n v="0.06"/>
    <n v="189.15780000000001"/>
    <n v="5"/>
    <d v="2024-02-03T00:00:00"/>
    <d v="2024-02-08T00:00:00"/>
    <s v="Regular"/>
    <x v="0"/>
    <n v="560.80999999999995"/>
    <x v="4"/>
    <x v="3"/>
    <n v="2963.4722000000002"/>
    <s v="-"/>
  </r>
  <r>
    <s v="ORD107098"/>
    <x v="1"/>
    <x v="1"/>
    <x v="7048"/>
    <n v="0.32"/>
    <n v="1327.808"/>
    <n v="9"/>
    <d v="2024-07-03T00:00:00"/>
    <d v="2024-07-07T00:00:00"/>
    <s v="Regular"/>
    <x v="0"/>
    <n v="458.96"/>
    <x v="4"/>
    <x v="4"/>
    <n v="2821.5919999999996"/>
    <s v="Bulk Order"/>
  </r>
  <r>
    <s v="ORD107099"/>
    <x v="3"/>
    <x v="2"/>
    <x v="7049"/>
    <n v="0.24"/>
    <n v="615.72479999999996"/>
    <n v="5"/>
    <d v="2023-05-09T00:00:00"/>
    <d v="2023-05-14T00:00:00"/>
    <s v="New"/>
    <x v="1"/>
    <n v="712.1"/>
    <x v="4"/>
    <x v="4"/>
    <n v="1949.7952"/>
    <s v="-"/>
  </r>
  <r>
    <s v="ORD107100"/>
    <x v="1"/>
    <x v="3"/>
    <x v="7050"/>
    <n v="0.11"/>
    <n v="66.244200000000006"/>
    <n v="1"/>
    <d v="2024-09-21T00:00:00"/>
    <d v="2024-09-23T00:00:00"/>
    <s v="New"/>
    <x v="1"/>
    <n v="140.22"/>
    <x v="4"/>
    <x v="5"/>
    <n v="535.97580000000005"/>
    <s v="-"/>
  </r>
  <r>
    <s v="ORD107101"/>
    <x v="3"/>
    <x v="1"/>
    <x v="7051"/>
    <n v="0.02"/>
    <n v="26.432800000000004"/>
    <n v="3"/>
    <d v="2023-01-05T00:00:00"/>
    <d v="2023-01-06T00:00:00"/>
    <s v="New"/>
    <x v="2"/>
    <n v="337.95"/>
    <x v="4"/>
    <x v="3"/>
    <n v="1295.2072000000001"/>
    <s v="-"/>
  </r>
  <r>
    <s v="ORD107102"/>
    <x v="2"/>
    <x v="3"/>
    <x v="7052"/>
    <n v="0.27"/>
    <n v="483.62670000000003"/>
    <n v="5"/>
    <d v="2024-04-26T00:00:00"/>
    <d v="2024-05-02T00:00:00"/>
    <s v="Member"/>
    <x v="0"/>
    <n v="460.21"/>
    <x v="4"/>
    <x v="2"/>
    <n v="1307.5833"/>
    <s v="-"/>
  </r>
  <r>
    <s v="ORD107103"/>
    <x v="1"/>
    <x v="2"/>
    <x v="7053"/>
    <n v="0.06"/>
    <n v="193.02420000000001"/>
    <n v="8"/>
    <d v="2024-03-13T00:00:00"/>
    <d v="2024-03-18T00:00:00"/>
    <s v="Member"/>
    <x v="0"/>
    <n v="312.77999999999997"/>
    <x v="4"/>
    <x v="3"/>
    <n v="3024.0458000000003"/>
    <s v="Bulk Order"/>
  </r>
  <r>
    <s v="ORD107104"/>
    <x v="3"/>
    <x v="0"/>
    <x v="7054"/>
    <n v="0.46"/>
    <n v="601.93299999999999"/>
    <n v="2"/>
    <d v="2024-08-19T00:00:00"/>
    <d v="2024-08-24T00:00:00"/>
    <s v="Member"/>
    <x v="2"/>
    <n v="83.11"/>
    <x v="4"/>
    <x v="3"/>
    <n v="706.61699999999996"/>
    <s v="-"/>
  </r>
  <r>
    <s v="ORD107105"/>
    <x v="3"/>
    <x v="3"/>
    <x v="7055"/>
    <n v="0.08"/>
    <n v="99.7"/>
    <n v="4"/>
    <d v="2023-11-13T00:00:00"/>
    <d v="2023-11-16T00:00:00"/>
    <s v="Member"/>
    <x v="2"/>
    <n v="219.72"/>
    <x v="4"/>
    <x v="5"/>
    <n v="1146.55"/>
    <s v="-"/>
  </r>
  <r>
    <s v="ORD107106"/>
    <x v="1"/>
    <x v="2"/>
    <x v="7056"/>
    <n v="0.02"/>
    <n v="30.047800000000002"/>
    <n v="4"/>
    <d v="2024-08-12T00:00:00"/>
    <d v="2024-08-15T00:00:00"/>
    <s v="Regular"/>
    <x v="0"/>
    <n v="250.18"/>
    <x v="4"/>
    <x v="2"/>
    <n v="1472.3422"/>
    <s v="-"/>
  </r>
  <r>
    <s v="ORD107107"/>
    <x v="1"/>
    <x v="4"/>
    <x v="7057"/>
    <n v="0.13"/>
    <n v="390.44069999999999"/>
    <n v="3"/>
    <d v="2023-05-05T00:00:00"/>
    <d v="2023-05-11T00:00:00"/>
    <s v="Member"/>
    <x v="0"/>
    <n v="391.49"/>
    <x v="4"/>
    <x v="1"/>
    <n v="2612.9492999999998"/>
    <s v="-"/>
  </r>
  <r>
    <s v="ORD107108"/>
    <x v="3"/>
    <x v="1"/>
    <x v="7058"/>
    <n v="0.09"/>
    <n v="226.25009999999997"/>
    <n v="6"/>
    <d v="2023-03-17T00:00:00"/>
    <d v="2023-03-21T00:00:00"/>
    <s v="Member"/>
    <x v="2"/>
    <n v="580.30999999999995"/>
    <x v="4"/>
    <x v="2"/>
    <n v="2287.6399000000001"/>
    <s v="Bulk Order"/>
  </r>
  <r>
    <s v="ORD107109"/>
    <x v="1"/>
    <x v="2"/>
    <x v="7059"/>
    <n v="0.4"/>
    <n v="1689.6080000000002"/>
    <n v="2"/>
    <d v="2023-10-10T00:00:00"/>
    <d v="2023-10-16T00:00:00"/>
    <s v="New"/>
    <x v="1"/>
    <n v="851.91"/>
    <x v="4"/>
    <x v="3"/>
    <n v="2534.4120000000003"/>
    <s v="-"/>
  </r>
  <r>
    <s v="ORD107110"/>
    <x v="0"/>
    <x v="4"/>
    <x v="7060"/>
    <n v="0.14000000000000001"/>
    <n v="492.78180000000003"/>
    <n v="3"/>
    <d v="2024-05-10T00:00:00"/>
    <d v="2024-05-13T00:00:00"/>
    <s v="New"/>
    <x v="0"/>
    <n v="514.99"/>
    <x v="4"/>
    <x v="1"/>
    <n v="3027.0881999999997"/>
    <s v="-"/>
  </r>
  <r>
    <s v="ORD107111"/>
    <x v="1"/>
    <x v="3"/>
    <x v="7061"/>
    <n v="0.12"/>
    <n v="404.09159999999997"/>
    <n v="2"/>
    <d v="2023-12-13T00:00:00"/>
    <d v="2023-12-20T00:00:00"/>
    <s v="New"/>
    <x v="1"/>
    <n v="579.36"/>
    <x v="4"/>
    <x v="5"/>
    <n v="2963.3383999999996"/>
    <s v="-"/>
  </r>
  <r>
    <s v="ORD107112"/>
    <x v="1"/>
    <x v="3"/>
    <x v="7062"/>
    <n v="0.5"/>
    <n v="428.89499999999998"/>
    <n v="8"/>
    <d v="2023-05-10T00:00:00"/>
    <d v="2023-05-16T00:00:00"/>
    <s v="New"/>
    <x v="0"/>
    <n v="158.55000000000001"/>
    <x v="4"/>
    <x v="3"/>
    <n v="428.89499999999998"/>
    <s v="Bulk Order"/>
  </r>
  <r>
    <s v="ORD107113"/>
    <x v="1"/>
    <x v="4"/>
    <x v="7063"/>
    <n v="0.08"/>
    <n v="29.6496"/>
    <n v="2"/>
    <d v="2024-10-23T00:00:00"/>
    <d v="2024-10-30T00:00:00"/>
    <s v="Member"/>
    <x v="0"/>
    <n v="105.7"/>
    <x v="4"/>
    <x v="0"/>
    <n v="340.97039999999998"/>
    <s v="-"/>
  </r>
  <r>
    <s v="ORD107114"/>
    <x v="3"/>
    <x v="4"/>
    <x v="7064"/>
    <n v="0.04"/>
    <n v="103.95959999999999"/>
    <n v="5"/>
    <d v="2023-12-18T00:00:00"/>
    <d v="2023-12-22T00:00:00"/>
    <s v="Member"/>
    <x v="1"/>
    <n v="466.39"/>
    <x v="4"/>
    <x v="2"/>
    <n v="2495.0303999999996"/>
    <s v="-"/>
  </r>
  <r>
    <s v="ORD107115"/>
    <x v="0"/>
    <x v="1"/>
    <x v="7065"/>
    <n v="0.15"/>
    <n v="67.656000000000006"/>
    <n v="4"/>
    <d v="2023-05-25T00:00:00"/>
    <d v="2023-05-27T00:00:00"/>
    <s v="Member"/>
    <x v="2"/>
    <n v="96.35"/>
    <x v="4"/>
    <x v="4"/>
    <n v="383.38400000000001"/>
    <s v="-"/>
  </r>
  <r>
    <s v="ORD107116"/>
    <x v="2"/>
    <x v="3"/>
    <x v="7066"/>
    <n v="0.2"/>
    <n v="376.73800000000006"/>
    <n v="1"/>
    <d v="2024-12-01T00:00:00"/>
    <d v="2024-12-02T00:00:00"/>
    <s v="New"/>
    <x v="2"/>
    <n v="522.74"/>
    <x v="4"/>
    <x v="3"/>
    <n v="1506.952"/>
    <s v="-"/>
  </r>
  <r>
    <s v="ORD107117"/>
    <x v="2"/>
    <x v="4"/>
    <x v="7067"/>
    <n v="0.38"/>
    <n v="86.620999999999995"/>
    <n v="7"/>
    <d v="2024-04-29T00:00:00"/>
    <d v="2024-05-02T00:00:00"/>
    <s v="Regular"/>
    <x v="0"/>
    <n v="52.24"/>
    <x v="4"/>
    <x v="3"/>
    <n v="141.32900000000001"/>
    <s v="Bulk Order"/>
  </r>
  <r>
    <s v="ORD107118"/>
    <x v="0"/>
    <x v="0"/>
    <x v="7068"/>
    <n v="0.48"/>
    <n v="463.8528"/>
    <n v="6"/>
    <d v="2024-07-31T00:00:00"/>
    <d v="2024-08-02T00:00:00"/>
    <s v="Regular"/>
    <x v="1"/>
    <n v="179.84"/>
    <x v="4"/>
    <x v="2"/>
    <n v="502.50720000000001"/>
    <s v="Bulk Order"/>
  </r>
  <r>
    <s v="ORD107119"/>
    <x v="0"/>
    <x v="0"/>
    <x v="7069"/>
    <n v="0.38"/>
    <n v="243.50399999999999"/>
    <n v="1"/>
    <d v="2023-09-02T00:00:00"/>
    <d v="2023-09-03T00:00:00"/>
    <s v="New"/>
    <x v="1"/>
    <n v="96.38"/>
    <x v="4"/>
    <x v="4"/>
    <n v="397.29599999999994"/>
    <s v="-"/>
  </r>
  <r>
    <s v="ORD107120"/>
    <x v="0"/>
    <x v="4"/>
    <x v="7070"/>
    <n v="0.36"/>
    <n v="1448.9387999999999"/>
    <n v="9"/>
    <d v="2023-09-01T00:00:00"/>
    <d v="2023-09-08T00:00:00"/>
    <s v="Regular"/>
    <x v="1"/>
    <n v="314.17"/>
    <x v="4"/>
    <x v="1"/>
    <n v="2575.8912"/>
    <s v="Bulk Order"/>
  </r>
  <r>
    <s v="ORD107121"/>
    <x v="3"/>
    <x v="1"/>
    <x v="7071"/>
    <n v="0.5"/>
    <n v="898.01"/>
    <n v="4"/>
    <d v="2023-04-29T00:00:00"/>
    <d v="2023-05-01T00:00:00"/>
    <s v="New"/>
    <x v="0"/>
    <n v="442.72"/>
    <x v="4"/>
    <x v="1"/>
    <n v="898.01"/>
    <s v="-"/>
  </r>
  <r>
    <s v="ORD107122"/>
    <x v="2"/>
    <x v="3"/>
    <x v="7072"/>
    <n v="0.38"/>
    <n v="184.81300000000002"/>
    <n v="1"/>
    <d v="2024-10-27T00:00:00"/>
    <d v="2024-10-29T00:00:00"/>
    <s v="Regular"/>
    <x v="0"/>
    <n v="120.03"/>
    <x v="4"/>
    <x v="0"/>
    <n v="301.53700000000003"/>
    <s v="-"/>
  </r>
  <r>
    <s v="ORD107123"/>
    <x v="0"/>
    <x v="0"/>
    <x v="7073"/>
    <n v="7.0000000000000007E-2"/>
    <n v="98.0595"/>
    <n v="8"/>
    <d v="2024-03-15T00:00:00"/>
    <d v="2024-03-17T00:00:00"/>
    <s v="New"/>
    <x v="1"/>
    <n v="410.43"/>
    <x v="4"/>
    <x v="0"/>
    <n v="1302.7904999999998"/>
    <s v="Bulk Order"/>
  </r>
  <r>
    <s v="ORD107124"/>
    <x v="3"/>
    <x v="4"/>
    <x v="7074"/>
    <n v="0.23"/>
    <n v="792.52480000000014"/>
    <n v="1"/>
    <d v="2024-11-03T00:00:00"/>
    <d v="2024-11-05T00:00:00"/>
    <s v="New"/>
    <x v="1"/>
    <n v="612.80999999999995"/>
    <x v="4"/>
    <x v="4"/>
    <n v="2653.2352000000001"/>
    <s v="-"/>
  </r>
  <r>
    <s v="ORD107125"/>
    <x v="2"/>
    <x v="4"/>
    <x v="7075"/>
    <n v="0.25"/>
    <n v="938.40250000000003"/>
    <n v="2"/>
    <d v="2024-05-27T00:00:00"/>
    <d v="2024-05-30T00:00:00"/>
    <s v="Regular"/>
    <x v="1"/>
    <n v="846.33"/>
    <x v="4"/>
    <x v="0"/>
    <n v="2815.2075"/>
    <s v="-"/>
  </r>
  <r>
    <s v="ORD107126"/>
    <x v="1"/>
    <x v="2"/>
    <x v="7076"/>
    <n v="0.15"/>
    <n v="103.101"/>
    <n v="5"/>
    <d v="2024-07-05T00:00:00"/>
    <d v="2024-07-10T00:00:00"/>
    <s v="Regular"/>
    <x v="1"/>
    <n v="202.41"/>
    <x v="4"/>
    <x v="1"/>
    <n v="584.23900000000003"/>
    <s v="-"/>
  </r>
  <r>
    <s v="ORD107127"/>
    <x v="3"/>
    <x v="4"/>
    <x v="7077"/>
    <n v="0.08"/>
    <n v="313.19839999999999"/>
    <n v="1"/>
    <d v="2023-06-20T00:00:00"/>
    <d v="2023-06-22T00:00:00"/>
    <s v="Regular"/>
    <x v="0"/>
    <n v="794.97"/>
    <x v="4"/>
    <x v="0"/>
    <n v="3601.7816000000003"/>
    <s v="-"/>
  </r>
  <r>
    <s v="ORD107128"/>
    <x v="2"/>
    <x v="1"/>
    <x v="7078"/>
    <n v="0.36"/>
    <n v="689.66639999999995"/>
    <n v="1"/>
    <d v="2023-10-27T00:00:00"/>
    <d v="2023-11-02T00:00:00"/>
    <s v="Member"/>
    <x v="2"/>
    <n v="490.7"/>
    <x v="4"/>
    <x v="5"/>
    <n v="1226.0736000000002"/>
    <s v="-"/>
  </r>
  <r>
    <s v="ORD107129"/>
    <x v="3"/>
    <x v="0"/>
    <x v="7079"/>
    <n v="0.14000000000000001"/>
    <n v="480.05720000000002"/>
    <n v="6"/>
    <d v="2023-07-09T00:00:00"/>
    <d v="2023-07-16T00:00:00"/>
    <s v="Member"/>
    <x v="2"/>
    <n v="523.54"/>
    <x v="4"/>
    <x v="2"/>
    <n v="2948.9227999999998"/>
    <s v="Bulk Order"/>
  </r>
  <r>
    <s v="ORD107130"/>
    <x v="2"/>
    <x v="2"/>
    <x v="7080"/>
    <n v="0.31"/>
    <n v="1051.0209"/>
    <n v="1"/>
    <d v="2023-10-19T00:00:00"/>
    <d v="2023-10-20T00:00:00"/>
    <s v="New"/>
    <x v="2"/>
    <n v="327.52"/>
    <x v="4"/>
    <x v="0"/>
    <n v="2339.3690999999999"/>
    <s v="-"/>
  </r>
  <r>
    <s v="ORD107131"/>
    <x v="2"/>
    <x v="0"/>
    <x v="7081"/>
    <n v="0.16"/>
    <n v="638.17600000000004"/>
    <n v="5"/>
    <d v="2024-09-29T00:00:00"/>
    <d v="2024-10-02T00:00:00"/>
    <s v="Member"/>
    <x v="2"/>
    <n v="1040.02"/>
    <x v="4"/>
    <x v="4"/>
    <n v="3350.424"/>
    <s v="-"/>
  </r>
  <r>
    <s v="ORD107132"/>
    <x v="1"/>
    <x v="0"/>
    <x v="7082"/>
    <n v="0.25"/>
    <n v="879.05"/>
    <n v="5"/>
    <d v="2024-06-16T00:00:00"/>
    <d v="2024-06-23T00:00:00"/>
    <s v="Member"/>
    <x v="2"/>
    <n v="554.15"/>
    <x v="4"/>
    <x v="5"/>
    <n v="2637.1499999999996"/>
    <s v="-"/>
  </r>
  <r>
    <s v="ORD107133"/>
    <x v="3"/>
    <x v="1"/>
    <x v="7083"/>
    <n v="0.17"/>
    <n v="49.3765"/>
    <n v="2"/>
    <d v="2023-03-28T00:00:00"/>
    <d v="2023-03-31T00:00:00"/>
    <s v="Regular"/>
    <x v="2"/>
    <n v="68.540000000000006"/>
    <x v="4"/>
    <x v="3"/>
    <n v="241.0735"/>
    <s v="-"/>
  </r>
  <r>
    <s v="ORD107134"/>
    <x v="0"/>
    <x v="4"/>
    <x v="7084"/>
    <n v="0.21"/>
    <n v="555.54660000000001"/>
    <n v="3"/>
    <d v="2024-02-06T00:00:00"/>
    <d v="2024-02-13T00:00:00"/>
    <s v="Regular"/>
    <x v="1"/>
    <n v="480.1"/>
    <x v="4"/>
    <x v="2"/>
    <n v="2089.9133999999999"/>
    <s v="-"/>
  </r>
  <r>
    <s v="ORD107135"/>
    <x v="1"/>
    <x v="1"/>
    <x v="2195"/>
    <n v="0.37"/>
    <n v="338.28729999999996"/>
    <n v="3"/>
    <d v="2024-07-11T00:00:00"/>
    <d v="2024-07-13T00:00:00"/>
    <s v="Member"/>
    <x v="1"/>
    <n v="150.19"/>
    <x v="4"/>
    <x v="5"/>
    <n v="576.0027"/>
    <s v="-"/>
  </r>
  <r>
    <s v="ORD107136"/>
    <x v="1"/>
    <x v="4"/>
    <x v="7085"/>
    <n v="0.44"/>
    <n v="2135.2451999999998"/>
    <n v="3"/>
    <d v="2024-09-15T00:00:00"/>
    <d v="2024-09-17T00:00:00"/>
    <s v="New"/>
    <x v="2"/>
    <n v="305.14"/>
    <x v="4"/>
    <x v="0"/>
    <n v="2717.5848000000001"/>
    <s v="-"/>
  </r>
  <r>
    <s v="ORD107137"/>
    <x v="2"/>
    <x v="2"/>
    <x v="7086"/>
    <n v="0.25"/>
    <n v="338.39749999999998"/>
    <n v="3"/>
    <d v="2023-07-04T00:00:00"/>
    <d v="2023-07-11T00:00:00"/>
    <s v="Member"/>
    <x v="2"/>
    <n v="327.91"/>
    <x v="4"/>
    <x v="0"/>
    <n v="1015.1924999999999"/>
    <s v="-"/>
  </r>
  <r>
    <s v="ORD107138"/>
    <x v="0"/>
    <x v="1"/>
    <x v="7087"/>
    <n v="0.31"/>
    <n v="669.14430000000004"/>
    <n v="4"/>
    <d v="2024-05-14T00:00:00"/>
    <d v="2024-05-15T00:00:00"/>
    <s v="Regular"/>
    <x v="0"/>
    <n v="281.29000000000002"/>
    <x v="4"/>
    <x v="1"/>
    <n v="1489.3857000000003"/>
    <s v="-"/>
  </r>
  <r>
    <s v="ORD107139"/>
    <x v="3"/>
    <x v="1"/>
    <x v="7088"/>
    <n v="0.43"/>
    <n v="457.45119999999997"/>
    <n v="1"/>
    <d v="2023-07-09T00:00:00"/>
    <d v="2023-07-14T00:00:00"/>
    <s v="New"/>
    <x v="0"/>
    <n v="157.16"/>
    <x v="4"/>
    <x v="4"/>
    <n v="606.38879999999995"/>
    <s v="-"/>
  </r>
  <r>
    <s v="ORD107140"/>
    <x v="0"/>
    <x v="3"/>
    <x v="7089"/>
    <n v="7.0000000000000007E-2"/>
    <n v="53.164300000000004"/>
    <n v="4"/>
    <d v="2024-07-21T00:00:00"/>
    <d v="2024-07-24T00:00:00"/>
    <s v="New"/>
    <x v="0"/>
    <n v="104.34"/>
    <x v="4"/>
    <x v="1"/>
    <n v="706.32569999999998"/>
    <s v="-"/>
  </r>
  <r>
    <s v="ORD107141"/>
    <x v="0"/>
    <x v="1"/>
    <x v="7090"/>
    <n v="0.08"/>
    <n v="243.56479999999999"/>
    <n v="4"/>
    <d v="2023-05-09T00:00:00"/>
    <d v="2023-05-11T00:00:00"/>
    <s v="Member"/>
    <x v="2"/>
    <n v="680.58"/>
    <x v="4"/>
    <x v="3"/>
    <n v="2800.9951999999998"/>
    <s v="-"/>
  </r>
  <r>
    <s v="ORD107142"/>
    <x v="0"/>
    <x v="3"/>
    <x v="7091"/>
    <n v="0.18"/>
    <n v="452.98439999999999"/>
    <n v="8"/>
    <d v="2024-03-16T00:00:00"/>
    <d v="2024-03-20T00:00:00"/>
    <s v="Member"/>
    <x v="0"/>
    <n v="574.55999999999995"/>
    <x v="4"/>
    <x v="1"/>
    <n v="2063.5956000000001"/>
    <s v="Bulk Order"/>
  </r>
  <r>
    <s v="ORD107143"/>
    <x v="0"/>
    <x v="4"/>
    <x v="7092"/>
    <n v="0.15"/>
    <n v="290.37449999999995"/>
    <n v="4"/>
    <d v="2023-04-20T00:00:00"/>
    <d v="2023-04-24T00:00:00"/>
    <s v="Member"/>
    <x v="0"/>
    <n v="491.38"/>
    <x v="4"/>
    <x v="4"/>
    <n v="1645.4555"/>
    <s v="-"/>
  </r>
  <r>
    <s v="ORD107144"/>
    <x v="0"/>
    <x v="4"/>
    <x v="7093"/>
    <n v="0.49"/>
    <n v="254.08949999999999"/>
    <n v="5"/>
    <d v="2024-10-29T00:00:00"/>
    <d v="2024-10-31T00:00:00"/>
    <s v="Regular"/>
    <x v="2"/>
    <n v="113.64"/>
    <x v="4"/>
    <x v="0"/>
    <n v="264.46049999999997"/>
    <s v="-"/>
  </r>
  <r>
    <s v="ORD107145"/>
    <x v="2"/>
    <x v="4"/>
    <x v="7094"/>
    <n v="0.28000000000000003"/>
    <n v="1037.7360000000001"/>
    <n v="4"/>
    <d v="2023-05-12T00:00:00"/>
    <d v="2023-05-16T00:00:00"/>
    <s v="New"/>
    <x v="2"/>
    <n v="1026.2"/>
    <x v="4"/>
    <x v="3"/>
    <n v="2668.4639999999999"/>
    <s v="-"/>
  </r>
  <r>
    <s v="ORD107146"/>
    <x v="2"/>
    <x v="3"/>
    <x v="7095"/>
    <n v="0.26"/>
    <n v="33.461999999999996"/>
    <n v="5"/>
    <d v="2024-04-29T00:00:00"/>
    <d v="2024-04-30T00:00:00"/>
    <s v="New"/>
    <x v="2"/>
    <n v="14.2"/>
    <x v="4"/>
    <x v="1"/>
    <n v="95.238"/>
    <s v="-"/>
  </r>
  <r>
    <s v="ORD107147"/>
    <x v="1"/>
    <x v="4"/>
    <x v="7096"/>
    <n v="0.28999999999999998"/>
    <n v="679.33659999999998"/>
    <n v="3"/>
    <d v="2023-07-18T00:00:00"/>
    <d v="2023-07-23T00:00:00"/>
    <s v="New"/>
    <x v="1"/>
    <n v="407.05"/>
    <x v="4"/>
    <x v="0"/>
    <n v="1663.2033999999999"/>
    <s v="-"/>
  </r>
  <r>
    <s v="ORD107148"/>
    <x v="2"/>
    <x v="0"/>
    <x v="7097"/>
    <n v="0.44"/>
    <n v="1407.8240000000001"/>
    <n v="3"/>
    <d v="2023-03-16T00:00:00"/>
    <d v="2023-03-23T00:00:00"/>
    <s v="Member"/>
    <x v="2"/>
    <n v="935.08"/>
    <x v="4"/>
    <x v="4"/>
    <n v="1791.7759999999998"/>
    <s v="-"/>
  </r>
  <r>
    <s v="ORD107149"/>
    <x v="1"/>
    <x v="1"/>
    <x v="7098"/>
    <n v="0.12"/>
    <n v="265.25759999999997"/>
    <n v="8"/>
    <d v="2023-07-23T00:00:00"/>
    <d v="2023-07-27T00:00:00"/>
    <s v="Regular"/>
    <x v="0"/>
    <n v="248.32"/>
    <x v="4"/>
    <x v="1"/>
    <n v="1945.2224000000001"/>
    <s v="Bulk Order"/>
  </r>
  <r>
    <s v="ORD107150"/>
    <x v="1"/>
    <x v="3"/>
    <x v="7099"/>
    <n v="0.26"/>
    <n v="186.78919999999999"/>
    <n v="1"/>
    <d v="2023-02-22T00:00:00"/>
    <d v="2023-02-23T00:00:00"/>
    <s v="New"/>
    <x v="2"/>
    <n v="166.22"/>
    <x v="4"/>
    <x v="2"/>
    <n v="531.63079999999991"/>
    <s v="-"/>
  </r>
  <r>
    <s v="ORD107151"/>
    <x v="3"/>
    <x v="4"/>
    <x v="7100"/>
    <n v="0.14000000000000001"/>
    <n v="547.87880000000007"/>
    <n v="3"/>
    <d v="2023-02-08T00:00:00"/>
    <d v="2023-02-12T00:00:00"/>
    <s v="Member"/>
    <x v="1"/>
    <n v="502.93"/>
    <x v="4"/>
    <x v="4"/>
    <n v="3365.5412000000001"/>
    <s v="-"/>
  </r>
  <r>
    <s v="ORD107152"/>
    <x v="0"/>
    <x v="0"/>
    <x v="7101"/>
    <n v="0.39"/>
    <n v="658.05870000000004"/>
    <n v="2"/>
    <d v="2023-10-18T00:00:00"/>
    <d v="2023-10-24T00:00:00"/>
    <s v="New"/>
    <x v="1"/>
    <n v="276.92"/>
    <x v="4"/>
    <x v="5"/>
    <n v="1029.2712999999999"/>
    <s v="-"/>
  </r>
  <r>
    <s v="ORD107153"/>
    <x v="2"/>
    <x v="1"/>
    <x v="7102"/>
    <n v="0.39"/>
    <n v="296.517"/>
    <n v="6"/>
    <d v="2024-04-26T00:00:00"/>
    <d v="2024-04-27T00:00:00"/>
    <s v="Regular"/>
    <x v="0"/>
    <n v="140.27000000000001"/>
    <x v="4"/>
    <x v="2"/>
    <n v="463.78299999999996"/>
    <s v="Bulk Order"/>
  </r>
  <r>
    <s v="ORD107154"/>
    <x v="3"/>
    <x v="1"/>
    <x v="7103"/>
    <n v="0.48"/>
    <n v="1342.2239999999999"/>
    <n v="8"/>
    <d v="2023-12-04T00:00:00"/>
    <d v="2023-12-05T00:00:00"/>
    <s v="Member"/>
    <x v="1"/>
    <n v="698.75"/>
    <x v="4"/>
    <x v="2"/>
    <n v="1454.0760000000002"/>
    <s v="Bulk Order"/>
  </r>
  <r>
    <s v="ORD107155"/>
    <x v="2"/>
    <x v="4"/>
    <x v="7104"/>
    <n v="0.22"/>
    <n v="42.666800000000002"/>
    <n v="6"/>
    <d v="2024-01-29T00:00:00"/>
    <d v="2024-01-31T00:00:00"/>
    <s v="New"/>
    <x v="0"/>
    <n v="39.75"/>
    <x v="4"/>
    <x v="2"/>
    <n v="151.2732"/>
    <s v="Bulk Order"/>
  </r>
  <r>
    <s v="ORD107156"/>
    <x v="1"/>
    <x v="0"/>
    <x v="7105"/>
    <n v="0.08"/>
    <n v="135.03280000000001"/>
    <n v="4"/>
    <d v="2023-02-20T00:00:00"/>
    <d v="2023-02-23T00:00:00"/>
    <s v="New"/>
    <x v="1"/>
    <n v="84.82"/>
    <x v="4"/>
    <x v="4"/>
    <n v="1552.8772000000001"/>
    <s v="-"/>
  </r>
  <r>
    <s v="ORD107157"/>
    <x v="2"/>
    <x v="3"/>
    <x v="7106"/>
    <n v="0.45"/>
    <n v="1700.1675"/>
    <n v="3"/>
    <d v="2023-07-11T00:00:00"/>
    <d v="2023-07-12T00:00:00"/>
    <s v="Regular"/>
    <x v="1"/>
    <n v="506.77"/>
    <x v="4"/>
    <x v="2"/>
    <n v="2077.9825000000001"/>
    <s v="-"/>
  </r>
  <r>
    <s v="ORD107158"/>
    <x v="0"/>
    <x v="4"/>
    <x v="7107"/>
    <n v="0.45"/>
    <n v="2057.5304999999998"/>
    <n v="4"/>
    <d v="2024-12-19T00:00:00"/>
    <d v="2024-12-23T00:00:00"/>
    <s v="Regular"/>
    <x v="2"/>
    <n v="623.96"/>
    <x v="4"/>
    <x v="3"/>
    <n v="2514.7595000000001"/>
    <s v="-"/>
  </r>
  <r>
    <s v="ORD107159"/>
    <x v="1"/>
    <x v="1"/>
    <x v="7108"/>
    <n v="0.12"/>
    <n v="359.93520000000001"/>
    <n v="8"/>
    <d v="2023-11-11T00:00:00"/>
    <d v="2023-11-13T00:00:00"/>
    <s v="Regular"/>
    <x v="1"/>
    <n v="517.6"/>
    <x v="4"/>
    <x v="5"/>
    <n v="2639.5248000000001"/>
    <s v="Bulk Order"/>
  </r>
  <r>
    <s v="ORD107160"/>
    <x v="1"/>
    <x v="1"/>
    <x v="7109"/>
    <n v="0.14000000000000001"/>
    <n v="163.28200000000001"/>
    <n v="9"/>
    <d v="2023-04-23T00:00:00"/>
    <d v="2023-04-26T00:00:00"/>
    <s v="Member"/>
    <x v="1"/>
    <n v="322.77999999999997"/>
    <x v="4"/>
    <x v="4"/>
    <n v="1003.0179999999999"/>
    <s v="Bulk Order"/>
  </r>
  <r>
    <s v="ORD107161"/>
    <x v="3"/>
    <x v="1"/>
    <x v="7110"/>
    <n v="0.16"/>
    <n v="188.48"/>
    <n v="8"/>
    <d v="2023-04-25T00:00:00"/>
    <d v="2023-04-30T00:00:00"/>
    <s v="Regular"/>
    <x v="2"/>
    <n v="327.81"/>
    <x v="4"/>
    <x v="4"/>
    <n v="989.52"/>
    <s v="Bulk Order"/>
  </r>
  <r>
    <s v="ORD107162"/>
    <x v="0"/>
    <x v="4"/>
    <x v="7111"/>
    <n v="0.23"/>
    <n v="703.56309999999996"/>
    <n v="9"/>
    <d v="2023-01-17T00:00:00"/>
    <d v="2023-01-18T00:00:00"/>
    <s v="Regular"/>
    <x v="2"/>
    <n v="504.61"/>
    <x v="4"/>
    <x v="4"/>
    <n v="2355.4069"/>
    <s v="Bulk Order"/>
  </r>
  <r>
    <s v="ORD107163"/>
    <x v="1"/>
    <x v="2"/>
    <x v="7112"/>
    <n v="0.41"/>
    <n v="858.18330000000003"/>
    <n v="8"/>
    <d v="2023-07-25T00:00:00"/>
    <d v="2023-08-01T00:00:00"/>
    <s v="New"/>
    <x v="1"/>
    <n v="484.38"/>
    <x v="4"/>
    <x v="1"/>
    <n v="1234.9467"/>
    <s v="Bulk Order"/>
  </r>
  <r>
    <s v="ORD107164"/>
    <x v="0"/>
    <x v="2"/>
    <x v="7113"/>
    <n v="7.0000000000000007E-2"/>
    <n v="67.802000000000007"/>
    <n v="5"/>
    <d v="2023-09-14T00:00:00"/>
    <d v="2023-09-15T00:00:00"/>
    <s v="Regular"/>
    <x v="2"/>
    <n v="134.09"/>
    <x v="4"/>
    <x v="1"/>
    <n v="900.798"/>
    <s v="-"/>
  </r>
  <r>
    <s v="ORD107165"/>
    <x v="2"/>
    <x v="2"/>
    <x v="7114"/>
    <n v="0.35"/>
    <n v="1385.3874999999998"/>
    <n v="5"/>
    <d v="2023-03-29T00:00:00"/>
    <d v="2023-04-01T00:00:00"/>
    <s v="New"/>
    <x v="1"/>
    <n v="482.41"/>
    <x v="4"/>
    <x v="3"/>
    <n v="2572.8625000000002"/>
    <s v="-"/>
  </r>
  <r>
    <s v="ORD107166"/>
    <x v="0"/>
    <x v="0"/>
    <x v="7115"/>
    <n v="0.18"/>
    <n v="194.61420000000001"/>
    <n v="1"/>
    <d v="2024-01-09T00:00:00"/>
    <d v="2024-01-11T00:00:00"/>
    <s v="Regular"/>
    <x v="1"/>
    <n v="179.11"/>
    <x v="4"/>
    <x v="0"/>
    <n v="886.57580000000007"/>
    <s v="-"/>
  </r>
  <r>
    <s v="ORD107167"/>
    <x v="1"/>
    <x v="4"/>
    <x v="7116"/>
    <n v="0.1"/>
    <n v="167.60400000000001"/>
    <n v="8"/>
    <d v="2023-11-09T00:00:00"/>
    <d v="2023-11-16T00:00:00"/>
    <s v="Member"/>
    <x v="1"/>
    <n v="438.42"/>
    <x v="4"/>
    <x v="3"/>
    <n v="1508.4359999999999"/>
    <s v="Bulk Order"/>
  </r>
  <r>
    <s v="ORD107168"/>
    <x v="3"/>
    <x v="1"/>
    <x v="7117"/>
    <n v="0.17"/>
    <n v="68.17"/>
    <n v="2"/>
    <d v="2024-06-06T00:00:00"/>
    <d v="2024-06-13T00:00:00"/>
    <s v="New"/>
    <x v="2"/>
    <n v="72.290000000000006"/>
    <x v="4"/>
    <x v="0"/>
    <n v="332.83"/>
    <s v="-"/>
  </r>
  <r>
    <s v="ORD107169"/>
    <x v="1"/>
    <x v="0"/>
    <x v="7118"/>
    <n v="0.27"/>
    <n v="954.9144"/>
    <n v="6"/>
    <d v="2024-08-01T00:00:00"/>
    <d v="2024-08-06T00:00:00"/>
    <s v="Regular"/>
    <x v="2"/>
    <n v="594.5"/>
    <x v="4"/>
    <x v="2"/>
    <n v="2581.8055999999997"/>
    <s v="Bulk Order"/>
  </r>
  <r>
    <s v="ORD107170"/>
    <x v="0"/>
    <x v="2"/>
    <x v="7119"/>
    <n v="0.46"/>
    <n v="666.47559999999999"/>
    <n v="6"/>
    <d v="2023-07-24T00:00:00"/>
    <d v="2023-07-27T00:00:00"/>
    <s v="New"/>
    <x v="1"/>
    <n v="129.56"/>
    <x v="4"/>
    <x v="1"/>
    <n v="782.38439999999991"/>
    <s v="Bulk Order"/>
  </r>
  <r>
    <s v="ORD107171"/>
    <x v="0"/>
    <x v="3"/>
    <x v="7120"/>
    <n v="0.31"/>
    <n v="384.72550000000001"/>
    <n v="4"/>
    <d v="2023-03-27T00:00:00"/>
    <d v="2023-04-01T00:00:00"/>
    <s v="New"/>
    <x v="2"/>
    <n v="292.49"/>
    <x v="4"/>
    <x v="3"/>
    <n v="856.32449999999994"/>
    <s v="-"/>
  </r>
  <r>
    <s v="ORD107172"/>
    <x v="1"/>
    <x v="0"/>
    <x v="7121"/>
    <n v="0.3"/>
    <n v="475.93799999999999"/>
    <n v="9"/>
    <d v="2023-02-10T00:00:00"/>
    <d v="2023-02-13T00:00:00"/>
    <s v="Member"/>
    <x v="0"/>
    <n v="222.98"/>
    <x v="4"/>
    <x v="2"/>
    <n v="1110.5219999999999"/>
    <s v="Bulk Order"/>
  </r>
  <r>
    <s v="ORD107173"/>
    <x v="0"/>
    <x v="0"/>
    <x v="7122"/>
    <n v="0.05"/>
    <n v="219.16200000000001"/>
    <n v="3"/>
    <d v="2024-09-08T00:00:00"/>
    <d v="2024-09-14T00:00:00"/>
    <s v="New"/>
    <x v="2"/>
    <n v="1046.8599999999999"/>
    <x v="4"/>
    <x v="2"/>
    <n v="4164.0779999999995"/>
    <s v="-"/>
  </r>
  <r>
    <s v="ORD107174"/>
    <x v="2"/>
    <x v="4"/>
    <x v="7123"/>
    <n v="0.04"/>
    <n v="105.5316"/>
    <n v="8"/>
    <d v="2024-06-25T00:00:00"/>
    <d v="2024-06-27T00:00:00"/>
    <s v="New"/>
    <x v="2"/>
    <n v="772.03"/>
    <x v="4"/>
    <x v="4"/>
    <n v="2532.7584000000002"/>
    <s v="Bulk Order"/>
  </r>
  <r>
    <s v="ORD107175"/>
    <x v="1"/>
    <x v="0"/>
    <x v="7124"/>
    <n v="0.06"/>
    <n v="52.418399999999998"/>
    <n v="2"/>
    <d v="2023-10-08T00:00:00"/>
    <d v="2023-10-12T00:00:00"/>
    <s v="Regular"/>
    <x v="2"/>
    <n v="63.53"/>
    <x v="4"/>
    <x v="1"/>
    <n v="821.22159999999997"/>
    <s v="-"/>
  </r>
  <r>
    <s v="ORD107176"/>
    <x v="3"/>
    <x v="4"/>
    <x v="7125"/>
    <n v="0.05"/>
    <n v="194.74800000000002"/>
    <n v="5"/>
    <d v="2023-09-13T00:00:00"/>
    <d v="2023-09-16T00:00:00"/>
    <s v="Regular"/>
    <x v="0"/>
    <n v="1034.31"/>
    <x v="4"/>
    <x v="2"/>
    <n v="3700.212"/>
    <s v="-"/>
  </r>
  <r>
    <s v="ORD107177"/>
    <x v="1"/>
    <x v="3"/>
    <x v="7126"/>
    <n v="0.28999999999999998"/>
    <n v="325.21179999999998"/>
    <n v="6"/>
    <d v="2023-11-16T00:00:00"/>
    <d v="2023-11-20T00:00:00"/>
    <s v="Member"/>
    <x v="1"/>
    <n v="102.89"/>
    <x v="4"/>
    <x v="2"/>
    <n v="796.20820000000003"/>
    <s v="Bulk Order"/>
  </r>
  <r>
    <s v="ORD107178"/>
    <x v="2"/>
    <x v="1"/>
    <x v="7127"/>
    <n v="0.23"/>
    <n v="487.85990000000004"/>
    <n v="2"/>
    <d v="2023-08-05T00:00:00"/>
    <d v="2023-08-08T00:00:00"/>
    <s v="Member"/>
    <x v="1"/>
    <n v="566.82000000000005"/>
    <x v="4"/>
    <x v="2"/>
    <n v="1633.2701000000002"/>
    <s v="-"/>
  </r>
  <r>
    <s v="ORD107179"/>
    <x v="2"/>
    <x v="1"/>
    <x v="7128"/>
    <n v="0"/>
    <n v="0"/>
    <n v="7"/>
    <d v="2023-04-13T00:00:00"/>
    <d v="2023-04-14T00:00:00"/>
    <s v="Member"/>
    <x v="0"/>
    <n v="668.46"/>
    <x v="4"/>
    <x v="3"/>
    <n v="2883.57"/>
    <s v="Bulk Order"/>
  </r>
  <r>
    <s v="ORD107180"/>
    <x v="2"/>
    <x v="2"/>
    <x v="7129"/>
    <n v="0.18"/>
    <n v="533.47860000000003"/>
    <n v="5"/>
    <d v="2024-02-13T00:00:00"/>
    <d v="2024-02-15T00:00:00"/>
    <s v="Regular"/>
    <x v="2"/>
    <n v="460.79"/>
    <x v="4"/>
    <x v="5"/>
    <n v="2430.2914000000001"/>
    <s v="-"/>
  </r>
  <r>
    <s v="ORD107181"/>
    <x v="2"/>
    <x v="2"/>
    <x v="7130"/>
    <n v="0.06"/>
    <n v="26.295599999999997"/>
    <n v="4"/>
    <d v="2024-03-25T00:00:00"/>
    <d v="2024-03-26T00:00:00"/>
    <s v="New"/>
    <x v="2"/>
    <n v="71.89"/>
    <x v="4"/>
    <x v="1"/>
    <n v="411.96440000000001"/>
    <s v="-"/>
  </r>
  <r>
    <s v="ORD107182"/>
    <x v="2"/>
    <x v="3"/>
    <x v="7131"/>
    <n v="0.49"/>
    <n v="2058.1666"/>
    <n v="4"/>
    <d v="2024-11-04T00:00:00"/>
    <d v="2024-11-09T00:00:00"/>
    <s v="Regular"/>
    <x v="2"/>
    <n v="515.6"/>
    <x v="4"/>
    <x v="2"/>
    <n v="2142.1734000000001"/>
    <s v="-"/>
  </r>
  <r>
    <s v="ORD107183"/>
    <x v="3"/>
    <x v="1"/>
    <x v="7132"/>
    <n v="0.23"/>
    <n v="563.31830000000002"/>
    <n v="2"/>
    <d v="2024-11-28T00:00:00"/>
    <d v="2024-12-02T00:00:00"/>
    <s v="New"/>
    <x v="0"/>
    <n v="550.55999999999995"/>
    <x v="4"/>
    <x v="5"/>
    <n v="1885.8917000000001"/>
    <s v="-"/>
  </r>
  <r>
    <s v="ORD107184"/>
    <x v="0"/>
    <x v="2"/>
    <x v="7133"/>
    <n v="0.21"/>
    <n v="1038.9498000000001"/>
    <n v="9"/>
    <d v="2023-09-13T00:00:00"/>
    <d v="2023-09-18T00:00:00"/>
    <s v="Member"/>
    <x v="2"/>
    <n v="1356.67"/>
    <x v="4"/>
    <x v="2"/>
    <n v="3908.4301999999998"/>
    <s v="Bulk Order"/>
  </r>
  <r>
    <s v="ORD107185"/>
    <x v="2"/>
    <x v="0"/>
    <x v="7134"/>
    <n v="0.32"/>
    <n v="1156.9503999999999"/>
    <n v="1"/>
    <d v="2023-03-27T00:00:00"/>
    <d v="2023-04-02T00:00:00"/>
    <s v="New"/>
    <x v="0"/>
    <n v="707.58"/>
    <x v="4"/>
    <x v="5"/>
    <n v="2458.5195999999996"/>
    <s v="-"/>
  </r>
  <r>
    <s v="ORD107186"/>
    <x v="2"/>
    <x v="4"/>
    <x v="7135"/>
    <n v="0.18"/>
    <n v="893.44619999999998"/>
    <n v="1"/>
    <d v="2024-11-24T00:00:00"/>
    <d v="2024-12-01T00:00:00"/>
    <s v="Regular"/>
    <x v="2"/>
    <n v="612.84"/>
    <x v="4"/>
    <x v="3"/>
    <n v="4070.1438000000003"/>
    <s v="-"/>
  </r>
  <r>
    <s v="ORD107187"/>
    <x v="1"/>
    <x v="2"/>
    <x v="7136"/>
    <n v="0.36"/>
    <n v="835.93080000000009"/>
    <n v="4"/>
    <d v="2024-09-20T00:00:00"/>
    <d v="2024-09-24T00:00:00"/>
    <s v="Member"/>
    <x v="1"/>
    <n v="532.42999999999995"/>
    <x v="4"/>
    <x v="4"/>
    <n v="1486.0992000000001"/>
    <s v="-"/>
  </r>
  <r>
    <s v="ORD107188"/>
    <x v="3"/>
    <x v="3"/>
    <x v="7137"/>
    <n v="0.45"/>
    <n v="355.42350000000005"/>
    <n v="3"/>
    <d v="2023-09-04T00:00:00"/>
    <d v="2023-09-08T00:00:00"/>
    <s v="Regular"/>
    <x v="2"/>
    <n v="89.6"/>
    <x v="4"/>
    <x v="0"/>
    <n v="434.40649999999999"/>
    <s v="-"/>
  </r>
  <r>
    <s v="ORD107189"/>
    <x v="3"/>
    <x v="1"/>
    <x v="7138"/>
    <n v="0.25"/>
    <n v="915.95500000000004"/>
    <n v="9"/>
    <d v="2024-10-19T00:00:00"/>
    <d v="2024-10-21T00:00:00"/>
    <s v="New"/>
    <x v="0"/>
    <n v="426.62"/>
    <x v="4"/>
    <x v="5"/>
    <n v="2747.8650000000002"/>
    <s v="Bulk Order"/>
  </r>
  <r>
    <s v="ORD107190"/>
    <x v="0"/>
    <x v="3"/>
    <x v="7139"/>
    <n v="0.19"/>
    <n v="743.09570000000008"/>
    <n v="7"/>
    <d v="2023-07-03T00:00:00"/>
    <d v="2023-07-08T00:00:00"/>
    <s v="New"/>
    <x v="1"/>
    <n v="819.25"/>
    <x v="4"/>
    <x v="5"/>
    <n v="3167.9342999999999"/>
    <s v="Bulk Order"/>
  </r>
  <r>
    <s v="ORD107191"/>
    <x v="3"/>
    <x v="4"/>
    <x v="7140"/>
    <n v="0.26"/>
    <n v="1112.5114000000001"/>
    <n v="2"/>
    <d v="2024-12-14T00:00:00"/>
    <d v="2024-12-15T00:00:00"/>
    <s v="Member"/>
    <x v="1"/>
    <n v="315.41000000000003"/>
    <x v="4"/>
    <x v="2"/>
    <n v="3166.3786"/>
    <s v="-"/>
  </r>
  <r>
    <s v="ORD107192"/>
    <x v="1"/>
    <x v="4"/>
    <x v="7141"/>
    <n v="0.3"/>
    <n v="473.12999999999994"/>
    <n v="4"/>
    <d v="2023-06-08T00:00:00"/>
    <d v="2023-06-09T00:00:00"/>
    <s v="Regular"/>
    <x v="1"/>
    <n v="234.97"/>
    <x v="4"/>
    <x v="2"/>
    <n v="1103.97"/>
    <s v="-"/>
  </r>
  <r>
    <s v="ORD107193"/>
    <x v="1"/>
    <x v="3"/>
    <x v="7142"/>
    <n v="0.42"/>
    <n v="1092.9869999999999"/>
    <n v="5"/>
    <d v="2024-05-17T00:00:00"/>
    <d v="2024-05-21T00:00:00"/>
    <s v="Regular"/>
    <x v="0"/>
    <n v="369.75"/>
    <x v="4"/>
    <x v="0"/>
    <n v="1509.3630000000001"/>
    <s v="-"/>
  </r>
  <r>
    <s v="ORD107194"/>
    <x v="0"/>
    <x v="2"/>
    <x v="7143"/>
    <n v="0.2"/>
    <n v="860.35599999999999"/>
    <n v="4"/>
    <d v="2024-07-13T00:00:00"/>
    <d v="2024-07-17T00:00:00"/>
    <s v="Member"/>
    <x v="2"/>
    <n v="271.99"/>
    <x v="4"/>
    <x v="1"/>
    <n v="3441.424"/>
    <s v="-"/>
  </r>
  <r>
    <s v="ORD107195"/>
    <x v="1"/>
    <x v="2"/>
    <x v="7144"/>
    <n v="0.03"/>
    <n v="130.1163"/>
    <n v="4"/>
    <d v="2024-09-27T00:00:00"/>
    <d v="2024-10-01T00:00:00"/>
    <s v="New"/>
    <x v="2"/>
    <n v="1212.28"/>
    <x v="4"/>
    <x v="5"/>
    <n v="4207.0937000000004"/>
    <s v="-"/>
  </r>
  <r>
    <s v="ORD107196"/>
    <x v="2"/>
    <x v="1"/>
    <x v="7145"/>
    <n v="0.32"/>
    <n v="72.272000000000006"/>
    <n v="4"/>
    <d v="2024-11-04T00:00:00"/>
    <d v="2024-11-09T00:00:00"/>
    <s v="New"/>
    <x v="0"/>
    <n v="64.239999999999995"/>
    <x v="4"/>
    <x v="2"/>
    <n v="153.57799999999997"/>
    <s v="-"/>
  </r>
  <r>
    <s v="ORD107197"/>
    <x v="2"/>
    <x v="1"/>
    <x v="7146"/>
    <n v="0.49"/>
    <n v="1659.8700999999999"/>
    <n v="8"/>
    <d v="2024-11-04T00:00:00"/>
    <d v="2024-11-11T00:00:00"/>
    <s v="Member"/>
    <x v="2"/>
    <n v="505.84"/>
    <x v="4"/>
    <x v="4"/>
    <n v="1727.6198999999999"/>
    <s v="Bulk Order"/>
  </r>
  <r>
    <s v="ORD107198"/>
    <x v="1"/>
    <x v="0"/>
    <x v="7147"/>
    <n v="0.43"/>
    <n v="1310.7561000000001"/>
    <n v="7"/>
    <d v="2023-08-22T00:00:00"/>
    <d v="2023-08-27T00:00:00"/>
    <s v="New"/>
    <x v="0"/>
    <n v="433.95"/>
    <x v="4"/>
    <x v="2"/>
    <n v="1737.5138999999999"/>
    <s v="Bulk Order"/>
  </r>
  <r>
    <s v="ORD107199"/>
    <x v="0"/>
    <x v="0"/>
    <x v="7148"/>
    <n v="0.38"/>
    <n v="193.17680000000001"/>
    <n v="4"/>
    <d v="2024-01-11T00:00:00"/>
    <d v="2024-01-14T00:00:00"/>
    <s v="Member"/>
    <x v="2"/>
    <n v="40.869999999999997"/>
    <x v="4"/>
    <x v="2"/>
    <n v="315.1832"/>
    <s v="-"/>
  </r>
  <r>
    <s v="ORD107200"/>
    <x v="3"/>
    <x v="1"/>
    <x v="7149"/>
    <n v="0.09"/>
    <n v="419.19029999999998"/>
    <n v="1"/>
    <d v="2023-03-01T00:00:00"/>
    <d v="2023-03-08T00:00:00"/>
    <s v="Regular"/>
    <x v="1"/>
    <n v="887.91"/>
    <x v="4"/>
    <x v="2"/>
    <n v="4238.4796999999999"/>
    <s v="-"/>
  </r>
  <r>
    <s v="ORD107201"/>
    <x v="0"/>
    <x v="0"/>
    <x v="7150"/>
    <n v="0.37"/>
    <n v="844.4584000000001"/>
    <n v="6"/>
    <d v="2024-08-10T00:00:00"/>
    <d v="2024-08-11T00:00:00"/>
    <s v="New"/>
    <x v="1"/>
    <n v="312.47000000000003"/>
    <x v="4"/>
    <x v="3"/>
    <n v="1437.8616000000002"/>
    <s v="Bulk Order"/>
  </r>
  <r>
    <s v="ORD107202"/>
    <x v="3"/>
    <x v="3"/>
    <x v="7151"/>
    <n v="0.04"/>
    <n v="136.15440000000001"/>
    <n v="5"/>
    <d v="2024-02-25T00:00:00"/>
    <d v="2024-02-29T00:00:00"/>
    <s v="Member"/>
    <x v="0"/>
    <n v="887.44"/>
    <x v="4"/>
    <x v="5"/>
    <n v="3267.7056000000002"/>
    <s v="-"/>
  </r>
  <r>
    <s v="ORD107203"/>
    <x v="1"/>
    <x v="2"/>
    <x v="7152"/>
    <n v="0.25"/>
    <n v="1106.4275"/>
    <n v="5"/>
    <d v="2024-07-05T00:00:00"/>
    <d v="2024-07-10T00:00:00"/>
    <s v="Member"/>
    <x v="0"/>
    <n v="1032.42"/>
    <x v="4"/>
    <x v="5"/>
    <n v="3319.2825000000003"/>
    <s v="-"/>
  </r>
  <r>
    <s v="ORD107204"/>
    <x v="1"/>
    <x v="0"/>
    <x v="7153"/>
    <n v="0.19"/>
    <n v="140.1421"/>
    <n v="6"/>
    <d v="2024-10-18T00:00:00"/>
    <d v="2024-10-25T00:00:00"/>
    <s v="New"/>
    <x v="0"/>
    <n v="59.6"/>
    <x v="4"/>
    <x v="4"/>
    <n v="597.4479"/>
    <s v="Bulk Order"/>
  </r>
  <r>
    <s v="ORD107205"/>
    <x v="2"/>
    <x v="0"/>
    <x v="7154"/>
    <n v="0.45"/>
    <n v="1932.1335000000001"/>
    <n v="8"/>
    <d v="2023-06-18T00:00:00"/>
    <d v="2023-06-21T00:00:00"/>
    <s v="Member"/>
    <x v="1"/>
    <n v="445"/>
    <x v="4"/>
    <x v="1"/>
    <n v="2361.4965000000002"/>
    <s v="Bulk Order"/>
  </r>
  <r>
    <s v="ORD107206"/>
    <x v="3"/>
    <x v="3"/>
    <x v="7155"/>
    <n v="0.08"/>
    <n v="291.928"/>
    <n v="6"/>
    <d v="2023-06-23T00:00:00"/>
    <d v="2023-06-27T00:00:00"/>
    <s v="Member"/>
    <x v="2"/>
    <n v="290.2"/>
    <x v="4"/>
    <x v="4"/>
    <n v="3357.172"/>
    <s v="Bulk Order"/>
  </r>
  <r>
    <s v="ORD107207"/>
    <x v="0"/>
    <x v="4"/>
    <x v="7156"/>
    <n v="0.39"/>
    <n v="1643.46"/>
    <n v="6"/>
    <d v="2023-03-13T00:00:00"/>
    <d v="2023-03-14T00:00:00"/>
    <s v="Member"/>
    <x v="0"/>
    <n v="353.64"/>
    <x v="4"/>
    <x v="4"/>
    <n v="2570.54"/>
    <s v="Bulk Order"/>
  </r>
  <r>
    <s v="ORD107208"/>
    <x v="1"/>
    <x v="1"/>
    <x v="7157"/>
    <n v="0.02"/>
    <n v="50.4938"/>
    <n v="7"/>
    <d v="2023-05-19T00:00:00"/>
    <d v="2023-05-25T00:00:00"/>
    <s v="Regular"/>
    <x v="0"/>
    <n v="168.47"/>
    <x v="4"/>
    <x v="2"/>
    <n v="2474.1961999999999"/>
    <s v="Bulk Order"/>
  </r>
  <r>
    <s v="ORD107209"/>
    <x v="0"/>
    <x v="3"/>
    <x v="7158"/>
    <n v="0.35"/>
    <n v="92.427999999999983"/>
    <n v="8"/>
    <d v="2024-07-05T00:00:00"/>
    <d v="2024-07-10T00:00:00"/>
    <s v="Member"/>
    <x v="1"/>
    <n v="37.369999999999997"/>
    <x v="4"/>
    <x v="2"/>
    <n v="171.65199999999999"/>
    <s v="Bulk Order"/>
  </r>
  <r>
    <s v="ORD107210"/>
    <x v="2"/>
    <x v="4"/>
    <x v="7159"/>
    <n v="0.15"/>
    <n v="507.8295"/>
    <n v="4"/>
    <d v="2023-06-23T00:00:00"/>
    <d v="2023-06-27T00:00:00"/>
    <s v="Member"/>
    <x v="1"/>
    <n v="682.07"/>
    <x v="4"/>
    <x v="4"/>
    <n v="2877.7005000000004"/>
    <s v="-"/>
  </r>
  <r>
    <s v="ORD107211"/>
    <x v="3"/>
    <x v="3"/>
    <x v="7160"/>
    <n v="0.49"/>
    <n v="948.25289999999995"/>
    <n v="7"/>
    <d v="2023-03-06T00:00:00"/>
    <d v="2023-03-08T00:00:00"/>
    <s v="Regular"/>
    <x v="0"/>
    <n v="562.71"/>
    <x v="4"/>
    <x v="5"/>
    <n v="986.95710000000008"/>
    <s v="Bulk Order"/>
  </r>
  <r>
    <s v="ORD107212"/>
    <x v="3"/>
    <x v="2"/>
    <x v="6000"/>
    <n v="0.34"/>
    <n v="704.42560000000014"/>
    <n v="8"/>
    <d v="2023-02-01T00:00:00"/>
    <d v="2023-02-08T00:00:00"/>
    <s v="New"/>
    <x v="1"/>
    <n v="323.37"/>
    <x v="4"/>
    <x v="0"/>
    <n v="1367.4144000000001"/>
    <s v="Bulk Order"/>
  </r>
  <r>
    <s v="ORD107213"/>
    <x v="1"/>
    <x v="3"/>
    <x v="7161"/>
    <n v="0.15"/>
    <n v="339.32699999999994"/>
    <n v="6"/>
    <d v="2024-09-11T00:00:00"/>
    <d v="2024-09-13T00:00:00"/>
    <s v="Member"/>
    <x v="1"/>
    <n v="651.41999999999996"/>
    <x v="4"/>
    <x v="1"/>
    <n v="1922.8529999999998"/>
    <s v="Bulk Order"/>
  </r>
  <r>
    <s v="ORD107214"/>
    <x v="3"/>
    <x v="3"/>
    <x v="7162"/>
    <n v="0.12"/>
    <n v="301.83120000000002"/>
    <n v="9"/>
    <d v="2024-11-22T00:00:00"/>
    <d v="2024-11-23T00:00:00"/>
    <s v="Member"/>
    <x v="2"/>
    <n v="185.52"/>
    <x v="4"/>
    <x v="1"/>
    <n v="2213.4288000000001"/>
    <s v="Bulk Order"/>
  </r>
  <r>
    <s v="ORD107215"/>
    <x v="1"/>
    <x v="2"/>
    <x v="7163"/>
    <n v="0.32"/>
    <n v="1069.9136000000001"/>
    <n v="6"/>
    <d v="2023-12-30T00:00:00"/>
    <d v="2024-01-02T00:00:00"/>
    <s v="Regular"/>
    <x v="2"/>
    <n v="303.62"/>
    <x v="4"/>
    <x v="5"/>
    <n v="2273.5663999999997"/>
    <s v="Bulk Order"/>
  </r>
  <r>
    <s v="ORD107216"/>
    <x v="2"/>
    <x v="1"/>
    <x v="7164"/>
    <n v="0.14000000000000001"/>
    <n v="512.56799999999998"/>
    <n v="4"/>
    <d v="2024-09-18T00:00:00"/>
    <d v="2024-09-21T00:00:00"/>
    <s v="Member"/>
    <x v="0"/>
    <n v="550.98"/>
    <x v="4"/>
    <x v="2"/>
    <n v="3148.6319999999996"/>
    <s v="-"/>
  </r>
  <r>
    <s v="ORD107217"/>
    <x v="3"/>
    <x v="4"/>
    <x v="7165"/>
    <n v="0.09"/>
    <n v="351.58769999999998"/>
    <n v="6"/>
    <d v="2024-03-18T00:00:00"/>
    <d v="2024-03-25T00:00:00"/>
    <s v="Regular"/>
    <x v="1"/>
    <n v="579.78"/>
    <x v="4"/>
    <x v="1"/>
    <n v="3554.9423000000002"/>
    <s v="Bulk Order"/>
  </r>
  <r>
    <s v="ORD107218"/>
    <x v="1"/>
    <x v="0"/>
    <x v="7166"/>
    <n v="0.32"/>
    <n v="1085.0783999999999"/>
    <n v="2"/>
    <d v="2023-05-11T00:00:00"/>
    <d v="2023-05-17T00:00:00"/>
    <s v="Regular"/>
    <x v="2"/>
    <n v="184.19"/>
    <x v="4"/>
    <x v="4"/>
    <n v="2305.7916"/>
    <s v="-"/>
  </r>
  <r>
    <s v="ORD107219"/>
    <x v="0"/>
    <x v="1"/>
    <x v="7167"/>
    <n v="0.36"/>
    <n v="1453.338"/>
    <n v="8"/>
    <d v="2023-09-07T00:00:00"/>
    <d v="2023-09-09T00:00:00"/>
    <s v="Regular"/>
    <x v="2"/>
    <n v="261.63"/>
    <x v="4"/>
    <x v="3"/>
    <n v="2583.7120000000004"/>
    <s v="Bulk Order"/>
  </r>
  <r>
    <s v="ORD107220"/>
    <x v="1"/>
    <x v="3"/>
    <x v="7168"/>
    <n v="0.12"/>
    <n v="83.823599999999999"/>
    <n v="6"/>
    <d v="2023-05-17T00:00:00"/>
    <d v="2023-05-24T00:00:00"/>
    <s v="New"/>
    <x v="0"/>
    <n v="91.81"/>
    <x v="4"/>
    <x v="4"/>
    <n v="614.70640000000003"/>
    <s v="Bulk Order"/>
  </r>
  <r>
    <s v="ORD107221"/>
    <x v="3"/>
    <x v="0"/>
    <x v="7169"/>
    <n v="0.27"/>
    <n v="1134.1107"/>
    <n v="4"/>
    <d v="2023-05-16T00:00:00"/>
    <d v="2023-05-22T00:00:00"/>
    <s v="New"/>
    <x v="1"/>
    <n v="539.22"/>
    <x v="4"/>
    <x v="1"/>
    <n v="3066.2992999999997"/>
    <s v="-"/>
  </r>
  <r>
    <s v="ORD107222"/>
    <x v="2"/>
    <x v="2"/>
    <x v="7170"/>
    <n v="0.33"/>
    <n v="659.23110000000008"/>
    <n v="7"/>
    <d v="2024-05-25T00:00:00"/>
    <d v="2024-05-26T00:00:00"/>
    <s v="Regular"/>
    <x v="1"/>
    <n v="242.69"/>
    <x v="4"/>
    <x v="2"/>
    <n v="1338.4389000000001"/>
    <s v="Bulk Order"/>
  </r>
  <r>
    <s v="ORD107223"/>
    <x v="3"/>
    <x v="1"/>
    <x v="7171"/>
    <n v="0.47"/>
    <n v="1264.7746999999999"/>
    <n v="8"/>
    <d v="2023-03-15T00:00:00"/>
    <d v="2023-03-17T00:00:00"/>
    <s v="Regular"/>
    <x v="0"/>
    <n v="486.51"/>
    <x v="4"/>
    <x v="1"/>
    <n v="1426.2353000000003"/>
    <s v="Bulk Order"/>
  </r>
  <r>
    <s v="ORD107224"/>
    <x v="3"/>
    <x v="4"/>
    <x v="7172"/>
    <n v="0.4"/>
    <n v="890.20800000000008"/>
    <n v="3"/>
    <d v="2024-01-15T00:00:00"/>
    <d v="2024-01-22T00:00:00"/>
    <s v="New"/>
    <x v="0"/>
    <n v="221.81"/>
    <x v="4"/>
    <x v="1"/>
    <n v="1335.3119999999999"/>
    <s v="-"/>
  </r>
  <r>
    <s v="ORD107225"/>
    <x v="1"/>
    <x v="1"/>
    <x v="7173"/>
    <n v="0.21"/>
    <n v="510.51210000000003"/>
    <n v="3"/>
    <d v="2024-06-03T00:00:00"/>
    <d v="2024-06-07T00:00:00"/>
    <s v="New"/>
    <x v="2"/>
    <n v="429.17"/>
    <x v="4"/>
    <x v="0"/>
    <n v="1920.4979000000003"/>
    <s v="-"/>
  </r>
  <r>
    <s v="ORD107226"/>
    <x v="0"/>
    <x v="1"/>
    <x v="7174"/>
    <n v="0.42"/>
    <n v="629.41199999999992"/>
    <n v="3"/>
    <d v="2023-10-06T00:00:00"/>
    <d v="2023-10-11T00:00:00"/>
    <s v="Member"/>
    <x v="2"/>
    <n v="93.94"/>
    <x v="4"/>
    <x v="4"/>
    <n v="869.18799999999999"/>
    <s v="-"/>
  </r>
  <r>
    <s v="ORD107227"/>
    <x v="3"/>
    <x v="0"/>
    <x v="7175"/>
    <n v="0.22"/>
    <n v="205.2072"/>
    <n v="3"/>
    <d v="2024-10-23T00:00:00"/>
    <d v="2024-10-30T00:00:00"/>
    <s v="Member"/>
    <x v="0"/>
    <n v="162.74"/>
    <x v="4"/>
    <x v="5"/>
    <n v="727.55279999999993"/>
    <s v="-"/>
  </r>
  <r>
    <s v="ORD107228"/>
    <x v="0"/>
    <x v="2"/>
    <x v="7176"/>
    <n v="7.0000000000000007E-2"/>
    <n v="42.978600000000007"/>
    <n v="2"/>
    <d v="2024-02-06T00:00:00"/>
    <d v="2024-02-09T00:00:00"/>
    <s v="Regular"/>
    <x v="0"/>
    <n v="145.53"/>
    <x v="4"/>
    <x v="1"/>
    <n v="571.00139999999999"/>
    <s v="-"/>
  </r>
  <r>
    <s v="ORD107229"/>
    <x v="1"/>
    <x v="2"/>
    <x v="7177"/>
    <n v="0.17"/>
    <n v="393.0145"/>
    <n v="5"/>
    <d v="2024-10-09T00:00:00"/>
    <d v="2024-10-14T00:00:00"/>
    <s v="New"/>
    <x v="0"/>
    <n v="648.91"/>
    <x v="4"/>
    <x v="2"/>
    <n v="1918.8354999999999"/>
    <s v="-"/>
  </r>
  <r>
    <s v="ORD107230"/>
    <x v="0"/>
    <x v="1"/>
    <x v="7178"/>
    <n v="0.4"/>
    <n v="285.512"/>
    <n v="6"/>
    <d v="2024-10-06T00:00:00"/>
    <d v="2024-10-13T00:00:00"/>
    <s v="New"/>
    <x v="1"/>
    <n v="195.44"/>
    <x v="4"/>
    <x v="3"/>
    <n v="428.26799999999997"/>
    <s v="Bulk Order"/>
  </r>
  <r>
    <s v="ORD107231"/>
    <x v="1"/>
    <x v="2"/>
    <x v="7179"/>
    <n v="0.48"/>
    <n v="624.21119999999996"/>
    <n v="1"/>
    <d v="2023-12-13T00:00:00"/>
    <d v="2023-12-14T00:00:00"/>
    <s v="Member"/>
    <x v="1"/>
    <n v="275.38"/>
    <x v="4"/>
    <x v="2"/>
    <n v="676.22880000000009"/>
    <s v="-"/>
  </r>
  <r>
    <s v="ORD107232"/>
    <x v="2"/>
    <x v="0"/>
    <x v="7180"/>
    <n v="0.49"/>
    <n v="369.81279999999998"/>
    <n v="6"/>
    <d v="2024-06-14T00:00:00"/>
    <d v="2024-06-20T00:00:00"/>
    <s v="Regular"/>
    <x v="2"/>
    <n v="223.09"/>
    <x v="4"/>
    <x v="4"/>
    <n v="384.90720000000005"/>
    <s v="Bulk Order"/>
  </r>
  <r>
    <s v="ORD107233"/>
    <x v="0"/>
    <x v="0"/>
    <x v="7181"/>
    <n v="0.32"/>
    <n v="203.10080000000002"/>
    <n v="7"/>
    <d v="2024-01-16T00:00:00"/>
    <d v="2024-01-17T00:00:00"/>
    <s v="New"/>
    <x v="2"/>
    <n v="89.89"/>
    <x v="4"/>
    <x v="1"/>
    <n v="431.58920000000001"/>
    <s v="Bulk Order"/>
  </r>
  <r>
    <s v="ORD107234"/>
    <x v="0"/>
    <x v="4"/>
    <x v="7182"/>
    <n v="0.24"/>
    <n v="1061.7744"/>
    <n v="2"/>
    <d v="2023-03-02T00:00:00"/>
    <d v="2023-03-04T00:00:00"/>
    <s v="New"/>
    <x v="0"/>
    <n v="987.83"/>
    <x v="4"/>
    <x v="3"/>
    <n v="3362.2856000000002"/>
    <s v="-"/>
  </r>
  <r>
    <s v="ORD107235"/>
    <x v="2"/>
    <x v="2"/>
    <x v="7183"/>
    <n v="0.08"/>
    <n v="272.21840000000003"/>
    <n v="1"/>
    <d v="2024-10-19T00:00:00"/>
    <d v="2024-10-20T00:00:00"/>
    <s v="New"/>
    <x v="0"/>
    <n v="1011.65"/>
    <x v="4"/>
    <x v="5"/>
    <n v="3130.5115999999998"/>
    <s v="-"/>
  </r>
  <r>
    <s v="ORD107236"/>
    <x v="0"/>
    <x v="4"/>
    <x v="7184"/>
    <n v="0.05"/>
    <n v="231.32100000000003"/>
    <n v="7"/>
    <d v="2023-07-07T00:00:00"/>
    <d v="2023-07-12T00:00:00"/>
    <s v="Regular"/>
    <x v="0"/>
    <n v="1034.8800000000001"/>
    <x v="4"/>
    <x v="4"/>
    <n v="4395.0990000000002"/>
    <s v="Bulk Order"/>
  </r>
  <r>
    <s v="ORD107237"/>
    <x v="2"/>
    <x v="3"/>
    <x v="7185"/>
    <n v="0.26"/>
    <n v="846.47159999999997"/>
    <n v="6"/>
    <d v="2024-01-21T00:00:00"/>
    <d v="2024-01-24T00:00:00"/>
    <s v="Regular"/>
    <x v="2"/>
    <n v="373.66"/>
    <x v="4"/>
    <x v="2"/>
    <n v="2409.1884"/>
    <s v="Bulk Order"/>
  </r>
  <r>
    <s v="ORD107238"/>
    <x v="3"/>
    <x v="0"/>
    <x v="7186"/>
    <n v="0.36"/>
    <n v="1524.7295999999999"/>
    <n v="3"/>
    <d v="2024-05-17T00:00:00"/>
    <d v="2024-05-19T00:00:00"/>
    <s v="New"/>
    <x v="2"/>
    <n v="1072.3"/>
    <x v="4"/>
    <x v="5"/>
    <n v="2710.6304"/>
    <s v="-"/>
  </r>
  <r>
    <s v="ORD107239"/>
    <x v="1"/>
    <x v="1"/>
    <x v="7187"/>
    <n v="0.16"/>
    <n v="451.35360000000003"/>
    <n v="2"/>
    <d v="2023-06-27T00:00:00"/>
    <d v="2023-06-28T00:00:00"/>
    <s v="Regular"/>
    <x v="2"/>
    <n v="388.09"/>
    <x v="4"/>
    <x v="1"/>
    <n v="2369.6064000000001"/>
    <s v="-"/>
  </r>
  <r>
    <s v="ORD107240"/>
    <x v="2"/>
    <x v="0"/>
    <x v="7188"/>
    <n v="0.34"/>
    <n v="804.74260000000004"/>
    <n v="2"/>
    <d v="2023-11-23T00:00:00"/>
    <d v="2023-11-27T00:00:00"/>
    <s v="Member"/>
    <x v="0"/>
    <n v="285.23"/>
    <x v="4"/>
    <x v="1"/>
    <n v="1562.1473999999998"/>
    <s v="-"/>
  </r>
  <r>
    <s v="ORD107241"/>
    <x v="0"/>
    <x v="3"/>
    <x v="7189"/>
    <n v="0.28999999999999998"/>
    <n v="779.96659999999997"/>
    <n v="2"/>
    <d v="2023-06-26T00:00:00"/>
    <d v="2023-06-27T00:00:00"/>
    <s v="Member"/>
    <x v="2"/>
    <n v="690.83"/>
    <x v="4"/>
    <x v="0"/>
    <n v="1909.5734"/>
    <s v="-"/>
  </r>
  <r>
    <s v="ORD107242"/>
    <x v="2"/>
    <x v="1"/>
    <x v="7190"/>
    <n v="0.47"/>
    <n v="784.47699999999986"/>
    <n v="8"/>
    <d v="2023-04-24T00:00:00"/>
    <d v="2023-05-01T00:00:00"/>
    <s v="Member"/>
    <x v="2"/>
    <n v="250.83"/>
    <x v="4"/>
    <x v="0"/>
    <n v="884.62300000000005"/>
    <s v="Bulk Order"/>
  </r>
  <r>
    <s v="ORD107243"/>
    <x v="0"/>
    <x v="2"/>
    <x v="7191"/>
    <n v="0.1"/>
    <n v="332.40600000000001"/>
    <n v="1"/>
    <d v="2023-07-27T00:00:00"/>
    <d v="2023-07-30T00:00:00"/>
    <s v="Regular"/>
    <x v="1"/>
    <n v="702.67"/>
    <x v="4"/>
    <x v="0"/>
    <n v="2991.654"/>
    <s v="-"/>
  </r>
  <r>
    <s v="ORD107244"/>
    <x v="3"/>
    <x v="2"/>
    <x v="7192"/>
    <n v="0.3"/>
    <n v="1348.848"/>
    <n v="3"/>
    <d v="2024-03-30T00:00:00"/>
    <d v="2024-04-01T00:00:00"/>
    <s v="Member"/>
    <x v="1"/>
    <n v="1200.3499999999999"/>
    <x v="4"/>
    <x v="1"/>
    <n v="3147.3119999999999"/>
    <s v="-"/>
  </r>
  <r>
    <s v="ORD107245"/>
    <x v="2"/>
    <x v="0"/>
    <x v="7193"/>
    <n v="0.21"/>
    <n v="826.04129999999998"/>
    <n v="8"/>
    <d v="2024-06-13T00:00:00"/>
    <d v="2024-06-16T00:00:00"/>
    <s v="New"/>
    <x v="0"/>
    <n v="346.82"/>
    <x v="4"/>
    <x v="5"/>
    <n v="3107.4887000000003"/>
    <s v="Bulk Order"/>
  </r>
  <r>
    <s v="ORD107246"/>
    <x v="3"/>
    <x v="1"/>
    <x v="7194"/>
    <n v="0.13"/>
    <n v="307.29400000000004"/>
    <n v="6"/>
    <d v="2024-08-24T00:00:00"/>
    <d v="2024-08-29T00:00:00"/>
    <s v="New"/>
    <x v="1"/>
    <n v="481.59"/>
    <x v="4"/>
    <x v="0"/>
    <n v="2056.5060000000003"/>
    <s v="Bulk Order"/>
  </r>
  <r>
    <s v="ORD107247"/>
    <x v="1"/>
    <x v="1"/>
    <x v="7195"/>
    <n v="0.18"/>
    <n v="859.35599999999988"/>
    <n v="7"/>
    <d v="2023-05-24T00:00:00"/>
    <d v="2023-05-29T00:00:00"/>
    <s v="Regular"/>
    <x v="2"/>
    <n v="453.28"/>
    <x v="4"/>
    <x v="1"/>
    <n v="3914.8440000000001"/>
    <s v="Bulk Order"/>
  </r>
  <r>
    <s v="ORD107248"/>
    <x v="0"/>
    <x v="4"/>
    <x v="7196"/>
    <n v="0.15"/>
    <n v="739.28549999999996"/>
    <n v="2"/>
    <d v="2024-07-11T00:00:00"/>
    <d v="2024-07-12T00:00:00"/>
    <s v="Member"/>
    <x v="2"/>
    <n v="990.43"/>
    <x v="4"/>
    <x v="3"/>
    <n v="4189.2844999999998"/>
    <s v="-"/>
  </r>
  <r>
    <s v="ORD107249"/>
    <x v="0"/>
    <x v="3"/>
    <x v="7197"/>
    <n v="0.26"/>
    <n v="654.20940000000007"/>
    <n v="9"/>
    <d v="2023-04-13T00:00:00"/>
    <d v="2023-04-17T00:00:00"/>
    <s v="Regular"/>
    <x v="1"/>
    <n v="434.46"/>
    <x v="4"/>
    <x v="5"/>
    <n v="1861.9805999999999"/>
    <s v="Bulk Order"/>
  </r>
  <r>
    <s v="ORD107250"/>
    <x v="3"/>
    <x v="2"/>
    <x v="7198"/>
    <n v="0.28000000000000003"/>
    <n v="1214.2872"/>
    <n v="7"/>
    <d v="2024-08-28T00:00:00"/>
    <d v="2024-09-01T00:00:00"/>
    <s v="Regular"/>
    <x v="1"/>
    <n v="1163.51"/>
    <x v="4"/>
    <x v="3"/>
    <n v="3122.4528"/>
    <s v="Bulk Order"/>
  </r>
  <r>
    <s v="ORD107251"/>
    <x v="1"/>
    <x v="0"/>
    <x v="7199"/>
    <n v="0.43"/>
    <n v="53.049100000000003"/>
    <n v="3"/>
    <d v="2023-03-05T00:00:00"/>
    <d v="2023-03-12T00:00:00"/>
    <s v="Regular"/>
    <x v="1"/>
    <n v="33.950000000000003"/>
    <x v="4"/>
    <x v="4"/>
    <n v="70.320899999999995"/>
    <s v="-"/>
  </r>
  <r>
    <s v="ORD107252"/>
    <x v="2"/>
    <x v="1"/>
    <x v="7200"/>
    <n v="0.39"/>
    <n v="166.37790000000001"/>
    <n v="9"/>
    <d v="2024-10-15T00:00:00"/>
    <d v="2024-10-17T00:00:00"/>
    <s v="New"/>
    <x v="2"/>
    <n v="103.5"/>
    <x v="4"/>
    <x v="0"/>
    <n v="260.2321"/>
    <s v="Bulk Order"/>
  </r>
  <r>
    <s v="ORD107253"/>
    <x v="2"/>
    <x v="2"/>
    <x v="7201"/>
    <n v="0.15"/>
    <n v="31.456499999999998"/>
    <n v="3"/>
    <d v="2023-10-05T00:00:00"/>
    <d v="2023-10-06T00:00:00"/>
    <s v="Regular"/>
    <x v="2"/>
    <n v="43.44"/>
    <x v="4"/>
    <x v="2"/>
    <n v="178.2535"/>
    <s v="-"/>
  </r>
  <r>
    <s v="ORD107254"/>
    <x v="0"/>
    <x v="0"/>
    <x v="7202"/>
    <n v="0.47"/>
    <n v="1827.5949999999998"/>
    <n v="8"/>
    <d v="2023-03-19T00:00:00"/>
    <d v="2023-03-22T00:00:00"/>
    <s v="New"/>
    <x v="0"/>
    <n v="469.52"/>
    <x v="4"/>
    <x v="3"/>
    <n v="2060.9050000000002"/>
    <s v="Bulk Order"/>
  </r>
  <r>
    <s v="ORD107255"/>
    <x v="3"/>
    <x v="2"/>
    <x v="7203"/>
    <n v="0.43"/>
    <n v="211.09559999999999"/>
    <n v="7"/>
    <d v="2024-08-25T00:00:00"/>
    <d v="2024-08-26T00:00:00"/>
    <s v="Regular"/>
    <x v="1"/>
    <n v="84.42"/>
    <x v="4"/>
    <x v="0"/>
    <n v="279.82440000000003"/>
    <s v="Bulk Order"/>
  </r>
  <r>
    <s v="ORD107256"/>
    <x v="3"/>
    <x v="0"/>
    <x v="7204"/>
    <n v="0.31"/>
    <n v="56.900500000000001"/>
    <n v="3"/>
    <d v="2023-02-04T00:00:00"/>
    <d v="2023-02-08T00:00:00"/>
    <s v="Member"/>
    <x v="0"/>
    <n v="16.27"/>
    <x v="4"/>
    <x v="0"/>
    <n v="126.64950000000002"/>
    <s v="-"/>
  </r>
  <r>
    <s v="ORD107257"/>
    <x v="2"/>
    <x v="2"/>
    <x v="7205"/>
    <n v="0.01"/>
    <n v="8.2234999999999996"/>
    <n v="5"/>
    <d v="2024-09-07T00:00:00"/>
    <d v="2024-09-10T00:00:00"/>
    <s v="New"/>
    <x v="0"/>
    <n v="42.76"/>
    <x v="4"/>
    <x v="4"/>
    <n v="814.12650000000008"/>
    <s v="-"/>
  </r>
  <r>
    <s v="ORD107258"/>
    <x v="1"/>
    <x v="4"/>
    <x v="7206"/>
    <n v="0.1"/>
    <n v="160.084"/>
    <n v="7"/>
    <d v="2024-08-10T00:00:00"/>
    <d v="2024-08-16T00:00:00"/>
    <s v="Regular"/>
    <x v="2"/>
    <n v="306.98"/>
    <x v="4"/>
    <x v="3"/>
    <n v="1440.7559999999999"/>
    <s v="Bulk Order"/>
  </r>
  <r>
    <s v="ORD107259"/>
    <x v="1"/>
    <x v="3"/>
    <x v="7207"/>
    <n v="0.39"/>
    <n v="927.04170000000011"/>
    <n v="3"/>
    <d v="2024-03-02T00:00:00"/>
    <d v="2024-03-05T00:00:00"/>
    <s v="Member"/>
    <x v="1"/>
    <n v="274.64"/>
    <x v="4"/>
    <x v="1"/>
    <n v="1449.9883"/>
    <s v="-"/>
  </r>
  <r>
    <s v="ORD107260"/>
    <x v="2"/>
    <x v="2"/>
    <x v="7208"/>
    <n v="0.23"/>
    <n v="96.710400000000007"/>
    <n v="2"/>
    <d v="2023-11-27T00:00:00"/>
    <d v="2023-12-03T00:00:00"/>
    <s v="Regular"/>
    <x v="0"/>
    <n v="50.4"/>
    <x v="4"/>
    <x v="2"/>
    <n v="323.76960000000003"/>
    <s v="-"/>
  </r>
  <r>
    <s v="ORD107261"/>
    <x v="2"/>
    <x v="3"/>
    <x v="7209"/>
    <n v="0.06"/>
    <n v="152.70060000000001"/>
    <n v="9"/>
    <d v="2023-05-11T00:00:00"/>
    <d v="2023-05-15T00:00:00"/>
    <s v="Member"/>
    <x v="0"/>
    <n v="240.7"/>
    <x v="4"/>
    <x v="3"/>
    <n v="2392.3094000000001"/>
    <s v="Bulk Order"/>
  </r>
  <r>
    <s v="ORD107262"/>
    <x v="3"/>
    <x v="2"/>
    <x v="3109"/>
    <n v="0.2"/>
    <n v="263.10000000000002"/>
    <n v="2"/>
    <d v="2024-04-01T00:00:00"/>
    <d v="2024-04-07T00:00:00"/>
    <s v="New"/>
    <x v="1"/>
    <n v="91.27"/>
    <x v="4"/>
    <x v="1"/>
    <n v="1052.4000000000001"/>
    <s v="-"/>
  </r>
  <r>
    <s v="ORD107263"/>
    <x v="1"/>
    <x v="1"/>
    <x v="7210"/>
    <n v="0.11"/>
    <n v="158.8862"/>
    <n v="3"/>
    <d v="2023-04-17T00:00:00"/>
    <d v="2023-04-24T00:00:00"/>
    <s v="New"/>
    <x v="0"/>
    <n v="162.05000000000001"/>
    <x v="4"/>
    <x v="2"/>
    <n v="1285.5338000000002"/>
    <s v="-"/>
  </r>
  <r>
    <s v="ORD107264"/>
    <x v="2"/>
    <x v="4"/>
    <x v="4830"/>
    <n v="0.45"/>
    <n v="1857.2939999999999"/>
    <n v="1"/>
    <d v="2024-03-14T00:00:00"/>
    <d v="2024-03-16T00:00:00"/>
    <s v="Regular"/>
    <x v="2"/>
    <n v="448.4"/>
    <x v="4"/>
    <x v="1"/>
    <n v="2270.0259999999998"/>
    <s v="-"/>
  </r>
  <r>
    <s v="ORD107265"/>
    <x v="2"/>
    <x v="4"/>
    <x v="7211"/>
    <n v="0.44"/>
    <n v="2171.8092000000001"/>
    <n v="1"/>
    <d v="2023-10-02T00:00:00"/>
    <d v="2023-10-09T00:00:00"/>
    <s v="Regular"/>
    <x v="1"/>
    <n v="756.04"/>
    <x v="4"/>
    <x v="3"/>
    <n v="2764.1208000000001"/>
    <s v="-"/>
  </r>
  <r>
    <s v="ORD107266"/>
    <x v="0"/>
    <x v="3"/>
    <x v="7212"/>
    <n v="0.19"/>
    <n v="450.85669999999999"/>
    <n v="1"/>
    <d v="2023-10-06T00:00:00"/>
    <d v="2023-10-07T00:00:00"/>
    <s v="Regular"/>
    <x v="1"/>
    <n v="163.84"/>
    <x v="4"/>
    <x v="5"/>
    <n v="1922.0732999999998"/>
    <s v="-"/>
  </r>
  <r>
    <s v="ORD107267"/>
    <x v="2"/>
    <x v="1"/>
    <x v="7213"/>
    <n v="7.0000000000000007E-2"/>
    <n v="117.36760000000001"/>
    <n v="3"/>
    <d v="2024-12-20T00:00:00"/>
    <d v="2024-12-26T00:00:00"/>
    <s v="Member"/>
    <x v="1"/>
    <n v="278.36"/>
    <x v="4"/>
    <x v="0"/>
    <n v="1559.3124"/>
    <s v="-"/>
  </r>
  <r>
    <s v="ORD107268"/>
    <x v="2"/>
    <x v="0"/>
    <x v="7214"/>
    <n v="0.18"/>
    <n v="839.53800000000001"/>
    <n v="6"/>
    <d v="2023-09-17T00:00:00"/>
    <d v="2023-09-21T00:00:00"/>
    <s v="New"/>
    <x v="1"/>
    <n v="297.52"/>
    <x v="4"/>
    <x v="1"/>
    <n v="3824.5620000000004"/>
    <s v="Bulk Order"/>
  </r>
  <r>
    <s v="ORD107269"/>
    <x v="1"/>
    <x v="4"/>
    <x v="7215"/>
    <n v="0.06"/>
    <n v="153.13199999999998"/>
    <n v="3"/>
    <d v="2024-08-30T00:00:00"/>
    <d v="2024-08-31T00:00:00"/>
    <s v="Regular"/>
    <x v="0"/>
    <n v="252.53"/>
    <x v="4"/>
    <x v="4"/>
    <n v="2399.0679999999998"/>
    <s v="-"/>
  </r>
  <r>
    <s v="ORD107270"/>
    <x v="3"/>
    <x v="1"/>
    <x v="7216"/>
    <n v="0.15"/>
    <n v="551.80949999999996"/>
    <n v="4"/>
    <d v="2023-01-04T00:00:00"/>
    <d v="2023-01-05T00:00:00"/>
    <s v="Member"/>
    <x v="2"/>
    <n v="959.47"/>
    <x v="4"/>
    <x v="1"/>
    <n v="3126.9205000000002"/>
    <s v="-"/>
  </r>
  <r>
    <s v="ORD107271"/>
    <x v="1"/>
    <x v="1"/>
    <x v="7217"/>
    <n v="0.39"/>
    <n v="829.65869999999995"/>
    <n v="2"/>
    <d v="2023-07-06T00:00:00"/>
    <d v="2023-07-08T00:00:00"/>
    <s v="Member"/>
    <x v="0"/>
    <n v="140.29"/>
    <x v="4"/>
    <x v="5"/>
    <n v="1297.6713"/>
    <s v="-"/>
  </r>
  <r>
    <s v="ORD107272"/>
    <x v="3"/>
    <x v="3"/>
    <x v="7218"/>
    <n v="0.15"/>
    <n v="163.87350000000001"/>
    <n v="7"/>
    <d v="2023-08-06T00:00:00"/>
    <d v="2023-08-09T00:00:00"/>
    <s v="New"/>
    <x v="2"/>
    <n v="83.23"/>
    <x v="4"/>
    <x v="1"/>
    <n v="928.61649999999997"/>
    <s v="Bulk Order"/>
  </r>
  <r>
    <s v="ORD107273"/>
    <x v="0"/>
    <x v="1"/>
    <x v="7219"/>
    <n v="0.27"/>
    <n v="893.41380000000004"/>
    <n v="4"/>
    <d v="2024-09-26T00:00:00"/>
    <d v="2024-10-03T00:00:00"/>
    <s v="New"/>
    <x v="2"/>
    <n v="648.84"/>
    <x v="4"/>
    <x v="3"/>
    <n v="2415.5262000000002"/>
    <s v="-"/>
  </r>
  <r>
    <s v="ORD107274"/>
    <x v="2"/>
    <x v="1"/>
    <x v="7220"/>
    <n v="0.06"/>
    <n v="201.46379999999999"/>
    <n v="1"/>
    <d v="2023-10-13T00:00:00"/>
    <d v="2023-10-17T00:00:00"/>
    <s v="Regular"/>
    <x v="1"/>
    <n v="388.55"/>
    <x v="4"/>
    <x v="1"/>
    <n v="3156.2662"/>
    <s v="-"/>
  </r>
  <r>
    <s v="ORD107275"/>
    <x v="0"/>
    <x v="0"/>
    <x v="7221"/>
    <n v="0.17"/>
    <n v="400.33300000000003"/>
    <n v="4"/>
    <d v="2023-12-24T00:00:00"/>
    <d v="2023-12-27T00:00:00"/>
    <s v="New"/>
    <x v="2"/>
    <n v="573.05999999999995"/>
    <x v="4"/>
    <x v="5"/>
    <n v="1954.567"/>
    <s v="-"/>
  </r>
  <r>
    <s v="ORD107276"/>
    <x v="3"/>
    <x v="3"/>
    <x v="7222"/>
    <n v="0.02"/>
    <n v="28.455000000000002"/>
    <n v="4"/>
    <d v="2023-06-10T00:00:00"/>
    <d v="2023-06-17T00:00:00"/>
    <s v="Regular"/>
    <x v="1"/>
    <n v="223.11"/>
    <x v="4"/>
    <x v="4"/>
    <n v="1394.2950000000001"/>
    <s v="-"/>
  </r>
  <r>
    <s v="ORD107277"/>
    <x v="1"/>
    <x v="3"/>
    <x v="7223"/>
    <n v="0.27"/>
    <n v="1127.4903000000002"/>
    <n v="3"/>
    <d v="2023-07-27T00:00:00"/>
    <d v="2023-08-01T00:00:00"/>
    <s v="New"/>
    <x v="0"/>
    <n v="806.75"/>
    <x v="4"/>
    <x v="2"/>
    <n v="3048.3996999999999"/>
    <s v="-"/>
  </r>
  <r>
    <s v="ORD107278"/>
    <x v="1"/>
    <x v="1"/>
    <x v="7224"/>
    <n v="0.17"/>
    <n v="246.34020000000001"/>
    <n v="8"/>
    <d v="2024-02-21T00:00:00"/>
    <d v="2024-02-28T00:00:00"/>
    <s v="Member"/>
    <x v="1"/>
    <n v="112.51"/>
    <x v="4"/>
    <x v="5"/>
    <n v="1202.7197999999999"/>
    <s v="Bulk Order"/>
  </r>
  <r>
    <s v="ORD107279"/>
    <x v="0"/>
    <x v="0"/>
    <x v="7225"/>
    <n v="0.44"/>
    <n v="1464.8568"/>
    <n v="7"/>
    <d v="2024-06-15T00:00:00"/>
    <d v="2024-06-21T00:00:00"/>
    <s v="New"/>
    <x v="2"/>
    <n v="746.92"/>
    <x v="4"/>
    <x v="1"/>
    <n v="1864.3631999999998"/>
    <s v="Bulk Order"/>
  </r>
  <r>
    <s v="ORD107280"/>
    <x v="3"/>
    <x v="2"/>
    <x v="7226"/>
    <n v="0.2"/>
    <n v="396.30600000000004"/>
    <n v="3"/>
    <d v="2023-02-17T00:00:00"/>
    <d v="2023-02-21T00:00:00"/>
    <s v="Member"/>
    <x v="2"/>
    <n v="568.05999999999995"/>
    <x v="4"/>
    <x v="1"/>
    <n v="1585.2239999999999"/>
    <s v="-"/>
  </r>
  <r>
    <s v="ORD107281"/>
    <x v="0"/>
    <x v="4"/>
    <x v="7227"/>
    <n v="0.28000000000000003"/>
    <n v="676.24480000000005"/>
    <n v="4"/>
    <d v="2024-06-22T00:00:00"/>
    <d v="2024-06-23T00:00:00"/>
    <s v="Member"/>
    <x v="1"/>
    <n v="700.79"/>
    <x v="4"/>
    <x v="3"/>
    <n v="1738.9151999999999"/>
    <s v="-"/>
  </r>
  <r>
    <s v="ORD107282"/>
    <x v="0"/>
    <x v="3"/>
    <x v="7228"/>
    <n v="0.49"/>
    <n v="556.57629999999995"/>
    <n v="8"/>
    <d v="2024-11-02T00:00:00"/>
    <d v="2024-11-06T00:00:00"/>
    <s v="Member"/>
    <x v="0"/>
    <n v="241.18"/>
    <x v="4"/>
    <x v="3"/>
    <n v="579.29369999999994"/>
    <s v="Bulk Order"/>
  </r>
  <r>
    <s v="ORD107283"/>
    <x v="2"/>
    <x v="0"/>
    <x v="7229"/>
    <n v="0.32"/>
    <n v="1050.384"/>
    <n v="3"/>
    <d v="2024-04-14T00:00:00"/>
    <d v="2024-04-17T00:00:00"/>
    <s v="Regular"/>
    <x v="0"/>
    <n v="231.81"/>
    <x v="4"/>
    <x v="0"/>
    <n v="2232.0659999999998"/>
    <s v="-"/>
  </r>
  <r>
    <s v="ORD107284"/>
    <x v="0"/>
    <x v="0"/>
    <x v="7230"/>
    <n v="0.25"/>
    <n v="301.63749999999999"/>
    <n v="5"/>
    <d v="2023-06-04T00:00:00"/>
    <d v="2023-06-09T00:00:00"/>
    <s v="Member"/>
    <x v="1"/>
    <n v="319.35000000000002"/>
    <x v="4"/>
    <x v="5"/>
    <n v="904.91249999999991"/>
    <s v="-"/>
  </r>
  <r>
    <s v="ORD107285"/>
    <x v="2"/>
    <x v="1"/>
    <x v="7231"/>
    <n v="0.05"/>
    <n v="124"/>
    <n v="5"/>
    <d v="2023-03-07T00:00:00"/>
    <d v="2023-03-09T00:00:00"/>
    <s v="Regular"/>
    <x v="0"/>
    <n v="739.87"/>
    <x v="4"/>
    <x v="2"/>
    <n v="2356"/>
    <s v="-"/>
  </r>
  <r>
    <s v="ORD107286"/>
    <x v="2"/>
    <x v="4"/>
    <x v="7232"/>
    <n v="0.41"/>
    <n v="700.87450000000001"/>
    <n v="5"/>
    <d v="2023-08-18T00:00:00"/>
    <d v="2023-08-22T00:00:00"/>
    <s v="Member"/>
    <x v="0"/>
    <n v="143"/>
    <x v="4"/>
    <x v="3"/>
    <n v="1008.5755"/>
    <s v="-"/>
  </r>
  <r>
    <s v="ORD107287"/>
    <x v="1"/>
    <x v="3"/>
    <x v="7233"/>
    <n v="0.32"/>
    <n v="1542.9344000000001"/>
    <n v="5"/>
    <d v="2023-08-03T00:00:00"/>
    <d v="2023-08-09T00:00:00"/>
    <s v="Member"/>
    <x v="0"/>
    <n v="1240.47"/>
    <x v="4"/>
    <x v="0"/>
    <n v="3278.7356"/>
    <s v="-"/>
  </r>
  <r>
    <s v="ORD107288"/>
    <x v="2"/>
    <x v="2"/>
    <x v="7234"/>
    <n v="0.05"/>
    <n v="245.64400000000001"/>
    <n v="9"/>
    <d v="2023-01-12T00:00:00"/>
    <d v="2023-01-19T00:00:00"/>
    <s v="Regular"/>
    <x v="1"/>
    <n v="436.71"/>
    <x v="4"/>
    <x v="5"/>
    <n v="4667.2359999999999"/>
    <s v="Bulk Order"/>
  </r>
  <r>
    <s v="ORD107289"/>
    <x v="2"/>
    <x v="1"/>
    <x v="7235"/>
    <n v="0.12"/>
    <n v="455.0532"/>
    <n v="5"/>
    <d v="2024-09-04T00:00:00"/>
    <d v="2024-09-06T00:00:00"/>
    <s v="New"/>
    <x v="1"/>
    <n v="613.80999999999995"/>
    <x v="4"/>
    <x v="4"/>
    <n v="3337.0568000000003"/>
    <s v="-"/>
  </r>
  <r>
    <s v="ORD107290"/>
    <x v="1"/>
    <x v="3"/>
    <x v="7236"/>
    <n v="0.27"/>
    <n v="1328.7239999999999"/>
    <n v="9"/>
    <d v="2024-11-16T00:00:00"/>
    <d v="2024-11-21T00:00:00"/>
    <s v="Regular"/>
    <x v="2"/>
    <n v="1383.79"/>
    <x v="4"/>
    <x v="5"/>
    <n v="3592.4759999999997"/>
    <s v="Bulk Order"/>
  </r>
  <r>
    <s v="ORD107291"/>
    <x v="0"/>
    <x v="3"/>
    <x v="7237"/>
    <n v="0.02"/>
    <n v="13.128"/>
    <n v="9"/>
    <d v="2023-08-17T00:00:00"/>
    <d v="2023-08-23T00:00:00"/>
    <s v="Member"/>
    <x v="2"/>
    <n v="185.77"/>
    <x v="4"/>
    <x v="0"/>
    <n v="643.27199999999993"/>
    <s v="Bulk Order"/>
  </r>
  <r>
    <s v="ORD107292"/>
    <x v="3"/>
    <x v="0"/>
    <x v="7238"/>
    <n v="0.36"/>
    <n v="1786.4604000000002"/>
    <n v="4"/>
    <d v="2023-08-30T00:00:00"/>
    <d v="2023-09-02T00:00:00"/>
    <s v="Regular"/>
    <x v="2"/>
    <n v="933.7"/>
    <x v="4"/>
    <x v="3"/>
    <n v="3175.9296000000004"/>
    <s v="-"/>
  </r>
  <r>
    <s v="ORD107293"/>
    <x v="3"/>
    <x v="4"/>
    <x v="7239"/>
    <n v="0.11"/>
    <n v="66.816199999999995"/>
    <n v="9"/>
    <d v="2024-05-24T00:00:00"/>
    <d v="2024-05-29T00:00:00"/>
    <s v="Regular"/>
    <x v="1"/>
    <n v="172.57"/>
    <x v="4"/>
    <x v="4"/>
    <n v="540.60379999999998"/>
    <s v="Bulk Order"/>
  </r>
  <r>
    <s v="ORD107294"/>
    <x v="3"/>
    <x v="2"/>
    <x v="7240"/>
    <n v="0.24"/>
    <n v="512.57039999999995"/>
    <n v="2"/>
    <d v="2023-08-01T00:00:00"/>
    <d v="2023-08-08T00:00:00"/>
    <s v="New"/>
    <x v="1"/>
    <n v="126.95"/>
    <x v="4"/>
    <x v="1"/>
    <n v="1623.1396"/>
    <s v="-"/>
  </r>
  <r>
    <s v="ORD107295"/>
    <x v="0"/>
    <x v="4"/>
    <x v="7241"/>
    <n v="0.12"/>
    <n v="152.5008"/>
    <n v="3"/>
    <d v="2023-04-22T00:00:00"/>
    <d v="2023-04-26T00:00:00"/>
    <s v="Regular"/>
    <x v="1"/>
    <n v="281.55"/>
    <x v="4"/>
    <x v="3"/>
    <n v="1118.3391999999999"/>
    <s v="-"/>
  </r>
  <r>
    <s v="ORD107296"/>
    <x v="2"/>
    <x v="0"/>
    <x v="7242"/>
    <n v="0.24"/>
    <n v="1145.7239999999999"/>
    <n v="1"/>
    <d v="2023-07-22T00:00:00"/>
    <d v="2023-07-23T00:00:00"/>
    <s v="New"/>
    <x v="1"/>
    <n v="749.8"/>
    <x v="4"/>
    <x v="2"/>
    <n v="3628.1260000000002"/>
    <s v="-"/>
  </r>
  <r>
    <s v="ORD107297"/>
    <x v="3"/>
    <x v="2"/>
    <x v="7243"/>
    <n v="0.09"/>
    <n v="289.38329999999996"/>
    <n v="7"/>
    <d v="2023-12-07T00:00:00"/>
    <d v="2023-12-10T00:00:00"/>
    <s v="Regular"/>
    <x v="1"/>
    <n v="605.96"/>
    <x v="4"/>
    <x v="0"/>
    <n v="2925.9866999999999"/>
    <s v="Bulk Order"/>
  </r>
  <r>
    <s v="ORD107298"/>
    <x v="0"/>
    <x v="2"/>
    <x v="7244"/>
    <n v="0.3"/>
    <n v="907.77599999999995"/>
    <n v="9"/>
    <d v="2023-02-06T00:00:00"/>
    <d v="2023-02-12T00:00:00"/>
    <s v="Regular"/>
    <x v="0"/>
    <n v="297.7"/>
    <x v="4"/>
    <x v="5"/>
    <n v="2118.1440000000002"/>
    <s v="Bulk Order"/>
  </r>
  <r>
    <s v="ORD107299"/>
    <x v="2"/>
    <x v="1"/>
    <x v="7245"/>
    <n v="0.46"/>
    <n v="2294.2269999999999"/>
    <n v="3"/>
    <d v="2024-10-05T00:00:00"/>
    <d v="2024-10-11T00:00:00"/>
    <s v="New"/>
    <x v="2"/>
    <n v="500.96"/>
    <x v="4"/>
    <x v="2"/>
    <n v="2693.223"/>
    <s v="-"/>
  </r>
  <r>
    <s v="ORD107300"/>
    <x v="1"/>
    <x v="2"/>
    <x v="7246"/>
    <n v="0.4"/>
    <n v="1240.356"/>
    <n v="8"/>
    <d v="2023-03-31T00:00:00"/>
    <d v="2023-04-07T00:00:00"/>
    <s v="New"/>
    <x v="1"/>
    <n v="720.48"/>
    <x v="4"/>
    <x v="2"/>
    <n v="1860.5339999999999"/>
    <s v="Bulk Order"/>
  </r>
  <r>
    <s v="ORD107301"/>
    <x v="3"/>
    <x v="3"/>
    <x v="7247"/>
    <n v="0.12"/>
    <n v="391.94159999999999"/>
    <n v="1"/>
    <d v="2024-12-24T00:00:00"/>
    <d v="2024-12-28T00:00:00"/>
    <s v="Regular"/>
    <x v="2"/>
    <n v="790.46"/>
    <x v="4"/>
    <x v="4"/>
    <n v="2874.2383999999997"/>
    <s v="-"/>
  </r>
  <r>
    <s v="ORD107302"/>
    <x v="2"/>
    <x v="4"/>
    <x v="7248"/>
    <n v="0.25"/>
    <n v="79.847499999999997"/>
    <n v="6"/>
    <d v="2024-03-20T00:00:00"/>
    <d v="2024-03-27T00:00:00"/>
    <s v="New"/>
    <x v="1"/>
    <n v="67.099999999999994"/>
    <x v="4"/>
    <x v="4"/>
    <n v="239.54249999999999"/>
    <s v="Bulk Order"/>
  </r>
  <r>
    <s v="ORD107303"/>
    <x v="3"/>
    <x v="4"/>
    <x v="7249"/>
    <n v="0.21"/>
    <n v="904.96350000000007"/>
    <n v="6"/>
    <d v="2023-11-23T00:00:00"/>
    <d v="2023-11-26T00:00:00"/>
    <s v="Regular"/>
    <x v="2"/>
    <n v="587.86"/>
    <x v="4"/>
    <x v="1"/>
    <n v="3404.3865000000005"/>
    <s v="Bulk Order"/>
  </r>
  <r>
    <s v="ORD107304"/>
    <x v="3"/>
    <x v="1"/>
    <x v="7250"/>
    <n v="0.48"/>
    <n v="2329.6511999999998"/>
    <n v="5"/>
    <d v="2023-04-12T00:00:00"/>
    <d v="2023-04-19T00:00:00"/>
    <s v="Regular"/>
    <x v="1"/>
    <n v="1099.3900000000001"/>
    <x v="4"/>
    <x v="2"/>
    <n v="2523.7887999999998"/>
    <s v="-"/>
  </r>
  <r>
    <s v="ORD107305"/>
    <x v="3"/>
    <x v="2"/>
    <x v="7251"/>
    <n v="0.4"/>
    <n v="1922.2080000000003"/>
    <n v="4"/>
    <d v="2024-04-19T00:00:00"/>
    <d v="2024-04-22T00:00:00"/>
    <s v="New"/>
    <x v="1"/>
    <n v="862.54"/>
    <x v="4"/>
    <x v="1"/>
    <n v="2883.3119999999999"/>
    <s v="-"/>
  </r>
  <r>
    <s v="ORD107306"/>
    <x v="2"/>
    <x v="0"/>
    <x v="7252"/>
    <n v="0.05"/>
    <n v="59.171000000000006"/>
    <n v="3"/>
    <d v="2024-07-12T00:00:00"/>
    <d v="2024-07-16T00:00:00"/>
    <s v="Member"/>
    <x v="2"/>
    <n v="266.58999999999997"/>
    <x v="4"/>
    <x v="3"/>
    <n v="1124.249"/>
    <s v="-"/>
  </r>
  <r>
    <s v="ORD107307"/>
    <x v="0"/>
    <x v="3"/>
    <x v="7253"/>
    <n v="0.08"/>
    <n v="96.559200000000004"/>
    <n v="4"/>
    <d v="2024-09-23T00:00:00"/>
    <d v="2024-09-29T00:00:00"/>
    <s v="Member"/>
    <x v="0"/>
    <n v="125.33"/>
    <x v="4"/>
    <x v="0"/>
    <n v="1110.4308000000001"/>
    <s v="-"/>
  </r>
  <r>
    <s v="ORD107308"/>
    <x v="2"/>
    <x v="1"/>
    <x v="7254"/>
    <n v="0.35"/>
    <n v="662.77049999999997"/>
    <n v="7"/>
    <d v="2024-06-12T00:00:00"/>
    <d v="2024-06-19T00:00:00"/>
    <s v="Member"/>
    <x v="1"/>
    <n v="327.55"/>
    <x v="4"/>
    <x v="2"/>
    <n v="1230.8595"/>
    <s v="Bulk Order"/>
  </r>
  <r>
    <s v="ORD107309"/>
    <x v="3"/>
    <x v="2"/>
    <x v="7255"/>
    <n v="0.08"/>
    <n v="129.60239999999999"/>
    <n v="7"/>
    <d v="2023-06-27T00:00:00"/>
    <d v="2023-06-28T00:00:00"/>
    <s v="Member"/>
    <x v="0"/>
    <n v="131.94999999999999"/>
    <x v="4"/>
    <x v="5"/>
    <n v="1490.4276"/>
    <s v="Bulk Order"/>
  </r>
  <r>
    <s v="ORD107310"/>
    <x v="2"/>
    <x v="0"/>
    <x v="7256"/>
    <n v="0.48"/>
    <n v="766.8048"/>
    <n v="3"/>
    <d v="2024-12-06T00:00:00"/>
    <d v="2024-12-07T00:00:00"/>
    <s v="New"/>
    <x v="0"/>
    <n v="464.22"/>
    <x v="4"/>
    <x v="0"/>
    <n v="830.70519999999999"/>
    <s v="-"/>
  </r>
  <r>
    <s v="ORD107311"/>
    <x v="1"/>
    <x v="2"/>
    <x v="1159"/>
    <n v="0.5"/>
    <n v="1532.78"/>
    <n v="3"/>
    <d v="2024-02-23T00:00:00"/>
    <d v="2024-02-29T00:00:00"/>
    <s v="Regular"/>
    <x v="2"/>
    <n v="914.79"/>
    <x v="4"/>
    <x v="1"/>
    <n v="1532.78"/>
    <s v="-"/>
  </r>
  <r>
    <s v="ORD107312"/>
    <x v="0"/>
    <x v="1"/>
    <x v="7257"/>
    <n v="0.39"/>
    <n v="1578.5172"/>
    <n v="3"/>
    <d v="2024-06-01T00:00:00"/>
    <d v="2024-06-05T00:00:00"/>
    <s v="Member"/>
    <x v="1"/>
    <n v="636.73"/>
    <x v="4"/>
    <x v="0"/>
    <n v="2468.9628000000002"/>
    <s v="-"/>
  </r>
  <r>
    <s v="ORD107313"/>
    <x v="2"/>
    <x v="0"/>
    <x v="7258"/>
    <n v="0.01"/>
    <n v="46.901600000000002"/>
    <n v="5"/>
    <d v="2024-05-29T00:00:00"/>
    <d v="2024-06-01T00:00:00"/>
    <s v="Regular"/>
    <x v="2"/>
    <n v="699.17"/>
    <x v="4"/>
    <x v="5"/>
    <n v="4643.2583999999997"/>
    <s v="-"/>
  </r>
  <r>
    <s v="ORD107314"/>
    <x v="1"/>
    <x v="0"/>
    <x v="7259"/>
    <n v="0.24"/>
    <n v="103.80479999999999"/>
    <n v="1"/>
    <d v="2024-12-11T00:00:00"/>
    <d v="2024-12-17T00:00:00"/>
    <s v="New"/>
    <x v="1"/>
    <n v="67.89"/>
    <x v="4"/>
    <x v="4"/>
    <n v="328.71519999999998"/>
    <s v="-"/>
  </r>
  <r>
    <s v="ORD107315"/>
    <x v="0"/>
    <x v="0"/>
    <x v="7260"/>
    <n v="0.2"/>
    <n v="292.41800000000001"/>
    <n v="7"/>
    <d v="2023-02-04T00:00:00"/>
    <d v="2023-02-10T00:00:00"/>
    <s v="New"/>
    <x v="0"/>
    <n v="141.29"/>
    <x v="4"/>
    <x v="5"/>
    <n v="1169.672"/>
    <s v="Bulk Order"/>
  </r>
  <r>
    <s v="ORD107316"/>
    <x v="1"/>
    <x v="0"/>
    <x v="7261"/>
    <n v="0.4"/>
    <n v="539.82799999999997"/>
    <n v="8"/>
    <d v="2023-08-27T00:00:00"/>
    <d v="2023-08-30T00:00:00"/>
    <s v="Member"/>
    <x v="0"/>
    <n v="137.68"/>
    <x v="4"/>
    <x v="4"/>
    <n v="809.74199999999996"/>
    <s v="Bulk Order"/>
  </r>
  <r>
    <s v="ORD107317"/>
    <x v="0"/>
    <x v="2"/>
    <x v="7262"/>
    <n v="0.14000000000000001"/>
    <n v="259.20300000000003"/>
    <n v="7"/>
    <d v="2024-08-11T00:00:00"/>
    <d v="2024-08-15T00:00:00"/>
    <s v="Regular"/>
    <x v="0"/>
    <n v="543.85"/>
    <x v="4"/>
    <x v="4"/>
    <n v="1592.2470000000001"/>
    <s v="Bulk Order"/>
  </r>
  <r>
    <s v="ORD107318"/>
    <x v="2"/>
    <x v="0"/>
    <x v="7263"/>
    <n v="0.19"/>
    <n v="414.05559999999997"/>
    <n v="8"/>
    <d v="2024-09-05T00:00:00"/>
    <d v="2024-09-09T00:00:00"/>
    <s v="New"/>
    <x v="1"/>
    <n v="293.69"/>
    <x v="4"/>
    <x v="0"/>
    <n v="1765.1843999999999"/>
    <s v="Bulk Order"/>
  </r>
  <r>
    <s v="ORD107319"/>
    <x v="1"/>
    <x v="2"/>
    <x v="7264"/>
    <n v="0.05"/>
    <n v="100.34700000000001"/>
    <n v="9"/>
    <d v="2024-03-25T00:00:00"/>
    <d v="2024-03-30T00:00:00"/>
    <s v="Member"/>
    <x v="1"/>
    <n v="537.01"/>
    <x v="4"/>
    <x v="4"/>
    <n v="1906.5930000000001"/>
    <s v="Bulk Order"/>
  </r>
  <r>
    <s v="ORD107320"/>
    <x v="3"/>
    <x v="0"/>
    <x v="7265"/>
    <n v="0.17"/>
    <n v="810.13840000000016"/>
    <n v="4"/>
    <d v="2024-07-31T00:00:00"/>
    <d v="2024-08-01T00:00:00"/>
    <s v="Regular"/>
    <x v="0"/>
    <n v="247.39"/>
    <x v="4"/>
    <x v="0"/>
    <n v="3955.3816000000002"/>
    <s v="-"/>
  </r>
  <r>
    <s v="ORD107321"/>
    <x v="1"/>
    <x v="0"/>
    <x v="7266"/>
    <n v="0.49"/>
    <n v="1098.5456999999999"/>
    <n v="3"/>
    <d v="2023-02-20T00:00:00"/>
    <d v="2023-02-23T00:00:00"/>
    <s v="Member"/>
    <x v="0"/>
    <n v="446.31"/>
    <x v="4"/>
    <x v="3"/>
    <n v="1143.3842999999999"/>
    <s v="-"/>
  </r>
  <r>
    <s v="ORD107322"/>
    <x v="0"/>
    <x v="1"/>
    <x v="7267"/>
    <n v="0.47"/>
    <n v="1317.316"/>
    <n v="7"/>
    <d v="2024-09-27T00:00:00"/>
    <d v="2024-09-30T00:00:00"/>
    <s v="Regular"/>
    <x v="0"/>
    <n v="299.72000000000003"/>
    <x v="4"/>
    <x v="5"/>
    <n v="1485.4840000000002"/>
    <s v="Bulk Order"/>
  </r>
  <r>
    <s v="ORD107323"/>
    <x v="2"/>
    <x v="2"/>
    <x v="7268"/>
    <n v="0.38"/>
    <n v="1431.9540000000002"/>
    <n v="9"/>
    <d v="2024-12-12T00:00:00"/>
    <d v="2024-12-15T00:00:00"/>
    <s v="Regular"/>
    <x v="0"/>
    <n v="725.43"/>
    <x v="4"/>
    <x v="5"/>
    <n v="2336.346"/>
    <s v="Bulk Order"/>
  </r>
  <r>
    <s v="ORD107324"/>
    <x v="0"/>
    <x v="2"/>
    <x v="7269"/>
    <n v="0.45"/>
    <n v="1643.8140000000001"/>
    <n v="9"/>
    <d v="2023-03-14T00:00:00"/>
    <d v="2023-03-17T00:00:00"/>
    <s v="Regular"/>
    <x v="1"/>
    <n v="794.51"/>
    <x v="4"/>
    <x v="4"/>
    <n v="2009.106"/>
    <s v="Bulk Order"/>
  </r>
  <r>
    <s v="ORD107325"/>
    <x v="1"/>
    <x v="4"/>
    <x v="7270"/>
    <n v="0.11"/>
    <n v="325.2183"/>
    <n v="8"/>
    <d v="2024-11-04T00:00:00"/>
    <d v="2024-11-08T00:00:00"/>
    <s v="New"/>
    <x v="1"/>
    <n v="748.86"/>
    <x v="4"/>
    <x v="4"/>
    <n v="2631.3117000000002"/>
    <s v="Bulk Order"/>
  </r>
  <r>
    <s v="ORD107326"/>
    <x v="1"/>
    <x v="1"/>
    <x v="7271"/>
    <n v="0.31"/>
    <n v="1338.6048000000001"/>
    <n v="3"/>
    <d v="2023-06-16T00:00:00"/>
    <d v="2023-06-23T00:00:00"/>
    <s v="Member"/>
    <x v="1"/>
    <n v="480.67"/>
    <x v="4"/>
    <x v="3"/>
    <n v="2979.4751999999999"/>
    <s v="-"/>
  </r>
  <r>
    <s v="ORD107327"/>
    <x v="3"/>
    <x v="2"/>
    <x v="7272"/>
    <n v="0.25"/>
    <n v="789.62249999999995"/>
    <n v="6"/>
    <d v="2023-06-24T00:00:00"/>
    <d v="2023-06-25T00:00:00"/>
    <s v="Regular"/>
    <x v="2"/>
    <n v="662.37"/>
    <x v="4"/>
    <x v="1"/>
    <n v="2368.8674999999998"/>
    <s v="Bulk Order"/>
  </r>
  <r>
    <s v="ORD107328"/>
    <x v="2"/>
    <x v="1"/>
    <x v="7273"/>
    <n v="0.21"/>
    <n v="921.1271999999999"/>
    <n v="2"/>
    <d v="2023-10-19T00:00:00"/>
    <d v="2023-10-25T00:00:00"/>
    <s v="Regular"/>
    <x v="0"/>
    <n v="223.82"/>
    <x v="4"/>
    <x v="3"/>
    <n v="3465.1927999999998"/>
    <s v="-"/>
  </r>
  <r>
    <s v="ORD107329"/>
    <x v="2"/>
    <x v="1"/>
    <x v="7274"/>
    <n v="0.16"/>
    <n v="253.36799999999999"/>
    <n v="6"/>
    <d v="2023-01-22T00:00:00"/>
    <d v="2023-01-28T00:00:00"/>
    <s v="Member"/>
    <x v="2"/>
    <n v="474.77"/>
    <x v="4"/>
    <x v="1"/>
    <n v="1330.182"/>
    <s v="Bulk Order"/>
  </r>
  <r>
    <s v="ORD107330"/>
    <x v="1"/>
    <x v="1"/>
    <x v="7275"/>
    <n v="0.43"/>
    <n v="321.17559999999997"/>
    <n v="5"/>
    <d v="2023-06-21T00:00:00"/>
    <d v="2023-06-26T00:00:00"/>
    <s v="New"/>
    <x v="0"/>
    <n v="115.48"/>
    <x v="4"/>
    <x v="0"/>
    <n v="425.74439999999998"/>
    <s v="-"/>
  </r>
  <r>
    <s v="ORD107331"/>
    <x v="2"/>
    <x v="3"/>
    <x v="7276"/>
    <n v="0.24"/>
    <n v="987.75599999999986"/>
    <n v="4"/>
    <d v="2024-12-07T00:00:00"/>
    <d v="2024-12-14T00:00:00"/>
    <s v="Member"/>
    <x v="2"/>
    <n v="409.99"/>
    <x v="4"/>
    <x v="1"/>
    <n v="3127.8939999999998"/>
    <s v="-"/>
  </r>
  <r>
    <s v="ORD107332"/>
    <x v="3"/>
    <x v="2"/>
    <x v="7277"/>
    <n v="0.36"/>
    <n v="710.76239999999996"/>
    <n v="3"/>
    <d v="2023-07-08T00:00:00"/>
    <d v="2023-07-12T00:00:00"/>
    <s v="Regular"/>
    <x v="1"/>
    <n v="416.84"/>
    <x v="4"/>
    <x v="2"/>
    <n v="1263.5776000000001"/>
    <s v="-"/>
  </r>
  <r>
    <s v="ORD107333"/>
    <x v="0"/>
    <x v="1"/>
    <x v="7278"/>
    <n v="0.35"/>
    <n v="1151.6084999999998"/>
    <n v="8"/>
    <d v="2023-09-02T00:00:00"/>
    <d v="2023-09-05T00:00:00"/>
    <s v="Regular"/>
    <x v="0"/>
    <n v="603.85"/>
    <x v="4"/>
    <x v="1"/>
    <n v="2138.7015000000001"/>
    <s v="Bulk Order"/>
  </r>
  <r>
    <s v="ORD107334"/>
    <x v="2"/>
    <x v="3"/>
    <x v="7279"/>
    <n v="7.0000000000000007E-2"/>
    <n v="259.89740000000006"/>
    <n v="6"/>
    <d v="2024-05-13T00:00:00"/>
    <d v="2024-05-19T00:00:00"/>
    <s v="Member"/>
    <x v="0"/>
    <n v="188.59"/>
    <x v="4"/>
    <x v="3"/>
    <n v="3452.9225999999999"/>
    <s v="Bulk Order"/>
  </r>
  <r>
    <s v="ORD107335"/>
    <x v="1"/>
    <x v="3"/>
    <x v="7280"/>
    <n v="0.02"/>
    <n v="34.017600000000002"/>
    <n v="9"/>
    <d v="2023-05-17T00:00:00"/>
    <d v="2023-05-24T00:00:00"/>
    <s v="Member"/>
    <x v="0"/>
    <n v="255.92"/>
    <x v="4"/>
    <x v="3"/>
    <n v="1666.8624000000002"/>
    <s v="Bulk Order"/>
  </r>
  <r>
    <s v="ORD107336"/>
    <x v="0"/>
    <x v="0"/>
    <x v="7281"/>
    <n v="0.42"/>
    <n v="1081.626"/>
    <n v="3"/>
    <d v="2023-10-31T00:00:00"/>
    <d v="2023-11-06T00:00:00"/>
    <s v="New"/>
    <x v="1"/>
    <n v="661.85"/>
    <x v="4"/>
    <x v="5"/>
    <n v="1493.6740000000002"/>
    <s v="-"/>
  </r>
  <r>
    <s v="ORD107337"/>
    <x v="0"/>
    <x v="0"/>
    <x v="7282"/>
    <n v="0.25"/>
    <n v="1121.2850000000001"/>
    <n v="5"/>
    <d v="2023-10-01T00:00:00"/>
    <d v="2023-10-02T00:00:00"/>
    <s v="Regular"/>
    <x v="1"/>
    <n v="514.89"/>
    <x v="4"/>
    <x v="5"/>
    <n v="3363.8550000000005"/>
    <s v="-"/>
  </r>
  <r>
    <s v="ORD107338"/>
    <x v="3"/>
    <x v="2"/>
    <x v="7283"/>
    <n v="0.41"/>
    <n v="1808.5058999999999"/>
    <n v="4"/>
    <d v="2023-03-31T00:00:00"/>
    <d v="2023-04-01T00:00:00"/>
    <s v="Regular"/>
    <x v="0"/>
    <n v="1279.26"/>
    <x v="4"/>
    <x v="3"/>
    <n v="2602.4840999999997"/>
    <s v="-"/>
  </r>
  <r>
    <s v="ORD107339"/>
    <x v="1"/>
    <x v="0"/>
    <x v="7284"/>
    <n v="0.15"/>
    <n v="565.77749999999992"/>
    <n v="6"/>
    <d v="2024-01-17T00:00:00"/>
    <d v="2024-01-19T00:00:00"/>
    <s v="Member"/>
    <x v="2"/>
    <n v="1003.85"/>
    <x v="4"/>
    <x v="3"/>
    <n v="3206.0725000000002"/>
    <s v="Bulk Order"/>
  </r>
  <r>
    <s v="ORD107340"/>
    <x v="2"/>
    <x v="2"/>
    <x v="7285"/>
    <n v="0.43"/>
    <n v="1650.0906"/>
    <n v="2"/>
    <d v="2023-06-06T00:00:00"/>
    <d v="2023-06-10T00:00:00"/>
    <s v="Member"/>
    <x v="1"/>
    <n v="547.65"/>
    <x v="4"/>
    <x v="5"/>
    <n v="2187.3294000000001"/>
    <s v="-"/>
  </r>
  <r>
    <s v="ORD107341"/>
    <x v="1"/>
    <x v="3"/>
    <x v="7286"/>
    <n v="0.42"/>
    <n v="1889.4329999999998"/>
    <n v="6"/>
    <d v="2024-10-13T00:00:00"/>
    <d v="2024-10-20T00:00:00"/>
    <s v="Regular"/>
    <x v="2"/>
    <n v="676.04"/>
    <x v="4"/>
    <x v="3"/>
    <n v="2609.2169999999996"/>
    <s v="Bulk Order"/>
  </r>
  <r>
    <s v="ORD107342"/>
    <x v="0"/>
    <x v="3"/>
    <x v="7287"/>
    <n v="0.19"/>
    <n v="704.52570000000003"/>
    <n v="3"/>
    <d v="2023-06-16T00:00:00"/>
    <d v="2023-06-22T00:00:00"/>
    <s v="Regular"/>
    <x v="2"/>
    <n v="604.80999999999995"/>
    <x v="4"/>
    <x v="3"/>
    <n v="3003.5043000000001"/>
    <s v="-"/>
  </r>
  <r>
    <s v="ORD107343"/>
    <x v="1"/>
    <x v="2"/>
    <x v="7288"/>
    <n v="0.21"/>
    <n v="370.43369999999999"/>
    <n v="8"/>
    <d v="2024-02-11T00:00:00"/>
    <d v="2024-02-17T00:00:00"/>
    <s v="New"/>
    <x v="1"/>
    <n v="369.18"/>
    <x v="4"/>
    <x v="2"/>
    <n v="1393.5363"/>
    <s v="Bulk Order"/>
  </r>
  <r>
    <s v="ORD107344"/>
    <x v="2"/>
    <x v="0"/>
    <x v="7289"/>
    <n v="0.18"/>
    <n v="124.5312"/>
    <n v="6"/>
    <d v="2023-01-24T00:00:00"/>
    <d v="2023-01-25T00:00:00"/>
    <s v="Regular"/>
    <x v="1"/>
    <n v="91.29"/>
    <x v="4"/>
    <x v="1"/>
    <n v="567.30880000000002"/>
    <s v="Bulk Order"/>
  </r>
  <r>
    <s v="ORD107345"/>
    <x v="2"/>
    <x v="0"/>
    <x v="7290"/>
    <n v="0.02"/>
    <n v="43.3446"/>
    <n v="8"/>
    <d v="2023-10-27T00:00:00"/>
    <d v="2023-11-02T00:00:00"/>
    <s v="Regular"/>
    <x v="1"/>
    <n v="108.94"/>
    <x v="4"/>
    <x v="3"/>
    <n v="2123.8854000000001"/>
    <s v="Bulk Order"/>
  </r>
  <r>
    <s v="ORD107346"/>
    <x v="3"/>
    <x v="2"/>
    <x v="7291"/>
    <n v="0.34"/>
    <n v="179.51320000000001"/>
    <n v="7"/>
    <d v="2023-04-05T00:00:00"/>
    <d v="2023-04-09T00:00:00"/>
    <s v="Member"/>
    <x v="1"/>
    <n v="84.03"/>
    <x v="4"/>
    <x v="4"/>
    <n v="348.46680000000003"/>
    <s v="Bulk Order"/>
  </r>
  <r>
    <s v="ORD107347"/>
    <x v="2"/>
    <x v="4"/>
    <x v="7292"/>
    <n v="0.14000000000000001"/>
    <n v="93.419200000000004"/>
    <n v="6"/>
    <d v="2024-12-23T00:00:00"/>
    <d v="2024-12-24T00:00:00"/>
    <s v="New"/>
    <x v="2"/>
    <n v="115.9"/>
    <x v="4"/>
    <x v="4"/>
    <n v="573.86079999999993"/>
    <s v="Bulk Order"/>
  </r>
  <r>
    <s v="ORD107348"/>
    <x v="2"/>
    <x v="0"/>
    <x v="7293"/>
    <n v="0.44"/>
    <n v="2092.5696000000003"/>
    <n v="9"/>
    <d v="2024-04-13T00:00:00"/>
    <d v="2024-04-14T00:00:00"/>
    <s v="Regular"/>
    <x v="0"/>
    <n v="1081.17"/>
    <x v="4"/>
    <x v="2"/>
    <n v="2663.2703999999999"/>
    <s v="Bulk Order"/>
  </r>
  <r>
    <s v="ORD107349"/>
    <x v="1"/>
    <x v="1"/>
    <x v="7294"/>
    <n v="0.45"/>
    <n v="1535.3325"/>
    <n v="9"/>
    <d v="2024-09-14T00:00:00"/>
    <d v="2024-09-19T00:00:00"/>
    <s v="Member"/>
    <x v="0"/>
    <n v="186.08"/>
    <x v="4"/>
    <x v="3"/>
    <n v="1876.5174999999999"/>
    <s v="Bulk Order"/>
  </r>
  <r>
    <s v="ORD107350"/>
    <x v="1"/>
    <x v="0"/>
    <x v="7295"/>
    <n v="0.36"/>
    <n v="1538.2367999999999"/>
    <n v="4"/>
    <d v="2024-04-02T00:00:00"/>
    <d v="2024-04-04T00:00:00"/>
    <s v="Regular"/>
    <x v="0"/>
    <n v="888.73"/>
    <x v="4"/>
    <x v="2"/>
    <n v="2734.6432000000004"/>
    <s v="-"/>
  </r>
  <r>
    <s v="ORD107351"/>
    <x v="0"/>
    <x v="4"/>
    <x v="7296"/>
    <n v="0.09"/>
    <n v="292.51889999999997"/>
    <n v="8"/>
    <d v="2024-05-30T00:00:00"/>
    <d v="2024-06-05T00:00:00"/>
    <s v="Regular"/>
    <x v="2"/>
    <n v="224.44"/>
    <x v="4"/>
    <x v="3"/>
    <n v="2957.6911"/>
    <s v="Bulk Order"/>
  </r>
  <r>
    <s v="ORD107352"/>
    <x v="3"/>
    <x v="3"/>
    <x v="7297"/>
    <n v="0.04"/>
    <n v="86.033999999999992"/>
    <n v="3"/>
    <d v="2024-07-27T00:00:00"/>
    <d v="2024-07-31T00:00:00"/>
    <s v="New"/>
    <x v="1"/>
    <n v="390.04"/>
    <x v="4"/>
    <x v="3"/>
    <n v="2064.8159999999998"/>
    <s v="-"/>
  </r>
  <r>
    <s v="ORD107353"/>
    <x v="1"/>
    <x v="3"/>
    <x v="7298"/>
    <n v="0.41"/>
    <n v="91.544799999999995"/>
    <n v="5"/>
    <d v="2024-06-13T00:00:00"/>
    <d v="2024-06-16T00:00:00"/>
    <s v="Regular"/>
    <x v="2"/>
    <n v="22.39"/>
    <x v="4"/>
    <x v="3"/>
    <n v="131.73520000000002"/>
    <s v="-"/>
  </r>
  <r>
    <s v="ORD107354"/>
    <x v="2"/>
    <x v="3"/>
    <x v="7299"/>
    <n v="0.45"/>
    <n v="2152.6200000000003"/>
    <n v="3"/>
    <d v="2024-03-19T00:00:00"/>
    <d v="2024-03-26T00:00:00"/>
    <s v="Member"/>
    <x v="0"/>
    <n v="1290.9100000000001"/>
    <x v="4"/>
    <x v="4"/>
    <n v="2630.98"/>
    <s v="-"/>
  </r>
  <r>
    <s v="ORD107355"/>
    <x v="0"/>
    <x v="0"/>
    <x v="7300"/>
    <n v="0.18"/>
    <n v="80.562599999999989"/>
    <n v="4"/>
    <d v="2024-09-12T00:00:00"/>
    <d v="2024-09-17T00:00:00"/>
    <s v="Regular"/>
    <x v="0"/>
    <n v="70.16"/>
    <x v="4"/>
    <x v="4"/>
    <n v="367.00740000000002"/>
    <s v="-"/>
  </r>
  <r>
    <s v="ORD107356"/>
    <x v="1"/>
    <x v="3"/>
    <x v="7301"/>
    <n v="0.18"/>
    <n v="556.16399999999999"/>
    <n v="5"/>
    <d v="2024-09-29T00:00:00"/>
    <d v="2024-10-02T00:00:00"/>
    <s v="Member"/>
    <x v="1"/>
    <n v="250.7"/>
    <x v="4"/>
    <x v="0"/>
    <n v="2533.6360000000004"/>
    <s v="-"/>
  </r>
  <r>
    <s v="ORD107357"/>
    <x v="3"/>
    <x v="4"/>
    <x v="7302"/>
    <n v="0.2"/>
    <n v="120.16"/>
    <n v="8"/>
    <d v="2023-11-16T00:00:00"/>
    <d v="2023-11-23T00:00:00"/>
    <s v="Regular"/>
    <x v="2"/>
    <n v="34.18"/>
    <x v="4"/>
    <x v="2"/>
    <n v="480.64"/>
    <s v="Bulk Order"/>
  </r>
  <r>
    <s v="ORD107358"/>
    <x v="3"/>
    <x v="4"/>
    <x v="7303"/>
    <n v="0.41"/>
    <n v="611.85119999999995"/>
    <n v="8"/>
    <d v="2024-09-04T00:00:00"/>
    <d v="2024-09-09T00:00:00"/>
    <s v="Member"/>
    <x v="0"/>
    <n v="392.49"/>
    <x v="4"/>
    <x v="1"/>
    <n v="880.46879999999999"/>
    <s v="Bulk Order"/>
  </r>
  <r>
    <s v="ORD107359"/>
    <x v="0"/>
    <x v="0"/>
    <x v="7304"/>
    <n v="0.35"/>
    <n v="353.67849999999999"/>
    <n v="3"/>
    <d v="2024-02-08T00:00:00"/>
    <d v="2024-02-09T00:00:00"/>
    <s v="Member"/>
    <x v="1"/>
    <n v="287.39"/>
    <x v="4"/>
    <x v="5"/>
    <n v="656.83150000000001"/>
    <s v="-"/>
  </r>
  <r>
    <s v="ORD107360"/>
    <x v="0"/>
    <x v="1"/>
    <x v="7305"/>
    <n v="0.06"/>
    <n v="168.79259999999999"/>
    <n v="8"/>
    <d v="2024-11-22T00:00:00"/>
    <d v="2024-11-24T00:00:00"/>
    <s v="Regular"/>
    <x v="0"/>
    <n v="651.46"/>
    <x v="4"/>
    <x v="2"/>
    <n v="2644.4174000000003"/>
    <s v="Bulk Order"/>
  </r>
  <r>
    <s v="ORD107361"/>
    <x v="0"/>
    <x v="0"/>
    <x v="7306"/>
    <n v="0.32"/>
    <n v="1422.9344000000001"/>
    <n v="4"/>
    <d v="2023-10-19T00:00:00"/>
    <d v="2023-10-23T00:00:00"/>
    <s v="Member"/>
    <x v="1"/>
    <n v="960.57"/>
    <x v="4"/>
    <x v="2"/>
    <n v="3023.7356"/>
    <s v="-"/>
  </r>
  <r>
    <s v="ORD107362"/>
    <x v="0"/>
    <x v="3"/>
    <x v="7307"/>
    <n v="0"/>
    <n v="0"/>
    <n v="2"/>
    <d v="2024-12-02T00:00:00"/>
    <d v="2024-12-03T00:00:00"/>
    <s v="Member"/>
    <x v="2"/>
    <n v="360.5"/>
    <x v="4"/>
    <x v="4"/>
    <n v="3214.55"/>
    <s v="-"/>
  </r>
  <r>
    <s v="ORD107363"/>
    <x v="0"/>
    <x v="0"/>
    <x v="7308"/>
    <n v="0.36"/>
    <n v="1207.6271999999999"/>
    <n v="3"/>
    <d v="2023-10-31T00:00:00"/>
    <d v="2023-11-03T00:00:00"/>
    <s v="Regular"/>
    <x v="1"/>
    <n v="776.06"/>
    <x v="4"/>
    <x v="3"/>
    <n v="2146.8928000000001"/>
    <s v="-"/>
  </r>
  <r>
    <s v="ORD107364"/>
    <x v="2"/>
    <x v="4"/>
    <x v="7309"/>
    <n v="0.38"/>
    <n v="1730.4288000000001"/>
    <n v="8"/>
    <d v="2023-09-02T00:00:00"/>
    <d v="2023-09-09T00:00:00"/>
    <s v="Regular"/>
    <x v="0"/>
    <n v="402.44"/>
    <x v="4"/>
    <x v="1"/>
    <n v="2823.3312000000001"/>
    <s v="Bulk Order"/>
  </r>
  <r>
    <s v="ORD107365"/>
    <x v="2"/>
    <x v="0"/>
    <x v="7310"/>
    <n v="0.41"/>
    <n v="1546.5937999999999"/>
    <n v="5"/>
    <d v="2024-07-22T00:00:00"/>
    <d v="2024-07-29T00:00:00"/>
    <s v="Regular"/>
    <x v="0"/>
    <n v="957.5"/>
    <x v="4"/>
    <x v="2"/>
    <n v="2225.5861999999997"/>
    <s v="-"/>
  </r>
  <r>
    <s v="ORD107366"/>
    <x v="1"/>
    <x v="0"/>
    <x v="7311"/>
    <n v="0.31"/>
    <n v="1346.3858"/>
    <n v="2"/>
    <d v="2024-07-22T00:00:00"/>
    <d v="2024-07-24T00:00:00"/>
    <s v="New"/>
    <x v="1"/>
    <n v="691.77"/>
    <x v="4"/>
    <x v="2"/>
    <n v="2996.7942000000003"/>
    <s v="-"/>
  </r>
  <r>
    <s v="ORD107367"/>
    <x v="3"/>
    <x v="1"/>
    <x v="7312"/>
    <n v="0.09"/>
    <n v="192.62880000000001"/>
    <n v="7"/>
    <d v="2023-09-01T00:00:00"/>
    <d v="2023-09-04T00:00:00"/>
    <s v="Member"/>
    <x v="0"/>
    <n v="575.04999999999995"/>
    <x v="4"/>
    <x v="2"/>
    <n v="1947.6912000000002"/>
    <s v="Bulk Order"/>
  </r>
  <r>
    <s v="ORD107368"/>
    <x v="2"/>
    <x v="4"/>
    <x v="7313"/>
    <n v="0.4"/>
    <n v="1736.1000000000001"/>
    <n v="5"/>
    <d v="2024-02-29T00:00:00"/>
    <d v="2024-03-06T00:00:00"/>
    <s v="Member"/>
    <x v="0"/>
    <n v="589.25"/>
    <x v="4"/>
    <x v="0"/>
    <n v="2604.1499999999996"/>
    <s v="-"/>
  </r>
  <r>
    <s v="ORD107369"/>
    <x v="2"/>
    <x v="2"/>
    <x v="7314"/>
    <n v="0.45"/>
    <n v="1469.124"/>
    <n v="6"/>
    <d v="2023-03-29T00:00:00"/>
    <d v="2023-04-02T00:00:00"/>
    <s v="New"/>
    <x v="0"/>
    <n v="172.5"/>
    <x v="4"/>
    <x v="4"/>
    <n v="1795.5959999999998"/>
    <s v="Bulk Order"/>
  </r>
  <r>
    <s v="ORD107370"/>
    <x v="2"/>
    <x v="2"/>
    <x v="7315"/>
    <n v="0.32"/>
    <n v="244.6336"/>
    <n v="2"/>
    <d v="2023-03-03T00:00:00"/>
    <d v="2023-03-10T00:00:00"/>
    <s v="New"/>
    <x v="0"/>
    <n v="193.42"/>
    <x v="4"/>
    <x v="4"/>
    <n v="519.84640000000002"/>
    <s v="-"/>
  </r>
  <r>
    <s v="ORD107371"/>
    <x v="1"/>
    <x v="4"/>
    <x v="7316"/>
    <n v="0.14000000000000001"/>
    <n v="40.556600000000003"/>
    <n v="7"/>
    <d v="2024-02-17T00:00:00"/>
    <d v="2024-02-23T00:00:00"/>
    <s v="Member"/>
    <x v="1"/>
    <n v="78.319999999999993"/>
    <x v="4"/>
    <x v="0"/>
    <n v="249.13339999999999"/>
    <s v="Bulk Order"/>
  </r>
  <r>
    <s v="ORD107372"/>
    <x v="0"/>
    <x v="2"/>
    <x v="7317"/>
    <n v="0.09"/>
    <n v="116.6193"/>
    <n v="1"/>
    <d v="2024-07-04T00:00:00"/>
    <d v="2024-07-07T00:00:00"/>
    <s v="Regular"/>
    <x v="1"/>
    <n v="70.900000000000006"/>
    <x v="4"/>
    <x v="0"/>
    <n v="1179.1506999999999"/>
    <s v="-"/>
  </r>
  <r>
    <s v="ORD107373"/>
    <x v="1"/>
    <x v="3"/>
    <x v="7318"/>
    <n v="0.12"/>
    <n v="234.4692"/>
    <n v="5"/>
    <d v="2024-08-16T00:00:00"/>
    <d v="2024-08-18T00:00:00"/>
    <s v="New"/>
    <x v="2"/>
    <n v="223.01"/>
    <x v="4"/>
    <x v="0"/>
    <n v="1719.4408000000001"/>
    <s v="-"/>
  </r>
  <r>
    <s v="ORD107374"/>
    <x v="3"/>
    <x v="2"/>
    <x v="7319"/>
    <n v="0.01"/>
    <n v="42.040799999999997"/>
    <n v="9"/>
    <d v="2023-01-10T00:00:00"/>
    <d v="2023-01-17T00:00:00"/>
    <s v="New"/>
    <x v="0"/>
    <n v="543.9"/>
    <x v="4"/>
    <x v="1"/>
    <n v="4162.0392000000002"/>
    <s v="Bulk Order"/>
  </r>
  <r>
    <s v="ORD107375"/>
    <x v="3"/>
    <x v="3"/>
    <x v="7320"/>
    <n v="0.01"/>
    <n v="37.320999999999998"/>
    <n v="7"/>
    <d v="2024-03-20T00:00:00"/>
    <d v="2024-03-24T00:00:00"/>
    <s v="Regular"/>
    <x v="2"/>
    <n v="744.7"/>
    <x v="4"/>
    <x v="0"/>
    <n v="3694.779"/>
    <s v="Bulk Order"/>
  </r>
  <r>
    <s v="ORD107376"/>
    <x v="3"/>
    <x v="4"/>
    <x v="7321"/>
    <n v="0.15"/>
    <n v="717.20100000000002"/>
    <n v="9"/>
    <d v="2023-02-25T00:00:00"/>
    <d v="2023-02-26T00:00:00"/>
    <s v="Regular"/>
    <x v="1"/>
    <n v="521.30999999999995"/>
    <x v="4"/>
    <x v="1"/>
    <n v="4064.1390000000001"/>
    <s v="Bulk Order"/>
  </r>
  <r>
    <s v="ORD107377"/>
    <x v="3"/>
    <x v="2"/>
    <x v="7322"/>
    <n v="0.46"/>
    <n v="1306.3816000000002"/>
    <n v="9"/>
    <d v="2023-09-22T00:00:00"/>
    <d v="2023-09-23T00:00:00"/>
    <s v="Member"/>
    <x v="0"/>
    <n v="799.48"/>
    <x v="4"/>
    <x v="4"/>
    <n v="1533.5783999999999"/>
    <s v="Bulk Order"/>
  </r>
  <r>
    <s v="ORD107378"/>
    <x v="2"/>
    <x v="2"/>
    <x v="7323"/>
    <n v="0.31"/>
    <n v="1166.8182999999999"/>
    <n v="1"/>
    <d v="2024-11-20T00:00:00"/>
    <d v="2024-11-22T00:00:00"/>
    <s v="Regular"/>
    <x v="0"/>
    <n v="1094.6600000000001"/>
    <x v="4"/>
    <x v="0"/>
    <n v="2597.1116999999999"/>
    <s v="-"/>
  </r>
  <r>
    <s v="ORD107379"/>
    <x v="2"/>
    <x v="3"/>
    <x v="7324"/>
    <n v="0.19"/>
    <n v="275.28910000000002"/>
    <n v="8"/>
    <d v="2023-09-25T00:00:00"/>
    <d v="2023-09-27T00:00:00"/>
    <s v="New"/>
    <x v="1"/>
    <n v="284.48"/>
    <x v="4"/>
    <x v="4"/>
    <n v="1173.6009000000001"/>
    <s v="Bulk Order"/>
  </r>
  <r>
    <s v="ORD107380"/>
    <x v="1"/>
    <x v="3"/>
    <x v="7325"/>
    <n v="0.01"/>
    <n v="34.299300000000002"/>
    <n v="7"/>
    <d v="2024-01-21T00:00:00"/>
    <d v="2024-01-28T00:00:00"/>
    <s v="Member"/>
    <x v="1"/>
    <n v="1016.73"/>
    <x v="4"/>
    <x v="3"/>
    <n v="3395.6306999999997"/>
    <s v="Bulk Order"/>
  </r>
  <r>
    <s v="ORD107381"/>
    <x v="0"/>
    <x v="0"/>
    <x v="7326"/>
    <n v="0.49"/>
    <n v="1744.4685999999999"/>
    <n v="2"/>
    <d v="2024-04-18T00:00:00"/>
    <d v="2024-04-24T00:00:00"/>
    <s v="Member"/>
    <x v="1"/>
    <n v="329.91"/>
    <x v="4"/>
    <x v="2"/>
    <n v="1815.6713999999999"/>
    <s v="-"/>
  </r>
  <r>
    <s v="ORD107382"/>
    <x v="3"/>
    <x v="1"/>
    <x v="7327"/>
    <n v="0.23"/>
    <n v="979.16520000000003"/>
    <n v="3"/>
    <d v="2024-08-07T00:00:00"/>
    <d v="2024-08-09T00:00:00"/>
    <s v="Member"/>
    <x v="2"/>
    <n v="335.62"/>
    <x v="4"/>
    <x v="5"/>
    <n v="3278.0747999999999"/>
    <s v="-"/>
  </r>
  <r>
    <s v="ORD107383"/>
    <x v="1"/>
    <x v="2"/>
    <x v="7328"/>
    <n v="0.5"/>
    <n v="1364.19"/>
    <n v="6"/>
    <d v="2023-01-17T00:00:00"/>
    <d v="2023-01-23T00:00:00"/>
    <s v="Regular"/>
    <x v="1"/>
    <n v="413.18"/>
    <x v="4"/>
    <x v="4"/>
    <n v="1364.19"/>
    <s v="Bulk Order"/>
  </r>
  <r>
    <s v="ORD107384"/>
    <x v="2"/>
    <x v="1"/>
    <x v="7329"/>
    <n v="0.36"/>
    <n v="1180.8468"/>
    <n v="3"/>
    <d v="2023-02-04T00:00:00"/>
    <d v="2023-02-07T00:00:00"/>
    <s v="Regular"/>
    <x v="2"/>
    <n v="816.5"/>
    <x v="4"/>
    <x v="4"/>
    <n v="2099.2831999999999"/>
    <s v="-"/>
  </r>
  <r>
    <s v="ORD107385"/>
    <x v="2"/>
    <x v="1"/>
    <x v="7330"/>
    <n v="0.03"/>
    <n v="32.848199999999999"/>
    <n v="8"/>
    <d v="2024-12-07T00:00:00"/>
    <d v="2024-12-14T00:00:00"/>
    <s v="Regular"/>
    <x v="1"/>
    <n v="216.04"/>
    <x v="4"/>
    <x v="1"/>
    <n v="1062.0918000000001"/>
    <s v="Bulk Order"/>
  </r>
  <r>
    <s v="ORD107386"/>
    <x v="0"/>
    <x v="2"/>
    <x v="7331"/>
    <n v="0.43"/>
    <n v="1595.3516"/>
    <n v="4"/>
    <d v="2024-12-10T00:00:00"/>
    <d v="2024-12-11T00:00:00"/>
    <s v="Regular"/>
    <x v="2"/>
    <n v="769.79"/>
    <x v="4"/>
    <x v="5"/>
    <n v="2114.7683999999999"/>
    <s v="-"/>
  </r>
  <r>
    <s v="ORD107387"/>
    <x v="0"/>
    <x v="3"/>
    <x v="7332"/>
    <n v="0.27"/>
    <n v="1136.2194000000002"/>
    <n v="7"/>
    <d v="2024-04-07T00:00:00"/>
    <d v="2024-04-08T00:00:00"/>
    <s v="New"/>
    <x v="0"/>
    <n v="1219.0899999999999"/>
    <x v="4"/>
    <x v="3"/>
    <n v="3072.0006000000003"/>
    <s v="Bulk Order"/>
  </r>
  <r>
    <s v="ORD107388"/>
    <x v="0"/>
    <x v="0"/>
    <x v="7333"/>
    <n v="0.23"/>
    <n v="692.1413"/>
    <n v="4"/>
    <d v="2023-07-19T00:00:00"/>
    <d v="2023-07-26T00:00:00"/>
    <s v="New"/>
    <x v="1"/>
    <n v="600.37"/>
    <x v="4"/>
    <x v="3"/>
    <n v="2317.1687000000002"/>
    <s v="-"/>
  </r>
  <r>
    <s v="ORD107389"/>
    <x v="1"/>
    <x v="4"/>
    <x v="7334"/>
    <n v="0.38"/>
    <n v="253.38399999999999"/>
    <n v="2"/>
    <d v="2023-10-17T00:00:00"/>
    <d v="2023-10-18T00:00:00"/>
    <s v="Member"/>
    <x v="2"/>
    <n v="105.62"/>
    <x v="4"/>
    <x v="2"/>
    <n v="413.41599999999994"/>
    <s v="-"/>
  </r>
  <r>
    <s v="ORD107390"/>
    <x v="2"/>
    <x v="2"/>
    <x v="7335"/>
    <n v="0.39"/>
    <n v="636.87"/>
    <n v="7"/>
    <d v="2023-01-11T00:00:00"/>
    <d v="2023-01-15T00:00:00"/>
    <s v="New"/>
    <x v="0"/>
    <n v="402.05"/>
    <x v="4"/>
    <x v="0"/>
    <n v="996.13"/>
    <s v="Bulk Order"/>
  </r>
  <r>
    <s v="ORD107391"/>
    <x v="2"/>
    <x v="2"/>
    <x v="7336"/>
    <n v="0.4"/>
    <n v="972.00800000000004"/>
    <n v="8"/>
    <d v="2023-01-10T00:00:00"/>
    <d v="2023-01-15T00:00:00"/>
    <s v="Regular"/>
    <x v="1"/>
    <n v="586.17999999999995"/>
    <x v="4"/>
    <x v="2"/>
    <n v="1458.0119999999999"/>
    <s v="Bulk Order"/>
  </r>
  <r>
    <s v="ORD107392"/>
    <x v="0"/>
    <x v="4"/>
    <x v="7337"/>
    <n v="0.38"/>
    <n v="1298.8779999999999"/>
    <n v="1"/>
    <d v="2023-03-23T00:00:00"/>
    <d v="2023-03-25T00:00:00"/>
    <s v="Regular"/>
    <x v="2"/>
    <n v="980.13"/>
    <x v="4"/>
    <x v="1"/>
    <n v="2119.2219999999998"/>
    <s v="-"/>
  </r>
  <r>
    <s v="ORD107393"/>
    <x v="3"/>
    <x v="1"/>
    <x v="7338"/>
    <n v="0.32"/>
    <n v="534.27199999999993"/>
    <n v="5"/>
    <d v="2023-12-04T00:00:00"/>
    <d v="2023-12-08T00:00:00"/>
    <s v="New"/>
    <x v="1"/>
    <n v="339.86"/>
    <x v="4"/>
    <x v="5"/>
    <n v="1135.328"/>
    <s v="-"/>
  </r>
  <r>
    <s v="ORD107394"/>
    <x v="0"/>
    <x v="0"/>
    <x v="7339"/>
    <n v="0.34"/>
    <n v="1433.9262000000001"/>
    <n v="8"/>
    <d v="2024-04-19T00:00:00"/>
    <d v="2024-04-24T00:00:00"/>
    <s v="New"/>
    <x v="0"/>
    <n v="226.49"/>
    <x v="4"/>
    <x v="1"/>
    <n v="2783.5038000000004"/>
    <s v="Bulk Order"/>
  </r>
  <r>
    <s v="ORD107395"/>
    <x v="1"/>
    <x v="1"/>
    <x v="7340"/>
    <n v="0.43"/>
    <n v="826.36109999999996"/>
    <n v="1"/>
    <d v="2023-06-28T00:00:00"/>
    <d v="2023-07-05T00:00:00"/>
    <s v="New"/>
    <x v="0"/>
    <n v="256.45999999999998"/>
    <x v="4"/>
    <x v="1"/>
    <n v="1095.4088999999999"/>
    <s v="-"/>
  </r>
  <r>
    <s v="ORD107396"/>
    <x v="0"/>
    <x v="4"/>
    <x v="7341"/>
    <n v="0.35"/>
    <n v="108.46499999999999"/>
    <n v="3"/>
    <d v="2024-08-17T00:00:00"/>
    <d v="2024-08-24T00:00:00"/>
    <s v="Regular"/>
    <x v="1"/>
    <n v="48.15"/>
    <x v="4"/>
    <x v="0"/>
    <n v="201.435"/>
    <s v="-"/>
  </r>
  <r>
    <s v="ORD107397"/>
    <x v="0"/>
    <x v="4"/>
    <x v="7342"/>
    <n v="0.05"/>
    <n v="199.52850000000001"/>
    <n v="2"/>
    <d v="2023-12-19T00:00:00"/>
    <d v="2023-12-21T00:00:00"/>
    <s v="Regular"/>
    <x v="2"/>
    <n v="923.58"/>
    <x v="4"/>
    <x v="0"/>
    <n v="3791.0415000000003"/>
    <s v="-"/>
  </r>
  <r>
    <s v="ORD107398"/>
    <x v="1"/>
    <x v="0"/>
    <x v="7343"/>
    <n v="0.32"/>
    <n v="1042.1408000000001"/>
    <n v="3"/>
    <d v="2023-03-30T00:00:00"/>
    <d v="2023-04-04T00:00:00"/>
    <s v="Member"/>
    <x v="2"/>
    <n v="647.04999999999995"/>
    <x v="4"/>
    <x v="1"/>
    <n v="2214.5491999999999"/>
    <s v="-"/>
  </r>
  <r>
    <s v="ORD107399"/>
    <x v="0"/>
    <x v="4"/>
    <x v="7344"/>
    <n v="0.08"/>
    <n v="322.36720000000003"/>
    <n v="3"/>
    <d v="2024-09-11T00:00:00"/>
    <d v="2024-09-12T00:00:00"/>
    <s v="Member"/>
    <x v="1"/>
    <n v="841.58"/>
    <x v="4"/>
    <x v="5"/>
    <n v="3707.2228"/>
    <s v="-"/>
  </r>
  <r>
    <s v="ORD107400"/>
    <x v="2"/>
    <x v="4"/>
    <x v="7345"/>
    <n v="0.01"/>
    <n v="18.095600000000001"/>
    <n v="3"/>
    <d v="2023-07-06T00:00:00"/>
    <d v="2023-07-13T00:00:00"/>
    <s v="Member"/>
    <x v="2"/>
    <n v="210.35"/>
    <x v="4"/>
    <x v="4"/>
    <n v="1791.4643999999998"/>
    <s v="-"/>
  </r>
  <r>
    <s v="ORD107401"/>
    <x v="3"/>
    <x v="0"/>
    <x v="7346"/>
    <n v="0.11"/>
    <n v="20.5029"/>
    <n v="1"/>
    <d v="2024-05-28T00:00:00"/>
    <d v="2024-06-02T00:00:00"/>
    <s v="New"/>
    <x v="2"/>
    <n v="47.96"/>
    <x v="4"/>
    <x v="2"/>
    <n v="165.88709999999998"/>
    <s v="-"/>
  </r>
  <r>
    <s v="ORD107402"/>
    <x v="0"/>
    <x v="2"/>
    <x v="7347"/>
    <n v="0.08"/>
    <n v="36.911200000000001"/>
    <n v="3"/>
    <d v="2023-05-13T00:00:00"/>
    <d v="2023-05-15T00:00:00"/>
    <s v="New"/>
    <x v="0"/>
    <n v="59.98"/>
    <x v="4"/>
    <x v="5"/>
    <n v="424.47879999999998"/>
    <s v="-"/>
  </r>
  <r>
    <s v="ORD107403"/>
    <x v="1"/>
    <x v="1"/>
    <x v="7348"/>
    <n v="0.05"/>
    <n v="32.391000000000005"/>
    <n v="2"/>
    <d v="2024-10-23T00:00:00"/>
    <d v="2024-10-27T00:00:00"/>
    <s v="Regular"/>
    <x v="2"/>
    <n v="148.32"/>
    <x v="4"/>
    <x v="5"/>
    <n v="615.42900000000009"/>
    <s v="-"/>
  </r>
  <r>
    <s v="ORD107404"/>
    <x v="3"/>
    <x v="2"/>
    <x v="7349"/>
    <n v="0.11"/>
    <n v="444.9742"/>
    <n v="9"/>
    <d v="2024-05-18T00:00:00"/>
    <d v="2024-05-20T00:00:00"/>
    <s v="New"/>
    <x v="1"/>
    <n v="467.46"/>
    <x v="4"/>
    <x v="2"/>
    <n v="3600.2457999999997"/>
    <s v="Bulk Order"/>
  </r>
  <r>
    <s v="ORD107405"/>
    <x v="1"/>
    <x v="2"/>
    <x v="7350"/>
    <n v="0.28000000000000003"/>
    <n v="441.56840000000005"/>
    <n v="8"/>
    <d v="2024-05-06T00:00:00"/>
    <d v="2024-05-11T00:00:00"/>
    <s v="Regular"/>
    <x v="0"/>
    <n v="328.28"/>
    <x v="4"/>
    <x v="5"/>
    <n v="1135.4615999999999"/>
    <s v="Bulk Order"/>
  </r>
  <r>
    <s v="ORD107406"/>
    <x v="3"/>
    <x v="1"/>
    <x v="7351"/>
    <n v="0.08"/>
    <n v="399.17599999999999"/>
    <n v="6"/>
    <d v="2023-11-21T00:00:00"/>
    <d v="2023-11-27T00:00:00"/>
    <s v="Regular"/>
    <x v="1"/>
    <n v="883.57"/>
    <x v="4"/>
    <x v="4"/>
    <n v="4590.5239999999994"/>
    <s v="Bulk Order"/>
  </r>
  <r>
    <s v="ORD107407"/>
    <x v="3"/>
    <x v="2"/>
    <x v="7352"/>
    <n v="0.14000000000000001"/>
    <n v="534.25400000000002"/>
    <n v="7"/>
    <d v="2024-10-29T00:00:00"/>
    <d v="2024-11-03T00:00:00"/>
    <s v="New"/>
    <x v="0"/>
    <n v="313.85000000000002"/>
    <x v="4"/>
    <x v="2"/>
    <n v="3281.846"/>
    <s v="Bulk Order"/>
  </r>
  <r>
    <s v="ORD107408"/>
    <x v="0"/>
    <x v="0"/>
    <x v="7353"/>
    <n v="0.42"/>
    <n v="1279.1771999999999"/>
    <n v="1"/>
    <d v="2024-03-17T00:00:00"/>
    <d v="2024-03-19T00:00:00"/>
    <s v="New"/>
    <x v="2"/>
    <n v="383.93"/>
    <x v="4"/>
    <x v="5"/>
    <n v="1766.4828"/>
    <s v="-"/>
  </r>
  <r>
    <s v="ORD107409"/>
    <x v="2"/>
    <x v="1"/>
    <x v="7354"/>
    <n v="0.44"/>
    <n v="2164.6855999999998"/>
    <n v="7"/>
    <d v="2024-10-15T00:00:00"/>
    <d v="2024-10-16T00:00:00"/>
    <s v="Regular"/>
    <x v="1"/>
    <n v="911.8"/>
    <x v="4"/>
    <x v="0"/>
    <n v="2755.0544"/>
    <s v="Bulk Order"/>
  </r>
  <r>
    <s v="ORD107410"/>
    <x v="0"/>
    <x v="3"/>
    <x v="7355"/>
    <n v="0.17"/>
    <n v="280.48640000000006"/>
    <n v="8"/>
    <d v="2024-09-07T00:00:00"/>
    <d v="2024-09-14T00:00:00"/>
    <s v="Regular"/>
    <x v="1"/>
    <n v="263.60000000000002"/>
    <x v="4"/>
    <x v="2"/>
    <n v="1369.4336000000001"/>
    <s v="Bulk Order"/>
  </r>
  <r>
    <s v="ORD107411"/>
    <x v="1"/>
    <x v="2"/>
    <x v="7356"/>
    <n v="0.45"/>
    <n v="410.18400000000003"/>
    <n v="8"/>
    <d v="2023-04-17T00:00:00"/>
    <d v="2023-04-19T00:00:00"/>
    <s v="Regular"/>
    <x v="2"/>
    <n v="137.6"/>
    <x v="4"/>
    <x v="5"/>
    <n v="501.33599999999996"/>
    <s v="Bulk Order"/>
  </r>
  <r>
    <s v="ORD107412"/>
    <x v="1"/>
    <x v="4"/>
    <x v="7357"/>
    <n v="0.28999999999999998"/>
    <n v="1076.6655999999998"/>
    <n v="6"/>
    <d v="2024-07-15T00:00:00"/>
    <d v="2024-07-21T00:00:00"/>
    <s v="New"/>
    <x v="0"/>
    <n v="857.34"/>
    <x v="4"/>
    <x v="4"/>
    <n v="2635.9744000000001"/>
    <s v="Bulk Order"/>
  </r>
  <r>
    <s v="ORD107413"/>
    <x v="3"/>
    <x v="1"/>
    <x v="7358"/>
    <n v="0.11"/>
    <n v="160.8871"/>
    <n v="7"/>
    <d v="2024-12-14T00:00:00"/>
    <d v="2024-12-16T00:00:00"/>
    <s v="Regular"/>
    <x v="1"/>
    <n v="335.14"/>
    <x v="4"/>
    <x v="0"/>
    <n v="1301.7229"/>
    <s v="Bulk Order"/>
  </r>
  <r>
    <s v="ORD107414"/>
    <x v="3"/>
    <x v="3"/>
    <x v="7359"/>
    <n v="0.38"/>
    <n v="1827.4503999999999"/>
    <n v="2"/>
    <d v="2023-06-18T00:00:00"/>
    <d v="2023-06-23T00:00:00"/>
    <s v="Member"/>
    <x v="1"/>
    <n v="1434.36"/>
    <x v="4"/>
    <x v="4"/>
    <n v="2981.6296000000002"/>
    <s v="-"/>
  </r>
  <r>
    <s v="ORD107415"/>
    <x v="2"/>
    <x v="4"/>
    <x v="7360"/>
    <n v="0.46"/>
    <n v="2273.1084000000001"/>
    <n v="4"/>
    <d v="2024-10-16T00:00:00"/>
    <d v="2024-10-19T00:00:00"/>
    <s v="Regular"/>
    <x v="2"/>
    <n v="398.3"/>
    <x v="4"/>
    <x v="5"/>
    <n v="2668.4315999999999"/>
    <s v="-"/>
  </r>
  <r>
    <s v="ORD107416"/>
    <x v="0"/>
    <x v="3"/>
    <x v="7361"/>
    <n v="0.33"/>
    <n v="1530.9954"/>
    <n v="8"/>
    <d v="2023-11-20T00:00:00"/>
    <d v="2023-11-25T00:00:00"/>
    <s v="New"/>
    <x v="1"/>
    <n v="519.96"/>
    <x v="4"/>
    <x v="0"/>
    <n v="3108.3846000000003"/>
    <s v="Bulk Order"/>
  </r>
  <r>
    <s v="ORD107417"/>
    <x v="1"/>
    <x v="2"/>
    <x v="7362"/>
    <n v="0.1"/>
    <n v="472.93299999999999"/>
    <n v="4"/>
    <d v="2024-05-23T00:00:00"/>
    <d v="2024-05-28T00:00:00"/>
    <s v="Regular"/>
    <x v="0"/>
    <n v="577.48"/>
    <x v="4"/>
    <x v="2"/>
    <n v="4256.3969999999999"/>
    <s v="-"/>
  </r>
  <r>
    <s v="ORD107418"/>
    <x v="3"/>
    <x v="4"/>
    <x v="7363"/>
    <n v="0.04"/>
    <n v="124.66840000000001"/>
    <n v="8"/>
    <d v="2023-05-26T00:00:00"/>
    <d v="2023-05-31T00:00:00"/>
    <s v="Member"/>
    <x v="0"/>
    <n v="396.69"/>
    <x v="4"/>
    <x v="0"/>
    <n v="2992.0416"/>
    <s v="Bulk Order"/>
  </r>
  <r>
    <s v="ORD107419"/>
    <x v="2"/>
    <x v="2"/>
    <x v="7364"/>
    <n v="0.11"/>
    <n v="384.05180000000001"/>
    <n v="4"/>
    <d v="2023-04-05T00:00:00"/>
    <d v="2023-04-11T00:00:00"/>
    <s v="New"/>
    <x v="1"/>
    <n v="463.68"/>
    <x v="4"/>
    <x v="1"/>
    <n v="3107.3281999999999"/>
    <s v="-"/>
  </r>
  <r>
    <s v="ORD107420"/>
    <x v="1"/>
    <x v="4"/>
    <x v="7365"/>
    <n v="0.17"/>
    <n v="95.5077"/>
    <n v="9"/>
    <d v="2024-02-13T00:00:00"/>
    <d v="2024-02-18T00:00:00"/>
    <s v="Regular"/>
    <x v="2"/>
    <n v="107.65"/>
    <x v="4"/>
    <x v="1"/>
    <n v="466.30229999999995"/>
    <s v="Bulk Order"/>
  </r>
  <r>
    <s v="ORD107421"/>
    <x v="3"/>
    <x v="1"/>
    <x v="7366"/>
    <n v="0.17"/>
    <n v="652.62149999999997"/>
    <n v="1"/>
    <d v="2024-01-31T00:00:00"/>
    <d v="2024-02-06T00:00:00"/>
    <s v="Regular"/>
    <x v="2"/>
    <n v="237.54"/>
    <x v="4"/>
    <x v="4"/>
    <n v="3186.3284999999996"/>
    <s v="-"/>
  </r>
  <r>
    <s v="ORD107422"/>
    <x v="1"/>
    <x v="0"/>
    <x v="7367"/>
    <n v="0.25"/>
    <n v="272.52749999999997"/>
    <n v="6"/>
    <d v="2024-08-18T00:00:00"/>
    <d v="2024-08-19T00:00:00"/>
    <s v="New"/>
    <x v="2"/>
    <n v="181.42"/>
    <x v="4"/>
    <x v="1"/>
    <n v="817.58249999999998"/>
    <s v="Bulk Order"/>
  </r>
  <r>
    <s v="ORD107423"/>
    <x v="2"/>
    <x v="0"/>
    <x v="7368"/>
    <n v="0.25"/>
    <n v="1054.4000000000001"/>
    <n v="1"/>
    <d v="2024-08-27T00:00:00"/>
    <d v="2024-09-02T00:00:00"/>
    <s v="New"/>
    <x v="0"/>
    <n v="957.8"/>
    <x v="4"/>
    <x v="3"/>
    <n v="3163.2000000000003"/>
    <s v="-"/>
  </r>
  <r>
    <s v="ORD107424"/>
    <x v="2"/>
    <x v="3"/>
    <x v="7369"/>
    <n v="0.24"/>
    <n v="1154.7624000000001"/>
    <n v="6"/>
    <d v="2023-03-08T00:00:00"/>
    <d v="2023-03-12T00:00:00"/>
    <s v="Regular"/>
    <x v="0"/>
    <n v="1112.83"/>
    <x v="4"/>
    <x v="5"/>
    <n v="3656.7476000000001"/>
    <s v="Bulk Order"/>
  </r>
  <r>
    <s v="ORD107425"/>
    <x v="1"/>
    <x v="4"/>
    <x v="7370"/>
    <n v="0.17"/>
    <n v="193.91050000000004"/>
    <n v="4"/>
    <d v="2024-12-11T00:00:00"/>
    <d v="2024-12-18T00:00:00"/>
    <s v="Regular"/>
    <x v="2"/>
    <n v="214.67"/>
    <x v="4"/>
    <x v="1"/>
    <n v="946.73950000000002"/>
    <s v="-"/>
  </r>
  <r>
    <s v="ORD107426"/>
    <x v="0"/>
    <x v="2"/>
    <x v="7371"/>
    <n v="0.05"/>
    <n v="24.117500000000003"/>
    <n v="8"/>
    <d v="2024-07-25T00:00:00"/>
    <d v="2024-07-27T00:00:00"/>
    <s v="New"/>
    <x v="2"/>
    <n v="135.18"/>
    <x v="4"/>
    <x v="3"/>
    <n v="458.23250000000002"/>
    <s v="Bulk Order"/>
  </r>
  <r>
    <s v="ORD107427"/>
    <x v="1"/>
    <x v="1"/>
    <x v="7372"/>
    <n v="0.21"/>
    <n v="518.92259999999999"/>
    <n v="8"/>
    <d v="2023-08-06T00:00:00"/>
    <d v="2023-08-08T00:00:00"/>
    <s v="New"/>
    <x v="2"/>
    <n v="241.75"/>
    <x v="4"/>
    <x v="5"/>
    <n v="1952.1374000000001"/>
    <s v="Bulk Order"/>
  </r>
  <r>
    <s v="ORD107428"/>
    <x v="3"/>
    <x v="1"/>
    <x v="7373"/>
    <n v="0.49"/>
    <n v="1949.5091"/>
    <n v="9"/>
    <d v="2023-07-31T00:00:00"/>
    <d v="2023-08-03T00:00:00"/>
    <s v="Regular"/>
    <x v="1"/>
    <n v="1179.5899999999999"/>
    <x v="4"/>
    <x v="3"/>
    <n v="2029.0809000000002"/>
    <s v="Bulk Order"/>
  </r>
  <r>
    <s v="ORD107429"/>
    <x v="0"/>
    <x v="1"/>
    <x v="7374"/>
    <n v="0.33"/>
    <n v="1279.1261999999999"/>
    <n v="7"/>
    <d v="2024-02-25T00:00:00"/>
    <d v="2024-02-26T00:00:00"/>
    <s v="New"/>
    <x v="1"/>
    <n v="356.69"/>
    <x v="4"/>
    <x v="0"/>
    <n v="2597.0137999999997"/>
    <s v="Bulk Order"/>
  </r>
  <r>
    <s v="ORD107430"/>
    <x v="3"/>
    <x v="0"/>
    <x v="7375"/>
    <n v="0.22"/>
    <n v="773.17020000000002"/>
    <n v="8"/>
    <d v="2023-06-09T00:00:00"/>
    <d v="2023-06-15T00:00:00"/>
    <s v="New"/>
    <x v="0"/>
    <n v="477.62"/>
    <x v="4"/>
    <x v="0"/>
    <n v="2741.2397999999998"/>
    <s v="Bulk Order"/>
  </r>
  <r>
    <s v="ORD107431"/>
    <x v="1"/>
    <x v="2"/>
    <x v="7376"/>
    <n v="0.04"/>
    <n v="164.85640000000001"/>
    <n v="3"/>
    <d v="2024-04-27T00:00:00"/>
    <d v="2024-05-03T00:00:00"/>
    <s v="Regular"/>
    <x v="2"/>
    <n v="259.27999999999997"/>
    <x v="4"/>
    <x v="2"/>
    <n v="3956.5535999999997"/>
    <s v="-"/>
  </r>
  <r>
    <s v="ORD107432"/>
    <x v="0"/>
    <x v="1"/>
    <x v="7377"/>
    <n v="0.11"/>
    <n v="105.31840000000001"/>
    <n v="4"/>
    <d v="2023-12-07T00:00:00"/>
    <d v="2023-12-13T00:00:00"/>
    <s v="Regular"/>
    <x v="2"/>
    <n v="278.16000000000003"/>
    <x v="4"/>
    <x v="0"/>
    <n v="852.12160000000006"/>
    <s v="-"/>
  </r>
  <r>
    <s v="ORD107433"/>
    <x v="3"/>
    <x v="1"/>
    <x v="7378"/>
    <n v="0.28999999999999998"/>
    <n v="955.40499999999997"/>
    <n v="4"/>
    <d v="2023-06-29T00:00:00"/>
    <d v="2023-07-02T00:00:00"/>
    <s v="New"/>
    <x v="0"/>
    <n v="643.24"/>
    <x v="4"/>
    <x v="1"/>
    <n v="2339.0950000000003"/>
    <s v="-"/>
  </r>
  <r>
    <s v="ORD107434"/>
    <x v="1"/>
    <x v="3"/>
    <x v="7379"/>
    <n v="0.25"/>
    <n v="766.95749999999998"/>
    <n v="6"/>
    <d v="2024-07-18T00:00:00"/>
    <d v="2024-07-20T00:00:00"/>
    <s v="Member"/>
    <x v="2"/>
    <n v="671.24"/>
    <x v="4"/>
    <x v="0"/>
    <n v="2300.8724999999999"/>
    <s v="Bulk Order"/>
  </r>
  <r>
    <s v="ORD107435"/>
    <x v="1"/>
    <x v="4"/>
    <x v="7380"/>
    <n v="0.01"/>
    <n v="8.5182000000000002"/>
    <n v="7"/>
    <d v="2023-09-11T00:00:00"/>
    <d v="2023-09-17T00:00:00"/>
    <s v="New"/>
    <x v="0"/>
    <n v="247.09"/>
    <x v="4"/>
    <x v="1"/>
    <n v="843.30180000000007"/>
    <s v="Bulk Order"/>
  </r>
  <r>
    <s v="ORD107436"/>
    <x v="0"/>
    <x v="4"/>
    <x v="7381"/>
    <n v="0.04"/>
    <n v="85.22760000000001"/>
    <n v="9"/>
    <d v="2023-07-03T00:00:00"/>
    <d v="2023-07-06T00:00:00"/>
    <s v="New"/>
    <x v="0"/>
    <n v="509.39"/>
    <x v="4"/>
    <x v="3"/>
    <n v="2045.4624000000001"/>
    <s v="Bulk Order"/>
  </r>
  <r>
    <s v="ORD107437"/>
    <x v="1"/>
    <x v="4"/>
    <x v="7382"/>
    <n v="0.18"/>
    <n v="769.9319999999999"/>
    <n v="6"/>
    <d v="2024-01-21T00:00:00"/>
    <d v="2024-01-26T00:00:00"/>
    <s v="Member"/>
    <x v="0"/>
    <n v="1261.03"/>
    <x v="4"/>
    <x v="5"/>
    <n v="3507.4679999999998"/>
    <s v="Bulk Order"/>
  </r>
  <r>
    <s v="ORD107438"/>
    <x v="2"/>
    <x v="3"/>
    <x v="7383"/>
    <n v="7.0000000000000007E-2"/>
    <n v="340.32810000000001"/>
    <n v="2"/>
    <d v="2023-08-31T00:00:00"/>
    <d v="2023-09-07T00:00:00"/>
    <s v="Member"/>
    <x v="2"/>
    <n v="891.85"/>
    <x v="4"/>
    <x v="0"/>
    <n v="4521.5019000000002"/>
    <s v="-"/>
  </r>
  <r>
    <s v="ORD107439"/>
    <x v="3"/>
    <x v="0"/>
    <x v="7384"/>
    <n v="0.48"/>
    <n v="1613.0927999999999"/>
    <n v="7"/>
    <d v="2024-06-11T00:00:00"/>
    <d v="2024-06-16T00:00:00"/>
    <s v="Member"/>
    <x v="1"/>
    <n v="773.34"/>
    <x v="4"/>
    <x v="0"/>
    <n v="1747.5172000000002"/>
    <s v="Bulk Order"/>
  </r>
  <r>
    <s v="ORD107440"/>
    <x v="3"/>
    <x v="3"/>
    <x v="7385"/>
    <n v="0.02"/>
    <n v="92.350200000000001"/>
    <n v="9"/>
    <d v="2023-05-18T00:00:00"/>
    <d v="2023-05-25T00:00:00"/>
    <s v="Member"/>
    <x v="2"/>
    <n v="411.92"/>
    <x v="4"/>
    <x v="4"/>
    <n v="4525.1598000000004"/>
    <s v="Bulk Order"/>
  </r>
  <r>
    <s v="ORD107441"/>
    <x v="1"/>
    <x v="1"/>
    <x v="7386"/>
    <n v="0.49"/>
    <n v="366.0496"/>
    <n v="8"/>
    <d v="2023-12-14T00:00:00"/>
    <d v="2023-12-16T00:00:00"/>
    <s v="New"/>
    <x v="2"/>
    <n v="45.24"/>
    <x v="4"/>
    <x v="3"/>
    <n v="380.99039999999997"/>
    <s v="Bulk Order"/>
  </r>
  <r>
    <s v="ORD107442"/>
    <x v="1"/>
    <x v="2"/>
    <x v="7387"/>
    <n v="0.33"/>
    <n v="1609.6740000000002"/>
    <n v="4"/>
    <d v="2024-08-15T00:00:00"/>
    <d v="2024-08-18T00:00:00"/>
    <s v="Member"/>
    <x v="0"/>
    <n v="786.58"/>
    <x v="4"/>
    <x v="0"/>
    <n v="3268.1260000000002"/>
    <s v="-"/>
  </r>
  <r>
    <s v="ORD107443"/>
    <x v="2"/>
    <x v="1"/>
    <x v="7388"/>
    <n v="0.2"/>
    <n v="52.836000000000006"/>
    <n v="2"/>
    <d v="2023-05-06T00:00:00"/>
    <d v="2023-05-11T00:00:00"/>
    <s v="Regular"/>
    <x v="2"/>
    <n v="19.149999999999999"/>
    <x v="4"/>
    <x v="1"/>
    <n v="211.34399999999999"/>
    <s v="-"/>
  </r>
  <r>
    <s v="ORD107444"/>
    <x v="0"/>
    <x v="1"/>
    <x v="7389"/>
    <n v="0.27"/>
    <n v="724.5639000000001"/>
    <n v="8"/>
    <d v="2023-12-11T00:00:00"/>
    <d v="2023-12-12T00:00:00"/>
    <s v="New"/>
    <x v="0"/>
    <n v="470.74"/>
    <x v="4"/>
    <x v="1"/>
    <n v="1959.0061000000001"/>
    <s v="Bulk Order"/>
  </r>
  <r>
    <s v="ORD107445"/>
    <x v="1"/>
    <x v="2"/>
    <x v="7390"/>
    <n v="0.21"/>
    <n v="320.44740000000002"/>
    <n v="6"/>
    <d v="2023-07-26T00:00:00"/>
    <d v="2023-07-27T00:00:00"/>
    <s v="Regular"/>
    <x v="1"/>
    <n v="211.05"/>
    <x v="4"/>
    <x v="1"/>
    <n v="1205.4926"/>
    <s v="Bulk Order"/>
  </r>
  <r>
    <s v="ORD107446"/>
    <x v="1"/>
    <x v="4"/>
    <x v="7391"/>
    <n v="0.28999999999999998"/>
    <n v="1185.5635"/>
    <n v="8"/>
    <d v="2024-02-06T00:00:00"/>
    <d v="2024-02-08T00:00:00"/>
    <s v="Regular"/>
    <x v="0"/>
    <n v="394.2"/>
    <x v="4"/>
    <x v="0"/>
    <n v="2902.5865000000003"/>
    <s v="Bulk Order"/>
  </r>
  <r>
    <s v="ORD107447"/>
    <x v="1"/>
    <x v="3"/>
    <x v="7392"/>
    <n v="0.08"/>
    <n v="93.276800000000009"/>
    <n v="9"/>
    <d v="2023-09-15T00:00:00"/>
    <d v="2023-09-19T00:00:00"/>
    <s v="New"/>
    <x v="2"/>
    <n v="345.38"/>
    <x v="4"/>
    <x v="2"/>
    <n v="1072.6831999999999"/>
    <s v="Bulk Order"/>
  </r>
  <r>
    <s v="ORD107448"/>
    <x v="1"/>
    <x v="0"/>
    <x v="7393"/>
    <n v="0.06"/>
    <n v="9.3899999999999988"/>
    <n v="3"/>
    <d v="2023-05-08T00:00:00"/>
    <d v="2023-05-12T00:00:00"/>
    <s v="New"/>
    <x v="1"/>
    <n v="44.61"/>
    <x v="4"/>
    <x v="4"/>
    <n v="147.11000000000001"/>
    <s v="-"/>
  </r>
  <r>
    <s v="ORD107449"/>
    <x v="3"/>
    <x v="1"/>
    <x v="7394"/>
    <n v="0.26"/>
    <n v="554.21340000000009"/>
    <n v="8"/>
    <d v="2023-10-23T00:00:00"/>
    <d v="2023-10-26T00:00:00"/>
    <s v="New"/>
    <x v="0"/>
    <n v="255.13"/>
    <x v="4"/>
    <x v="5"/>
    <n v="1577.3766000000001"/>
    <s v="Bulk Order"/>
  </r>
  <r>
    <s v="ORD107450"/>
    <x v="1"/>
    <x v="1"/>
    <x v="7395"/>
    <n v="0.04"/>
    <n v="16.565200000000001"/>
    <n v="8"/>
    <d v="2024-07-07T00:00:00"/>
    <d v="2024-07-09T00:00:00"/>
    <s v="Member"/>
    <x v="2"/>
    <n v="65"/>
    <x v="4"/>
    <x v="3"/>
    <n v="397.56479999999999"/>
    <s v="Bulk Order"/>
  </r>
  <r>
    <s v="ORD107451"/>
    <x v="3"/>
    <x v="0"/>
    <x v="7396"/>
    <n v="0.15"/>
    <n v="228.2175"/>
    <n v="5"/>
    <d v="2023-08-11T00:00:00"/>
    <d v="2023-08-13T00:00:00"/>
    <s v="Member"/>
    <x v="2"/>
    <n v="330.35"/>
    <x v="4"/>
    <x v="5"/>
    <n v="1293.2325000000001"/>
    <s v="-"/>
  </r>
  <r>
    <s v="ORD107452"/>
    <x v="1"/>
    <x v="3"/>
    <x v="7397"/>
    <n v="0.46"/>
    <n v="1497.0056000000002"/>
    <n v="6"/>
    <d v="2024-08-29T00:00:00"/>
    <d v="2024-09-03T00:00:00"/>
    <s v="Regular"/>
    <x v="0"/>
    <n v="591.70000000000005"/>
    <x v="4"/>
    <x v="0"/>
    <n v="1757.3543999999999"/>
    <s v="Bulk Order"/>
  </r>
  <r>
    <s v="ORD107453"/>
    <x v="0"/>
    <x v="1"/>
    <x v="7398"/>
    <n v="0.44"/>
    <n v="679.38199999999995"/>
    <n v="5"/>
    <d v="2024-10-26T00:00:00"/>
    <d v="2024-10-31T00:00:00"/>
    <s v="New"/>
    <x v="1"/>
    <n v="429.29"/>
    <x v="4"/>
    <x v="2"/>
    <n v="864.66800000000001"/>
    <s v="-"/>
  </r>
  <r>
    <s v="ORD107454"/>
    <x v="2"/>
    <x v="0"/>
    <x v="7399"/>
    <n v="0.42"/>
    <n v="547.84379999999999"/>
    <n v="6"/>
    <d v="2024-10-02T00:00:00"/>
    <d v="2024-10-09T00:00:00"/>
    <s v="Regular"/>
    <x v="2"/>
    <n v="387.28"/>
    <x v="4"/>
    <x v="4"/>
    <n v="756.54620000000011"/>
    <s v="Bulk Order"/>
  </r>
  <r>
    <s v="ORD107455"/>
    <x v="0"/>
    <x v="1"/>
    <x v="7400"/>
    <n v="0.25"/>
    <n v="215.48249999999999"/>
    <n v="1"/>
    <d v="2024-12-22T00:00:00"/>
    <d v="2024-12-23T00:00:00"/>
    <s v="Regular"/>
    <x v="0"/>
    <n v="56.51"/>
    <x v="4"/>
    <x v="3"/>
    <n v="646.44749999999999"/>
    <s v="-"/>
  </r>
  <r>
    <s v="ORD107456"/>
    <x v="1"/>
    <x v="4"/>
    <x v="7401"/>
    <n v="0.01"/>
    <n v="7.6234000000000002"/>
    <n v="2"/>
    <d v="2024-06-11T00:00:00"/>
    <d v="2024-06-12T00:00:00"/>
    <s v="Member"/>
    <x v="1"/>
    <n v="123.78"/>
    <x v="4"/>
    <x v="4"/>
    <n v="754.71660000000008"/>
    <s v="-"/>
  </r>
  <r>
    <s v="ORD107457"/>
    <x v="1"/>
    <x v="4"/>
    <x v="7402"/>
    <n v="0.06"/>
    <n v="160.60199999999998"/>
    <n v="8"/>
    <d v="2023-06-19T00:00:00"/>
    <d v="2023-06-21T00:00:00"/>
    <s v="New"/>
    <x v="2"/>
    <n v="386.4"/>
    <x v="4"/>
    <x v="4"/>
    <n v="2516.098"/>
    <s v="Bulk Order"/>
  </r>
  <r>
    <s v="ORD107458"/>
    <x v="1"/>
    <x v="1"/>
    <x v="7403"/>
    <n v="0.46"/>
    <n v="1582.1148000000001"/>
    <n v="1"/>
    <d v="2024-11-07T00:00:00"/>
    <d v="2024-11-14T00:00:00"/>
    <s v="Member"/>
    <x v="2"/>
    <n v="217.04"/>
    <x v="4"/>
    <x v="4"/>
    <n v="1857.2652"/>
    <s v="-"/>
  </r>
  <r>
    <s v="ORD107459"/>
    <x v="0"/>
    <x v="1"/>
    <x v="7404"/>
    <n v="0.42"/>
    <n v="973.72379999999987"/>
    <n v="9"/>
    <d v="2023-12-27T00:00:00"/>
    <d v="2024-01-01T00:00:00"/>
    <s v="Member"/>
    <x v="1"/>
    <n v="644.30999999999995"/>
    <x v="4"/>
    <x v="5"/>
    <n v="1344.6662000000001"/>
    <s v="Bulk Order"/>
  </r>
  <r>
    <s v="ORD107460"/>
    <x v="1"/>
    <x v="4"/>
    <x v="7405"/>
    <n v="0.19"/>
    <n v="134.0754"/>
    <n v="7"/>
    <d v="2024-07-02T00:00:00"/>
    <d v="2024-07-07T00:00:00"/>
    <s v="Member"/>
    <x v="0"/>
    <n v="62.81"/>
    <x v="4"/>
    <x v="4"/>
    <n v="571.58459999999991"/>
    <s v="Bulk Order"/>
  </r>
  <r>
    <s v="ORD107461"/>
    <x v="0"/>
    <x v="1"/>
    <x v="7406"/>
    <n v="0.36"/>
    <n v="1178.6436000000001"/>
    <n v="1"/>
    <d v="2024-12-11T00:00:00"/>
    <d v="2024-12-13T00:00:00"/>
    <s v="Member"/>
    <x v="1"/>
    <n v="194.13"/>
    <x v="4"/>
    <x v="1"/>
    <n v="2095.3663999999999"/>
    <s v="-"/>
  </r>
  <r>
    <s v="ORD107462"/>
    <x v="3"/>
    <x v="3"/>
    <x v="7407"/>
    <n v="0.43"/>
    <n v="1216.857"/>
    <n v="5"/>
    <d v="2023-05-14T00:00:00"/>
    <d v="2023-05-15T00:00:00"/>
    <s v="New"/>
    <x v="1"/>
    <n v="209.39"/>
    <x v="4"/>
    <x v="0"/>
    <n v="1613.0430000000001"/>
    <s v="-"/>
  </r>
  <r>
    <s v="ORD107463"/>
    <x v="2"/>
    <x v="3"/>
    <x v="7408"/>
    <n v="0.31"/>
    <n v="610.15750000000003"/>
    <n v="2"/>
    <d v="2024-04-06T00:00:00"/>
    <d v="2024-04-11T00:00:00"/>
    <s v="Member"/>
    <x v="1"/>
    <n v="313.82"/>
    <x v="4"/>
    <x v="1"/>
    <n v="1358.0925"/>
    <s v="-"/>
  </r>
  <r>
    <s v="ORD107464"/>
    <x v="2"/>
    <x v="2"/>
    <x v="7409"/>
    <n v="0.43"/>
    <n v="738.40890000000002"/>
    <n v="1"/>
    <d v="2024-02-10T00:00:00"/>
    <d v="2024-02-14T00:00:00"/>
    <s v="Regular"/>
    <x v="1"/>
    <n v="262.19"/>
    <x v="4"/>
    <x v="0"/>
    <n v="978.8211"/>
    <s v="-"/>
  </r>
  <r>
    <s v="ORD107465"/>
    <x v="0"/>
    <x v="3"/>
    <x v="7410"/>
    <n v="0.12"/>
    <n v="119.694"/>
    <n v="1"/>
    <d v="2024-01-05T00:00:00"/>
    <d v="2024-01-08T00:00:00"/>
    <s v="Member"/>
    <x v="1"/>
    <n v="275.54000000000002"/>
    <x v="4"/>
    <x v="1"/>
    <n v="877.75600000000009"/>
    <s v="-"/>
  </r>
  <r>
    <s v="ORD107466"/>
    <x v="3"/>
    <x v="1"/>
    <x v="7411"/>
    <n v="0.23"/>
    <n v="187.8801"/>
    <n v="5"/>
    <d v="2024-12-14T00:00:00"/>
    <d v="2024-12-20T00:00:00"/>
    <s v="Member"/>
    <x v="0"/>
    <n v="44.79"/>
    <x v="4"/>
    <x v="0"/>
    <n v="628.98990000000003"/>
    <s v="-"/>
  </r>
  <r>
    <s v="ORD107467"/>
    <x v="0"/>
    <x v="1"/>
    <x v="7412"/>
    <n v="0.28999999999999998"/>
    <n v="510.39419999999996"/>
    <n v="4"/>
    <d v="2023-06-23T00:00:00"/>
    <d v="2023-06-29T00:00:00"/>
    <s v="Member"/>
    <x v="0"/>
    <n v="494.84"/>
    <x v="4"/>
    <x v="1"/>
    <n v="1249.5858000000001"/>
    <s v="-"/>
  </r>
  <r>
    <s v="ORD107468"/>
    <x v="3"/>
    <x v="0"/>
    <x v="3116"/>
    <n v="0.32"/>
    <n v="97.276800000000009"/>
    <n v="5"/>
    <d v="2023-10-23T00:00:00"/>
    <d v="2023-10-24T00:00:00"/>
    <s v="New"/>
    <x v="2"/>
    <n v="45.93"/>
    <x v="4"/>
    <x v="2"/>
    <n v="206.7132"/>
    <s v="-"/>
  </r>
  <r>
    <s v="ORD107469"/>
    <x v="1"/>
    <x v="3"/>
    <x v="7413"/>
    <n v="0.49"/>
    <n v="1097.3402999999998"/>
    <n v="6"/>
    <d v="2023-11-06T00:00:00"/>
    <d v="2023-11-12T00:00:00"/>
    <s v="Member"/>
    <x v="0"/>
    <n v="235.01"/>
    <x v="4"/>
    <x v="2"/>
    <n v="1142.1297"/>
    <s v="Bulk Order"/>
  </r>
  <r>
    <s v="ORD107470"/>
    <x v="3"/>
    <x v="4"/>
    <x v="7414"/>
    <n v="0.42"/>
    <n v="1280.0382"/>
    <n v="1"/>
    <d v="2023-02-15T00:00:00"/>
    <d v="2023-02-19T00:00:00"/>
    <s v="Member"/>
    <x v="1"/>
    <n v="897.07"/>
    <x v="4"/>
    <x v="4"/>
    <n v="1767.6718000000001"/>
    <s v="-"/>
  </r>
  <r>
    <s v="ORD107471"/>
    <x v="3"/>
    <x v="4"/>
    <x v="7415"/>
    <n v="0.03"/>
    <n v="141.42329999999998"/>
    <n v="2"/>
    <d v="2024-02-24T00:00:00"/>
    <d v="2024-02-26T00:00:00"/>
    <s v="Regular"/>
    <x v="1"/>
    <n v="1313.11"/>
    <x v="4"/>
    <x v="1"/>
    <n v="4572.6866999999993"/>
    <s v="-"/>
  </r>
  <r>
    <s v="ORD107472"/>
    <x v="3"/>
    <x v="2"/>
    <x v="7416"/>
    <n v="0.08"/>
    <n v="253.32480000000001"/>
    <n v="2"/>
    <d v="2024-09-22T00:00:00"/>
    <d v="2024-09-29T00:00:00"/>
    <s v="Member"/>
    <x v="1"/>
    <n v="656.39"/>
    <x v="4"/>
    <x v="3"/>
    <n v="2913.2352000000001"/>
    <s v="-"/>
  </r>
  <r>
    <s v="ORD107473"/>
    <x v="2"/>
    <x v="0"/>
    <x v="7417"/>
    <n v="0.33"/>
    <n v="1042.1301000000001"/>
    <n v="5"/>
    <d v="2023-10-24T00:00:00"/>
    <d v="2023-10-26T00:00:00"/>
    <s v="Member"/>
    <x v="2"/>
    <n v="228.79"/>
    <x v="4"/>
    <x v="2"/>
    <n v="2115.8398999999999"/>
    <s v="-"/>
  </r>
  <r>
    <s v="ORD107474"/>
    <x v="3"/>
    <x v="4"/>
    <x v="7418"/>
    <n v="0.12"/>
    <n v="232.15559999999999"/>
    <n v="9"/>
    <d v="2023-06-20T00:00:00"/>
    <d v="2023-06-23T00:00:00"/>
    <s v="New"/>
    <x v="0"/>
    <n v="470.09"/>
    <x v="4"/>
    <x v="5"/>
    <n v="1702.4744000000001"/>
    <s v="Bulk Order"/>
  </r>
  <r>
    <s v="ORD107475"/>
    <x v="1"/>
    <x v="2"/>
    <x v="7419"/>
    <n v="0.08"/>
    <n v="60.26"/>
    <n v="7"/>
    <d v="2023-11-13T00:00:00"/>
    <d v="2023-11-20T00:00:00"/>
    <s v="Member"/>
    <x v="1"/>
    <n v="52.21"/>
    <x v="4"/>
    <x v="0"/>
    <n v="692.99"/>
    <s v="Bulk Order"/>
  </r>
  <r>
    <s v="ORD107476"/>
    <x v="1"/>
    <x v="3"/>
    <x v="7420"/>
    <n v="0.33"/>
    <n v="755.69669999999996"/>
    <n v="4"/>
    <d v="2023-09-30T00:00:00"/>
    <d v="2023-10-05T00:00:00"/>
    <s v="Member"/>
    <x v="2"/>
    <n v="263.45"/>
    <x v="4"/>
    <x v="4"/>
    <n v="1534.2932999999998"/>
    <s v="-"/>
  </r>
  <r>
    <s v="ORD107477"/>
    <x v="1"/>
    <x v="0"/>
    <x v="7421"/>
    <n v="0.27"/>
    <n v="819.04770000000008"/>
    <n v="5"/>
    <d v="2024-12-05T00:00:00"/>
    <d v="2024-12-09T00:00:00"/>
    <s v="Member"/>
    <x v="0"/>
    <n v="610.08000000000004"/>
    <x v="4"/>
    <x v="5"/>
    <n v="2214.4623000000001"/>
    <s v="-"/>
  </r>
  <r>
    <s v="ORD107478"/>
    <x v="3"/>
    <x v="0"/>
    <x v="7422"/>
    <n v="0.4"/>
    <n v="1459.1040000000003"/>
    <n v="7"/>
    <d v="2024-05-29T00:00:00"/>
    <d v="2024-06-04T00:00:00"/>
    <s v="Regular"/>
    <x v="2"/>
    <n v="214.29"/>
    <x v="4"/>
    <x v="5"/>
    <n v="2188.6559999999999"/>
    <s v="Bulk Order"/>
  </r>
  <r>
    <s v="ORD107479"/>
    <x v="0"/>
    <x v="1"/>
    <x v="7423"/>
    <n v="0.16"/>
    <n v="663.65279999999996"/>
    <n v="9"/>
    <d v="2023-03-19T00:00:00"/>
    <d v="2023-03-24T00:00:00"/>
    <s v="Member"/>
    <x v="0"/>
    <n v="515.91999999999996"/>
    <x v="4"/>
    <x v="3"/>
    <n v="3484.1772000000001"/>
    <s v="Bulk Order"/>
  </r>
  <r>
    <s v="ORD107480"/>
    <x v="0"/>
    <x v="3"/>
    <x v="7424"/>
    <n v="0.16"/>
    <n v="216.648"/>
    <n v="7"/>
    <d v="2023-07-22T00:00:00"/>
    <d v="2023-07-28T00:00:00"/>
    <s v="New"/>
    <x v="2"/>
    <n v="188.95"/>
    <x v="4"/>
    <x v="1"/>
    <n v="1137.402"/>
    <s v="Bulk Order"/>
  </r>
  <r>
    <s v="ORD107481"/>
    <x v="1"/>
    <x v="0"/>
    <x v="7425"/>
    <n v="0.08"/>
    <n v="102.55840000000001"/>
    <n v="2"/>
    <d v="2023-01-30T00:00:00"/>
    <d v="2023-02-05T00:00:00"/>
    <s v="New"/>
    <x v="2"/>
    <n v="80.58"/>
    <x v="4"/>
    <x v="1"/>
    <n v="1179.4216000000001"/>
    <s v="-"/>
  </r>
  <r>
    <s v="ORD107482"/>
    <x v="2"/>
    <x v="2"/>
    <x v="7426"/>
    <n v="0.33"/>
    <n v="947.09010000000001"/>
    <n v="4"/>
    <d v="2023-01-21T00:00:00"/>
    <d v="2023-01-27T00:00:00"/>
    <s v="Regular"/>
    <x v="0"/>
    <n v="549.4"/>
    <x v="4"/>
    <x v="0"/>
    <n v="1922.8798999999999"/>
    <s v="-"/>
  </r>
  <r>
    <s v="ORD107483"/>
    <x v="0"/>
    <x v="4"/>
    <x v="7427"/>
    <n v="0.35"/>
    <n v="1005.7144999999998"/>
    <n v="4"/>
    <d v="2023-05-24T00:00:00"/>
    <d v="2023-05-28T00:00:00"/>
    <s v="Member"/>
    <x v="2"/>
    <n v="628.79999999999995"/>
    <x v="4"/>
    <x v="0"/>
    <n v="1867.7555"/>
    <s v="-"/>
  </r>
  <r>
    <s v="ORD107484"/>
    <x v="3"/>
    <x v="3"/>
    <x v="7428"/>
    <n v="7.0000000000000007E-2"/>
    <n v="81.755800000000008"/>
    <n v="9"/>
    <d v="2024-07-25T00:00:00"/>
    <d v="2024-08-01T00:00:00"/>
    <s v="Regular"/>
    <x v="2"/>
    <n v="85.96"/>
    <x v="4"/>
    <x v="2"/>
    <n v="1086.1842000000001"/>
    <s v="Bulk Order"/>
  </r>
  <r>
    <s v="ORD107485"/>
    <x v="0"/>
    <x v="3"/>
    <x v="7429"/>
    <n v="0.13"/>
    <n v="387.22190000000001"/>
    <n v="8"/>
    <d v="2024-09-18T00:00:00"/>
    <d v="2024-09-20T00:00:00"/>
    <s v="Member"/>
    <x v="1"/>
    <n v="428.47"/>
    <x v="4"/>
    <x v="2"/>
    <n v="2591.4081000000001"/>
    <s v="Bulk Order"/>
  </r>
  <r>
    <s v="ORD107486"/>
    <x v="1"/>
    <x v="0"/>
    <x v="7430"/>
    <n v="0.08"/>
    <n v="143.5848"/>
    <n v="6"/>
    <d v="2024-01-28T00:00:00"/>
    <d v="2024-01-30T00:00:00"/>
    <s v="New"/>
    <x v="1"/>
    <n v="232.85"/>
    <x v="4"/>
    <x v="5"/>
    <n v="1651.2251999999999"/>
    <s v="Bulk Order"/>
  </r>
  <r>
    <s v="ORD107487"/>
    <x v="2"/>
    <x v="0"/>
    <x v="7431"/>
    <n v="0.37"/>
    <n v="1196.0768"/>
    <n v="8"/>
    <d v="2024-07-31T00:00:00"/>
    <d v="2024-08-07T00:00:00"/>
    <s v="Member"/>
    <x v="1"/>
    <n v="558.65"/>
    <x v="4"/>
    <x v="5"/>
    <n v="2036.5631999999998"/>
    <s v="Bulk Order"/>
  </r>
  <r>
    <s v="ORD107488"/>
    <x v="0"/>
    <x v="0"/>
    <x v="7432"/>
    <n v="0.1"/>
    <n v="152.61199999999999"/>
    <n v="7"/>
    <d v="2023-12-28T00:00:00"/>
    <d v="2024-01-02T00:00:00"/>
    <s v="Regular"/>
    <x v="1"/>
    <n v="432.18"/>
    <x v="4"/>
    <x v="5"/>
    <n v="1373.5079999999998"/>
    <s v="Bulk Order"/>
  </r>
  <r>
    <s v="ORD107489"/>
    <x v="0"/>
    <x v="2"/>
    <x v="7433"/>
    <n v="0.08"/>
    <n v="240.17840000000001"/>
    <n v="8"/>
    <d v="2023-11-19T00:00:00"/>
    <d v="2023-11-24T00:00:00"/>
    <s v="Regular"/>
    <x v="0"/>
    <n v="517.16"/>
    <x v="4"/>
    <x v="0"/>
    <n v="2762.0515999999998"/>
    <s v="Bulk Order"/>
  </r>
  <r>
    <s v="ORD107490"/>
    <x v="1"/>
    <x v="1"/>
    <x v="7434"/>
    <n v="0.03"/>
    <n v="115.94159999999999"/>
    <n v="7"/>
    <d v="2023-09-28T00:00:00"/>
    <d v="2023-10-02T00:00:00"/>
    <s v="New"/>
    <x v="1"/>
    <n v="195.88"/>
    <x v="4"/>
    <x v="5"/>
    <n v="3748.7783999999997"/>
    <s v="Bulk Order"/>
  </r>
  <r>
    <s v="ORD107491"/>
    <x v="2"/>
    <x v="0"/>
    <x v="7435"/>
    <n v="0.42"/>
    <n v="2059.1675999999998"/>
    <n v="2"/>
    <d v="2024-06-14T00:00:00"/>
    <d v="2024-06-17T00:00:00"/>
    <s v="Regular"/>
    <x v="1"/>
    <n v="289.49"/>
    <x v="4"/>
    <x v="1"/>
    <n v="2843.6124"/>
    <s v="-"/>
  </r>
  <r>
    <s v="ORD107492"/>
    <x v="2"/>
    <x v="1"/>
    <x v="7436"/>
    <n v="0.06"/>
    <n v="273.85379999999998"/>
    <n v="6"/>
    <d v="2024-06-09T00:00:00"/>
    <d v="2024-06-11T00:00:00"/>
    <s v="New"/>
    <x v="1"/>
    <n v="617.55999999999995"/>
    <x v="4"/>
    <x v="0"/>
    <n v="4290.3761999999997"/>
    <s v="Bulk Order"/>
  </r>
  <r>
    <s v="ORD107493"/>
    <x v="1"/>
    <x v="1"/>
    <x v="7437"/>
    <n v="0.01"/>
    <n v="25.673400000000001"/>
    <n v="4"/>
    <d v="2023-05-23T00:00:00"/>
    <d v="2023-05-27T00:00:00"/>
    <s v="New"/>
    <x v="1"/>
    <n v="195.52"/>
    <x v="4"/>
    <x v="2"/>
    <n v="2541.6666"/>
    <s v="-"/>
  </r>
  <r>
    <s v="ORD107494"/>
    <x v="3"/>
    <x v="3"/>
    <x v="7438"/>
    <n v="0.03"/>
    <n v="74.787299999999988"/>
    <n v="4"/>
    <d v="2024-08-21T00:00:00"/>
    <d v="2024-08-22T00:00:00"/>
    <s v="Regular"/>
    <x v="0"/>
    <n v="310.32"/>
    <x v="4"/>
    <x v="3"/>
    <n v="2418.1226999999999"/>
    <s v="-"/>
  </r>
  <r>
    <s v="ORD107495"/>
    <x v="0"/>
    <x v="4"/>
    <x v="7439"/>
    <n v="0.18"/>
    <n v="404.0514"/>
    <n v="6"/>
    <d v="2023-09-24T00:00:00"/>
    <d v="2023-10-01T00:00:00"/>
    <s v="New"/>
    <x v="2"/>
    <n v="471.52"/>
    <x v="4"/>
    <x v="2"/>
    <n v="1840.6786"/>
    <s v="Bulk Order"/>
  </r>
  <r>
    <s v="ORD107496"/>
    <x v="3"/>
    <x v="4"/>
    <x v="7440"/>
    <n v="0.3"/>
    <n v="70.793999999999997"/>
    <n v="8"/>
    <d v="2023-03-04T00:00:00"/>
    <d v="2023-03-11T00:00:00"/>
    <s v="Regular"/>
    <x v="2"/>
    <n v="27.05"/>
    <x v="4"/>
    <x v="0"/>
    <n v="165.18599999999998"/>
    <s v="Bulk Order"/>
  </r>
  <r>
    <s v="ORD107497"/>
    <x v="0"/>
    <x v="2"/>
    <x v="7441"/>
    <n v="0.2"/>
    <n v="182.636"/>
    <n v="5"/>
    <d v="2023-07-14T00:00:00"/>
    <d v="2023-07-20T00:00:00"/>
    <s v="Member"/>
    <x v="0"/>
    <n v="71.86"/>
    <x v="4"/>
    <x v="0"/>
    <n v="730.54399999999998"/>
    <s v="-"/>
  </r>
  <r>
    <s v="ORD107498"/>
    <x v="0"/>
    <x v="2"/>
    <x v="7442"/>
    <n v="0.23"/>
    <n v="89.706900000000005"/>
    <n v="3"/>
    <d v="2024-11-13T00:00:00"/>
    <d v="2024-11-18T00:00:00"/>
    <s v="New"/>
    <x v="0"/>
    <n v="87.88"/>
    <x v="4"/>
    <x v="2"/>
    <n v="300.32309999999995"/>
    <s v="-"/>
  </r>
  <r>
    <s v="ORD107499"/>
    <x v="3"/>
    <x v="4"/>
    <x v="7443"/>
    <n v="0.46"/>
    <n v="1615.5844"/>
    <n v="1"/>
    <d v="2024-10-02T00:00:00"/>
    <d v="2024-10-09T00:00:00"/>
    <s v="Member"/>
    <x v="2"/>
    <n v="980.96"/>
    <x v="4"/>
    <x v="2"/>
    <n v="1896.5555999999999"/>
    <s v="-"/>
  </r>
  <r>
    <s v="ORD107500"/>
    <x v="1"/>
    <x v="4"/>
    <x v="7444"/>
    <n v="0.38"/>
    <n v="807.44299999999998"/>
    <n v="5"/>
    <d v="2023-05-12T00:00:00"/>
    <d v="2023-05-14T00:00:00"/>
    <s v="Member"/>
    <x v="1"/>
    <n v="589.94000000000005"/>
    <x v="4"/>
    <x v="0"/>
    <n v="1317.4069999999999"/>
    <s v="-"/>
  </r>
  <r>
    <s v="ORD107501"/>
    <x v="1"/>
    <x v="3"/>
    <x v="7445"/>
    <n v="0.17"/>
    <n v="70.119900000000015"/>
    <n v="3"/>
    <d v="2023-01-25T00:00:00"/>
    <d v="2023-01-28T00:00:00"/>
    <s v="New"/>
    <x v="1"/>
    <n v="87.94"/>
    <x v="4"/>
    <x v="4"/>
    <n v="342.3501"/>
    <s v="-"/>
  </r>
  <r>
    <s v="ORD107502"/>
    <x v="0"/>
    <x v="3"/>
    <x v="7446"/>
    <n v="0.08"/>
    <n v="278.7056"/>
    <n v="3"/>
    <d v="2023-03-15T00:00:00"/>
    <d v="2023-03-22T00:00:00"/>
    <s v="Regular"/>
    <x v="0"/>
    <n v="335.37"/>
    <x v="4"/>
    <x v="2"/>
    <n v="3205.1144000000004"/>
    <s v="-"/>
  </r>
  <r>
    <s v="ORD107503"/>
    <x v="1"/>
    <x v="4"/>
    <x v="7447"/>
    <n v="0.37"/>
    <n v="1205.3637999999999"/>
    <n v="4"/>
    <d v="2023-07-29T00:00:00"/>
    <d v="2023-08-01T00:00:00"/>
    <s v="Regular"/>
    <x v="0"/>
    <n v="874.05"/>
    <x v="4"/>
    <x v="5"/>
    <n v="2052.3761999999997"/>
    <s v="-"/>
  </r>
  <r>
    <s v="ORD107504"/>
    <x v="0"/>
    <x v="0"/>
    <x v="7448"/>
    <n v="0.28999999999999998"/>
    <n v="1052.0678"/>
    <n v="9"/>
    <d v="2023-08-13T00:00:00"/>
    <d v="2023-08-14T00:00:00"/>
    <s v="Member"/>
    <x v="0"/>
    <n v="872.28"/>
    <x v="4"/>
    <x v="1"/>
    <n v="2575.7521999999999"/>
    <s v="Bulk Order"/>
  </r>
  <r>
    <s v="ORD107505"/>
    <x v="1"/>
    <x v="0"/>
    <x v="7449"/>
    <n v="0.48"/>
    <n v="1458.8111999999999"/>
    <n v="4"/>
    <d v="2024-07-18T00:00:00"/>
    <d v="2024-07-23T00:00:00"/>
    <s v="Regular"/>
    <x v="1"/>
    <n v="789.35"/>
    <x v="4"/>
    <x v="2"/>
    <n v="1580.3788000000002"/>
    <s v="-"/>
  </r>
  <r>
    <s v="ORD107506"/>
    <x v="0"/>
    <x v="3"/>
    <x v="7450"/>
    <n v="0.45"/>
    <n v="401.19299999999998"/>
    <n v="5"/>
    <d v="2024-02-23T00:00:00"/>
    <d v="2024-02-28T00:00:00"/>
    <s v="New"/>
    <x v="2"/>
    <n v="77.7"/>
    <x v="4"/>
    <x v="3"/>
    <n v="490.34699999999998"/>
    <s v="-"/>
  </r>
  <r>
    <s v="ORD107507"/>
    <x v="1"/>
    <x v="1"/>
    <x v="7451"/>
    <n v="0.28000000000000003"/>
    <n v="112.2296"/>
    <n v="5"/>
    <d v="2024-02-13T00:00:00"/>
    <d v="2024-02-17T00:00:00"/>
    <s v="Member"/>
    <x v="1"/>
    <n v="68.55"/>
    <x v="4"/>
    <x v="0"/>
    <n v="288.59039999999999"/>
    <s v="-"/>
  </r>
  <r>
    <s v="ORD107508"/>
    <x v="2"/>
    <x v="4"/>
    <x v="7452"/>
    <n v="0.03"/>
    <n v="123.11969999999999"/>
    <n v="1"/>
    <d v="2023-05-11T00:00:00"/>
    <d v="2023-05-12T00:00:00"/>
    <s v="Regular"/>
    <x v="2"/>
    <n v="752.08"/>
    <x v="4"/>
    <x v="3"/>
    <n v="3980.8702999999996"/>
    <s v="-"/>
  </r>
  <r>
    <s v="ORD107509"/>
    <x v="3"/>
    <x v="2"/>
    <x v="7453"/>
    <n v="0.02"/>
    <n v="23.1492"/>
    <n v="7"/>
    <d v="2023-06-27T00:00:00"/>
    <d v="2023-07-03T00:00:00"/>
    <s v="Regular"/>
    <x v="0"/>
    <n v="282.16000000000003"/>
    <x v="4"/>
    <x v="3"/>
    <n v="1134.3108"/>
    <s v="Bulk Order"/>
  </r>
  <r>
    <s v="ORD107510"/>
    <x v="2"/>
    <x v="0"/>
    <x v="7454"/>
    <n v="0.42"/>
    <n v="1158.5237999999999"/>
    <n v="2"/>
    <d v="2024-06-08T00:00:00"/>
    <d v="2024-06-15T00:00:00"/>
    <s v="Member"/>
    <x v="2"/>
    <n v="362.47"/>
    <x v="4"/>
    <x v="4"/>
    <n v="1599.8661999999999"/>
    <s v="-"/>
  </r>
  <r>
    <s v="ORD107511"/>
    <x v="3"/>
    <x v="1"/>
    <x v="7455"/>
    <n v="0.35"/>
    <n v="867.14599999999996"/>
    <n v="6"/>
    <d v="2023-10-18T00:00:00"/>
    <d v="2023-10-21T00:00:00"/>
    <s v="Regular"/>
    <x v="2"/>
    <n v="338.55"/>
    <x v="4"/>
    <x v="2"/>
    <n v="1610.414"/>
    <s v="Bulk Order"/>
  </r>
  <r>
    <s v="ORD107512"/>
    <x v="3"/>
    <x v="0"/>
    <x v="7456"/>
    <n v="0.28000000000000003"/>
    <n v="1291.6848"/>
    <n v="4"/>
    <d v="2024-04-17T00:00:00"/>
    <d v="2024-04-20T00:00:00"/>
    <s v="Regular"/>
    <x v="1"/>
    <n v="1252.33"/>
    <x v="4"/>
    <x v="5"/>
    <n v="3321.4751999999999"/>
    <s v="-"/>
  </r>
  <r>
    <s v="ORD107513"/>
    <x v="0"/>
    <x v="1"/>
    <x v="7457"/>
    <n v="0.34"/>
    <n v="954.36300000000006"/>
    <n v="5"/>
    <d v="2023-05-26T00:00:00"/>
    <d v="2023-06-02T00:00:00"/>
    <s v="Member"/>
    <x v="1"/>
    <n v="659.88"/>
    <x v="4"/>
    <x v="1"/>
    <n v="1852.5869999999998"/>
    <s v="-"/>
  </r>
  <r>
    <s v="ORD107514"/>
    <x v="3"/>
    <x v="4"/>
    <x v="7458"/>
    <n v="0.27"/>
    <n v="794.36160000000007"/>
    <n v="5"/>
    <d v="2023-01-30T00:00:00"/>
    <d v="2023-01-31T00:00:00"/>
    <s v="Member"/>
    <x v="2"/>
    <n v="617.20000000000005"/>
    <x v="4"/>
    <x v="2"/>
    <n v="2147.7183999999997"/>
    <s v="-"/>
  </r>
  <r>
    <s v="ORD107515"/>
    <x v="2"/>
    <x v="4"/>
    <x v="7459"/>
    <n v="0.28999999999999998"/>
    <n v="483.01529999999997"/>
    <n v="4"/>
    <d v="2023-02-09T00:00:00"/>
    <d v="2023-02-10T00:00:00"/>
    <s v="New"/>
    <x v="0"/>
    <n v="133.62"/>
    <x v="4"/>
    <x v="0"/>
    <n v="1182.5546999999999"/>
    <s v="-"/>
  </r>
  <r>
    <s v="ORD107516"/>
    <x v="2"/>
    <x v="4"/>
    <x v="7460"/>
    <n v="0.11"/>
    <n v="527.73599999999999"/>
    <n v="2"/>
    <d v="2024-09-13T00:00:00"/>
    <d v="2024-09-16T00:00:00"/>
    <s v="Member"/>
    <x v="1"/>
    <n v="322.52999999999997"/>
    <x v="4"/>
    <x v="2"/>
    <n v="4269.8640000000005"/>
    <s v="-"/>
  </r>
  <r>
    <s v="ORD107517"/>
    <x v="1"/>
    <x v="3"/>
    <x v="7461"/>
    <n v="0.23"/>
    <n v="713.14490000000001"/>
    <n v="8"/>
    <d v="2023-01-30T00:00:00"/>
    <d v="2023-01-31T00:00:00"/>
    <s v="Member"/>
    <x v="1"/>
    <n v="655.49"/>
    <x v="4"/>
    <x v="4"/>
    <n v="2387.4850999999999"/>
    <s v="Bulk Order"/>
  </r>
  <r>
    <s v="ORD107518"/>
    <x v="2"/>
    <x v="1"/>
    <x v="7462"/>
    <n v="0.01"/>
    <n v="1.244"/>
    <n v="1"/>
    <d v="2023-07-05T00:00:00"/>
    <d v="2023-07-06T00:00:00"/>
    <s v="Member"/>
    <x v="1"/>
    <n v="22.17"/>
    <x v="4"/>
    <x v="5"/>
    <n v="123.15600000000001"/>
    <s v="-"/>
  </r>
  <r>
    <s v="ORD107519"/>
    <x v="1"/>
    <x v="2"/>
    <x v="7463"/>
    <n v="0.33"/>
    <n v="932.18400000000008"/>
    <n v="9"/>
    <d v="2023-12-10T00:00:00"/>
    <d v="2023-12-15T00:00:00"/>
    <s v="New"/>
    <x v="1"/>
    <n v="836.53"/>
    <x v="4"/>
    <x v="0"/>
    <n v="1892.616"/>
    <s v="Bulk Order"/>
  </r>
  <r>
    <s v="ORD107520"/>
    <x v="3"/>
    <x v="2"/>
    <x v="7464"/>
    <n v="0.17"/>
    <n v="320.09980000000002"/>
    <n v="6"/>
    <d v="2024-08-24T00:00:00"/>
    <d v="2024-08-25T00:00:00"/>
    <s v="Member"/>
    <x v="1"/>
    <n v="495.28"/>
    <x v="4"/>
    <x v="0"/>
    <n v="1562.8402000000001"/>
    <s v="Bulk Order"/>
  </r>
  <r>
    <s v="ORD107521"/>
    <x v="2"/>
    <x v="4"/>
    <x v="7465"/>
    <n v="0.33"/>
    <n v="84.925500000000014"/>
    <n v="4"/>
    <d v="2023-12-19T00:00:00"/>
    <d v="2023-12-22T00:00:00"/>
    <s v="Member"/>
    <x v="2"/>
    <n v="49.55"/>
    <x v="4"/>
    <x v="3"/>
    <n v="172.42450000000002"/>
    <s v="-"/>
  </r>
  <r>
    <s v="ORD107522"/>
    <x v="3"/>
    <x v="2"/>
    <x v="7466"/>
    <n v="0.46"/>
    <n v="1018.7114000000001"/>
    <n v="6"/>
    <d v="2023-03-13T00:00:00"/>
    <d v="2023-03-15T00:00:00"/>
    <s v="Member"/>
    <x v="2"/>
    <n v="176.77"/>
    <x v="4"/>
    <x v="0"/>
    <n v="1195.8786"/>
    <s v="Bulk Order"/>
  </r>
  <r>
    <s v="ORD107523"/>
    <x v="2"/>
    <x v="0"/>
    <x v="7467"/>
    <n v="0.3"/>
    <n v="1167.144"/>
    <n v="9"/>
    <d v="2023-01-12T00:00:00"/>
    <d v="2023-01-15T00:00:00"/>
    <s v="Member"/>
    <x v="2"/>
    <n v="290.08"/>
    <x v="4"/>
    <x v="4"/>
    <n v="2723.3360000000002"/>
    <s v="Bulk Order"/>
  </r>
  <r>
    <s v="ORD107524"/>
    <x v="2"/>
    <x v="1"/>
    <x v="7468"/>
    <n v="0.16"/>
    <n v="410.97120000000001"/>
    <n v="9"/>
    <d v="2024-01-27T00:00:00"/>
    <d v="2024-02-02T00:00:00"/>
    <s v="New"/>
    <x v="0"/>
    <n v="424.91"/>
    <x v="4"/>
    <x v="3"/>
    <n v="2157.5988000000002"/>
    <s v="Bulk Order"/>
  </r>
  <r>
    <s v="ORD107525"/>
    <x v="1"/>
    <x v="1"/>
    <x v="7469"/>
    <n v="0.1"/>
    <n v="323.33500000000004"/>
    <n v="3"/>
    <d v="2023-03-19T00:00:00"/>
    <d v="2023-03-26T00:00:00"/>
    <s v="Regular"/>
    <x v="1"/>
    <n v="282.39"/>
    <x v="4"/>
    <x v="2"/>
    <n v="2910.0149999999999"/>
    <s v="-"/>
  </r>
  <r>
    <s v="ORD107526"/>
    <x v="3"/>
    <x v="1"/>
    <x v="7470"/>
    <n v="0.13"/>
    <n v="420.51490000000001"/>
    <n v="8"/>
    <d v="2023-10-01T00:00:00"/>
    <d v="2023-10-07T00:00:00"/>
    <s v="New"/>
    <x v="1"/>
    <n v="715.84"/>
    <x v="4"/>
    <x v="5"/>
    <n v="2814.2150999999999"/>
    <s v="Bulk Order"/>
  </r>
  <r>
    <s v="ORD107527"/>
    <x v="2"/>
    <x v="0"/>
    <x v="7471"/>
    <n v="0.49"/>
    <n v="1660.1150999999998"/>
    <n v="1"/>
    <d v="2023-08-24T00:00:00"/>
    <d v="2023-08-29T00:00:00"/>
    <s v="Regular"/>
    <x v="0"/>
    <n v="209.34"/>
    <x v="4"/>
    <x v="5"/>
    <n v="1727.8749"/>
    <s v="-"/>
  </r>
  <r>
    <s v="ORD107528"/>
    <x v="0"/>
    <x v="3"/>
    <x v="7472"/>
    <n v="0.31"/>
    <n v="619.75819999999999"/>
    <n v="9"/>
    <d v="2023-04-14T00:00:00"/>
    <d v="2023-04-15T00:00:00"/>
    <s v="Regular"/>
    <x v="0"/>
    <n v="596.69000000000005"/>
    <x v="4"/>
    <x v="0"/>
    <n v="1379.4618"/>
    <s v="Bulk Order"/>
  </r>
  <r>
    <s v="ORD107529"/>
    <x v="3"/>
    <x v="0"/>
    <x v="7473"/>
    <n v="0.22"/>
    <n v="420.86439999999999"/>
    <n v="7"/>
    <d v="2024-07-30T00:00:00"/>
    <d v="2024-08-02T00:00:00"/>
    <s v="New"/>
    <x v="1"/>
    <n v="548.01"/>
    <x v="4"/>
    <x v="5"/>
    <n v="1492.1556"/>
    <s v="Bulk Order"/>
  </r>
  <r>
    <s v="ORD107530"/>
    <x v="3"/>
    <x v="1"/>
    <x v="7474"/>
    <n v="0.12"/>
    <n v="14.695199999999998"/>
    <n v="7"/>
    <d v="2024-12-25T00:00:00"/>
    <d v="2024-12-31T00:00:00"/>
    <s v="Regular"/>
    <x v="1"/>
    <n v="24.62"/>
    <x v="4"/>
    <x v="2"/>
    <n v="107.76479999999999"/>
    <s v="Bulk Order"/>
  </r>
  <r>
    <s v="ORD107531"/>
    <x v="3"/>
    <x v="1"/>
    <x v="7475"/>
    <n v="0.39"/>
    <n v="333.71910000000003"/>
    <n v="6"/>
    <d v="2024-01-29T00:00:00"/>
    <d v="2024-02-02T00:00:00"/>
    <s v="Member"/>
    <x v="2"/>
    <n v="85.15"/>
    <x v="4"/>
    <x v="1"/>
    <n v="521.97090000000003"/>
    <s v="Bulk Order"/>
  </r>
  <r>
    <s v="ORD107532"/>
    <x v="1"/>
    <x v="1"/>
    <x v="7476"/>
    <n v="0.19"/>
    <n v="904.2043000000001"/>
    <n v="1"/>
    <d v="2023-02-06T00:00:00"/>
    <d v="2023-02-08T00:00:00"/>
    <s v="Member"/>
    <x v="2"/>
    <n v="573.79"/>
    <x v="4"/>
    <x v="5"/>
    <n v="3854.7656999999999"/>
    <s v="-"/>
  </r>
  <r>
    <s v="ORD107533"/>
    <x v="0"/>
    <x v="2"/>
    <x v="7477"/>
    <n v="0.15"/>
    <n v="634.17600000000004"/>
    <n v="2"/>
    <d v="2023-10-12T00:00:00"/>
    <d v="2023-10-15T00:00:00"/>
    <s v="New"/>
    <x v="1"/>
    <n v="522.59"/>
    <x v="4"/>
    <x v="3"/>
    <n v="3593.6640000000002"/>
    <s v="-"/>
  </r>
  <r>
    <s v="ORD107534"/>
    <x v="3"/>
    <x v="3"/>
    <x v="7478"/>
    <n v="0.11"/>
    <n v="159.2833"/>
    <n v="3"/>
    <d v="2024-11-16T00:00:00"/>
    <d v="2024-11-17T00:00:00"/>
    <s v="Regular"/>
    <x v="1"/>
    <n v="139.85"/>
    <x v="4"/>
    <x v="0"/>
    <n v="1288.7466999999999"/>
    <s v="-"/>
  </r>
  <r>
    <s v="ORD107535"/>
    <x v="2"/>
    <x v="0"/>
    <x v="7479"/>
    <n v="0.09"/>
    <n v="185.9256"/>
    <n v="1"/>
    <d v="2023-04-14T00:00:00"/>
    <d v="2023-04-19T00:00:00"/>
    <s v="Member"/>
    <x v="1"/>
    <n v="160.08000000000001"/>
    <x v="4"/>
    <x v="4"/>
    <n v="1879.9144000000001"/>
    <s v="-"/>
  </r>
  <r>
    <s v="ORD107536"/>
    <x v="2"/>
    <x v="1"/>
    <x v="7480"/>
    <n v="0.14000000000000001"/>
    <n v="658.78539999999998"/>
    <n v="5"/>
    <d v="2024-12-28T00:00:00"/>
    <d v="2024-12-30T00:00:00"/>
    <s v="New"/>
    <x v="0"/>
    <n v="1015.32"/>
    <x v="4"/>
    <x v="5"/>
    <n v="4046.8245999999999"/>
    <s v="-"/>
  </r>
  <r>
    <s v="ORD107537"/>
    <x v="1"/>
    <x v="4"/>
    <x v="7481"/>
    <n v="0.31"/>
    <n v="411.42580000000004"/>
    <n v="5"/>
    <d v="2023-10-27T00:00:00"/>
    <d v="2023-11-02T00:00:00"/>
    <s v="New"/>
    <x v="2"/>
    <n v="314.49"/>
    <x v="4"/>
    <x v="5"/>
    <n v="915.75420000000008"/>
    <s v="-"/>
  </r>
  <r>
    <s v="ORD107538"/>
    <x v="2"/>
    <x v="3"/>
    <x v="7482"/>
    <n v="0.12"/>
    <n v="325.12919999999997"/>
    <n v="6"/>
    <d v="2024-06-13T00:00:00"/>
    <d v="2024-06-19T00:00:00"/>
    <s v="Regular"/>
    <x v="1"/>
    <n v="301"/>
    <x v="4"/>
    <x v="0"/>
    <n v="2384.2808"/>
    <s v="Bulk Order"/>
  </r>
  <r>
    <s v="ORD107539"/>
    <x v="3"/>
    <x v="4"/>
    <x v="7483"/>
    <n v="0.03"/>
    <n v="6.2456999999999994"/>
    <n v="7"/>
    <d v="2024-08-13T00:00:00"/>
    <d v="2024-08-17T00:00:00"/>
    <s v="Regular"/>
    <x v="1"/>
    <n v="49.89"/>
    <x v="4"/>
    <x v="1"/>
    <n v="201.9443"/>
    <s v="Bulk Order"/>
  </r>
  <r>
    <s v="ORD107540"/>
    <x v="2"/>
    <x v="3"/>
    <x v="7484"/>
    <n v="0.18"/>
    <n v="564.60599999999999"/>
    <n v="9"/>
    <d v="2023-08-23T00:00:00"/>
    <d v="2023-08-27T00:00:00"/>
    <s v="New"/>
    <x v="0"/>
    <n v="286.2"/>
    <x v="4"/>
    <x v="3"/>
    <n v="2572.0940000000001"/>
    <s v="Bulk Order"/>
  </r>
  <r>
    <s v="ORD107541"/>
    <x v="3"/>
    <x v="1"/>
    <x v="7485"/>
    <n v="0.28999999999999998"/>
    <n v="1350.6343999999999"/>
    <n v="7"/>
    <d v="2023-12-31T00:00:00"/>
    <d v="2024-01-01T00:00:00"/>
    <s v="Regular"/>
    <x v="1"/>
    <n v="504.13"/>
    <x v="4"/>
    <x v="1"/>
    <n v="3306.7255999999998"/>
    <s v="Bulk Order"/>
  </r>
  <r>
    <s v="ORD107542"/>
    <x v="2"/>
    <x v="3"/>
    <x v="7486"/>
    <n v="0.03"/>
    <n v="133.05719999999999"/>
    <n v="6"/>
    <d v="2024-06-15T00:00:00"/>
    <d v="2024-06-19T00:00:00"/>
    <s v="Member"/>
    <x v="2"/>
    <n v="1091.46"/>
    <x v="4"/>
    <x v="0"/>
    <n v="4302.1827999999996"/>
    <s v="Bulk Order"/>
  </r>
  <r>
    <s v="ORD107543"/>
    <x v="0"/>
    <x v="3"/>
    <x v="7487"/>
    <n v="0.23"/>
    <n v="588.71950000000004"/>
    <n v="9"/>
    <d v="2024-08-07T00:00:00"/>
    <d v="2024-08-14T00:00:00"/>
    <s v="New"/>
    <x v="2"/>
    <n v="753.63"/>
    <x v="4"/>
    <x v="4"/>
    <n v="1970.9304999999999"/>
    <s v="Bulk Order"/>
  </r>
  <r>
    <s v="ORD107544"/>
    <x v="1"/>
    <x v="1"/>
    <x v="7488"/>
    <n v="0.03"/>
    <n v="98.497500000000002"/>
    <n v="2"/>
    <d v="2024-02-29T00:00:00"/>
    <d v="2024-03-02T00:00:00"/>
    <s v="New"/>
    <x v="1"/>
    <n v="802.64"/>
    <x v="4"/>
    <x v="1"/>
    <n v="3184.7525000000001"/>
    <s v="-"/>
  </r>
  <r>
    <s v="ORD107545"/>
    <x v="1"/>
    <x v="4"/>
    <x v="7489"/>
    <n v="0.38"/>
    <n v="1098.9638"/>
    <n v="6"/>
    <d v="2024-05-17T00:00:00"/>
    <d v="2024-05-23T00:00:00"/>
    <s v="New"/>
    <x v="1"/>
    <n v="287.32"/>
    <x v="4"/>
    <x v="1"/>
    <n v="1793.0462000000002"/>
    <s v="Bulk Order"/>
  </r>
  <r>
    <s v="ORD107546"/>
    <x v="0"/>
    <x v="4"/>
    <x v="7490"/>
    <n v="0.44"/>
    <n v="188.3948"/>
    <n v="5"/>
    <d v="2023-12-20T00:00:00"/>
    <d v="2023-12-24T00:00:00"/>
    <s v="New"/>
    <x v="2"/>
    <n v="53.3"/>
    <x v="4"/>
    <x v="0"/>
    <n v="239.77520000000001"/>
    <s v="-"/>
  </r>
  <r>
    <s v="ORD107547"/>
    <x v="0"/>
    <x v="2"/>
    <x v="7491"/>
    <n v="0.48"/>
    <n v="421.32"/>
    <n v="6"/>
    <d v="2023-06-12T00:00:00"/>
    <d v="2023-06-19T00:00:00"/>
    <s v="Member"/>
    <x v="0"/>
    <n v="184.26"/>
    <x v="4"/>
    <x v="1"/>
    <n v="456.43"/>
    <s v="Bulk Order"/>
  </r>
  <r>
    <s v="ORD107548"/>
    <x v="1"/>
    <x v="4"/>
    <x v="7492"/>
    <n v="0.35"/>
    <n v="1687.9449999999999"/>
    <n v="1"/>
    <d v="2023-07-04T00:00:00"/>
    <d v="2023-07-05T00:00:00"/>
    <s v="Regular"/>
    <x v="1"/>
    <n v="1392.23"/>
    <x v="4"/>
    <x v="0"/>
    <n v="3134.7550000000001"/>
    <s v="-"/>
  </r>
  <r>
    <s v="ORD107549"/>
    <x v="0"/>
    <x v="4"/>
    <x v="7493"/>
    <n v="0.32"/>
    <n v="433.36"/>
    <n v="5"/>
    <d v="2024-01-11T00:00:00"/>
    <d v="2024-01-17T00:00:00"/>
    <s v="Regular"/>
    <x v="1"/>
    <n v="404.47"/>
    <x v="4"/>
    <x v="5"/>
    <n v="920.89"/>
    <s v="-"/>
  </r>
  <r>
    <s v="ORD107550"/>
    <x v="3"/>
    <x v="3"/>
    <x v="7494"/>
    <n v="0.35"/>
    <n v="694.32999999999993"/>
    <n v="8"/>
    <d v="2023-10-01T00:00:00"/>
    <d v="2023-10-05T00:00:00"/>
    <s v="Regular"/>
    <x v="0"/>
    <n v="390.61"/>
    <x v="4"/>
    <x v="4"/>
    <n v="1289.47"/>
    <s v="Bulk Order"/>
  </r>
  <r>
    <s v="ORD107551"/>
    <x v="2"/>
    <x v="2"/>
    <x v="7495"/>
    <n v="0.43"/>
    <n v="1115.3469"/>
    <n v="3"/>
    <d v="2024-10-19T00:00:00"/>
    <d v="2024-10-24T00:00:00"/>
    <s v="Regular"/>
    <x v="1"/>
    <n v="412.7"/>
    <x v="4"/>
    <x v="2"/>
    <n v="1478.4830999999999"/>
    <s v="-"/>
  </r>
  <r>
    <s v="ORD107552"/>
    <x v="1"/>
    <x v="1"/>
    <x v="7496"/>
    <n v="0.4"/>
    <n v="1959.1000000000001"/>
    <n v="3"/>
    <d v="2024-10-28T00:00:00"/>
    <d v="2024-11-03T00:00:00"/>
    <s v="Regular"/>
    <x v="0"/>
    <n v="540.96"/>
    <x v="4"/>
    <x v="3"/>
    <n v="2938.6499999999996"/>
    <s v="-"/>
  </r>
  <r>
    <s v="ORD107553"/>
    <x v="0"/>
    <x v="1"/>
    <x v="7497"/>
    <n v="0.22"/>
    <n v="765.8134"/>
    <n v="7"/>
    <d v="2023-04-07T00:00:00"/>
    <d v="2023-04-14T00:00:00"/>
    <s v="New"/>
    <x v="2"/>
    <n v="240.36"/>
    <x v="4"/>
    <x v="0"/>
    <n v="2715.1565999999998"/>
    <s v="Bulk Order"/>
  </r>
  <r>
    <s v="ORD107554"/>
    <x v="3"/>
    <x v="0"/>
    <x v="7498"/>
    <n v="0.33"/>
    <n v="1051.0599000000002"/>
    <n v="7"/>
    <d v="2024-05-19T00:00:00"/>
    <d v="2024-05-26T00:00:00"/>
    <s v="Regular"/>
    <x v="0"/>
    <n v="403.84"/>
    <x v="4"/>
    <x v="1"/>
    <n v="2133.9701"/>
    <s v="Bulk Order"/>
  </r>
  <r>
    <s v="ORD107555"/>
    <x v="1"/>
    <x v="2"/>
    <x v="7499"/>
    <n v="0.08"/>
    <n v="213.56479999999999"/>
    <n v="2"/>
    <d v="2023-05-23T00:00:00"/>
    <d v="2023-05-25T00:00:00"/>
    <s v="New"/>
    <x v="1"/>
    <n v="507.13"/>
    <x v="4"/>
    <x v="2"/>
    <n v="2455.9951999999998"/>
    <s v="-"/>
  </r>
  <r>
    <s v="ORD107556"/>
    <x v="0"/>
    <x v="3"/>
    <x v="7500"/>
    <n v="0.35"/>
    <n v="1236.655"/>
    <n v="8"/>
    <d v="2024-03-04T00:00:00"/>
    <d v="2024-03-11T00:00:00"/>
    <s v="Regular"/>
    <x v="1"/>
    <n v="740.98"/>
    <x v="4"/>
    <x v="5"/>
    <n v="2296.6450000000004"/>
    <s v="Bulk Order"/>
  </r>
  <r>
    <s v="ORD107557"/>
    <x v="1"/>
    <x v="0"/>
    <x v="7501"/>
    <n v="0.37"/>
    <n v="1240.8616"/>
    <n v="5"/>
    <d v="2024-07-12T00:00:00"/>
    <d v="2024-07-19T00:00:00"/>
    <s v="Member"/>
    <x v="1"/>
    <n v="445.07"/>
    <x v="4"/>
    <x v="4"/>
    <n v="2112.8184000000001"/>
    <s v="-"/>
  </r>
  <r>
    <s v="ORD107558"/>
    <x v="0"/>
    <x v="0"/>
    <x v="7502"/>
    <n v="0.4"/>
    <n v="1809.5680000000002"/>
    <n v="9"/>
    <d v="2024-01-10T00:00:00"/>
    <d v="2024-01-16T00:00:00"/>
    <s v="Member"/>
    <x v="0"/>
    <n v="1311.42"/>
    <x v="4"/>
    <x v="4"/>
    <n v="2714.3519999999999"/>
    <s v="Bulk Order"/>
  </r>
  <r>
    <s v="ORD107559"/>
    <x v="1"/>
    <x v="1"/>
    <x v="7503"/>
    <n v="0.41"/>
    <n v="1129.5458999999998"/>
    <n v="1"/>
    <d v="2024-06-14T00:00:00"/>
    <d v="2024-06-20T00:00:00"/>
    <s v="Member"/>
    <x v="1"/>
    <n v="202.73"/>
    <x v="4"/>
    <x v="5"/>
    <n v="1625.4440999999999"/>
    <s v="-"/>
  </r>
  <r>
    <s v="ORD107560"/>
    <x v="3"/>
    <x v="4"/>
    <x v="7504"/>
    <n v="0.22"/>
    <n v="476.37920000000003"/>
    <n v="4"/>
    <d v="2023-02-14T00:00:00"/>
    <d v="2023-02-15T00:00:00"/>
    <s v="Regular"/>
    <x v="1"/>
    <n v="492.34"/>
    <x v="4"/>
    <x v="5"/>
    <n v="1688.9808"/>
    <s v="-"/>
  </r>
  <r>
    <s v="ORD107561"/>
    <x v="3"/>
    <x v="3"/>
    <x v="7505"/>
    <n v="0.45"/>
    <n v="1824.7905000000001"/>
    <n v="8"/>
    <d v="2023-04-13T00:00:00"/>
    <d v="2023-04-14T00:00:00"/>
    <s v="Regular"/>
    <x v="1"/>
    <n v="584.92999999999995"/>
    <x v="4"/>
    <x v="3"/>
    <n v="2230.2995000000001"/>
    <s v="Bulk Order"/>
  </r>
  <r>
    <s v="ORD107562"/>
    <x v="2"/>
    <x v="2"/>
    <x v="7506"/>
    <n v="0.49"/>
    <n v="1969.2806"/>
    <n v="9"/>
    <d v="2023-09-09T00:00:00"/>
    <d v="2023-09-14T00:00:00"/>
    <s v="Regular"/>
    <x v="0"/>
    <n v="984.17"/>
    <x v="4"/>
    <x v="2"/>
    <n v="2049.6594"/>
    <s v="Bulk Order"/>
  </r>
  <r>
    <s v="ORD107563"/>
    <x v="1"/>
    <x v="0"/>
    <x v="7507"/>
    <n v="0.49"/>
    <n v="456.77800000000002"/>
    <n v="9"/>
    <d v="2024-07-22T00:00:00"/>
    <d v="2024-07-23T00:00:00"/>
    <s v="Regular"/>
    <x v="2"/>
    <n v="241.15"/>
    <x v="4"/>
    <x v="0"/>
    <n v="475.42200000000003"/>
    <s v="Bulk Order"/>
  </r>
  <r>
    <s v="ORD107564"/>
    <x v="2"/>
    <x v="3"/>
    <x v="7508"/>
    <n v="0.28999999999999998"/>
    <n v="365.48119999999994"/>
    <n v="1"/>
    <d v="2024-09-22T00:00:00"/>
    <d v="2024-09-25T00:00:00"/>
    <s v="Regular"/>
    <x v="0"/>
    <n v="291.48"/>
    <x v="4"/>
    <x v="5"/>
    <n v="894.79880000000003"/>
    <s v="-"/>
  </r>
  <r>
    <s v="ORD107565"/>
    <x v="1"/>
    <x v="1"/>
    <x v="7509"/>
    <n v="0.28000000000000003"/>
    <n v="1343.2524000000001"/>
    <n v="1"/>
    <d v="2023-06-06T00:00:00"/>
    <d v="2023-06-07T00:00:00"/>
    <s v="Member"/>
    <x v="0"/>
    <n v="924.57"/>
    <x v="4"/>
    <x v="4"/>
    <n v="3454.0775999999996"/>
    <s v="-"/>
  </r>
  <r>
    <s v="ORD107566"/>
    <x v="0"/>
    <x v="0"/>
    <x v="7510"/>
    <n v="0.23"/>
    <n v="523.51220000000001"/>
    <n v="7"/>
    <d v="2024-04-26T00:00:00"/>
    <d v="2024-05-02T00:00:00"/>
    <s v="Regular"/>
    <x v="2"/>
    <n v="157.86000000000001"/>
    <x v="4"/>
    <x v="5"/>
    <n v="1752.6277999999998"/>
    <s v="Bulk Order"/>
  </r>
  <r>
    <s v="ORD107567"/>
    <x v="0"/>
    <x v="0"/>
    <x v="7511"/>
    <n v="0.15"/>
    <n v="396.95100000000002"/>
    <n v="6"/>
    <d v="2023-01-16T00:00:00"/>
    <d v="2023-01-22T00:00:00"/>
    <s v="New"/>
    <x v="1"/>
    <n v="225.43"/>
    <x v="4"/>
    <x v="5"/>
    <n v="2249.3890000000001"/>
    <s v="Bulk Order"/>
  </r>
  <r>
    <s v="ORD107568"/>
    <x v="2"/>
    <x v="1"/>
    <x v="7512"/>
    <n v="0.17"/>
    <n v="275.36260000000004"/>
    <n v="7"/>
    <d v="2023-05-30T00:00:00"/>
    <d v="2023-06-03T00:00:00"/>
    <s v="Regular"/>
    <x v="1"/>
    <n v="322.70999999999998"/>
    <x v="4"/>
    <x v="1"/>
    <n v="1344.4173999999998"/>
    <s v="Bulk Order"/>
  </r>
  <r>
    <s v="ORD107569"/>
    <x v="1"/>
    <x v="1"/>
    <x v="7513"/>
    <n v="0.11"/>
    <n v="270.29750000000001"/>
    <n v="8"/>
    <d v="2023-11-24T00:00:00"/>
    <d v="2023-11-25T00:00:00"/>
    <s v="Member"/>
    <x v="0"/>
    <n v="715.32"/>
    <x v="4"/>
    <x v="4"/>
    <n v="2186.9524999999999"/>
    <s v="Bulk Order"/>
  </r>
  <r>
    <s v="ORD107570"/>
    <x v="2"/>
    <x v="1"/>
    <x v="7514"/>
    <n v="0.48"/>
    <n v="1796.3759999999997"/>
    <n v="6"/>
    <d v="2023-11-07T00:00:00"/>
    <d v="2023-11-09T00:00:00"/>
    <s v="Member"/>
    <x v="1"/>
    <n v="682.6"/>
    <x v="4"/>
    <x v="4"/>
    <n v="1946.0740000000001"/>
    <s v="Bulk Order"/>
  </r>
  <r>
    <s v="ORD107571"/>
    <x v="3"/>
    <x v="3"/>
    <x v="7515"/>
    <n v="0.31"/>
    <n v="763.68189999999993"/>
    <n v="7"/>
    <d v="2024-04-26T00:00:00"/>
    <d v="2024-04-27T00:00:00"/>
    <s v="Regular"/>
    <x v="2"/>
    <n v="677.64"/>
    <x v="4"/>
    <x v="4"/>
    <n v="1699.8080999999997"/>
    <s v="Bulk Order"/>
  </r>
  <r>
    <s v="ORD107572"/>
    <x v="2"/>
    <x v="3"/>
    <x v="7516"/>
    <n v="0.47"/>
    <n v="771.94679999999994"/>
    <n v="7"/>
    <d v="2024-10-17T00:00:00"/>
    <d v="2024-10-19T00:00:00"/>
    <s v="Regular"/>
    <x v="1"/>
    <n v="462.22"/>
    <x v="4"/>
    <x v="5"/>
    <n v="870.49320000000012"/>
    <s v="Bulk Order"/>
  </r>
  <r>
    <s v="ORD107573"/>
    <x v="2"/>
    <x v="3"/>
    <x v="7517"/>
    <n v="0.19"/>
    <n v="108.37599999999999"/>
    <n v="7"/>
    <d v="2024-05-22T00:00:00"/>
    <d v="2024-05-28T00:00:00"/>
    <s v="Regular"/>
    <x v="2"/>
    <n v="45.65"/>
    <x v="4"/>
    <x v="0"/>
    <n v="462.024"/>
    <s v="Bulk Order"/>
  </r>
  <r>
    <s v="ORD107574"/>
    <x v="0"/>
    <x v="4"/>
    <x v="7518"/>
    <n v="0.15"/>
    <n v="697.27199999999993"/>
    <n v="2"/>
    <d v="2023-03-14T00:00:00"/>
    <d v="2023-03-21T00:00:00"/>
    <s v="Member"/>
    <x v="2"/>
    <n v="762.6"/>
    <x v="4"/>
    <x v="1"/>
    <n v="3951.2079999999996"/>
    <s v="-"/>
  </r>
  <r>
    <s v="ORD107575"/>
    <x v="2"/>
    <x v="0"/>
    <x v="7519"/>
    <n v="7.0000000000000007E-2"/>
    <n v="305.97840000000002"/>
    <n v="3"/>
    <d v="2024-09-14T00:00:00"/>
    <d v="2024-09-21T00:00:00"/>
    <s v="Member"/>
    <x v="1"/>
    <n v="1041.22"/>
    <x v="4"/>
    <x v="1"/>
    <n v="4065.1415999999999"/>
    <s v="-"/>
  </r>
  <r>
    <s v="ORD107576"/>
    <x v="1"/>
    <x v="3"/>
    <x v="7520"/>
    <n v="0.15"/>
    <n v="596.65350000000001"/>
    <n v="9"/>
    <d v="2023-04-09T00:00:00"/>
    <d v="2023-04-14T00:00:00"/>
    <s v="Regular"/>
    <x v="0"/>
    <n v="605.17999999999995"/>
    <x v="4"/>
    <x v="4"/>
    <n v="3381.0365000000002"/>
    <s v="Bulk Order"/>
  </r>
  <r>
    <s v="ORD107577"/>
    <x v="0"/>
    <x v="4"/>
    <x v="7521"/>
    <n v="0.45"/>
    <n v="1575.4275"/>
    <n v="1"/>
    <d v="2024-01-30T00:00:00"/>
    <d v="2024-02-02T00:00:00"/>
    <s v="Member"/>
    <x v="1"/>
    <n v="431.93"/>
    <x v="4"/>
    <x v="3"/>
    <n v="1925.5224999999998"/>
    <s v="-"/>
  </r>
  <r>
    <s v="ORD107578"/>
    <x v="2"/>
    <x v="0"/>
    <x v="7522"/>
    <n v="0.28999999999999998"/>
    <n v="761.54"/>
    <n v="8"/>
    <d v="2023-07-30T00:00:00"/>
    <d v="2023-08-03T00:00:00"/>
    <s v="Member"/>
    <x v="0"/>
    <n v="731.39"/>
    <x v="4"/>
    <x v="1"/>
    <n v="1864.46"/>
    <s v="Bulk Order"/>
  </r>
  <r>
    <s v="ORD107579"/>
    <x v="3"/>
    <x v="3"/>
    <x v="7523"/>
    <n v="0.23"/>
    <n v="1034.3652"/>
    <n v="7"/>
    <d v="2024-10-16T00:00:00"/>
    <d v="2024-10-19T00:00:00"/>
    <s v="Regular"/>
    <x v="1"/>
    <n v="896.31"/>
    <x v="4"/>
    <x v="3"/>
    <n v="3462.8747999999996"/>
    <s v="Bulk Order"/>
  </r>
  <r>
    <s v="ORD107580"/>
    <x v="2"/>
    <x v="1"/>
    <x v="7524"/>
    <n v="0.28000000000000003"/>
    <n v="1114.2152000000001"/>
    <n v="6"/>
    <d v="2024-03-12T00:00:00"/>
    <d v="2024-03-15T00:00:00"/>
    <s v="Regular"/>
    <x v="1"/>
    <n v="823.87"/>
    <x v="4"/>
    <x v="0"/>
    <n v="2865.1248000000001"/>
    <s v="Bulk Order"/>
  </r>
  <r>
    <s v="ORD107581"/>
    <x v="2"/>
    <x v="2"/>
    <x v="7525"/>
    <n v="0.45"/>
    <n v="1844.3025"/>
    <n v="1"/>
    <d v="2024-09-24T00:00:00"/>
    <d v="2024-09-29T00:00:00"/>
    <s v="Member"/>
    <x v="0"/>
    <n v="920.95"/>
    <x v="4"/>
    <x v="0"/>
    <n v="2254.1475"/>
    <s v="-"/>
  </r>
  <r>
    <s v="ORD107582"/>
    <x v="2"/>
    <x v="3"/>
    <x v="7526"/>
    <n v="0.1"/>
    <n v="161.68"/>
    <n v="9"/>
    <d v="2024-06-28T00:00:00"/>
    <d v="2024-06-29T00:00:00"/>
    <s v="Regular"/>
    <x v="1"/>
    <n v="474.07"/>
    <x v="4"/>
    <x v="1"/>
    <n v="1455.12"/>
    <s v="Bulk Order"/>
  </r>
  <r>
    <s v="ORD107583"/>
    <x v="0"/>
    <x v="2"/>
    <x v="7527"/>
    <n v="0.48"/>
    <n v="1043.9759999999999"/>
    <n v="2"/>
    <d v="2023-07-18T00:00:00"/>
    <d v="2023-07-24T00:00:00"/>
    <s v="Regular"/>
    <x v="0"/>
    <n v="443.35"/>
    <x v="4"/>
    <x v="5"/>
    <n v="1130.9739999999999"/>
    <s v="-"/>
  </r>
  <r>
    <s v="ORD107584"/>
    <x v="1"/>
    <x v="3"/>
    <x v="7528"/>
    <n v="0.33"/>
    <n v="1175.8989000000001"/>
    <n v="5"/>
    <d v="2024-12-27T00:00:00"/>
    <d v="2024-12-30T00:00:00"/>
    <s v="Member"/>
    <x v="2"/>
    <n v="192.61"/>
    <x v="4"/>
    <x v="1"/>
    <n v="2387.4310999999998"/>
    <s v="-"/>
  </r>
  <r>
    <s v="ORD107585"/>
    <x v="3"/>
    <x v="1"/>
    <x v="7529"/>
    <n v="0.43"/>
    <n v="824.83029999999997"/>
    <n v="9"/>
    <d v="2023-12-22T00:00:00"/>
    <d v="2023-12-26T00:00:00"/>
    <s v="New"/>
    <x v="2"/>
    <n v="559.32000000000005"/>
    <x v="4"/>
    <x v="3"/>
    <n v="1093.3797"/>
    <s v="Bulk Order"/>
  </r>
  <r>
    <s v="ORD107586"/>
    <x v="2"/>
    <x v="2"/>
    <x v="7530"/>
    <n v="0.26"/>
    <n v="655.32479999999998"/>
    <n v="8"/>
    <d v="2023-01-22T00:00:00"/>
    <d v="2023-01-24T00:00:00"/>
    <s v="New"/>
    <x v="1"/>
    <n v="269.20999999999998"/>
    <x v="4"/>
    <x v="0"/>
    <n v="1865.1552000000001"/>
    <s v="Bulk Order"/>
  </r>
  <r>
    <s v="ORD107587"/>
    <x v="1"/>
    <x v="4"/>
    <x v="7531"/>
    <n v="0.12"/>
    <n v="392.14919999999995"/>
    <n v="4"/>
    <d v="2024-07-23T00:00:00"/>
    <d v="2024-07-29T00:00:00"/>
    <s v="New"/>
    <x v="0"/>
    <n v="948.83"/>
    <x v="4"/>
    <x v="1"/>
    <n v="2875.7608"/>
    <s v="-"/>
  </r>
  <r>
    <s v="ORD107588"/>
    <x v="1"/>
    <x v="1"/>
    <x v="7532"/>
    <n v="0.28000000000000003"/>
    <n v="628.60560000000009"/>
    <n v="8"/>
    <d v="2024-04-03T00:00:00"/>
    <d v="2024-04-09T00:00:00"/>
    <s v="Member"/>
    <x v="0"/>
    <n v="334.99"/>
    <x v="4"/>
    <x v="2"/>
    <n v="1616.4143999999999"/>
    <s v="Bulk Order"/>
  </r>
  <r>
    <s v="ORD107589"/>
    <x v="0"/>
    <x v="2"/>
    <x v="7533"/>
    <n v="0.03"/>
    <n v="119.57669999999999"/>
    <n v="9"/>
    <d v="2024-10-13T00:00:00"/>
    <d v="2024-10-18T00:00:00"/>
    <s v="New"/>
    <x v="2"/>
    <n v="1055.47"/>
    <x v="4"/>
    <x v="3"/>
    <n v="3866.3132999999998"/>
    <s v="Bulk Order"/>
  </r>
  <r>
    <s v="ORD107590"/>
    <x v="3"/>
    <x v="2"/>
    <x v="7534"/>
    <n v="0.43"/>
    <n v="288.00110000000001"/>
    <n v="5"/>
    <d v="2024-03-19T00:00:00"/>
    <d v="2024-03-24T00:00:00"/>
    <s v="New"/>
    <x v="2"/>
    <n v="100.64"/>
    <x v="4"/>
    <x v="5"/>
    <n v="381.76889999999997"/>
    <s v="-"/>
  </r>
  <r>
    <s v="ORD107591"/>
    <x v="0"/>
    <x v="1"/>
    <x v="7535"/>
    <n v="0.32"/>
    <n v="1157.9136000000001"/>
    <n v="1"/>
    <d v="2024-04-13T00:00:00"/>
    <d v="2024-04-16T00:00:00"/>
    <s v="Member"/>
    <x v="2"/>
    <n v="750.89"/>
    <x v="4"/>
    <x v="1"/>
    <n v="2460.5663999999997"/>
    <s v="-"/>
  </r>
  <r>
    <s v="ORD107592"/>
    <x v="1"/>
    <x v="1"/>
    <x v="7536"/>
    <n v="0.14000000000000001"/>
    <n v="113.61420000000001"/>
    <n v="6"/>
    <d v="2023-11-24T00:00:00"/>
    <d v="2023-11-30T00:00:00"/>
    <s v="Regular"/>
    <x v="2"/>
    <n v="122.09"/>
    <x v="4"/>
    <x v="0"/>
    <n v="697.91579999999999"/>
    <s v="Bulk Order"/>
  </r>
  <r>
    <s v="ORD107593"/>
    <x v="1"/>
    <x v="1"/>
    <x v="7537"/>
    <n v="0.14000000000000001"/>
    <n v="657.3574000000001"/>
    <n v="4"/>
    <d v="2024-04-05T00:00:00"/>
    <d v="2024-04-11T00:00:00"/>
    <s v="Member"/>
    <x v="2"/>
    <n v="1102.1099999999999"/>
    <x v="4"/>
    <x v="5"/>
    <n v="4038.0526"/>
    <s v="-"/>
  </r>
  <r>
    <s v="ORD107594"/>
    <x v="1"/>
    <x v="0"/>
    <x v="7538"/>
    <n v="0.45"/>
    <n v="737.45100000000002"/>
    <n v="6"/>
    <d v="2023-08-17T00:00:00"/>
    <d v="2023-08-18T00:00:00"/>
    <s v="Regular"/>
    <x v="0"/>
    <n v="411.95"/>
    <x v="4"/>
    <x v="2"/>
    <n v="901.32899999999995"/>
    <s v="Bulk Order"/>
  </r>
  <r>
    <s v="ORD107595"/>
    <x v="0"/>
    <x v="4"/>
    <x v="7539"/>
    <n v="0.42"/>
    <n v="1679.0003999999999"/>
    <n v="1"/>
    <d v="2024-06-28T00:00:00"/>
    <d v="2024-07-01T00:00:00"/>
    <s v="Regular"/>
    <x v="2"/>
    <n v="1048.06"/>
    <x v="4"/>
    <x v="4"/>
    <n v="2318.6196"/>
    <s v="-"/>
  </r>
  <r>
    <s v="ORD107596"/>
    <x v="3"/>
    <x v="3"/>
    <x v="7540"/>
    <n v="0.38"/>
    <n v="1008.8772"/>
    <n v="4"/>
    <d v="2024-09-17T00:00:00"/>
    <d v="2024-09-19T00:00:00"/>
    <s v="Regular"/>
    <x v="2"/>
    <n v="280.69"/>
    <x v="4"/>
    <x v="2"/>
    <n v="1646.0628000000002"/>
    <s v="-"/>
  </r>
  <r>
    <s v="ORD107597"/>
    <x v="2"/>
    <x v="2"/>
    <x v="7541"/>
    <n v="0.21"/>
    <n v="114.72930000000001"/>
    <n v="5"/>
    <d v="2023-07-13T00:00:00"/>
    <d v="2023-07-20T00:00:00"/>
    <s v="New"/>
    <x v="2"/>
    <n v="140.76"/>
    <x v="4"/>
    <x v="3"/>
    <n v="431.60070000000002"/>
    <s v="-"/>
  </r>
  <r>
    <s v="ORD107598"/>
    <x v="0"/>
    <x v="3"/>
    <x v="7542"/>
    <n v="0.44"/>
    <n v="1300.0591999999999"/>
    <n v="6"/>
    <d v="2024-01-28T00:00:00"/>
    <d v="2024-01-31T00:00:00"/>
    <s v="Member"/>
    <x v="1"/>
    <n v="446.14"/>
    <x v="4"/>
    <x v="4"/>
    <n v="1654.6207999999999"/>
    <s v="Bulk Order"/>
  </r>
  <r>
    <s v="ORD107599"/>
    <x v="1"/>
    <x v="1"/>
    <x v="7543"/>
    <n v="0.12"/>
    <n v="548.36040000000003"/>
    <n v="5"/>
    <d v="2024-04-05T00:00:00"/>
    <d v="2024-04-11T00:00:00"/>
    <s v="Regular"/>
    <x v="0"/>
    <n v="921.82"/>
    <x v="4"/>
    <x v="3"/>
    <n v="4021.3096"/>
    <s v="-"/>
  </r>
  <r>
    <s v="ORD107600"/>
    <x v="0"/>
    <x v="4"/>
    <x v="7544"/>
    <n v="0.01"/>
    <n v="8.7045000000000012"/>
    <n v="2"/>
    <d v="2023-10-09T00:00:00"/>
    <d v="2023-10-10T00:00:00"/>
    <s v="Member"/>
    <x v="0"/>
    <n v="57.1"/>
    <x v="4"/>
    <x v="0"/>
    <n v="861.74549999999999"/>
    <s v="-"/>
  </r>
  <r>
    <s v="ORD107601"/>
    <x v="1"/>
    <x v="4"/>
    <x v="7545"/>
    <n v="0.22"/>
    <n v="368.36799999999999"/>
    <n v="3"/>
    <d v="2024-11-15T00:00:00"/>
    <d v="2024-11-20T00:00:00"/>
    <s v="Member"/>
    <x v="0"/>
    <n v="334.73"/>
    <x v="4"/>
    <x v="0"/>
    <n v="1306.0320000000002"/>
    <s v="-"/>
  </r>
  <r>
    <s v="ORD107602"/>
    <x v="2"/>
    <x v="0"/>
    <x v="7546"/>
    <n v="0.46"/>
    <n v="1035.8648000000001"/>
    <n v="5"/>
    <d v="2024-07-20T00:00:00"/>
    <d v="2024-07-24T00:00:00"/>
    <s v="Member"/>
    <x v="1"/>
    <n v="576.82000000000005"/>
    <x v="4"/>
    <x v="5"/>
    <n v="1216.0152"/>
    <s v="-"/>
  </r>
  <r>
    <s v="ORD107603"/>
    <x v="2"/>
    <x v="1"/>
    <x v="7547"/>
    <n v="0.28999999999999998"/>
    <n v="419.85039999999998"/>
    <n v="7"/>
    <d v="2024-01-02T00:00:00"/>
    <d v="2024-01-07T00:00:00"/>
    <s v="Regular"/>
    <x v="2"/>
    <n v="174.8"/>
    <x v="4"/>
    <x v="3"/>
    <n v="1027.9096"/>
    <s v="Bulk Order"/>
  </r>
  <r>
    <s v="ORD107604"/>
    <x v="3"/>
    <x v="2"/>
    <x v="7548"/>
    <n v="0.11"/>
    <n v="519.69720000000007"/>
    <n v="4"/>
    <d v="2023-06-29T00:00:00"/>
    <d v="2023-07-06T00:00:00"/>
    <s v="New"/>
    <x v="2"/>
    <n v="781.4"/>
    <x v="4"/>
    <x v="4"/>
    <n v="4204.8227999999999"/>
    <s v="-"/>
  </r>
  <r>
    <s v="ORD107605"/>
    <x v="1"/>
    <x v="0"/>
    <x v="7549"/>
    <n v="0.33"/>
    <n v="643.41750000000002"/>
    <n v="6"/>
    <d v="2024-01-28T00:00:00"/>
    <d v="2024-01-29T00:00:00"/>
    <s v="Regular"/>
    <x v="0"/>
    <n v="497.92"/>
    <x v="4"/>
    <x v="1"/>
    <n v="1306.3325"/>
    <s v="Bulk Order"/>
  </r>
  <r>
    <s v="ORD107606"/>
    <x v="3"/>
    <x v="1"/>
    <x v="7550"/>
    <n v="0.37"/>
    <n v="1230.0650000000001"/>
    <n v="9"/>
    <d v="2023-09-10T00:00:00"/>
    <d v="2023-09-15T00:00:00"/>
    <s v="Member"/>
    <x v="2"/>
    <n v="415.8"/>
    <x v="4"/>
    <x v="4"/>
    <n v="2094.4349999999999"/>
    <s v="Bulk Order"/>
  </r>
  <r>
    <s v="ORD107607"/>
    <x v="3"/>
    <x v="0"/>
    <x v="7551"/>
    <n v="0.28000000000000003"/>
    <n v="335.21320000000003"/>
    <n v="7"/>
    <d v="2023-09-06T00:00:00"/>
    <d v="2023-09-12T00:00:00"/>
    <s v="New"/>
    <x v="2"/>
    <n v="334.99"/>
    <x v="4"/>
    <x v="4"/>
    <n v="861.97680000000003"/>
    <s v="Bulk Order"/>
  </r>
  <r>
    <s v="ORD107608"/>
    <x v="2"/>
    <x v="3"/>
    <x v="7552"/>
    <n v="0.42"/>
    <n v="494.15519999999998"/>
    <n v="3"/>
    <d v="2023-05-15T00:00:00"/>
    <d v="2023-05-18T00:00:00"/>
    <s v="New"/>
    <x v="1"/>
    <n v="104.26"/>
    <x v="4"/>
    <x v="0"/>
    <n v="682.40480000000002"/>
    <s v="-"/>
  </r>
  <r>
    <s v="ORD107609"/>
    <x v="0"/>
    <x v="1"/>
    <x v="7553"/>
    <n v="0.3"/>
    <n v="288.49799999999999"/>
    <n v="5"/>
    <d v="2023-11-09T00:00:00"/>
    <d v="2023-11-12T00:00:00"/>
    <s v="New"/>
    <x v="0"/>
    <n v="162.41999999999999"/>
    <x v="4"/>
    <x v="2"/>
    <n v="673.16200000000003"/>
    <s v="-"/>
  </r>
  <r>
    <s v="ORD107610"/>
    <x v="0"/>
    <x v="2"/>
    <x v="7554"/>
    <n v="0.05"/>
    <n v="111.529"/>
    <n v="9"/>
    <d v="2023-07-04T00:00:00"/>
    <d v="2023-07-07T00:00:00"/>
    <s v="Member"/>
    <x v="0"/>
    <n v="465.03"/>
    <x v="4"/>
    <x v="0"/>
    <n v="2119.0509999999999"/>
    <s v="Bulk Order"/>
  </r>
  <r>
    <s v="ORD107611"/>
    <x v="3"/>
    <x v="2"/>
    <x v="7555"/>
    <n v="0.4"/>
    <n v="1084.4040000000002"/>
    <n v="5"/>
    <d v="2023-04-29T00:00:00"/>
    <d v="2023-05-06T00:00:00"/>
    <s v="Regular"/>
    <x v="2"/>
    <n v="455.03"/>
    <x v="4"/>
    <x v="1"/>
    <n v="1626.606"/>
    <s v="-"/>
  </r>
  <r>
    <s v="ORD107612"/>
    <x v="2"/>
    <x v="1"/>
    <x v="7556"/>
    <n v="7.0000000000000007E-2"/>
    <n v="10.6869"/>
    <n v="3"/>
    <d v="2023-11-25T00:00:00"/>
    <d v="2023-11-28T00:00:00"/>
    <s v="Member"/>
    <x v="2"/>
    <n v="23.38"/>
    <x v="4"/>
    <x v="4"/>
    <n v="141.98309999999998"/>
    <s v="-"/>
  </r>
  <r>
    <s v="ORD107613"/>
    <x v="1"/>
    <x v="0"/>
    <x v="7557"/>
    <n v="0.44"/>
    <n v="1839.7807999999998"/>
    <n v="8"/>
    <d v="2024-07-16T00:00:00"/>
    <d v="2024-07-17T00:00:00"/>
    <s v="Member"/>
    <x v="2"/>
    <n v="874.67"/>
    <x v="4"/>
    <x v="5"/>
    <n v="2341.5392000000002"/>
    <s v="Bulk Order"/>
  </r>
  <r>
    <s v="ORD107614"/>
    <x v="0"/>
    <x v="4"/>
    <x v="7558"/>
    <n v="0.26"/>
    <n v="679.24739999999997"/>
    <n v="7"/>
    <d v="2023-10-30T00:00:00"/>
    <d v="2023-11-01T00:00:00"/>
    <s v="Regular"/>
    <x v="0"/>
    <n v="710.69"/>
    <x v="4"/>
    <x v="4"/>
    <n v="1933.2425999999998"/>
    <s v="Bulk Order"/>
  </r>
  <r>
    <s v="ORD107615"/>
    <x v="3"/>
    <x v="1"/>
    <x v="7559"/>
    <n v="0.37"/>
    <n v="322.02210000000002"/>
    <n v="5"/>
    <d v="2023-03-25T00:00:00"/>
    <d v="2023-03-28T00:00:00"/>
    <s v="Member"/>
    <x v="1"/>
    <n v="187.7"/>
    <x v="4"/>
    <x v="4"/>
    <n v="548.30790000000002"/>
    <s v="-"/>
  </r>
  <r>
    <s v="ORD107616"/>
    <x v="0"/>
    <x v="2"/>
    <x v="7560"/>
    <n v="0.49"/>
    <n v="210.57259999999999"/>
    <n v="5"/>
    <d v="2024-03-13T00:00:00"/>
    <d v="2024-03-18T00:00:00"/>
    <s v="Member"/>
    <x v="2"/>
    <n v="88.54"/>
    <x v="4"/>
    <x v="2"/>
    <n v="219.16740000000001"/>
    <s v="-"/>
  </r>
  <r>
    <s v="ORD107617"/>
    <x v="0"/>
    <x v="3"/>
    <x v="7561"/>
    <n v="0.22"/>
    <n v="90.129599999999996"/>
    <n v="1"/>
    <d v="2024-10-24T00:00:00"/>
    <d v="2024-10-25T00:00:00"/>
    <s v="Member"/>
    <x v="2"/>
    <n v="96.8"/>
    <x v="4"/>
    <x v="5"/>
    <n v="319.55040000000002"/>
    <s v="-"/>
  </r>
  <r>
    <s v="ORD107618"/>
    <x v="1"/>
    <x v="2"/>
    <x v="7562"/>
    <n v="0.23"/>
    <n v="313.36350000000004"/>
    <n v="8"/>
    <d v="2024-04-07T00:00:00"/>
    <d v="2024-04-13T00:00:00"/>
    <s v="Regular"/>
    <x v="2"/>
    <n v="205.73"/>
    <x v="4"/>
    <x v="5"/>
    <n v="1049.0864999999999"/>
    <s v="Bulk Order"/>
  </r>
  <r>
    <s v="ORD107619"/>
    <x v="2"/>
    <x v="4"/>
    <x v="7563"/>
    <n v="0.41"/>
    <n v="1044.0772999999999"/>
    <n v="6"/>
    <d v="2024-11-28T00:00:00"/>
    <d v="2024-11-29T00:00:00"/>
    <s v="Regular"/>
    <x v="0"/>
    <n v="138.38"/>
    <x v="4"/>
    <x v="2"/>
    <n v="1502.4527000000003"/>
    <s v="Bulk Order"/>
  </r>
  <r>
    <s v="ORD107620"/>
    <x v="1"/>
    <x v="2"/>
    <x v="7564"/>
    <n v="0.06"/>
    <n v="258.91019999999997"/>
    <n v="5"/>
    <d v="2023-11-08T00:00:00"/>
    <d v="2023-11-12T00:00:00"/>
    <s v="New"/>
    <x v="1"/>
    <n v="1228.6600000000001"/>
    <x v="4"/>
    <x v="3"/>
    <n v="4056.2598000000003"/>
    <s v="-"/>
  </r>
  <r>
    <s v="ORD107621"/>
    <x v="2"/>
    <x v="4"/>
    <x v="7565"/>
    <n v="0.01"/>
    <n v="45.2453"/>
    <n v="7"/>
    <d v="2024-06-26T00:00:00"/>
    <d v="2024-06-29T00:00:00"/>
    <s v="Regular"/>
    <x v="2"/>
    <n v="572.66"/>
    <x v="4"/>
    <x v="2"/>
    <n v="4479.2847000000002"/>
    <s v="Bulk Order"/>
  </r>
  <r>
    <s v="ORD107622"/>
    <x v="0"/>
    <x v="1"/>
    <x v="7566"/>
    <n v="0.3"/>
    <n v="1253.5229999999999"/>
    <n v="2"/>
    <d v="2023-11-20T00:00:00"/>
    <d v="2023-11-25T00:00:00"/>
    <s v="Regular"/>
    <x v="2"/>
    <n v="1011.36"/>
    <x v="4"/>
    <x v="4"/>
    <n v="2924.8869999999997"/>
    <s v="-"/>
  </r>
  <r>
    <s v="ORD107623"/>
    <x v="3"/>
    <x v="2"/>
    <x v="7567"/>
    <n v="0.08"/>
    <n v="136.79680000000002"/>
    <n v="3"/>
    <d v="2023-07-09T00:00:00"/>
    <d v="2023-07-16T00:00:00"/>
    <s v="New"/>
    <x v="2"/>
    <n v="337.43"/>
    <x v="4"/>
    <x v="0"/>
    <n v="1573.1632"/>
    <s v="-"/>
  </r>
  <r>
    <s v="ORD107624"/>
    <x v="1"/>
    <x v="0"/>
    <x v="7568"/>
    <n v="0.13"/>
    <n v="208.27690000000001"/>
    <n v="9"/>
    <d v="2024-09-18T00:00:00"/>
    <d v="2024-09-20T00:00:00"/>
    <s v="New"/>
    <x v="0"/>
    <n v="358.16"/>
    <x v="4"/>
    <x v="4"/>
    <n v="1393.8531"/>
    <s v="Bulk Order"/>
  </r>
  <r>
    <s v="ORD107625"/>
    <x v="2"/>
    <x v="0"/>
    <x v="7569"/>
    <n v="0.49"/>
    <n v="2419.8895000000002"/>
    <n v="5"/>
    <d v="2024-07-25T00:00:00"/>
    <d v="2024-07-27T00:00:00"/>
    <s v="Member"/>
    <x v="1"/>
    <n v="1256.6099999999999"/>
    <x v="4"/>
    <x v="5"/>
    <n v="2518.6605"/>
    <s v="-"/>
  </r>
  <r>
    <s v="ORD107626"/>
    <x v="0"/>
    <x v="2"/>
    <x v="7570"/>
    <n v="0.33"/>
    <n v="1134.6324000000002"/>
    <n v="6"/>
    <d v="2024-02-25T00:00:00"/>
    <d v="2024-03-02T00:00:00"/>
    <s v="New"/>
    <x v="2"/>
    <n v="595.32000000000005"/>
    <x v="4"/>
    <x v="2"/>
    <n v="2303.6476000000002"/>
    <s v="Bulk Order"/>
  </r>
  <r>
    <s v="ORD107627"/>
    <x v="2"/>
    <x v="2"/>
    <x v="7571"/>
    <n v="0.43"/>
    <n v="685.53179999999998"/>
    <n v="8"/>
    <d v="2023-09-14T00:00:00"/>
    <d v="2023-09-19T00:00:00"/>
    <s v="Regular"/>
    <x v="2"/>
    <n v="93.29"/>
    <x v="4"/>
    <x v="5"/>
    <n v="908.72820000000002"/>
    <s v="Bulk Order"/>
  </r>
  <r>
    <s v="ORD107628"/>
    <x v="2"/>
    <x v="3"/>
    <x v="7572"/>
    <n v="0.45"/>
    <n v="770.62049999999999"/>
    <n v="3"/>
    <d v="2023-10-24T00:00:00"/>
    <d v="2023-10-25T00:00:00"/>
    <s v="New"/>
    <x v="0"/>
    <n v="498.02"/>
    <x v="4"/>
    <x v="5"/>
    <n v="941.86950000000002"/>
    <s v="-"/>
  </r>
  <r>
    <s v="ORD107629"/>
    <x v="2"/>
    <x v="2"/>
    <x v="7573"/>
    <n v="0.06"/>
    <n v="133.78560000000002"/>
    <n v="1"/>
    <d v="2024-09-07T00:00:00"/>
    <d v="2024-09-12T00:00:00"/>
    <s v="Regular"/>
    <x v="2"/>
    <n v="559.04999999999995"/>
    <x v="4"/>
    <x v="4"/>
    <n v="2095.9744000000001"/>
    <s v="-"/>
  </r>
  <r>
    <s v="ORD107630"/>
    <x v="0"/>
    <x v="3"/>
    <x v="7574"/>
    <n v="0.46"/>
    <n v="1447.5509999999999"/>
    <n v="4"/>
    <d v="2024-03-03T00:00:00"/>
    <d v="2024-03-07T00:00:00"/>
    <s v="Member"/>
    <x v="0"/>
    <n v="662.69"/>
    <x v="4"/>
    <x v="5"/>
    <n v="1699.299"/>
    <s v="-"/>
  </r>
  <r>
    <s v="ORD107631"/>
    <x v="3"/>
    <x v="3"/>
    <x v="7575"/>
    <n v="0.43"/>
    <n v="1935.0430000000001"/>
    <n v="2"/>
    <d v="2023-06-04T00:00:00"/>
    <d v="2023-06-05T00:00:00"/>
    <s v="Member"/>
    <x v="1"/>
    <n v="1224.82"/>
    <x v="4"/>
    <x v="3"/>
    <n v="2565.0570000000002"/>
    <s v="-"/>
  </r>
  <r>
    <s v="ORD107632"/>
    <x v="3"/>
    <x v="3"/>
    <x v="7576"/>
    <n v="0.02"/>
    <n v="21.434000000000001"/>
    <n v="9"/>
    <d v="2024-10-22T00:00:00"/>
    <d v="2024-10-28T00:00:00"/>
    <s v="New"/>
    <x v="0"/>
    <n v="301.10000000000002"/>
    <x v="4"/>
    <x v="4"/>
    <n v="1050.2660000000001"/>
    <s v="Bulk Order"/>
  </r>
  <r>
    <s v="ORD107633"/>
    <x v="3"/>
    <x v="3"/>
    <x v="7577"/>
    <n v="0.49"/>
    <n v="251.6542"/>
    <n v="4"/>
    <d v="2023-07-19T00:00:00"/>
    <d v="2023-07-23T00:00:00"/>
    <s v="Member"/>
    <x v="1"/>
    <n v="138.32"/>
    <x v="4"/>
    <x v="1"/>
    <n v="261.92580000000004"/>
    <s v="-"/>
  </r>
  <r>
    <s v="ORD107634"/>
    <x v="2"/>
    <x v="1"/>
    <x v="7578"/>
    <n v="0.23"/>
    <n v="480.28370000000001"/>
    <n v="9"/>
    <d v="2023-12-04T00:00:00"/>
    <d v="2023-12-06T00:00:00"/>
    <s v="New"/>
    <x v="2"/>
    <n v="178.76"/>
    <x v="4"/>
    <x v="0"/>
    <n v="1607.9063000000001"/>
    <s v="Bulk Order"/>
  </r>
  <r>
    <s v="ORD107635"/>
    <x v="0"/>
    <x v="0"/>
    <x v="7579"/>
    <n v="0.49"/>
    <n v="638.33770000000004"/>
    <n v="7"/>
    <d v="2023-10-06T00:00:00"/>
    <d v="2023-10-12T00:00:00"/>
    <s v="New"/>
    <x v="1"/>
    <n v="302.5"/>
    <x v="4"/>
    <x v="4"/>
    <n v="664.39229999999998"/>
    <s v="Bulk Order"/>
  </r>
  <r>
    <s v="ORD107636"/>
    <x v="2"/>
    <x v="3"/>
    <x v="7580"/>
    <n v="0.41"/>
    <n v="1198.2495999999999"/>
    <n v="7"/>
    <d v="2024-07-06T00:00:00"/>
    <d v="2024-07-13T00:00:00"/>
    <s v="Member"/>
    <x v="2"/>
    <n v="379.17"/>
    <x v="4"/>
    <x v="5"/>
    <n v="1724.3104000000001"/>
    <s v="Bulk Order"/>
  </r>
  <r>
    <s v="ORD107637"/>
    <x v="3"/>
    <x v="0"/>
    <x v="7581"/>
    <n v="0.22"/>
    <n v="775.75300000000004"/>
    <n v="1"/>
    <d v="2023-09-12T00:00:00"/>
    <d v="2023-09-19T00:00:00"/>
    <s v="Member"/>
    <x v="0"/>
    <n v="213.65"/>
    <x v="4"/>
    <x v="0"/>
    <n v="2750.3969999999999"/>
    <s v="-"/>
  </r>
  <r>
    <s v="ORD107638"/>
    <x v="3"/>
    <x v="3"/>
    <x v="7582"/>
    <n v="0.26"/>
    <n v="421.87860000000001"/>
    <n v="2"/>
    <d v="2024-04-21T00:00:00"/>
    <d v="2024-04-24T00:00:00"/>
    <s v="Regular"/>
    <x v="1"/>
    <n v="194.26"/>
    <x v="4"/>
    <x v="4"/>
    <n v="1200.7313999999999"/>
    <s v="-"/>
  </r>
  <r>
    <s v="ORD107639"/>
    <x v="0"/>
    <x v="0"/>
    <x v="7583"/>
    <n v="0.14000000000000001"/>
    <n v="484.21940000000006"/>
    <n v="7"/>
    <d v="2024-04-08T00:00:00"/>
    <d v="2024-04-12T00:00:00"/>
    <s v="New"/>
    <x v="2"/>
    <n v="738.98"/>
    <x v="4"/>
    <x v="5"/>
    <n v="2974.4906000000001"/>
    <s v="Bulk Order"/>
  </r>
  <r>
    <s v="ORD107640"/>
    <x v="2"/>
    <x v="2"/>
    <x v="7584"/>
    <n v="0.24"/>
    <n v="427.54079999999999"/>
    <n v="5"/>
    <d v="2024-03-09T00:00:00"/>
    <d v="2024-03-14T00:00:00"/>
    <s v="Member"/>
    <x v="0"/>
    <n v="495.59"/>
    <x v="4"/>
    <x v="3"/>
    <n v="1353.8792000000001"/>
    <s v="-"/>
  </r>
  <r>
    <s v="ORD107641"/>
    <x v="1"/>
    <x v="2"/>
    <x v="7585"/>
    <n v="0.05"/>
    <n v="160.56700000000001"/>
    <n v="7"/>
    <d v="2024-05-19T00:00:00"/>
    <d v="2024-05-22T00:00:00"/>
    <s v="Member"/>
    <x v="0"/>
    <n v="715.14"/>
    <x v="4"/>
    <x v="5"/>
    <n v="3050.7730000000001"/>
    <s v="Bulk Order"/>
  </r>
  <r>
    <s v="ORD107642"/>
    <x v="1"/>
    <x v="0"/>
    <x v="7586"/>
    <n v="0.45"/>
    <n v="1440.9"/>
    <n v="3"/>
    <d v="2023-07-21T00:00:00"/>
    <d v="2023-07-23T00:00:00"/>
    <s v="Member"/>
    <x v="2"/>
    <n v="625.74"/>
    <x v="4"/>
    <x v="3"/>
    <n v="1761.1"/>
    <s v="-"/>
  </r>
  <r>
    <s v="ORD107643"/>
    <x v="3"/>
    <x v="3"/>
    <x v="7587"/>
    <n v="0.36"/>
    <n v="526.67279999999994"/>
    <n v="8"/>
    <d v="2024-04-09T00:00:00"/>
    <d v="2024-04-14T00:00:00"/>
    <s v="Regular"/>
    <x v="0"/>
    <n v="195.2"/>
    <x v="4"/>
    <x v="1"/>
    <n v="936.30720000000008"/>
    <s v="Bulk Order"/>
  </r>
  <r>
    <s v="ORD107644"/>
    <x v="0"/>
    <x v="1"/>
    <x v="7588"/>
    <n v="0.4"/>
    <n v="1286.0160000000001"/>
    <n v="4"/>
    <d v="2024-06-17T00:00:00"/>
    <d v="2024-06-21T00:00:00"/>
    <s v="Regular"/>
    <x v="2"/>
    <n v="338.79"/>
    <x v="4"/>
    <x v="2"/>
    <n v="1929.0239999999999"/>
    <s v="-"/>
  </r>
  <r>
    <s v="ORD107645"/>
    <x v="2"/>
    <x v="0"/>
    <x v="7589"/>
    <n v="0.27"/>
    <n v="531.00360000000001"/>
    <n v="8"/>
    <d v="2023-02-09T00:00:00"/>
    <d v="2023-02-14T00:00:00"/>
    <s v="Member"/>
    <x v="0"/>
    <n v="369.52"/>
    <x v="4"/>
    <x v="5"/>
    <n v="1435.6764000000001"/>
    <s v="Bulk Order"/>
  </r>
  <r>
    <s v="ORD107646"/>
    <x v="2"/>
    <x v="4"/>
    <x v="7590"/>
    <n v="0.06"/>
    <n v="104.9178"/>
    <n v="6"/>
    <d v="2023-05-10T00:00:00"/>
    <d v="2023-05-13T00:00:00"/>
    <s v="Member"/>
    <x v="0"/>
    <n v="298.93"/>
    <x v="4"/>
    <x v="5"/>
    <n v="1643.7122000000002"/>
    <s v="Bulk Order"/>
  </r>
  <r>
    <s v="ORD107647"/>
    <x v="3"/>
    <x v="1"/>
    <x v="7591"/>
    <n v="0.27"/>
    <n v="409.72770000000003"/>
    <n v="9"/>
    <d v="2024-02-18T00:00:00"/>
    <d v="2024-02-23T00:00:00"/>
    <s v="Member"/>
    <x v="1"/>
    <n v="335.81"/>
    <x v="4"/>
    <x v="1"/>
    <n v="1107.7822999999999"/>
    <s v="Bulk Order"/>
  </r>
  <r>
    <s v="ORD107648"/>
    <x v="3"/>
    <x v="4"/>
    <x v="7592"/>
    <n v="0.16"/>
    <n v="286.98560000000003"/>
    <n v="6"/>
    <d v="2023-06-21T00:00:00"/>
    <d v="2023-06-25T00:00:00"/>
    <s v="Member"/>
    <x v="0"/>
    <n v="330.78"/>
    <x v="4"/>
    <x v="3"/>
    <n v="1506.6744000000001"/>
    <s v="Bulk Order"/>
  </r>
  <r>
    <s v="ORD107649"/>
    <x v="2"/>
    <x v="0"/>
    <x v="7593"/>
    <n v="0.01"/>
    <n v="39.5505"/>
    <n v="4"/>
    <d v="2023-08-19T00:00:00"/>
    <d v="2023-08-20T00:00:00"/>
    <s v="New"/>
    <x v="1"/>
    <n v="608.95000000000005"/>
    <x v="4"/>
    <x v="3"/>
    <n v="3915.4995000000004"/>
    <s v="-"/>
  </r>
  <r>
    <s v="ORD107650"/>
    <x v="2"/>
    <x v="3"/>
    <x v="7594"/>
    <n v="0.31"/>
    <n v="403.42780000000005"/>
    <n v="3"/>
    <d v="2023-08-25T00:00:00"/>
    <d v="2023-09-01T00:00:00"/>
    <s v="Regular"/>
    <x v="2"/>
    <n v="340.75"/>
    <x v="4"/>
    <x v="4"/>
    <n v="897.95220000000006"/>
    <s v="-"/>
  </r>
  <r>
    <s v="ORD107651"/>
    <x v="3"/>
    <x v="4"/>
    <x v="7595"/>
    <n v="0.43"/>
    <n v="1479.9481999999998"/>
    <n v="4"/>
    <d v="2024-08-17T00:00:00"/>
    <d v="2024-08-23T00:00:00"/>
    <s v="Regular"/>
    <x v="2"/>
    <n v="856.23"/>
    <x v="4"/>
    <x v="3"/>
    <n v="1961.7918"/>
    <s v="-"/>
  </r>
  <r>
    <s v="ORD107652"/>
    <x v="2"/>
    <x v="0"/>
    <x v="7596"/>
    <n v="0.36"/>
    <n v="1624.6943999999999"/>
    <n v="7"/>
    <d v="2023-01-10T00:00:00"/>
    <d v="2023-01-12T00:00:00"/>
    <s v="Regular"/>
    <x v="2"/>
    <n v="1143.47"/>
    <x v="4"/>
    <x v="0"/>
    <n v="2888.3456000000001"/>
    <s v="Bulk Order"/>
  </r>
  <r>
    <s v="ORD107653"/>
    <x v="1"/>
    <x v="1"/>
    <x v="7597"/>
    <n v="0.11"/>
    <n v="199.881"/>
    <n v="8"/>
    <d v="2023-03-25T00:00:00"/>
    <d v="2023-03-27T00:00:00"/>
    <s v="New"/>
    <x v="2"/>
    <n v="132.24"/>
    <x v="4"/>
    <x v="5"/>
    <n v="1617.2189999999998"/>
    <s v="Bulk Order"/>
  </r>
  <r>
    <s v="ORD107654"/>
    <x v="3"/>
    <x v="3"/>
    <x v="7598"/>
    <n v="0.41"/>
    <n v="100.2901"/>
    <n v="2"/>
    <d v="2024-03-22T00:00:00"/>
    <d v="2024-03-25T00:00:00"/>
    <s v="Regular"/>
    <x v="0"/>
    <n v="21.35"/>
    <x v="4"/>
    <x v="0"/>
    <n v="144.31990000000002"/>
    <s v="-"/>
  </r>
  <r>
    <s v="ORD107655"/>
    <x v="2"/>
    <x v="4"/>
    <x v="7599"/>
    <n v="0.15"/>
    <n v="33.085499999999996"/>
    <n v="9"/>
    <d v="2024-01-14T00:00:00"/>
    <d v="2024-01-19T00:00:00"/>
    <s v="Regular"/>
    <x v="2"/>
    <n v="22.08"/>
    <x v="4"/>
    <x v="2"/>
    <n v="187.4845"/>
    <s v="Bulk Order"/>
  </r>
  <r>
    <s v="ORD107656"/>
    <x v="3"/>
    <x v="0"/>
    <x v="7600"/>
    <n v="0.11"/>
    <n v="86.191599999999994"/>
    <n v="7"/>
    <d v="2023-02-14T00:00:00"/>
    <d v="2023-02-21T00:00:00"/>
    <s v="New"/>
    <x v="0"/>
    <n v="217.42"/>
    <x v="4"/>
    <x v="2"/>
    <n v="697.36839999999995"/>
    <s v="Bulk Order"/>
  </r>
  <r>
    <s v="ORD107657"/>
    <x v="0"/>
    <x v="3"/>
    <x v="7601"/>
    <n v="0.48"/>
    <n v="306.82560000000001"/>
    <n v="7"/>
    <d v="2024-09-28T00:00:00"/>
    <d v="2024-10-03T00:00:00"/>
    <s v="Regular"/>
    <x v="0"/>
    <n v="89.77"/>
    <x v="4"/>
    <x v="0"/>
    <n v="332.39440000000002"/>
    <s v="Bulk Order"/>
  </r>
  <r>
    <s v="ORD107658"/>
    <x v="3"/>
    <x v="3"/>
    <x v="7602"/>
    <n v="0.01"/>
    <n v="37.656199999999998"/>
    <n v="4"/>
    <d v="2024-10-19T00:00:00"/>
    <d v="2024-10-23T00:00:00"/>
    <s v="Member"/>
    <x v="2"/>
    <n v="804.96"/>
    <x v="4"/>
    <x v="2"/>
    <n v="3727.9638"/>
    <s v="-"/>
  </r>
  <r>
    <s v="ORD107659"/>
    <x v="3"/>
    <x v="2"/>
    <x v="7603"/>
    <n v="0.08"/>
    <n v="123.58159999999999"/>
    <n v="7"/>
    <d v="2024-10-17T00:00:00"/>
    <d v="2024-10-19T00:00:00"/>
    <s v="Member"/>
    <x v="2"/>
    <n v="93.6"/>
    <x v="4"/>
    <x v="1"/>
    <n v="1421.1884"/>
    <s v="Bulk Order"/>
  </r>
  <r>
    <s v="ORD107660"/>
    <x v="0"/>
    <x v="3"/>
    <x v="7604"/>
    <n v="0.23"/>
    <n v="758.37900000000002"/>
    <n v="2"/>
    <d v="2024-05-16T00:00:00"/>
    <d v="2024-05-18T00:00:00"/>
    <s v="Member"/>
    <x v="2"/>
    <n v="769.25"/>
    <x v="4"/>
    <x v="5"/>
    <n v="2538.9210000000003"/>
    <s v="-"/>
  </r>
  <r>
    <s v="ORD107661"/>
    <x v="1"/>
    <x v="0"/>
    <x v="7605"/>
    <n v="0.08"/>
    <n v="24.642399999999999"/>
    <n v="3"/>
    <d v="2024-09-07T00:00:00"/>
    <d v="2024-09-10T00:00:00"/>
    <s v="New"/>
    <x v="0"/>
    <n v="74.16"/>
    <x v="4"/>
    <x v="5"/>
    <n v="283.38759999999996"/>
    <s v="-"/>
  </r>
  <r>
    <s v="ORD107662"/>
    <x v="2"/>
    <x v="1"/>
    <x v="7606"/>
    <n v="0.08"/>
    <n v="123.93040000000001"/>
    <n v="2"/>
    <d v="2023-02-09T00:00:00"/>
    <d v="2023-02-11T00:00:00"/>
    <s v="New"/>
    <x v="0"/>
    <n v="366.21"/>
    <x v="4"/>
    <x v="1"/>
    <n v="1425.1996000000001"/>
    <s v="-"/>
  </r>
  <r>
    <s v="ORD107663"/>
    <x v="0"/>
    <x v="2"/>
    <x v="7607"/>
    <n v="0.32"/>
    <n v="399.14240000000001"/>
    <n v="5"/>
    <d v="2024-02-04T00:00:00"/>
    <d v="2024-02-08T00:00:00"/>
    <s v="Regular"/>
    <x v="2"/>
    <n v="75.92"/>
    <x v="4"/>
    <x v="4"/>
    <n v="848.17759999999998"/>
    <s v="-"/>
  </r>
  <r>
    <s v="ORD107664"/>
    <x v="3"/>
    <x v="0"/>
    <x v="7608"/>
    <n v="0.41"/>
    <n v="597.25109999999995"/>
    <n v="1"/>
    <d v="2024-09-07T00:00:00"/>
    <d v="2024-09-11T00:00:00"/>
    <s v="Regular"/>
    <x v="1"/>
    <n v="108.63"/>
    <x v="4"/>
    <x v="4"/>
    <n v="859.45890000000009"/>
    <s v="-"/>
  </r>
  <r>
    <s v="ORD107665"/>
    <x v="2"/>
    <x v="0"/>
    <x v="7609"/>
    <n v="0.33"/>
    <n v="341.39159999999998"/>
    <n v="2"/>
    <d v="2023-12-26T00:00:00"/>
    <d v="2024-01-02T00:00:00"/>
    <s v="Member"/>
    <x v="1"/>
    <n v="243.78"/>
    <x v="4"/>
    <x v="3"/>
    <n v="693.12840000000006"/>
    <s v="-"/>
  </r>
  <r>
    <s v="ORD107666"/>
    <x v="0"/>
    <x v="0"/>
    <x v="7610"/>
    <n v="0.05"/>
    <n v="156.3895"/>
    <n v="6"/>
    <d v="2024-12-10T00:00:00"/>
    <d v="2024-12-16T00:00:00"/>
    <s v="New"/>
    <x v="2"/>
    <n v="646.54999999999995"/>
    <x v="4"/>
    <x v="3"/>
    <n v="2971.4004999999997"/>
    <s v="Bulk Order"/>
  </r>
  <r>
    <s v="ORD107667"/>
    <x v="2"/>
    <x v="4"/>
    <x v="7611"/>
    <n v="0.45"/>
    <n v="1506.1949999999999"/>
    <n v="6"/>
    <d v="2023-08-28T00:00:00"/>
    <d v="2023-09-03T00:00:00"/>
    <s v="Regular"/>
    <x v="2"/>
    <n v="471.98"/>
    <x v="4"/>
    <x v="2"/>
    <n v="1840.905"/>
    <s v="Bulk Order"/>
  </r>
  <r>
    <s v="ORD107668"/>
    <x v="2"/>
    <x v="4"/>
    <x v="7612"/>
    <n v="0.46"/>
    <n v="380.64080000000001"/>
    <n v="8"/>
    <d v="2024-02-01T00:00:00"/>
    <d v="2024-02-03T00:00:00"/>
    <s v="Member"/>
    <x v="0"/>
    <n v="156.05000000000001"/>
    <x v="4"/>
    <x v="4"/>
    <n v="446.83920000000001"/>
    <s v="Bulk Order"/>
  </r>
  <r>
    <s v="ORD107669"/>
    <x v="0"/>
    <x v="1"/>
    <x v="7613"/>
    <n v="0.14000000000000001"/>
    <n v="522.42680000000007"/>
    <n v="9"/>
    <d v="2024-04-24T00:00:00"/>
    <d v="2024-04-27T00:00:00"/>
    <s v="Regular"/>
    <x v="1"/>
    <n v="189.97"/>
    <x v="4"/>
    <x v="3"/>
    <n v="3209.1931999999997"/>
    <s v="Bulk Order"/>
  </r>
  <r>
    <s v="ORD107670"/>
    <x v="2"/>
    <x v="0"/>
    <x v="7614"/>
    <n v="0.28000000000000003"/>
    <n v="371.06160000000006"/>
    <n v="9"/>
    <d v="2024-07-15T00:00:00"/>
    <d v="2024-07-19T00:00:00"/>
    <s v="Member"/>
    <x v="0"/>
    <n v="209.11"/>
    <x v="4"/>
    <x v="4"/>
    <n v="954.15840000000003"/>
    <s v="Bulk Order"/>
  </r>
  <r>
    <s v="ORD107671"/>
    <x v="1"/>
    <x v="4"/>
    <x v="7615"/>
    <n v="0.24"/>
    <n v="356.71679999999998"/>
    <n v="7"/>
    <d v="2023-06-06T00:00:00"/>
    <d v="2023-06-12T00:00:00"/>
    <s v="Member"/>
    <x v="2"/>
    <n v="136.38"/>
    <x v="4"/>
    <x v="2"/>
    <n v="1129.6032"/>
    <s v="Bulk Order"/>
  </r>
  <r>
    <s v="ORD107672"/>
    <x v="0"/>
    <x v="4"/>
    <x v="7616"/>
    <n v="0.33"/>
    <n v="1373.1828"/>
    <n v="1"/>
    <d v="2024-10-08T00:00:00"/>
    <d v="2024-10-15T00:00:00"/>
    <s v="Regular"/>
    <x v="0"/>
    <n v="1212.96"/>
    <x v="4"/>
    <x v="2"/>
    <n v="2787.9771999999998"/>
    <s v="-"/>
  </r>
  <r>
    <s v="ORD107673"/>
    <x v="1"/>
    <x v="4"/>
    <x v="7617"/>
    <n v="0.49"/>
    <n v="2212.6979000000001"/>
    <n v="4"/>
    <d v="2023-08-13T00:00:00"/>
    <d v="2023-08-16T00:00:00"/>
    <s v="Member"/>
    <x v="2"/>
    <n v="583.58000000000004"/>
    <x v="4"/>
    <x v="1"/>
    <n v="2303.0120999999999"/>
    <s v="-"/>
  </r>
  <r>
    <s v="ORD107674"/>
    <x v="3"/>
    <x v="1"/>
    <x v="7618"/>
    <n v="0.49"/>
    <n v="2029.2419000000002"/>
    <n v="7"/>
    <d v="2023-06-17T00:00:00"/>
    <d v="2023-06-22T00:00:00"/>
    <s v="Regular"/>
    <x v="2"/>
    <n v="1032.27"/>
    <x v="4"/>
    <x v="2"/>
    <n v="2112.0681000000004"/>
    <s v="Bulk Order"/>
  </r>
  <r>
    <s v="ORD107675"/>
    <x v="2"/>
    <x v="1"/>
    <x v="7619"/>
    <n v="0.25"/>
    <n v="206.01"/>
    <n v="2"/>
    <d v="2024-05-30T00:00:00"/>
    <d v="2024-06-01T00:00:00"/>
    <s v="Regular"/>
    <x v="2"/>
    <n v="67.400000000000006"/>
    <x v="4"/>
    <x v="1"/>
    <n v="618.03"/>
    <s v="-"/>
  </r>
  <r>
    <s v="ORD107676"/>
    <x v="3"/>
    <x v="0"/>
    <x v="7620"/>
    <n v="0.05"/>
    <n v="249.82050000000001"/>
    <n v="9"/>
    <d v="2024-06-02T00:00:00"/>
    <d v="2024-06-07T00:00:00"/>
    <s v="Regular"/>
    <x v="2"/>
    <n v="474.78"/>
    <x v="4"/>
    <x v="4"/>
    <n v="4746.5895"/>
    <s v="Bulk Order"/>
  </r>
  <r>
    <s v="ORD107677"/>
    <x v="3"/>
    <x v="2"/>
    <x v="7621"/>
    <n v="0.17"/>
    <n v="576.90520000000004"/>
    <n v="1"/>
    <d v="2024-07-02T00:00:00"/>
    <d v="2024-07-07T00:00:00"/>
    <s v="Member"/>
    <x v="0"/>
    <n v="761.9"/>
    <x v="4"/>
    <x v="3"/>
    <n v="2816.6547999999998"/>
    <s v="-"/>
  </r>
  <r>
    <s v="ORD107678"/>
    <x v="2"/>
    <x v="0"/>
    <x v="7622"/>
    <n v="0.21"/>
    <n v="546.47879999999998"/>
    <n v="9"/>
    <d v="2024-09-16T00:00:00"/>
    <d v="2024-09-23T00:00:00"/>
    <s v="New"/>
    <x v="0"/>
    <n v="632.99"/>
    <x v="4"/>
    <x v="2"/>
    <n v="2055.8012000000003"/>
    <s v="Bulk Order"/>
  </r>
  <r>
    <s v="ORD107679"/>
    <x v="0"/>
    <x v="4"/>
    <x v="7623"/>
    <n v="0.27"/>
    <n v="1290.2544000000003"/>
    <n v="7"/>
    <d v="2024-08-09T00:00:00"/>
    <d v="2024-08-11T00:00:00"/>
    <s v="New"/>
    <x v="0"/>
    <n v="1312.65"/>
    <x v="4"/>
    <x v="3"/>
    <n v="3488.4656"/>
    <s v="Bulk Order"/>
  </r>
  <r>
    <s v="ORD107680"/>
    <x v="2"/>
    <x v="4"/>
    <x v="7624"/>
    <n v="0.48"/>
    <n v="1970.4767999999999"/>
    <n v="6"/>
    <d v="2023-07-06T00:00:00"/>
    <d v="2023-07-11T00:00:00"/>
    <s v="Regular"/>
    <x v="0"/>
    <n v="917.92"/>
    <x v="4"/>
    <x v="1"/>
    <n v="2134.6831999999999"/>
    <s v="Bulk Order"/>
  </r>
  <r>
    <s v="ORD107681"/>
    <x v="3"/>
    <x v="3"/>
    <x v="7625"/>
    <n v="0.13"/>
    <n v="453.64019999999999"/>
    <n v="7"/>
    <d v="2024-07-15T00:00:00"/>
    <d v="2024-07-17T00:00:00"/>
    <s v="Member"/>
    <x v="1"/>
    <n v="791.76"/>
    <x v="4"/>
    <x v="1"/>
    <n v="3035.8998000000001"/>
    <s v="Bulk Order"/>
  </r>
  <r>
    <s v="ORD107682"/>
    <x v="3"/>
    <x v="0"/>
    <x v="7626"/>
    <n v="0.27"/>
    <n v="1136.2004999999999"/>
    <n v="2"/>
    <d v="2023-06-06T00:00:00"/>
    <d v="2023-06-12T00:00:00"/>
    <s v="New"/>
    <x v="1"/>
    <n v="455.11"/>
    <x v="4"/>
    <x v="1"/>
    <n v="3071.9494999999997"/>
    <s v="-"/>
  </r>
  <r>
    <s v="ORD107683"/>
    <x v="0"/>
    <x v="4"/>
    <x v="7627"/>
    <n v="0.15"/>
    <n v="298.31849999999997"/>
    <n v="2"/>
    <d v="2024-03-14T00:00:00"/>
    <d v="2024-03-21T00:00:00"/>
    <s v="New"/>
    <x v="0"/>
    <n v="569.75"/>
    <x v="4"/>
    <x v="4"/>
    <n v="1690.4715000000001"/>
    <s v="-"/>
  </r>
  <r>
    <s v="ORD107684"/>
    <x v="2"/>
    <x v="4"/>
    <x v="7628"/>
    <n v="0.46"/>
    <n v="1588.7250000000001"/>
    <n v="3"/>
    <d v="2024-08-23T00:00:00"/>
    <d v="2024-08-26T00:00:00"/>
    <s v="New"/>
    <x v="0"/>
    <n v="788.11"/>
    <x v="4"/>
    <x v="0"/>
    <n v="1865.0249999999999"/>
    <s v="-"/>
  </r>
  <r>
    <s v="ORD107685"/>
    <x v="3"/>
    <x v="2"/>
    <x v="7629"/>
    <n v="0.49"/>
    <n v="506.58159999999992"/>
    <n v="6"/>
    <d v="2023-07-14T00:00:00"/>
    <d v="2023-07-19T00:00:00"/>
    <s v="Member"/>
    <x v="2"/>
    <n v="97.55"/>
    <x v="4"/>
    <x v="3"/>
    <n v="527.25839999999994"/>
    <s v="Bulk Order"/>
  </r>
  <r>
    <s v="ORD107686"/>
    <x v="1"/>
    <x v="3"/>
    <x v="7630"/>
    <n v="0.44"/>
    <n v="2174.1280000000002"/>
    <n v="1"/>
    <d v="2024-04-24T00:00:00"/>
    <d v="2024-04-29T00:00:00"/>
    <s v="Regular"/>
    <x v="1"/>
    <n v="1048.72"/>
    <x v="4"/>
    <x v="0"/>
    <n v="2767.0719999999997"/>
    <s v="-"/>
  </r>
  <r>
    <s v="ORD107687"/>
    <x v="3"/>
    <x v="0"/>
    <x v="7631"/>
    <n v="0.17"/>
    <n v="507.62170000000009"/>
    <n v="4"/>
    <d v="2023-01-30T00:00:00"/>
    <d v="2023-02-06T00:00:00"/>
    <s v="Member"/>
    <x v="1"/>
    <n v="753.68"/>
    <x v="4"/>
    <x v="0"/>
    <n v="2478.3883000000001"/>
    <s v="-"/>
  </r>
  <r>
    <s v="ORD107688"/>
    <x v="3"/>
    <x v="1"/>
    <x v="7632"/>
    <n v="0.14000000000000001"/>
    <n v="572.56640000000004"/>
    <n v="8"/>
    <d v="2024-02-08T00:00:00"/>
    <d v="2024-02-12T00:00:00"/>
    <s v="Member"/>
    <x v="0"/>
    <n v="678.18"/>
    <x v="4"/>
    <x v="2"/>
    <n v="3517.1936000000001"/>
    <s v="Bulk Order"/>
  </r>
  <r>
    <s v="ORD107689"/>
    <x v="0"/>
    <x v="0"/>
    <x v="7633"/>
    <n v="0.22"/>
    <n v="461.11339999999996"/>
    <n v="8"/>
    <d v="2023-03-08T00:00:00"/>
    <d v="2023-03-13T00:00:00"/>
    <s v="Member"/>
    <x v="0"/>
    <n v="281.7"/>
    <x v="4"/>
    <x v="3"/>
    <n v="1634.8565999999998"/>
    <s v="Bulk Order"/>
  </r>
  <r>
    <s v="ORD107690"/>
    <x v="1"/>
    <x v="0"/>
    <x v="7634"/>
    <n v="0.37"/>
    <n v="1412.3233"/>
    <n v="5"/>
    <d v="2024-07-26T00:00:00"/>
    <d v="2024-07-27T00:00:00"/>
    <s v="Member"/>
    <x v="0"/>
    <n v="1011.24"/>
    <x v="4"/>
    <x v="3"/>
    <n v="2404.7667000000001"/>
    <s v="-"/>
  </r>
  <r>
    <s v="ORD107691"/>
    <x v="3"/>
    <x v="2"/>
    <x v="7635"/>
    <n v="0"/>
    <n v="0"/>
    <n v="7"/>
    <d v="2023-10-27T00:00:00"/>
    <d v="2023-11-02T00:00:00"/>
    <s v="Member"/>
    <x v="2"/>
    <n v="526.91"/>
    <x v="4"/>
    <x v="2"/>
    <n v="1998.19"/>
    <s v="Bulk Order"/>
  </r>
  <r>
    <s v="ORD107692"/>
    <x v="3"/>
    <x v="0"/>
    <x v="7636"/>
    <n v="0.5"/>
    <n v="1495.51"/>
    <n v="5"/>
    <d v="2024-07-21T00:00:00"/>
    <d v="2024-07-26T00:00:00"/>
    <s v="Member"/>
    <x v="2"/>
    <n v="736.74"/>
    <x v="4"/>
    <x v="4"/>
    <n v="1495.51"/>
    <s v="-"/>
  </r>
  <r>
    <s v="ORD107693"/>
    <x v="1"/>
    <x v="2"/>
    <x v="7637"/>
    <n v="0.44"/>
    <n v="1721.6584"/>
    <n v="4"/>
    <d v="2023-03-20T00:00:00"/>
    <d v="2023-03-25T00:00:00"/>
    <s v="New"/>
    <x v="1"/>
    <n v="396.08"/>
    <x v="4"/>
    <x v="1"/>
    <n v="2191.2016000000003"/>
    <s v="-"/>
  </r>
  <r>
    <s v="ORD107694"/>
    <x v="2"/>
    <x v="2"/>
    <x v="7638"/>
    <n v="0.01"/>
    <n v="6.7072000000000003"/>
    <n v="6"/>
    <d v="2023-06-18T00:00:00"/>
    <d v="2023-06-22T00:00:00"/>
    <s v="Member"/>
    <x v="1"/>
    <n v="127.43"/>
    <x v="4"/>
    <x v="3"/>
    <n v="664.01279999999997"/>
    <s v="Bulk Order"/>
  </r>
  <r>
    <s v="ORD107695"/>
    <x v="2"/>
    <x v="4"/>
    <x v="7639"/>
    <n v="0.19"/>
    <n v="351.16750000000002"/>
    <n v="8"/>
    <d v="2023-05-18T00:00:00"/>
    <d v="2023-05-19T00:00:00"/>
    <s v="Regular"/>
    <x v="2"/>
    <n v="295.76"/>
    <x v="4"/>
    <x v="0"/>
    <n v="1497.0825"/>
    <s v="Bulk Order"/>
  </r>
  <r>
    <s v="ORD107696"/>
    <x v="3"/>
    <x v="1"/>
    <x v="7640"/>
    <n v="0.34"/>
    <n v="941.86460000000011"/>
    <n v="1"/>
    <d v="2023-01-15T00:00:00"/>
    <d v="2023-01-18T00:00:00"/>
    <s v="Regular"/>
    <x v="2"/>
    <n v="621.62"/>
    <x v="4"/>
    <x v="5"/>
    <n v="1828.3253999999999"/>
    <s v="-"/>
  </r>
  <r>
    <s v="ORD107697"/>
    <x v="3"/>
    <x v="2"/>
    <x v="7641"/>
    <n v="0.12"/>
    <n v="208.39079999999998"/>
    <n v="3"/>
    <d v="2024-08-27T00:00:00"/>
    <d v="2024-08-29T00:00:00"/>
    <s v="New"/>
    <x v="0"/>
    <n v="475.46"/>
    <x v="4"/>
    <x v="5"/>
    <n v="1528.1992"/>
    <s v="-"/>
  </r>
  <r>
    <s v="ORD107698"/>
    <x v="2"/>
    <x v="3"/>
    <x v="7642"/>
    <n v="7.0000000000000007E-2"/>
    <n v="113.04440000000001"/>
    <n v="4"/>
    <d v="2024-11-23T00:00:00"/>
    <d v="2024-11-28T00:00:00"/>
    <s v="Regular"/>
    <x v="2"/>
    <n v="180.42"/>
    <x v="4"/>
    <x v="0"/>
    <n v="1501.8756000000001"/>
    <s v="-"/>
  </r>
  <r>
    <s v="ORD107699"/>
    <x v="0"/>
    <x v="3"/>
    <x v="1349"/>
    <n v="0.31"/>
    <n v="458.84650000000005"/>
    <n v="5"/>
    <d v="2024-04-26T00:00:00"/>
    <d v="2024-04-29T00:00:00"/>
    <s v="Member"/>
    <x v="2"/>
    <n v="188.73"/>
    <x v="4"/>
    <x v="0"/>
    <n v="1021.3035"/>
    <s v="-"/>
  </r>
  <r>
    <s v="ORD107700"/>
    <x v="1"/>
    <x v="1"/>
    <x v="7643"/>
    <n v="0.45"/>
    <n v="547.28100000000006"/>
    <n v="1"/>
    <d v="2023-02-20T00:00:00"/>
    <d v="2023-02-26T00:00:00"/>
    <s v="Regular"/>
    <x v="0"/>
    <n v="132.72"/>
    <x v="4"/>
    <x v="3"/>
    <n v="668.899"/>
    <s v="-"/>
  </r>
  <r>
    <s v="ORD107701"/>
    <x v="1"/>
    <x v="2"/>
    <x v="7644"/>
    <n v="0.48"/>
    <n v="2044.6224"/>
    <n v="9"/>
    <d v="2024-12-21T00:00:00"/>
    <d v="2024-12-28T00:00:00"/>
    <s v="New"/>
    <x v="2"/>
    <n v="1018.81"/>
    <x v="4"/>
    <x v="4"/>
    <n v="2215.0075999999999"/>
    <s v="Bulk Order"/>
  </r>
  <r>
    <s v="ORD107702"/>
    <x v="0"/>
    <x v="1"/>
    <x v="7645"/>
    <n v="0.01"/>
    <n v="46.260800000000003"/>
    <n v="8"/>
    <d v="2023-05-01T00:00:00"/>
    <d v="2023-05-04T00:00:00"/>
    <s v="New"/>
    <x v="0"/>
    <n v="806.06"/>
    <x v="4"/>
    <x v="4"/>
    <n v="4579.8191999999999"/>
    <s v="Bulk Order"/>
  </r>
  <r>
    <s v="ORD107703"/>
    <x v="0"/>
    <x v="4"/>
    <x v="7646"/>
    <n v="0.44"/>
    <n v="1553.5652"/>
    <n v="2"/>
    <d v="2023-03-07T00:00:00"/>
    <d v="2023-03-09T00:00:00"/>
    <s v="Regular"/>
    <x v="2"/>
    <n v="596.99"/>
    <x v="4"/>
    <x v="3"/>
    <n v="1977.2647999999999"/>
    <s v="-"/>
  </r>
  <r>
    <s v="ORD107704"/>
    <x v="0"/>
    <x v="3"/>
    <x v="7647"/>
    <n v="0.28000000000000003"/>
    <n v="69.160000000000011"/>
    <n v="5"/>
    <d v="2023-01-26T00:00:00"/>
    <d v="2023-01-28T00:00:00"/>
    <s v="Member"/>
    <x v="0"/>
    <n v="42.95"/>
    <x v="4"/>
    <x v="2"/>
    <n v="177.83999999999997"/>
    <s v="-"/>
  </r>
  <r>
    <s v="ORD107705"/>
    <x v="0"/>
    <x v="0"/>
    <x v="7648"/>
    <n v="0.12"/>
    <n v="474.3048"/>
    <n v="9"/>
    <d v="2023-10-13T00:00:00"/>
    <d v="2023-10-16T00:00:00"/>
    <s v="Regular"/>
    <x v="1"/>
    <n v="502.02"/>
    <x v="4"/>
    <x v="1"/>
    <n v="3478.2352000000001"/>
    <s v="Bulk Order"/>
  </r>
  <r>
    <s v="ORD107706"/>
    <x v="0"/>
    <x v="3"/>
    <x v="7649"/>
    <n v="0.31"/>
    <n v="839.01810000000012"/>
    <n v="3"/>
    <d v="2023-02-24T00:00:00"/>
    <d v="2023-03-03T00:00:00"/>
    <s v="New"/>
    <x v="0"/>
    <n v="290.16000000000003"/>
    <x v="4"/>
    <x v="5"/>
    <n v="1867.4919"/>
    <s v="-"/>
  </r>
  <r>
    <s v="ORD107707"/>
    <x v="0"/>
    <x v="2"/>
    <x v="7650"/>
    <n v="0.5"/>
    <n v="1907.37"/>
    <n v="5"/>
    <d v="2024-10-10T00:00:00"/>
    <d v="2024-10-11T00:00:00"/>
    <s v="Member"/>
    <x v="0"/>
    <n v="957.03"/>
    <x v="4"/>
    <x v="0"/>
    <n v="1907.37"/>
    <s v="-"/>
  </r>
  <r>
    <s v="ORD107708"/>
    <x v="1"/>
    <x v="1"/>
    <x v="7651"/>
    <n v="0.14000000000000001"/>
    <n v="314.01440000000002"/>
    <n v="9"/>
    <d v="2023-01-24T00:00:00"/>
    <d v="2023-01-28T00:00:00"/>
    <s v="New"/>
    <x v="0"/>
    <n v="465.23"/>
    <x v="4"/>
    <x v="4"/>
    <n v="1928.9456"/>
    <s v="Bulk Order"/>
  </r>
  <r>
    <s v="ORD107709"/>
    <x v="0"/>
    <x v="3"/>
    <x v="7652"/>
    <n v="0.14000000000000001"/>
    <n v="42.319200000000002"/>
    <n v="6"/>
    <d v="2023-08-02T00:00:00"/>
    <d v="2023-08-05T00:00:00"/>
    <s v="Member"/>
    <x v="0"/>
    <n v="69.569999999999993"/>
    <x v="4"/>
    <x v="2"/>
    <n v="259.96079999999995"/>
    <s v="Bulk Order"/>
  </r>
  <r>
    <s v="ORD107710"/>
    <x v="2"/>
    <x v="0"/>
    <x v="7653"/>
    <n v="0.35"/>
    <n v="1204.1924999999999"/>
    <n v="5"/>
    <d v="2023-03-03T00:00:00"/>
    <d v="2023-03-09T00:00:00"/>
    <s v="New"/>
    <x v="1"/>
    <n v="429.33"/>
    <x v="4"/>
    <x v="5"/>
    <n v="2236.3575000000001"/>
    <s v="-"/>
  </r>
  <r>
    <s v="ORD107711"/>
    <x v="0"/>
    <x v="0"/>
    <x v="7654"/>
    <n v="0.02"/>
    <n v="45.5246"/>
    <n v="8"/>
    <d v="2023-02-21T00:00:00"/>
    <d v="2023-02-27T00:00:00"/>
    <s v="Regular"/>
    <x v="2"/>
    <n v="211.96"/>
    <x v="4"/>
    <x v="0"/>
    <n v="2230.7053999999998"/>
    <s v="Bulk Order"/>
  </r>
  <r>
    <s v="ORD107712"/>
    <x v="0"/>
    <x v="1"/>
    <x v="7655"/>
    <n v="0.41"/>
    <n v="1796.9521"/>
    <n v="5"/>
    <d v="2024-09-29T00:00:00"/>
    <d v="2024-10-01T00:00:00"/>
    <s v="Member"/>
    <x v="2"/>
    <n v="515.95000000000005"/>
    <x v="4"/>
    <x v="3"/>
    <n v="2585.8579000000004"/>
    <s v="-"/>
  </r>
  <r>
    <s v="ORD107713"/>
    <x v="1"/>
    <x v="1"/>
    <x v="7656"/>
    <n v="0.33"/>
    <n v="1226.5704000000001"/>
    <n v="9"/>
    <d v="2023-11-30T00:00:00"/>
    <d v="2023-12-04T00:00:00"/>
    <s v="New"/>
    <x v="0"/>
    <n v="1015.45"/>
    <x v="4"/>
    <x v="2"/>
    <n v="2490.3096"/>
    <s v="Bulk Order"/>
  </r>
  <r>
    <s v="ORD107714"/>
    <x v="1"/>
    <x v="3"/>
    <x v="7657"/>
    <n v="0.42"/>
    <n v="781.97699999999998"/>
    <n v="3"/>
    <d v="2023-02-21T00:00:00"/>
    <d v="2023-02-23T00:00:00"/>
    <s v="New"/>
    <x v="0"/>
    <n v="249.87"/>
    <x v="4"/>
    <x v="0"/>
    <n v="1079.873"/>
    <s v="-"/>
  </r>
  <r>
    <s v="ORD107715"/>
    <x v="0"/>
    <x v="2"/>
    <x v="7658"/>
    <n v="0.12"/>
    <n v="437.76"/>
    <n v="1"/>
    <d v="2023-10-26T00:00:00"/>
    <d v="2023-11-02T00:00:00"/>
    <s v="New"/>
    <x v="2"/>
    <n v="240.74"/>
    <x v="4"/>
    <x v="3"/>
    <n v="3210.24"/>
    <s v="-"/>
  </r>
  <r>
    <s v="ORD107716"/>
    <x v="1"/>
    <x v="4"/>
    <x v="7659"/>
    <n v="0.42"/>
    <n v="1061.1384"/>
    <n v="4"/>
    <d v="2024-08-30T00:00:00"/>
    <d v="2024-09-02T00:00:00"/>
    <s v="Regular"/>
    <x v="1"/>
    <n v="435.74"/>
    <x v="4"/>
    <x v="0"/>
    <n v="1465.3815999999999"/>
    <s v="-"/>
  </r>
  <r>
    <s v="ORD107717"/>
    <x v="3"/>
    <x v="0"/>
    <x v="7660"/>
    <n v="0.22"/>
    <n v="237.0016"/>
    <n v="7"/>
    <d v="2024-10-11T00:00:00"/>
    <d v="2024-10-15T00:00:00"/>
    <s v="Regular"/>
    <x v="0"/>
    <n v="142.49"/>
    <x v="4"/>
    <x v="3"/>
    <n v="840.27839999999992"/>
    <s v="Bulk Order"/>
  </r>
  <r>
    <s v="ORD107718"/>
    <x v="1"/>
    <x v="1"/>
    <x v="7661"/>
    <n v="7.0000000000000007E-2"/>
    <n v="151.02080000000001"/>
    <n v="3"/>
    <d v="2023-11-18T00:00:00"/>
    <d v="2023-11-20T00:00:00"/>
    <s v="New"/>
    <x v="0"/>
    <n v="366.43"/>
    <x v="4"/>
    <x v="1"/>
    <n v="2006.4192"/>
    <s v="-"/>
  </r>
  <r>
    <s v="ORD107719"/>
    <x v="1"/>
    <x v="4"/>
    <x v="7662"/>
    <n v="0.45"/>
    <n v="535.75199999999995"/>
    <n v="8"/>
    <d v="2023-11-23T00:00:00"/>
    <d v="2023-11-25T00:00:00"/>
    <s v="New"/>
    <x v="1"/>
    <n v="264.7"/>
    <x v="4"/>
    <x v="3"/>
    <n v="654.80799999999999"/>
    <s v="Bulk Order"/>
  </r>
  <r>
    <s v="ORD107720"/>
    <x v="1"/>
    <x v="4"/>
    <x v="7663"/>
    <n v="0.35"/>
    <n v="43.532999999999994"/>
    <n v="2"/>
    <d v="2024-09-04T00:00:00"/>
    <d v="2024-09-10T00:00:00"/>
    <s v="Regular"/>
    <x v="0"/>
    <n v="35.92"/>
    <x v="4"/>
    <x v="5"/>
    <n v="80.847000000000008"/>
    <s v="-"/>
  </r>
  <r>
    <s v="ORD107721"/>
    <x v="1"/>
    <x v="4"/>
    <x v="7664"/>
    <n v="0.08"/>
    <n v="104.744"/>
    <n v="9"/>
    <d v="2023-01-15T00:00:00"/>
    <d v="2023-01-16T00:00:00"/>
    <s v="Regular"/>
    <x v="1"/>
    <n v="320.45"/>
    <x v="4"/>
    <x v="1"/>
    <n v="1204.556"/>
    <s v="Bulk Order"/>
  </r>
  <r>
    <s v="ORD107722"/>
    <x v="2"/>
    <x v="2"/>
    <x v="7665"/>
    <n v="0.12"/>
    <n v="135.19800000000001"/>
    <n v="3"/>
    <d v="2023-11-27T00:00:00"/>
    <d v="2023-12-04T00:00:00"/>
    <s v="Member"/>
    <x v="1"/>
    <n v="195.66"/>
    <x v="4"/>
    <x v="2"/>
    <n v="991.45200000000011"/>
    <s v="-"/>
  </r>
  <r>
    <s v="ORD107723"/>
    <x v="2"/>
    <x v="1"/>
    <x v="7666"/>
    <n v="0.13"/>
    <n v="15.762500000000001"/>
    <n v="6"/>
    <d v="2024-08-18T00:00:00"/>
    <d v="2024-08-20T00:00:00"/>
    <s v="New"/>
    <x v="2"/>
    <n v="29.5"/>
    <x v="4"/>
    <x v="4"/>
    <n v="105.4875"/>
    <s v="Bulk Order"/>
  </r>
  <r>
    <s v="ORD107724"/>
    <x v="2"/>
    <x v="0"/>
    <x v="7667"/>
    <n v="0.48"/>
    <n v="1891.7903999999999"/>
    <n v="7"/>
    <d v="2023-11-02T00:00:00"/>
    <d v="2023-11-09T00:00:00"/>
    <s v="Regular"/>
    <x v="1"/>
    <n v="433.01"/>
    <x v="4"/>
    <x v="5"/>
    <n v="2049.4396000000002"/>
    <s v="Bulk Order"/>
  </r>
  <r>
    <s v="ORD107725"/>
    <x v="0"/>
    <x v="1"/>
    <x v="7668"/>
    <n v="0.44"/>
    <n v="209.9812"/>
    <n v="5"/>
    <d v="2023-02-10T00:00:00"/>
    <d v="2023-02-15T00:00:00"/>
    <s v="New"/>
    <x v="1"/>
    <n v="122.55"/>
    <x v="4"/>
    <x v="4"/>
    <n v="267.24880000000002"/>
    <s v="-"/>
  </r>
  <r>
    <s v="ORD107726"/>
    <x v="0"/>
    <x v="3"/>
    <x v="7669"/>
    <n v="0.17"/>
    <n v="391.06630000000001"/>
    <n v="5"/>
    <d v="2023-03-01T00:00:00"/>
    <d v="2023-03-04T00:00:00"/>
    <s v="Member"/>
    <x v="1"/>
    <n v="432.29"/>
    <x v="4"/>
    <x v="5"/>
    <n v="1909.3236999999999"/>
    <s v="-"/>
  </r>
  <r>
    <s v="ORD107727"/>
    <x v="3"/>
    <x v="0"/>
    <x v="7670"/>
    <n v="0.23"/>
    <n v="493.95490000000007"/>
    <n v="1"/>
    <d v="2023-10-16T00:00:00"/>
    <d v="2023-10-21T00:00:00"/>
    <s v="Member"/>
    <x v="0"/>
    <n v="543.51"/>
    <x v="4"/>
    <x v="3"/>
    <n v="1653.6750999999999"/>
    <s v="-"/>
  </r>
  <r>
    <s v="ORD107728"/>
    <x v="2"/>
    <x v="1"/>
    <x v="7671"/>
    <n v="0.14000000000000001"/>
    <n v="138.446"/>
    <n v="4"/>
    <d v="2024-11-08T00:00:00"/>
    <d v="2024-11-11T00:00:00"/>
    <s v="New"/>
    <x v="2"/>
    <n v="191.14"/>
    <x v="4"/>
    <x v="5"/>
    <n v="850.45399999999995"/>
    <s v="-"/>
  </r>
  <r>
    <s v="ORD107729"/>
    <x v="0"/>
    <x v="0"/>
    <x v="7672"/>
    <n v="0.37"/>
    <n v="1789.9341999999999"/>
    <n v="1"/>
    <d v="2024-04-12T00:00:00"/>
    <d v="2024-04-13T00:00:00"/>
    <s v="Regular"/>
    <x v="0"/>
    <n v="642.91"/>
    <x v="4"/>
    <x v="3"/>
    <n v="3047.7258000000002"/>
    <s v="-"/>
  </r>
  <r>
    <s v="ORD107730"/>
    <x v="1"/>
    <x v="3"/>
    <x v="7673"/>
    <n v="0.08"/>
    <n v="244.66319999999999"/>
    <n v="9"/>
    <d v="2024-01-13T00:00:00"/>
    <d v="2024-01-16T00:00:00"/>
    <s v="Member"/>
    <x v="0"/>
    <n v="236.28"/>
    <x v="4"/>
    <x v="2"/>
    <n v="2813.6268"/>
    <s v="Bulk Order"/>
  </r>
  <r>
    <s v="ORD107731"/>
    <x v="1"/>
    <x v="0"/>
    <x v="7674"/>
    <n v="0.17"/>
    <n v="694.65570000000002"/>
    <n v="9"/>
    <d v="2023-07-11T00:00:00"/>
    <d v="2023-07-12T00:00:00"/>
    <s v="New"/>
    <x v="2"/>
    <n v="679.64"/>
    <x v="4"/>
    <x v="0"/>
    <n v="3391.5542999999998"/>
    <s v="Bulk Order"/>
  </r>
  <r>
    <s v="ORD107732"/>
    <x v="2"/>
    <x v="4"/>
    <x v="7675"/>
    <n v="0.3"/>
    <n v="759.327"/>
    <n v="5"/>
    <d v="2024-01-29T00:00:00"/>
    <d v="2024-02-04T00:00:00"/>
    <s v="Regular"/>
    <x v="2"/>
    <n v="592.97"/>
    <x v="4"/>
    <x v="3"/>
    <n v="1771.7630000000001"/>
    <s v="-"/>
  </r>
  <r>
    <s v="ORD107733"/>
    <x v="3"/>
    <x v="2"/>
    <x v="7676"/>
    <n v="0.44"/>
    <n v="1602.3832"/>
    <n v="5"/>
    <d v="2023-12-18T00:00:00"/>
    <d v="2023-12-24T00:00:00"/>
    <s v="New"/>
    <x v="1"/>
    <n v="452.03"/>
    <x v="4"/>
    <x v="4"/>
    <n v="2039.3968000000002"/>
    <s v="-"/>
  </r>
  <r>
    <s v="ORD107734"/>
    <x v="3"/>
    <x v="3"/>
    <x v="7677"/>
    <n v="0.32"/>
    <n v="1552.6144000000002"/>
    <n v="5"/>
    <d v="2024-09-03T00:00:00"/>
    <d v="2024-09-07T00:00:00"/>
    <s v="New"/>
    <x v="2"/>
    <n v="601.85"/>
    <x v="4"/>
    <x v="3"/>
    <n v="3299.3055999999997"/>
    <s v="-"/>
  </r>
  <r>
    <s v="ORD107735"/>
    <x v="1"/>
    <x v="0"/>
    <x v="7678"/>
    <n v="0.47"/>
    <n v="849.37929999999994"/>
    <n v="7"/>
    <d v="2023-11-11T00:00:00"/>
    <d v="2023-11-18T00:00:00"/>
    <s v="Regular"/>
    <x v="0"/>
    <n v="437.65"/>
    <x v="4"/>
    <x v="3"/>
    <n v="957.81070000000011"/>
    <s v="Bulk Order"/>
  </r>
  <r>
    <s v="ORD107736"/>
    <x v="3"/>
    <x v="3"/>
    <x v="7679"/>
    <n v="0.47"/>
    <n v="1208.3182999999999"/>
    <n v="6"/>
    <d v="2023-05-20T00:00:00"/>
    <d v="2023-05-25T00:00:00"/>
    <s v="New"/>
    <x v="1"/>
    <n v="248.55"/>
    <x v="4"/>
    <x v="4"/>
    <n v="1362.5717"/>
    <s v="Bulk Order"/>
  </r>
  <r>
    <s v="ORD107737"/>
    <x v="2"/>
    <x v="4"/>
    <x v="7680"/>
    <n v="0.36"/>
    <n v="943.64279999999997"/>
    <n v="2"/>
    <d v="2024-07-23T00:00:00"/>
    <d v="2024-07-29T00:00:00"/>
    <s v="New"/>
    <x v="1"/>
    <n v="397.71"/>
    <x v="4"/>
    <x v="3"/>
    <n v="1677.5871999999999"/>
    <s v="-"/>
  </r>
  <r>
    <s v="ORD107738"/>
    <x v="1"/>
    <x v="2"/>
    <x v="7681"/>
    <n v="0.14000000000000001"/>
    <n v="694.50780000000009"/>
    <n v="3"/>
    <d v="2023-08-05T00:00:00"/>
    <d v="2023-08-12T00:00:00"/>
    <s v="Regular"/>
    <x v="2"/>
    <n v="1014.89"/>
    <x v="4"/>
    <x v="3"/>
    <n v="4266.2622000000001"/>
    <s v="-"/>
  </r>
  <r>
    <s v="ORD107739"/>
    <x v="0"/>
    <x v="3"/>
    <x v="7682"/>
    <n v="0.34"/>
    <n v="422.34460000000007"/>
    <n v="5"/>
    <d v="2023-01-09T00:00:00"/>
    <d v="2023-01-14T00:00:00"/>
    <s v="New"/>
    <x v="0"/>
    <n v="176.94"/>
    <x v="4"/>
    <x v="4"/>
    <n v="819.84539999999993"/>
    <s v="-"/>
  </r>
  <r>
    <s v="ORD107740"/>
    <x v="0"/>
    <x v="4"/>
    <x v="7683"/>
    <n v="0.1"/>
    <n v="340.90100000000007"/>
    <n v="7"/>
    <d v="2024-03-20T00:00:00"/>
    <d v="2024-03-21T00:00:00"/>
    <s v="Regular"/>
    <x v="1"/>
    <n v="992.33"/>
    <x v="4"/>
    <x v="0"/>
    <n v="3068.1090000000004"/>
    <s v="Bulk Order"/>
  </r>
  <r>
    <s v="ORD107741"/>
    <x v="3"/>
    <x v="4"/>
    <x v="7684"/>
    <n v="0.17"/>
    <n v="132.14610000000002"/>
    <n v="2"/>
    <d v="2023-03-22T00:00:00"/>
    <d v="2023-03-27T00:00:00"/>
    <s v="Regular"/>
    <x v="2"/>
    <n v="217.56"/>
    <x v="4"/>
    <x v="2"/>
    <n v="645.18389999999999"/>
    <s v="-"/>
  </r>
  <r>
    <s v="ORD107742"/>
    <x v="1"/>
    <x v="4"/>
    <x v="7685"/>
    <n v="0.38"/>
    <n v="1764.2108000000001"/>
    <n v="4"/>
    <d v="2024-12-18T00:00:00"/>
    <d v="2024-12-23T00:00:00"/>
    <s v="Member"/>
    <x v="1"/>
    <n v="1333.58"/>
    <x v="4"/>
    <x v="3"/>
    <n v="2878.4492"/>
    <s v="-"/>
  </r>
  <r>
    <s v="ORD107743"/>
    <x v="1"/>
    <x v="0"/>
    <x v="7686"/>
    <n v="0.43"/>
    <n v="1286.9340999999999"/>
    <n v="1"/>
    <d v="2024-04-16T00:00:00"/>
    <d v="2024-04-23T00:00:00"/>
    <s v="Member"/>
    <x v="2"/>
    <n v="884.6"/>
    <x v="4"/>
    <x v="3"/>
    <n v="1705.9358999999999"/>
    <s v="-"/>
  </r>
  <r>
    <s v="ORD107744"/>
    <x v="0"/>
    <x v="1"/>
    <x v="7687"/>
    <n v="0.21"/>
    <n v="905.33519999999999"/>
    <n v="7"/>
    <d v="2024-09-08T00:00:00"/>
    <d v="2024-09-09T00:00:00"/>
    <s v="New"/>
    <x v="0"/>
    <n v="1264.73"/>
    <x v="4"/>
    <x v="0"/>
    <n v="3405.7847999999999"/>
    <s v="Bulk Order"/>
  </r>
  <r>
    <s v="ORD107745"/>
    <x v="1"/>
    <x v="3"/>
    <x v="7688"/>
    <n v="0.26"/>
    <n v="1166.5368000000001"/>
    <n v="2"/>
    <d v="2024-07-16T00:00:00"/>
    <d v="2024-07-17T00:00:00"/>
    <s v="New"/>
    <x v="2"/>
    <n v="578.94000000000005"/>
    <x v="4"/>
    <x v="0"/>
    <n v="3320.1432000000004"/>
    <s v="-"/>
  </r>
  <r>
    <s v="ORD107746"/>
    <x v="1"/>
    <x v="1"/>
    <x v="7689"/>
    <n v="0.19"/>
    <n v="537.66960000000006"/>
    <n v="8"/>
    <d v="2024-03-04T00:00:00"/>
    <d v="2024-03-06T00:00:00"/>
    <s v="New"/>
    <x v="2"/>
    <n v="514.74"/>
    <x v="4"/>
    <x v="2"/>
    <n v="2292.1704"/>
    <s v="Bulk Order"/>
  </r>
  <r>
    <s v="ORD107747"/>
    <x v="1"/>
    <x v="4"/>
    <x v="4850"/>
    <n v="0.24"/>
    <n v="826.04160000000002"/>
    <n v="1"/>
    <d v="2023-03-08T00:00:00"/>
    <d v="2023-03-13T00:00:00"/>
    <s v="Regular"/>
    <x v="0"/>
    <n v="846.49"/>
    <x v="4"/>
    <x v="3"/>
    <n v="2615.7984000000001"/>
    <s v="-"/>
  </r>
  <r>
    <s v="ORD107748"/>
    <x v="3"/>
    <x v="1"/>
    <x v="7690"/>
    <n v="0.26"/>
    <n v="916.16980000000001"/>
    <n v="2"/>
    <d v="2024-01-05T00:00:00"/>
    <d v="2024-01-10T00:00:00"/>
    <s v="Regular"/>
    <x v="0"/>
    <n v="810.12"/>
    <x v="4"/>
    <x v="2"/>
    <n v="2607.5601999999999"/>
    <s v="-"/>
  </r>
  <r>
    <s v="ORD107749"/>
    <x v="1"/>
    <x v="4"/>
    <x v="7691"/>
    <n v="0.35"/>
    <n v="824.726"/>
    <n v="8"/>
    <d v="2023-12-27T00:00:00"/>
    <d v="2023-12-31T00:00:00"/>
    <s v="Member"/>
    <x v="2"/>
    <n v="272.33999999999997"/>
    <x v="4"/>
    <x v="0"/>
    <n v="1531.634"/>
    <s v="Bulk Order"/>
  </r>
  <r>
    <s v="ORD107750"/>
    <x v="2"/>
    <x v="4"/>
    <x v="7692"/>
    <n v="0.38"/>
    <n v="847.66980000000001"/>
    <n v="5"/>
    <d v="2023-03-21T00:00:00"/>
    <d v="2023-03-26T00:00:00"/>
    <s v="Member"/>
    <x v="2"/>
    <n v="314.14999999999998"/>
    <x v="4"/>
    <x v="0"/>
    <n v="1383.0401999999999"/>
    <s v="-"/>
  </r>
  <r>
    <s v="ORD107751"/>
    <x v="3"/>
    <x v="2"/>
    <x v="7693"/>
    <n v="0.49"/>
    <n v="496.03680000000003"/>
    <n v="5"/>
    <d v="2024-06-13T00:00:00"/>
    <d v="2024-06-14T00:00:00"/>
    <s v="New"/>
    <x v="0"/>
    <n v="287.99"/>
    <x v="4"/>
    <x v="3"/>
    <n v="516.28320000000008"/>
    <s v="-"/>
  </r>
  <r>
    <s v="ORD107752"/>
    <x v="1"/>
    <x v="2"/>
    <x v="7694"/>
    <n v="0.22"/>
    <n v="435.8596"/>
    <n v="7"/>
    <d v="2023-06-27T00:00:00"/>
    <d v="2023-06-30T00:00:00"/>
    <s v="Regular"/>
    <x v="1"/>
    <n v="561.4"/>
    <x v="4"/>
    <x v="1"/>
    <n v="1545.3204000000001"/>
    <s v="Bulk Order"/>
  </r>
  <r>
    <s v="ORD107753"/>
    <x v="1"/>
    <x v="1"/>
    <x v="7695"/>
    <n v="0.04"/>
    <n v="198.1884"/>
    <n v="4"/>
    <d v="2024-10-15T00:00:00"/>
    <d v="2024-10-22T00:00:00"/>
    <s v="Regular"/>
    <x v="1"/>
    <n v="1146.94"/>
    <x v="4"/>
    <x v="4"/>
    <n v="4756.5216"/>
    <s v="-"/>
  </r>
  <r>
    <s v="ORD107754"/>
    <x v="2"/>
    <x v="3"/>
    <x v="7696"/>
    <n v="0.34"/>
    <n v="483.58879999999999"/>
    <n v="9"/>
    <d v="2024-10-11T00:00:00"/>
    <d v="2024-10-18T00:00:00"/>
    <s v="Regular"/>
    <x v="2"/>
    <n v="73.430000000000007"/>
    <x v="4"/>
    <x v="5"/>
    <n v="938.73119999999994"/>
    <s v="Bulk Order"/>
  </r>
  <r>
    <s v="ORD107755"/>
    <x v="3"/>
    <x v="1"/>
    <x v="7697"/>
    <n v="0.25"/>
    <n v="958.99"/>
    <n v="3"/>
    <d v="2024-01-25T00:00:00"/>
    <d v="2024-01-27T00:00:00"/>
    <s v="Member"/>
    <x v="0"/>
    <n v="686.83"/>
    <x v="4"/>
    <x v="0"/>
    <n v="2876.9700000000003"/>
    <s v="-"/>
  </r>
  <r>
    <s v="ORD107756"/>
    <x v="0"/>
    <x v="3"/>
    <x v="7698"/>
    <n v="0.42"/>
    <n v="164.136"/>
    <n v="8"/>
    <d v="2024-09-16T00:00:00"/>
    <d v="2024-09-17T00:00:00"/>
    <s v="Member"/>
    <x v="1"/>
    <n v="40.03"/>
    <x v="4"/>
    <x v="3"/>
    <n v="226.66400000000002"/>
    <s v="Bulk Order"/>
  </r>
  <r>
    <s v="ORD107757"/>
    <x v="0"/>
    <x v="1"/>
    <x v="7699"/>
    <n v="7.0000000000000007E-2"/>
    <n v="167.34200000000001"/>
    <n v="3"/>
    <d v="2024-08-20T00:00:00"/>
    <d v="2024-08-23T00:00:00"/>
    <s v="Regular"/>
    <x v="0"/>
    <n v="582.59"/>
    <x v="4"/>
    <x v="4"/>
    <n v="2223.2579999999998"/>
    <s v="-"/>
  </r>
  <r>
    <s v="ORD107758"/>
    <x v="3"/>
    <x v="0"/>
    <x v="7700"/>
    <n v="0.32"/>
    <n v="123.5872"/>
    <n v="8"/>
    <d v="2024-01-21T00:00:00"/>
    <d v="2024-01-28T00:00:00"/>
    <s v="Regular"/>
    <x v="1"/>
    <n v="27.15"/>
    <x v="4"/>
    <x v="1"/>
    <n v="262.62279999999998"/>
    <s v="Bulk Order"/>
  </r>
  <r>
    <s v="ORD107759"/>
    <x v="1"/>
    <x v="0"/>
    <x v="7701"/>
    <n v="0.23"/>
    <n v="559.22660000000008"/>
    <n v="1"/>
    <d v="2023-04-11T00:00:00"/>
    <d v="2023-04-17T00:00:00"/>
    <s v="Regular"/>
    <x v="2"/>
    <n v="612.6"/>
    <x v="4"/>
    <x v="2"/>
    <n v="1872.1934000000001"/>
    <s v="-"/>
  </r>
  <r>
    <s v="ORD107760"/>
    <x v="1"/>
    <x v="3"/>
    <x v="7702"/>
    <n v="0.21"/>
    <n v="49.352099999999993"/>
    <n v="7"/>
    <d v="2023-05-21T00:00:00"/>
    <d v="2023-05-27T00:00:00"/>
    <s v="New"/>
    <x v="1"/>
    <n v="29.73"/>
    <x v="4"/>
    <x v="2"/>
    <n v="185.65789999999998"/>
    <s v="Bulk Order"/>
  </r>
  <r>
    <s v="ORD107761"/>
    <x v="0"/>
    <x v="2"/>
    <x v="7703"/>
    <n v="0.28000000000000003"/>
    <n v="869.43920000000003"/>
    <n v="1"/>
    <d v="2024-06-27T00:00:00"/>
    <d v="2024-07-02T00:00:00"/>
    <s v="Regular"/>
    <x v="0"/>
    <n v="443.69"/>
    <x v="4"/>
    <x v="2"/>
    <n v="2235.7007999999996"/>
    <s v="-"/>
  </r>
  <r>
    <s v="ORD107762"/>
    <x v="0"/>
    <x v="3"/>
    <x v="7704"/>
    <n v="0.34"/>
    <n v="1011.1226"/>
    <n v="2"/>
    <d v="2024-05-13T00:00:00"/>
    <d v="2024-05-14T00:00:00"/>
    <s v="Regular"/>
    <x v="1"/>
    <n v="664.73"/>
    <x v="4"/>
    <x v="4"/>
    <n v="1962.7673999999997"/>
    <s v="-"/>
  </r>
  <r>
    <s v="ORD107763"/>
    <x v="0"/>
    <x v="1"/>
    <x v="7705"/>
    <n v="0.43"/>
    <n v="1724.0548999999999"/>
    <n v="1"/>
    <d v="2024-02-26T00:00:00"/>
    <d v="2024-03-02T00:00:00"/>
    <s v="Member"/>
    <x v="0"/>
    <n v="430.28"/>
    <x v="4"/>
    <x v="5"/>
    <n v="2285.3751000000002"/>
    <s v="-"/>
  </r>
  <r>
    <s v="ORD107764"/>
    <x v="2"/>
    <x v="4"/>
    <x v="7706"/>
    <n v="0.12"/>
    <n v="354.97199999999998"/>
    <n v="3"/>
    <d v="2024-01-24T00:00:00"/>
    <d v="2024-01-31T00:00:00"/>
    <s v="Regular"/>
    <x v="2"/>
    <n v="770.75"/>
    <x v="4"/>
    <x v="4"/>
    <n v="2603.1279999999997"/>
    <s v="-"/>
  </r>
  <r>
    <s v="ORD107765"/>
    <x v="0"/>
    <x v="0"/>
    <x v="6002"/>
    <n v="0.15"/>
    <n v="695.6099999999999"/>
    <n v="9"/>
    <d v="2023-05-18T00:00:00"/>
    <d v="2023-05-22T00:00:00"/>
    <s v="Member"/>
    <x v="2"/>
    <n v="1310.1600000000001"/>
    <x v="4"/>
    <x v="4"/>
    <n v="3941.79"/>
    <s v="Bulk Order"/>
  </r>
  <r>
    <s v="ORD107766"/>
    <x v="2"/>
    <x v="4"/>
    <x v="7707"/>
    <n v="0.27"/>
    <n v="1063.0467000000001"/>
    <n v="1"/>
    <d v="2023-06-30T00:00:00"/>
    <d v="2023-07-04T00:00:00"/>
    <s v="Member"/>
    <x v="2"/>
    <n v="1169.52"/>
    <x v="4"/>
    <x v="0"/>
    <n v="2874.1633000000002"/>
    <s v="-"/>
  </r>
  <r>
    <s v="ORD107767"/>
    <x v="3"/>
    <x v="0"/>
    <x v="7708"/>
    <n v="0.17"/>
    <n v="127.5034"/>
    <n v="3"/>
    <d v="2024-12-23T00:00:00"/>
    <d v="2024-12-25T00:00:00"/>
    <s v="Member"/>
    <x v="0"/>
    <n v="167.4"/>
    <x v="4"/>
    <x v="1"/>
    <n v="622.51659999999993"/>
    <s v="-"/>
  </r>
  <r>
    <s v="ORD107768"/>
    <x v="1"/>
    <x v="1"/>
    <x v="7709"/>
    <n v="0.28000000000000003"/>
    <n v="392.2296"/>
    <n v="2"/>
    <d v="2024-02-22T00:00:00"/>
    <d v="2024-02-25T00:00:00"/>
    <s v="Regular"/>
    <x v="0"/>
    <n v="266.47000000000003"/>
    <x v="4"/>
    <x v="3"/>
    <n v="1008.5903999999999"/>
    <s v="-"/>
  </r>
  <r>
    <s v="ORD107769"/>
    <x v="0"/>
    <x v="0"/>
    <x v="7710"/>
    <n v="0.1"/>
    <n v="22.853000000000002"/>
    <n v="5"/>
    <d v="2024-06-25T00:00:00"/>
    <d v="2024-06-26T00:00:00"/>
    <s v="New"/>
    <x v="1"/>
    <n v="62.34"/>
    <x v="4"/>
    <x v="4"/>
    <n v="205.67699999999999"/>
    <s v="-"/>
  </r>
  <r>
    <s v="ORD107770"/>
    <x v="1"/>
    <x v="3"/>
    <x v="7711"/>
    <n v="0.15"/>
    <n v="298.80899999999997"/>
    <n v="7"/>
    <d v="2024-10-12T00:00:00"/>
    <d v="2024-10-19T00:00:00"/>
    <s v="New"/>
    <x v="0"/>
    <n v="240.79"/>
    <x v="4"/>
    <x v="2"/>
    <n v="1693.251"/>
    <s v="Bulk Order"/>
  </r>
  <r>
    <s v="ORD107771"/>
    <x v="1"/>
    <x v="4"/>
    <x v="7712"/>
    <n v="0.16"/>
    <n v="415.47680000000003"/>
    <n v="6"/>
    <d v="2024-08-20T00:00:00"/>
    <d v="2024-08-22T00:00:00"/>
    <s v="Regular"/>
    <x v="1"/>
    <n v="475.73"/>
    <x v="4"/>
    <x v="0"/>
    <n v="2181.2532000000001"/>
    <s v="Bulk Order"/>
  </r>
  <r>
    <s v="ORD107772"/>
    <x v="0"/>
    <x v="4"/>
    <x v="7713"/>
    <n v="0.5"/>
    <n v="2367.5700000000002"/>
    <n v="5"/>
    <d v="2023-06-07T00:00:00"/>
    <d v="2023-06-14T00:00:00"/>
    <s v="Member"/>
    <x v="1"/>
    <n v="493.82"/>
    <x v="4"/>
    <x v="2"/>
    <n v="2367.5700000000002"/>
    <s v="-"/>
  </r>
  <r>
    <s v="ORD107773"/>
    <x v="0"/>
    <x v="1"/>
    <x v="7714"/>
    <n v="0.43"/>
    <n v="1143.4173000000001"/>
    <n v="3"/>
    <d v="2024-05-27T00:00:00"/>
    <d v="2024-06-01T00:00:00"/>
    <s v="Member"/>
    <x v="1"/>
    <n v="349.58"/>
    <x v="4"/>
    <x v="3"/>
    <n v="1515.6927000000001"/>
    <s v="-"/>
  </r>
  <r>
    <s v="ORD107774"/>
    <x v="3"/>
    <x v="4"/>
    <x v="7715"/>
    <n v="0.42"/>
    <n v="1649.3568"/>
    <n v="7"/>
    <d v="2023-01-06T00:00:00"/>
    <d v="2023-01-07T00:00:00"/>
    <s v="New"/>
    <x v="2"/>
    <n v="885.88"/>
    <x v="4"/>
    <x v="0"/>
    <n v="2277.6831999999999"/>
    <s v="Bulk Order"/>
  </r>
  <r>
    <s v="ORD107775"/>
    <x v="2"/>
    <x v="1"/>
    <x v="7716"/>
    <n v="0.26"/>
    <n v="367.46319999999997"/>
    <n v="9"/>
    <d v="2024-08-12T00:00:00"/>
    <d v="2024-08-13T00:00:00"/>
    <s v="Regular"/>
    <x v="2"/>
    <n v="105.08"/>
    <x v="4"/>
    <x v="3"/>
    <n v="1045.8568"/>
    <s v="Bulk Order"/>
  </r>
  <r>
    <s v="ORD107776"/>
    <x v="2"/>
    <x v="2"/>
    <x v="7717"/>
    <n v="0.23"/>
    <n v="195.6104"/>
    <n v="2"/>
    <d v="2024-11-26T00:00:00"/>
    <d v="2024-12-01T00:00:00"/>
    <s v="Member"/>
    <x v="1"/>
    <n v="145.84"/>
    <x v="4"/>
    <x v="4"/>
    <n v="654.86959999999999"/>
    <s v="-"/>
  </r>
  <r>
    <s v="ORD107777"/>
    <x v="1"/>
    <x v="3"/>
    <x v="7718"/>
    <n v="0.04"/>
    <n v="162.92400000000001"/>
    <n v="6"/>
    <d v="2023-07-14T00:00:00"/>
    <d v="2023-07-16T00:00:00"/>
    <s v="Regular"/>
    <x v="0"/>
    <n v="1060.44"/>
    <x v="4"/>
    <x v="0"/>
    <n v="3910.1759999999999"/>
    <s v="Bulk Order"/>
  </r>
  <r>
    <s v="ORD107778"/>
    <x v="0"/>
    <x v="0"/>
    <x v="7719"/>
    <n v="0.1"/>
    <n v="131.23800000000003"/>
    <n v="5"/>
    <d v="2023-02-27T00:00:00"/>
    <d v="2023-03-01T00:00:00"/>
    <s v="Regular"/>
    <x v="0"/>
    <n v="228.32"/>
    <x v="4"/>
    <x v="3"/>
    <n v="1181.1420000000001"/>
    <s v="-"/>
  </r>
  <r>
    <s v="ORD107779"/>
    <x v="3"/>
    <x v="0"/>
    <x v="7720"/>
    <n v="0.45"/>
    <n v="1966.2930000000001"/>
    <n v="9"/>
    <d v="2023-07-26T00:00:00"/>
    <d v="2023-07-30T00:00:00"/>
    <s v="New"/>
    <x v="0"/>
    <n v="481.68"/>
    <x v="4"/>
    <x v="1"/>
    <n v="2403.2469999999998"/>
    <s v="Bulk Order"/>
  </r>
  <r>
    <s v="ORD107780"/>
    <x v="3"/>
    <x v="0"/>
    <x v="7721"/>
    <n v="0.26"/>
    <n v="242.38759999999999"/>
    <n v="8"/>
    <d v="2024-08-29T00:00:00"/>
    <d v="2024-08-30T00:00:00"/>
    <s v="Member"/>
    <x v="1"/>
    <n v="129.46"/>
    <x v="4"/>
    <x v="2"/>
    <n v="689.87239999999997"/>
    <s v="Bulk Order"/>
  </r>
  <r>
    <s v="ORD107781"/>
    <x v="3"/>
    <x v="2"/>
    <x v="7722"/>
    <n v="0.49"/>
    <n v="2093.6573000000003"/>
    <n v="9"/>
    <d v="2023-09-13T00:00:00"/>
    <d v="2023-09-15T00:00:00"/>
    <s v="Regular"/>
    <x v="1"/>
    <n v="832.14"/>
    <x v="4"/>
    <x v="4"/>
    <n v="2179.1127000000001"/>
    <s v="Bulk Order"/>
  </r>
  <r>
    <s v="ORD107782"/>
    <x v="3"/>
    <x v="3"/>
    <x v="7723"/>
    <n v="0.3"/>
    <n v="1166.0849999999998"/>
    <n v="7"/>
    <d v="2024-05-24T00:00:00"/>
    <d v="2024-05-25T00:00:00"/>
    <s v="New"/>
    <x v="1"/>
    <n v="799.33"/>
    <x v="4"/>
    <x v="1"/>
    <n v="2720.8649999999998"/>
    <s v="Bulk Order"/>
  </r>
  <r>
    <s v="ORD107783"/>
    <x v="3"/>
    <x v="4"/>
    <x v="7724"/>
    <n v="0.19"/>
    <n v="588.0462"/>
    <n v="5"/>
    <d v="2023-05-27T00:00:00"/>
    <d v="2023-05-31T00:00:00"/>
    <s v="Member"/>
    <x v="0"/>
    <n v="161.04"/>
    <x v="4"/>
    <x v="0"/>
    <n v="2506.9337999999998"/>
    <s v="-"/>
  </r>
  <r>
    <s v="ORD107784"/>
    <x v="2"/>
    <x v="4"/>
    <x v="7725"/>
    <n v="0.14000000000000001"/>
    <n v="597.25120000000004"/>
    <n v="4"/>
    <d v="2023-08-07T00:00:00"/>
    <d v="2023-08-10T00:00:00"/>
    <s v="Member"/>
    <x v="2"/>
    <n v="404.27"/>
    <x v="4"/>
    <x v="1"/>
    <n v="3668.8287999999998"/>
    <s v="-"/>
  </r>
  <r>
    <s v="ORD107785"/>
    <x v="2"/>
    <x v="3"/>
    <x v="7726"/>
    <n v="0.46"/>
    <n v="791.4208000000001"/>
    <n v="8"/>
    <d v="2023-06-20T00:00:00"/>
    <d v="2023-06-23T00:00:00"/>
    <s v="New"/>
    <x v="0"/>
    <n v="383.56"/>
    <x v="4"/>
    <x v="4"/>
    <n v="929.05919999999992"/>
    <s v="Bulk Order"/>
  </r>
  <r>
    <s v="ORD107786"/>
    <x v="2"/>
    <x v="3"/>
    <x v="7727"/>
    <n v="0.19"/>
    <n v="173.57830000000001"/>
    <n v="2"/>
    <d v="2024-05-31T00:00:00"/>
    <d v="2024-06-07T00:00:00"/>
    <s v="New"/>
    <x v="1"/>
    <n v="64.67"/>
    <x v="4"/>
    <x v="1"/>
    <n v="739.99170000000004"/>
    <s v="-"/>
  </r>
  <r>
    <s v="ORD107787"/>
    <x v="0"/>
    <x v="0"/>
    <x v="7728"/>
    <n v="7.0000000000000007E-2"/>
    <n v="60.865000000000009"/>
    <n v="1"/>
    <d v="2023-05-08T00:00:00"/>
    <d v="2023-05-12T00:00:00"/>
    <s v="Member"/>
    <x v="2"/>
    <n v="228.46"/>
    <x v="4"/>
    <x v="0"/>
    <n v="808.63499999999999"/>
    <s v="-"/>
  </r>
  <r>
    <s v="ORD107788"/>
    <x v="1"/>
    <x v="4"/>
    <x v="7729"/>
    <n v="0.14000000000000001"/>
    <n v="199.46640000000002"/>
    <n v="3"/>
    <d v="2023-02-15T00:00:00"/>
    <d v="2023-02-21T00:00:00"/>
    <s v="New"/>
    <x v="0"/>
    <n v="180.03"/>
    <x v="4"/>
    <x v="0"/>
    <n v="1225.2936"/>
    <s v="-"/>
  </r>
  <r>
    <s v="ORD107789"/>
    <x v="3"/>
    <x v="3"/>
    <x v="7730"/>
    <n v="0.32"/>
    <n v="731.68320000000006"/>
    <n v="7"/>
    <d v="2023-12-22T00:00:00"/>
    <d v="2023-12-23T00:00:00"/>
    <s v="Regular"/>
    <x v="0"/>
    <n v="564.61"/>
    <x v="4"/>
    <x v="5"/>
    <n v="1554.8268000000003"/>
    <s v="Bulk Order"/>
  </r>
  <r>
    <s v="ORD107790"/>
    <x v="0"/>
    <x v="4"/>
    <x v="7731"/>
    <n v="7.0000000000000007E-2"/>
    <n v="307.47570000000002"/>
    <n v="1"/>
    <d v="2023-04-11T00:00:00"/>
    <d v="2023-04-18T00:00:00"/>
    <s v="New"/>
    <x v="0"/>
    <n v="1143.8699999999999"/>
    <x v="4"/>
    <x v="0"/>
    <n v="4085.0343000000003"/>
    <s v="-"/>
  </r>
  <r>
    <s v="ORD107791"/>
    <x v="3"/>
    <x v="3"/>
    <x v="7732"/>
    <n v="0.05"/>
    <n v="26.936000000000003"/>
    <n v="5"/>
    <d v="2024-09-27T00:00:00"/>
    <d v="2024-09-29T00:00:00"/>
    <s v="Regular"/>
    <x v="1"/>
    <n v="153.32"/>
    <x v="4"/>
    <x v="3"/>
    <n v="511.78400000000005"/>
    <s v="-"/>
  </r>
  <r>
    <s v="ORD107792"/>
    <x v="2"/>
    <x v="1"/>
    <x v="1338"/>
    <n v="0.23"/>
    <n v="1054.4786999999999"/>
    <n v="5"/>
    <d v="2024-12-27T00:00:00"/>
    <d v="2024-12-29T00:00:00"/>
    <s v="Regular"/>
    <x v="1"/>
    <n v="1041.6300000000001"/>
    <x v="4"/>
    <x v="3"/>
    <n v="3530.2112999999999"/>
    <s v="-"/>
  </r>
  <r>
    <s v="ORD107793"/>
    <x v="0"/>
    <x v="0"/>
    <x v="7733"/>
    <n v="0.04"/>
    <n v="185.39680000000001"/>
    <n v="3"/>
    <d v="2024-03-20T00:00:00"/>
    <d v="2024-03-26T00:00:00"/>
    <s v="New"/>
    <x v="1"/>
    <n v="1230.32"/>
    <x v="4"/>
    <x v="3"/>
    <n v="4449.5231999999996"/>
    <s v="-"/>
  </r>
  <r>
    <s v="ORD107794"/>
    <x v="2"/>
    <x v="3"/>
    <x v="7734"/>
    <n v="0.2"/>
    <n v="732.69200000000001"/>
    <n v="1"/>
    <d v="2023-09-15T00:00:00"/>
    <d v="2023-09-21T00:00:00"/>
    <s v="Regular"/>
    <x v="2"/>
    <n v="432.98"/>
    <x v="4"/>
    <x v="4"/>
    <n v="2930.768"/>
    <s v="-"/>
  </r>
  <r>
    <s v="ORD107795"/>
    <x v="3"/>
    <x v="2"/>
    <x v="7735"/>
    <n v="0.16"/>
    <n v="721.82240000000002"/>
    <n v="5"/>
    <d v="2023-04-11T00:00:00"/>
    <d v="2023-04-16T00:00:00"/>
    <s v="New"/>
    <x v="0"/>
    <n v="243.21"/>
    <x v="4"/>
    <x v="5"/>
    <n v="3789.5676000000003"/>
    <s v="-"/>
  </r>
  <r>
    <s v="ORD107796"/>
    <x v="3"/>
    <x v="3"/>
    <x v="7736"/>
    <n v="0.2"/>
    <n v="774.58600000000001"/>
    <n v="8"/>
    <d v="2023-06-12T00:00:00"/>
    <d v="2023-06-18T00:00:00"/>
    <s v="Regular"/>
    <x v="0"/>
    <n v="851.54"/>
    <x v="4"/>
    <x v="3"/>
    <n v="3098.3440000000001"/>
    <s v="Bulk Order"/>
  </r>
  <r>
    <s v="ORD107797"/>
    <x v="1"/>
    <x v="1"/>
    <x v="7737"/>
    <n v="0.24"/>
    <n v="645.2808"/>
    <n v="9"/>
    <d v="2024-07-11T00:00:00"/>
    <d v="2024-07-13T00:00:00"/>
    <s v="Member"/>
    <x v="0"/>
    <n v="306.55"/>
    <x v="4"/>
    <x v="2"/>
    <n v="2043.3892000000001"/>
    <s v="Bulk Order"/>
  </r>
  <r>
    <s v="ORD107798"/>
    <x v="3"/>
    <x v="2"/>
    <x v="7738"/>
    <n v="0.09"/>
    <n v="273.93119999999999"/>
    <n v="6"/>
    <d v="2023-01-04T00:00:00"/>
    <d v="2023-01-05T00:00:00"/>
    <s v="New"/>
    <x v="1"/>
    <n v="722.68"/>
    <x v="4"/>
    <x v="4"/>
    <n v="2769.7487999999998"/>
    <s v="Bulk Order"/>
  </r>
  <r>
    <s v="ORD107799"/>
    <x v="2"/>
    <x v="2"/>
    <x v="7739"/>
    <n v="0.22"/>
    <n v="699.226"/>
    <n v="1"/>
    <d v="2024-01-19T00:00:00"/>
    <d v="2024-01-20T00:00:00"/>
    <s v="New"/>
    <x v="0"/>
    <n v="457.07"/>
    <x v="4"/>
    <x v="5"/>
    <n v="2479.0740000000001"/>
    <s v="-"/>
  </r>
  <r>
    <s v="ORD107800"/>
    <x v="3"/>
    <x v="3"/>
    <x v="7740"/>
    <n v="0.18"/>
    <n v="129.9204"/>
    <n v="5"/>
    <d v="2024-03-19T00:00:00"/>
    <d v="2024-03-26T00:00:00"/>
    <s v="Member"/>
    <x v="2"/>
    <n v="174.69"/>
    <x v="4"/>
    <x v="4"/>
    <n v="591.8596"/>
    <s v="-"/>
  </r>
  <r>
    <s v="ORD107801"/>
    <x v="1"/>
    <x v="1"/>
    <x v="7741"/>
    <n v="0.4"/>
    <n v="418.38800000000003"/>
    <n v="2"/>
    <d v="2024-07-13T00:00:00"/>
    <d v="2024-07-17T00:00:00"/>
    <s v="Member"/>
    <x v="2"/>
    <n v="251.5"/>
    <x v="4"/>
    <x v="5"/>
    <n v="627.58199999999999"/>
    <s v="-"/>
  </r>
  <r>
    <s v="ORD107802"/>
    <x v="1"/>
    <x v="2"/>
    <x v="7742"/>
    <n v="0.35"/>
    <n v="932.57849999999996"/>
    <n v="1"/>
    <d v="2024-01-11T00:00:00"/>
    <d v="2024-01-16T00:00:00"/>
    <s v="Member"/>
    <x v="2"/>
    <n v="427.39"/>
    <x v="4"/>
    <x v="4"/>
    <n v="1731.9315000000001"/>
    <s v="-"/>
  </r>
  <r>
    <s v="ORD107803"/>
    <x v="2"/>
    <x v="0"/>
    <x v="7743"/>
    <n v="0.44"/>
    <n v="292.43279999999999"/>
    <n v="3"/>
    <d v="2024-05-30T00:00:00"/>
    <d v="2024-06-01T00:00:00"/>
    <s v="Member"/>
    <x v="0"/>
    <n v="176.04"/>
    <x v="4"/>
    <x v="1"/>
    <n v="372.18720000000002"/>
    <s v="-"/>
  </r>
  <r>
    <s v="ORD107804"/>
    <x v="0"/>
    <x v="0"/>
    <x v="7744"/>
    <n v="0.33"/>
    <n v="1593.3719999999998"/>
    <n v="5"/>
    <d v="2024-12-10T00:00:00"/>
    <d v="2024-12-17T00:00:00"/>
    <s v="New"/>
    <x v="2"/>
    <n v="807.83"/>
    <x v="4"/>
    <x v="4"/>
    <n v="3235.0279999999998"/>
    <s v="-"/>
  </r>
  <r>
    <s v="ORD107805"/>
    <x v="3"/>
    <x v="4"/>
    <x v="7745"/>
    <n v="0.06"/>
    <n v="155.09520000000001"/>
    <n v="9"/>
    <d v="2024-07-16T00:00:00"/>
    <d v="2024-07-17T00:00:00"/>
    <s v="Regular"/>
    <x v="0"/>
    <n v="748.95"/>
    <x v="4"/>
    <x v="3"/>
    <n v="2429.8247999999999"/>
    <s v="Bulk Order"/>
  </r>
  <r>
    <s v="ORD107806"/>
    <x v="1"/>
    <x v="4"/>
    <x v="7746"/>
    <n v="0.25"/>
    <n v="490.60500000000002"/>
    <n v="7"/>
    <d v="2023-01-17T00:00:00"/>
    <d v="2023-01-18T00:00:00"/>
    <s v="Member"/>
    <x v="2"/>
    <n v="117.69"/>
    <x v="4"/>
    <x v="3"/>
    <n v="1471.8150000000001"/>
    <s v="Bulk Order"/>
  </r>
  <r>
    <s v="ORD107807"/>
    <x v="3"/>
    <x v="1"/>
    <x v="7747"/>
    <n v="0.37"/>
    <n v="322.62150000000003"/>
    <n v="6"/>
    <d v="2023-09-17T00:00:00"/>
    <d v="2023-09-20T00:00:00"/>
    <s v="Member"/>
    <x v="0"/>
    <n v="161.75"/>
    <x v="4"/>
    <x v="3"/>
    <n v="549.32850000000008"/>
    <s v="Bulk Order"/>
  </r>
  <r>
    <s v="ORD107808"/>
    <x v="3"/>
    <x v="2"/>
    <x v="7748"/>
    <n v="0.42"/>
    <n v="899.22839999999997"/>
    <n v="9"/>
    <d v="2023-12-08T00:00:00"/>
    <d v="2023-12-09T00:00:00"/>
    <s v="New"/>
    <x v="2"/>
    <n v="117"/>
    <x v="4"/>
    <x v="2"/>
    <n v="1241.7916"/>
    <s v="Bulk Order"/>
  </r>
  <r>
    <s v="ORD107809"/>
    <x v="0"/>
    <x v="0"/>
    <x v="7749"/>
    <n v="0.09"/>
    <n v="142.37010000000001"/>
    <n v="6"/>
    <d v="2024-11-27T00:00:00"/>
    <d v="2024-12-04T00:00:00"/>
    <s v="Regular"/>
    <x v="2"/>
    <n v="203.8"/>
    <x v="4"/>
    <x v="1"/>
    <n v="1439.5199"/>
    <s v="Bulk Order"/>
  </r>
  <r>
    <s v="ORD107810"/>
    <x v="1"/>
    <x v="0"/>
    <x v="7750"/>
    <n v="0.11"/>
    <n v="58.392400000000002"/>
    <n v="4"/>
    <d v="2024-10-08T00:00:00"/>
    <d v="2024-10-14T00:00:00"/>
    <s v="Regular"/>
    <x v="2"/>
    <n v="87.85"/>
    <x v="4"/>
    <x v="0"/>
    <n v="472.44760000000002"/>
    <s v="-"/>
  </r>
  <r>
    <s v="ORD107811"/>
    <x v="3"/>
    <x v="1"/>
    <x v="7751"/>
    <n v="0.43"/>
    <n v="2080.4818999999998"/>
    <n v="7"/>
    <d v="2023-08-26T00:00:00"/>
    <d v="2023-08-31T00:00:00"/>
    <s v="New"/>
    <x v="0"/>
    <n v="448.49"/>
    <x v="4"/>
    <x v="0"/>
    <n v="2757.8481000000002"/>
    <s v="Bulk Order"/>
  </r>
  <r>
    <s v="ORD107812"/>
    <x v="1"/>
    <x v="2"/>
    <x v="7752"/>
    <n v="0.24"/>
    <n v="335.61360000000002"/>
    <n v="2"/>
    <d v="2024-05-05T00:00:00"/>
    <d v="2024-05-07T00:00:00"/>
    <s v="New"/>
    <x v="2"/>
    <n v="354.53"/>
    <x v="4"/>
    <x v="5"/>
    <n v="1062.7764000000002"/>
    <s v="-"/>
  </r>
  <r>
    <s v="ORD107813"/>
    <x v="2"/>
    <x v="1"/>
    <x v="7753"/>
    <n v="0.23"/>
    <n v="801.15900000000011"/>
    <n v="2"/>
    <d v="2023-06-10T00:00:00"/>
    <d v="2023-06-13T00:00:00"/>
    <s v="Regular"/>
    <x v="1"/>
    <n v="539.29"/>
    <x v="4"/>
    <x v="2"/>
    <n v="2682.1410000000001"/>
    <s v="-"/>
  </r>
  <r>
    <s v="ORD107814"/>
    <x v="2"/>
    <x v="3"/>
    <x v="7754"/>
    <n v="0.25"/>
    <n v="136.87"/>
    <n v="6"/>
    <d v="2024-05-02T00:00:00"/>
    <d v="2024-05-03T00:00:00"/>
    <s v="Regular"/>
    <x v="2"/>
    <n v="47.14"/>
    <x v="4"/>
    <x v="5"/>
    <n v="410.61"/>
    <s v="Bulk Order"/>
  </r>
  <r>
    <s v="ORD107815"/>
    <x v="3"/>
    <x v="0"/>
    <x v="7755"/>
    <n v="0.09"/>
    <n v="411.70769999999999"/>
    <n v="5"/>
    <d v="2023-07-15T00:00:00"/>
    <d v="2023-07-20T00:00:00"/>
    <s v="New"/>
    <x v="2"/>
    <n v="562.39"/>
    <x v="4"/>
    <x v="5"/>
    <n v="4162.8222999999998"/>
    <s v="-"/>
  </r>
  <r>
    <s v="ORD107816"/>
    <x v="1"/>
    <x v="1"/>
    <x v="7756"/>
    <n v="0.31"/>
    <n v="928.35079999999994"/>
    <n v="6"/>
    <d v="2023-05-08T00:00:00"/>
    <d v="2023-05-12T00:00:00"/>
    <s v="Member"/>
    <x v="2"/>
    <n v="249.93"/>
    <x v="4"/>
    <x v="2"/>
    <n v="2066.3292000000001"/>
    <s v="Bulk Order"/>
  </r>
  <r>
    <s v="ORD107817"/>
    <x v="3"/>
    <x v="1"/>
    <x v="7757"/>
    <n v="0.4"/>
    <n v="1327.4680000000001"/>
    <n v="2"/>
    <d v="2024-03-15T00:00:00"/>
    <d v="2024-03-17T00:00:00"/>
    <s v="Member"/>
    <x v="2"/>
    <n v="616.70000000000005"/>
    <x v="4"/>
    <x v="2"/>
    <n v="1991.202"/>
    <s v="-"/>
  </r>
  <r>
    <s v="ORD107818"/>
    <x v="1"/>
    <x v="3"/>
    <x v="7758"/>
    <n v="0.42"/>
    <n v="1650.9107999999999"/>
    <n v="2"/>
    <d v="2023-10-08T00:00:00"/>
    <d v="2023-10-15T00:00:00"/>
    <s v="Regular"/>
    <x v="2"/>
    <n v="655.98"/>
    <x v="4"/>
    <x v="2"/>
    <n v="2279.8292000000001"/>
    <s v="-"/>
  </r>
  <r>
    <s v="ORD107819"/>
    <x v="1"/>
    <x v="4"/>
    <x v="7759"/>
    <n v="0.02"/>
    <n v="61.379799999999996"/>
    <n v="1"/>
    <d v="2023-03-25T00:00:00"/>
    <d v="2023-03-29T00:00:00"/>
    <s v="New"/>
    <x v="2"/>
    <n v="315.44"/>
    <x v="4"/>
    <x v="0"/>
    <n v="3007.6101999999996"/>
    <s v="-"/>
  </r>
  <r>
    <s v="ORD107820"/>
    <x v="0"/>
    <x v="0"/>
    <x v="7760"/>
    <n v="0.36"/>
    <n v="161.08199999999999"/>
    <n v="2"/>
    <d v="2023-12-24T00:00:00"/>
    <d v="2023-12-29T00:00:00"/>
    <s v="Member"/>
    <x v="0"/>
    <n v="131.05000000000001"/>
    <x v="4"/>
    <x v="1"/>
    <n v="286.36799999999999"/>
    <s v="-"/>
  </r>
  <r>
    <s v="ORD107821"/>
    <x v="0"/>
    <x v="1"/>
    <x v="7761"/>
    <n v="0.05"/>
    <n v="110.2475"/>
    <n v="7"/>
    <d v="2023-06-12T00:00:00"/>
    <d v="2023-06-16T00:00:00"/>
    <s v="New"/>
    <x v="0"/>
    <n v="473.84"/>
    <x v="4"/>
    <x v="5"/>
    <n v="2094.7024999999999"/>
    <s v="Bulk Order"/>
  </r>
  <r>
    <s v="ORD107822"/>
    <x v="0"/>
    <x v="0"/>
    <x v="7762"/>
    <n v="0.48"/>
    <n v="664.29600000000005"/>
    <n v="2"/>
    <d v="2023-11-25T00:00:00"/>
    <d v="2023-12-01T00:00:00"/>
    <s v="New"/>
    <x v="1"/>
    <n v="179.85"/>
    <x v="4"/>
    <x v="0"/>
    <n v="719.654"/>
    <s v="-"/>
  </r>
  <r>
    <s v="ORD107823"/>
    <x v="3"/>
    <x v="4"/>
    <x v="7763"/>
    <n v="0.24"/>
    <n v="596.37839999999994"/>
    <n v="3"/>
    <d v="2024-08-28T00:00:00"/>
    <d v="2024-08-30T00:00:00"/>
    <s v="Regular"/>
    <x v="1"/>
    <n v="352.99"/>
    <x v="4"/>
    <x v="2"/>
    <n v="1888.5315999999998"/>
    <s v="-"/>
  </r>
  <r>
    <s v="ORD107824"/>
    <x v="0"/>
    <x v="1"/>
    <x v="7764"/>
    <n v="0.39"/>
    <n v="811.66410000000008"/>
    <n v="6"/>
    <d v="2024-02-27T00:00:00"/>
    <d v="2024-03-03T00:00:00"/>
    <s v="New"/>
    <x v="0"/>
    <n v="594.41"/>
    <x v="4"/>
    <x v="1"/>
    <n v="1269.5259000000001"/>
    <s v="Bulk Order"/>
  </r>
  <r>
    <s v="ORD107825"/>
    <x v="0"/>
    <x v="3"/>
    <x v="7765"/>
    <n v="0.31"/>
    <n v="1286.5031000000001"/>
    <n v="6"/>
    <d v="2023-01-23T00:00:00"/>
    <d v="2023-01-24T00:00:00"/>
    <s v="New"/>
    <x v="1"/>
    <n v="807.03"/>
    <x v="4"/>
    <x v="2"/>
    <n v="2863.5069000000003"/>
    <s v="Bulk Order"/>
  </r>
  <r>
    <s v="ORD107826"/>
    <x v="2"/>
    <x v="0"/>
    <x v="7766"/>
    <n v="0.48"/>
    <n v="629.05439999999999"/>
    <n v="9"/>
    <d v="2024-01-30T00:00:00"/>
    <d v="2024-02-03T00:00:00"/>
    <s v="New"/>
    <x v="2"/>
    <n v="102.2"/>
    <x v="4"/>
    <x v="4"/>
    <n v="681.47559999999999"/>
    <s v="Bulk Order"/>
  </r>
  <r>
    <s v="ORD107827"/>
    <x v="1"/>
    <x v="3"/>
    <x v="7767"/>
    <n v="0.49"/>
    <n v="532.32620000000009"/>
    <n v="2"/>
    <d v="2023-03-20T00:00:00"/>
    <d v="2023-03-23T00:00:00"/>
    <s v="Regular"/>
    <x v="0"/>
    <n v="273.36"/>
    <x v="4"/>
    <x v="4"/>
    <n v="554.05380000000002"/>
    <s v="-"/>
  </r>
  <r>
    <s v="ORD107828"/>
    <x v="1"/>
    <x v="4"/>
    <x v="7768"/>
    <n v="0.14000000000000001"/>
    <n v="671.24680000000001"/>
    <n v="7"/>
    <d v="2023-04-27T00:00:00"/>
    <d v="2023-05-01T00:00:00"/>
    <s v="Regular"/>
    <x v="2"/>
    <n v="1292.8"/>
    <x v="4"/>
    <x v="0"/>
    <n v="4123.3732"/>
    <s v="Bulk Order"/>
  </r>
  <r>
    <s v="ORD107829"/>
    <x v="0"/>
    <x v="4"/>
    <x v="7769"/>
    <n v="0.24"/>
    <n v="1140.6312"/>
    <n v="1"/>
    <d v="2023-12-03T00:00:00"/>
    <d v="2023-12-08T00:00:00"/>
    <s v="Regular"/>
    <x v="1"/>
    <n v="1010.25"/>
    <x v="4"/>
    <x v="4"/>
    <n v="3611.9988000000003"/>
    <s v="-"/>
  </r>
  <r>
    <s v="ORD107830"/>
    <x v="1"/>
    <x v="0"/>
    <x v="7770"/>
    <n v="0.25"/>
    <n v="1241.9949999999999"/>
    <n v="6"/>
    <d v="2023-09-25T00:00:00"/>
    <d v="2023-09-28T00:00:00"/>
    <s v="Regular"/>
    <x v="2"/>
    <n v="307.18"/>
    <x v="4"/>
    <x v="4"/>
    <n v="3725.9849999999997"/>
    <s v="Bulk Order"/>
  </r>
  <r>
    <s v="ORD107831"/>
    <x v="2"/>
    <x v="4"/>
    <x v="7771"/>
    <n v="0.09"/>
    <n v="259.65539999999999"/>
    <n v="9"/>
    <d v="2023-08-31T00:00:00"/>
    <d v="2023-09-07T00:00:00"/>
    <s v="Regular"/>
    <x v="1"/>
    <n v="357.24"/>
    <x v="4"/>
    <x v="4"/>
    <n v="2625.4045999999998"/>
    <s v="Bulk Order"/>
  </r>
  <r>
    <s v="ORD107832"/>
    <x v="2"/>
    <x v="2"/>
    <x v="7772"/>
    <n v="0.45"/>
    <n v="294.48449999999997"/>
    <n v="8"/>
    <d v="2024-02-23T00:00:00"/>
    <d v="2024-03-01T00:00:00"/>
    <s v="New"/>
    <x v="0"/>
    <n v="152.52000000000001"/>
    <x v="4"/>
    <x v="3"/>
    <n v="359.9255"/>
    <s v="Bulk Order"/>
  </r>
  <r>
    <s v="ORD107833"/>
    <x v="0"/>
    <x v="0"/>
    <x v="7773"/>
    <n v="0.17"/>
    <n v="750.17939999999999"/>
    <n v="6"/>
    <d v="2023-10-17T00:00:00"/>
    <d v="2023-10-24T00:00:00"/>
    <s v="Regular"/>
    <x v="2"/>
    <n v="499.7"/>
    <x v="4"/>
    <x v="5"/>
    <n v="3662.6405999999997"/>
    <s v="Bulk Order"/>
  </r>
  <r>
    <s v="ORD107834"/>
    <x v="2"/>
    <x v="2"/>
    <x v="7774"/>
    <n v="0.04"/>
    <n v="32.442399999999999"/>
    <n v="6"/>
    <d v="2023-05-09T00:00:00"/>
    <d v="2023-05-14T00:00:00"/>
    <s v="Member"/>
    <x v="0"/>
    <n v="129.56"/>
    <x v="4"/>
    <x v="5"/>
    <n v="778.61759999999992"/>
    <s v="Bulk Order"/>
  </r>
  <r>
    <s v="ORD107835"/>
    <x v="1"/>
    <x v="4"/>
    <x v="7775"/>
    <n v="0.08"/>
    <n v="68.992800000000003"/>
    <n v="6"/>
    <d v="2023-09-06T00:00:00"/>
    <d v="2023-09-11T00:00:00"/>
    <s v="Member"/>
    <x v="1"/>
    <n v="104.09"/>
    <x v="4"/>
    <x v="5"/>
    <n v="793.41719999999998"/>
    <s v="Bulk Order"/>
  </r>
  <r>
    <s v="ORD107836"/>
    <x v="3"/>
    <x v="0"/>
    <x v="7776"/>
    <n v="0.26"/>
    <n v="272.38900000000001"/>
    <n v="8"/>
    <d v="2023-06-09T00:00:00"/>
    <d v="2023-06-12T00:00:00"/>
    <s v="Regular"/>
    <x v="2"/>
    <n v="79.040000000000006"/>
    <x v="4"/>
    <x v="5"/>
    <n v="775.26100000000008"/>
    <s v="Bulk Order"/>
  </r>
  <r>
    <s v="ORD107837"/>
    <x v="1"/>
    <x v="2"/>
    <x v="7777"/>
    <n v="0.44"/>
    <n v="1452.77"/>
    <n v="2"/>
    <d v="2024-02-12T00:00:00"/>
    <d v="2024-02-19T00:00:00"/>
    <s v="New"/>
    <x v="1"/>
    <n v="539.63"/>
    <x v="4"/>
    <x v="2"/>
    <n v="1848.98"/>
    <s v="-"/>
  </r>
  <r>
    <s v="ORD107838"/>
    <x v="3"/>
    <x v="4"/>
    <x v="7778"/>
    <n v="0.31"/>
    <n v="193.83679999999998"/>
    <n v="9"/>
    <d v="2024-03-30T00:00:00"/>
    <d v="2024-04-04T00:00:00"/>
    <s v="Member"/>
    <x v="2"/>
    <n v="129.35"/>
    <x v="4"/>
    <x v="4"/>
    <n v="431.44319999999999"/>
    <s v="Bulk Order"/>
  </r>
  <r>
    <s v="ORD107839"/>
    <x v="0"/>
    <x v="1"/>
    <x v="7779"/>
    <n v="0.11"/>
    <n v="430.49380000000002"/>
    <n v="8"/>
    <d v="2024-05-23T00:00:00"/>
    <d v="2024-05-26T00:00:00"/>
    <s v="Regular"/>
    <x v="2"/>
    <n v="478.75"/>
    <x v="4"/>
    <x v="2"/>
    <n v="3483.0861999999997"/>
    <s v="Bulk Order"/>
  </r>
  <r>
    <s v="ORD107840"/>
    <x v="3"/>
    <x v="1"/>
    <x v="7780"/>
    <n v="0.15"/>
    <n v="57.814499999999995"/>
    <n v="2"/>
    <d v="2023-11-28T00:00:00"/>
    <d v="2023-11-29T00:00:00"/>
    <s v="Regular"/>
    <x v="1"/>
    <n v="41.11"/>
    <x v="4"/>
    <x v="5"/>
    <n v="327.6155"/>
    <s v="-"/>
  </r>
  <r>
    <s v="ORD107841"/>
    <x v="2"/>
    <x v="3"/>
    <x v="7781"/>
    <n v="0.49"/>
    <n v="314.18310000000002"/>
    <n v="8"/>
    <d v="2023-08-29T00:00:00"/>
    <d v="2023-09-03T00:00:00"/>
    <s v="New"/>
    <x v="0"/>
    <n v="52.04"/>
    <x v="4"/>
    <x v="5"/>
    <n v="327.00690000000003"/>
    <s v="Bulk Order"/>
  </r>
  <r>
    <s v="ORD107842"/>
    <x v="1"/>
    <x v="1"/>
    <x v="7782"/>
    <n v="0.03"/>
    <n v="66.869699999999995"/>
    <n v="1"/>
    <d v="2024-04-13T00:00:00"/>
    <d v="2024-04-14T00:00:00"/>
    <s v="New"/>
    <x v="2"/>
    <n v="491.3"/>
    <x v="4"/>
    <x v="0"/>
    <n v="2162.1202999999996"/>
    <s v="-"/>
  </r>
  <r>
    <s v="ORD107843"/>
    <x v="3"/>
    <x v="2"/>
    <x v="7783"/>
    <n v="0.5"/>
    <n v="978.97"/>
    <n v="6"/>
    <d v="2024-02-17T00:00:00"/>
    <d v="2024-02-19T00:00:00"/>
    <s v="Regular"/>
    <x v="0"/>
    <n v="209.28"/>
    <x v="4"/>
    <x v="1"/>
    <n v="978.97"/>
    <s v="Bulk Order"/>
  </r>
  <r>
    <s v="ORD107844"/>
    <x v="1"/>
    <x v="1"/>
    <x v="7784"/>
    <n v="0.45"/>
    <n v="2227.3065000000001"/>
    <n v="6"/>
    <d v="2023-04-23T00:00:00"/>
    <d v="2023-04-27T00:00:00"/>
    <s v="Member"/>
    <x v="0"/>
    <n v="780.87"/>
    <x v="4"/>
    <x v="0"/>
    <n v="2722.2634999999996"/>
    <s v="Bulk Order"/>
  </r>
  <r>
    <s v="ORD107845"/>
    <x v="0"/>
    <x v="0"/>
    <x v="7785"/>
    <n v="0.34"/>
    <n v="1644.7942"/>
    <n v="9"/>
    <d v="2023-06-05T00:00:00"/>
    <d v="2023-06-06T00:00:00"/>
    <s v="New"/>
    <x v="0"/>
    <n v="445.49"/>
    <x v="4"/>
    <x v="0"/>
    <n v="3192.8357999999998"/>
    <s v="Bulk Order"/>
  </r>
  <r>
    <s v="ORD107846"/>
    <x v="0"/>
    <x v="0"/>
    <x v="7786"/>
    <n v="0.47"/>
    <n v="483.83679999999998"/>
    <n v="9"/>
    <d v="2023-10-30T00:00:00"/>
    <d v="2023-11-03T00:00:00"/>
    <s v="Regular"/>
    <x v="0"/>
    <n v="209.98"/>
    <x v="4"/>
    <x v="2"/>
    <n v="545.60320000000002"/>
    <s v="Bulk Order"/>
  </r>
  <r>
    <s v="ORD107847"/>
    <x v="2"/>
    <x v="0"/>
    <x v="7787"/>
    <n v="0.08"/>
    <n v="379.09280000000001"/>
    <n v="5"/>
    <d v="2024-02-29T00:00:00"/>
    <d v="2024-03-03T00:00:00"/>
    <s v="Regular"/>
    <x v="2"/>
    <n v="976.58"/>
    <x v="4"/>
    <x v="4"/>
    <n v="4359.5671999999995"/>
    <s v="-"/>
  </r>
  <r>
    <s v="ORD107848"/>
    <x v="0"/>
    <x v="1"/>
    <x v="7788"/>
    <n v="0.47"/>
    <n v="1641.2775999999999"/>
    <n v="1"/>
    <d v="2023-01-17T00:00:00"/>
    <d v="2023-01-19T00:00:00"/>
    <s v="Regular"/>
    <x v="0"/>
    <n v="922.32"/>
    <x v="4"/>
    <x v="4"/>
    <n v="1850.8024"/>
    <s v="-"/>
  </r>
  <r>
    <s v="ORD107849"/>
    <x v="3"/>
    <x v="1"/>
    <x v="7789"/>
    <n v="0.11"/>
    <n v="231.3663"/>
    <n v="1"/>
    <d v="2024-05-30T00:00:00"/>
    <d v="2024-06-02T00:00:00"/>
    <s v="Regular"/>
    <x v="2"/>
    <n v="623.28"/>
    <x v="4"/>
    <x v="0"/>
    <n v="1871.9637"/>
    <s v="-"/>
  </r>
  <r>
    <s v="ORD107850"/>
    <x v="0"/>
    <x v="3"/>
    <x v="7790"/>
    <n v="0.27"/>
    <n v="1005.5313000000001"/>
    <n v="7"/>
    <d v="2024-05-18T00:00:00"/>
    <d v="2024-05-23T00:00:00"/>
    <s v="Regular"/>
    <x v="0"/>
    <n v="1025.44"/>
    <x v="4"/>
    <x v="5"/>
    <n v="2718.6587"/>
    <s v="Bulk Order"/>
  </r>
  <r>
    <s v="ORD107851"/>
    <x v="2"/>
    <x v="4"/>
    <x v="7791"/>
    <n v="0.24"/>
    <n v="1082.5655999999999"/>
    <n v="4"/>
    <d v="2023-02-10T00:00:00"/>
    <d v="2023-02-16T00:00:00"/>
    <s v="New"/>
    <x v="0"/>
    <n v="1153.4100000000001"/>
    <x v="4"/>
    <x v="5"/>
    <n v="3428.1243999999997"/>
    <s v="-"/>
  </r>
  <r>
    <s v="ORD107852"/>
    <x v="1"/>
    <x v="3"/>
    <x v="7792"/>
    <n v="0.26"/>
    <n v="255.49940000000004"/>
    <n v="9"/>
    <d v="2024-10-07T00:00:00"/>
    <d v="2024-10-11T00:00:00"/>
    <s v="Member"/>
    <x v="1"/>
    <n v="266.14999999999998"/>
    <x v="4"/>
    <x v="5"/>
    <n v="727.19060000000002"/>
    <s v="Bulk Order"/>
  </r>
  <r>
    <s v="ORD107853"/>
    <x v="1"/>
    <x v="2"/>
    <x v="7793"/>
    <n v="0.13"/>
    <n v="137.8416"/>
    <n v="3"/>
    <d v="2023-06-01T00:00:00"/>
    <d v="2023-06-07T00:00:00"/>
    <s v="New"/>
    <x v="1"/>
    <n v="67.28"/>
    <x v="4"/>
    <x v="1"/>
    <n v="922.47839999999997"/>
    <s v="-"/>
  </r>
  <r>
    <s v="ORD107854"/>
    <x v="0"/>
    <x v="0"/>
    <x v="7794"/>
    <n v="0.39"/>
    <n v="820.06470000000002"/>
    <n v="6"/>
    <d v="2023-02-23T00:00:00"/>
    <d v="2023-02-26T00:00:00"/>
    <s v="Regular"/>
    <x v="1"/>
    <n v="505.48"/>
    <x v="4"/>
    <x v="3"/>
    <n v="1282.6653000000001"/>
    <s v="Bulk Order"/>
  </r>
  <r>
    <s v="ORD107855"/>
    <x v="3"/>
    <x v="1"/>
    <x v="7795"/>
    <n v="0.37"/>
    <n v="343.78179999999998"/>
    <n v="9"/>
    <d v="2024-12-12T00:00:00"/>
    <d v="2024-12-19T00:00:00"/>
    <s v="New"/>
    <x v="2"/>
    <n v="132.31"/>
    <x v="4"/>
    <x v="2"/>
    <n v="585.35820000000001"/>
    <s v="Bulk Order"/>
  </r>
  <r>
    <s v="ORD107856"/>
    <x v="2"/>
    <x v="4"/>
    <x v="7796"/>
    <n v="0.48"/>
    <n v="895.65599999999995"/>
    <n v="4"/>
    <d v="2023-12-13T00:00:00"/>
    <d v="2023-12-17T00:00:00"/>
    <s v="New"/>
    <x v="0"/>
    <n v="181.17"/>
    <x v="4"/>
    <x v="3"/>
    <n v="970.2940000000001"/>
    <s v="-"/>
  </r>
  <r>
    <s v="ORD107857"/>
    <x v="3"/>
    <x v="4"/>
    <x v="7797"/>
    <n v="0.25"/>
    <n v="815.97249999999997"/>
    <n v="5"/>
    <d v="2024-09-30T00:00:00"/>
    <d v="2024-10-05T00:00:00"/>
    <s v="New"/>
    <x v="1"/>
    <n v="516"/>
    <x v="4"/>
    <x v="2"/>
    <n v="2447.9175"/>
    <s v="-"/>
  </r>
  <r>
    <s v="ORD107858"/>
    <x v="2"/>
    <x v="1"/>
    <x v="7798"/>
    <n v="0.27"/>
    <n v="1102.3587"/>
    <n v="5"/>
    <d v="2023-09-22T00:00:00"/>
    <d v="2023-09-28T00:00:00"/>
    <s v="Member"/>
    <x v="0"/>
    <n v="321.83"/>
    <x v="4"/>
    <x v="1"/>
    <n v="2980.4512999999997"/>
    <s v="-"/>
  </r>
  <r>
    <s v="ORD107859"/>
    <x v="0"/>
    <x v="3"/>
    <x v="7799"/>
    <n v="0.45"/>
    <n v="710.76600000000008"/>
    <n v="5"/>
    <d v="2024-12-22T00:00:00"/>
    <d v="2024-12-27T00:00:00"/>
    <s v="Regular"/>
    <x v="2"/>
    <n v="184.86"/>
    <x v="4"/>
    <x v="5"/>
    <n v="868.71399999999994"/>
    <s v="-"/>
  </r>
  <r>
    <s v="ORD107860"/>
    <x v="2"/>
    <x v="4"/>
    <x v="7800"/>
    <n v="0.46"/>
    <n v="681.02080000000001"/>
    <n v="2"/>
    <d v="2024-09-27T00:00:00"/>
    <d v="2024-10-03T00:00:00"/>
    <s v="Regular"/>
    <x v="2"/>
    <n v="226.8"/>
    <x v="4"/>
    <x v="2"/>
    <n v="799.45920000000001"/>
    <s v="-"/>
  </r>
  <r>
    <s v="ORD107861"/>
    <x v="2"/>
    <x v="3"/>
    <x v="7801"/>
    <n v="0.32"/>
    <n v="1254.6368"/>
    <n v="2"/>
    <d v="2023-01-02T00:00:00"/>
    <d v="2023-01-06T00:00:00"/>
    <s v="New"/>
    <x v="2"/>
    <n v="771.78"/>
    <x v="4"/>
    <x v="2"/>
    <n v="2666.1031999999996"/>
    <s v="-"/>
  </r>
  <r>
    <s v="ORD107862"/>
    <x v="0"/>
    <x v="1"/>
    <x v="7802"/>
    <n v="0.41"/>
    <n v="806.4822999999999"/>
    <n v="1"/>
    <d v="2023-08-02T00:00:00"/>
    <d v="2023-08-04T00:00:00"/>
    <s v="New"/>
    <x v="1"/>
    <n v="557.80999999999995"/>
    <x v="4"/>
    <x v="4"/>
    <n v="1160.5477000000001"/>
    <s v="-"/>
  </r>
  <r>
    <s v="ORD107863"/>
    <x v="3"/>
    <x v="3"/>
    <x v="7803"/>
    <n v="0.25"/>
    <n v="1027.6324999999999"/>
    <n v="1"/>
    <d v="2024-02-08T00:00:00"/>
    <d v="2024-02-12T00:00:00"/>
    <s v="New"/>
    <x v="2"/>
    <n v="281.33999999999997"/>
    <x v="4"/>
    <x v="2"/>
    <n v="3082.8975"/>
    <s v="-"/>
  </r>
  <r>
    <s v="ORD107864"/>
    <x v="0"/>
    <x v="0"/>
    <x v="7804"/>
    <n v="0.19"/>
    <n v="943.83640000000014"/>
    <n v="4"/>
    <d v="2023-08-18T00:00:00"/>
    <d v="2023-08-22T00:00:00"/>
    <s v="New"/>
    <x v="1"/>
    <n v="1019.5"/>
    <x v="4"/>
    <x v="4"/>
    <n v="4023.7236000000003"/>
    <s v="-"/>
  </r>
  <r>
    <s v="ORD107865"/>
    <x v="2"/>
    <x v="1"/>
    <x v="7805"/>
    <n v="0.43"/>
    <n v="2107.1633999999999"/>
    <n v="3"/>
    <d v="2024-11-14T00:00:00"/>
    <d v="2024-11-17T00:00:00"/>
    <s v="New"/>
    <x v="0"/>
    <n v="338.93"/>
    <x v="4"/>
    <x v="5"/>
    <n v="2793.2166000000002"/>
    <s v="-"/>
  </r>
  <r>
    <s v="ORD107866"/>
    <x v="0"/>
    <x v="1"/>
    <x v="7806"/>
    <n v="0.39"/>
    <n v="1305.3963000000001"/>
    <n v="4"/>
    <d v="2023-09-26T00:00:00"/>
    <d v="2023-09-30T00:00:00"/>
    <s v="Regular"/>
    <x v="2"/>
    <n v="663.82"/>
    <x v="4"/>
    <x v="3"/>
    <n v="2041.7737"/>
    <s v="-"/>
  </r>
  <r>
    <s v="ORD107867"/>
    <x v="2"/>
    <x v="4"/>
    <x v="7807"/>
    <n v="0.12"/>
    <n v="232.62479999999999"/>
    <n v="6"/>
    <d v="2023-04-23T00:00:00"/>
    <d v="2023-04-30T00:00:00"/>
    <s v="Member"/>
    <x v="1"/>
    <n v="389.49"/>
    <x v="4"/>
    <x v="4"/>
    <n v="1705.9151999999999"/>
    <s v="Bulk Order"/>
  </r>
  <r>
    <s v="ORD107868"/>
    <x v="0"/>
    <x v="4"/>
    <x v="7808"/>
    <n v="0.02"/>
    <n v="8.4179999999999993"/>
    <n v="1"/>
    <d v="2023-05-28T00:00:00"/>
    <d v="2023-05-30T00:00:00"/>
    <s v="New"/>
    <x v="1"/>
    <n v="62.06"/>
    <x v="4"/>
    <x v="3"/>
    <n v="412.48199999999997"/>
    <s v="-"/>
  </r>
  <r>
    <s v="ORD107869"/>
    <x v="1"/>
    <x v="4"/>
    <x v="7809"/>
    <n v="0.28000000000000003"/>
    <n v="1040.5920000000001"/>
    <n v="8"/>
    <d v="2023-05-14T00:00:00"/>
    <d v="2023-05-16T00:00:00"/>
    <s v="Member"/>
    <x v="1"/>
    <n v="234.17"/>
    <x v="4"/>
    <x v="4"/>
    <n v="2675.808"/>
    <s v="Bulk Order"/>
  </r>
  <r>
    <s v="ORD107870"/>
    <x v="1"/>
    <x v="0"/>
    <x v="7810"/>
    <n v="0.42"/>
    <n v="2054.6567999999997"/>
    <n v="8"/>
    <d v="2024-10-16T00:00:00"/>
    <d v="2024-10-22T00:00:00"/>
    <s v="New"/>
    <x v="1"/>
    <n v="1248.75"/>
    <x v="4"/>
    <x v="0"/>
    <n v="2837.3832000000002"/>
    <s v="Bulk Order"/>
  </r>
  <r>
    <s v="ORD107871"/>
    <x v="0"/>
    <x v="0"/>
    <x v="7811"/>
    <n v="0.12"/>
    <n v="51.974399999999996"/>
    <n v="7"/>
    <d v="2023-07-19T00:00:00"/>
    <d v="2023-07-23T00:00:00"/>
    <s v="New"/>
    <x v="0"/>
    <n v="58.15"/>
    <x v="4"/>
    <x v="3"/>
    <n v="381.1456"/>
    <s v="Bulk Order"/>
  </r>
  <r>
    <s v="ORD107872"/>
    <x v="3"/>
    <x v="2"/>
    <x v="7812"/>
    <n v="0.38"/>
    <n v="49.483600000000003"/>
    <n v="4"/>
    <d v="2024-07-29T00:00:00"/>
    <d v="2024-07-30T00:00:00"/>
    <s v="Member"/>
    <x v="2"/>
    <n v="8.4600000000000009"/>
    <x v="4"/>
    <x v="4"/>
    <n v="80.736400000000003"/>
    <s v="-"/>
  </r>
  <r>
    <s v="ORD107873"/>
    <x v="2"/>
    <x v="1"/>
    <x v="7813"/>
    <n v="0.21"/>
    <n v="876.89699999999993"/>
    <n v="8"/>
    <d v="2024-05-24T00:00:00"/>
    <d v="2024-05-30T00:00:00"/>
    <s v="New"/>
    <x v="1"/>
    <n v="264.12"/>
    <x v="4"/>
    <x v="4"/>
    <n v="3298.8029999999999"/>
    <s v="Bulk Order"/>
  </r>
  <r>
    <s v="ORD107874"/>
    <x v="1"/>
    <x v="4"/>
    <x v="7814"/>
    <n v="0.17"/>
    <n v="102.18190000000001"/>
    <n v="9"/>
    <d v="2024-08-28T00:00:00"/>
    <d v="2024-09-04T00:00:00"/>
    <s v="Member"/>
    <x v="2"/>
    <n v="43.21"/>
    <x v="4"/>
    <x v="0"/>
    <n v="498.88810000000001"/>
    <s v="Bulk Order"/>
  </r>
  <r>
    <s v="ORD107875"/>
    <x v="3"/>
    <x v="1"/>
    <x v="7815"/>
    <n v="0.09"/>
    <n v="44.9955"/>
    <n v="5"/>
    <d v="2023-06-13T00:00:00"/>
    <d v="2023-06-19T00:00:00"/>
    <s v="Regular"/>
    <x v="1"/>
    <n v="133.21"/>
    <x v="4"/>
    <x v="4"/>
    <n v="454.9545"/>
    <s v="-"/>
  </r>
  <r>
    <s v="ORD107876"/>
    <x v="2"/>
    <x v="3"/>
    <x v="7816"/>
    <n v="0.47"/>
    <n v="2143.5054999999998"/>
    <n v="6"/>
    <d v="2023-05-11T00:00:00"/>
    <d v="2023-05-15T00:00:00"/>
    <s v="Regular"/>
    <x v="1"/>
    <n v="768.28"/>
    <x v="4"/>
    <x v="4"/>
    <n v="2417.1444999999999"/>
    <s v="Bulk Order"/>
  </r>
  <r>
    <s v="ORD107877"/>
    <x v="1"/>
    <x v="0"/>
    <x v="7817"/>
    <n v="0.11"/>
    <n v="53.883500000000005"/>
    <n v="8"/>
    <d v="2023-12-13T00:00:00"/>
    <d v="2023-12-16T00:00:00"/>
    <s v="Regular"/>
    <x v="1"/>
    <n v="131.38"/>
    <x v="4"/>
    <x v="5"/>
    <n v="435.9665"/>
    <s v="Bulk Order"/>
  </r>
  <r>
    <s v="ORD107878"/>
    <x v="1"/>
    <x v="2"/>
    <x v="7818"/>
    <n v="0.14000000000000001"/>
    <n v="92.216600000000014"/>
    <n v="5"/>
    <d v="2023-08-10T00:00:00"/>
    <d v="2023-08-11T00:00:00"/>
    <s v="Member"/>
    <x v="1"/>
    <n v="156.24"/>
    <x v="4"/>
    <x v="4"/>
    <n v="566.47340000000008"/>
    <s v="-"/>
  </r>
  <r>
    <s v="ORD107879"/>
    <x v="0"/>
    <x v="3"/>
    <x v="7819"/>
    <n v="0.17"/>
    <n v="491.4547"/>
    <n v="4"/>
    <d v="2023-05-03T00:00:00"/>
    <d v="2023-05-08T00:00:00"/>
    <s v="New"/>
    <x v="1"/>
    <n v="154.71"/>
    <x v="4"/>
    <x v="0"/>
    <n v="2399.4552999999996"/>
    <s v="-"/>
  </r>
  <r>
    <s v="ORD107880"/>
    <x v="2"/>
    <x v="1"/>
    <x v="7820"/>
    <n v="0.14000000000000001"/>
    <n v="533.17460000000005"/>
    <n v="8"/>
    <d v="2024-04-08T00:00:00"/>
    <d v="2024-04-13T00:00:00"/>
    <s v="New"/>
    <x v="2"/>
    <n v="480.61"/>
    <x v="4"/>
    <x v="3"/>
    <n v="3275.2154"/>
    <s v="Bulk Order"/>
  </r>
  <r>
    <s v="ORD107881"/>
    <x v="3"/>
    <x v="0"/>
    <x v="7821"/>
    <n v="0.08"/>
    <n v="164.63200000000001"/>
    <n v="3"/>
    <d v="2023-02-09T00:00:00"/>
    <d v="2023-02-10T00:00:00"/>
    <s v="Regular"/>
    <x v="0"/>
    <n v="371.63"/>
    <x v="4"/>
    <x v="1"/>
    <n v="1893.268"/>
    <s v="-"/>
  </r>
  <r>
    <s v="ORD107882"/>
    <x v="3"/>
    <x v="4"/>
    <x v="7822"/>
    <n v="0.18"/>
    <n v="388.96019999999999"/>
    <n v="6"/>
    <d v="2024-02-26T00:00:00"/>
    <d v="2024-03-03T00:00:00"/>
    <s v="Member"/>
    <x v="2"/>
    <n v="124.15"/>
    <x v="4"/>
    <x v="5"/>
    <n v="1771.9297999999999"/>
    <s v="Bulk Order"/>
  </r>
  <r>
    <s v="ORD107883"/>
    <x v="3"/>
    <x v="3"/>
    <x v="7823"/>
    <n v="0.24"/>
    <n v="767.96879999999999"/>
    <n v="9"/>
    <d v="2023-02-14T00:00:00"/>
    <d v="2023-02-21T00:00:00"/>
    <s v="Regular"/>
    <x v="2"/>
    <n v="926.61"/>
    <x v="4"/>
    <x v="2"/>
    <n v="2431.9011999999998"/>
    <s v="Bulk Order"/>
  </r>
  <r>
    <s v="ORD107884"/>
    <x v="2"/>
    <x v="0"/>
    <x v="7824"/>
    <n v="0.28000000000000003"/>
    <n v="721.44240000000002"/>
    <n v="6"/>
    <d v="2023-07-09T00:00:00"/>
    <d v="2023-07-13T00:00:00"/>
    <s v="Member"/>
    <x v="2"/>
    <n v="714.62"/>
    <x v="4"/>
    <x v="1"/>
    <n v="1855.1376"/>
    <s v="Bulk Order"/>
  </r>
  <r>
    <s v="ORD107885"/>
    <x v="3"/>
    <x v="1"/>
    <x v="1756"/>
    <n v="0.08"/>
    <n v="15.3024"/>
    <n v="9"/>
    <d v="2024-12-25T00:00:00"/>
    <d v="2025-01-01T00:00:00"/>
    <s v="New"/>
    <x v="1"/>
    <n v="20.84"/>
    <x v="4"/>
    <x v="3"/>
    <n v="175.9776"/>
    <s v="Bulk Order"/>
  </r>
  <r>
    <s v="ORD107886"/>
    <x v="3"/>
    <x v="1"/>
    <x v="7825"/>
    <n v="0.39"/>
    <n v="256.05840000000001"/>
    <n v="8"/>
    <d v="2023-07-29T00:00:00"/>
    <d v="2023-08-03T00:00:00"/>
    <s v="New"/>
    <x v="2"/>
    <n v="92.88"/>
    <x v="4"/>
    <x v="4"/>
    <n v="400.50159999999994"/>
    <s v="Bulk Order"/>
  </r>
  <r>
    <s v="ORD107887"/>
    <x v="3"/>
    <x v="3"/>
    <x v="7826"/>
    <n v="0.16"/>
    <n v="471.97440000000006"/>
    <n v="9"/>
    <d v="2024-09-08T00:00:00"/>
    <d v="2024-09-11T00:00:00"/>
    <s v="New"/>
    <x v="0"/>
    <n v="683.47"/>
    <x v="4"/>
    <x v="2"/>
    <n v="2477.8656000000001"/>
    <s v="Bulk Order"/>
  </r>
  <r>
    <s v="ORD107888"/>
    <x v="0"/>
    <x v="3"/>
    <x v="7827"/>
    <n v="0.46"/>
    <n v="1834.9169999999999"/>
    <n v="9"/>
    <d v="2024-08-29T00:00:00"/>
    <d v="2024-09-03T00:00:00"/>
    <s v="Regular"/>
    <x v="1"/>
    <n v="216.6"/>
    <x v="4"/>
    <x v="0"/>
    <n v="2154.0329999999999"/>
    <s v="Bulk Order"/>
  </r>
  <r>
    <s v="ORD107889"/>
    <x v="0"/>
    <x v="3"/>
    <x v="7828"/>
    <n v="0.16"/>
    <n v="614.27359999999999"/>
    <n v="8"/>
    <d v="2024-07-31T00:00:00"/>
    <d v="2024-08-03T00:00:00"/>
    <s v="New"/>
    <x v="2"/>
    <n v="407.83"/>
    <x v="4"/>
    <x v="2"/>
    <n v="3224.9364"/>
    <s v="Bulk Order"/>
  </r>
  <r>
    <s v="ORD107890"/>
    <x v="2"/>
    <x v="2"/>
    <x v="7829"/>
    <n v="0.43"/>
    <n v="1602.3004000000001"/>
    <n v="9"/>
    <d v="2023-01-24T00:00:00"/>
    <d v="2023-01-25T00:00:00"/>
    <s v="Member"/>
    <x v="0"/>
    <n v="664.08"/>
    <x v="4"/>
    <x v="0"/>
    <n v="2123.9796000000001"/>
    <s v="Bulk Order"/>
  </r>
  <r>
    <s v="ORD107891"/>
    <x v="2"/>
    <x v="4"/>
    <x v="7830"/>
    <n v="0.18"/>
    <n v="698.26319999999998"/>
    <n v="7"/>
    <d v="2024-01-17T00:00:00"/>
    <d v="2024-01-20T00:00:00"/>
    <s v="Member"/>
    <x v="0"/>
    <n v="545.98"/>
    <x v="4"/>
    <x v="3"/>
    <n v="3180.9767999999999"/>
    <s v="Bulk Order"/>
  </r>
  <r>
    <s v="ORD107892"/>
    <x v="3"/>
    <x v="0"/>
    <x v="7831"/>
    <n v="0.25"/>
    <n v="79.442499999999995"/>
    <n v="7"/>
    <d v="2024-05-08T00:00:00"/>
    <d v="2024-05-10T00:00:00"/>
    <s v="Regular"/>
    <x v="2"/>
    <n v="24.66"/>
    <x v="4"/>
    <x v="3"/>
    <n v="238.32749999999999"/>
    <s v="Bulk Order"/>
  </r>
  <r>
    <s v="ORD107893"/>
    <x v="0"/>
    <x v="1"/>
    <x v="7832"/>
    <n v="0.19"/>
    <n v="852.34"/>
    <n v="4"/>
    <d v="2023-12-03T00:00:00"/>
    <d v="2023-12-05T00:00:00"/>
    <s v="Regular"/>
    <x v="2"/>
    <n v="846.62"/>
    <x v="4"/>
    <x v="5"/>
    <n v="3633.66"/>
    <s v="-"/>
  </r>
  <r>
    <s v="ORD107894"/>
    <x v="1"/>
    <x v="1"/>
    <x v="7833"/>
    <n v="0.19"/>
    <n v="846.92309999999998"/>
    <n v="1"/>
    <d v="2024-05-14T00:00:00"/>
    <d v="2024-05-16T00:00:00"/>
    <s v="Regular"/>
    <x v="1"/>
    <n v="1139.22"/>
    <x v="4"/>
    <x v="5"/>
    <n v="3610.5668999999998"/>
    <s v="-"/>
  </r>
  <r>
    <s v="ORD107895"/>
    <x v="1"/>
    <x v="4"/>
    <x v="7834"/>
    <n v="0.31"/>
    <n v="838.99329999999998"/>
    <n v="7"/>
    <d v="2024-04-29T00:00:00"/>
    <d v="2024-05-01T00:00:00"/>
    <s v="Member"/>
    <x v="2"/>
    <n v="291.73"/>
    <x v="4"/>
    <x v="4"/>
    <n v="1867.4366999999997"/>
    <s v="Bulk Order"/>
  </r>
  <r>
    <s v="ORD107896"/>
    <x v="3"/>
    <x v="3"/>
    <x v="7835"/>
    <n v="0.35"/>
    <n v="461.33849999999995"/>
    <n v="8"/>
    <d v="2024-10-03T00:00:00"/>
    <d v="2024-10-04T00:00:00"/>
    <s v="New"/>
    <x v="1"/>
    <n v="139.26"/>
    <x v="4"/>
    <x v="4"/>
    <n v="856.77149999999995"/>
    <s v="Bulk Order"/>
  </r>
  <r>
    <s v="ORD107897"/>
    <x v="3"/>
    <x v="3"/>
    <x v="7836"/>
    <n v="0.44"/>
    <n v="1320.7348"/>
    <n v="9"/>
    <d v="2024-06-21T00:00:00"/>
    <d v="2024-06-28T00:00:00"/>
    <s v="Member"/>
    <x v="1"/>
    <n v="203.15"/>
    <x v="4"/>
    <x v="4"/>
    <n v="1680.9352000000001"/>
    <s v="Bulk Order"/>
  </r>
  <r>
    <s v="ORD107898"/>
    <x v="0"/>
    <x v="1"/>
    <x v="7837"/>
    <n v="0.28000000000000003"/>
    <n v="793.41920000000005"/>
    <n v="1"/>
    <d v="2023-02-13T00:00:00"/>
    <d v="2023-02-16T00:00:00"/>
    <s v="Regular"/>
    <x v="2"/>
    <n v="534.34"/>
    <x v="4"/>
    <x v="2"/>
    <n v="2040.2207999999998"/>
    <s v="-"/>
  </r>
  <r>
    <s v="ORD107899"/>
    <x v="0"/>
    <x v="4"/>
    <x v="7838"/>
    <n v="0.11"/>
    <n v="131.1739"/>
    <n v="9"/>
    <d v="2024-05-27T00:00:00"/>
    <d v="2024-06-02T00:00:00"/>
    <s v="Member"/>
    <x v="0"/>
    <n v="180.27"/>
    <x v="4"/>
    <x v="5"/>
    <n v="1061.3161"/>
    <s v="Bulk Order"/>
  </r>
  <r>
    <s v="ORD107900"/>
    <x v="0"/>
    <x v="1"/>
    <x v="7839"/>
    <n v="0.49"/>
    <n v="1497.1166000000001"/>
    <n v="7"/>
    <d v="2024-10-03T00:00:00"/>
    <d v="2024-10-07T00:00:00"/>
    <s v="New"/>
    <x v="0"/>
    <n v="635.49"/>
    <x v="4"/>
    <x v="1"/>
    <n v="1558.2234000000001"/>
    <s v="Bulk Order"/>
  </r>
  <r>
    <s v="ORD107901"/>
    <x v="2"/>
    <x v="3"/>
    <x v="7840"/>
    <n v="0.34"/>
    <n v="1362.2916"/>
    <n v="7"/>
    <d v="2023-08-13T00:00:00"/>
    <d v="2023-08-15T00:00:00"/>
    <s v="New"/>
    <x v="0"/>
    <n v="235.11"/>
    <x v="4"/>
    <x v="3"/>
    <n v="2644.4483999999998"/>
    <s v="Bulk Order"/>
  </r>
  <r>
    <s v="ORD107902"/>
    <x v="2"/>
    <x v="0"/>
    <x v="7841"/>
    <n v="0.19"/>
    <n v="769.48480000000006"/>
    <n v="3"/>
    <d v="2024-02-18T00:00:00"/>
    <d v="2024-02-20T00:00:00"/>
    <s v="Regular"/>
    <x v="2"/>
    <n v="850.55"/>
    <x v="4"/>
    <x v="5"/>
    <n v="3280.4351999999999"/>
    <s v="-"/>
  </r>
  <r>
    <s v="ORD107903"/>
    <x v="3"/>
    <x v="3"/>
    <x v="7842"/>
    <n v="0.48"/>
    <n v="188.40959999999998"/>
    <n v="1"/>
    <d v="2024-06-29T00:00:00"/>
    <d v="2024-07-06T00:00:00"/>
    <s v="Member"/>
    <x v="1"/>
    <n v="111.06"/>
    <x v="4"/>
    <x v="5"/>
    <n v="204.1104"/>
    <s v="-"/>
  </r>
  <r>
    <s v="ORD107904"/>
    <x v="2"/>
    <x v="0"/>
    <x v="7843"/>
    <n v="0.48"/>
    <n v="511.72799999999995"/>
    <n v="7"/>
    <d v="2023-12-13T00:00:00"/>
    <d v="2023-12-18T00:00:00"/>
    <s v="Regular"/>
    <x v="0"/>
    <n v="272.33999999999997"/>
    <x v="4"/>
    <x v="1"/>
    <n v="554.37199999999996"/>
    <s v="Bulk Order"/>
  </r>
  <r>
    <s v="ORD107905"/>
    <x v="0"/>
    <x v="2"/>
    <x v="7844"/>
    <n v="0.04"/>
    <n v="134.9716"/>
    <n v="8"/>
    <d v="2023-04-17T00:00:00"/>
    <d v="2023-04-19T00:00:00"/>
    <s v="Regular"/>
    <x v="2"/>
    <n v="460.01"/>
    <x v="4"/>
    <x v="5"/>
    <n v="3239.3184000000001"/>
    <s v="Bulk Order"/>
  </r>
  <r>
    <s v="ORD107906"/>
    <x v="0"/>
    <x v="4"/>
    <x v="7845"/>
    <n v="0.01"/>
    <n v="43.131800000000005"/>
    <n v="6"/>
    <d v="2023-07-18T00:00:00"/>
    <d v="2023-07-22T00:00:00"/>
    <s v="Regular"/>
    <x v="0"/>
    <n v="334.87"/>
    <x v="4"/>
    <x v="3"/>
    <n v="4270.0482000000002"/>
    <s v="Bulk Order"/>
  </r>
  <r>
    <s v="ORD107907"/>
    <x v="2"/>
    <x v="2"/>
    <x v="7846"/>
    <n v="0.02"/>
    <n v="53.0792"/>
    <n v="7"/>
    <d v="2023-12-25T00:00:00"/>
    <d v="2023-12-29T00:00:00"/>
    <s v="Regular"/>
    <x v="0"/>
    <n v="489.96"/>
    <x v="4"/>
    <x v="3"/>
    <n v="2600.8807999999999"/>
    <s v="Bulk Order"/>
  </r>
  <r>
    <s v="ORD107908"/>
    <x v="1"/>
    <x v="3"/>
    <x v="7847"/>
    <n v="0.34"/>
    <n v="1212.7392000000002"/>
    <n v="9"/>
    <d v="2023-09-15T00:00:00"/>
    <d v="2023-09-21T00:00:00"/>
    <s v="Member"/>
    <x v="0"/>
    <n v="431.41"/>
    <x v="4"/>
    <x v="3"/>
    <n v="2354.1408000000001"/>
    <s v="Bulk Order"/>
  </r>
  <r>
    <s v="ORD107909"/>
    <x v="3"/>
    <x v="4"/>
    <x v="7848"/>
    <n v="0.36"/>
    <n v="73.17"/>
    <n v="8"/>
    <d v="2023-03-05T00:00:00"/>
    <d v="2023-03-12T00:00:00"/>
    <s v="Regular"/>
    <x v="2"/>
    <n v="10.71"/>
    <x v="4"/>
    <x v="3"/>
    <n v="130.07999999999998"/>
    <s v="Bulk Order"/>
  </r>
  <r>
    <s v="ORD107910"/>
    <x v="1"/>
    <x v="3"/>
    <x v="7849"/>
    <n v="0.36"/>
    <n v="1109.2536"/>
    <n v="5"/>
    <d v="2024-08-28T00:00:00"/>
    <d v="2024-09-02T00:00:00"/>
    <s v="New"/>
    <x v="1"/>
    <n v="468.86"/>
    <x v="4"/>
    <x v="4"/>
    <n v="1972.0064000000002"/>
    <s v="-"/>
  </r>
  <r>
    <s v="ORD107911"/>
    <x v="3"/>
    <x v="4"/>
    <x v="7850"/>
    <n v="0.32"/>
    <n v="1540.2720000000002"/>
    <n v="4"/>
    <d v="2024-01-22T00:00:00"/>
    <d v="2024-01-28T00:00:00"/>
    <s v="Regular"/>
    <x v="0"/>
    <n v="890.42"/>
    <x v="4"/>
    <x v="4"/>
    <n v="3273.0780000000004"/>
    <s v="-"/>
  </r>
  <r>
    <s v="ORD107912"/>
    <x v="1"/>
    <x v="4"/>
    <x v="7851"/>
    <n v="0.14000000000000001"/>
    <n v="467.45580000000001"/>
    <n v="4"/>
    <d v="2024-01-18T00:00:00"/>
    <d v="2024-01-19T00:00:00"/>
    <s v="New"/>
    <x v="2"/>
    <n v="814.27"/>
    <x v="4"/>
    <x v="0"/>
    <n v="2871.5141999999996"/>
    <s v="-"/>
  </r>
  <r>
    <s v="ORD107913"/>
    <x v="2"/>
    <x v="3"/>
    <x v="7852"/>
    <n v="0.08"/>
    <n v="369.53199999999998"/>
    <n v="4"/>
    <d v="2024-03-25T00:00:00"/>
    <d v="2024-03-31T00:00:00"/>
    <s v="Member"/>
    <x v="0"/>
    <n v="1362.34"/>
    <x v="4"/>
    <x v="4"/>
    <n v="4249.6179999999995"/>
    <s v="-"/>
  </r>
  <r>
    <s v="ORD107914"/>
    <x v="3"/>
    <x v="3"/>
    <x v="7853"/>
    <n v="0.46"/>
    <n v="1321.787"/>
    <n v="2"/>
    <d v="2023-06-07T00:00:00"/>
    <d v="2023-06-14T00:00:00"/>
    <s v="Regular"/>
    <x v="1"/>
    <n v="766.22"/>
    <x v="4"/>
    <x v="1"/>
    <n v="1551.6629999999998"/>
    <s v="-"/>
  </r>
  <r>
    <s v="ORD107915"/>
    <x v="3"/>
    <x v="4"/>
    <x v="7854"/>
    <n v="0.46"/>
    <n v="1946.9776000000002"/>
    <n v="7"/>
    <d v="2023-04-11T00:00:00"/>
    <d v="2023-04-12T00:00:00"/>
    <s v="Member"/>
    <x v="1"/>
    <n v="784.64"/>
    <x v="4"/>
    <x v="3"/>
    <n v="2285.5824000000002"/>
    <s v="Bulk Order"/>
  </r>
  <r>
    <s v="ORD107916"/>
    <x v="3"/>
    <x v="4"/>
    <x v="7855"/>
    <n v="0.12"/>
    <n v="85.007999999999996"/>
    <n v="8"/>
    <d v="2024-04-21T00:00:00"/>
    <d v="2024-04-24T00:00:00"/>
    <s v="New"/>
    <x v="2"/>
    <n v="178.29"/>
    <x v="4"/>
    <x v="1"/>
    <n v="623.39199999999994"/>
    <s v="Bulk Order"/>
  </r>
  <r>
    <s v="ORD107917"/>
    <x v="0"/>
    <x v="3"/>
    <x v="7856"/>
    <n v="0.08"/>
    <n v="56.416800000000002"/>
    <n v="7"/>
    <d v="2024-11-05T00:00:00"/>
    <d v="2024-11-11T00:00:00"/>
    <s v="New"/>
    <x v="2"/>
    <n v="181.45"/>
    <x v="4"/>
    <x v="0"/>
    <n v="648.79320000000007"/>
    <s v="Bulk Order"/>
  </r>
  <r>
    <s v="ORD107918"/>
    <x v="0"/>
    <x v="3"/>
    <x v="7857"/>
    <n v="0.19"/>
    <n v="130.88720000000001"/>
    <n v="8"/>
    <d v="2024-09-25T00:00:00"/>
    <d v="2024-10-02T00:00:00"/>
    <s v="Member"/>
    <x v="0"/>
    <n v="200.93"/>
    <x v="4"/>
    <x v="0"/>
    <n v="557.99279999999999"/>
    <s v="Bulk Order"/>
  </r>
  <r>
    <s v="ORD107919"/>
    <x v="1"/>
    <x v="1"/>
    <x v="7858"/>
    <n v="0.02"/>
    <n v="49.907200000000003"/>
    <n v="9"/>
    <d v="2023-08-18T00:00:00"/>
    <d v="2023-08-24T00:00:00"/>
    <s v="Regular"/>
    <x v="0"/>
    <n v="278.83"/>
    <x v="4"/>
    <x v="5"/>
    <n v="2445.4528"/>
    <s v="Bulk Order"/>
  </r>
  <r>
    <s v="ORD107920"/>
    <x v="2"/>
    <x v="1"/>
    <x v="7859"/>
    <n v="0.08"/>
    <n v="137.4632"/>
    <n v="8"/>
    <d v="2024-10-23T00:00:00"/>
    <d v="2024-10-27T00:00:00"/>
    <s v="Member"/>
    <x v="2"/>
    <n v="194.1"/>
    <x v="4"/>
    <x v="2"/>
    <n v="1580.8268"/>
    <s v="Bulk Order"/>
  </r>
  <r>
    <s v="ORD107921"/>
    <x v="0"/>
    <x v="1"/>
    <x v="7860"/>
    <n v="0.19"/>
    <n v="688.56190000000004"/>
    <n v="5"/>
    <d v="2023-09-08T00:00:00"/>
    <d v="2023-09-12T00:00:00"/>
    <s v="Regular"/>
    <x v="0"/>
    <n v="379.21"/>
    <x v="4"/>
    <x v="5"/>
    <n v="2935.4481000000001"/>
    <s v="-"/>
  </r>
  <r>
    <s v="ORD107922"/>
    <x v="3"/>
    <x v="2"/>
    <x v="7861"/>
    <n v="0.12"/>
    <n v="542.74200000000008"/>
    <n v="4"/>
    <d v="2023-08-17T00:00:00"/>
    <d v="2023-08-23T00:00:00"/>
    <s v="New"/>
    <x v="2"/>
    <n v="1245.1300000000001"/>
    <x v="4"/>
    <x v="0"/>
    <n v="3980.1080000000002"/>
    <s v="-"/>
  </r>
  <r>
    <s v="ORD107923"/>
    <x v="0"/>
    <x v="4"/>
    <x v="7862"/>
    <n v="0.37"/>
    <n v="1159.9277999999999"/>
    <n v="5"/>
    <d v="2024-08-16T00:00:00"/>
    <d v="2024-08-18T00:00:00"/>
    <s v="Regular"/>
    <x v="2"/>
    <n v="692.87"/>
    <x v="4"/>
    <x v="4"/>
    <n v="1975.0122000000001"/>
    <s v="-"/>
  </r>
  <r>
    <s v="ORD107924"/>
    <x v="2"/>
    <x v="0"/>
    <x v="7863"/>
    <n v="0.45"/>
    <n v="515.12850000000003"/>
    <n v="1"/>
    <d v="2024-05-02T00:00:00"/>
    <d v="2024-05-04T00:00:00"/>
    <s v="New"/>
    <x v="1"/>
    <n v="97.27"/>
    <x v="4"/>
    <x v="2"/>
    <n v="629.60149999999999"/>
    <s v="-"/>
  </r>
  <r>
    <s v="ORD107925"/>
    <x v="0"/>
    <x v="2"/>
    <x v="7864"/>
    <n v="0.45"/>
    <n v="2097.585"/>
    <n v="5"/>
    <d v="2024-09-12T00:00:00"/>
    <d v="2024-09-19T00:00:00"/>
    <s v="New"/>
    <x v="2"/>
    <n v="1353.34"/>
    <x v="4"/>
    <x v="0"/>
    <n v="2563.7150000000001"/>
    <s v="-"/>
  </r>
  <r>
    <s v="ORD107926"/>
    <x v="3"/>
    <x v="4"/>
    <x v="7865"/>
    <n v="0.3"/>
    <n v="805.94999999999993"/>
    <n v="6"/>
    <d v="2024-07-19T00:00:00"/>
    <d v="2024-07-21T00:00:00"/>
    <s v="Member"/>
    <x v="1"/>
    <n v="540.96"/>
    <x v="4"/>
    <x v="2"/>
    <n v="1880.5500000000002"/>
    <s v="Bulk Order"/>
  </r>
  <r>
    <s v="ORD107927"/>
    <x v="1"/>
    <x v="0"/>
    <x v="7866"/>
    <n v="0.35"/>
    <n v="1269.7055"/>
    <n v="9"/>
    <d v="2024-04-26T00:00:00"/>
    <d v="2024-05-02T00:00:00"/>
    <s v="Regular"/>
    <x v="0"/>
    <n v="183.3"/>
    <x v="4"/>
    <x v="0"/>
    <n v="2358.0245"/>
    <s v="Bulk Order"/>
  </r>
  <r>
    <s v="ORD107928"/>
    <x v="3"/>
    <x v="1"/>
    <x v="7867"/>
    <n v="0.25"/>
    <n v="1115.8699999999999"/>
    <n v="9"/>
    <d v="2024-11-30T00:00:00"/>
    <d v="2024-12-06T00:00:00"/>
    <s v="Member"/>
    <x v="0"/>
    <n v="710.4"/>
    <x v="4"/>
    <x v="5"/>
    <n v="3347.6099999999997"/>
    <s v="Bulk Order"/>
  </r>
  <r>
    <s v="ORD107929"/>
    <x v="2"/>
    <x v="0"/>
    <x v="7868"/>
    <n v="7.0000000000000007E-2"/>
    <n v="346.51260000000008"/>
    <n v="3"/>
    <d v="2024-05-07T00:00:00"/>
    <d v="2024-05-14T00:00:00"/>
    <s v="Member"/>
    <x v="0"/>
    <n v="1203.8900000000001"/>
    <x v="4"/>
    <x v="1"/>
    <n v="4603.6674000000003"/>
    <s v="-"/>
  </r>
  <r>
    <s v="ORD107930"/>
    <x v="1"/>
    <x v="3"/>
    <x v="7869"/>
    <n v="0.32"/>
    <n v="825.50720000000001"/>
    <n v="8"/>
    <d v="2023-04-23T00:00:00"/>
    <d v="2023-04-26T00:00:00"/>
    <s v="Regular"/>
    <x v="1"/>
    <n v="329.1"/>
    <x v="4"/>
    <x v="2"/>
    <n v="1754.2028"/>
    <s v="Bulk Order"/>
  </r>
  <r>
    <s v="ORD107931"/>
    <x v="0"/>
    <x v="3"/>
    <x v="7870"/>
    <n v="0.17"/>
    <n v="690.11670000000004"/>
    <n v="8"/>
    <d v="2024-07-03T00:00:00"/>
    <d v="2024-07-07T00:00:00"/>
    <s v="New"/>
    <x v="2"/>
    <n v="884.07"/>
    <x v="4"/>
    <x v="0"/>
    <n v="3369.3933000000002"/>
    <s v="Bulk Order"/>
  </r>
  <r>
    <s v="ORD107932"/>
    <x v="0"/>
    <x v="4"/>
    <x v="7871"/>
    <n v="0"/>
    <n v="0"/>
    <n v="9"/>
    <d v="2023-10-13T00:00:00"/>
    <d v="2023-10-15T00:00:00"/>
    <s v="Regular"/>
    <x v="2"/>
    <n v="660.44"/>
    <x v="4"/>
    <x v="2"/>
    <n v="2877.65"/>
    <s v="Bulk Order"/>
  </r>
  <r>
    <s v="ORD107933"/>
    <x v="0"/>
    <x v="2"/>
    <x v="7872"/>
    <n v="0.28999999999999998"/>
    <n v="720.24979999999994"/>
    <n v="1"/>
    <d v="2024-01-21T00:00:00"/>
    <d v="2024-01-27T00:00:00"/>
    <s v="Regular"/>
    <x v="0"/>
    <n v="638.65"/>
    <x v="4"/>
    <x v="0"/>
    <n v="1763.3701999999998"/>
    <s v="-"/>
  </r>
  <r>
    <s v="ORD107934"/>
    <x v="1"/>
    <x v="1"/>
    <x v="7873"/>
    <n v="0.1"/>
    <n v="273.47899999999998"/>
    <n v="5"/>
    <d v="2023-01-20T00:00:00"/>
    <d v="2023-01-22T00:00:00"/>
    <s v="New"/>
    <x v="2"/>
    <n v="533.59"/>
    <x v="4"/>
    <x v="0"/>
    <n v="2461.3110000000001"/>
    <s v="-"/>
  </r>
  <r>
    <s v="ORD107935"/>
    <x v="3"/>
    <x v="4"/>
    <x v="7874"/>
    <n v="0.44"/>
    <n v="1088.098"/>
    <n v="5"/>
    <d v="2024-04-08T00:00:00"/>
    <d v="2024-04-12T00:00:00"/>
    <s v="New"/>
    <x v="1"/>
    <n v="242.07"/>
    <x v="4"/>
    <x v="2"/>
    <n v="1384.8519999999999"/>
    <s v="-"/>
  </r>
  <r>
    <s v="ORD107936"/>
    <x v="1"/>
    <x v="1"/>
    <x v="7875"/>
    <n v="0.47"/>
    <n v="1016.6288"/>
    <n v="7"/>
    <d v="2024-08-02T00:00:00"/>
    <d v="2024-08-04T00:00:00"/>
    <s v="New"/>
    <x v="0"/>
    <n v="563.6"/>
    <x v="4"/>
    <x v="4"/>
    <n v="1146.4112"/>
    <s v="Bulk Order"/>
  </r>
  <r>
    <s v="ORD107937"/>
    <x v="1"/>
    <x v="3"/>
    <x v="7876"/>
    <n v="0.08"/>
    <n v="291.69839999999999"/>
    <n v="8"/>
    <d v="2024-12-17T00:00:00"/>
    <d v="2024-12-24T00:00:00"/>
    <s v="Regular"/>
    <x v="1"/>
    <n v="349.4"/>
    <x v="4"/>
    <x v="0"/>
    <n v="3354.5316000000003"/>
    <s v="Bulk Order"/>
  </r>
  <r>
    <s v="ORD107938"/>
    <x v="2"/>
    <x v="2"/>
    <x v="7877"/>
    <n v="0.01"/>
    <n v="13.234100000000002"/>
    <n v="7"/>
    <d v="2023-07-25T00:00:00"/>
    <d v="2023-07-30T00:00:00"/>
    <s v="New"/>
    <x v="2"/>
    <n v="217.87"/>
    <x v="4"/>
    <x v="4"/>
    <n v="1310.1759000000002"/>
    <s v="Bulk Order"/>
  </r>
  <r>
    <s v="ORD107939"/>
    <x v="1"/>
    <x v="2"/>
    <x v="7878"/>
    <n v="0"/>
    <n v="0"/>
    <n v="6"/>
    <d v="2024-06-04T00:00:00"/>
    <d v="2024-06-09T00:00:00"/>
    <s v="Regular"/>
    <x v="1"/>
    <n v="226.19"/>
    <x v="4"/>
    <x v="1"/>
    <n v="3120.27"/>
    <s v="Bulk Order"/>
  </r>
  <r>
    <s v="ORD107940"/>
    <x v="0"/>
    <x v="3"/>
    <x v="7879"/>
    <n v="0.46"/>
    <n v="1653.01"/>
    <n v="4"/>
    <d v="2024-02-02T00:00:00"/>
    <d v="2024-02-09T00:00:00"/>
    <s v="New"/>
    <x v="2"/>
    <n v="322.70999999999998"/>
    <x v="4"/>
    <x v="0"/>
    <n v="1940.49"/>
    <s v="-"/>
  </r>
  <r>
    <s v="ORD107941"/>
    <x v="3"/>
    <x v="0"/>
    <x v="7880"/>
    <n v="0.08"/>
    <n v="357.7"/>
    <n v="9"/>
    <d v="2024-05-20T00:00:00"/>
    <d v="2024-05-21T00:00:00"/>
    <s v="New"/>
    <x v="1"/>
    <n v="437.99"/>
    <x v="4"/>
    <x v="1"/>
    <n v="4113.55"/>
    <s v="Bulk Order"/>
  </r>
  <r>
    <s v="ORD107942"/>
    <x v="3"/>
    <x v="2"/>
    <x v="7881"/>
    <n v="0.22"/>
    <n v="379.76400000000001"/>
    <n v="2"/>
    <d v="2023-09-23T00:00:00"/>
    <d v="2023-09-30T00:00:00"/>
    <s v="New"/>
    <x v="1"/>
    <n v="396.81"/>
    <x v="4"/>
    <x v="0"/>
    <n v="1346.4360000000001"/>
    <s v="-"/>
  </r>
  <r>
    <s v="ORD107943"/>
    <x v="3"/>
    <x v="0"/>
    <x v="7882"/>
    <n v="0.03"/>
    <n v="129.50819999999999"/>
    <n v="6"/>
    <d v="2023-07-18T00:00:00"/>
    <d v="2023-07-22T00:00:00"/>
    <s v="Regular"/>
    <x v="0"/>
    <n v="453.08"/>
    <x v="4"/>
    <x v="0"/>
    <n v="4187.4317999999994"/>
    <s v="Bulk Order"/>
  </r>
  <r>
    <s v="ORD107944"/>
    <x v="0"/>
    <x v="1"/>
    <x v="7883"/>
    <n v="0.19"/>
    <n v="899.06670000000008"/>
    <n v="6"/>
    <d v="2023-11-09T00:00:00"/>
    <d v="2023-11-14T00:00:00"/>
    <s v="Member"/>
    <x v="2"/>
    <n v="842.47"/>
    <x v="4"/>
    <x v="4"/>
    <n v="3832.8633"/>
    <s v="Bulk Order"/>
  </r>
  <r>
    <s v="ORD107945"/>
    <x v="0"/>
    <x v="2"/>
    <x v="7884"/>
    <n v="0.39"/>
    <n v="1278.6267"/>
    <n v="4"/>
    <d v="2023-01-06T00:00:00"/>
    <d v="2023-01-10T00:00:00"/>
    <s v="Regular"/>
    <x v="0"/>
    <n v="719.2"/>
    <x v="4"/>
    <x v="0"/>
    <n v="1999.9033000000002"/>
    <s v="-"/>
  </r>
  <r>
    <s v="ORD107946"/>
    <x v="0"/>
    <x v="3"/>
    <x v="7885"/>
    <n v="0.2"/>
    <n v="776.00400000000002"/>
    <n v="3"/>
    <d v="2023-09-26T00:00:00"/>
    <d v="2023-09-29T00:00:00"/>
    <s v="Regular"/>
    <x v="0"/>
    <n v="727.5"/>
    <x v="4"/>
    <x v="4"/>
    <n v="3104.0160000000001"/>
    <s v="-"/>
  </r>
  <r>
    <s v="ORD107947"/>
    <x v="0"/>
    <x v="0"/>
    <x v="7886"/>
    <n v="0.39"/>
    <n v="814.30439999999999"/>
    <n v="3"/>
    <d v="2024-07-24T00:00:00"/>
    <d v="2024-07-28T00:00:00"/>
    <s v="Member"/>
    <x v="0"/>
    <n v="449.19"/>
    <x v="4"/>
    <x v="5"/>
    <n v="1273.6556"/>
    <s v="-"/>
  </r>
  <r>
    <s v="ORD107948"/>
    <x v="0"/>
    <x v="1"/>
    <x v="7887"/>
    <n v="0.34"/>
    <n v="1620.2564000000002"/>
    <n v="2"/>
    <d v="2024-01-15T00:00:00"/>
    <d v="2024-01-16T00:00:00"/>
    <s v="Member"/>
    <x v="0"/>
    <n v="1309.8699999999999"/>
    <x v="4"/>
    <x v="2"/>
    <n v="3145.2035999999998"/>
    <s v="-"/>
  </r>
  <r>
    <s v="ORD107949"/>
    <x v="1"/>
    <x v="1"/>
    <x v="7888"/>
    <n v="0.26"/>
    <n v="880.67719999999997"/>
    <n v="3"/>
    <d v="2023-04-30T00:00:00"/>
    <d v="2023-05-01T00:00:00"/>
    <s v="Member"/>
    <x v="1"/>
    <n v="987.3"/>
    <x v="4"/>
    <x v="4"/>
    <n v="2506.5427999999997"/>
    <s v="-"/>
  </r>
  <r>
    <s v="ORD107950"/>
    <x v="0"/>
    <x v="2"/>
    <x v="7889"/>
    <n v="0.37"/>
    <n v="599.31489999999997"/>
    <n v="4"/>
    <d v="2024-06-21T00:00:00"/>
    <d v="2024-06-24T00:00:00"/>
    <s v="Regular"/>
    <x v="2"/>
    <n v="357.99"/>
    <x v="4"/>
    <x v="3"/>
    <n v="1020.4551"/>
    <s v="-"/>
  </r>
  <r>
    <s v="ORD107951"/>
    <x v="0"/>
    <x v="2"/>
    <x v="7890"/>
    <n v="0.44"/>
    <n v="915.58720000000005"/>
    <n v="4"/>
    <d v="2024-06-27T00:00:00"/>
    <d v="2024-07-01T00:00:00"/>
    <s v="New"/>
    <x v="0"/>
    <n v="201.2"/>
    <x v="4"/>
    <x v="0"/>
    <n v="1165.2928000000002"/>
    <s v="-"/>
  </r>
  <r>
    <s v="ORD107952"/>
    <x v="0"/>
    <x v="4"/>
    <x v="7891"/>
    <n v="0.4"/>
    <n v="1250.8000000000002"/>
    <n v="7"/>
    <d v="2024-03-26T00:00:00"/>
    <d v="2024-04-01T00:00:00"/>
    <s v="Member"/>
    <x v="1"/>
    <n v="921.87"/>
    <x v="4"/>
    <x v="2"/>
    <n v="1876.1999999999998"/>
    <s v="Bulk Order"/>
  </r>
  <r>
    <s v="ORD107953"/>
    <x v="0"/>
    <x v="4"/>
    <x v="7892"/>
    <n v="0.35"/>
    <n v="436.541"/>
    <n v="4"/>
    <d v="2024-01-30T00:00:00"/>
    <d v="2024-02-03T00:00:00"/>
    <s v="New"/>
    <x v="1"/>
    <n v="84.26"/>
    <x v="4"/>
    <x v="2"/>
    <n v="810.71900000000005"/>
    <s v="-"/>
  </r>
  <r>
    <s v="ORD107954"/>
    <x v="3"/>
    <x v="2"/>
    <x v="7893"/>
    <n v="0.35"/>
    <n v="1327.963"/>
    <n v="9"/>
    <d v="2024-03-17T00:00:00"/>
    <d v="2024-03-22T00:00:00"/>
    <s v="Regular"/>
    <x v="1"/>
    <n v="1069.71"/>
    <x v="4"/>
    <x v="5"/>
    <n v="2466.2169999999996"/>
    <s v="Bulk Order"/>
  </r>
  <r>
    <s v="ORD107955"/>
    <x v="0"/>
    <x v="4"/>
    <x v="7894"/>
    <n v="0.08"/>
    <n v="96.0792"/>
    <n v="8"/>
    <d v="2023-06-06T00:00:00"/>
    <d v="2023-06-11T00:00:00"/>
    <s v="Member"/>
    <x v="0"/>
    <n v="195.68"/>
    <x v="4"/>
    <x v="2"/>
    <n v="1104.9108000000001"/>
    <s v="Bulk Order"/>
  </r>
  <r>
    <s v="ORD107956"/>
    <x v="1"/>
    <x v="3"/>
    <x v="7895"/>
    <n v="0.48"/>
    <n v="1439.8896"/>
    <n v="1"/>
    <d v="2023-05-10T00:00:00"/>
    <d v="2023-05-11T00:00:00"/>
    <s v="New"/>
    <x v="2"/>
    <n v="781.8"/>
    <x v="4"/>
    <x v="2"/>
    <n v="1559.8804"/>
    <s v="-"/>
  </r>
  <r>
    <s v="ORD107957"/>
    <x v="1"/>
    <x v="3"/>
    <x v="7896"/>
    <n v="0.1"/>
    <n v="351.53300000000002"/>
    <n v="1"/>
    <d v="2023-08-23T00:00:00"/>
    <d v="2023-08-27T00:00:00"/>
    <s v="New"/>
    <x v="1"/>
    <n v="474.72"/>
    <x v="4"/>
    <x v="3"/>
    <n v="3163.797"/>
    <s v="-"/>
  </r>
  <r>
    <s v="ORD107958"/>
    <x v="1"/>
    <x v="4"/>
    <x v="7897"/>
    <n v="0.17"/>
    <n v="733.16920000000005"/>
    <n v="6"/>
    <d v="2024-03-27T00:00:00"/>
    <d v="2024-03-29T00:00:00"/>
    <s v="Member"/>
    <x v="2"/>
    <n v="821.04"/>
    <x v="4"/>
    <x v="3"/>
    <n v="3579.5907999999999"/>
    <s v="Bulk Order"/>
  </r>
  <r>
    <s v="ORD107959"/>
    <x v="2"/>
    <x v="2"/>
    <x v="7898"/>
    <n v="0.26"/>
    <n v="960.98860000000002"/>
    <n v="4"/>
    <d v="2023-02-18T00:00:00"/>
    <d v="2023-02-23T00:00:00"/>
    <s v="Regular"/>
    <x v="2"/>
    <n v="315.70999999999998"/>
    <x v="4"/>
    <x v="3"/>
    <n v="2735.1214"/>
    <s v="-"/>
  </r>
  <r>
    <s v="ORD107960"/>
    <x v="3"/>
    <x v="3"/>
    <x v="7899"/>
    <n v="0.06"/>
    <n v="240.85439999999997"/>
    <n v="6"/>
    <d v="2024-01-04T00:00:00"/>
    <d v="2024-01-08T00:00:00"/>
    <s v="Member"/>
    <x v="1"/>
    <n v="1109.04"/>
    <x v="4"/>
    <x v="1"/>
    <n v="3773.3855999999996"/>
    <s v="Bulk Order"/>
  </r>
  <r>
    <s v="ORD107961"/>
    <x v="0"/>
    <x v="1"/>
    <x v="7900"/>
    <n v="0.3"/>
    <n v="1372.011"/>
    <n v="9"/>
    <d v="2024-02-09T00:00:00"/>
    <d v="2024-02-12T00:00:00"/>
    <s v="New"/>
    <x v="0"/>
    <n v="571.45000000000005"/>
    <x v="4"/>
    <x v="3"/>
    <n v="3201.3589999999999"/>
    <s v="Bulk Order"/>
  </r>
  <r>
    <s v="ORD107962"/>
    <x v="2"/>
    <x v="2"/>
    <x v="7901"/>
    <n v="0.09"/>
    <n v="272.61719999999997"/>
    <n v="5"/>
    <d v="2024-06-12T00:00:00"/>
    <d v="2024-06-17T00:00:00"/>
    <s v="New"/>
    <x v="0"/>
    <n v="350.09"/>
    <x v="4"/>
    <x v="4"/>
    <n v="2756.4627999999998"/>
    <s v="-"/>
  </r>
  <r>
    <s v="ORD107963"/>
    <x v="0"/>
    <x v="0"/>
    <x v="7902"/>
    <n v="0.46"/>
    <n v="1953.5142000000003"/>
    <n v="8"/>
    <d v="2023-04-19T00:00:00"/>
    <d v="2023-04-20T00:00:00"/>
    <s v="New"/>
    <x v="0"/>
    <n v="685.51"/>
    <x v="4"/>
    <x v="3"/>
    <n v="2293.2557999999999"/>
    <s v="Bulk Order"/>
  </r>
  <r>
    <s v="ORD107964"/>
    <x v="2"/>
    <x v="0"/>
    <x v="7903"/>
    <n v="0.44"/>
    <n v="543.91480000000001"/>
    <n v="2"/>
    <d v="2024-12-17T00:00:00"/>
    <d v="2024-12-18T00:00:00"/>
    <s v="Regular"/>
    <x v="1"/>
    <n v="174.77"/>
    <x v="4"/>
    <x v="2"/>
    <n v="692.25520000000006"/>
    <s v="-"/>
  </r>
  <r>
    <s v="ORD107965"/>
    <x v="2"/>
    <x v="2"/>
    <x v="7904"/>
    <n v="0.27"/>
    <n v="1104.8913"/>
    <n v="8"/>
    <d v="2023-04-06T00:00:00"/>
    <d v="2023-04-07T00:00:00"/>
    <s v="New"/>
    <x v="2"/>
    <n v="345.7"/>
    <x v="4"/>
    <x v="3"/>
    <n v="2987.2987000000003"/>
    <s v="Bulk Order"/>
  </r>
  <r>
    <s v="ORD107966"/>
    <x v="1"/>
    <x v="4"/>
    <x v="7905"/>
    <n v="0.22"/>
    <n v="260.9794"/>
    <n v="8"/>
    <d v="2024-05-13T00:00:00"/>
    <d v="2024-05-14T00:00:00"/>
    <s v="Member"/>
    <x v="0"/>
    <n v="66.62"/>
    <x v="4"/>
    <x v="0"/>
    <n v="925.29060000000004"/>
    <s v="Bulk Order"/>
  </r>
  <r>
    <s v="ORD107967"/>
    <x v="1"/>
    <x v="3"/>
    <x v="7906"/>
    <n v="0.05"/>
    <n v="233.98400000000004"/>
    <n v="2"/>
    <d v="2024-07-07T00:00:00"/>
    <d v="2024-07-11T00:00:00"/>
    <s v="Regular"/>
    <x v="2"/>
    <n v="609.58000000000004"/>
    <x v="4"/>
    <x v="2"/>
    <n v="4445.6959999999999"/>
    <s v="-"/>
  </r>
  <r>
    <s v="ORD107968"/>
    <x v="2"/>
    <x v="3"/>
    <x v="7907"/>
    <n v="0.41"/>
    <n v="703.91669999999988"/>
    <n v="7"/>
    <d v="2024-11-18T00:00:00"/>
    <d v="2024-11-24T00:00:00"/>
    <s v="New"/>
    <x v="1"/>
    <n v="394.81"/>
    <x v="4"/>
    <x v="4"/>
    <n v="1012.9533"/>
    <s v="Bulk Order"/>
  </r>
  <r>
    <s v="ORD107969"/>
    <x v="1"/>
    <x v="2"/>
    <x v="7908"/>
    <n v="0.19"/>
    <n v="178.9819"/>
    <n v="8"/>
    <d v="2023-04-26T00:00:00"/>
    <d v="2023-04-30T00:00:00"/>
    <s v="Regular"/>
    <x v="2"/>
    <n v="91.62"/>
    <x v="4"/>
    <x v="3"/>
    <n v="763.02809999999999"/>
    <s v="Bulk Order"/>
  </r>
  <r>
    <s v="ORD107970"/>
    <x v="2"/>
    <x v="1"/>
    <x v="7909"/>
    <n v="0.12"/>
    <n v="99.123599999999996"/>
    <n v="7"/>
    <d v="2023-12-17T00:00:00"/>
    <d v="2023-12-22T00:00:00"/>
    <s v="Regular"/>
    <x v="1"/>
    <n v="76.92"/>
    <x v="4"/>
    <x v="2"/>
    <n v="726.90639999999996"/>
    <s v="Bulk Order"/>
  </r>
  <r>
    <s v="ORD107971"/>
    <x v="3"/>
    <x v="4"/>
    <x v="7910"/>
    <n v="0.5"/>
    <n v="508.815"/>
    <n v="6"/>
    <d v="2024-11-01T00:00:00"/>
    <d v="2024-11-03T00:00:00"/>
    <s v="Member"/>
    <x v="2"/>
    <n v="186.3"/>
    <x v="4"/>
    <x v="1"/>
    <n v="508.815"/>
    <s v="Bulk Order"/>
  </r>
  <r>
    <s v="ORD107972"/>
    <x v="1"/>
    <x v="1"/>
    <x v="6859"/>
    <n v="0.33"/>
    <n v="756.67349999999999"/>
    <n v="3"/>
    <d v="2024-09-29T00:00:00"/>
    <d v="2024-09-30T00:00:00"/>
    <s v="Member"/>
    <x v="1"/>
    <n v="499.67"/>
    <x v="4"/>
    <x v="3"/>
    <n v="1536.2764999999999"/>
    <s v="-"/>
  </r>
  <r>
    <s v="ORD107973"/>
    <x v="1"/>
    <x v="2"/>
    <x v="7911"/>
    <n v="0.04"/>
    <n v="106.34120000000001"/>
    <n v="3"/>
    <d v="2024-01-20T00:00:00"/>
    <d v="2024-01-22T00:00:00"/>
    <s v="Member"/>
    <x v="2"/>
    <n v="788.81"/>
    <x v="4"/>
    <x v="1"/>
    <n v="2552.1888000000004"/>
    <s v="-"/>
  </r>
  <r>
    <s v="ORD107974"/>
    <x v="1"/>
    <x v="2"/>
    <x v="7912"/>
    <n v="0.4"/>
    <n v="1831.0200000000002"/>
    <n v="8"/>
    <d v="2023-12-14T00:00:00"/>
    <d v="2023-12-15T00:00:00"/>
    <s v="Regular"/>
    <x v="1"/>
    <n v="324.32"/>
    <x v="4"/>
    <x v="0"/>
    <n v="2746.5299999999997"/>
    <s v="Bulk Order"/>
  </r>
  <r>
    <s v="ORD107975"/>
    <x v="3"/>
    <x v="1"/>
    <x v="7913"/>
    <n v="0.38"/>
    <n v="747.44860000000006"/>
    <n v="4"/>
    <d v="2024-08-21T00:00:00"/>
    <d v="2024-08-26T00:00:00"/>
    <s v="New"/>
    <x v="2"/>
    <n v="326.27"/>
    <x v="4"/>
    <x v="1"/>
    <n v="1219.5214000000001"/>
    <s v="-"/>
  </r>
  <r>
    <s v="ORD107976"/>
    <x v="2"/>
    <x v="0"/>
    <x v="7914"/>
    <n v="0.2"/>
    <n v="233.13200000000003"/>
    <n v="8"/>
    <d v="2024-09-19T00:00:00"/>
    <d v="2024-09-22T00:00:00"/>
    <s v="Regular"/>
    <x v="0"/>
    <n v="340.59"/>
    <x v="4"/>
    <x v="1"/>
    <n v="932.52800000000002"/>
    <s v="Bulk Order"/>
  </r>
  <r>
    <s v="ORD107977"/>
    <x v="0"/>
    <x v="2"/>
    <x v="7915"/>
    <n v="0.06"/>
    <n v="224.68319999999997"/>
    <n v="6"/>
    <d v="2024-05-17T00:00:00"/>
    <d v="2024-05-18T00:00:00"/>
    <s v="Member"/>
    <x v="1"/>
    <n v="789.4"/>
    <x v="4"/>
    <x v="3"/>
    <n v="3520.0367999999999"/>
    <s v="Bulk Order"/>
  </r>
  <r>
    <s v="ORD107978"/>
    <x v="1"/>
    <x v="4"/>
    <x v="7916"/>
    <n v="0.25"/>
    <n v="189.95249999999999"/>
    <n v="3"/>
    <d v="2024-08-03T00:00:00"/>
    <d v="2024-08-06T00:00:00"/>
    <s v="Regular"/>
    <x v="0"/>
    <n v="161.57"/>
    <x v="4"/>
    <x v="0"/>
    <n v="569.85749999999996"/>
    <s v="-"/>
  </r>
  <r>
    <s v="ORD107979"/>
    <x v="2"/>
    <x v="1"/>
    <x v="7917"/>
    <n v="0.38"/>
    <n v="1699.4322"/>
    <n v="2"/>
    <d v="2024-05-27T00:00:00"/>
    <d v="2024-06-02T00:00:00"/>
    <s v="New"/>
    <x v="1"/>
    <n v="1228.72"/>
    <x v="4"/>
    <x v="1"/>
    <n v="2772.7577999999994"/>
    <s v="-"/>
  </r>
  <r>
    <s v="ORD107980"/>
    <x v="3"/>
    <x v="0"/>
    <x v="7918"/>
    <n v="0.04"/>
    <n v="84.242400000000004"/>
    <n v="1"/>
    <d v="2023-07-22T00:00:00"/>
    <d v="2023-07-23T00:00:00"/>
    <s v="Regular"/>
    <x v="1"/>
    <n v="284.25"/>
    <x v="4"/>
    <x v="2"/>
    <n v="2021.8175999999999"/>
    <s v="-"/>
  </r>
  <r>
    <s v="ORD107981"/>
    <x v="0"/>
    <x v="1"/>
    <x v="7919"/>
    <n v="0.08"/>
    <n v="248.62560000000002"/>
    <n v="4"/>
    <d v="2023-02-05T00:00:00"/>
    <d v="2023-02-12T00:00:00"/>
    <s v="Regular"/>
    <x v="0"/>
    <n v="581.25"/>
    <x v="4"/>
    <x v="0"/>
    <n v="2859.1944000000003"/>
    <s v="-"/>
  </r>
  <r>
    <s v="ORD107982"/>
    <x v="1"/>
    <x v="0"/>
    <x v="7920"/>
    <n v="0.31"/>
    <n v="313.81299999999999"/>
    <n v="8"/>
    <d v="2024-09-04T00:00:00"/>
    <d v="2024-09-06T00:00:00"/>
    <s v="New"/>
    <x v="2"/>
    <n v="169.12"/>
    <x v="4"/>
    <x v="1"/>
    <n v="698.48699999999997"/>
    <s v="Bulk Order"/>
  </r>
  <r>
    <s v="ORD107983"/>
    <x v="3"/>
    <x v="0"/>
    <x v="7921"/>
    <n v="0.28000000000000003"/>
    <n v="227.66520000000003"/>
    <n v="4"/>
    <d v="2024-11-29T00:00:00"/>
    <d v="2024-12-05T00:00:00"/>
    <s v="New"/>
    <x v="2"/>
    <n v="110.17"/>
    <x v="4"/>
    <x v="0"/>
    <n v="585.4248"/>
    <s v="-"/>
  </r>
  <r>
    <s v="ORD107984"/>
    <x v="3"/>
    <x v="4"/>
    <x v="7922"/>
    <n v="0.45"/>
    <n v="1806.4395"/>
    <n v="8"/>
    <d v="2024-07-26T00:00:00"/>
    <d v="2024-08-02T00:00:00"/>
    <s v="Regular"/>
    <x v="2"/>
    <n v="1086.83"/>
    <x v="4"/>
    <x v="5"/>
    <n v="2207.8705"/>
    <s v="Bulk Order"/>
  </r>
  <r>
    <s v="ORD107985"/>
    <x v="0"/>
    <x v="2"/>
    <x v="7923"/>
    <n v="0.41"/>
    <n v="904.27139999999997"/>
    <n v="8"/>
    <d v="2023-11-28T00:00:00"/>
    <d v="2023-11-29T00:00:00"/>
    <s v="Regular"/>
    <x v="2"/>
    <n v="341.1"/>
    <x v="4"/>
    <x v="2"/>
    <n v="1301.2685999999999"/>
    <s v="Bulk Order"/>
  </r>
  <r>
    <s v="ORD107986"/>
    <x v="2"/>
    <x v="0"/>
    <x v="7924"/>
    <n v="0.46"/>
    <n v="2270.1184000000003"/>
    <n v="1"/>
    <d v="2023-09-17T00:00:00"/>
    <d v="2023-09-24T00:00:00"/>
    <s v="New"/>
    <x v="2"/>
    <n v="421"/>
    <x v="4"/>
    <x v="4"/>
    <n v="2664.9215999999997"/>
    <s v="-"/>
  </r>
  <r>
    <s v="ORD107987"/>
    <x v="1"/>
    <x v="2"/>
    <x v="7925"/>
    <n v="0.23"/>
    <n v="613.88380000000006"/>
    <n v="6"/>
    <d v="2023-04-29T00:00:00"/>
    <d v="2023-05-06T00:00:00"/>
    <s v="Regular"/>
    <x v="2"/>
    <n v="237.01"/>
    <x v="4"/>
    <x v="0"/>
    <n v="2055.1761999999999"/>
    <s v="Bulk Order"/>
  </r>
  <r>
    <s v="ORD107988"/>
    <x v="1"/>
    <x v="4"/>
    <x v="7926"/>
    <n v="0.39"/>
    <n v="1655.0429999999999"/>
    <n v="8"/>
    <d v="2023-11-01T00:00:00"/>
    <d v="2023-11-03T00:00:00"/>
    <s v="Member"/>
    <x v="0"/>
    <n v="333.77"/>
    <x v="4"/>
    <x v="2"/>
    <n v="2588.6570000000002"/>
    <s v="Bulk Order"/>
  </r>
  <r>
    <s v="ORD107989"/>
    <x v="2"/>
    <x v="2"/>
    <x v="7927"/>
    <n v="0.02"/>
    <n v="98.0364"/>
    <n v="8"/>
    <d v="2023-07-07T00:00:00"/>
    <d v="2023-07-10T00:00:00"/>
    <s v="Member"/>
    <x v="1"/>
    <n v="1158.3"/>
    <x v="4"/>
    <x v="0"/>
    <n v="4803.7835999999998"/>
    <s v="Bulk Order"/>
  </r>
  <r>
    <s v="ORD107990"/>
    <x v="2"/>
    <x v="3"/>
    <x v="7928"/>
    <n v="0.15"/>
    <n v="221.64600000000002"/>
    <n v="1"/>
    <d v="2023-07-19T00:00:00"/>
    <d v="2023-07-23T00:00:00"/>
    <s v="Member"/>
    <x v="1"/>
    <n v="428.89"/>
    <x v="4"/>
    <x v="1"/>
    <n v="1255.9940000000001"/>
    <s v="-"/>
  </r>
  <r>
    <s v="ORD107991"/>
    <x v="2"/>
    <x v="0"/>
    <x v="7929"/>
    <n v="0.32"/>
    <n v="1287.7824000000001"/>
    <n v="8"/>
    <d v="2023-07-19T00:00:00"/>
    <d v="2023-07-25T00:00:00"/>
    <s v="Member"/>
    <x v="0"/>
    <n v="444.45"/>
    <x v="4"/>
    <x v="5"/>
    <n v="2736.5376000000001"/>
    <s v="Bulk Order"/>
  </r>
  <r>
    <s v="ORD107992"/>
    <x v="0"/>
    <x v="4"/>
    <x v="7930"/>
    <n v="0.38"/>
    <n v="78.975400000000008"/>
    <n v="9"/>
    <d v="2023-02-09T00:00:00"/>
    <d v="2023-02-16T00:00:00"/>
    <s v="Member"/>
    <x v="2"/>
    <n v="12.97"/>
    <x v="4"/>
    <x v="4"/>
    <n v="128.8546"/>
    <s v="Bulk Order"/>
  </r>
  <r>
    <s v="ORD107993"/>
    <x v="0"/>
    <x v="1"/>
    <x v="7931"/>
    <n v="0.28999999999999998"/>
    <n v="994.93200000000002"/>
    <n v="6"/>
    <d v="2024-08-12T00:00:00"/>
    <d v="2024-08-15T00:00:00"/>
    <s v="New"/>
    <x v="2"/>
    <n v="280.13"/>
    <x v="4"/>
    <x v="4"/>
    <n v="2435.8680000000004"/>
    <s v="Bulk Order"/>
  </r>
  <r>
    <s v="ORD107994"/>
    <x v="1"/>
    <x v="4"/>
    <x v="7932"/>
    <n v="0.24"/>
    <n v="900.35759999999993"/>
    <n v="7"/>
    <d v="2024-09-05T00:00:00"/>
    <d v="2024-09-09T00:00:00"/>
    <s v="Regular"/>
    <x v="0"/>
    <n v="879.92"/>
    <x v="4"/>
    <x v="1"/>
    <n v="2851.1324"/>
    <s v="Bulk Order"/>
  </r>
  <r>
    <s v="ORD107995"/>
    <x v="0"/>
    <x v="0"/>
    <x v="7933"/>
    <n v="0.12"/>
    <n v="292.68959999999998"/>
    <n v="6"/>
    <d v="2024-04-02T00:00:00"/>
    <d v="2024-04-07T00:00:00"/>
    <s v="Member"/>
    <x v="1"/>
    <n v="608.1"/>
    <x v="4"/>
    <x v="1"/>
    <n v="2146.3903999999998"/>
    <s v="Bulk Order"/>
  </r>
  <r>
    <s v="ORD107996"/>
    <x v="3"/>
    <x v="4"/>
    <x v="7934"/>
    <n v="0.09"/>
    <n v="80.488799999999998"/>
    <n v="5"/>
    <d v="2024-12-31T00:00:00"/>
    <d v="2025-01-05T00:00:00"/>
    <s v="Regular"/>
    <x v="0"/>
    <n v="122.62"/>
    <x v="4"/>
    <x v="0"/>
    <n v="813.83120000000008"/>
    <s v="-"/>
  </r>
  <r>
    <s v="ORD107997"/>
    <x v="1"/>
    <x v="1"/>
    <x v="7935"/>
    <n v="0.44"/>
    <n v="1373.6491999999998"/>
    <n v="1"/>
    <d v="2023-06-17T00:00:00"/>
    <d v="2023-06-22T00:00:00"/>
    <s v="New"/>
    <x v="2"/>
    <n v="162.68"/>
    <x v="4"/>
    <x v="1"/>
    <n v="1748.2808"/>
    <s v="-"/>
  </r>
  <r>
    <s v="ORD107998"/>
    <x v="0"/>
    <x v="3"/>
    <x v="7936"/>
    <n v="7.0000000000000007E-2"/>
    <n v="314.85230000000007"/>
    <n v="2"/>
    <d v="2023-09-02T00:00:00"/>
    <d v="2023-09-08T00:00:00"/>
    <s v="New"/>
    <x v="1"/>
    <n v="1200.1500000000001"/>
    <x v="4"/>
    <x v="2"/>
    <n v="4183.0376999999999"/>
    <s v="-"/>
  </r>
  <r>
    <s v="ORD107999"/>
    <x v="2"/>
    <x v="0"/>
    <x v="7937"/>
    <n v="0.22"/>
    <n v="1025.9612"/>
    <n v="2"/>
    <d v="2023-06-19T00:00:00"/>
    <d v="2023-06-24T00:00:00"/>
    <s v="Member"/>
    <x v="0"/>
    <n v="339.14"/>
    <x v="4"/>
    <x v="3"/>
    <n v="3637.4988000000003"/>
    <s v="-"/>
  </r>
  <r>
    <s v="ORD108000"/>
    <x v="3"/>
    <x v="0"/>
    <x v="7938"/>
    <n v="0.44"/>
    <n v="1652.596"/>
    <n v="9"/>
    <d v="2023-09-07T00:00:00"/>
    <d v="2023-09-08T00:00:00"/>
    <s v="Regular"/>
    <x v="2"/>
    <n v="331.63"/>
    <x v="4"/>
    <x v="3"/>
    <n v="2103.3040000000001"/>
    <s v="Bulk Order"/>
  </r>
  <r>
    <s v="ORD108001"/>
    <x v="2"/>
    <x v="4"/>
    <x v="7939"/>
    <n v="7.0000000000000007E-2"/>
    <n v="97.453300000000013"/>
    <n v="6"/>
    <d v="2024-04-27T00:00:00"/>
    <d v="2024-05-03T00:00:00"/>
    <s v="New"/>
    <x v="0"/>
    <n v="155.5"/>
    <x v="4"/>
    <x v="2"/>
    <n v="1294.7366999999999"/>
    <s v="Bulk Order"/>
  </r>
  <r>
    <s v="ORD108002"/>
    <x v="1"/>
    <x v="2"/>
    <x v="7940"/>
    <n v="0.06"/>
    <n v="261.87600000000003"/>
    <n v="3"/>
    <d v="2024-02-24T00:00:00"/>
    <d v="2024-02-27T00:00:00"/>
    <s v="New"/>
    <x v="0"/>
    <n v="911.8"/>
    <x v="4"/>
    <x v="2"/>
    <n v="4102.7240000000002"/>
    <s v="-"/>
  </r>
  <r>
    <s v="ORD108003"/>
    <x v="2"/>
    <x v="2"/>
    <x v="7941"/>
    <n v="0.35"/>
    <n v="1559.3304999999998"/>
    <n v="3"/>
    <d v="2024-10-12T00:00:00"/>
    <d v="2024-10-14T00:00:00"/>
    <s v="New"/>
    <x v="0"/>
    <n v="612.02"/>
    <x v="4"/>
    <x v="2"/>
    <n v="2895.8994999999995"/>
    <s v="-"/>
  </r>
  <r>
    <s v="ORD108004"/>
    <x v="0"/>
    <x v="1"/>
    <x v="7942"/>
    <n v="0.17"/>
    <n v="322.91330000000005"/>
    <n v="2"/>
    <d v="2023-03-18T00:00:00"/>
    <d v="2023-03-19T00:00:00"/>
    <s v="Member"/>
    <x v="0"/>
    <n v="116.58"/>
    <x v="4"/>
    <x v="0"/>
    <n v="1576.5767000000001"/>
    <s v="-"/>
  </r>
  <r>
    <s v="ORD108005"/>
    <x v="0"/>
    <x v="3"/>
    <x v="7943"/>
    <n v="0.22"/>
    <n v="219.2542"/>
    <n v="7"/>
    <d v="2023-02-04T00:00:00"/>
    <d v="2023-02-10T00:00:00"/>
    <s v="Member"/>
    <x v="0"/>
    <n v="239.16"/>
    <x v="4"/>
    <x v="1"/>
    <n v="777.35580000000004"/>
    <s v="Bulk Order"/>
  </r>
  <r>
    <s v="ORD108006"/>
    <x v="1"/>
    <x v="3"/>
    <x v="7944"/>
    <n v="0.31"/>
    <n v="1359.6072999999999"/>
    <n v="1"/>
    <d v="2024-05-15T00:00:00"/>
    <d v="2024-05-21T00:00:00"/>
    <s v="New"/>
    <x v="1"/>
    <n v="826.4"/>
    <x v="4"/>
    <x v="2"/>
    <n v="3026.2227000000003"/>
    <s v="-"/>
  </r>
  <r>
    <s v="ORD108007"/>
    <x v="2"/>
    <x v="4"/>
    <x v="7945"/>
    <n v="0.19"/>
    <n v="843.0261999999999"/>
    <n v="1"/>
    <d v="2023-10-20T00:00:00"/>
    <d v="2023-10-21T00:00:00"/>
    <s v="Regular"/>
    <x v="1"/>
    <n v="1142.76"/>
    <x v="4"/>
    <x v="3"/>
    <n v="3593.9537999999998"/>
    <s v="-"/>
  </r>
  <r>
    <s v="ORD108008"/>
    <x v="1"/>
    <x v="4"/>
    <x v="7946"/>
    <n v="0.4"/>
    <n v="237.77600000000004"/>
    <n v="3"/>
    <d v="2024-05-06T00:00:00"/>
    <d v="2024-05-13T00:00:00"/>
    <s v="Member"/>
    <x v="0"/>
    <n v="39.5"/>
    <x v="4"/>
    <x v="4"/>
    <n v="356.66399999999999"/>
    <s v="-"/>
  </r>
  <r>
    <s v="ORD108009"/>
    <x v="2"/>
    <x v="2"/>
    <x v="7947"/>
    <n v="0.48"/>
    <n v="2322.3456000000001"/>
    <n v="1"/>
    <d v="2023-05-20T00:00:00"/>
    <d v="2023-05-25T00:00:00"/>
    <s v="Member"/>
    <x v="1"/>
    <n v="1392.68"/>
    <x v="4"/>
    <x v="4"/>
    <n v="2515.8744000000002"/>
    <s v="-"/>
  </r>
  <r>
    <s v="ORD108010"/>
    <x v="3"/>
    <x v="3"/>
    <x v="7948"/>
    <n v="0.47"/>
    <n v="1274.6822999999999"/>
    <n v="3"/>
    <d v="2024-03-09T00:00:00"/>
    <d v="2024-03-15T00:00:00"/>
    <s v="New"/>
    <x v="2"/>
    <n v="205.36"/>
    <x v="4"/>
    <x v="2"/>
    <n v="1437.4077000000002"/>
    <s v="-"/>
  </r>
  <r>
    <s v="ORD108011"/>
    <x v="0"/>
    <x v="3"/>
    <x v="7949"/>
    <n v="0.27"/>
    <n v="1341.7056"/>
    <n v="9"/>
    <d v="2024-01-10T00:00:00"/>
    <d v="2024-01-11T00:00:00"/>
    <s v="New"/>
    <x v="0"/>
    <n v="941.63"/>
    <x v="4"/>
    <x v="3"/>
    <n v="3627.5743999999995"/>
    <s v="Bulk Order"/>
  </r>
  <r>
    <s v="ORD108012"/>
    <x v="1"/>
    <x v="3"/>
    <x v="7950"/>
    <n v="0.18"/>
    <n v="410.49719999999996"/>
    <n v="7"/>
    <d v="2024-09-11T00:00:00"/>
    <d v="2024-09-18T00:00:00"/>
    <s v="Member"/>
    <x v="1"/>
    <n v="410.56"/>
    <x v="4"/>
    <x v="2"/>
    <n v="1870.0427999999999"/>
    <s v="Bulk Order"/>
  </r>
  <r>
    <s v="ORD108013"/>
    <x v="3"/>
    <x v="1"/>
    <x v="7951"/>
    <n v="0.22"/>
    <n v="596.87980000000005"/>
    <n v="9"/>
    <d v="2024-05-18T00:00:00"/>
    <d v="2024-05-20T00:00:00"/>
    <s v="New"/>
    <x v="0"/>
    <n v="740.77"/>
    <x v="4"/>
    <x v="2"/>
    <n v="2116.2102"/>
    <s v="Bulk Order"/>
  </r>
  <r>
    <s v="ORD108014"/>
    <x v="3"/>
    <x v="1"/>
    <x v="7952"/>
    <n v="0.17"/>
    <n v="238.64770000000001"/>
    <n v="7"/>
    <d v="2024-04-10T00:00:00"/>
    <d v="2024-04-13T00:00:00"/>
    <s v="Regular"/>
    <x v="0"/>
    <n v="267.39999999999998"/>
    <x v="4"/>
    <x v="2"/>
    <n v="1165.1623"/>
    <s v="Bulk Order"/>
  </r>
  <r>
    <s v="ORD108015"/>
    <x v="1"/>
    <x v="4"/>
    <x v="7953"/>
    <n v="0.22"/>
    <n v="991.06479999999999"/>
    <n v="9"/>
    <d v="2023-09-23T00:00:00"/>
    <d v="2023-09-28T00:00:00"/>
    <s v="Regular"/>
    <x v="2"/>
    <n v="539.07000000000005"/>
    <x v="4"/>
    <x v="2"/>
    <n v="3513.7752"/>
    <s v="Bulk Order"/>
  </r>
  <r>
    <s v="ORD108016"/>
    <x v="1"/>
    <x v="2"/>
    <x v="7954"/>
    <n v="0.01"/>
    <n v="22.741900000000001"/>
    <n v="3"/>
    <d v="2023-04-13T00:00:00"/>
    <d v="2023-04-18T00:00:00"/>
    <s v="New"/>
    <x v="1"/>
    <n v="211.43"/>
    <x v="4"/>
    <x v="1"/>
    <n v="2251.4481000000001"/>
    <s v="-"/>
  </r>
  <r>
    <s v="ORD108017"/>
    <x v="3"/>
    <x v="0"/>
    <x v="7955"/>
    <n v="0.03"/>
    <n v="122.7483"/>
    <n v="7"/>
    <d v="2024-05-29T00:00:00"/>
    <d v="2024-05-31T00:00:00"/>
    <s v="Member"/>
    <x v="1"/>
    <n v="470.19"/>
    <x v="4"/>
    <x v="5"/>
    <n v="3968.8616999999999"/>
    <s v="Bulk Order"/>
  </r>
  <r>
    <s v="ORD108018"/>
    <x v="2"/>
    <x v="2"/>
    <x v="7956"/>
    <n v="0.39"/>
    <n v="191.37299999999999"/>
    <n v="6"/>
    <d v="2024-12-09T00:00:00"/>
    <d v="2024-12-10T00:00:00"/>
    <s v="Regular"/>
    <x v="0"/>
    <n v="57.7"/>
    <x v="4"/>
    <x v="0"/>
    <n v="299.327"/>
    <s v="Bulk Order"/>
  </r>
  <r>
    <s v="ORD108019"/>
    <x v="3"/>
    <x v="1"/>
    <x v="7957"/>
    <n v="0.17"/>
    <n v="673.60969999999998"/>
    <n v="2"/>
    <d v="2023-10-28T00:00:00"/>
    <d v="2023-11-04T00:00:00"/>
    <s v="Member"/>
    <x v="2"/>
    <n v="407.71"/>
    <x v="4"/>
    <x v="3"/>
    <n v="3288.8002999999999"/>
    <s v="-"/>
  </r>
  <r>
    <s v="ORD108020"/>
    <x v="1"/>
    <x v="1"/>
    <x v="7958"/>
    <n v="0.4"/>
    <n v="1000.8760000000001"/>
    <n v="6"/>
    <d v="2024-11-11T00:00:00"/>
    <d v="2024-11-13T00:00:00"/>
    <s v="Regular"/>
    <x v="2"/>
    <n v="271.45999999999998"/>
    <x v="4"/>
    <x v="2"/>
    <n v="1501.3139999999999"/>
    <s v="Bulk Order"/>
  </r>
  <r>
    <s v="ORD108021"/>
    <x v="3"/>
    <x v="4"/>
    <x v="7959"/>
    <n v="0.24"/>
    <n v="30.36"/>
    <n v="3"/>
    <d v="2023-12-18T00:00:00"/>
    <d v="2023-12-22T00:00:00"/>
    <s v="Member"/>
    <x v="2"/>
    <n v="33.43"/>
    <x v="4"/>
    <x v="0"/>
    <n v="96.14"/>
    <s v="-"/>
  </r>
  <r>
    <s v="ORD108022"/>
    <x v="2"/>
    <x v="0"/>
    <x v="7960"/>
    <n v="0.4"/>
    <n v="483.47600000000006"/>
    <n v="2"/>
    <d v="2024-11-12T00:00:00"/>
    <d v="2024-11-15T00:00:00"/>
    <s v="Regular"/>
    <x v="0"/>
    <n v="323.51"/>
    <x v="4"/>
    <x v="1"/>
    <n v="725.21399999999994"/>
    <s v="-"/>
  </r>
  <r>
    <s v="ORD108023"/>
    <x v="0"/>
    <x v="3"/>
    <x v="7961"/>
    <n v="0.33"/>
    <n v="346.26240000000001"/>
    <n v="5"/>
    <d v="2024-06-28T00:00:00"/>
    <d v="2024-07-01T00:00:00"/>
    <s v="New"/>
    <x v="2"/>
    <n v="191.75"/>
    <x v="4"/>
    <x v="5"/>
    <n v="703.0175999999999"/>
    <s v="-"/>
  </r>
  <r>
    <s v="ORD108024"/>
    <x v="0"/>
    <x v="0"/>
    <x v="7962"/>
    <n v="0.1"/>
    <n v="378.36500000000001"/>
    <n v="5"/>
    <d v="2024-04-22T00:00:00"/>
    <d v="2024-04-24T00:00:00"/>
    <s v="Member"/>
    <x v="1"/>
    <n v="1054.5999999999999"/>
    <x v="4"/>
    <x v="0"/>
    <n v="3405.2849999999999"/>
    <s v="-"/>
  </r>
  <r>
    <s v="ORD108025"/>
    <x v="3"/>
    <x v="0"/>
    <x v="7963"/>
    <n v="0.22"/>
    <n v="536.42380000000003"/>
    <n v="2"/>
    <d v="2024-06-01T00:00:00"/>
    <d v="2024-06-08T00:00:00"/>
    <s v="New"/>
    <x v="2"/>
    <n v="429.61"/>
    <x v="4"/>
    <x v="5"/>
    <n v="1901.8661999999999"/>
    <s v="-"/>
  </r>
  <r>
    <s v="ORD108026"/>
    <x v="2"/>
    <x v="0"/>
    <x v="7964"/>
    <n v="0.35"/>
    <n v="308.91699999999997"/>
    <n v="3"/>
    <d v="2024-04-23T00:00:00"/>
    <d v="2024-04-29T00:00:00"/>
    <s v="Member"/>
    <x v="2"/>
    <n v="176.49"/>
    <x v="4"/>
    <x v="2"/>
    <n v="573.70299999999997"/>
    <s v="-"/>
  </r>
  <r>
    <s v="ORD108027"/>
    <x v="0"/>
    <x v="4"/>
    <x v="7965"/>
    <n v="0.17"/>
    <n v="230.9161"/>
    <n v="8"/>
    <d v="2023-06-03T00:00:00"/>
    <d v="2023-06-09T00:00:00"/>
    <s v="Regular"/>
    <x v="1"/>
    <n v="405.46"/>
    <x v="4"/>
    <x v="5"/>
    <n v="1127.4139"/>
    <s v="Bulk Order"/>
  </r>
  <r>
    <s v="ORD108028"/>
    <x v="3"/>
    <x v="1"/>
    <x v="7966"/>
    <n v="0.1"/>
    <n v="256.99799999999999"/>
    <n v="5"/>
    <d v="2023-02-17T00:00:00"/>
    <d v="2023-02-20T00:00:00"/>
    <s v="Member"/>
    <x v="1"/>
    <n v="368.3"/>
    <x v="4"/>
    <x v="4"/>
    <n v="2312.982"/>
    <s v="-"/>
  </r>
  <r>
    <s v="ORD108029"/>
    <x v="3"/>
    <x v="3"/>
    <x v="7967"/>
    <n v="0.27"/>
    <n v="52.982100000000003"/>
    <n v="8"/>
    <d v="2023-03-10T00:00:00"/>
    <d v="2023-03-13T00:00:00"/>
    <s v="Member"/>
    <x v="1"/>
    <n v="40.6"/>
    <x v="4"/>
    <x v="2"/>
    <n v="143.24789999999999"/>
    <s v="Bulk Order"/>
  </r>
  <r>
    <s v="ORD108030"/>
    <x v="2"/>
    <x v="0"/>
    <x v="7968"/>
    <n v="0.14000000000000001"/>
    <n v="304.95080000000002"/>
    <n v="4"/>
    <d v="2023-06-23T00:00:00"/>
    <d v="2023-06-29T00:00:00"/>
    <s v="Member"/>
    <x v="1"/>
    <n v="481.41"/>
    <x v="4"/>
    <x v="5"/>
    <n v="1873.2691999999997"/>
    <s v="-"/>
  </r>
  <r>
    <s v="ORD108031"/>
    <x v="1"/>
    <x v="3"/>
    <x v="7969"/>
    <n v="0.3"/>
    <n v="1026.75"/>
    <n v="4"/>
    <d v="2024-03-07T00:00:00"/>
    <d v="2024-03-08T00:00:00"/>
    <s v="Member"/>
    <x v="2"/>
    <n v="680.66"/>
    <x v="4"/>
    <x v="2"/>
    <n v="2395.75"/>
    <s v="-"/>
  </r>
  <r>
    <s v="ORD108032"/>
    <x v="3"/>
    <x v="0"/>
    <x v="7970"/>
    <n v="0.14000000000000001"/>
    <n v="369.18"/>
    <n v="6"/>
    <d v="2024-07-06T00:00:00"/>
    <d v="2024-07-11T00:00:00"/>
    <s v="Member"/>
    <x v="2"/>
    <n v="339.67"/>
    <x v="4"/>
    <x v="5"/>
    <n v="2267.8200000000002"/>
    <s v="Bulk Order"/>
  </r>
  <r>
    <s v="ORD108033"/>
    <x v="1"/>
    <x v="1"/>
    <x v="7971"/>
    <n v="0.45"/>
    <n v="1363.8105"/>
    <n v="5"/>
    <d v="2023-04-17T00:00:00"/>
    <d v="2023-04-24T00:00:00"/>
    <s v="Regular"/>
    <x v="1"/>
    <n v="849.82"/>
    <x v="4"/>
    <x v="0"/>
    <n v="1666.8795"/>
    <s v="-"/>
  </r>
  <r>
    <s v="ORD108034"/>
    <x v="1"/>
    <x v="3"/>
    <x v="7972"/>
    <n v="0.17"/>
    <n v="289.07310000000001"/>
    <n v="5"/>
    <d v="2024-06-11T00:00:00"/>
    <d v="2024-06-16T00:00:00"/>
    <s v="New"/>
    <x v="1"/>
    <n v="465.96"/>
    <x v="4"/>
    <x v="1"/>
    <n v="1411.3569"/>
    <s v="-"/>
  </r>
  <r>
    <s v="ORD108035"/>
    <x v="0"/>
    <x v="2"/>
    <x v="7973"/>
    <n v="0.45"/>
    <n v="448.68150000000003"/>
    <n v="9"/>
    <d v="2023-06-29T00:00:00"/>
    <d v="2023-07-04T00:00:00"/>
    <s v="Member"/>
    <x v="2"/>
    <n v="287.05"/>
    <x v="4"/>
    <x v="1"/>
    <n v="548.38850000000002"/>
    <s v="Bulk Order"/>
  </r>
  <r>
    <s v="ORD108036"/>
    <x v="1"/>
    <x v="1"/>
    <x v="7974"/>
    <n v="0.14000000000000001"/>
    <n v="569.48220000000003"/>
    <n v="6"/>
    <d v="2023-09-28T00:00:00"/>
    <d v="2023-09-30T00:00:00"/>
    <s v="Regular"/>
    <x v="2"/>
    <n v="589.9"/>
    <x v="4"/>
    <x v="3"/>
    <n v="3498.2478000000001"/>
    <s v="Bulk Order"/>
  </r>
  <r>
    <s v="ORD108037"/>
    <x v="2"/>
    <x v="3"/>
    <x v="7975"/>
    <n v="0.3"/>
    <n v="1361.2829999999999"/>
    <n v="3"/>
    <d v="2023-08-01T00:00:00"/>
    <d v="2023-08-03T00:00:00"/>
    <s v="Member"/>
    <x v="0"/>
    <n v="1234.43"/>
    <x v="4"/>
    <x v="4"/>
    <n v="3176.3269999999998"/>
    <s v="-"/>
  </r>
  <r>
    <s v="ORD108038"/>
    <x v="0"/>
    <x v="0"/>
    <x v="7976"/>
    <n v="7.0000000000000007E-2"/>
    <n v="182.18410000000003"/>
    <n v="4"/>
    <d v="2023-12-23T00:00:00"/>
    <d v="2023-12-28T00:00:00"/>
    <s v="New"/>
    <x v="1"/>
    <n v="541.29999999999995"/>
    <x v="4"/>
    <x v="2"/>
    <n v="2420.4459000000002"/>
    <s v="-"/>
  </r>
  <r>
    <s v="ORD108039"/>
    <x v="0"/>
    <x v="0"/>
    <x v="7977"/>
    <n v="0.39"/>
    <n v="621.93299999999999"/>
    <n v="9"/>
    <d v="2024-06-16T00:00:00"/>
    <d v="2024-06-23T00:00:00"/>
    <s v="Regular"/>
    <x v="2"/>
    <n v="476.87"/>
    <x v="4"/>
    <x v="0"/>
    <n v="972.76700000000005"/>
    <s v="Bulk Order"/>
  </r>
  <r>
    <s v="ORD108040"/>
    <x v="0"/>
    <x v="1"/>
    <x v="7978"/>
    <n v="0.1"/>
    <n v="260.49"/>
    <n v="6"/>
    <d v="2024-12-21T00:00:00"/>
    <d v="2024-12-25T00:00:00"/>
    <s v="Member"/>
    <x v="2"/>
    <n v="396.67"/>
    <x v="4"/>
    <x v="5"/>
    <n v="2344.41"/>
    <s v="Bulk Order"/>
  </r>
  <r>
    <s v="ORD108041"/>
    <x v="3"/>
    <x v="1"/>
    <x v="7979"/>
    <n v="0.43"/>
    <n v="1895.0228999999999"/>
    <n v="8"/>
    <d v="2023-06-05T00:00:00"/>
    <d v="2023-06-09T00:00:00"/>
    <s v="Member"/>
    <x v="1"/>
    <n v="226.02"/>
    <x v="4"/>
    <x v="4"/>
    <n v="2512.0070999999998"/>
    <s v="Bulk Order"/>
  </r>
  <r>
    <s v="ORD108042"/>
    <x v="3"/>
    <x v="0"/>
    <x v="7980"/>
    <n v="0.23"/>
    <n v="802.21469999999999"/>
    <n v="7"/>
    <d v="2023-03-31T00:00:00"/>
    <d v="2023-04-01T00:00:00"/>
    <s v="New"/>
    <x v="1"/>
    <n v="614.28"/>
    <x v="4"/>
    <x v="3"/>
    <n v="2685.6752999999999"/>
    <s v="Bulk Order"/>
  </r>
  <r>
    <s v="ORD108043"/>
    <x v="1"/>
    <x v="3"/>
    <x v="7981"/>
    <n v="0.05"/>
    <n v="215.36100000000002"/>
    <n v="1"/>
    <d v="2023-03-04T00:00:00"/>
    <d v="2023-03-06T00:00:00"/>
    <s v="Member"/>
    <x v="1"/>
    <n v="795.58"/>
    <x v="4"/>
    <x v="2"/>
    <n v="4091.8590000000004"/>
    <s v="-"/>
  </r>
  <r>
    <s v="ORD108044"/>
    <x v="0"/>
    <x v="2"/>
    <x v="7982"/>
    <n v="0.18"/>
    <n v="307.63079999999997"/>
    <n v="1"/>
    <d v="2024-02-23T00:00:00"/>
    <d v="2024-02-28T00:00:00"/>
    <s v="Regular"/>
    <x v="0"/>
    <n v="283.54000000000002"/>
    <x v="4"/>
    <x v="5"/>
    <n v="1401.4292"/>
    <s v="-"/>
  </r>
  <r>
    <s v="ORD108045"/>
    <x v="0"/>
    <x v="4"/>
    <x v="7983"/>
    <n v="0.39"/>
    <n v="1399.5930000000001"/>
    <n v="7"/>
    <d v="2024-03-07T00:00:00"/>
    <d v="2024-03-11T00:00:00"/>
    <s v="Regular"/>
    <x v="0"/>
    <n v="543.57000000000005"/>
    <x v="4"/>
    <x v="4"/>
    <n v="2189.107"/>
    <s v="Bulk Order"/>
  </r>
  <r>
    <s v="ORD108046"/>
    <x v="2"/>
    <x v="1"/>
    <x v="7984"/>
    <n v="0.04"/>
    <n v="131.99760000000001"/>
    <n v="2"/>
    <d v="2024-05-05T00:00:00"/>
    <d v="2024-05-10T00:00:00"/>
    <s v="New"/>
    <x v="0"/>
    <n v="346.42"/>
    <x v="4"/>
    <x v="4"/>
    <n v="3167.9423999999999"/>
    <s v="-"/>
  </r>
  <r>
    <s v="ORD108047"/>
    <x v="1"/>
    <x v="0"/>
    <x v="7985"/>
    <n v="0.31"/>
    <n v="899.28520000000003"/>
    <n v="9"/>
    <d v="2023-02-08T00:00:00"/>
    <d v="2023-02-11T00:00:00"/>
    <s v="Regular"/>
    <x v="0"/>
    <n v="674.92"/>
    <x v="4"/>
    <x v="3"/>
    <n v="2001.6348"/>
    <s v="Bulk Order"/>
  </r>
  <r>
    <s v="ORD108048"/>
    <x v="2"/>
    <x v="3"/>
    <x v="7986"/>
    <n v="0.25"/>
    <n v="672.07500000000005"/>
    <n v="9"/>
    <d v="2023-05-28T00:00:00"/>
    <d v="2023-06-01T00:00:00"/>
    <s v="New"/>
    <x v="1"/>
    <n v="492.02"/>
    <x v="4"/>
    <x v="5"/>
    <n v="2016.2250000000001"/>
    <s v="Bulk Order"/>
  </r>
  <r>
    <s v="ORD108049"/>
    <x v="1"/>
    <x v="1"/>
    <x v="7987"/>
    <n v="0.15"/>
    <n v="419.96850000000001"/>
    <n v="2"/>
    <d v="2024-04-23T00:00:00"/>
    <d v="2024-04-28T00:00:00"/>
    <s v="Regular"/>
    <x v="0"/>
    <n v="213.02"/>
    <x v="4"/>
    <x v="5"/>
    <n v="2379.8215"/>
    <s v="-"/>
  </r>
  <r>
    <s v="ORD108050"/>
    <x v="1"/>
    <x v="3"/>
    <x v="7988"/>
    <n v="0.38"/>
    <n v="1620.0882000000001"/>
    <n v="9"/>
    <d v="2023-06-15T00:00:00"/>
    <d v="2023-06-17T00:00:00"/>
    <s v="Member"/>
    <x v="1"/>
    <n v="320.37"/>
    <x v="4"/>
    <x v="0"/>
    <n v="2643.3018000000002"/>
    <s v="Bulk Order"/>
  </r>
  <r>
    <s v="ORD108051"/>
    <x v="3"/>
    <x v="1"/>
    <x v="7989"/>
    <n v="0.03"/>
    <n v="137.65109999999999"/>
    <n v="9"/>
    <d v="2023-01-23T00:00:00"/>
    <d v="2023-01-25T00:00:00"/>
    <s v="Member"/>
    <x v="1"/>
    <n v="1120.97"/>
    <x v="4"/>
    <x v="5"/>
    <n v="4450.7188999999998"/>
    <s v="Bulk Order"/>
  </r>
  <r>
    <s v="ORD108052"/>
    <x v="3"/>
    <x v="0"/>
    <x v="7990"/>
    <n v="0.25"/>
    <n v="163.255"/>
    <n v="6"/>
    <d v="2023-09-19T00:00:00"/>
    <d v="2023-09-22T00:00:00"/>
    <s v="Member"/>
    <x v="2"/>
    <n v="128.28"/>
    <x v="4"/>
    <x v="3"/>
    <n v="489.76499999999999"/>
    <s v="Bulk Order"/>
  </r>
  <r>
    <s v="ORD108053"/>
    <x v="2"/>
    <x v="3"/>
    <x v="7991"/>
    <n v="0.25"/>
    <n v="721.745"/>
    <n v="5"/>
    <d v="2024-12-28T00:00:00"/>
    <d v="2024-12-31T00:00:00"/>
    <s v="Regular"/>
    <x v="2"/>
    <n v="508.96"/>
    <x v="4"/>
    <x v="1"/>
    <n v="2165.2350000000001"/>
    <s v="-"/>
  </r>
  <r>
    <s v="ORD108054"/>
    <x v="1"/>
    <x v="0"/>
    <x v="7992"/>
    <n v="0.04"/>
    <n v="184.00800000000001"/>
    <n v="2"/>
    <d v="2023-04-08T00:00:00"/>
    <d v="2023-04-09T00:00:00"/>
    <s v="Regular"/>
    <x v="1"/>
    <n v="484.33"/>
    <x v="4"/>
    <x v="1"/>
    <n v="4416.192"/>
    <s v="-"/>
  </r>
  <r>
    <s v="ORD108055"/>
    <x v="0"/>
    <x v="3"/>
    <x v="7993"/>
    <n v="7.0000000000000007E-2"/>
    <n v="53.216100000000004"/>
    <n v="6"/>
    <d v="2024-04-25T00:00:00"/>
    <d v="2024-04-30T00:00:00"/>
    <s v="Regular"/>
    <x v="0"/>
    <n v="97.55"/>
    <x v="4"/>
    <x v="0"/>
    <n v="707.01390000000004"/>
    <s v="Bulk Order"/>
  </r>
  <r>
    <s v="ORD108056"/>
    <x v="3"/>
    <x v="1"/>
    <x v="7994"/>
    <n v="0.2"/>
    <n v="424.60200000000009"/>
    <n v="9"/>
    <d v="2024-06-02T00:00:00"/>
    <d v="2024-06-09T00:00:00"/>
    <s v="New"/>
    <x v="0"/>
    <n v="538.91999999999996"/>
    <x v="4"/>
    <x v="1"/>
    <n v="1698.4080000000001"/>
    <s v="Bulk Order"/>
  </r>
  <r>
    <s v="ORD108057"/>
    <x v="0"/>
    <x v="4"/>
    <x v="7995"/>
    <n v="0.27"/>
    <n v="144.85230000000001"/>
    <n v="3"/>
    <d v="2023-09-27T00:00:00"/>
    <d v="2023-10-01T00:00:00"/>
    <s v="Member"/>
    <x v="1"/>
    <n v="64.25"/>
    <x v="4"/>
    <x v="1"/>
    <n v="391.6377"/>
    <s v="-"/>
  </r>
  <r>
    <s v="ORD108058"/>
    <x v="2"/>
    <x v="4"/>
    <x v="7996"/>
    <n v="0.03"/>
    <n v="19.680899999999998"/>
    <n v="3"/>
    <d v="2023-01-16T00:00:00"/>
    <d v="2023-01-20T00:00:00"/>
    <s v="New"/>
    <x v="0"/>
    <n v="61.74"/>
    <x v="4"/>
    <x v="1"/>
    <n v="636.34910000000002"/>
    <s v="-"/>
  </r>
  <r>
    <s v="ORD108059"/>
    <x v="3"/>
    <x v="2"/>
    <x v="7997"/>
    <n v="0.01"/>
    <n v="45.301400000000001"/>
    <n v="4"/>
    <d v="2024-10-24T00:00:00"/>
    <d v="2024-10-31T00:00:00"/>
    <s v="New"/>
    <x v="0"/>
    <n v="972.9"/>
    <x v="4"/>
    <x v="5"/>
    <n v="4484.8386"/>
    <s v="-"/>
  </r>
  <r>
    <s v="ORD108060"/>
    <x v="3"/>
    <x v="2"/>
    <x v="7998"/>
    <n v="0.1"/>
    <n v="228.62800000000004"/>
    <n v="4"/>
    <d v="2023-10-01T00:00:00"/>
    <d v="2023-10-07T00:00:00"/>
    <s v="Regular"/>
    <x v="0"/>
    <n v="554.38"/>
    <x v="4"/>
    <x v="4"/>
    <n v="2057.652"/>
    <s v="-"/>
  </r>
  <r>
    <s v="ORD108061"/>
    <x v="1"/>
    <x v="0"/>
    <x v="7999"/>
    <n v="0.24"/>
    <n v="833.95680000000004"/>
    <n v="1"/>
    <d v="2023-08-09T00:00:00"/>
    <d v="2023-08-15T00:00:00"/>
    <s v="Regular"/>
    <x v="0"/>
    <n v="325.64999999999998"/>
    <x v="4"/>
    <x v="3"/>
    <n v="2640.8632000000002"/>
    <s v="-"/>
  </r>
  <r>
    <s v="ORD108062"/>
    <x v="2"/>
    <x v="3"/>
    <x v="8000"/>
    <n v="0.02"/>
    <n v="15.6136"/>
    <n v="2"/>
    <d v="2024-08-02T00:00:00"/>
    <d v="2024-08-06T00:00:00"/>
    <s v="Regular"/>
    <x v="0"/>
    <n v="88.3"/>
    <x v="4"/>
    <x v="2"/>
    <n v="765.06639999999993"/>
    <s v="-"/>
  </r>
  <r>
    <s v="ORD108063"/>
    <x v="1"/>
    <x v="2"/>
    <x v="8001"/>
    <n v="0.37"/>
    <n v="76.7898"/>
    <n v="6"/>
    <d v="2023-10-08T00:00:00"/>
    <d v="2023-10-09T00:00:00"/>
    <s v="Member"/>
    <x v="2"/>
    <n v="12.04"/>
    <x v="4"/>
    <x v="2"/>
    <n v="130.75020000000001"/>
    <s v="Bulk Order"/>
  </r>
  <r>
    <s v="ORD108064"/>
    <x v="3"/>
    <x v="1"/>
    <x v="8002"/>
    <n v="0.08"/>
    <n v="357.06959999999998"/>
    <n v="5"/>
    <d v="2024-06-28T00:00:00"/>
    <d v="2024-07-03T00:00:00"/>
    <s v="New"/>
    <x v="1"/>
    <n v="255.96"/>
    <x v="4"/>
    <x v="3"/>
    <n v="4106.3004000000001"/>
    <s v="-"/>
  </r>
  <r>
    <s v="ORD108065"/>
    <x v="2"/>
    <x v="4"/>
    <x v="8003"/>
    <n v="0.39"/>
    <n v="1136.9553000000001"/>
    <n v="4"/>
    <d v="2024-07-16T00:00:00"/>
    <d v="2024-07-19T00:00:00"/>
    <s v="Regular"/>
    <x v="2"/>
    <n v="185.72"/>
    <x v="4"/>
    <x v="3"/>
    <n v="1778.3146999999999"/>
    <s v="-"/>
  </r>
  <r>
    <s v="ORD108066"/>
    <x v="3"/>
    <x v="3"/>
    <x v="8004"/>
    <n v="0.1"/>
    <n v="19.794"/>
    <n v="9"/>
    <d v="2024-10-22T00:00:00"/>
    <d v="2024-10-23T00:00:00"/>
    <s v="Member"/>
    <x v="0"/>
    <n v="12.74"/>
    <x v="4"/>
    <x v="2"/>
    <n v="178.14599999999999"/>
    <s v="Bulk Order"/>
  </r>
  <r>
    <s v="ORD108067"/>
    <x v="2"/>
    <x v="4"/>
    <x v="8005"/>
    <n v="0.17"/>
    <n v="843.61820000000012"/>
    <n v="2"/>
    <d v="2024-07-28T00:00:00"/>
    <d v="2024-07-31T00:00:00"/>
    <s v="New"/>
    <x v="0"/>
    <n v="1213.42"/>
    <x v="4"/>
    <x v="2"/>
    <n v="4118.8418000000001"/>
    <s v="-"/>
  </r>
  <r>
    <s v="ORD108068"/>
    <x v="3"/>
    <x v="3"/>
    <x v="8006"/>
    <n v="0.24"/>
    <n v="602.81759999999997"/>
    <n v="8"/>
    <d v="2023-05-02T00:00:00"/>
    <d v="2023-05-09T00:00:00"/>
    <s v="Member"/>
    <x v="1"/>
    <n v="494.74"/>
    <x v="4"/>
    <x v="2"/>
    <n v="1908.9223999999999"/>
    <s v="Bulk Order"/>
  </r>
  <r>
    <s v="ORD108069"/>
    <x v="0"/>
    <x v="2"/>
    <x v="8007"/>
    <n v="0.17"/>
    <n v="413.40430000000003"/>
    <n v="4"/>
    <d v="2024-01-03T00:00:00"/>
    <d v="2024-01-04T00:00:00"/>
    <s v="Member"/>
    <x v="2"/>
    <n v="285.76"/>
    <x v="4"/>
    <x v="0"/>
    <n v="2018.3856999999998"/>
    <s v="-"/>
  </r>
  <r>
    <s v="ORD108070"/>
    <x v="0"/>
    <x v="2"/>
    <x v="8008"/>
    <n v="0.01"/>
    <n v="31.424800000000001"/>
    <n v="9"/>
    <d v="2024-06-22T00:00:00"/>
    <d v="2024-06-23T00:00:00"/>
    <s v="Member"/>
    <x v="1"/>
    <n v="246.74"/>
    <x v="4"/>
    <x v="3"/>
    <n v="3111.0552000000002"/>
    <s v="Bulk Order"/>
  </r>
  <r>
    <s v="ORD108071"/>
    <x v="1"/>
    <x v="0"/>
    <x v="8009"/>
    <n v="0.45"/>
    <n v="62.4285"/>
    <n v="4"/>
    <d v="2023-07-28T00:00:00"/>
    <d v="2023-08-01T00:00:00"/>
    <s v="New"/>
    <x v="2"/>
    <n v="39.96"/>
    <x v="4"/>
    <x v="1"/>
    <n v="76.30149999999999"/>
    <s v="-"/>
  </r>
  <r>
    <s v="ORD108072"/>
    <x v="0"/>
    <x v="3"/>
    <x v="8010"/>
    <n v="0.14000000000000001"/>
    <n v="404.42920000000009"/>
    <n v="2"/>
    <d v="2023-06-03T00:00:00"/>
    <d v="2023-06-04T00:00:00"/>
    <s v="Member"/>
    <x v="2"/>
    <n v="413.5"/>
    <x v="4"/>
    <x v="0"/>
    <n v="2484.3508000000002"/>
    <s v="-"/>
  </r>
  <r>
    <s v="ORD108073"/>
    <x v="3"/>
    <x v="1"/>
    <x v="8011"/>
    <n v="7.0000000000000007E-2"/>
    <n v="222.91290000000001"/>
    <n v="6"/>
    <d v="2023-10-02T00:00:00"/>
    <d v="2023-10-06T00:00:00"/>
    <s v="New"/>
    <x v="0"/>
    <n v="170.16"/>
    <x v="4"/>
    <x v="5"/>
    <n v="2961.5571"/>
    <s v="Bulk Order"/>
  </r>
  <r>
    <s v="ORD108074"/>
    <x v="3"/>
    <x v="2"/>
    <x v="8012"/>
    <n v="7.0000000000000007E-2"/>
    <n v="108.8549"/>
    <n v="9"/>
    <d v="2023-08-13T00:00:00"/>
    <d v="2023-08-19T00:00:00"/>
    <s v="Member"/>
    <x v="0"/>
    <n v="83.98"/>
    <x v="4"/>
    <x v="0"/>
    <n v="1446.2150999999999"/>
    <s v="Bulk Order"/>
  </r>
  <r>
    <s v="ORD108075"/>
    <x v="0"/>
    <x v="0"/>
    <x v="8013"/>
    <n v="0.49"/>
    <n v="1794.1741999999999"/>
    <n v="7"/>
    <d v="2023-02-27T00:00:00"/>
    <d v="2023-03-03T00:00:00"/>
    <s v="Regular"/>
    <x v="0"/>
    <n v="377.92"/>
    <x v="4"/>
    <x v="4"/>
    <n v="1867.4058"/>
    <s v="Bulk Order"/>
  </r>
  <r>
    <s v="ORD108076"/>
    <x v="1"/>
    <x v="2"/>
    <x v="8014"/>
    <n v="0.06"/>
    <n v="116.9652"/>
    <n v="1"/>
    <d v="2023-08-28T00:00:00"/>
    <d v="2023-09-01T00:00:00"/>
    <s v="Member"/>
    <x v="2"/>
    <n v="490.2"/>
    <x v="4"/>
    <x v="3"/>
    <n v="1832.4548"/>
    <s v="-"/>
  </r>
  <r>
    <s v="ORD108077"/>
    <x v="0"/>
    <x v="4"/>
    <x v="8015"/>
    <n v="0.17"/>
    <n v="614.90530000000012"/>
    <n v="9"/>
    <d v="2024-05-14T00:00:00"/>
    <d v="2024-05-16T00:00:00"/>
    <s v="Regular"/>
    <x v="1"/>
    <n v="896.3"/>
    <x v="4"/>
    <x v="5"/>
    <n v="3002.1846999999998"/>
    <s v="Bulk Order"/>
  </r>
  <r>
    <s v="ORD108078"/>
    <x v="2"/>
    <x v="2"/>
    <x v="8016"/>
    <n v="0.03"/>
    <n v="24.142199999999999"/>
    <n v="6"/>
    <d v="2023-09-20T00:00:00"/>
    <d v="2023-09-26T00:00:00"/>
    <s v="Regular"/>
    <x v="2"/>
    <n v="44.99"/>
    <x v="4"/>
    <x v="2"/>
    <n v="780.59780000000001"/>
    <s v="Bulk Order"/>
  </r>
  <r>
    <s v="ORD108079"/>
    <x v="2"/>
    <x v="3"/>
    <x v="8017"/>
    <n v="0.37"/>
    <n v="1693.5344"/>
    <n v="9"/>
    <d v="2023-08-19T00:00:00"/>
    <d v="2023-08-26T00:00:00"/>
    <s v="Regular"/>
    <x v="2"/>
    <n v="458.84"/>
    <x v="4"/>
    <x v="4"/>
    <n v="2883.5855999999999"/>
    <s v="Bulk Order"/>
  </r>
  <r>
    <s v="ORD108080"/>
    <x v="2"/>
    <x v="0"/>
    <x v="8018"/>
    <n v="0.3"/>
    <n v="1322.8019999999999"/>
    <n v="2"/>
    <d v="2024-02-03T00:00:00"/>
    <d v="2024-02-10T00:00:00"/>
    <s v="Regular"/>
    <x v="1"/>
    <n v="1033.6500000000001"/>
    <x v="4"/>
    <x v="1"/>
    <n v="3086.5380000000005"/>
    <s v="-"/>
  </r>
  <r>
    <s v="ORD108081"/>
    <x v="0"/>
    <x v="3"/>
    <x v="8019"/>
    <n v="0.27"/>
    <n v="226.27890000000002"/>
    <n v="7"/>
    <d v="2023-03-07T00:00:00"/>
    <d v="2023-03-11T00:00:00"/>
    <s v="New"/>
    <x v="2"/>
    <n v="57.23"/>
    <x v="4"/>
    <x v="1"/>
    <n v="611.79110000000003"/>
    <s v="Bulk Order"/>
  </r>
  <r>
    <s v="ORD108082"/>
    <x v="0"/>
    <x v="1"/>
    <x v="8020"/>
    <n v="0.43"/>
    <n v="2020.3206"/>
    <n v="8"/>
    <d v="2024-03-25T00:00:00"/>
    <d v="2024-03-31T00:00:00"/>
    <s v="Regular"/>
    <x v="1"/>
    <n v="723.19"/>
    <x v="4"/>
    <x v="5"/>
    <n v="2678.0994000000001"/>
    <s v="Bulk Order"/>
  </r>
  <r>
    <s v="ORD108083"/>
    <x v="0"/>
    <x v="1"/>
    <x v="8021"/>
    <n v="0.28999999999999998"/>
    <n v="821.60479999999995"/>
    <n v="8"/>
    <d v="2023-07-28T00:00:00"/>
    <d v="2023-08-02T00:00:00"/>
    <s v="Regular"/>
    <x v="0"/>
    <n v="821.99"/>
    <x v="4"/>
    <x v="5"/>
    <n v="2011.5151999999998"/>
    <s v="Bulk Order"/>
  </r>
  <r>
    <s v="ORD108084"/>
    <x v="2"/>
    <x v="2"/>
    <x v="8022"/>
    <n v="0.48"/>
    <n v="1698.2783999999999"/>
    <n v="5"/>
    <d v="2024-04-26T00:00:00"/>
    <d v="2024-05-03T00:00:00"/>
    <s v="New"/>
    <x v="1"/>
    <n v="688.74"/>
    <x v="4"/>
    <x v="4"/>
    <n v="1839.8016"/>
    <s v="-"/>
  </r>
  <r>
    <s v="ORD108085"/>
    <x v="1"/>
    <x v="0"/>
    <x v="8023"/>
    <n v="0.31"/>
    <n v="1307.4063999999998"/>
    <n v="7"/>
    <d v="2024-03-06T00:00:00"/>
    <d v="2024-03-11T00:00:00"/>
    <s v="Regular"/>
    <x v="0"/>
    <n v="665.13"/>
    <x v="4"/>
    <x v="3"/>
    <n v="2910.0335999999998"/>
    <s v="Bulk Order"/>
  </r>
  <r>
    <s v="ORD108086"/>
    <x v="3"/>
    <x v="0"/>
    <x v="8024"/>
    <n v="0.18"/>
    <n v="91.708200000000005"/>
    <n v="7"/>
    <d v="2023-02-15T00:00:00"/>
    <d v="2023-02-16T00:00:00"/>
    <s v="Regular"/>
    <x v="2"/>
    <n v="147.85"/>
    <x v="4"/>
    <x v="5"/>
    <n v="417.78179999999998"/>
    <s v="Bulk Order"/>
  </r>
  <r>
    <s v="ORD108087"/>
    <x v="0"/>
    <x v="0"/>
    <x v="8025"/>
    <n v="0.02"/>
    <n v="18.5898"/>
    <n v="3"/>
    <d v="2024-12-15T00:00:00"/>
    <d v="2024-12-18T00:00:00"/>
    <s v="New"/>
    <x v="2"/>
    <n v="164.16"/>
    <x v="4"/>
    <x v="0"/>
    <n v="910.90020000000004"/>
    <s v="-"/>
  </r>
  <r>
    <s v="ORD108088"/>
    <x v="1"/>
    <x v="0"/>
    <x v="8026"/>
    <n v="0.36"/>
    <n v="548.25120000000004"/>
    <n v="2"/>
    <d v="2024-07-09T00:00:00"/>
    <d v="2024-07-16T00:00:00"/>
    <s v="Regular"/>
    <x v="0"/>
    <n v="305.27999999999997"/>
    <x v="4"/>
    <x v="0"/>
    <n v="974.66880000000003"/>
    <s v="-"/>
  </r>
  <r>
    <s v="ORD108089"/>
    <x v="3"/>
    <x v="2"/>
    <x v="8027"/>
    <n v="0.19"/>
    <n v="463.27700000000004"/>
    <n v="5"/>
    <d v="2024-10-10T00:00:00"/>
    <d v="2024-10-15T00:00:00"/>
    <s v="New"/>
    <x v="0"/>
    <n v="434.25"/>
    <x v="4"/>
    <x v="0"/>
    <n v="1975.0230000000001"/>
    <s v="-"/>
  </r>
  <r>
    <s v="ORD108090"/>
    <x v="3"/>
    <x v="3"/>
    <x v="8028"/>
    <n v="0.3"/>
    <n v="538.70100000000002"/>
    <n v="4"/>
    <d v="2023-03-12T00:00:00"/>
    <d v="2023-03-18T00:00:00"/>
    <s v="New"/>
    <x v="2"/>
    <n v="426.62"/>
    <x v="4"/>
    <x v="3"/>
    <n v="1256.9690000000001"/>
    <s v="-"/>
  </r>
  <r>
    <s v="ORD108091"/>
    <x v="3"/>
    <x v="2"/>
    <x v="8029"/>
    <n v="0.44"/>
    <n v="1134.606"/>
    <n v="8"/>
    <d v="2024-09-18T00:00:00"/>
    <d v="2024-09-25T00:00:00"/>
    <s v="Member"/>
    <x v="0"/>
    <n v="343.17"/>
    <x v="4"/>
    <x v="2"/>
    <n v="1444.0440000000001"/>
    <s v="Bulk Order"/>
  </r>
  <r>
    <s v="ORD108092"/>
    <x v="1"/>
    <x v="3"/>
    <x v="8030"/>
    <n v="0"/>
    <n v="0"/>
    <n v="5"/>
    <d v="2024-07-21T00:00:00"/>
    <d v="2024-07-24T00:00:00"/>
    <s v="New"/>
    <x v="1"/>
    <n v="88.99"/>
    <x v="4"/>
    <x v="5"/>
    <n v="1010.99"/>
    <s v="-"/>
  </r>
  <r>
    <s v="ORD108093"/>
    <x v="1"/>
    <x v="4"/>
    <x v="8031"/>
    <n v="0.38"/>
    <n v="1308.1728000000001"/>
    <n v="9"/>
    <d v="2023-05-12T00:00:00"/>
    <d v="2023-05-16T00:00:00"/>
    <s v="New"/>
    <x v="0"/>
    <n v="578.26"/>
    <x v="4"/>
    <x v="0"/>
    <n v="2134.3872000000001"/>
    <s v="Bulk Order"/>
  </r>
  <r>
    <s v="ORD108094"/>
    <x v="2"/>
    <x v="4"/>
    <x v="8032"/>
    <n v="0.22"/>
    <n v="82.082000000000008"/>
    <n v="7"/>
    <d v="2024-01-16T00:00:00"/>
    <d v="2024-01-19T00:00:00"/>
    <s v="Regular"/>
    <x v="1"/>
    <n v="87"/>
    <x v="4"/>
    <x v="1"/>
    <n v="291.01800000000003"/>
    <s v="Bulk Order"/>
  </r>
  <r>
    <s v="ORD108095"/>
    <x v="1"/>
    <x v="3"/>
    <x v="8033"/>
    <n v="0.06"/>
    <n v="112.26599999999999"/>
    <n v="1"/>
    <d v="2023-10-20T00:00:00"/>
    <d v="2023-10-24T00:00:00"/>
    <s v="New"/>
    <x v="1"/>
    <n v="311.83999999999997"/>
    <x v="4"/>
    <x v="3"/>
    <n v="1758.8339999999998"/>
    <s v="-"/>
  </r>
  <r>
    <s v="ORD108096"/>
    <x v="1"/>
    <x v="2"/>
    <x v="8034"/>
    <n v="0.28999999999999998"/>
    <n v="283.40539999999999"/>
    <n v="2"/>
    <d v="2023-10-17T00:00:00"/>
    <d v="2023-10-19T00:00:00"/>
    <s v="Member"/>
    <x v="2"/>
    <n v="98.3"/>
    <x v="4"/>
    <x v="2"/>
    <n v="693.8546"/>
    <s v="-"/>
  </r>
  <r>
    <s v="ORD108097"/>
    <x v="1"/>
    <x v="1"/>
    <x v="8035"/>
    <n v="0.27"/>
    <n v="992.70090000000005"/>
    <n v="8"/>
    <d v="2023-12-02T00:00:00"/>
    <d v="2023-12-08T00:00:00"/>
    <s v="Regular"/>
    <x v="2"/>
    <n v="321.45"/>
    <x v="4"/>
    <x v="5"/>
    <n v="2683.9691000000003"/>
    <s v="Bulk Order"/>
  </r>
  <r>
    <s v="ORD108098"/>
    <x v="3"/>
    <x v="2"/>
    <x v="8036"/>
    <n v="0.42"/>
    <n v="1860.5579999999998"/>
    <n v="8"/>
    <d v="2024-09-08T00:00:00"/>
    <d v="2024-09-09T00:00:00"/>
    <s v="New"/>
    <x v="2"/>
    <n v="1296.8699999999999"/>
    <x v="4"/>
    <x v="2"/>
    <n v="2569.3419999999996"/>
    <s v="Bulk Order"/>
  </r>
  <r>
    <s v="ORD108099"/>
    <x v="0"/>
    <x v="1"/>
    <x v="8037"/>
    <n v="0.26"/>
    <n v="126.373"/>
    <n v="2"/>
    <d v="2023-02-16T00:00:00"/>
    <d v="2023-02-23T00:00:00"/>
    <s v="New"/>
    <x v="0"/>
    <n v="136.29"/>
    <x v="4"/>
    <x v="0"/>
    <n v="359.67700000000002"/>
    <s v="-"/>
  </r>
  <r>
    <s v="ORD108100"/>
    <x v="2"/>
    <x v="2"/>
    <x v="8038"/>
    <n v="0.41"/>
    <n v="1618.1428999999998"/>
    <n v="7"/>
    <d v="2023-01-30T00:00:00"/>
    <d v="2023-02-02T00:00:00"/>
    <s v="New"/>
    <x v="2"/>
    <n v="504.15"/>
    <x v="4"/>
    <x v="2"/>
    <n v="2328.5471000000002"/>
    <s v="Bulk Order"/>
  </r>
  <r>
    <s v="ORD108101"/>
    <x v="0"/>
    <x v="0"/>
    <x v="8039"/>
    <n v="0.27"/>
    <n v="1212.0408"/>
    <n v="8"/>
    <d v="2024-09-21T00:00:00"/>
    <d v="2024-09-24T00:00:00"/>
    <s v="Member"/>
    <x v="0"/>
    <n v="1305.6500000000001"/>
    <x v="4"/>
    <x v="1"/>
    <n v="3276.9992000000002"/>
    <s v="Bulk Order"/>
  </r>
  <r>
    <s v="ORD108102"/>
    <x v="0"/>
    <x v="0"/>
    <x v="8040"/>
    <n v="0.22"/>
    <n v="1071.9390000000001"/>
    <n v="4"/>
    <d v="2023-02-15T00:00:00"/>
    <d v="2023-02-21T00:00:00"/>
    <s v="Regular"/>
    <x v="1"/>
    <n v="998.45"/>
    <x v="4"/>
    <x v="3"/>
    <n v="3800.5109999999995"/>
    <s v="-"/>
  </r>
  <r>
    <s v="ORD108103"/>
    <x v="1"/>
    <x v="4"/>
    <x v="8041"/>
    <n v="0.19"/>
    <n v="558.40809999999999"/>
    <n v="3"/>
    <d v="2024-08-04T00:00:00"/>
    <d v="2024-08-11T00:00:00"/>
    <s v="Regular"/>
    <x v="0"/>
    <n v="373.34"/>
    <x v="4"/>
    <x v="1"/>
    <n v="2380.5818999999997"/>
    <s v="-"/>
  </r>
  <r>
    <s v="ORD108104"/>
    <x v="2"/>
    <x v="4"/>
    <x v="8042"/>
    <n v="0.09"/>
    <n v="153.37979999999999"/>
    <n v="9"/>
    <d v="2024-06-28T00:00:00"/>
    <d v="2024-07-01T00:00:00"/>
    <s v="Regular"/>
    <x v="1"/>
    <n v="215.11"/>
    <x v="4"/>
    <x v="0"/>
    <n v="1550.8402000000001"/>
    <s v="Bulk Order"/>
  </r>
  <r>
    <s v="ORD108105"/>
    <x v="0"/>
    <x v="3"/>
    <x v="8043"/>
    <n v="0.28999999999999998"/>
    <n v="486.52429999999998"/>
    <n v="2"/>
    <d v="2023-02-19T00:00:00"/>
    <d v="2023-02-20T00:00:00"/>
    <s v="New"/>
    <x v="1"/>
    <n v="461.37"/>
    <x v="4"/>
    <x v="5"/>
    <n v="1191.1457"/>
    <s v="-"/>
  </r>
  <r>
    <s v="ORD108106"/>
    <x v="0"/>
    <x v="1"/>
    <x v="8044"/>
    <n v="0.27"/>
    <n v="528.37650000000008"/>
    <n v="3"/>
    <d v="2024-04-04T00:00:00"/>
    <d v="2024-04-06T00:00:00"/>
    <s v="Member"/>
    <x v="2"/>
    <n v="279.13"/>
    <x v="4"/>
    <x v="1"/>
    <n v="1428.5735"/>
    <s v="-"/>
  </r>
  <r>
    <s v="ORD108107"/>
    <x v="2"/>
    <x v="0"/>
    <x v="8045"/>
    <n v="0.49"/>
    <n v="1520.0143"/>
    <n v="8"/>
    <d v="2023-03-29T00:00:00"/>
    <d v="2023-03-30T00:00:00"/>
    <s v="New"/>
    <x v="2"/>
    <n v="215.51"/>
    <x v="4"/>
    <x v="1"/>
    <n v="1582.0557000000001"/>
    <s v="Bulk Order"/>
  </r>
  <r>
    <s v="ORD108108"/>
    <x v="1"/>
    <x v="2"/>
    <x v="8046"/>
    <n v="0.21"/>
    <n v="525.44730000000004"/>
    <n v="2"/>
    <d v="2023-02-09T00:00:00"/>
    <d v="2023-02-16T00:00:00"/>
    <s v="New"/>
    <x v="0"/>
    <n v="587.80999999999995"/>
    <x v="4"/>
    <x v="4"/>
    <n v="1976.6827000000001"/>
    <s v="-"/>
  </r>
  <r>
    <s v="ORD108109"/>
    <x v="0"/>
    <x v="3"/>
    <x v="8047"/>
    <n v="0.21"/>
    <n v="693.59010000000001"/>
    <n v="5"/>
    <d v="2024-06-27T00:00:00"/>
    <d v="2024-07-02T00:00:00"/>
    <s v="Regular"/>
    <x v="2"/>
    <n v="286.68"/>
    <x v="4"/>
    <x v="5"/>
    <n v="2609.2199000000001"/>
    <s v="-"/>
  </r>
  <r>
    <s v="ORD108110"/>
    <x v="3"/>
    <x v="2"/>
    <x v="8048"/>
    <n v="0.08"/>
    <n v="23.411200000000001"/>
    <n v="8"/>
    <d v="2024-05-03T00:00:00"/>
    <d v="2024-05-10T00:00:00"/>
    <s v="Member"/>
    <x v="1"/>
    <n v="65.19"/>
    <x v="4"/>
    <x v="1"/>
    <n v="269.22879999999998"/>
    <s v="Bulk Order"/>
  </r>
  <r>
    <s v="ORD108111"/>
    <x v="0"/>
    <x v="0"/>
    <x v="8049"/>
    <n v="0.3"/>
    <n v="185.64600000000002"/>
    <n v="7"/>
    <d v="2023-04-07T00:00:00"/>
    <d v="2023-04-14T00:00:00"/>
    <s v="Regular"/>
    <x v="0"/>
    <n v="138.08000000000001"/>
    <x v="4"/>
    <x v="5"/>
    <n v="433.17400000000004"/>
    <s v="Bulk Order"/>
  </r>
  <r>
    <s v="ORD108112"/>
    <x v="3"/>
    <x v="0"/>
    <x v="8050"/>
    <n v="0.42"/>
    <n v="2051.7167999999997"/>
    <n v="4"/>
    <d v="2024-09-15T00:00:00"/>
    <d v="2024-09-16T00:00:00"/>
    <s v="Member"/>
    <x v="0"/>
    <n v="940.89"/>
    <x v="4"/>
    <x v="5"/>
    <n v="2833.3232000000003"/>
    <s v="-"/>
  </r>
  <r>
    <s v="ORD108113"/>
    <x v="1"/>
    <x v="0"/>
    <x v="8051"/>
    <n v="0.12"/>
    <n v="597.28679999999997"/>
    <n v="9"/>
    <d v="2024-06-07T00:00:00"/>
    <d v="2024-06-12T00:00:00"/>
    <s v="New"/>
    <x v="1"/>
    <n v="962.07"/>
    <x v="4"/>
    <x v="3"/>
    <n v="4380.1032000000005"/>
    <s v="Bulk Order"/>
  </r>
  <r>
    <s v="ORD108114"/>
    <x v="0"/>
    <x v="0"/>
    <x v="8052"/>
    <n v="0"/>
    <n v="0"/>
    <n v="2"/>
    <d v="2023-09-28T00:00:00"/>
    <d v="2023-10-01T00:00:00"/>
    <s v="New"/>
    <x v="2"/>
    <n v="517.04"/>
    <x v="4"/>
    <x v="1"/>
    <n v="3758.63"/>
    <s v="-"/>
  </r>
  <r>
    <s v="ORD108115"/>
    <x v="2"/>
    <x v="2"/>
    <x v="8053"/>
    <n v="0.35"/>
    <n v="474.72249999999991"/>
    <n v="7"/>
    <d v="2023-07-06T00:00:00"/>
    <d v="2023-07-08T00:00:00"/>
    <s v="Regular"/>
    <x v="0"/>
    <n v="207.15"/>
    <x v="4"/>
    <x v="0"/>
    <n v="881.62750000000005"/>
    <s v="Bulk Order"/>
  </r>
  <r>
    <s v="ORD108116"/>
    <x v="2"/>
    <x v="3"/>
    <x v="8054"/>
    <n v="0.02"/>
    <n v="95.431399999999996"/>
    <n v="7"/>
    <d v="2024-11-30T00:00:00"/>
    <d v="2024-12-04T00:00:00"/>
    <s v="Member"/>
    <x v="0"/>
    <n v="382.93"/>
    <x v="4"/>
    <x v="5"/>
    <n v="4676.1385999999993"/>
    <s v="Bulk Order"/>
  </r>
  <r>
    <s v="ORD108117"/>
    <x v="0"/>
    <x v="0"/>
    <x v="8055"/>
    <n v="0.2"/>
    <n v="229.42800000000003"/>
    <n v="7"/>
    <d v="2024-08-06T00:00:00"/>
    <d v="2024-08-08T00:00:00"/>
    <s v="Member"/>
    <x v="0"/>
    <n v="216.41"/>
    <x v="4"/>
    <x v="3"/>
    <n v="917.7120000000001"/>
    <s v="Bulk Order"/>
  </r>
  <r>
    <s v="ORD108118"/>
    <x v="1"/>
    <x v="4"/>
    <x v="8056"/>
    <n v="0.31"/>
    <n v="1142.0431000000001"/>
    <n v="7"/>
    <d v="2023-01-27T00:00:00"/>
    <d v="2023-02-01T00:00:00"/>
    <s v="Member"/>
    <x v="2"/>
    <n v="936.2"/>
    <x v="4"/>
    <x v="3"/>
    <n v="2541.9669000000004"/>
    <s v="Bulk Order"/>
  </r>
  <r>
    <s v="ORD108119"/>
    <x v="1"/>
    <x v="3"/>
    <x v="8057"/>
    <n v="0.19"/>
    <n v="126.30629999999999"/>
    <n v="5"/>
    <d v="2023-04-11T00:00:00"/>
    <d v="2023-04-13T00:00:00"/>
    <s v="New"/>
    <x v="0"/>
    <n v="38.26"/>
    <x v="4"/>
    <x v="0"/>
    <n v="538.46370000000002"/>
    <s v="-"/>
  </r>
  <r>
    <s v="ORD108120"/>
    <x v="2"/>
    <x v="4"/>
    <x v="8058"/>
    <n v="0.13"/>
    <n v="426.3519"/>
    <n v="1"/>
    <d v="2024-03-17T00:00:00"/>
    <d v="2024-03-23T00:00:00"/>
    <s v="Regular"/>
    <x v="1"/>
    <n v="745.18"/>
    <x v="4"/>
    <x v="3"/>
    <n v="2853.2781"/>
    <s v="-"/>
  </r>
  <r>
    <s v="ORD108121"/>
    <x v="0"/>
    <x v="2"/>
    <x v="8059"/>
    <n v="0.4"/>
    <n v="1528.6480000000001"/>
    <n v="4"/>
    <d v="2024-11-23T00:00:00"/>
    <d v="2024-11-26T00:00:00"/>
    <s v="Regular"/>
    <x v="2"/>
    <n v="319.35000000000002"/>
    <x v="4"/>
    <x v="1"/>
    <n v="2292.9719999999998"/>
    <s v="-"/>
  </r>
  <r>
    <s v="ORD108122"/>
    <x v="1"/>
    <x v="0"/>
    <x v="8060"/>
    <n v="0.15"/>
    <n v="646.8359999999999"/>
    <n v="5"/>
    <d v="2024-07-04T00:00:00"/>
    <d v="2024-07-05T00:00:00"/>
    <s v="New"/>
    <x v="1"/>
    <n v="1076.67"/>
    <x v="4"/>
    <x v="0"/>
    <n v="3665.404"/>
    <s v="-"/>
  </r>
  <r>
    <s v="ORD108123"/>
    <x v="2"/>
    <x v="3"/>
    <x v="8061"/>
    <n v="0.09"/>
    <n v="332.82900000000001"/>
    <n v="4"/>
    <d v="2024-02-03T00:00:00"/>
    <d v="2024-02-08T00:00:00"/>
    <s v="Regular"/>
    <x v="0"/>
    <n v="185.81"/>
    <x v="4"/>
    <x v="1"/>
    <n v="3365.2709999999997"/>
    <s v="-"/>
  </r>
  <r>
    <s v="ORD108124"/>
    <x v="3"/>
    <x v="0"/>
    <x v="8062"/>
    <n v="0.19"/>
    <n v="878.76520000000005"/>
    <n v="7"/>
    <d v="2023-10-02T00:00:00"/>
    <d v="2023-10-07T00:00:00"/>
    <s v="New"/>
    <x v="2"/>
    <n v="320.05"/>
    <x v="4"/>
    <x v="3"/>
    <n v="3746.3148000000001"/>
    <s v="Bulk Order"/>
  </r>
  <r>
    <s v="ORD108125"/>
    <x v="0"/>
    <x v="0"/>
    <x v="8063"/>
    <n v="7.0000000000000007E-2"/>
    <n v="185.67640000000003"/>
    <n v="2"/>
    <d v="2024-09-20T00:00:00"/>
    <d v="2024-09-25T00:00:00"/>
    <s v="Member"/>
    <x v="0"/>
    <n v="677.69"/>
    <x v="4"/>
    <x v="1"/>
    <n v="2466.8436000000002"/>
    <s v="-"/>
  </r>
  <r>
    <s v="ORD108126"/>
    <x v="3"/>
    <x v="3"/>
    <x v="8064"/>
    <n v="0.35"/>
    <n v="1196.79"/>
    <n v="2"/>
    <d v="2023-01-14T00:00:00"/>
    <d v="2023-01-17T00:00:00"/>
    <s v="Member"/>
    <x v="1"/>
    <n v="401.29"/>
    <x v="4"/>
    <x v="0"/>
    <n v="2222.61"/>
    <s v="-"/>
  </r>
  <r>
    <s v="ORD108127"/>
    <x v="3"/>
    <x v="0"/>
    <x v="8065"/>
    <n v="0.36"/>
    <n v="687.88799999999992"/>
    <n v="2"/>
    <d v="2023-11-23T00:00:00"/>
    <d v="2023-11-30T00:00:00"/>
    <s v="New"/>
    <x v="0"/>
    <n v="522.48"/>
    <x v="4"/>
    <x v="2"/>
    <n v="1222.912"/>
    <s v="-"/>
  </r>
  <r>
    <s v="ORD108128"/>
    <x v="1"/>
    <x v="0"/>
    <x v="8066"/>
    <n v="0.01"/>
    <n v="1.5091000000000001"/>
    <n v="3"/>
    <d v="2024-12-28T00:00:00"/>
    <d v="2024-12-30T00:00:00"/>
    <s v="Member"/>
    <x v="2"/>
    <n v="37.020000000000003"/>
    <x v="4"/>
    <x v="5"/>
    <n v="149.40090000000001"/>
    <s v="-"/>
  </r>
  <r>
    <s v="ORD108129"/>
    <x v="1"/>
    <x v="1"/>
    <x v="8067"/>
    <n v="0.35"/>
    <n v="1332.73"/>
    <n v="5"/>
    <d v="2024-09-28T00:00:00"/>
    <d v="2024-10-03T00:00:00"/>
    <s v="New"/>
    <x v="0"/>
    <n v="800.88"/>
    <x v="4"/>
    <x v="0"/>
    <n v="2475.0700000000002"/>
    <s v="-"/>
  </r>
  <r>
    <s v="ORD108130"/>
    <x v="1"/>
    <x v="1"/>
    <x v="8068"/>
    <n v="0.15"/>
    <n v="654.34799999999996"/>
    <n v="9"/>
    <d v="2024-02-29T00:00:00"/>
    <d v="2024-03-07T00:00:00"/>
    <s v="Member"/>
    <x v="1"/>
    <n v="545.04"/>
    <x v="4"/>
    <x v="0"/>
    <n v="3707.9719999999998"/>
    <s v="Bulk Order"/>
  </r>
  <r>
    <s v="ORD108131"/>
    <x v="0"/>
    <x v="3"/>
    <x v="8069"/>
    <n v="0.33"/>
    <n v="314.23590000000002"/>
    <n v="3"/>
    <d v="2024-08-23T00:00:00"/>
    <d v="2024-08-30T00:00:00"/>
    <s v="Regular"/>
    <x v="2"/>
    <n v="247.47"/>
    <x v="4"/>
    <x v="2"/>
    <n v="637.9941"/>
    <s v="-"/>
  </r>
  <r>
    <s v="ORD108132"/>
    <x v="3"/>
    <x v="3"/>
    <x v="8070"/>
    <n v="0.35"/>
    <n v="84.119"/>
    <n v="6"/>
    <d v="2023-04-21T00:00:00"/>
    <d v="2023-04-25T00:00:00"/>
    <s v="New"/>
    <x v="2"/>
    <n v="23.66"/>
    <x v="4"/>
    <x v="1"/>
    <n v="156.221"/>
    <s v="Bulk Order"/>
  </r>
  <r>
    <s v="ORD108133"/>
    <x v="0"/>
    <x v="0"/>
    <x v="8071"/>
    <n v="0.14000000000000001"/>
    <n v="126.8484"/>
    <n v="6"/>
    <d v="2024-08-13T00:00:00"/>
    <d v="2024-08-18T00:00:00"/>
    <s v="Regular"/>
    <x v="2"/>
    <n v="247.32"/>
    <x v="4"/>
    <x v="1"/>
    <n v="779.21159999999998"/>
    <s v="Bulk Order"/>
  </r>
  <r>
    <s v="ORD108134"/>
    <x v="1"/>
    <x v="4"/>
    <x v="8072"/>
    <n v="0.09"/>
    <n v="403.82279999999997"/>
    <n v="6"/>
    <d v="2024-11-12T00:00:00"/>
    <d v="2024-11-14T00:00:00"/>
    <s v="New"/>
    <x v="0"/>
    <n v="1072.8499999999999"/>
    <x v="4"/>
    <x v="5"/>
    <n v="4083.0972000000002"/>
    <s v="Bulk Order"/>
  </r>
  <r>
    <s v="ORD108135"/>
    <x v="3"/>
    <x v="3"/>
    <x v="8073"/>
    <n v="0.41"/>
    <n v="634.67999999999995"/>
    <n v="5"/>
    <d v="2023-11-19T00:00:00"/>
    <d v="2023-11-21T00:00:00"/>
    <s v="Regular"/>
    <x v="1"/>
    <n v="212.24"/>
    <x v="4"/>
    <x v="4"/>
    <n v="913.32"/>
    <s v="-"/>
  </r>
  <r>
    <s v="ORD108136"/>
    <x v="0"/>
    <x v="0"/>
    <x v="8074"/>
    <n v="0.37"/>
    <n v="460.70550000000003"/>
    <n v="2"/>
    <d v="2024-03-25T00:00:00"/>
    <d v="2024-04-01T00:00:00"/>
    <s v="New"/>
    <x v="0"/>
    <n v="116.52"/>
    <x v="4"/>
    <x v="1"/>
    <n v="784.44450000000006"/>
    <s v="-"/>
  </r>
  <r>
    <s v="ORD108137"/>
    <x v="0"/>
    <x v="4"/>
    <x v="8075"/>
    <n v="0.42"/>
    <n v="72.025800000000004"/>
    <n v="1"/>
    <d v="2024-06-17T00:00:00"/>
    <d v="2024-06-24T00:00:00"/>
    <s v="Regular"/>
    <x v="2"/>
    <n v="27.52"/>
    <x v="4"/>
    <x v="0"/>
    <n v="99.464200000000005"/>
    <s v="-"/>
  </r>
  <r>
    <s v="ORD108138"/>
    <x v="2"/>
    <x v="1"/>
    <x v="8076"/>
    <n v="0.22"/>
    <n v="342.22539999999998"/>
    <n v="5"/>
    <d v="2024-10-29T00:00:00"/>
    <d v="2024-11-02T00:00:00"/>
    <s v="New"/>
    <x v="2"/>
    <n v="128.75"/>
    <x v="4"/>
    <x v="5"/>
    <n v="1213.3445999999999"/>
    <s v="-"/>
  </r>
  <r>
    <s v="ORD108139"/>
    <x v="0"/>
    <x v="3"/>
    <x v="8077"/>
    <n v="0.23"/>
    <n v="829.52490000000012"/>
    <n v="8"/>
    <d v="2023-08-05T00:00:00"/>
    <d v="2023-08-06T00:00:00"/>
    <s v="Member"/>
    <x v="0"/>
    <n v="617.87"/>
    <x v="4"/>
    <x v="3"/>
    <n v="2777.1050999999998"/>
    <s v="Bulk Order"/>
  </r>
  <r>
    <s v="ORD108140"/>
    <x v="1"/>
    <x v="0"/>
    <x v="8078"/>
    <n v="0.17"/>
    <n v="815.92180000000008"/>
    <n v="5"/>
    <d v="2024-05-27T00:00:00"/>
    <d v="2024-06-01T00:00:00"/>
    <s v="New"/>
    <x v="1"/>
    <n v="512.22"/>
    <x v="4"/>
    <x v="5"/>
    <n v="3983.6181999999999"/>
    <s v="-"/>
  </r>
  <r>
    <s v="ORD108141"/>
    <x v="0"/>
    <x v="1"/>
    <x v="8079"/>
    <n v="0.25"/>
    <n v="408.10750000000002"/>
    <n v="3"/>
    <d v="2024-02-11T00:00:00"/>
    <d v="2024-02-13T00:00:00"/>
    <s v="New"/>
    <x v="1"/>
    <n v="83.45"/>
    <x v="4"/>
    <x v="0"/>
    <n v="1224.3225"/>
    <s v="-"/>
  </r>
  <r>
    <s v="ORD108142"/>
    <x v="3"/>
    <x v="2"/>
    <x v="8080"/>
    <n v="0.32"/>
    <n v="409.39519999999999"/>
    <n v="3"/>
    <d v="2024-09-15T00:00:00"/>
    <d v="2024-09-19T00:00:00"/>
    <s v="New"/>
    <x v="2"/>
    <n v="233.99"/>
    <x v="4"/>
    <x v="2"/>
    <n v="869.96479999999997"/>
    <s v="-"/>
  </r>
  <r>
    <s v="ORD108143"/>
    <x v="0"/>
    <x v="1"/>
    <x v="8081"/>
    <n v="0.41"/>
    <n v="1825.1314"/>
    <n v="2"/>
    <d v="2024-09-02T00:00:00"/>
    <d v="2024-09-06T00:00:00"/>
    <s v="Member"/>
    <x v="1"/>
    <n v="556.35"/>
    <x v="4"/>
    <x v="4"/>
    <n v="2626.4085999999998"/>
    <s v="-"/>
  </r>
  <r>
    <s v="ORD108144"/>
    <x v="2"/>
    <x v="0"/>
    <x v="8082"/>
    <n v="0.09"/>
    <n v="384.95430000000005"/>
    <n v="7"/>
    <d v="2023-03-16T00:00:00"/>
    <d v="2023-03-19T00:00:00"/>
    <s v="Regular"/>
    <x v="0"/>
    <n v="867.34"/>
    <x v="4"/>
    <x v="3"/>
    <n v="3892.3157000000006"/>
    <s v="Bulk Order"/>
  </r>
  <r>
    <s v="ORD108145"/>
    <x v="3"/>
    <x v="4"/>
    <x v="8083"/>
    <n v="0.2"/>
    <n v="341.59800000000001"/>
    <n v="2"/>
    <d v="2024-10-16T00:00:00"/>
    <d v="2024-10-18T00:00:00"/>
    <s v="Member"/>
    <x v="2"/>
    <n v="218.95"/>
    <x v="4"/>
    <x v="2"/>
    <n v="1366.3920000000001"/>
    <s v="-"/>
  </r>
  <r>
    <s v="ORD108146"/>
    <x v="3"/>
    <x v="2"/>
    <x v="8084"/>
    <n v="0.23"/>
    <n v="100.5445"/>
    <n v="6"/>
    <d v="2024-03-28T00:00:00"/>
    <d v="2024-04-03T00:00:00"/>
    <s v="Member"/>
    <x v="0"/>
    <n v="96.66"/>
    <x v="4"/>
    <x v="0"/>
    <n v="336.60550000000001"/>
    <s v="Bulk Order"/>
  </r>
  <r>
    <s v="ORD108147"/>
    <x v="2"/>
    <x v="2"/>
    <x v="8085"/>
    <n v="0.24"/>
    <n v="1190.58"/>
    <n v="8"/>
    <d v="2024-08-08T00:00:00"/>
    <d v="2024-08-10T00:00:00"/>
    <s v="Regular"/>
    <x v="2"/>
    <n v="1074.97"/>
    <x v="4"/>
    <x v="2"/>
    <n v="3770.17"/>
    <s v="Bulk Order"/>
  </r>
  <r>
    <s v="ORD108148"/>
    <x v="1"/>
    <x v="2"/>
    <x v="8086"/>
    <n v="0.27"/>
    <n v="927.57150000000001"/>
    <n v="8"/>
    <d v="2023-02-02T00:00:00"/>
    <d v="2023-02-04T00:00:00"/>
    <s v="New"/>
    <x v="2"/>
    <n v="193.25"/>
    <x v="4"/>
    <x v="1"/>
    <n v="2507.8784999999998"/>
    <s v="Bulk Order"/>
  </r>
  <r>
    <s v="ORD108149"/>
    <x v="3"/>
    <x v="3"/>
    <x v="8087"/>
    <n v="0.4"/>
    <n v="1856.096"/>
    <n v="2"/>
    <d v="2023-07-07T00:00:00"/>
    <d v="2023-07-10T00:00:00"/>
    <s v="New"/>
    <x v="0"/>
    <n v="1030.72"/>
    <x v="4"/>
    <x v="3"/>
    <n v="2784.1439999999998"/>
    <s v="-"/>
  </r>
  <r>
    <s v="ORD108150"/>
    <x v="1"/>
    <x v="0"/>
    <x v="8088"/>
    <n v="0.44"/>
    <n v="781.07920000000001"/>
    <n v="6"/>
    <d v="2024-09-09T00:00:00"/>
    <d v="2024-09-15T00:00:00"/>
    <s v="Regular"/>
    <x v="2"/>
    <n v="169.95"/>
    <x v="4"/>
    <x v="1"/>
    <n v="994.10080000000005"/>
    <s v="Bulk Order"/>
  </r>
  <r>
    <s v="ORD108151"/>
    <x v="3"/>
    <x v="2"/>
    <x v="8089"/>
    <n v="0.08"/>
    <n v="261.89279999999997"/>
    <n v="3"/>
    <d v="2024-07-11T00:00:00"/>
    <d v="2024-07-15T00:00:00"/>
    <s v="Member"/>
    <x v="1"/>
    <n v="835.39"/>
    <x v="4"/>
    <x v="1"/>
    <n v="3011.7671999999998"/>
    <s v="-"/>
  </r>
  <r>
    <s v="ORD108152"/>
    <x v="3"/>
    <x v="1"/>
    <x v="8090"/>
    <n v="0.36"/>
    <n v="1225.8144"/>
    <n v="9"/>
    <d v="2023-01-28T00:00:00"/>
    <d v="2023-02-04T00:00:00"/>
    <s v="Regular"/>
    <x v="2"/>
    <n v="271.55"/>
    <x v="4"/>
    <x v="5"/>
    <n v="2179.2255999999998"/>
    <s v="Bulk Order"/>
  </r>
  <r>
    <s v="ORD108153"/>
    <x v="1"/>
    <x v="4"/>
    <x v="8091"/>
    <n v="0.24"/>
    <n v="1050.5375999999999"/>
    <n v="3"/>
    <d v="2024-03-05T00:00:00"/>
    <d v="2024-03-09T00:00:00"/>
    <s v="New"/>
    <x v="1"/>
    <n v="489.67"/>
    <x v="4"/>
    <x v="2"/>
    <n v="3326.7024000000001"/>
    <s v="-"/>
  </r>
  <r>
    <s v="ORD108154"/>
    <x v="3"/>
    <x v="0"/>
    <x v="8092"/>
    <n v="0.21"/>
    <n v="1042.8557999999998"/>
    <n v="1"/>
    <d v="2023-04-17T00:00:00"/>
    <d v="2023-04-24T00:00:00"/>
    <s v="Regular"/>
    <x v="2"/>
    <n v="960.48"/>
    <x v="4"/>
    <x v="3"/>
    <n v="3923.1241999999997"/>
    <s v="-"/>
  </r>
  <r>
    <s v="ORD108155"/>
    <x v="1"/>
    <x v="1"/>
    <x v="4293"/>
    <n v="0.06"/>
    <n v="37.947600000000001"/>
    <n v="9"/>
    <d v="2023-02-03T00:00:00"/>
    <d v="2023-02-04T00:00:00"/>
    <s v="Regular"/>
    <x v="1"/>
    <n v="97.97"/>
    <x v="4"/>
    <x v="1"/>
    <n v="594.51240000000007"/>
    <s v="Bulk Order"/>
  </r>
  <r>
    <s v="ORD108156"/>
    <x v="2"/>
    <x v="3"/>
    <x v="8093"/>
    <n v="0.03"/>
    <n v="95.77409999999999"/>
    <n v="8"/>
    <d v="2024-02-17T00:00:00"/>
    <d v="2024-02-21T00:00:00"/>
    <s v="New"/>
    <x v="1"/>
    <n v="950.9"/>
    <x v="4"/>
    <x v="2"/>
    <n v="3096.6958999999997"/>
    <s v="Bulk Order"/>
  </r>
  <r>
    <s v="ORD108157"/>
    <x v="1"/>
    <x v="2"/>
    <x v="8094"/>
    <n v="0.49"/>
    <n v="856.7944"/>
    <n v="2"/>
    <d v="2024-08-30T00:00:00"/>
    <d v="2024-09-05T00:00:00"/>
    <s v="Member"/>
    <x v="0"/>
    <n v="402"/>
    <x v="4"/>
    <x v="1"/>
    <n v="891.76559999999995"/>
    <s v="-"/>
  </r>
  <r>
    <s v="ORD108158"/>
    <x v="2"/>
    <x v="1"/>
    <x v="8095"/>
    <n v="0.32"/>
    <n v="1304.6816000000001"/>
    <n v="3"/>
    <d v="2023-05-07T00:00:00"/>
    <d v="2023-05-09T00:00:00"/>
    <s v="Regular"/>
    <x v="1"/>
    <n v="428.39"/>
    <x v="4"/>
    <x v="0"/>
    <n v="2772.4484000000002"/>
    <s v="-"/>
  </r>
  <r>
    <s v="ORD108159"/>
    <x v="3"/>
    <x v="0"/>
    <x v="8096"/>
    <n v="0.23"/>
    <n v="872.92590000000007"/>
    <n v="7"/>
    <d v="2024-07-22T00:00:00"/>
    <d v="2024-07-25T00:00:00"/>
    <s v="New"/>
    <x v="2"/>
    <n v="885.58"/>
    <x v="4"/>
    <x v="4"/>
    <n v="2922.4040999999997"/>
    <s v="Bulk Order"/>
  </r>
  <r>
    <s v="ORD108160"/>
    <x v="1"/>
    <x v="1"/>
    <x v="8097"/>
    <n v="0.38"/>
    <n v="1699.8692000000001"/>
    <n v="6"/>
    <d v="2024-09-27T00:00:00"/>
    <d v="2024-10-03T00:00:00"/>
    <s v="New"/>
    <x v="0"/>
    <n v="622.11"/>
    <x v="4"/>
    <x v="4"/>
    <n v="2773.4708000000001"/>
    <s v="Bulk Order"/>
  </r>
  <r>
    <s v="ORD108161"/>
    <x v="3"/>
    <x v="3"/>
    <x v="8098"/>
    <n v="0.05"/>
    <n v="89.207000000000008"/>
    <n v="8"/>
    <d v="2023-05-30T00:00:00"/>
    <d v="2023-06-05T00:00:00"/>
    <s v="Member"/>
    <x v="2"/>
    <n v="99.3"/>
    <x v="4"/>
    <x v="4"/>
    <n v="1694.933"/>
    <s v="Bulk Order"/>
  </r>
  <r>
    <s v="ORD108162"/>
    <x v="1"/>
    <x v="4"/>
    <x v="8099"/>
    <n v="0.3"/>
    <n v="301.26"/>
    <n v="5"/>
    <d v="2024-06-22T00:00:00"/>
    <d v="2024-06-28T00:00:00"/>
    <s v="New"/>
    <x v="2"/>
    <n v="120.92"/>
    <x v="4"/>
    <x v="3"/>
    <n v="702.94"/>
    <s v="-"/>
  </r>
  <r>
    <s v="ORD108163"/>
    <x v="2"/>
    <x v="2"/>
    <x v="8100"/>
    <n v="0.33"/>
    <n v="68.253900000000002"/>
    <n v="5"/>
    <d v="2024-12-14T00:00:00"/>
    <d v="2024-12-15T00:00:00"/>
    <s v="Member"/>
    <x v="0"/>
    <n v="59"/>
    <x v="4"/>
    <x v="4"/>
    <n v="138.5761"/>
    <s v="-"/>
  </r>
  <r>
    <s v="ORD108164"/>
    <x v="2"/>
    <x v="0"/>
    <x v="8101"/>
    <n v="0.23"/>
    <n v="310.9554"/>
    <n v="2"/>
    <d v="2023-05-03T00:00:00"/>
    <d v="2023-05-07T00:00:00"/>
    <s v="New"/>
    <x v="0"/>
    <n v="110.9"/>
    <x v="4"/>
    <x v="3"/>
    <n v="1041.0246"/>
    <s v="-"/>
  </r>
  <r>
    <s v="ORD108165"/>
    <x v="1"/>
    <x v="2"/>
    <x v="8102"/>
    <n v="0.13"/>
    <n v="246.88820000000001"/>
    <n v="6"/>
    <d v="2023-03-30T00:00:00"/>
    <d v="2023-04-06T00:00:00"/>
    <s v="Regular"/>
    <x v="2"/>
    <n v="366.7"/>
    <x v="4"/>
    <x v="0"/>
    <n v="1652.2518"/>
    <s v="Bulk Order"/>
  </r>
  <r>
    <s v="ORD108166"/>
    <x v="2"/>
    <x v="2"/>
    <x v="8103"/>
    <n v="0.48"/>
    <n v="2273.1503999999995"/>
    <n v="5"/>
    <d v="2024-07-25T00:00:00"/>
    <d v="2024-07-28T00:00:00"/>
    <s v="Regular"/>
    <x v="2"/>
    <n v="1394.15"/>
    <x v="4"/>
    <x v="3"/>
    <n v="2462.5796"/>
    <s v="-"/>
  </r>
  <r>
    <s v="ORD108167"/>
    <x v="3"/>
    <x v="2"/>
    <x v="8104"/>
    <n v="0.15"/>
    <n v="376.15949999999998"/>
    <n v="9"/>
    <d v="2023-11-27T00:00:00"/>
    <d v="2023-12-02T00:00:00"/>
    <s v="Regular"/>
    <x v="1"/>
    <n v="451.9"/>
    <x v="4"/>
    <x v="4"/>
    <n v="2131.5704999999998"/>
    <s v="Bulk Order"/>
  </r>
  <r>
    <s v="ORD108168"/>
    <x v="3"/>
    <x v="1"/>
    <x v="8105"/>
    <n v="0.06"/>
    <n v="169.59300000000002"/>
    <n v="3"/>
    <d v="2023-03-13T00:00:00"/>
    <d v="2023-03-17T00:00:00"/>
    <s v="New"/>
    <x v="1"/>
    <n v="374.63"/>
    <x v="4"/>
    <x v="1"/>
    <n v="2656.9570000000003"/>
    <s v="-"/>
  </r>
  <r>
    <s v="ORD108169"/>
    <x v="0"/>
    <x v="1"/>
    <x v="8106"/>
    <n v="0.32"/>
    <n v="1412.0416"/>
    <n v="5"/>
    <d v="2024-03-31T00:00:00"/>
    <d v="2024-04-03T00:00:00"/>
    <s v="Regular"/>
    <x v="0"/>
    <n v="880.93"/>
    <x v="4"/>
    <x v="4"/>
    <n v="3000.5884000000001"/>
    <s v="-"/>
  </r>
  <r>
    <s v="ORD108170"/>
    <x v="2"/>
    <x v="4"/>
    <x v="8107"/>
    <n v="0.28999999999999998"/>
    <n v="1286.6835999999998"/>
    <n v="3"/>
    <d v="2023-10-20T00:00:00"/>
    <d v="2023-10-22T00:00:00"/>
    <s v="Member"/>
    <x v="1"/>
    <n v="506.45"/>
    <x v="4"/>
    <x v="1"/>
    <n v="3150.1564000000003"/>
    <s v="-"/>
  </r>
  <r>
    <s v="ORD108171"/>
    <x v="3"/>
    <x v="3"/>
    <x v="8108"/>
    <n v="0.38"/>
    <n v="1020.9802"/>
    <n v="9"/>
    <d v="2024-09-13T00:00:00"/>
    <d v="2024-09-19T00:00:00"/>
    <s v="Regular"/>
    <x v="2"/>
    <n v="655.30999999999995"/>
    <x v="4"/>
    <x v="4"/>
    <n v="1665.8098"/>
    <s v="Bulk Order"/>
  </r>
  <r>
    <s v="ORD108172"/>
    <x v="1"/>
    <x v="0"/>
    <x v="8109"/>
    <n v="0.38"/>
    <n v="249.71699999999998"/>
    <n v="9"/>
    <d v="2023-05-06T00:00:00"/>
    <d v="2023-05-12T00:00:00"/>
    <s v="Regular"/>
    <x v="1"/>
    <n v="174.58"/>
    <x v="4"/>
    <x v="2"/>
    <n v="407.43299999999999"/>
    <s v="Bulk Order"/>
  </r>
  <r>
    <s v="ORD108173"/>
    <x v="2"/>
    <x v="1"/>
    <x v="8110"/>
    <n v="0.31"/>
    <n v="441.91429999999997"/>
    <n v="7"/>
    <d v="2024-07-13T00:00:00"/>
    <d v="2024-07-18T00:00:00"/>
    <s v="New"/>
    <x v="2"/>
    <n v="196.82"/>
    <x v="4"/>
    <x v="4"/>
    <n v="983.61570000000006"/>
    <s v="Bulk Order"/>
  </r>
  <r>
    <s v="ORD108174"/>
    <x v="3"/>
    <x v="2"/>
    <x v="8111"/>
    <n v="0.1"/>
    <n v="233.875"/>
    <n v="1"/>
    <d v="2023-09-09T00:00:00"/>
    <d v="2023-09-10T00:00:00"/>
    <s v="Member"/>
    <x v="1"/>
    <n v="568.85"/>
    <x v="4"/>
    <x v="4"/>
    <n v="2104.875"/>
    <s v="-"/>
  </r>
  <r>
    <s v="ORD108175"/>
    <x v="2"/>
    <x v="3"/>
    <x v="8112"/>
    <n v="0.44"/>
    <n v="1663.5211999999999"/>
    <n v="9"/>
    <d v="2024-04-16T00:00:00"/>
    <d v="2024-04-17T00:00:00"/>
    <s v="Member"/>
    <x v="2"/>
    <n v="978.53"/>
    <x v="4"/>
    <x v="3"/>
    <n v="2117.2088000000003"/>
    <s v="Bulk Order"/>
  </r>
  <r>
    <s v="ORD108176"/>
    <x v="1"/>
    <x v="0"/>
    <x v="8113"/>
    <n v="0.12"/>
    <n v="430.46879999999993"/>
    <n v="9"/>
    <d v="2023-09-26T00:00:00"/>
    <d v="2023-09-28T00:00:00"/>
    <s v="Regular"/>
    <x v="0"/>
    <n v="545.24"/>
    <x v="4"/>
    <x v="5"/>
    <n v="3156.7711999999997"/>
    <s v="Bulk Order"/>
  </r>
  <r>
    <s v="ORD108177"/>
    <x v="3"/>
    <x v="0"/>
    <x v="8114"/>
    <n v="0.05"/>
    <n v="162.46350000000001"/>
    <n v="5"/>
    <d v="2023-08-19T00:00:00"/>
    <d v="2023-08-22T00:00:00"/>
    <s v="Member"/>
    <x v="2"/>
    <n v="933.97"/>
    <x v="4"/>
    <x v="2"/>
    <n v="3086.8065000000001"/>
    <s v="-"/>
  </r>
  <r>
    <s v="ORD108178"/>
    <x v="0"/>
    <x v="0"/>
    <x v="8115"/>
    <n v="0.15"/>
    <n v="661.9799999999999"/>
    <n v="2"/>
    <d v="2023-11-11T00:00:00"/>
    <d v="2023-11-16T00:00:00"/>
    <s v="Regular"/>
    <x v="2"/>
    <n v="981.73"/>
    <x v="4"/>
    <x v="5"/>
    <n v="3751.22"/>
    <s v="-"/>
  </r>
  <r>
    <s v="ORD108179"/>
    <x v="0"/>
    <x v="0"/>
    <x v="8116"/>
    <n v="0.24"/>
    <n v="967.91279999999995"/>
    <n v="1"/>
    <d v="2024-06-10T00:00:00"/>
    <d v="2024-06-14T00:00:00"/>
    <s v="Member"/>
    <x v="0"/>
    <n v="662.04"/>
    <x v="4"/>
    <x v="3"/>
    <n v="3065.0571999999997"/>
    <s v="-"/>
  </r>
  <r>
    <s v="ORD108180"/>
    <x v="2"/>
    <x v="4"/>
    <x v="8117"/>
    <n v="0.1"/>
    <n v="491.23599999999999"/>
    <n v="2"/>
    <d v="2024-06-19T00:00:00"/>
    <d v="2024-06-21T00:00:00"/>
    <s v="New"/>
    <x v="2"/>
    <n v="995.37"/>
    <x v="4"/>
    <x v="4"/>
    <n v="4421.1239999999998"/>
    <s v="-"/>
  </r>
  <r>
    <s v="ORD108181"/>
    <x v="1"/>
    <x v="0"/>
    <x v="8118"/>
    <n v="0.17"/>
    <n v="757.66960000000006"/>
    <n v="4"/>
    <d v="2024-09-09T00:00:00"/>
    <d v="2024-09-15T00:00:00"/>
    <s v="Regular"/>
    <x v="0"/>
    <n v="776.55"/>
    <x v="4"/>
    <x v="4"/>
    <n v="3699.2103999999999"/>
    <s v="-"/>
  </r>
  <r>
    <s v="ORD108182"/>
    <x v="3"/>
    <x v="3"/>
    <x v="8119"/>
    <n v="0.26"/>
    <n v="275.2672"/>
    <n v="4"/>
    <d v="2024-04-16T00:00:00"/>
    <d v="2024-04-22T00:00:00"/>
    <s v="Regular"/>
    <x v="2"/>
    <n v="96.6"/>
    <x v="4"/>
    <x v="5"/>
    <n v="783.45280000000002"/>
    <s v="-"/>
  </r>
  <r>
    <s v="ORD108183"/>
    <x v="1"/>
    <x v="1"/>
    <x v="8120"/>
    <n v="0.16"/>
    <n v="61.171199999999999"/>
    <n v="1"/>
    <d v="2024-09-22T00:00:00"/>
    <d v="2024-09-24T00:00:00"/>
    <s v="Member"/>
    <x v="2"/>
    <n v="63.3"/>
    <x v="4"/>
    <x v="4"/>
    <n v="321.14879999999999"/>
    <s v="-"/>
  </r>
  <r>
    <s v="ORD108184"/>
    <x v="3"/>
    <x v="3"/>
    <x v="8121"/>
    <n v="0.04"/>
    <n v="85.244"/>
    <n v="8"/>
    <d v="2023-06-19T00:00:00"/>
    <d v="2023-06-26T00:00:00"/>
    <s v="Regular"/>
    <x v="2"/>
    <n v="403.64"/>
    <x v="4"/>
    <x v="1"/>
    <n v="2045.856"/>
    <s v="Bulk Order"/>
  </r>
  <r>
    <s v="ORD108185"/>
    <x v="2"/>
    <x v="2"/>
    <x v="8122"/>
    <n v="0.1"/>
    <n v="312.577"/>
    <n v="8"/>
    <d v="2023-04-25T00:00:00"/>
    <d v="2023-04-27T00:00:00"/>
    <s v="New"/>
    <x v="0"/>
    <n v="281.79000000000002"/>
    <x v="4"/>
    <x v="4"/>
    <n v="2813.1930000000002"/>
    <s v="Bulk Order"/>
  </r>
  <r>
    <s v="ORD108186"/>
    <x v="3"/>
    <x v="4"/>
    <x v="8123"/>
    <n v="0.4"/>
    <n v="1300.4840000000002"/>
    <n v="8"/>
    <d v="2024-10-08T00:00:00"/>
    <d v="2024-10-10T00:00:00"/>
    <s v="Regular"/>
    <x v="1"/>
    <n v="887.32"/>
    <x v="4"/>
    <x v="2"/>
    <n v="1950.7259999999999"/>
    <s v="Bulk Order"/>
  </r>
  <r>
    <s v="ORD108187"/>
    <x v="1"/>
    <x v="4"/>
    <x v="8124"/>
    <n v="0.48"/>
    <n v="677.1887999999999"/>
    <n v="5"/>
    <d v="2024-01-07T00:00:00"/>
    <d v="2024-01-14T00:00:00"/>
    <s v="New"/>
    <x v="1"/>
    <n v="280.99"/>
    <x v="4"/>
    <x v="4"/>
    <n v="733.62120000000004"/>
    <s v="-"/>
  </r>
  <r>
    <s v="ORD108188"/>
    <x v="1"/>
    <x v="2"/>
    <x v="8125"/>
    <n v="7.0000000000000007E-2"/>
    <n v="301.93940000000003"/>
    <n v="2"/>
    <d v="2023-06-01T00:00:00"/>
    <d v="2023-06-05T00:00:00"/>
    <s v="Regular"/>
    <x v="0"/>
    <n v="715.87"/>
    <x v="4"/>
    <x v="4"/>
    <n v="4011.4805999999999"/>
    <s v="-"/>
  </r>
  <r>
    <s v="ORD108189"/>
    <x v="2"/>
    <x v="3"/>
    <x v="8126"/>
    <n v="0.34"/>
    <n v="582.52539999999999"/>
    <n v="4"/>
    <d v="2023-10-10T00:00:00"/>
    <d v="2023-10-17T00:00:00"/>
    <s v="Member"/>
    <x v="0"/>
    <n v="421.67"/>
    <x v="4"/>
    <x v="5"/>
    <n v="1130.7846"/>
    <s v="-"/>
  </r>
  <r>
    <s v="ORD108190"/>
    <x v="1"/>
    <x v="3"/>
    <x v="8127"/>
    <n v="0.45"/>
    <n v="2071.6469999999999"/>
    <n v="1"/>
    <d v="2024-04-29T00:00:00"/>
    <d v="2024-05-01T00:00:00"/>
    <s v="New"/>
    <x v="2"/>
    <n v="1112.08"/>
    <x v="4"/>
    <x v="3"/>
    <n v="2532.0129999999999"/>
    <s v="-"/>
  </r>
  <r>
    <s v="ORD108191"/>
    <x v="3"/>
    <x v="2"/>
    <x v="8128"/>
    <n v="0.15"/>
    <n v="361.6275"/>
    <n v="1"/>
    <d v="2024-09-30T00:00:00"/>
    <d v="2024-10-01T00:00:00"/>
    <s v="Member"/>
    <x v="0"/>
    <n v="353.75"/>
    <x v="4"/>
    <x v="4"/>
    <n v="2049.2224999999999"/>
    <s v="-"/>
  </r>
  <r>
    <s v="ORD108192"/>
    <x v="2"/>
    <x v="0"/>
    <x v="8066"/>
    <n v="0.41"/>
    <n v="61.873099999999994"/>
    <n v="3"/>
    <d v="2023-12-31T00:00:00"/>
    <d v="2024-01-01T00:00:00"/>
    <s v="Regular"/>
    <x v="0"/>
    <n v="24.4"/>
    <x v="4"/>
    <x v="2"/>
    <n v="89.036900000000003"/>
    <s v="-"/>
  </r>
  <r>
    <s v="ORD108193"/>
    <x v="3"/>
    <x v="0"/>
    <x v="8129"/>
    <n v="0.45"/>
    <n v="402.3"/>
    <n v="4"/>
    <d v="2024-05-29T00:00:00"/>
    <d v="2024-06-04T00:00:00"/>
    <s v="Regular"/>
    <x v="2"/>
    <n v="149.63999999999999"/>
    <x v="4"/>
    <x v="3"/>
    <n v="491.7"/>
    <s v="-"/>
  </r>
  <r>
    <s v="ORD108194"/>
    <x v="1"/>
    <x v="1"/>
    <x v="8130"/>
    <n v="0.15"/>
    <n v="90.203999999999994"/>
    <n v="3"/>
    <d v="2024-07-13T00:00:00"/>
    <d v="2024-07-20T00:00:00"/>
    <s v="Regular"/>
    <x v="1"/>
    <n v="52.43"/>
    <x v="4"/>
    <x v="1"/>
    <n v="511.15600000000001"/>
    <s v="-"/>
  </r>
  <r>
    <s v="ORD108195"/>
    <x v="2"/>
    <x v="3"/>
    <x v="8131"/>
    <n v="0.03"/>
    <n v="9.4718999999999998"/>
    <n v="3"/>
    <d v="2023-10-31T00:00:00"/>
    <d v="2023-11-02T00:00:00"/>
    <s v="Member"/>
    <x v="2"/>
    <n v="73.010000000000005"/>
    <x v="4"/>
    <x v="2"/>
    <n v="306.25810000000001"/>
    <s v="-"/>
  </r>
  <r>
    <s v="ORD108196"/>
    <x v="3"/>
    <x v="3"/>
    <x v="8132"/>
    <n v="0.46"/>
    <n v="1655.3928000000001"/>
    <n v="8"/>
    <d v="2023-06-26T00:00:00"/>
    <d v="2023-07-02T00:00:00"/>
    <s v="Member"/>
    <x v="2"/>
    <n v="339.33"/>
    <x v="4"/>
    <x v="5"/>
    <n v="1943.2871999999998"/>
    <s v="Bulk Order"/>
  </r>
  <r>
    <s v="ORD108197"/>
    <x v="1"/>
    <x v="2"/>
    <x v="8133"/>
    <n v="0.17"/>
    <n v="177.1995"/>
    <n v="4"/>
    <d v="2023-10-12T00:00:00"/>
    <d v="2023-10-15T00:00:00"/>
    <s v="Regular"/>
    <x v="1"/>
    <n v="70.95"/>
    <x v="4"/>
    <x v="3"/>
    <n v="865.15049999999997"/>
    <s v="-"/>
  </r>
  <r>
    <s v="ORD108198"/>
    <x v="1"/>
    <x v="2"/>
    <x v="8134"/>
    <n v="0.01"/>
    <n v="42.092399999999998"/>
    <n v="3"/>
    <d v="2024-12-14T00:00:00"/>
    <d v="2024-12-21T00:00:00"/>
    <s v="Regular"/>
    <x v="1"/>
    <n v="917.14"/>
    <x v="4"/>
    <x v="0"/>
    <n v="4167.1476000000002"/>
    <s v="-"/>
  </r>
  <r>
    <s v="ORD108199"/>
    <x v="0"/>
    <x v="0"/>
    <x v="8135"/>
    <n v="0.24"/>
    <n v="335.01600000000002"/>
    <n v="9"/>
    <d v="2023-01-17T00:00:00"/>
    <d v="2023-01-18T00:00:00"/>
    <s v="New"/>
    <x v="2"/>
    <n v="98.52"/>
    <x v="4"/>
    <x v="2"/>
    <n v="1060.884"/>
    <s v="Bulk Order"/>
  </r>
  <r>
    <s v="ORD108200"/>
    <x v="1"/>
    <x v="3"/>
    <x v="8136"/>
    <n v="0.06"/>
    <n v="15.503999999999998"/>
    <n v="1"/>
    <d v="2024-06-02T00:00:00"/>
    <d v="2024-06-07T00:00:00"/>
    <s v="Regular"/>
    <x v="0"/>
    <n v="68.92"/>
    <x v="4"/>
    <x v="0"/>
    <n v="242.89599999999999"/>
    <s v="-"/>
  </r>
  <r>
    <s v="ORD108201"/>
    <x v="3"/>
    <x v="3"/>
    <x v="8137"/>
    <n v="0.45"/>
    <n v="1854.5895000000003"/>
    <n v="8"/>
    <d v="2023-06-20T00:00:00"/>
    <d v="2023-06-26T00:00:00"/>
    <s v="New"/>
    <x v="0"/>
    <n v="547.29999999999995"/>
    <x v="4"/>
    <x v="2"/>
    <n v="2266.7205000000004"/>
    <s v="Bulk Order"/>
  </r>
  <r>
    <s v="ORD108202"/>
    <x v="2"/>
    <x v="4"/>
    <x v="8138"/>
    <n v="0.08"/>
    <n v="190.72880000000001"/>
    <n v="5"/>
    <d v="2023-10-18T00:00:00"/>
    <d v="2023-10-21T00:00:00"/>
    <s v="Member"/>
    <x v="1"/>
    <n v="257.92"/>
    <x v="4"/>
    <x v="3"/>
    <n v="2193.3812000000003"/>
    <s v="-"/>
  </r>
  <r>
    <s v="ORD108203"/>
    <x v="0"/>
    <x v="1"/>
    <x v="8139"/>
    <n v="0.15"/>
    <n v="455.637"/>
    <n v="8"/>
    <d v="2024-11-10T00:00:00"/>
    <d v="2024-11-12T00:00:00"/>
    <s v="Regular"/>
    <x v="2"/>
    <n v="476.69"/>
    <x v="4"/>
    <x v="2"/>
    <n v="2581.9429999999998"/>
    <s v="Bulk Order"/>
  </r>
  <r>
    <s v="ORD108204"/>
    <x v="1"/>
    <x v="1"/>
    <x v="1257"/>
    <n v="0.4"/>
    <n v="699.00400000000002"/>
    <n v="3"/>
    <d v="2024-12-07T00:00:00"/>
    <d v="2024-12-11T00:00:00"/>
    <s v="Member"/>
    <x v="0"/>
    <n v="298.37"/>
    <x v="4"/>
    <x v="5"/>
    <n v="1048.5059999999999"/>
    <s v="-"/>
  </r>
  <r>
    <s v="ORD108205"/>
    <x v="1"/>
    <x v="0"/>
    <x v="8140"/>
    <n v="0.4"/>
    <n v="130.24"/>
    <n v="6"/>
    <d v="2023-07-24T00:00:00"/>
    <d v="2023-07-30T00:00:00"/>
    <s v="Regular"/>
    <x v="2"/>
    <n v="27.85"/>
    <x v="4"/>
    <x v="1"/>
    <n v="195.36"/>
    <s v="Bulk Order"/>
  </r>
  <r>
    <s v="ORD108206"/>
    <x v="1"/>
    <x v="3"/>
    <x v="8141"/>
    <n v="0.45"/>
    <n v="861.24149999999997"/>
    <n v="7"/>
    <d v="2023-05-14T00:00:00"/>
    <d v="2023-05-17T00:00:00"/>
    <s v="New"/>
    <x v="1"/>
    <n v="522.29999999999995"/>
    <x v="4"/>
    <x v="2"/>
    <n v="1052.6284999999998"/>
    <s v="Bulk Order"/>
  </r>
  <r>
    <s v="ORD108207"/>
    <x v="3"/>
    <x v="4"/>
    <x v="8142"/>
    <n v="0.25"/>
    <n v="659.9"/>
    <n v="8"/>
    <d v="2024-04-09T00:00:00"/>
    <d v="2024-04-14T00:00:00"/>
    <s v="New"/>
    <x v="2"/>
    <n v="249.16"/>
    <x v="4"/>
    <x v="4"/>
    <n v="1979.6999999999998"/>
    <s v="Bulk Order"/>
  </r>
  <r>
    <s v="ORD108208"/>
    <x v="0"/>
    <x v="3"/>
    <x v="8143"/>
    <n v="0.49"/>
    <n v="77.057400000000001"/>
    <n v="7"/>
    <d v="2024-07-04T00:00:00"/>
    <d v="2024-07-10T00:00:00"/>
    <s v="Regular"/>
    <x v="1"/>
    <n v="27.94"/>
    <x v="4"/>
    <x v="2"/>
    <n v="80.20259999999999"/>
    <s v="Bulk Order"/>
  </r>
  <r>
    <s v="ORD108209"/>
    <x v="3"/>
    <x v="2"/>
    <x v="8144"/>
    <n v="0.26"/>
    <n v="757.64520000000005"/>
    <n v="7"/>
    <d v="2024-09-05T00:00:00"/>
    <d v="2024-09-08T00:00:00"/>
    <s v="New"/>
    <x v="1"/>
    <n v="583.55999999999995"/>
    <x v="4"/>
    <x v="3"/>
    <n v="2156.3748000000001"/>
    <s v="Bulk Order"/>
  </r>
  <r>
    <s v="ORD108210"/>
    <x v="0"/>
    <x v="0"/>
    <x v="8145"/>
    <n v="0.4"/>
    <n v="1790.364"/>
    <n v="2"/>
    <d v="2024-06-28T00:00:00"/>
    <d v="2024-06-29T00:00:00"/>
    <s v="Regular"/>
    <x v="0"/>
    <n v="952.05"/>
    <x v="4"/>
    <x v="1"/>
    <n v="2685.5459999999998"/>
    <s v="-"/>
  </r>
  <r>
    <s v="ORD108211"/>
    <x v="2"/>
    <x v="1"/>
    <x v="8146"/>
    <n v="0.18"/>
    <n v="210.13560000000001"/>
    <n v="3"/>
    <d v="2023-12-28T00:00:00"/>
    <d v="2023-12-29T00:00:00"/>
    <s v="Member"/>
    <x v="1"/>
    <n v="207"/>
    <x v="4"/>
    <x v="3"/>
    <n v="957.28440000000001"/>
    <s v="-"/>
  </r>
  <r>
    <s v="ORD108212"/>
    <x v="3"/>
    <x v="3"/>
    <x v="8147"/>
    <n v="0.47"/>
    <n v="2181.3498999999997"/>
    <n v="6"/>
    <d v="2023-05-31T00:00:00"/>
    <d v="2023-06-07T00:00:00"/>
    <s v="Member"/>
    <x v="1"/>
    <n v="533.95000000000005"/>
    <x v="4"/>
    <x v="5"/>
    <n v="2459.8201000000004"/>
    <s v="Bulk Order"/>
  </r>
  <r>
    <s v="ORD108213"/>
    <x v="3"/>
    <x v="0"/>
    <x v="8148"/>
    <n v="0.34"/>
    <n v="196.61520000000002"/>
    <n v="3"/>
    <d v="2023-02-02T00:00:00"/>
    <d v="2023-02-09T00:00:00"/>
    <s v="New"/>
    <x v="0"/>
    <n v="39.119999999999997"/>
    <x v="4"/>
    <x v="5"/>
    <n v="381.66479999999996"/>
    <s v="-"/>
  </r>
  <r>
    <s v="ORD108214"/>
    <x v="2"/>
    <x v="1"/>
    <x v="8149"/>
    <n v="0.04"/>
    <n v="165.78560000000002"/>
    <n v="9"/>
    <d v="2023-03-30T00:00:00"/>
    <d v="2023-04-06T00:00:00"/>
    <s v="Member"/>
    <x v="0"/>
    <n v="1184.82"/>
    <x v="4"/>
    <x v="4"/>
    <n v="3978.8544000000002"/>
    <s v="Bulk Order"/>
  </r>
  <r>
    <s v="ORD108215"/>
    <x v="0"/>
    <x v="3"/>
    <x v="8150"/>
    <n v="0.05"/>
    <n v="210.87950000000001"/>
    <n v="9"/>
    <d v="2024-08-12T00:00:00"/>
    <d v="2024-08-16T00:00:00"/>
    <s v="New"/>
    <x v="1"/>
    <n v="1053.3699999999999"/>
    <x v="4"/>
    <x v="4"/>
    <n v="4006.7105000000001"/>
    <s v="Bulk Order"/>
  </r>
  <r>
    <s v="ORD108216"/>
    <x v="1"/>
    <x v="4"/>
    <x v="8151"/>
    <n v="0.45"/>
    <n v="613.35900000000004"/>
    <n v="6"/>
    <d v="2024-04-27T00:00:00"/>
    <d v="2024-05-03T00:00:00"/>
    <s v="Regular"/>
    <x v="0"/>
    <n v="162.22"/>
    <x v="4"/>
    <x v="4"/>
    <n v="749.66099999999994"/>
    <s v="Bulk Order"/>
  </r>
  <r>
    <s v="ORD108217"/>
    <x v="2"/>
    <x v="0"/>
    <x v="8152"/>
    <n v="0.4"/>
    <n v="1917.3720000000003"/>
    <n v="1"/>
    <d v="2024-06-25T00:00:00"/>
    <d v="2024-07-01T00:00:00"/>
    <s v="New"/>
    <x v="2"/>
    <n v="361.82"/>
    <x v="4"/>
    <x v="3"/>
    <n v="2876.058"/>
    <s v="-"/>
  </r>
  <r>
    <s v="ORD108218"/>
    <x v="1"/>
    <x v="3"/>
    <x v="8153"/>
    <n v="0.17"/>
    <n v="364.02610000000004"/>
    <n v="1"/>
    <d v="2023-05-06T00:00:00"/>
    <d v="2023-05-09T00:00:00"/>
    <s v="New"/>
    <x v="2"/>
    <n v="630.20000000000005"/>
    <x v="4"/>
    <x v="2"/>
    <n v="1777.3038999999999"/>
    <s v="-"/>
  </r>
  <r>
    <s v="ORD108219"/>
    <x v="1"/>
    <x v="1"/>
    <x v="8154"/>
    <n v="0.26"/>
    <n v="205.959"/>
    <n v="4"/>
    <d v="2023-03-12T00:00:00"/>
    <d v="2023-03-18T00:00:00"/>
    <s v="Regular"/>
    <x v="1"/>
    <n v="213.35"/>
    <x v="4"/>
    <x v="0"/>
    <n v="586.19100000000003"/>
    <s v="-"/>
  </r>
  <r>
    <s v="ORD108220"/>
    <x v="2"/>
    <x v="1"/>
    <x v="8155"/>
    <n v="0.43"/>
    <n v="1289.742"/>
    <n v="8"/>
    <d v="2023-03-03T00:00:00"/>
    <d v="2023-03-09T00:00:00"/>
    <s v="Member"/>
    <x v="0"/>
    <n v="607.63"/>
    <x v="4"/>
    <x v="4"/>
    <n v="1709.6580000000001"/>
    <s v="Bulk Order"/>
  </r>
  <r>
    <s v="ORD108221"/>
    <x v="0"/>
    <x v="4"/>
    <x v="8156"/>
    <n v="0.05"/>
    <n v="249.1705"/>
    <n v="3"/>
    <d v="2024-12-12T00:00:00"/>
    <d v="2024-12-16T00:00:00"/>
    <s v="Member"/>
    <x v="2"/>
    <n v="893.36"/>
    <x v="4"/>
    <x v="5"/>
    <n v="4734.2394999999997"/>
    <s v="-"/>
  </r>
  <r>
    <s v="ORD108222"/>
    <x v="1"/>
    <x v="0"/>
    <x v="8157"/>
    <n v="7.0000000000000007E-2"/>
    <n v="315.45710000000003"/>
    <n v="4"/>
    <d v="2023-11-23T00:00:00"/>
    <d v="2023-11-26T00:00:00"/>
    <s v="Member"/>
    <x v="0"/>
    <n v="548.67999999999995"/>
    <x v="4"/>
    <x v="5"/>
    <n v="4191.0729000000001"/>
    <s v="-"/>
  </r>
  <r>
    <s v="ORD108223"/>
    <x v="2"/>
    <x v="0"/>
    <x v="8158"/>
    <n v="0.36"/>
    <n v="527.45400000000006"/>
    <n v="6"/>
    <d v="2024-12-31T00:00:00"/>
    <d v="2025-01-02T00:00:00"/>
    <s v="New"/>
    <x v="2"/>
    <n v="201.84"/>
    <x v="4"/>
    <x v="4"/>
    <n v="937.69600000000003"/>
    <s v="Bulk Order"/>
  </r>
  <r>
    <s v="ORD108224"/>
    <x v="3"/>
    <x v="3"/>
    <x v="8159"/>
    <n v="0.04"/>
    <n v="117.08920000000001"/>
    <n v="9"/>
    <d v="2023-06-02T00:00:00"/>
    <d v="2023-06-05T00:00:00"/>
    <s v="Regular"/>
    <x v="2"/>
    <n v="780.52"/>
    <x v="4"/>
    <x v="1"/>
    <n v="2810.1408000000001"/>
    <s v="Bulk Order"/>
  </r>
  <r>
    <s v="ORD108225"/>
    <x v="3"/>
    <x v="1"/>
    <x v="8160"/>
    <n v="0.18"/>
    <n v="119.75399999999999"/>
    <n v="4"/>
    <d v="2023-06-24T00:00:00"/>
    <d v="2023-06-30T00:00:00"/>
    <s v="Member"/>
    <x v="1"/>
    <n v="129.55000000000001"/>
    <x v="4"/>
    <x v="3"/>
    <n v="545.54599999999994"/>
    <s v="-"/>
  </r>
  <r>
    <s v="ORD108226"/>
    <x v="3"/>
    <x v="1"/>
    <x v="8161"/>
    <n v="0.13"/>
    <n v="307.1952"/>
    <n v="3"/>
    <d v="2023-11-03T00:00:00"/>
    <d v="2023-11-06T00:00:00"/>
    <s v="New"/>
    <x v="0"/>
    <n v="647.85"/>
    <x v="4"/>
    <x v="5"/>
    <n v="2055.8447999999999"/>
    <s v="-"/>
  </r>
  <r>
    <s v="ORD108227"/>
    <x v="2"/>
    <x v="4"/>
    <x v="8162"/>
    <n v="0.38"/>
    <n v="1011.9552"/>
    <n v="9"/>
    <d v="2023-12-20T00:00:00"/>
    <d v="2023-12-22T00:00:00"/>
    <s v="New"/>
    <x v="0"/>
    <n v="710.37"/>
    <x v="4"/>
    <x v="0"/>
    <n v="1651.0848000000001"/>
    <s v="Bulk Order"/>
  </r>
  <r>
    <s v="ORD108228"/>
    <x v="3"/>
    <x v="4"/>
    <x v="8163"/>
    <n v="0"/>
    <n v="0"/>
    <n v="7"/>
    <d v="2024-01-07T00:00:00"/>
    <d v="2024-01-12T00:00:00"/>
    <s v="New"/>
    <x v="1"/>
    <n v="255.42"/>
    <x v="4"/>
    <x v="2"/>
    <n v="1644.86"/>
    <s v="Bulk Order"/>
  </r>
  <r>
    <s v="ORD108229"/>
    <x v="1"/>
    <x v="0"/>
    <x v="8164"/>
    <n v="0.06"/>
    <n v="148.35120000000001"/>
    <n v="9"/>
    <d v="2023-07-21T00:00:00"/>
    <d v="2023-07-22T00:00:00"/>
    <s v="Regular"/>
    <x v="0"/>
    <n v="213.14"/>
    <x v="4"/>
    <x v="1"/>
    <n v="2324.1687999999999"/>
    <s v="Bulk Order"/>
  </r>
  <r>
    <s v="ORD108230"/>
    <x v="3"/>
    <x v="1"/>
    <x v="8165"/>
    <n v="0.05"/>
    <n v="230.38499999999999"/>
    <n v="6"/>
    <d v="2024-09-28T00:00:00"/>
    <d v="2024-10-01T00:00:00"/>
    <s v="Regular"/>
    <x v="0"/>
    <n v="1316.99"/>
    <x v="4"/>
    <x v="5"/>
    <n v="4377.3149999999996"/>
    <s v="Bulk Order"/>
  </r>
  <r>
    <s v="ORD108231"/>
    <x v="3"/>
    <x v="3"/>
    <x v="8166"/>
    <n v="0.16"/>
    <n v="408.10720000000003"/>
    <n v="4"/>
    <d v="2024-12-01T00:00:00"/>
    <d v="2024-12-05T00:00:00"/>
    <s v="New"/>
    <x v="2"/>
    <n v="640.26"/>
    <x v="4"/>
    <x v="0"/>
    <n v="2142.5628000000002"/>
    <s v="-"/>
  </r>
  <r>
    <s v="ORD108232"/>
    <x v="1"/>
    <x v="2"/>
    <x v="8167"/>
    <n v="0.12"/>
    <n v="500.62200000000001"/>
    <n v="5"/>
    <d v="2023-12-24T00:00:00"/>
    <d v="2023-12-26T00:00:00"/>
    <s v="Member"/>
    <x v="2"/>
    <n v="590.03"/>
    <x v="4"/>
    <x v="2"/>
    <n v="3671.2280000000005"/>
    <s v="-"/>
  </r>
  <r>
    <s v="ORD108233"/>
    <x v="3"/>
    <x v="3"/>
    <x v="8168"/>
    <n v="0.11"/>
    <n v="182.07310000000001"/>
    <n v="2"/>
    <d v="2024-12-16T00:00:00"/>
    <d v="2024-12-23T00:00:00"/>
    <s v="New"/>
    <x v="0"/>
    <n v="449.25"/>
    <x v="4"/>
    <x v="3"/>
    <n v="1473.1369"/>
    <s v="-"/>
  </r>
  <r>
    <s v="ORD108234"/>
    <x v="1"/>
    <x v="4"/>
    <x v="8169"/>
    <n v="0.19"/>
    <n v="923.37720000000002"/>
    <n v="3"/>
    <d v="2023-07-09T00:00:00"/>
    <d v="2023-07-14T00:00:00"/>
    <s v="Member"/>
    <x v="0"/>
    <n v="684.66"/>
    <x v="4"/>
    <x v="0"/>
    <n v="3936.5028000000002"/>
    <s v="-"/>
  </r>
  <r>
    <s v="ORD108235"/>
    <x v="3"/>
    <x v="3"/>
    <x v="8170"/>
    <n v="0.11"/>
    <n v="61.376700000000007"/>
    <n v="5"/>
    <d v="2024-10-27T00:00:00"/>
    <d v="2024-10-28T00:00:00"/>
    <s v="New"/>
    <x v="0"/>
    <n v="118.42"/>
    <x v="4"/>
    <x v="1"/>
    <n v="496.5933"/>
    <s v="-"/>
  </r>
  <r>
    <s v="ORD108236"/>
    <x v="1"/>
    <x v="1"/>
    <x v="8171"/>
    <n v="0.05"/>
    <n v="148.46850000000001"/>
    <n v="3"/>
    <d v="2024-05-18T00:00:00"/>
    <d v="2024-05-19T00:00:00"/>
    <s v="Regular"/>
    <x v="2"/>
    <n v="381.38"/>
    <x v="4"/>
    <x v="4"/>
    <n v="2820.9014999999999"/>
    <s v="-"/>
  </r>
  <r>
    <s v="ORD108237"/>
    <x v="3"/>
    <x v="0"/>
    <x v="8172"/>
    <n v="0.28999999999999998"/>
    <n v="1151.4304999999999"/>
    <n v="3"/>
    <d v="2023-08-21T00:00:00"/>
    <d v="2023-08-25T00:00:00"/>
    <s v="Member"/>
    <x v="2"/>
    <n v="1099.56"/>
    <x v="4"/>
    <x v="1"/>
    <n v="2819.0194999999999"/>
    <s v="-"/>
  </r>
  <r>
    <s v="ORD108238"/>
    <x v="1"/>
    <x v="2"/>
    <x v="8173"/>
    <n v="0.48"/>
    <n v="1962.624"/>
    <n v="9"/>
    <d v="2023-09-19T00:00:00"/>
    <d v="2023-09-24T00:00:00"/>
    <s v="Regular"/>
    <x v="2"/>
    <n v="243.44"/>
    <x v="4"/>
    <x v="2"/>
    <n v="2126.1760000000004"/>
    <s v="Bulk Order"/>
  </r>
  <r>
    <s v="ORD108239"/>
    <x v="2"/>
    <x v="0"/>
    <x v="8174"/>
    <n v="0.3"/>
    <n v="321.47399999999999"/>
    <n v="4"/>
    <d v="2023-03-08T00:00:00"/>
    <d v="2023-03-12T00:00:00"/>
    <s v="Regular"/>
    <x v="1"/>
    <n v="235.65"/>
    <x v="4"/>
    <x v="3"/>
    <n v="750.10599999999999"/>
    <s v="-"/>
  </r>
  <r>
    <s v="ORD108240"/>
    <x v="1"/>
    <x v="2"/>
    <x v="8175"/>
    <n v="0.38"/>
    <n v="785.86279999999999"/>
    <n v="4"/>
    <d v="2023-08-07T00:00:00"/>
    <d v="2023-08-08T00:00:00"/>
    <s v="Regular"/>
    <x v="1"/>
    <n v="202.57"/>
    <x v="4"/>
    <x v="5"/>
    <n v="1282.1972000000001"/>
    <s v="-"/>
  </r>
  <r>
    <s v="ORD108241"/>
    <x v="3"/>
    <x v="2"/>
    <x v="1530"/>
    <n v="0.49"/>
    <n v="1547.6943999999999"/>
    <n v="1"/>
    <d v="2024-09-16T00:00:00"/>
    <d v="2024-09-22T00:00:00"/>
    <s v="Regular"/>
    <x v="0"/>
    <n v="233.14"/>
    <x v="4"/>
    <x v="3"/>
    <n v="1610.8656000000001"/>
    <s v="-"/>
  </r>
  <r>
    <s v="ORD108242"/>
    <x v="3"/>
    <x v="1"/>
    <x v="8176"/>
    <n v="0.08"/>
    <n v="131.82640000000001"/>
    <n v="7"/>
    <d v="2023-03-16T00:00:00"/>
    <d v="2023-03-23T00:00:00"/>
    <s v="Member"/>
    <x v="0"/>
    <n v="321.86"/>
    <x v="4"/>
    <x v="0"/>
    <n v="1516.0036"/>
    <s v="Bulk Order"/>
  </r>
  <r>
    <s v="ORD108243"/>
    <x v="0"/>
    <x v="1"/>
    <x v="8177"/>
    <n v="0.23"/>
    <n v="764.8995000000001"/>
    <n v="9"/>
    <d v="2023-08-31T00:00:00"/>
    <d v="2023-09-03T00:00:00"/>
    <s v="Regular"/>
    <x v="2"/>
    <n v="774.77"/>
    <x v="4"/>
    <x v="4"/>
    <n v="2560.7505000000001"/>
    <s v="Bulk Order"/>
  </r>
  <r>
    <s v="ORD108244"/>
    <x v="1"/>
    <x v="4"/>
    <x v="8178"/>
    <n v="0.28999999999999998"/>
    <n v="567.24869999999999"/>
    <n v="8"/>
    <d v="2024-10-18T00:00:00"/>
    <d v="2024-10-20T00:00:00"/>
    <s v="Member"/>
    <x v="0"/>
    <n v="582.55999999999995"/>
    <x v="4"/>
    <x v="4"/>
    <n v="1388.7813000000001"/>
    <s v="Bulk Order"/>
  </r>
  <r>
    <s v="ORD108245"/>
    <x v="2"/>
    <x v="4"/>
    <x v="8179"/>
    <n v="0.16"/>
    <n v="291.07839999999999"/>
    <n v="2"/>
    <d v="2024-11-25T00:00:00"/>
    <d v="2024-11-27T00:00:00"/>
    <s v="New"/>
    <x v="1"/>
    <n v="147.22"/>
    <x v="4"/>
    <x v="5"/>
    <n v="1528.1615999999999"/>
    <s v="-"/>
  </r>
  <r>
    <s v="ORD108246"/>
    <x v="1"/>
    <x v="2"/>
    <x v="8180"/>
    <n v="0.31"/>
    <n v="195.15429999999998"/>
    <n v="6"/>
    <d v="2023-07-07T00:00:00"/>
    <d v="2023-07-11T00:00:00"/>
    <s v="New"/>
    <x v="1"/>
    <n v="67.75"/>
    <x v="4"/>
    <x v="1"/>
    <n v="434.37569999999999"/>
    <s v="Bulk Order"/>
  </r>
  <r>
    <s v="ORD108247"/>
    <x v="1"/>
    <x v="4"/>
    <x v="8181"/>
    <n v="0.31"/>
    <n v="90.625399999999985"/>
    <n v="5"/>
    <d v="2023-06-23T00:00:00"/>
    <d v="2023-06-26T00:00:00"/>
    <s v="New"/>
    <x v="0"/>
    <n v="86.22"/>
    <x v="4"/>
    <x v="0"/>
    <n v="201.71459999999999"/>
    <s v="-"/>
  </r>
  <r>
    <s v="ORD108248"/>
    <x v="2"/>
    <x v="1"/>
    <x v="8182"/>
    <n v="0.42"/>
    <n v="1760.9928"/>
    <n v="8"/>
    <d v="2024-03-07T00:00:00"/>
    <d v="2024-03-08T00:00:00"/>
    <s v="New"/>
    <x v="2"/>
    <n v="449.28"/>
    <x v="4"/>
    <x v="2"/>
    <n v="2431.8472000000002"/>
    <s v="Bulk Order"/>
  </r>
  <r>
    <s v="ORD108249"/>
    <x v="1"/>
    <x v="4"/>
    <x v="8183"/>
    <n v="0.42"/>
    <n v="1049.4833999999998"/>
    <n v="1"/>
    <d v="2023-03-03T00:00:00"/>
    <d v="2023-03-05T00:00:00"/>
    <s v="New"/>
    <x v="0"/>
    <n v="512.92999999999995"/>
    <x v="4"/>
    <x v="0"/>
    <n v="1449.2866000000001"/>
    <s v="-"/>
  </r>
  <r>
    <s v="ORD108250"/>
    <x v="2"/>
    <x v="2"/>
    <x v="8184"/>
    <n v="7.0000000000000007E-2"/>
    <n v="200.06560000000002"/>
    <n v="9"/>
    <d v="2023-05-24T00:00:00"/>
    <d v="2023-05-26T00:00:00"/>
    <s v="Regular"/>
    <x v="1"/>
    <n v="620.02"/>
    <x v="4"/>
    <x v="5"/>
    <n v="2658.0144"/>
    <s v="Bulk Order"/>
  </r>
  <r>
    <s v="ORD108251"/>
    <x v="2"/>
    <x v="0"/>
    <x v="8185"/>
    <n v="0.08"/>
    <n v="153.91040000000001"/>
    <n v="9"/>
    <d v="2024-01-15T00:00:00"/>
    <d v="2024-01-19T00:00:00"/>
    <s v="New"/>
    <x v="0"/>
    <n v="485.41"/>
    <x v="4"/>
    <x v="5"/>
    <n v="1769.9696000000001"/>
    <s v="Bulk Order"/>
  </r>
  <r>
    <s v="ORD108252"/>
    <x v="1"/>
    <x v="3"/>
    <x v="8186"/>
    <n v="0.11"/>
    <n v="84.704399999999993"/>
    <n v="7"/>
    <d v="2023-08-23T00:00:00"/>
    <d v="2023-08-30T00:00:00"/>
    <s v="Regular"/>
    <x v="1"/>
    <n v="108.65"/>
    <x v="4"/>
    <x v="1"/>
    <n v="685.3356"/>
    <s v="Bulk Order"/>
  </r>
  <r>
    <s v="ORD108253"/>
    <x v="1"/>
    <x v="4"/>
    <x v="8187"/>
    <n v="0.13"/>
    <n v="299.37700000000001"/>
    <n v="8"/>
    <d v="2024-03-24T00:00:00"/>
    <d v="2024-03-29T00:00:00"/>
    <s v="Regular"/>
    <x v="2"/>
    <n v="190.22"/>
    <x v="4"/>
    <x v="4"/>
    <n v="2003.5230000000001"/>
    <s v="Bulk Order"/>
  </r>
  <r>
    <s v="ORD108254"/>
    <x v="3"/>
    <x v="1"/>
    <x v="8188"/>
    <n v="0.28000000000000003"/>
    <n v="342.12920000000008"/>
    <n v="9"/>
    <d v="2024-07-19T00:00:00"/>
    <d v="2024-07-21T00:00:00"/>
    <s v="Member"/>
    <x v="2"/>
    <n v="75.58"/>
    <x v="4"/>
    <x v="1"/>
    <n v="879.76080000000002"/>
    <s v="Bulk Order"/>
  </r>
  <r>
    <s v="ORD108255"/>
    <x v="3"/>
    <x v="0"/>
    <x v="8189"/>
    <n v="0.16"/>
    <n v="672.74399999999991"/>
    <n v="5"/>
    <d v="2024-03-21T00:00:00"/>
    <d v="2024-03-27T00:00:00"/>
    <s v="Regular"/>
    <x v="2"/>
    <n v="303.27"/>
    <x v="4"/>
    <x v="2"/>
    <n v="3531.9059999999999"/>
    <s v="-"/>
  </r>
  <r>
    <s v="ORD108256"/>
    <x v="0"/>
    <x v="1"/>
    <x v="8190"/>
    <n v="0.48"/>
    <n v="2368.9248000000002"/>
    <n v="2"/>
    <d v="2024-01-25T00:00:00"/>
    <d v="2024-01-29T00:00:00"/>
    <s v="Member"/>
    <x v="2"/>
    <n v="937.21"/>
    <x v="4"/>
    <x v="0"/>
    <n v="2566.3352"/>
    <s v="-"/>
  </r>
  <r>
    <s v="ORD108257"/>
    <x v="0"/>
    <x v="4"/>
    <x v="8191"/>
    <n v="0.06"/>
    <n v="267.39419999999996"/>
    <n v="1"/>
    <d v="2023-06-10T00:00:00"/>
    <d v="2023-06-11T00:00:00"/>
    <s v="Regular"/>
    <x v="2"/>
    <n v="628.27"/>
    <x v="4"/>
    <x v="3"/>
    <n v="4189.1758"/>
    <s v="-"/>
  </r>
  <r>
    <s v="ORD108258"/>
    <x v="1"/>
    <x v="2"/>
    <x v="8192"/>
    <n v="0.12"/>
    <n v="322.62479999999999"/>
    <n v="5"/>
    <d v="2023-07-18T00:00:00"/>
    <d v="2023-07-20T00:00:00"/>
    <s v="New"/>
    <x v="0"/>
    <n v="689.06"/>
    <x v="4"/>
    <x v="4"/>
    <n v="2365.9151999999999"/>
    <s v="-"/>
  </r>
  <r>
    <s v="ORD108259"/>
    <x v="2"/>
    <x v="3"/>
    <x v="8193"/>
    <n v="0.43"/>
    <n v="1366.4755"/>
    <n v="8"/>
    <d v="2023-11-24T00:00:00"/>
    <d v="2023-12-01T00:00:00"/>
    <s v="Regular"/>
    <x v="1"/>
    <n v="481.46"/>
    <x v="4"/>
    <x v="3"/>
    <n v="1811.3744999999999"/>
    <s v="Bulk Order"/>
  </r>
  <r>
    <s v="ORD108260"/>
    <x v="0"/>
    <x v="3"/>
    <x v="8194"/>
    <n v="0.28999999999999998"/>
    <n v="1376.2819999999999"/>
    <n v="4"/>
    <d v="2024-09-20T00:00:00"/>
    <d v="2024-09-24T00:00:00"/>
    <s v="Regular"/>
    <x v="2"/>
    <n v="854.7"/>
    <x v="4"/>
    <x v="3"/>
    <n v="3369.518"/>
    <s v="-"/>
  </r>
  <r>
    <s v="ORD108261"/>
    <x v="1"/>
    <x v="0"/>
    <x v="8195"/>
    <n v="0.27"/>
    <n v="739.67580000000009"/>
    <n v="4"/>
    <d v="2023-05-03T00:00:00"/>
    <d v="2023-05-10T00:00:00"/>
    <s v="Regular"/>
    <x v="2"/>
    <n v="787.84"/>
    <x v="4"/>
    <x v="1"/>
    <n v="1999.8642"/>
    <s v="-"/>
  </r>
  <r>
    <s v="ORD108262"/>
    <x v="0"/>
    <x v="3"/>
    <x v="8196"/>
    <n v="0.3"/>
    <n v="968.72699999999998"/>
    <n v="4"/>
    <d v="2024-06-25T00:00:00"/>
    <d v="2024-06-30T00:00:00"/>
    <s v="Regular"/>
    <x v="1"/>
    <n v="591.03"/>
    <x v="4"/>
    <x v="3"/>
    <n v="2260.3630000000003"/>
    <s v="-"/>
  </r>
  <r>
    <s v="ORD108263"/>
    <x v="2"/>
    <x v="2"/>
    <x v="8197"/>
    <n v="0.13"/>
    <n v="413.8186"/>
    <n v="8"/>
    <d v="2024-06-02T00:00:00"/>
    <d v="2024-06-05T00:00:00"/>
    <s v="New"/>
    <x v="0"/>
    <n v="793.05"/>
    <x v="4"/>
    <x v="0"/>
    <n v="2769.4013999999997"/>
    <s v="Bulk Order"/>
  </r>
  <r>
    <s v="ORD108264"/>
    <x v="1"/>
    <x v="1"/>
    <x v="8198"/>
    <n v="0.38"/>
    <n v="1356.5201999999999"/>
    <n v="7"/>
    <d v="2023-11-13T00:00:00"/>
    <d v="2023-11-15T00:00:00"/>
    <s v="Member"/>
    <x v="1"/>
    <n v="859.25"/>
    <x v="4"/>
    <x v="3"/>
    <n v="2213.2698"/>
    <s v="Bulk Order"/>
  </r>
  <r>
    <s v="ORD108265"/>
    <x v="2"/>
    <x v="2"/>
    <x v="5163"/>
    <n v="0.25"/>
    <n v="809.35"/>
    <n v="1"/>
    <d v="2024-05-07T00:00:00"/>
    <d v="2024-05-11T00:00:00"/>
    <s v="Member"/>
    <x v="0"/>
    <n v="368.63"/>
    <x v="4"/>
    <x v="3"/>
    <n v="2428.0500000000002"/>
    <s v="-"/>
  </r>
  <r>
    <s v="ORD108266"/>
    <x v="1"/>
    <x v="0"/>
    <x v="8199"/>
    <n v="0.02"/>
    <n v="67.729200000000006"/>
    <n v="6"/>
    <d v="2023-05-22T00:00:00"/>
    <d v="2023-05-25T00:00:00"/>
    <s v="New"/>
    <x v="1"/>
    <n v="625.46"/>
    <x v="4"/>
    <x v="3"/>
    <n v="3318.7307999999998"/>
    <s v="Bulk Order"/>
  </r>
  <r>
    <s v="ORD108267"/>
    <x v="0"/>
    <x v="0"/>
    <x v="8200"/>
    <n v="0.09"/>
    <n v="329.11919999999998"/>
    <n v="4"/>
    <d v="2023-07-08T00:00:00"/>
    <d v="2023-07-13T00:00:00"/>
    <s v="Member"/>
    <x v="0"/>
    <n v="318.83999999999997"/>
    <x v="4"/>
    <x v="5"/>
    <n v="3327.7608"/>
    <s v="-"/>
  </r>
  <r>
    <s v="ORD108268"/>
    <x v="3"/>
    <x v="3"/>
    <x v="8201"/>
    <n v="0.41"/>
    <n v="1666.4819"/>
    <n v="2"/>
    <d v="2023-11-16T00:00:00"/>
    <d v="2023-11-23T00:00:00"/>
    <s v="New"/>
    <x v="2"/>
    <n v="438.63"/>
    <x v="4"/>
    <x v="3"/>
    <n v="2398.1081000000004"/>
    <s v="-"/>
  </r>
  <r>
    <s v="ORD108269"/>
    <x v="0"/>
    <x v="2"/>
    <x v="8202"/>
    <n v="0.17"/>
    <n v="352.74489999999997"/>
    <n v="3"/>
    <d v="2024-07-20T00:00:00"/>
    <d v="2024-07-26T00:00:00"/>
    <s v="Member"/>
    <x v="0"/>
    <n v="603.42999999999995"/>
    <x v="4"/>
    <x v="4"/>
    <n v="1722.2250999999999"/>
    <s v="-"/>
  </r>
  <r>
    <s v="ORD108270"/>
    <x v="0"/>
    <x v="1"/>
    <x v="8203"/>
    <n v="0.39"/>
    <n v="1464.2901000000002"/>
    <n v="4"/>
    <d v="2023-03-31T00:00:00"/>
    <d v="2023-04-02T00:00:00"/>
    <s v="Regular"/>
    <x v="0"/>
    <n v="345.02"/>
    <x v="4"/>
    <x v="3"/>
    <n v="2290.2999"/>
    <s v="-"/>
  </r>
  <r>
    <s v="ORD108271"/>
    <x v="3"/>
    <x v="2"/>
    <x v="8204"/>
    <n v="0.33"/>
    <n v="195.03"/>
    <n v="7"/>
    <d v="2024-03-03T00:00:00"/>
    <d v="2024-03-07T00:00:00"/>
    <s v="Regular"/>
    <x v="1"/>
    <n v="171.54"/>
    <x v="4"/>
    <x v="2"/>
    <n v="395.97"/>
    <s v="Bulk Order"/>
  </r>
  <r>
    <s v="ORD108272"/>
    <x v="3"/>
    <x v="1"/>
    <x v="8205"/>
    <n v="0.15"/>
    <n v="658.99799999999993"/>
    <n v="1"/>
    <d v="2023-06-11T00:00:00"/>
    <d v="2023-06-14T00:00:00"/>
    <s v="New"/>
    <x v="2"/>
    <n v="990.82"/>
    <x v="4"/>
    <x v="0"/>
    <n v="3734.3219999999997"/>
    <s v="-"/>
  </r>
  <r>
    <s v="ORD108273"/>
    <x v="1"/>
    <x v="1"/>
    <x v="8206"/>
    <n v="0.06"/>
    <n v="91.273200000000003"/>
    <n v="1"/>
    <d v="2024-05-26T00:00:00"/>
    <d v="2024-05-27T00:00:00"/>
    <s v="Regular"/>
    <x v="0"/>
    <n v="405.2"/>
    <x v="4"/>
    <x v="3"/>
    <n v="1429.9467999999999"/>
    <s v="-"/>
  </r>
  <r>
    <s v="ORD108274"/>
    <x v="1"/>
    <x v="2"/>
    <x v="8207"/>
    <n v="0.4"/>
    <n v="830.78400000000011"/>
    <n v="3"/>
    <d v="2024-08-28T00:00:00"/>
    <d v="2024-08-29T00:00:00"/>
    <s v="Regular"/>
    <x v="1"/>
    <n v="214.89"/>
    <x v="4"/>
    <x v="1"/>
    <n v="1246.1759999999999"/>
    <s v="-"/>
  </r>
  <r>
    <s v="ORD108275"/>
    <x v="2"/>
    <x v="4"/>
    <x v="8208"/>
    <n v="0.32"/>
    <n v="1292.0608"/>
    <n v="2"/>
    <d v="2023-09-12T00:00:00"/>
    <d v="2023-09-16T00:00:00"/>
    <s v="New"/>
    <x v="1"/>
    <n v="591.97"/>
    <x v="4"/>
    <x v="5"/>
    <n v="2745.6292000000003"/>
    <s v="-"/>
  </r>
  <r>
    <s v="ORD108276"/>
    <x v="2"/>
    <x v="2"/>
    <x v="8209"/>
    <n v="0.15"/>
    <n v="483.18599999999992"/>
    <n v="3"/>
    <d v="2024-04-22T00:00:00"/>
    <d v="2024-04-25T00:00:00"/>
    <s v="New"/>
    <x v="1"/>
    <n v="834.8"/>
    <x v="4"/>
    <x v="4"/>
    <n v="2738.0540000000001"/>
    <s v="-"/>
  </r>
  <r>
    <s v="ORD108277"/>
    <x v="0"/>
    <x v="1"/>
    <x v="8210"/>
    <n v="0.26"/>
    <n v="419.19280000000003"/>
    <n v="3"/>
    <d v="2024-03-16T00:00:00"/>
    <d v="2024-03-17T00:00:00"/>
    <s v="New"/>
    <x v="1"/>
    <n v="397.31"/>
    <x v="4"/>
    <x v="4"/>
    <n v="1193.0871999999999"/>
    <s v="-"/>
  </r>
  <r>
    <s v="ORD108278"/>
    <x v="3"/>
    <x v="0"/>
    <x v="8211"/>
    <n v="0.31"/>
    <n v="373.38260000000002"/>
    <n v="1"/>
    <d v="2024-10-30T00:00:00"/>
    <d v="2024-11-01T00:00:00"/>
    <s v="Regular"/>
    <x v="2"/>
    <n v="275.95"/>
    <x v="4"/>
    <x v="5"/>
    <n v="831.07740000000001"/>
    <s v="-"/>
  </r>
  <r>
    <s v="ORD108279"/>
    <x v="2"/>
    <x v="0"/>
    <x v="8212"/>
    <n v="0"/>
    <n v="0"/>
    <n v="6"/>
    <d v="2023-06-14T00:00:00"/>
    <d v="2023-06-18T00:00:00"/>
    <s v="New"/>
    <x v="1"/>
    <n v="596.28"/>
    <x v="4"/>
    <x v="5"/>
    <n v="4792.8"/>
    <s v="Bulk Order"/>
  </r>
  <r>
    <s v="ORD108280"/>
    <x v="0"/>
    <x v="3"/>
    <x v="8213"/>
    <n v="0.34"/>
    <n v="180.23400000000001"/>
    <n v="8"/>
    <d v="2023-12-11T00:00:00"/>
    <d v="2023-12-16T00:00:00"/>
    <s v="New"/>
    <x v="0"/>
    <n v="89.16"/>
    <x v="4"/>
    <x v="1"/>
    <n v="349.86599999999999"/>
    <s v="Bulk Order"/>
  </r>
  <r>
    <s v="ORD108281"/>
    <x v="3"/>
    <x v="0"/>
    <x v="8214"/>
    <n v="0.33"/>
    <n v="40.0092"/>
    <n v="5"/>
    <d v="2023-03-09T00:00:00"/>
    <d v="2023-03-16T00:00:00"/>
    <s v="Member"/>
    <x v="2"/>
    <n v="20.329999999999998"/>
    <x v="4"/>
    <x v="1"/>
    <n v="81.230799999999988"/>
    <s v="-"/>
  </r>
  <r>
    <s v="ORD108282"/>
    <x v="1"/>
    <x v="4"/>
    <x v="8215"/>
    <n v="0.04"/>
    <n v="135.89520000000002"/>
    <n v="1"/>
    <d v="2023-09-08T00:00:00"/>
    <d v="2023-09-14T00:00:00"/>
    <s v="Regular"/>
    <x v="1"/>
    <n v="973.15"/>
    <x v="4"/>
    <x v="3"/>
    <n v="3261.4848000000002"/>
    <s v="-"/>
  </r>
  <r>
    <s v="ORD108283"/>
    <x v="0"/>
    <x v="1"/>
    <x v="8216"/>
    <n v="0.39"/>
    <n v="1213.2588000000001"/>
    <n v="7"/>
    <d v="2023-01-01T00:00:00"/>
    <d v="2023-01-03T00:00:00"/>
    <s v="New"/>
    <x v="2"/>
    <n v="658.78"/>
    <x v="4"/>
    <x v="0"/>
    <n v="1897.6612"/>
    <s v="Bulk Order"/>
  </r>
  <r>
    <s v="ORD108284"/>
    <x v="1"/>
    <x v="2"/>
    <x v="8217"/>
    <n v="0.41"/>
    <n v="1522.8670999999999"/>
    <n v="9"/>
    <d v="2024-12-12T00:00:00"/>
    <d v="2024-12-16T00:00:00"/>
    <s v="Member"/>
    <x v="2"/>
    <n v="503.53"/>
    <x v="4"/>
    <x v="3"/>
    <n v="2191.4429"/>
    <s v="Bulk Order"/>
  </r>
  <r>
    <s v="ORD108285"/>
    <x v="2"/>
    <x v="2"/>
    <x v="8218"/>
    <n v="0.15"/>
    <n v="552.75149999999996"/>
    <n v="7"/>
    <d v="2024-09-20T00:00:00"/>
    <d v="2024-09-27T00:00:00"/>
    <s v="Regular"/>
    <x v="1"/>
    <n v="656.19"/>
    <x v="4"/>
    <x v="5"/>
    <n v="3132.2585000000004"/>
    <s v="Bulk Order"/>
  </r>
  <r>
    <s v="ORD108286"/>
    <x v="2"/>
    <x v="4"/>
    <x v="8219"/>
    <n v="0.08"/>
    <n v="346.39760000000001"/>
    <n v="9"/>
    <d v="2024-03-11T00:00:00"/>
    <d v="2024-03-12T00:00:00"/>
    <s v="Regular"/>
    <x v="2"/>
    <n v="1177.0999999999999"/>
    <x v="4"/>
    <x v="0"/>
    <n v="3983.5724"/>
    <s v="Bulk Order"/>
  </r>
  <r>
    <s v="ORD108287"/>
    <x v="3"/>
    <x v="0"/>
    <x v="8220"/>
    <n v="0.34"/>
    <n v="1570.2322000000001"/>
    <n v="9"/>
    <d v="2024-07-22T00:00:00"/>
    <d v="2024-07-27T00:00:00"/>
    <s v="New"/>
    <x v="1"/>
    <n v="1064.29"/>
    <x v="4"/>
    <x v="3"/>
    <n v="3048.0977999999996"/>
    <s v="Bulk Order"/>
  </r>
  <r>
    <s v="ORD108288"/>
    <x v="0"/>
    <x v="1"/>
    <x v="8221"/>
    <n v="0.06"/>
    <n v="233.85719999999998"/>
    <n v="2"/>
    <d v="2023-11-18T00:00:00"/>
    <d v="2023-11-20T00:00:00"/>
    <s v="Member"/>
    <x v="1"/>
    <n v="788.62"/>
    <x v="4"/>
    <x v="4"/>
    <n v="3663.7628"/>
    <s v="-"/>
  </r>
  <r>
    <s v="ORD108289"/>
    <x v="1"/>
    <x v="0"/>
    <x v="8222"/>
    <n v="0.43"/>
    <n v="532.43889999999999"/>
    <n v="8"/>
    <d v="2023-11-13T00:00:00"/>
    <d v="2023-11-19T00:00:00"/>
    <s v="Regular"/>
    <x v="0"/>
    <n v="229.28"/>
    <x v="4"/>
    <x v="2"/>
    <n v="705.79110000000003"/>
    <s v="Bulk Order"/>
  </r>
  <r>
    <s v="ORD108290"/>
    <x v="3"/>
    <x v="3"/>
    <x v="8223"/>
    <n v="0.24"/>
    <n v="569.07119999999998"/>
    <n v="7"/>
    <d v="2023-12-29T00:00:00"/>
    <d v="2024-01-01T00:00:00"/>
    <s v="Member"/>
    <x v="2"/>
    <n v="419.08"/>
    <x v="4"/>
    <x v="1"/>
    <n v="1802.0588000000002"/>
    <s v="Bulk Order"/>
  </r>
  <r>
    <s v="ORD108291"/>
    <x v="2"/>
    <x v="0"/>
    <x v="8224"/>
    <n v="0.45"/>
    <n v="1459.98"/>
    <n v="7"/>
    <d v="2024-07-14T00:00:00"/>
    <d v="2024-07-19T00:00:00"/>
    <s v="Member"/>
    <x v="2"/>
    <n v="529.85"/>
    <x v="4"/>
    <x v="1"/>
    <n v="1784.42"/>
    <s v="Bulk Order"/>
  </r>
  <r>
    <s v="ORD108292"/>
    <x v="2"/>
    <x v="3"/>
    <x v="8225"/>
    <n v="0.32"/>
    <n v="877.72479999999996"/>
    <n v="2"/>
    <d v="2024-06-18T00:00:00"/>
    <d v="2024-06-24T00:00:00"/>
    <s v="New"/>
    <x v="2"/>
    <n v="748.07"/>
    <x v="4"/>
    <x v="4"/>
    <n v="1865.1651999999999"/>
    <s v="-"/>
  </r>
  <r>
    <s v="ORD108293"/>
    <x v="0"/>
    <x v="2"/>
    <x v="8226"/>
    <n v="0.14000000000000001"/>
    <n v="123.00400000000002"/>
    <n v="1"/>
    <d v="2024-12-25T00:00:00"/>
    <d v="2024-12-26T00:00:00"/>
    <s v="New"/>
    <x v="2"/>
    <n v="52.42"/>
    <x v="4"/>
    <x v="2"/>
    <n v="755.596"/>
    <s v="-"/>
  </r>
  <r>
    <s v="ORD108294"/>
    <x v="1"/>
    <x v="1"/>
    <x v="8227"/>
    <n v="0.23"/>
    <n v="687.11120000000005"/>
    <n v="4"/>
    <d v="2023-11-21T00:00:00"/>
    <d v="2023-11-28T00:00:00"/>
    <s v="Regular"/>
    <x v="1"/>
    <n v="376.09"/>
    <x v="4"/>
    <x v="4"/>
    <n v="2300.3288000000002"/>
    <s v="-"/>
  </r>
  <r>
    <s v="ORD108295"/>
    <x v="0"/>
    <x v="3"/>
    <x v="8228"/>
    <n v="0.26"/>
    <n v="1155.4374"/>
    <n v="7"/>
    <d v="2023-05-29T00:00:00"/>
    <d v="2023-06-04T00:00:00"/>
    <s v="Member"/>
    <x v="1"/>
    <n v="1009.93"/>
    <x v="4"/>
    <x v="4"/>
    <n v="3288.5526"/>
    <s v="Bulk Order"/>
  </r>
  <r>
    <s v="ORD108296"/>
    <x v="1"/>
    <x v="0"/>
    <x v="8229"/>
    <n v="0.41"/>
    <n v="881.7992999999999"/>
    <n v="6"/>
    <d v="2024-11-28T00:00:00"/>
    <d v="2024-12-05T00:00:00"/>
    <s v="Regular"/>
    <x v="0"/>
    <n v="578.64"/>
    <x v="4"/>
    <x v="5"/>
    <n v="1268.9307000000001"/>
    <s v="Bulk Order"/>
  </r>
  <r>
    <s v="ORD108297"/>
    <x v="1"/>
    <x v="0"/>
    <x v="8230"/>
    <n v="0.43"/>
    <n v="1452.4411"/>
    <n v="2"/>
    <d v="2023-09-22T00:00:00"/>
    <d v="2023-09-27T00:00:00"/>
    <s v="Regular"/>
    <x v="1"/>
    <n v="986.61"/>
    <x v="4"/>
    <x v="5"/>
    <n v="1925.3289"/>
    <s v="-"/>
  </r>
  <r>
    <s v="ORD108298"/>
    <x v="0"/>
    <x v="2"/>
    <x v="8231"/>
    <n v="0.34"/>
    <n v="1060.1472000000001"/>
    <n v="7"/>
    <d v="2023-07-18T00:00:00"/>
    <d v="2023-07-19T00:00:00"/>
    <s v="Regular"/>
    <x v="1"/>
    <n v="897.54"/>
    <x v="4"/>
    <x v="1"/>
    <n v="2057.9327999999996"/>
    <s v="Bulk Order"/>
  </r>
  <r>
    <s v="ORD108299"/>
    <x v="3"/>
    <x v="4"/>
    <x v="8232"/>
    <n v="0.15"/>
    <n v="292.12649999999996"/>
    <n v="9"/>
    <d v="2023-03-23T00:00:00"/>
    <d v="2023-03-27T00:00:00"/>
    <s v="Regular"/>
    <x v="2"/>
    <n v="280.41000000000003"/>
    <x v="4"/>
    <x v="5"/>
    <n v="1655.3834999999999"/>
    <s v="Bulk Order"/>
  </r>
  <r>
    <s v="ORD108300"/>
    <x v="0"/>
    <x v="4"/>
    <x v="8233"/>
    <n v="0.26"/>
    <n v="746.1558"/>
    <n v="2"/>
    <d v="2023-03-20T00:00:00"/>
    <d v="2023-03-26T00:00:00"/>
    <s v="New"/>
    <x v="2"/>
    <n v="771.8"/>
    <x v="4"/>
    <x v="2"/>
    <n v="2123.6741999999999"/>
    <s v="-"/>
  </r>
  <r>
    <s v="ORD108301"/>
    <x v="0"/>
    <x v="0"/>
    <x v="8234"/>
    <n v="7.0000000000000007E-2"/>
    <n v="79.102800000000002"/>
    <n v="5"/>
    <d v="2024-12-29T00:00:00"/>
    <d v="2024-12-31T00:00:00"/>
    <s v="Regular"/>
    <x v="1"/>
    <n v="211.43"/>
    <x v="4"/>
    <x v="0"/>
    <n v="1050.9371999999998"/>
    <s v="-"/>
  </r>
  <r>
    <s v="ORD108302"/>
    <x v="2"/>
    <x v="4"/>
    <x v="8235"/>
    <n v="0.12"/>
    <n v="333.11159999999995"/>
    <n v="2"/>
    <d v="2023-06-25T00:00:00"/>
    <d v="2023-07-02T00:00:00"/>
    <s v="Member"/>
    <x v="0"/>
    <n v="396.54"/>
    <x v="4"/>
    <x v="0"/>
    <n v="2442.8184000000001"/>
    <s v="-"/>
  </r>
  <r>
    <s v="ORD108303"/>
    <x v="2"/>
    <x v="1"/>
    <x v="8236"/>
    <n v="0.15"/>
    <n v="602.13900000000001"/>
    <n v="1"/>
    <d v="2023-12-02T00:00:00"/>
    <d v="2023-12-08T00:00:00"/>
    <s v="New"/>
    <x v="0"/>
    <n v="1110.5"/>
    <x v="4"/>
    <x v="5"/>
    <n v="3412.1210000000001"/>
    <s v="-"/>
  </r>
  <r>
    <s v="ORD108304"/>
    <x v="0"/>
    <x v="4"/>
    <x v="8237"/>
    <n v="0.04"/>
    <n v="152.75360000000001"/>
    <n v="7"/>
    <d v="2024-12-24T00:00:00"/>
    <d v="2024-12-28T00:00:00"/>
    <s v="New"/>
    <x v="0"/>
    <n v="771.18"/>
    <x v="4"/>
    <x v="3"/>
    <n v="3666.0864000000001"/>
    <s v="Bulk Order"/>
  </r>
  <r>
    <s v="ORD108305"/>
    <x v="0"/>
    <x v="1"/>
    <x v="8238"/>
    <n v="0.44"/>
    <n v="815.75120000000004"/>
    <n v="2"/>
    <d v="2024-05-07T00:00:00"/>
    <d v="2024-05-12T00:00:00"/>
    <s v="Regular"/>
    <x v="0"/>
    <n v="449.26"/>
    <x v="4"/>
    <x v="2"/>
    <n v="1038.2287999999999"/>
    <s v="-"/>
  </r>
  <r>
    <s v="ORD108306"/>
    <x v="2"/>
    <x v="0"/>
    <x v="8239"/>
    <n v="0.06"/>
    <n v="38.953200000000002"/>
    <n v="6"/>
    <d v="2023-02-06T00:00:00"/>
    <d v="2023-02-10T00:00:00"/>
    <s v="New"/>
    <x v="2"/>
    <n v="73.31"/>
    <x v="4"/>
    <x v="2"/>
    <n v="610.26679999999999"/>
    <s v="Bulk Order"/>
  </r>
  <r>
    <s v="ORD108307"/>
    <x v="1"/>
    <x v="0"/>
    <x v="8240"/>
    <n v="0.35"/>
    <n v="1406.9019999999998"/>
    <n v="7"/>
    <d v="2023-04-25T00:00:00"/>
    <d v="2023-04-27T00:00:00"/>
    <s v="Member"/>
    <x v="2"/>
    <n v="598.77"/>
    <x v="4"/>
    <x v="5"/>
    <n v="2612.8180000000002"/>
    <s v="Bulk Order"/>
  </r>
  <r>
    <s v="ORD108308"/>
    <x v="0"/>
    <x v="0"/>
    <x v="8241"/>
    <n v="0.25"/>
    <n v="349.67250000000001"/>
    <n v="1"/>
    <d v="2023-01-05T00:00:00"/>
    <d v="2023-01-10T00:00:00"/>
    <s v="Regular"/>
    <x v="0"/>
    <n v="86.96"/>
    <x v="4"/>
    <x v="5"/>
    <n v="1049.0174999999999"/>
    <s v="-"/>
  </r>
  <r>
    <s v="ORD108309"/>
    <x v="3"/>
    <x v="2"/>
    <x v="8242"/>
    <n v="0.42"/>
    <n v="151.16220000000001"/>
    <n v="9"/>
    <d v="2024-03-24T00:00:00"/>
    <d v="2024-03-28T00:00:00"/>
    <s v="Member"/>
    <x v="0"/>
    <n v="29.44"/>
    <x v="4"/>
    <x v="5"/>
    <n v="208.74780000000001"/>
    <s v="Bulk Order"/>
  </r>
  <r>
    <s v="ORD108310"/>
    <x v="3"/>
    <x v="4"/>
    <x v="8243"/>
    <n v="0.37"/>
    <n v="844.13649999999996"/>
    <n v="6"/>
    <d v="2023-01-07T00:00:00"/>
    <d v="2023-01-13T00:00:00"/>
    <s v="Member"/>
    <x v="1"/>
    <n v="484.52"/>
    <x v="4"/>
    <x v="4"/>
    <n v="1437.3134999999997"/>
    <s v="Bulk Order"/>
  </r>
  <r>
    <s v="ORD108311"/>
    <x v="3"/>
    <x v="3"/>
    <x v="8244"/>
    <n v="0.38"/>
    <n v="1414.8958"/>
    <n v="2"/>
    <d v="2023-10-25T00:00:00"/>
    <d v="2023-10-29T00:00:00"/>
    <s v="New"/>
    <x v="2"/>
    <n v="392.63"/>
    <x v="4"/>
    <x v="2"/>
    <n v="2308.5141999999996"/>
    <s v="-"/>
  </r>
  <r>
    <s v="ORD108312"/>
    <x v="0"/>
    <x v="3"/>
    <x v="8245"/>
    <n v="0.21"/>
    <n v="852.94019999999989"/>
    <n v="1"/>
    <d v="2023-11-12T00:00:00"/>
    <d v="2023-11-16T00:00:00"/>
    <s v="Member"/>
    <x v="1"/>
    <n v="625.05999999999995"/>
    <x v="4"/>
    <x v="5"/>
    <n v="3208.6797999999999"/>
    <s v="-"/>
  </r>
  <r>
    <s v="ORD108313"/>
    <x v="1"/>
    <x v="0"/>
    <x v="8246"/>
    <n v="0.42"/>
    <n v="2063.3717999999999"/>
    <n v="1"/>
    <d v="2024-01-23T00:00:00"/>
    <d v="2024-01-26T00:00:00"/>
    <s v="New"/>
    <x v="0"/>
    <n v="752.01"/>
    <x v="4"/>
    <x v="1"/>
    <n v="2849.4182000000001"/>
    <s v="-"/>
  </r>
  <r>
    <s v="ORD108314"/>
    <x v="1"/>
    <x v="4"/>
    <x v="8247"/>
    <n v="0.05"/>
    <n v="51.405000000000001"/>
    <n v="2"/>
    <d v="2023-08-25T00:00:00"/>
    <d v="2023-09-01T00:00:00"/>
    <s v="New"/>
    <x v="0"/>
    <n v="248.71"/>
    <x v="4"/>
    <x v="4"/>
    <n v="976.69499999999994"/>
    <s v="-"/>
  </r>
  <r>
    <s v="ORD108315"/>
    <x v="2"/>
    <x v="1"/>
    <x v="8248"/>
    <n v="0.22"/>
    <n v="338.70979999999997"/>
    <n v="9"/>
    <d v="2023-11-29T00:00:00"/>
    <d v="2023-12-04T00:00:00"/>
    <s v="New"/>
    <x v="1"/>
    <n v="295.22000000000003"/>
    <x v="4"/>
    <x v="3"/>
    <n v="1200.8802000000001"/>
    <s v="Bulk Order"/>
  </r>
  <r>
    <s v="ORD108316"/>
    <x v="0"/>
    <x v="3"/>
    <x v="8249"/>
    <n v="0.5"/>
    <n v="1543.25"/>
    <n v="2"/>
    <d v="2024-09-02T00:00:00"/>
    <d v="2024-09-09T00:00:00"/>
    <s v="Regular"/>
    <x v="1"/>
    <n v="677.05"/>
    <x v="4"/>
    <x v="5"/>
    <n v="1543.25"/>
    <s v="-"/>
  </r>
  <r>
    <s v="ORD108317"/>
    <x v="1"/>
    <x v="0"/>
    <x v="8250"/>
    <n v="0.47"/>
    <n v="1915.5225999999998"/>
    <n v="1"/>
    <d v="2023-04-26T00:00:00"/>
    <d v="2023-04-28T00:00:00"/>
    <s v="New"/>
    <x v="1"/>
    <n v="327.83"/>
    <x v="4"/>
    <x v="2"/>
    <n v="2160.0574000000001"/>
    <s v="-"/>
  </r>
  <r>
    <s v="ORD108318"/>
    <x v="0"/>
    <x v="3"/>
    <x v="8251"/>
    <n v="0.04"/>
    <n v="49.878800000000005"/>
    <n v="4"/>
    <d v="2024-09-28T00:00:00"/>
    <d v="2024-10-03T00:00:00"/>
    <s v="Member"/>
    <x v="0"/>
    <n v="251.49"/>
    <x v="4"/>
    <x v="2"/>
    <n v="1197.0912000000001"/>
    <s v="-"/>
  </r>
  <r>
    <s v="ORD108319"/>
    <x v="2"/>
    <x v="3"/>
    <x v="8252"/>
    <n v="0.28999999999999998"/>
    <n v="611.48819999999989"/>
    <n v="9"/>
    <d v="2024-09-13T00:00:00"/>
    <d v="2024-09-19T00:00:00"/>
    <s v="New"/>
    <x v="2"/>
    <n v="431.33"/>
    <x v="4"/>
    <x v="3"/>
    <n v="1497.0918000000001"/>
    <s v="Bulk Order"/>
  </r>
  <r>
    <s v="ORD108320"/>
    <x v="2"/>
    <x v="3"/>
    <x v="8253"/>
    <n v="0.16"/>
    <n v="336.18559999999997"/>
    <n v="8"/>
    <d v="2024-12-15T00:00:00"/>
    <d v="2024-12-20T00:00:00"/>
    <s v="New"/>
    <x v="0"/>
    <n v="385.08"/>
    <x v="4"/>
    <x v="5"/>
    <n v="1764.9743999999998"/>
    <s v="Bulk Order"/>
  </r>
  <r>
    <s v="ORD108321"/>
    <x v="2"/>
    <x v="0"/>
    <x v="8254"/>
    <n v="0.36"/>
    <n v="1399.4603999999999"/>
    <n v="7"/>
    <d v="2023-10-14T00:00:00"/>
    <d v="2023-10-18T00:00:00"/>
    <s v="New"/>
    <x v="1"/>
    <n v="292.7"/>
    <x v="4"/>
    <x v="2"/>
    <n v="2487.9295999999999"/>
    <s v="Bulk Order"/>
  </r>
  <r>
    <s v="ORD108322"/>
    <x v="3"/>
    <x v="0"/>
    <x v="8255"/>
    <n v="0.37"/>
    <n v="473.81089999999995"/>
    <n v="8"/>
    <d v="2024-05-01T00:00:00"/>
    <d v="2024-05-02T00:00:00"/>
    <s v="Member"/>
    <x v="0"/>
    <n v="310.97000000000003"/>
    <x v="4"/>
    <x v="0"/>
    <n v="806.75909999999999"/>
    <s v="Bulk Order"/>
  </r>
  <r>
    <s v="ORD108323"/>
    <x v="0"/>
    <x v="2"/>
    <x v="8256"/>
    <n v="0"/>
    <n v="0"/>
    <n v="2"/>
    <d v="2023-10-25T00:00:00"/>
    <d v="2023-10-29T00:00:00"/>
    <s v="New"/>
    <x v="1"/>
    <n v="902.19"/>
    <x v="4"/>
    <x v="2"/>
    <n v="4846.92"/>
    <s v="-"/>
  </r>
  <r>
    <s v="ORD108324"/>
    <x v="2"/>
    <x v="2"/>
    <x v="8257"/>
    <n v="0.42"/>
    <n v="1092.5334"/>
    <n v="5"/>
    <d v="2024-08-04T00:00:00"/>
    <d v="2024-08-05T00:00:00"/>
    <s v="Member"/>
    <x v="0"/>
    <n v="482.62"/>
    <x v="4"/>
    <x v="4"/>
    <n v="1508.7366"/>
    <s v="-"/>
  </r>
  <r>
    <s v="ORD108325"/>
    <x v="0"/>
    <x v="2"/>
    <x v="8258"/>
    <n v="0.11"/>
    <n v="163.0343"/>
    <n v="7"/>
    <d v="2023-05-19T00:00:00"/>
    <d v="2023-05-22T00:00:00"/>
    <s v="Member"/>
    <x v="2"/>
    <n v="388.94"/>
    <x v="4"/>
    <x v="0"/>
    <n v="1319.0957000000001"/>
    <s v="Bulk Order"/>
  </r>
  <r>
    <s v="ORD108326"/>
    <x v="3"/>
    <x v="3"/>
    <x v="8259"/>
    <n v="0.48"/>
    <n v="716.63519999999994"/>
    <n v="1"/>
    <d v="2023-05-29T00:00:00"/>
    <d v="2023-06-05T00:00:00"/>
    <s v="Regular"/>
    <x v="2"/>
    <n v="165.4"/>
    <x v="4"/>
    <x v="0"/>
    <n v="776.35480000000007"/>
    <s v="-"/>
  </r>
  <r>
    <s v="ORD108327"/>
    <x v="3"/>
    <x v="4"/>
    <x v="8260"/>
    <n v="0.45"/>
    <n v="85.351500000000001"/>
    <n v="6"/>
    <d v="2024-10-27T00:00:00"/>
    <d v="2024-10-30T00:00:00"/>
    <s v="Regular"/>
    <x v="1"/>
    <n v="33.51"/>
    <x v="4"/>
    <x v="3"/>
    <n v="104.31849999999999"/>
    <s v="Bulk Order"/>
  </r>
  <r>
    <s v="ORD108328"/>
    <x v="2"/>
    <x v="0"/>
    <x v="8261"/>
    <n v="0.1"/>
    <n v="349.291"/>
    <n v="7"/>
    <d v="2023-01-15T00:00:00"/>
    <d v="2023-01-16T00:00:00"/>
    <s v="Regular"/>
    <x v="2"/>
    <n v="820.99"/>
    <x v="4"/>
    <x v="3"/>
    <n v="3143.6189999999997"/>
    <s v="Bulk Order"/>
  </r>
  <r>
    <s v="ORD108329"/>
    <x v="2"/>
    <x v="2"/>
    <x v="8262"/>
    <n v="0.32"/>
    <n v="1248.6880000000001"/>
    <n v="8"/>
    <d v="2024-02-12T00:00:00"/>
    <d v="2024-02-16T00:00:00"/>
    <s v="Member"/>
    <x v="0"/>
    <n v="1084.3900000000001"/>
    <x v="4"/>
    <x v="0"/>
    <n v="2653.462"/>
    <s v="Bulk Order"/>
  </r>
  <r>
    <s v="ORD108330"/>
    <x v="1"/>
    <x v="4"/>
    <x v="8263"/>
    <n v="0.15"/>
    <n v="38.834999999999994"/>
    <n v="5"/>
    <d v="2024-03-19T00:00:00"/>
    <d v="2024-03-23T00:00:00"/>
    <s v="Regular"/>
    <x v="1"/>
    <n v="67.97"/>
    <x v="4"/>
    <x v="4"/>
    <n v="220.065"/>
    <s v="-"/>
  </r>
  <r>
    <s v="ORD108331"/>
    <x v="0"/>
    <x v="2"/>
    <x v="8264"/>
    <n v="0.05"/>
    <n v="148.554"/>
    <n v="8"/>
    <d v="2023-12-04T00:00:00"/>
    <d v="2023-12-11T00:00:00"/>
    <s v="New"/>
    <x v="2"/>
    <n v="722.72"/>
    <x v="4"/>
    <x v="5"/>
    <n v="2822.5259999999998"/>
    <s v="Bulk Order"/>
  </r>
  <r>
    <s v="ORD108332"/>
    <x v="2"/>
    <x v="2"/>
    <x v="8265"/>
    <n v="0.44"/>
    <n v="1729.288"/>
    <n v="1"/>
    <d v="2024-03-31T00:00:00"/>
    <d v="2024-04-07T00:00:00"/>
    <s v="Regular"/>
    <x v="1"/>
    <n v="1055.03"/>
    <x v="4"/>
    <x v="0"/>
    <n v="2200.9119999999998"/>
    <s v="-"/>
  </r>
  <r>
    <s v="ORD108333"/>
    <x v="1"/>
    <x v="4"/>
    <x v="8266"/>
    <n v="0.09"/>
    <n v="174.92219999999998"/>
    <n v="4"/>
    <d v="2023-04-15T00:00:00"/>
    <d v="2023-04-20T00:00:00"/>
    <s v="Regular"/>
    <x v="1"/>
    <n v="227.28"/>
    <x v="4"/>
    <x v="3"/>
    <n v="1768.6578"/>
    <s v="-"/>
  </r>
  <r>
    <s v="ORD108334"/>
    <x v="0"/>
    <x v="2"/>
    <x v="8267"/>
    <n v="0.21"/>
    <n v="466.29029999999995"/>
    <n v="6"/>
    <d v="2024-10-30T00:00:00"/>
    <d v="2024-11-06T00:00:00"/>
    <s v="Regular"/>
    <x v="0"/>
    <n v="358.54"/>
    <x v="4"/>
    <x v="5"/>
    <n v="1754.1396999999999"/>
    <s v="Bulk Order"/>
  </r>
  <r>
    <s v="ORD108335"/>
    <x v="2"/>
    <x v="3"/>
    <x v="8268"/>
    <n v="0.46"/>
    <n v="861.10160000000008"/>
    <n v="4"/>
    <d v="2023-08-27T00:00:00"/>
    <d v="2023-09-01T00:00:00"/>
    <s v="Regular"/>
    <x v="0"/>
    <n v="552.16999999999996"/>
    <x v="4"/>
    <x v="0"/>
    <n v="1010.8584"/>
    <s v="-"/>
  </r>
  <r>
    <s v="ORD108336"/>
    <x v="1"/>
    <x v="3"/>
    <x v="8269"/>
    <n v="0.04"/>
    <n v="65.86760000000001"/>
    <n v="5"/>
    <d v="2024-09-13T00:00:00"/>
    <d v="2024-09-16T00:00:00"/>
    <s v="New"/>
    <x v="1"/>
    <n v="88.53"/>
    <x v="4"/>
    <x v="1"/>
    <n v="1580.8224"/>
    <s v="-"/>
  </r>
  <r>
    <s v="ORD108337"/>
    <x v="1"/>
    <x v="3"/>
    <x v="8270"/>
    <n v="0.28000000000000003"/>
    <n v="701.84520000000009"/>
    <n v="2"/>
    <d v="2023-07-09T00:00:00"/>
    <d v="2023-07-14T00:00:00"/>
    <s v="New"/>
    <x v="1"/>
    <n v="745.74"/>
    <x v="4"/>
    <x v="5"/>
    <n v="1804.7447999999999"/>
    <s v="-"/>
  </r>
  <r>
    <s v="ORD108338"/>
    <x v="0"/>
    <x v="1"/>
    <x v="8271"/>
    <n v="0.28999999999999998"/>
    <n v="265.02809999999999"/>
    <n v="7"/>
    <d v="2024-07-21T00:00:00"/>
    <d v="2024-07-26T00:00:00"/>
    <s v="Member"/>
    <x v="1"/>
    <n v="69.66"/>
    <x v="4"/>
    <x v="2"/>
    <n v="648.86189999999999"/>
    <s v="Bulk Order"/>
  </r>
  <r>
    <s v="ORD108339"/>
    <x v="1"/>
    <x v="2"/>
    <x v="8272"/>
    <n v="0.38"/>
    <n v="858.56060000000002"/>
    <n v="9"/>
    <d v="2023-09-15T00:00:00"/>
    <d v="2023-09-20T00:00:00"/>
    <s v="Regular"/>
    <x v="1"/>
    <n v="627.19000000000005"/>
    <x v="4"/>
    <x v="3"/>
    <n v="1400.8093999999999"/>
    <s v="Bulk Order"/>
  </r>
  <r>
    <s v="ORD108340"/>
    <x v="0"/>
    <x v="1"/>
    <x v="8273"/>
    <n v="0.41"/>
    <n v="1933.1253999999997"/>
    <n v="7"/>
    <d v="2023-03-23T00:00:00"/>
    <d v="2023-03-26T00:00:00"/>
    <s v="Member"/>
    <x v="2"/>
    <n v="898.29"/>
    <x v="4"/>
    <x v="4"/>
    <n v="2781.8145999999997"/>
    <s v="Bulk Order"/>
  </r>
  <r>
    <s v="ORD108341"/>
    <x v="0"/>
    <x v="0"/>
    <x v="8274"/>
    <n v="0.21"/>
    <n v="49.1967"/>
    <n v="1"/>
    <d v="2023-07-12T00:00:00"/>
    <d v="2023-07-17T00:00:00"/>
    <s v="New"/>
    <x v="0"/>
    <n v="29.06"/>
    <x v="4"/>
    <x v="2"/>
    <n v="185.07330000000002"/>
    <s v="-"/>
  </r>
  <r>
    <s v="ORD108342"/>
    <x v="0"/>
    <x v="4"/>
    <x v="8275"/>
    <n v="0.37"/>
    <n v="335.67880000000002"/>
    <n v="2"/>
    <d v="2023-11-15T00:00:00"/>
    <d v="2023-11-16T00:00:00"/>
    <s v="Member"/>
    <x v="0"/>
    <n v="260.86"/>
    <x v="4"/>
    <x v="1"/>
    <n v="571.56119999999999"/>
    <s v="-"/>
  </r>
  <r>
    <s v="ORD108343"/>
    <x v="3"/>
    <x v="0"/>
    <x v="8276"/>
    <n v="0.46"/>
    <n v="1798.9404"/>
    <n v="8"/>
    <d v="2024-07-25T00:00:00"/>
    <d v="2024-07-27T00:00:00"/>
    <s v="Regular"/>
    <x v="1"/>
    <n v="785.66"/>
    <x v="4"/>
    <x v="1"/>
    <n v="2111.7995999999998"/>
    <s v="Bulk Order"/>
  </r>
  <r>
    <s v="ORD108344"/>
    <x v="1"/>
    <x v="1"/>
    <x v="8277"/>
    <n v="0.44"/>
    <n v="328.71520000000004"/>
    <n v="1"/>
    <d v="2023-12-31T00:00:00"/>
    <d v="2024-01-02T00:00:00"/>
    <s v="New"/>
    <x v="2"/>
    <n v="203.27"/>
    <x v="4"/>
    <x v="5"/>
    <n v="418.3648"/>
    <s v="-"/>
  </r>
  <r>
    <s v="ORD108345"/>
    <x v="0"/>
    <x v="3"/>
    <x v="8278"/>
    <n v="0.25"/>
    <n v="357.32"/>
    <n v="2"/>
    <d v="2024-02-02T00:00:00"/>
    <d v="2024-02-07T00:00:00"/>
    <s v="Member"/>
    <x v="1"/>
    <n v="208.22"/>
    <x v="4"/>
    <x v="2"/>
    <n v="1071.96"/>
    <s v="-"/>
  </r>
  <r>
    <s v="ORD108346"/>
    <x v="2"/>
    <x v="2"/>
    <x v="8279"/>
    <n v="0.3"/>
    <n v="698.61299999999994"/>
    <n v="5"/>
    <d v="2023-02-13T00:00:00"/>
    <d v="2023-02-18T00:00:00"/>
    <s v="Regular"/>
    <x v="0"/>
    <n v="497.32"/>
    <x v="4"/>
    <x v="1"/>
    <n v="1630.0970000000002"/>
    <s v="-"/>
  </r>
  <r>
    <s v="ORD108347"/>
    <x v="3"/>
    <x v="2"/>
    <x v="8280"/>
    <n v="0.34"/>
    <n v="1605.3100000000002"/>
    <n v="6"/>
    <d v="2024-03-19T00:00:00"/>
    <d v="2024-03-26T00:00:00"/>
    <s v="New"/>
    <x v="2"/>
    <n v="652.14"/>
    <x v="4"/>
    <x v="0"/>
    <n v="3116.1899999999996"/>
    <s v="Bulk Order"/>
  </r>
  <r>
    <s v="ORD108348"/>
    <x v="3"/>
    <x v="3"/>
    <x v="8281"/>
    <n v="0.41"/>
    <n v="409.65559999999994"/>
    <n v="1"/>
    <d v="2024-02-09T00:00:00"/>
    <d v="2024-02-16T00:00:00"/>
    <s v="Member"/>
    <x v="2"/>
    <n v="297.68"/>
    <x v="4"/>
    <x v="1"/>
    <n v="589.50440000000003"/>
    <s v="-"/>
  </r>
  <r>
    <s v="ORD108349"/>
    <x v="1"/>
    <x v="2"/>
    <x v="8282"/>
    <n v="0.25"/>
    <n v="1155.7774999999999"/>
    <n v="1"/>
    <d v="2024-04-12T00:00:00"/>
    <d v="2024-04-17T00:00:00"/>
    <s v="Member"/>
    <x v="1"/>
    <n v="869.19"/>
    <x v="4"/>
    <x v="0"/>
    <n v="3467.3324999999995"/>
    <s v="-"/>
  </r>
  <r>
    <s v="ORD108350"/>
    <x v="0"/>
    <x v="4"/>
    <x v="8283"/>
    <n v="0.06"/>
    <n v="217.24619999999999"/>
    <n v="2"/>
    <d v="2023-10-17T00:00:00"/>
    <d v="2023-10-24T00:00:00"/>
    <s v="New"/>
    <x v="0"/>
    <n v="819.6"/>
    <x v="4"/>
    <x v="0"/>
    <n v="3403.5237999999999"/>
    <s v="-"/>
  </r>
  <r>
    <s v="ORD108351"/>
    <x v="1"/>
    <x v="4"/>
    <x v="8284"/>
    <n v="0.19"/>
    <n v="643.83590000000004"/>
    <n v="3"/>
    <d v="2024-04-26T00:00:00"/>
    <d v="2024-05-03T00:00:00"/>
    <s v="Regular"/>
    <x v="2"/>
    <n v="429.12"/>
    <x v="4"/>
    <x v="2"/>
    <n v="2744.7741000000001"/>
    <s v="-"/>
  </r>
  <r>
    <s v="ORD108352"/>
    <x v="3"/>
    <x v="4"/>
    <x v="8285"/>
    <n v="0.36"/>
    <n v="1312.3296"/>
    <n v="9"/>
    <d v="2024-01-01T00:00:00"/>
    <d v="2024-01-02T00:00:00"/>
    <s v="Regular"/>
    <x v="2"/>
    <n v="884.07"/>
    <x v="4"/>
    <x v="3"/>
    <n v="2333.0304000000001"/>
    <s v="Bulk Order"/>
  </r>
  <r>
    <s v="ORD108353"/>
    <x v="0"/>
    <x v="0"/>
    <x v="8286"/>
    <n v="0.31"/>
    <n v="78.464100000000002"/>
    <n v="3"/>
    <d v="2024-03-13T00:00:00"/>
    <d v="2024-03-16T00:00:00"/>
    <s v="Regular"/>
    <x v="0"/>
    <n v="39.97"/>
    <x v="4"/>
    <x v="4"/>
    <n v="174.64590000000001"/>
    <s v="-"/>
  </r>
  <r>
    <s v="ORD108354"/>
    <x v="2"/>
    <x v="3"/>
    <x v="8287"/>
    <n v="0.38"/>
    <n v="222.15180000000001"/>
    <n v="8"/>
    <d v="2023-06-16T00:00:00"/>
    <d v="2023-06-18T00:00:00"/>
    <s v="New"/>
    <x v="2"/>
    <n v="161.01"/>
    <x v="4"/>
    <x v="5"/>
    <n v="362.45820000000003"/>
    <s v="Bulk Order"/>
  </r>
  <r>
    <s v="ORD108355"/>
    <x v="0"/>
    <x v="4"/>
    <x v="8288"/>
    <n v="0.25"/>
    <n v="435.18"/>
    <n v="6"/>
    <d v="2023-09-17T00:00:00"/>
    <d v="2023-09-24T00:00:00"/>
    <s v="Regular"/>
    <x v="2"/>
    <n v="324.75"/>
    <x v="4"/>
    <x v="3"/>
    <n v="1305.54"/>
    <s v="Bulk Order"/>
  </r>
  <r>
    <s v="ORD108356"/>
    <x v="3"/>
    <x v="1"/>
    <x v="8289"/>
    <n v="0.09"/>
    <n v="41.619599999999998"/>
    <n v="5"/>
    <d v="2023-06-05T00:00:00"/>
    <d v="2023-06-12T00:00:00"/>
    <s v="Regular"/>
    <x v="1"/>
    <n v="67.319999999999993"/>
    <x v="4"/>
    <x v="5"/>
    <n v="420.82040000000001"/>
    <s v="-"/>
  </r>
  <r>
    <s v="ORD108357"/>
    <x v="2"/>
    <x v="4"/>
    <x v="8290"/>
    <n v="0.06"/>
    <n v="296.35139999999996"/>
    <n v="9"/>
    <d v="2024-12-05T00:00:00"/>
    <d v="2024-12-09T00:00:00"/>
    <s v="Regular"/>
    <x v="2"/>
    <n v="1264.9100000000001"/>
    <x v="4"/>
    <x v="1"/>
    <n v="4642.8386"/>
    <s v="Bulk Order"/>
  </r>
  <r>
    <s v="ORD108358"/>
    <x v="0"/>
    <x v="0"/>
    <x v="8291"/>
    <n v="0.24"/>
    <n v="706.56479999999999"/>
    <n v="8"/>
    <d v="2023-06-22T00:00:00"/>
    <d v="2023-06-27T00:00:00"/>
    <s v="Regular"/>
    <x v="2"/>
    <n v="590.86"/>
    <x v="4"/>
    <x v="2"/>
    <n v="2237.4551999999999"/>
    <s v="Bulk Order"/>
  </r>
  <r>
    <s v="ORD108359"/>
    <x v="2"/>
    <x v="1"/>
    <x v="8292"/>
    <n v="0.1"/>
    <n v="248.798"/>
    <n v="3"/>
    <d v="2023-11-13T00:00:00"/>
    <d v="2023-11-20T00:00:00"/>
    <s v="New"/>
    <x v="0"/>
    <n v="612.76"/>
    <x v="4"/>
    <x v="3"/>
    <n v="2239.1819999999998"/>
    <s v="-"/>
  </r>
  <r>
    <s v="ORD108360"/>
    <x v="2"/>
    <x v="3"/>
    <x v="8293"/>
    <n v="0.49"/>
    <n v="1935.0149000000001"/>
    <n v="7"/>
    <d v="2023-11-12T00:00:00"/>
    <d v="2023-11-16T00:00:00"/>
    <s v="New"/>
    <x v="0"/>
    <n v="889.83"/>
    <x v="4"/>
    <x v="4"/>
    <n v="2013.9951000000001"/>
    <s v="Bulk Order"/>
  </r>
  <r>
    <s v="ORD108361"/>
    <x v="3"/>
    <x v="3"/>
    <x v="8294"/>
    <n v="0.1"/>
    <n v="488.71000000000004"/>
    <n v="4"/>
    <d v="2024-02-04T00:00:00"/>
    <d v="2024-02-10T00:00:00"/>
    <s v="Member"/>
    <x v="0"/>
    <n v="823.34"/>
    <x v="4"/>
    <x v="0"/>
    <n v="4398.3900000000003"/>
    <s v="-"/>
  </r>
  <r>
    <s v="ORD108362"/>
    <x v="2"/>
    <x v="4"/>
    <x v="8295"/>
    <n v="0.28000000000000003"/>
    <n v="1338.4392000000003"/>
    <n v="8"/>
    <d v="2024-07-16T00:00:00"/>
    <d v="2024-07-17T00:00:00"/>
    <s v="Member"/>
    <x v="2"/>
    <n v="1024.3699999999999"/>
    <x v="4"/>
    <x v="4"/>
    <n v="3441.7008000000001"/>
    <s v="Bulk Order"/>
  </r>
  <r>
    <s v="ORD108363"/>
    <x v="1"/>
    <x v="1"/>
    <x v="1407"/>
    <n v="0"/>
    <n v="0"/>
    <n v="7"/>
    <d v="2023-04-22T00:00:00"/>
    <d v="2023-04-28T00:00:00"/>
    <s v="New"/>
    <x v="2"/>
    <n v="954.66"/>
    <x v="4"/>
    <x v="4"/>
    <n v="3986.02"/>
    <s v="Bulk Order"/>
  </r>
  <r>
    <s v="ORD108364"/>
    <x v="3"/>
    <x v="1"/>
    <x v="8296"/>
    <n v="0.13"/>
    <n v="253.25950000000003"/>
    <n v="3"/>
    <d v="2024-07-10T00:00:00"/>
    <d v="2024-07-13T00:00:00"/>
    <s v="Regular"/>
    <x v="1"/>
    <n v="437.28"/>
    <x v="4"/>
    <x v="4"/>
    <n v="1694.8905"/>
    <s v="-"/>
  </r>
  <r>
    <s v="ORD108365"/>
    <x v="1"/>
    <x v="4"/>
    <x v="8297"/>
    <n v="0.13"/>
    <n v="55.015999999999998"/>
    <n v="7"/>
    <d v="2024-10-08T00:00:00"/>
    <d v="2024-10-12T00:00:00"/>
    <s v="Member"/>
    <x v="0"/>
    <n v="55.24"/>
    <x v="4"/>
    <x v="0"/>
    <n v="368.18399999999997"/>
    <s v="Bulk Order"/>
  </r>
  <r>
    <s v="ORD108366"/>
    <x v="2"/>
    <x v="4"/>
    <x v="8298"/>
    <n v="0.37"/>
    <n v="215.35849999999999"/>
    <n v="6"/>
    <d v="2023-11-03T00:00:00"/>
    <d v="2023-11-08T00:00:00"/>
    <s v="Member"/>
    <x v="1"/>
    <n v="86.57"/>
    <x v="4"/>
    <x v="4"/>
    <n v="366.69149999999996"/>
    <s v="Bulk Order"/>
  </r>
  <r>
    <s v="ORD108367"/>
    <x v="1"/>
    <x v="2"/>
    <x v="8299"/>
    <n v="0.25"/>
    <n v="26.412500000000001"/>
    <n v="6"/>
    <d v="2024-01-24T00:00:00"/>
    <d v="2024-01-29T00:00:00"/>
    <s v="Regular"/>
    <x v="0"/>
    <n v="30.42"/>
    <x v="4"/>
    <x v="2"/>
    <n v="79.237500000000011"/>
    <s v="Bulk Order"/>
  </r>
  <r>
    <s v="ORD108368"/>
    <x v="0"/>
    <x v="2"/>
    <x v="8300"/>
    <n v="0.01"/>
    <n v="1.0931999999999999"/>
    <n v="3"/>
    <d v="2023-07-13T00:00:00"/>
    <d v="2023-07-14T00:00:00"/>
    <s v="Member"/>
    <x v="0"/>
    <n v="13.93"/>
    <x v="4"/>
    <x v="4"/>
    <n v="108.2268"/>
    <s v="-"/>
  </r>
  <r>
    <s v="ORD108369"/>
    <x v="2"/>
    <x v="4"/>
    <x v="8301"/>
    <n v="0.19"/>
    <n v="890.80930000000001"/>
    <n v="4"/>
    <d v="2024-05-10T00:00:00"/>
    <d v="2024-05-16T00:00:00"/>
    <s v="Regular"/>
    <x v="1"/>
    <n v="1186.58"/>
    <x v="4"/>
    <x v="4"/>
    <n v="3797.6607000000004"/>
    <s v="-"/>
  </r>
  <r>
    <s v="ORD108370"/>
    <x v="0"/>
    <x v="0"/>
    <x v="8302"/>
    <n v="0.32"/>
    <n v="1485.5616"/>
    <n v="4"/>
    <d v="2024-09-20T00:00:00"/>
    <d v="2024-09-25T00:00:00"/>
    <s v="Regular"/>
    <x v="0"/>
    <n v="447.65"/>
    <x v="4"/>
    <x v="1"/>
    <n v="3156.8184000000001"/>
    <s v="-"/>
  </r>
  <r>
    <s v="ORD108371"/>
    <x v="1"/>
    <x v="2"/>
    <x v="8303"/>
    <n v="0.32"/>
    <n v="1078.7232000000001"/>
    <n v="6"/>
    <d v="2024-08-02T00:00:00"/>
    <d v="2024-08-06T00:00:00"/>
    <s v="New"/>
    <x v="0"/>
    <n v="498.87"/>
    <x v="4"/>
    <x v="2"/>
    <n v="2292.2867999999999"/>
    <s v="Bulk Order"/>
  </r>
  <r>
    <s v="ORD108372"/>
    <x v="0"/>
    <x v="4"/>
    <x v="8304"/>
    <n v="0.03"/>
    <n v="109.82159999999999"/>
    <n v="9"/>
    <d v="2024-09-02T00:00:00"/>
    <d v="2024-09-05T00:00:00"/>
    <s v="New"/>
    <x v="0"/>
    <n v="492.62"/>
    <x v="4"/>
    <x v="3"/>
    <n v="3550.8984"/>
    <s v="Bulk Order"/>
  </r>
  <r>
    <s v="ORD108373"/>
    <x v="2"/>
    <x v="1"/>
    <x v="8305"/>
    <n v="0.46"/>
    <n v="1202.7711999999999"/>
    <n v="5"/>
    <d v="2023-09-16T00:00:00"/>
    <d v="2023-09-21T00:00:00"/>
    <s v="New"/>
    <x v="2"/>
    <n v="533.19000000000005"/>
    <x v="4"/>
    <x v="2"/>
    <n v="1411.9487999999999"/>
    <s v="-"/>
  </r>
  <r>
    <s v="ORD108374"/>
    <x v="0"/>
    <x v="2"/>
    <x v="8306"/>
    <n v="0.12"/>
    <n v="151.85159999999999"/>
    <n v="8"/>
    <d v="2024-03-02T00:00:00"/>
    <d v="2024-03-07T00:00:00"/>
    <s v="Member"/>
    <x v="0"/>
    <n v="356.97"/>
    <x v="4"/>
    <x v="5"/>
    <n v="1113.5784000000001"/>
    <s v="Bulk Order"/>
  </r>
  <r>
    <s v="ORD108375"/>
    <x v="1"/>
    <x v="0"/>
    <x v="8307"/>
    <n v="0.45"/>
    <n v="2061.2204999999999"/>
    <n v="5"/>
    <d v="2024-02-14T00:00:00"/>
    <d v="2024-02-18T00:00:00"/>
    <s v="Regular"/>
    <x v="2"/>
    <n v="1056.8"/>
    <x v="4"/>
    <x v="0"/>
    <n v="2519.2694999999999"/>
    <s v="-"/>
  </r>
  <r>
    <s v="ORD108376"/>
    <x v="1"/>
    <x v="3"/>
    <x v="8308"/>
    <n v="0.11"/>
    <n v="160.67590000000001"/>
    <n v="6"/>
    <d v="2023-03-22T00:00:00"/>
    <d v="2023-03-25T00:00:00"/>
    <s v="Member"/>
    <x v="0"/>
    <n v="127.73"/>
    <x v="4"/>
    <x v="2"/>
    <n v="1300.0141000000001"/>
    <s v="Bulk Order"/>
  </r>
  <r>
    <s v="ORD108377"/>
    <x v="1"/>
    <x v="1"/>
    <x v="8309"/>
    <n v="0.28000000000000003"/>
    <n v="1042.8292000000001"/>
    <n v="6"/>
    <d v="2024-05-20T00:00:00"/>
    <d v="2024-05-24T00:00:00"/>
    <s v="Member"/>
    <x v="0"/>
    <n v="859"/>
    <x v="4"/>
    <x v="0"/>
    <n v="2681.5607999999997"/>
    <s v="Bulk Order"/>
  </r>
  <r>
    <s v="ORD108378"/>
    <x v="2"/>
    <x v="0"/>
    <x v="8310"/>
    <n v="0.2"/>
    <n v="260.52600000000001"/>
    <n v="4"/>
    <d v="2023-10-25T00:00:00"/>
    <d v="2023-10-26T00:00:00"/>
    <s v="New"/>
    <x v="2"/>
    <n v="71.33"/>
    <x v="4"/>
    <x v="2"/>
    <n v="1042.104"/>
    <s v="-"/>
  </r>
  <r>
    <s v="ORD108379"/>
    <x v="1"/>
    <x v="0"/>
    <x v="8311"/>
    <n v="0.28999999999999998"/>
    <n v="1265.4816999999998"/>
    <n v="5"/>
    <d v="2024-08-06T00:00:00"/>
    <d v="2024-08-11T00:00:00"/>
    <s v="Member"/>
    <x v="1"/>
    <n v="942.12"/>
    <x v="4"/>
    <x v="4"/>
    <n v="3098.2482999999997"/>
    <s v="-"/>
  </r>
  <r>
    <s v="ORD108380"/>
    <x v="2"/>
    <x v="0"/>
    <x v="8312"/>
    <n v="0.25"/>
    <n v="822.76750000000004"/>
    <n v="4"/>
    <d v="2023-01-30T00:00:00"/>
    <d v="2023-02-01T00:00:00"/>
    <s v="New"/>
    <x v="2"/>
    <n v="887.33"/>
    <x v="4"/>
    <x v="4"/>
    <n v="2468.3025000000002"/>
    <s v="-"/>
  </r>
  <r>
    <s v="ORD108381"/>
    <x v="0"/>
    <x v="1"/>
    <x v="8313"/>
    <n v="0"/>
    <n v="0"/>
    <n v="2"/>
    <d v="2023-08-09T00:00:00"/>
    <d v="2023-08-16T00:00:00"/>
    <s v="Regular"/>
    <x v="2"/>
    <n v="458.87"/>
    <x v="4"/>
    <x v="5"/>
    <n v="3249.21"/>
    <s v="-"/>
  </r>
  <r>
    <s v="ORD108382"/>
    <x v="1"/>
    <x v="0"/>
    <x v="8314"/>
    <n v="0.18"/>
    <n v="103.878"/>
    <n v="2"/>
    <d v="2024-01-06T00:00:00"/>
    <d v="2024-01-13T00:00:00"/>
    <s v="Regular"/>
    <x v="2"/>
    <n v="132.38999999999999"/>
    <x v="4"/>
    <x v="3"/>
    <n v="473.22200000000004"/>
    <s v="-"/>
  </r>
  <r>
    <s v="ORD108383"/>
    <x v="0"/>
    <x v="3"/>
    <x v="8315"/>
    <n v="0.01"/>
    <n v="21.554000000000002"/>
    <n v="8"/>
    <d v="2023-09-07T00:00:00"/>
    <d v="2023-09-08T00:00:00"/>
    <s v="Member"/>
    <x v="2"/>
    <n v="448.39"/>
    <x v="4"/>
    <x v="2"/>
    <n v="2133.846"/>
    <s v="Bulk Order"/>
  </r>
  <r>
    <s v="ORD108384"/>
    <x v="3"/>
    <x v="2"/>
    <x v="8316"/>
    <n v="0.34"/>
    <n v="908.49700000000007"/>
    <n v="4"/>
    <d v="2023-01-24T00:00:00"/>
    <d v="2023-01-30T00:00:00"/>
    <s v="New"/>
    <x v="1"/>
    <n v="195.33"/>
    <x v="4"/>
    <x v="5"/>
    <n v="1763.5530000000001"/>
    <s v="-"/>
  </r>
  <r>
    <s v="ORD108385"/>
    <x v="0"/>
    <x v="1"/>
    <x v="8317"/>
    <n v="0.43"/>
    <n v="662.53539999999998"/>
    <n v="9"/>
    <d v="2023-11-25T00:00:00"/>
    <d v="2023-12-01T00:00:00"/>
    <s v="Member"/>
    <x v="2"/>
    <n v="196.42"/>
    <x v="4"/>
    <x v="2"/>
    <n v="878.24459999999999"/>
    <s v="Bulk Order"/>
  </r>
  <r>
    <s v="ORD108386"/>
    <x v="3"/>
    <x v="0"/>
    <x v="8318"/>
    <n v="0.19"/>
    <n v="839.18819999999994"/>
    <n v="6"/>
    <d v="2023-12-06T00:00:00"/>
    <d v="2023-12-12T00:00:00"/>
    <s v="New"/>
    <x v="1"/>
    <n v="973.57"/>
    <x v="4"/>
    <x v="0"/>
    <n v="3577.5917999999997"/>
    <s v="Bulk Order"/>
  </r>
  <r>
    <s v="ORD108387"/>
    <x v="0"/>
    <x v="4"/>
    <x v="8319"/>
    <n v="0.26"/>
    <n v="1093.1908000000001"/>
    <n v="5"/>
    <d v="2024-03-03T00:00:00"/>
    <d v="2024-03-05T00:00:00"/>
    <s v="Regular"/>
    <x v="0"/>
    <n v="240.56"/>
    <x v="4"/>
    <x v="5"/>
    <n v="3111.3891999999996"/>
    <s v="-"/>
  </r>
  <r>
    <s v="ORD108388"/>
    <x v="2"/>
    <x v="2"/>
    <x v="8320"/>
    <n v="0.03"/>
    <n v="75.56219999999999"/>
    <n v="7"/>
    <d v="2023-10-02T00:00:00"/>
    <d v="2023-10-06T00:00:00"/>
    <s v="Regular"/>
    <x v="2"/>
    <n v="471.57"/>
    <x v="4"/>
    <x v="3"/>
    <n v="2443.1777999999999"/>
    <s v="Bulk Order"/>
  </r>
  <r>
    <s v="ORD108389"/>
    <x v="0"/>
    <x v="1"/>
    <x v="8321"/>
    <n v="0.19"/>
    <n v="335.56850000000003"/>
    <n v="6"/>
    <d v="2023-09-18T00:00:00"/>
    <d v="2023-09-20T00:00:00"/>
    <s v="Member"/>
    <x v="0"/>
    <n v="329.14"/>
    <x v="4"/>
    <x v="1"/>
    <n v="1430.5815"/>
    <s v="Bulk Order"/>
  </r>
  <r>
    <s v="ORD108390"/>
    <x v="2"/>
    <x v="4"/>
    <x v="8322"/>
    <n v="7.0000000000000007E-2"/>
    <n v="281.92920000000004"/>
    <n v="4"/>
    <d v="2024-12-28T00:00:00"/>
    <d v="2024-12-31T00:00:00"/>
    <s v="Regular"/>
    <x v="0"/>
    <n v="988.18"/>
    <x v="4"/>
    <x v="2"/>
    <n v="3745.6307999999999"/>
    <s v="-"/>
  </r>
  <r>
    <s v="ORD108391"/>
    <x v="2"/>
    <x v="4"/>
    <x v="8323"/>
    <n v="0.03"/>
    <n v="31.943099999999998"/>
    <n v="9"/>
    <d v="2024-05-15T00:00:00"/>
    <d v="2024-05-20T00:00:00"/>
    <s v="Regular"/>
    <x v="1"/>
    <n v="313.31"/>
    <x v="4"/>
    <x v="0"/>
    <n v="1032.8269"/>
    <s v="Bulk Order"/>
  </r>
  <r>
    <s v="ORD108392"/>
    <x v="1"/>
    <x v="0"/>
    <x v="8324"/>
    <n v="0.09"/>
    <n v="40.538699999999999"/>
    <n v="6"/>
    <d v="2024-07-17T00:00:00"/>
    <d v="2024-07-20T00:00:00"/>
    <s v="Regular"/>
    <x v="0"/>
    <n v="28.08"/>
    <x v="4"/>
    <x v="0"/>
    <n v="409.8913"/>
    <s v="Bulk Order"/>
  </r>
  <r>
    <s v="ORD108393"/>
    <x v="2"/>
    <x v="1"/>
    <x v="8325"/>
    <n v="0.44"/>
    <n v="142.55120000000002"/>
    <n v="3"/>
    <d v="2024-01-02T00:00:00"/>
    <d v="2024-01-05T00:00:00"/>
    <s v="Member"/>
    <x v="2"/>
    <n v="23.66"/>
    <x v="4"/>
    <x v="1"/>
    <n v="181.4288"/>
    <s v="-"/>
  </r>
  <r>
    <s v="ORD108394"/>
    <x v="3"/>
    <x v="0"/>
    <x v="8326"/>
    <n v="0.49"/>
    <n v="141.87950000000001"/>
    <n v="4"/>
    <d v="2023-05-16T00:00:00"/>
    <d v="2023-05-20T00:00:00"/>
    <s v="Member"/>
    <x v="1"/>
    <n v="36.75"/>
    <x v="4"/>
    <x v="5"/>
    <n v="147.6705"/>
    <s v="-"/>
  </r>
  <r>
    <s v="ORD108395"/>
    <x v="1"/>
    <x v="3"/>
    <x v="8327"/>
    <n v="0.44"/>
    <n v="1098.0420000000001"/>
    <n v="4"/>
    <d v="2023-08-26T00:00:00"/>
    <d v="2023-08-29T00:00:00"/>
    <s v="New"/>
    <x v="2"/>
    <n v="483.25"/>
    <x v="4"/>
    <x v="4"/>
    <n v="1397.508"/>
    <s v="-"/>
  </r>
  <r>
    <s v="ORD108396"/>
    <x v="1"/>
    <x v="4"/>
    <x v="8328"/>
    <n v="0.48"/>
    <n v="648.49919999999997"/>
    <n v="8"/>
    <d v="2023-01-04T00:00:00"/>
    <d v="2023-01-06T00:00:00"/>
    <s v="Regular"/>
    <x v="0"/>
    <n v="74.02"/>
    <x v="4"/>
    <x v="5"/>
    <n v="702.54079999999999"/>
    <s v="Bulk Order"/>
  </r>
  <r>
    <s v="ORD108397"/>
    <x v="0"/>
    <x v="3"/>
    <x v="8329"/>
    <n v="0.37"/>
    <n v="1288.6508000000001"/>
    <n v="5"/>
    <d v="2023-12-24T00:00:00"/>
    <d v="2023-12-30T00:00:00"/>
    <s v="New"/>
    <x v="0"/>
    <n v="427.68"/>
    <x v="4"/>
    <x v="5"/>
    <n v="2194.1891999999998"/>
    <s v="-"/>
  </r>
  <r>
    <s v="ORD108398"/>
    <x v="2"/>
    <x v="0"/>
    <x v="8330"/>
    <n v="0.08"/>
    <n v="264.32560000000001"/>
    <n v="8"/>
    <d v="2024-12-12T00:00:00"/>
    <d v="2024-12-19T00:00:00"/>
    <s v="Regular"/>
    <x v="2"/>
    <n v="264.3"/>
    <x v="4"/>
    <x v="0"/>
    <n v="3039.7444"/>
    <s v="Bulk Order"/>
  </r>
  <r>
    <s v="ORD108399"/>
    <x v="2"/>
    <x v="2"/>
    <x v="8331"/>
    <n v="0.28000000000000003"/>
    <n v="771.65200000000004"/>
    <n v="8"/>
    <d v="2023-03-14T00:00:00"/>
    <d v="2023-03-21T00:00:00"/>
    <s v="New"/>
    <x v="0"/>
    <n v="569.97"/>
    <x v="4"/>
    <x v="3"/>
    <n v="1984.248"/>
    <s v="Bulk Order"/>
  </r>
  <r>
    <s v="ORD108400"/>
    <x v="3"/>
    <x v="4"/>
    <x v="8332"/>
    <n v="0.37"/>
    <n v="676.70410000000004"/>
    <n v="6"/>
    <d v="2023-02-10T00:00:00"/>
    <d v="2023-02-11T00:00:00"/>
    <s v="Regular"/>
    <x v="2"/>
    <n v="417.54"/>
    <x v="4"/>
    <x v="5"/>
    <n v="1152.2258999999999"/>
    <s v="Bulk Order"/>
  </r>
  <r>
    <s v="ORD108401"/>
    <x v="0"/>
    <x v="2"/>
    <x v="8333"/>
    <n v="0.26"/>
    <n v="1109.4823999999999"/>
    <n v="5"/>
    <d v="2024-05-10T00:00:00"/>
    <d v="2024-05-16T00:00:00"/>
    <s v="Member"/>
    <x v="0"/>
    <n v="236.81"/>
    <x v="4"/>
    <x v="4"/>
    <n v="3157.7575999999999"/>
    <s v="-"/>
  </r>
  <r>
    <s v="ORD108402"/>
    <x v="0"/>
    <x v="1"/>
    <x v="8334"/>
    <n v="0.28000000000000003"/>
    <n v="1001.7112000000001"/>
    <n v="2"/>
    <d v="2024-02-29T00:00:00"/>
    <d v="2024-03-01T00:00:00"/>
    <s v="Regular"/>
    <x v="2"/>
    <n v="1015.47"/>
    <x v="4"/>
    <x v="1"/>
    <n v="2575.8287999999998"/>
    <s v="-"/>
  </r>
  <r>
    <s v="ORD108403"/>
    <x v="1"/>
    <x v="4"/>
    <x v="8335"/>
    <n v="0.28999999999999998"/>
    <n v="414.83919999999995"/>
    <n v="1"/>
    <d v="2024-06-26T00:00:00"/>
    <d v="2024-06-27T00:00:00"/>
    <s v="Member"/>
    <x v="0"/>
    <n v="335.01"/>
    <x v="4"/>
    <x v="0"/>
    <n v="1015.6408000000001"/>
    <s v="-"/>
  </r>
  <r>
    <s v="ORD108404"/>
    <x v="1"/>
    <x v="3"/>
    <x v="8336"/>
    <n v="0.23"/>
    <n v="588.40210000000002"/>
    <n v="7"/>
    <d v="2023-04-05T00:00:00"/>
    <d v="2023-04-07T00:00:00"/>
    <s v="Member"/>
    <x v="1"/>
    <n v="338.77"/>
    <x v="4"/>
    <x v="4"/>
    <n v="1969.8679"/>
    <s v="Bulk Order"/>
  </r>
  <r>
    <s v="ORD108405"/>
    <x v="1"/>
    <x v="2"/>
    <x v="8337"/>
    <n v="0.15"/>
    <n v="129.8595"/>
    <n v="7"/>
    <d v="2023-03-01T00:00:00"/>
    <d v="2023-03-06T00:00:00"/>
    <s v="Member"/>
    <x v="1"/>
    <n v="199.61"/>
    <x v="4"/>
    <x v="0"/>
    <n v="735.87049999999999"/>
    <s v="Bulk Order"/>
  </r>
  <r>
    <s v="ORD108406"/>
    <x v="3"/>
    <x v="1"/>
    <x v="8338"/>
    <n v="0.32"/>
    <n v="547.52"/>
    <n v="2"/>
    <d v="2024-03-10T00:00:00"/>
    <d v="2024-03-12T00:00:00"/>
    <s v="Regular"/>
    <x v="0"/>
    <n v="280.47000000000003"/>
    <x v="4"/>
    <x v="1"/>
    <n v="1163.48"/>
    <s v="-"/>
  </r>
  <r>
    <s v="ORD108407"/>
    <x v="3"/>
    <x v="4"/>
    <x v="8339"/>
    <n v="0.03"/>
    <n v="149.57969999999997"/>
    <n v="3"/>
    <d v="2024-03-30T00:00:00"/>
    <d v="2024-03-31T00:00:00"/>
    <s v="New"/>
    <x v="2"/>
    <n v="1094.6500000000001"/>
    <x v="4"/>
    <x v="0"/>
    <n v="4836.4102999999996"/>
    <s v="-"/>
  </r>
  <r>
    <s v="ORD108408"/>
    <x v="1"/>
    <x v="1"/>
    <x v="8340"/>
    <n v="0.09"/>
    <n v="107.71559999999999"/>
    <n v="8"/>
    <d v="2023-01-25T00:00:00"/>
    <d v="2023-01-30T00:00:00"/>
    <s v="New"/>
    <x v="2"/>
    <n v="186.09"/>
    <x v="4"/>
    <x v="5"/>
    <n v="1089.1243999999999"/>
    <s v="Bulk Order"/>
  </r>
  <r>
    <s v="ORD108409"/>
    <x v="0"/>
    <x v="3"/>
    <x v="8341"/>
    <n v="0.46"/>
    <n v="1619.9728"/>
    <n v="4"/>
    <d v="2024-12-09T00:00:00"/>
    <d v="2024-12-13T00:00:00"/>
    <s v="Member"/>
    <x v="2"/>
    <n v="565.15"/>
    <x v="4"/>
    <x v="0"/>
    <n v="1901.7071999999998"/>
    <s v="-"/>
  </r>
  <r>
    <s v="ORD108410"/>
    <x v="3"/>
    <x v="4"/>
    <x v="8342"/>
    <n v="0.24"/>
    <n v="304.38"/>
    <n v="5"/>
    <d v="2024-07-29T00:00:00"/>
    <d v="2024-07-31T00:00:00"/>
    <s v="New"/>
    <x v="2"/>
    <n v="123.29"/>
    <x v="4"/>
    <x v="3"/>
    <n v="963.87"/>
    <s v="-"/>
  </r>
  <r>
    <s v="ORD108411"/>
    <x v="0"/>
    <x v="1"/>
    <x v="8343"/>
    <n v="0.41"/>
    <n v="1925.7125999999998"/>
    <n v="7"/>
    <d v="2024-03-13T00:00:00"/>
    <d v="2024-03-16T00:00:00"/>
    <s v="Regular"/>
    <x v="0"/>
    <n v="1253.05"/>
    <x v="4"/>
    <x v="4"/>
    <n v="2771.1473999999998"/>
    <s v="Bulk Order"/>
  </r>
  <r>
    <s v="ORD108412"/>
    <x v="0"/>
    <x v="0"/>
    <x v="8344"/>
    <n v="0.36"/>
    <n v="583.07399999999996"/>
    <n v="8"/>
    <d v="2023-12-28T00:00:00"/>
    <d v="2024-01-04T00:00:00"/>
    <s v="New"/>
    <x v="0"/>
    <n v="450.69"/>
    <x v="4"/>
    <x v="1"/>
    <n v="1036.576"/>
    <s v="Bulk Order"/>
  </r>
  <r>
    <s v="ORD108413"/>
    <x v="2"/>
    <x v="4"/>
    <x v="8345"/>
    <n v="0.16"/>
    <n v="287.8048"/>
    <n v="1"/>
    <d v="2023-12-01T00:00:00"/>
    <d v="2023-12-04T00:00:00"/>
    <s v="Member"/>
    <x v="1"/>
    <n v="269.41000000000003"/>
    <x v="4"/>
    <x v="2"/>
    <n v="1510.9751999999999"/>
    <s v="-"/>
  </r>
  <r>
    <s v="ORD108414"/>
    <x v="1"/>
    <x v="4"/>
    <x v="8346"/>
    <n v="0.4"/>
    <n v="1203.9639999999999"/>
    <n v="7"/>
    <d v="2023-06-26T00:00:00"/>
    <d v="2023-06-29T00:00:00"/>
    <s v="Regular"/>
    <x v="0"/>
    <n v="441.78"/>
    <x v="4"/>
    <x v="0"/>
    <n v="1805.9459999999999"/>
    <s v="Bulk Order"/>
  </r>
  <r>
    <s v="ORD108415"/>
    <x v="2"/>
    <x v="4"/>
    <x v="8347"/>
    <n v="0.05"/>
    <n v="149.08750000000001"/>
    <n v="3"/>
    <d v="2024-12-02T00:00:00"/>
    <d v="2024-12-04T00:00:00"/>
    <s v="New"/>
    <x v="1"/>
    <n v="266.99"/>
    <x v="4"/>
    <x v="5"/>
    <n v="2832.6624999999999"/>
    <s v="-"/>
  </r>
  <r>
    <s v="ORD108416"/>
    <x v="1"/>
    <x v="4"/>
    <x v="4761"/>
    <n v="0.44"/>
    <n v="1292.4867999999999"/>
    <n v="5"/>
    <d v="2023-02-21T00:00:00"/>
    <d v="2023-02-25T00:00:00"/>
    <s v="New"/>
    <x v="0"/>
    <n v="384.98"/>
    <x v="4"/>
    <x v="2"/>
    <n v="1644.9831999999999"/>
    <s v="-"/>
  </r>
  <r>
    <s v="ORD108417"/>
    <x v="1"/>
    <x v="0"/>
    <x v="8348"/>
    <n v="0.34"/>
    <n v="989.04300000000001"/>
    <n v="1"/>
    <d v="2023-01-31T00:00:00"/>
    <d v="2023-02-05T00:00:00"/>
    <s v="Regular"/>
    <x v="0"/>
    <n v="728.74"/>
    <x v="4"/>
    <x v="3"/>
    <n v="1919.9069999999997"/>
    <s v="-"/>
  </r>
  <r>
    <s v="ORD108418"/>
    <x v="0"/>
    <x v="3"/>
    <x v="1254"/>
    <n v="0.46"/>
    <n v="749.6712"/>
    <n v="3"/>
    <d v="2023-07-03T00:00:00"/>
    <d v="2023-07-05T00:00:00"/>
    <s v="New"/>
    <x v="0"/>
    <n v="251.15"/>
    <x v="4"/>
    <x v="1"/>
    <n v="880.04880000000003"/>
    <s v="-"/>
  </r>
  <r>
    <s v="ORD108419"/>
    <x v="1"/>
    <x v="0"/>
    <x v="8349"/>
    <n v="0.45"/>
    <n v="1002.8745000000001"/>
    <n v="5"/>
    <d v="2023-04-27T00:00:00"/>
    <d v="2023-04-29T00:00:00"/>
    <s v="Regular"/>
    <x v="1"/>
    <n v="549.4"/>
    <x v="4"/>
    <x v="4"/>
    <n v="1225.7355"/>
    <s v="-"/>
  </r>
  <r>
    <s v="ORD108420"/>
    <x v="0"/>
    <x v="0"/>
    <x v="8350"/>
    <n v="0.19"/>
    <n v="571.48580000000004"/>
    <n v="1"/>
    <d v="2023-03-14T00:00:00"/>
    <d v="2023-03-16T00:00:00"/>
    <s v="Member"/>
    <x v="1"/>
    <n v="792.82"/>
    <x v="4"/>
    <x v="3"/>
    <n v="2436.3342000000002"/>
    <s v="-"/>
  </r>
  <r>
    <s v="ORD108421"/>
    <x v="0"/>
    <x v="1"/>
    <x v="8351"/>
    <n v="0.43"/>
    <n v="1457.3645999999999"/>
    <n v="2"/>
    <d v="2023-05-27T00:00:00"/>
    <d v="2023-06-01T00:00:00"/>
    <s v="Regular"/>
    <x v="0"/>
    <n v="460.08"/>
    <x v="4"/>
    <x v="5"/>
    <n v="1931.8553999999999"/>
    <s v="-"/>
  </r>
  <r>
    <s v="ORD108422"/>
    <x v="1"/>
    <x v="2"/>
    <x v="8352"/>
    <n v="0.28000000000000003"/>
    <n v="375.29240000000004"/>
    <n v="3"/>
    <d v="2023-05-04T00:00:00"/>
    <d v="2023-05-08T00:00:00"/>
    <s v="New"/>
    <x v="0"/>
    <n v="398.22"/>
    <x v="4"/>
    <x v="2"/>
    <n v="965.03759999999988"/>
    <s v="-"/>
  </r>
  <r>
    <s v="ORD108423"/>
    <x v="0"/>
    <x v="2"/>
    <x v="8353"/>
    <n v="0.08"/>
    <n v="282.97840000000002"/>
    <n v="8"/>
    <d v="2024-11-24T00:00:00"/>
    <d v="2024-12-01T00:00:00"/>
    <s v="New"/>
    <x v="2"/>
    <n v="702.74"/>
    <x v="4"/>
    <x v="1"/>
    <n v="3254.2516000000001"/>
    <s v="Bulk Order"/>
  </r>
  <r>
    <s v="ORD108424"/>
    <x v="0"/>
    <x v="1"/>
    <x v="8354"/>
    <n v="0.41"/>
    <n v="1895.8605"/>
    <n v="5"/>
    <d v="2024-09-03T00:00:00"/>
    <d v="2024-09-05T00:00:00"/>
    <s v="Member"/>
    <x v="1"/>
    <n v="619.69000000000005"/>
    <x v="4"/>
    <x v="3"/>
    <n v="2728.1895000000004"/>
    <s v="-"/>
  </r>
  <r>
    <s v="ORD108425"/>
    <x v="0"/>
    <x v="0"/>
    <x v="8355"/>
    <n v="0.45"/>
    <n v="1716.2325000000001"/>
    <n v="5"/>
    <d v="2024-03-18T00:00:00"/>
    <d v="2024-03-24T00:00:00"/>
    <s v="New"/>
    <x v="1"/>
    <n v="300.54000000000002"/>
    <x v="4"/>
    <x v="0"/>
    <n v="2097.6174999999998"/>
    <s v="-"/>
  </r>
  <r>
    <s v="ORD108426"/>
    <x v="3"/>
    <x v="1"/>
    <x v="8356"/>
    <n v="0.04"/>
    <n v="20.509600000000002"/>
    <n v="3"/>
    <d v="2023-06-27T00:00:00"/>
    <d v="2023-06-28T00:00:00"/>
    <s v="New"/>
    <x v="0"/>
    <n v="66.62"/>
    <x v="4"/>
    <x v="2"/>
    <n v="492.23040000000003"/>
    <s v="-"/>
  </r>
  <r>
    <s v="ORD108427"/>
    <x v="0"/>
    <x v="4"/>
    <x v="8357"/>
    <n v="0.47"/>
    <n v="1127.3983999999998"/>
    <n v="9"/>
    <d v="2024-11-08T00:00:00"/>
    <d v="2024-11-13T00:00:00"/>
    <s v="New"/>
    <x v="1"/>
    <n v="209.04"/>
    <x v="4"/>
    <x v="4"/>
    <n v="1271.3216"/>
    <s v="Bulk Order"/>
  </r>
  <r>
    <s v="ORD108428"/>
    <x v="3"/>
    <x v="1"/>
    <x v="8358"/>
    <n v="0.3"/>
    <n v="669.83699999999999"/>
    <n v="9"/>
    <d v="2023-01-10T00:00:00"/>
    <d v="2023-01-16T00:00:00"/>
    <s v="New"/>
    <x v="0"/>
    <n v="539.49"/>
    <x v="4"/>
    <x v="5"/>
    <n v="1562.953"/>
    <s v="Bulk Order"/>
  </r>
  <r>
    <s v="ORD108429"/>
    <x v="3"/>
    <x v="1"/>
    <x v="8359"/>
    <n v="0.01"/>
    <n v="17.488699999999998"/>
    <n v="2"/>
    <d v="2023-06-12T00:00:00"/>
    <d v="2023-06-16T00:00:00"/>
    <s v="New"/>
    <x v="2"/>
    <n v="201.91"/>
    <x v="4"/>
    <x v="5"/>
    <n v="1731.3812999999998"/>
    <s v="-"/>
  </r>
  <r>
    <s v="ORD108430"/>
    <x v="0"/>
    <x v="4"/>
    <x v="8360"/>
    <n v="0.27"/>
    <n v="677.01689999999996"/>
    <n v="8"/>
    <d v="2024-07-11T00:00:00"/>
    <d v="2024-07-12T00:00:00"/>
    <s v="Regular"/>
    <x v="0"/>
    <n v="341.63"/>
    <x v="4"/>
    <x v="4"/>
    <n v="1830.4530999999997"/>
    <s v="Bulk Order"/>
  </r>
  <r>
    <s v="ORD108431"/>
    <x v="0"/>
    <x v="2"/>
    <x v="8361"/>
    <n v="0.4"/>
    <n v="901.68400000000008"/>
    <n v="1"/>
    <d v="2024-09-01T00:00:00"/>
    <d v="2024-09-03T00:00:00"/>
    <s v="Member"/>
    <x v="0"/>
    <n v="292.33999999999997"/>
    <x v="4"/>
    <x v="5"/>
    <n v="1352.5259999999998"/>
    <s v="-"/>
  </r>
  <r>
    <s v="ORD108432"/>
    <x v="3"/>
    <x v="4"/>
    <x v="8362"/>
    <n v="0.27"/>
    <n v="35.164800000000007"/>
    <n v="5"/>
    <d v="2024-09-18T00:00:00"/>
    <d v="2024-09-24T00:00:00"/>
    <s v="New"/>
    <x v="2"/>
    <n v="26.13"/>
    <x v="4"/>
    <x v="5"/>
    <n v="95.075199999999995"/>
    <s v="-"/>
  </r>
  <r>
    <s v="ORD108433"/>
    <x v="3"/>
    <x v="3"/>
    <x v="8363"/>
    <n v="0.35"/>
    <n v="440.69199999999995"/>
    <n v="7"/>
    <d v="2023-11-25T00:00:00"/>
    <d v="2023-12-01T00:00:00"/>
    <s v="New"/>
    <x v="0"/>
    <n v="174.4"/>
    <x v="4"/>
    <x v="4"/>
    <n v="818.42799999999988"/>
    <s v="Bulk Order"/>
  </r>
  <r>
    <s v="ORD108434"/>
    <x v="0"/>
    <x v="1"/>
    <x v="8364"/>
    <n v="0.44"/>
    <n v="504.91320000000002"/>
    <n v="8"/>
    <d v="2023-12-20T00:00:00"/>
    <d v="2023-12-21T00:00:00"/>
    <s v="Regular"/>
    <x v="1"/>
    <n v="98.64"/>
    <x v="4"/>
    <x v="5"/>
    <n v="642.61680000000001"/>
    <s v="Bulk Order"/>
  </r>
  <r>
    <s v="ORD108435"/>
    <x v="0"/>
    <x v="1"/>
    <x v="8365"/>
    <n v="0.43"/>
    <n v="778.88909999999998"/>
    <n v="8"/>
    <d v="2024-12-19T00:00:00"/>
    <d v="2024-12-22T00:00:00"/>
    <s v="Regular"/>
    <x v="0"/>
    <n v="373.97"/>
    <x v="4"/>
    <x v="4"/>
    <n v="1032.4809"/>
    <s v="Bulk Order"/>
  </r>
  <r>
    <s v="ORD108436"/>
    <x v="1"/>
    <x v="2"/>
    <x v="8366"/>
    <n v="0.09"/>
    <n v="85.935599999999994"/>
    <n v="6"/>
    <d v="2023-04-01T00:00:00"/>
    <d v="2023-04-07T00:00:00"/>
    <s v="New"/>
    <x v="1"/>
    <n v="168.91"/>
    <x v="4"/>
    <x v="5"/>
    <n v="868.90440000000001"/>
    <s v="Bulk Order"/>
  </r>
  <r>
    <s v="ORD108437"/>
    <x v="3"/>
    <x v="0"/>
    <x v="8367"/>
    <n v="0.21"/>
    <n v="90.768299999999996"/>
    <n v="7"/>
    <d v="2023-12-13T00:00:00"/>
    <d v="2023-12-17T00:00:00"/>
    <s v="Member"/>
    <x v="2"/>
    <n v="103.56"/>
    <x v="4"/>
    <x v="3"/>
    <n v="341.46170000000001"/>
    <s v="Bulk Order"/>
  </r>
  <r>
    <s v="ORD108438"/>
    <x v="3"/>
    <x v="4"/>
    <x v="8368"/>
    <n v="0.06"/>
    <n v="63.804000000000002"/>
    <n v="4"/>
    <d v="2024-09-30T00:00:00"/>
    <d v="2024-10-06T00:00:00"/>
    <s v="Regular"/>
    <x v="1"/>
    <n v="121.14"/>
    <x v="4"/>
    <x v="3"/>
    <n v="999.59600000000012"/>
    <s v="-"/>
  </r>
  <r>
    <s v="ORD108439"/>
    <x v="1"/>
    <x v="0"/>
    <x v="8369"/>
    <n v="0.3"/>
    <n v="1285.6560000000002"/>
    <n v="7"/>
    <d v="2024-02-20T00:00:00"/>
    <d v="2024-02-26T00:00:00"/>
    <s v="Member"/>
    <x v="0"/>
    <n v="1137.3800000000001"/>
    <x v="4"/>
    <x v="3"/>
    <n v="2999.8640000000005"/>
    <s v="Bulk Order"/>
  </r>
  <r>
    <s v="ORD108440"/>
    <x v="3"/>
    <x v="3"/>
    <x v="8370"/>
    <n v="0.48"/>
    <n v="1922.6351999999997"/>
    <n v="7"/>
    <d v="2023-08-25T00:00:00"/>
    <d v="2023-08-31T00:00:00"/>
    <s v="New"/>
    <x v="2"/>
    <n v="582.51"/>
    <x v="4"/>
    <x v="2"/>
    <n v="2082.8548000000001"/>
    <s v="Bulk Order"/>
  </r>
  <r>
    <s v="ORD108441"/>
    <x v="2"/>
    <x v="4"/>
    <x v="8371"/>
    <n v="0.09"/>
    <n v="203.96429999999998"/>
    <n v="9"/>
    <d v="2024-06-22T00:00:00"/>
    <d v="2024-06-28T00:00:00"/>
    <s v="New"/>
    <x v="2"/>
    <n v="466.4"/>
    <x v="4"/>
    <x v="4"/>
    <n v="2062.3056999999999"/>
    <s v="Bulk Order"/>
  </r>
  <r>
    <s v="ORD108442"/>
    <x v="3"/>
    <x v="3"/>
    <x v="8372"/>
    <n v="0.2"/>
    <n v="880.25800000000004"/>
    <n v="2"/>
    <d v="2023-01-26T00:00:00"/>
    <d v="2023-01-30T00:00:00"/>
    <s v="New"/>
    <x v="1"/>
    <n v="1310.7"/>
    <x v="4"/>
    <x v="3"/>
    <n v="3521.0320000000002"/>
    <s v="-"/>
  </r>
  <r>
    <s v="ORD108443"/>
    <x v="1"/>
    <x v="3"/>
    <x v="8373"/>
    <n v="0.48"/>
    <n v="595.22879999999998"/>
    <n v="8"/>
    <d v="2023-06-21T00:00:00"/>
    <d v="2023-06-24T00:00:00"/>
    <s v="New"/>
    <x v="1"/>
    <n v="275.83999999999997"/>
    <x v="4"/>
    <x v="5"/>
    <n v="644.83119999999997"/>
    <s v="Bulk Order"/>
  </r>
  <r>
    <s v="ORD108444"/>
    <x v="2"/>
    <x v="3"/>
    <x v="8374"/>
    <n v="0.38"/>
    <n v="1125.7955999999999"/>
    <n v="9"/>
    <d v="2024-10-18T00:00:00"/>
    <d v="2024-10-24T00:00:00"/>
    <s v="Regular"/>
    <x v="1"/>
    <n v="531.02"/>
    <x v="4"/>
    <x v="4"/>
    <n v="1836.8244"/>
    <s v="Bulk Order"/>
  </r>
  <r>
    <s v="ORD108445"/>
    <x v="0"/>
    <x v="4"/>
    <x v="8375"/>
    <n v="0.04"/>
    <n v="32.013200000000005"/>
    <n v="3"/>
    <d v="2024-04-27T00:00:00"/>
    <d v="2024-04-28T00:00:00"/>
    <s v="New"/>
    <x v="2"/>
    <n v="93.93"/>
    <x v="4"/>
    <x v="4"/>
    <n v="768.31680000000006"/>
    <s v="-"/>
  </r>
  <r>
    <s v="ORD108446"/>
    <x v="1"/>
    <x v="4"/>
    <x v="8376"/>
    <n v="0.21"/>
    <n v="878.56859999999995"/>
    <n v="8"/>
    <d v="2024-10-27T00:00:00"/>
    <d v="2024-11-03T00:00:00"/>
    <s v="New"/>
    <x v="1"/>
    <n v="626.35"/>
    <x v="4"/>
    <x v="5"/>
    <n v="3305.0913999999998"/>
    <s v="Bulk Order"/>
  </r>
  <r>
    <s v="ORD108447"/>
    <x v="1"/>
    <x v="2"/>
    <x v="8377"/>
    <n v="0.49"/>
    <n v="362.5265"/>
    <n v="1"/>
    <d v="2023-11-08T00:00:00"/>
    <d v="2023-11-12T00:00:00"/>
    <s v="New"/>
    <x v="0"/>
    <n v="53.13"/>
    <x v="4"/>
    <x v="1"/>
    <n v="377.32350000000002"/>
    <s v="-"/>
  </r>
  <r>
    <s v="ORD108448"/>
    <x v="0"/>
    <x v="1"/>
    <x v="8378"/>
    <n v="0.23"/>
    <n v="58.905300000000004"/>
    <n v="5"/>
    <d v="2023-08-10T00:00:00"/>
    <d v="2023-08-12T00:00:00"/>
    <s v="Regular"/>
    <x v="2"/>
    <n v="28.93"/>
    <x v="4"/>
    <x v="1"/>
    <n v="197.2047"/>
    <s v="-"/>
  </r>
  <r>
    <s v="ORD108449"/>
    <x v="1"/>
    <x v="0"/>
    <x v="8379"/>
    <n v="0.31"/>
    <n v="446.36280000000005"/>
    <n v="1"/>
    <d v="2024-05-04T00:00:00"/>
    <d v="2024-05-07T00:00:00"/>
    <s v="New"/>
    <x v="0"/>
    <n v="194.38"/>
    <x v="4"/>
    <x v="0"/>
    <n v="993.5172"/>
    <s v="-"/>
  </r>
  <r>
    <s v="ORD108450"/>
    <x v="3"/>
    <x v="0"/>
    <x v="8380"/>
    <n v="0.35"/>
    <n v="1580.1029999999998"/>
    <n v="1"/>
    <d v="2024-02-25T00:00:00"/>
    <d v="2024-02-29T00:00:00"/>
    <s v="New"/>
    <x v="1"/>
    <n v="1174.22"/>
    <x v="4"/>
    <x v="4"/>
    <n v="2934.4769999999999"/>
    <s v="-"/>
  </r>
  <r>
    <s v="ORD108451"/>
    <x v="0"/>
    <x v="3"/>
    <x v="8381"/>
    <n v="0.33"/>
    <n v="242.33220000000003"/>
    <n v="6"/>
    <d v="2024-08-16T00:00:00"/>
    <d v="2024-08-22T00:00:00"/>
    <s v="Member"/>
    <x v="1"/>
    <n v="53.71"/>
    <x v="4"/>
    <x v="1"/>
    <n v="492.00779999999997"/>
    <s v="Bulk Order"/>
  </r>
  <r>
    <s v="ORD108452"/>
    <x v="1"/>
    <x v="4"/>
    <x v="8382"/>
    <n v="0.26"/>
    <n v="447.27280000000002"/>
    <n v="5"/>
    <d v="2023-08-08T00:00:00"/>
    <d v="2023-08-12T00:00:00"/>
    <s v="Regular"/>
    <x v="1"/>
    <n v="262.33"/>
    <x v="4"/>
    <x v="1"/>
    <n v="1273.0072"/>
    <s v="-"/>
  </r>
  <r>
    <s v="ORD108453"/>
    <x v="0"/>
    <x v="4"/>
    <x v="8383"/>
    <n v="7.0000000000000007E-2"/>
    <n v="115.53010000000002"/>
    <n v="5"/>
    <d v="2023-08-20T00:00:00"/>
    <d v="2023-08-27T00:00:00"/>
    <s v="Member"/>
    <x v="1"/>
    <n v="293.72000000000003"/>
    <x v="4"/>
    <x v="2"/>
    <n v="1534.8999000000001"/>
    <s v="-"/>
  </r>
  <r>
    <s v="ORD108454"/>
    <x v="0"/>
    <x v="3"/>
    <x v="8384"/>
    <n v="0.35"/>
    <n v="1409.8244999999999"/>
    <n v="2"/>
    <d v="2024-10-17T00:00:00"/>
    <d v="2024-10-23T00:00:00"/>
    <s v="Member"/>
    <x v="2"/>
    <n v="1165.69"/>
    <x v="4"/>
    <x v="2"/>
    <n v="2618.2455"/>
    <s v="-"/>
  </r>
  <r>
    <s v="ORD108455"/>
    <x v="0"/>
    <x v="1"/>
    <x v="8385"/>
    <n v="0.47"/>
    <n v="1017.7708999999999"/>
    <n v="9"/>
    <d v="2023-09-15T00:00:00"/>
    <d v="2023-09-20T00:00:00"/>
    <s v="Member"/>
    <x v="0"/>
    <n v="311.24"/>
    <x v="4"/>
    <x v="0"/>
    <n v="1147.6990999999998"/>
    <s v="Bulk Order"/>
  </r>
  <r>
    <s v="ORD108456"/>
    <x v="2"/>
    <x v="0"/>
    <x v="8386"/>
    <n v="0.47"/>
    <n v="1455.4395999999999"/>
    <n v="5"/>
    <d v="2023-11-25T00:00:00"/>
    <d v="2023-12-01T00:00:00"/>
    <s v="New"/>
    <x v="1"/>
    <n v="913.67"/>
    <x v="4"/>
    <x v="3"/>
    <n v="1641.2403999999999"/>
    <s v="-"/>
  </r>
  <r>
    <s v="ORD108457"/>
    <x v="1"/>
    <x v="2"/>
    <x v="8387"/>
    <n v="0.3"/>
    <n v="624.44399999999996"/>
    <n v="3"/>
    <d v="2024-03-14T00:00:00"/>
    <d v="2024-03-21T00:00:00"/>
    <s v="Member"/>
    <x v="1"/>
    <n v="363.21"/>
    <x v="4"/>
    <x v="1"/>
    <n v="1457.0360000000001"/>
    <s v="-"/>
  </r>
  <r>
    <s v="ORD108458"/>
    <x v="2"/>
    <x v="1"/>
    <x v="8388"/>
    <n v="0.25"/>
    <n v="700.53499999999997"/>
    <n v="7"/>
    <d v="2023-07-10T00:00:00"/>
    <d v="2023-07-11T00:00:00"/>
    <s v="Regular"/>
    <x v="2"/>
    <n v="638.26"/>
    <x v="4"/>
    <x v="3"/>
    <n v="2101.605"/>
    <s v="Bulk Order"/>
  </r>
  <r>
    <s v="ORD108459"/>
    <x v="1"/>
    <x v="4"/>
    <x v="8389"/>
    <n v="0.17"/>
    <n v="69.013199999999998"/>
    <n v="6"/>
    <d v="2023-11-16T00:00:00"/>
    <d v="2023-11-19T00:00:00"/>
    <s v="Regular"/>
    <x v="1"/>
    <n v="29.66"/>
    <x v="4"/>
    <x v="4"/>
    <n v="336.9468"/>
    <s v="Bulk Order"/>
  </r>
  <r>
    <s v="ORD108460"/>
    <x v="3"/>
    <x v="3"/>
    <x v="8390"/>
    <n v="0.05"/>
    <n v="96.637"/>
    <n v="6"/>
    <d v="2023-03-06T00:00:00"/>
    <d v="2023-03-10T00:00:00"/>
    <s v="Member"/>
    <x v="2"/>
    <n v="429.12"/>
    <x v="4"/>
    <x v="5"/>
    <n v="1836.1030000000001"/>
    <s v="Bulk Order"/>
  </r>
  <r>
    <s v="ORD108461"/>
    <x v="3"/>
    <x v="0"/>
    <x v="8391"/>
    <n v="0.44"/>
    <n v="1887.6088000000002"/>
    <n v="5"/>
    <d v="2024-10-28T00:00:00"/>
    <d v="2024-10-31T00:00:00"/>
    <s v="New"/>
    <x v="0"/>
    <n v="319.01"/>
    <x v="4"/>
    <x v="4"/>
    <n v="2402.4112000000005"/>
    <s v="-"/>
  </r>
  <r>
    <s v="ORD108462"/>
    <x v="3"/>
    <x v="3"/>
    <x v="8392"/>
    <n v="7.0000000000000007E-2"/>
    <n v="244.03610000000003"/>
    <n v="4"/>
    <d v="2023-09-03T00:00:00"/>
    <d v="2023-09-05T00:00:00"/>
    <s v="Regular"/>
    <x v="0"/>
    <n v="639.80999999999995"/>
    <x v="4"/>
    <x v="0"/>
    <n v="3242.1939000000002"/>
    <s v="-"/>
  </r>
  <r>
    <s v="ORD108463"/>
    <x v="1"/>
    <x v="4"/>
    <x v="8393"/>
    <n v="0.14000000000000001"/>
    <n v="687.53440000000012"/>
    <n v="6"/>
    <d v="2023-05-17T00:00:00"/>
    <d v="2023-05-22T00:00:00"/>
    <s v="New"/>
    <x v="2"/>
    <n v="656.97"/>
    <x v="4"/>
    <x v="3"/>
    <n v="4223.4255999999996"/>
    <s v="Bulk Order"/>
  </r>
  <r>
    <s v="ORD108464"/>
    <x v="0"/>
    <x v="3"/>
    <x v="8394"/>
    <n v="0.37"/>
    <n v="1465.4997000000001"/>
    <n v="7"/>
    <d v="2023-06-16T00:00:00"/>
    <d v="2023-06-22T00:00:00"/>
    <s v="Regular"/>
    <x v="0"/>
    <n v="516.99"/>
    <x v="4"/>
    <x v="2"/>
    <n v="2495.3103000000001"/>
    <s v="Bulk Order"/>
  </r>
  <r>
    <s v="ORD108465"/>
    <x v="0"/>
    <x v="0"/>
    <x v="8395"/>
    <n v="0.35"/>
    <n v="809.34"/>
    <n v="8"/>
    <d v="2023-06-12T00:00:00"/>
    <d v="2023-06-19T00:00:00"/>
    <s v="Member"/>
    <x v="1"/>
    <n v="164.02"/>
    <x v="4"/>
    <x v="4"/>
    <n v="1503.06"/>
    <s v="Bulk Order"/>
  </r>
  <r>
    <s v="ORD108466"/>
    <x v="2"/>
    <x v="3"/>
    <x v="8396"/>
    <n v="0.34"/>
    <n v="1160.6818000000001"/>
    <n v="2"/>
    <d v="2024-11-03T00:00:00"/>
    <d v="2024-11-04T00:00:00"/>
    <s v="Regular"/>
    <x v="0"/>
    <n v="759.92"/>
    <x v="4"/>
    <x v="0"/>
    <n v="2253.0882000000001"/>
    <s v="-"/>
  </r>
  <r>
    <s v="ORD108467"/>
    <x v="2"/>
    <x v="0"/>
    <x v="8397"/>
    <n v="0.37"/>
    <n v="1443.7326"/>
    <n v="4"/>
    <d v="2024-02-01T00:00:00"/>
    <d v="2024-02-07T00:00:00"/>
    <s v="Member"/>
    <x v="2"/>
    <n v="735.14"/>
    <x v="4"/>
    <x v="1"/>
    <n v="2458.2474000000002"/>
    <s v="-"/>
  </r>
  <r>
    <s v="ORD108468"/>
    <x v="3"/>
    <x v="3"/>
    <x v="8398"/>
    <n v="0.27"/>
    <n v="383.79150000000004"/>
    <n v="7"/>
    <d v="2024-03-12T00:00:00"/>
    <d v="2024-03-19T00:00:00"/>
    <s v="Member"/>
    <x v="0"/>
    <n v="210.65"/>
    <x v="4"/>
    <x v="1"/>
    <n v="1037.6585"/>
    <s v="Bulk Order"/>
  </r>
  <r>
    <s v="ORD108469"/>
    <x v="2"/>
    <x v="3"/>
    <x v="8399"/>
    <n v="0.08"/>
    <n v="31.527199999999997"/>
    <n v="3"/>
    <d v="2023-01-01T00:00:00"/>
    <d v="2023-01-02T00:00:00"/>
    <s v="New"/>
    <x v="0"/>
    <n v="115.92"/>
    <x v="4"/>
    <x v="4"/>
    <n v="362.56279999999998"/>
    <s v="-"/>
  </r>
  <r>
    <s v="ORD108470"/>
    <x v="1"/>
    <x v="0"/>
    <x v="8400"/>
    <n v="0.5"/>
    <n v="1044.325"/>
    <n v="5"/>
    <d v="2023-06-27T00:00:00"/>
    <d v="2023-06-29T00:00:00"/>
    <s v="Regular"/>
    <x v="0"/>
    <n v="120.27"/>
    <x v="4"/>
    <x v="3"/>
    <n v="1044.325"/>
    <s v="-"/>
  </r>
  <r>
    <s v="ORD108471"/>
    <x v="1"/>
    <x v="3"/>
    <x v="8401"/>
    <n v="0.45"/>
    <n v="364.005"/>
    <n v="7"/>
    <d v="2024-04-25T00:00:00"/>
    <d v="2024-04-29T00:00:00"/>
    <s v="Member"/>
    <x v="2"/>
    <n v="171.25"/>
    <x v="4"/>
    <x v="5"/>
    <n v="444.89499999999998"/>
    <s v="Bulk Order"/>
  </r>
  <r>
    <s v="ORD108472"/>
    <x v="2"/>
    <x v="1"/>
    <x v="8402"/>
    <n v="0.22"/>
    <n v="320.86560000000003"/>
    <n v="9"/>
    <d v="2023-09-01T00:00:00"/>
    <d v="2023-09-06T00:00:00"/>
    <s v="Member"/>
    <x v="0"/>
    <n v="245.94"/>
    <x v="4"/>
    <x v="1"/>
    <n v="1137.6143999999999"/>
    <s v="Bulk Order"/>
  </r>
  <r>
    <s v="ORD108473"/>
    <x v="2"/>
    <x v="2"/>
    <x v="8403"/>
    <n v="0.27"/>
    <n v="1279.6758"/>
    <n v="6"/>
    <d v="2024-11-22T00:00:00"/>
    <d v="2024-11-23T00:00:00"/>
    <s v="Regular"/>
    <x v="0"/>
    <n v="1249.08"/>
    <x v="4"/>
    <x v="2"/>
    <n v="3459.8642"/>
    <s v="Bulk Order"/>
  </r>
  <r>
    <s v="ORD108474"/>
    <x v="2"/>
    <x v="1"/>
    <x v="8404"/>
    <n v="0.2"/>
    <n v="850.14"/>
    <n v="2"/>
    <d v="2023-08-26T00:00:00"/>
    <d v="2023-09-01T00:00:00"/>
    <s v="New"/>
    <x v="1"/>
    <n v="1039.1400000000001"/>
    <x v="4"/>
    <x v="0"/>
    <n v="3400.56"/>
    <s v="-"/>
  </r>
  <r>
    <s v="ORD108475"/>
    <x v="2"/>
    <x v="2"/>
    <x v="8405"/>
    <n v="0.32"/>
    <n v="960.9824000000001"/>
    <n v="9"/>
    <d v="2023-04-27T00:00:00"/>
    <d v="2023-04-30T00:00:00"/>
    <s v="New"/>
    <x v="0"/>
    <n v="267.64999999999998"/>
    <x v="4"/>
    <x v="3"/>
    <n v="2042.0876000000001"/>
    <s v="Bulk Order"/>
  </r>
  <r>
    <s v="ORD108476"/>
    <x v="3"/>
    <x v="1"/>
    <x v="8406"/>
    <n v="0.37"/>
    <n v="764.47919999999999"/>
    <n v="6"/>
    <d v="2023-12-14T00:00:00"/>
    <d v="2023-12-16T00:00:00"/>
    <s v="New"/>
    <x v="1"/>
    <n v="294.87"/>
    <x v="4"/>
    <x v="1"/>
    <n v="1301.6807999999999"/>
    <s v="Bulk Order"/>
  </r>
  <r>
    <s v="ORD108477"/>
    <x v="3"/>
    <x v="2"/>
    <x v="8407"/>
    <n v="0.12"/>
    <n v="167.4264"/>
    <n v="2"/>
    <d v="2023-01-07T00:00:00"/>
    <d v="2023-01-13T00:00:00"/>
    <s v="New"/>
    <x v="0"/>
    <n v="316.10000000000002"/>
    <x v="4"/>
    <x v="2"/>
    <n v="1227.7936"/>
    <s v="-"/>
  </r>
  <r>
    <s v="ORD108478"/>
    <x v="2"/>
    <x v="3"/>
    <x v="8408"/>
    <n v="0.22"/>
    <n v="638.03300000000002"/>
    <n v="1"/>
    <d v="2023-06-23T00:00:00"/>
    <d v="2023-06-24T00:00:00"/>
    <s v="Member"/>
    <x v="0"/>
    <n v="444.68"/>
    <x v="4"/>
    <x v="1"/>
    <n v="2262.1170000000002"/>
    <s v="-"/>
  </r>
  <r>
    <s v="ORD108479"/>
    <x v="1"/>
    <x v="0"/>
    <x v="8409"/>
    <n v="0.32"/>
    <n v="867.99679999999989"/>
    <n v="4"/>
    <d v="2023-04-26T00:00:00"/>
    <d v="2023-05-02T00:00:00"/>
    <s v="Member"/>
    <x v="2"/>
    <n v="600.5"/>
    <x v="4"/>
    <x v="3"/>
    <n v="1844.4931999999999"/>
    <s v="-"/>
  </r>
  <r>
    <s v="ORD108480"/>
    <x v="3"/>
    <x v="0"/>
    <x v="8410"/>
    <n v="0.49"/>
    <n v="1923.6567"/>
    <n v="2"/>
    <d v="2023-09-12T00:00:00"/>
    <d v="2023-09-16T00:00:00"/>
    <s v="Member"/>
    <x v="1"/>
    <n v="1046.5"/>
    <x v="4"/>
    <x v="3"/>
    <n v="2002.1732999999999"/>
    <s v="-"/>
  </r>
  <r>
    <s v="ORD108481"/>
    <x v="1"/>
    <x v="4"/>
    <x v="8411"/>
    <n v="0.16"/>
    <n v="743.5680000000001"/>
    <n v="7"/>
    <d v="2024-04-16T00:00:00"/>
    <d v="2024-04-21T00:00:00"/>
    <s v="New"/>
    <x v="1"/>
    <n v="1072.54"/>
    <x v="4"/>
    <x v="4"/>
    <n v="3903.732"/>
    <s v="Bulk Order"/>
  </r>
  <r>
    <s v="ORD108482"/>
    <x v="0"/>
    <x v="2"/>
    <x v="8412"/>
    <n v="0.37"/>
    <n v="633.3623"/>
    <n v="7"/>
    <d v="2024-08-13T00:00:00"/>
    <d v="2024-08-20T00:00:00"/>
    <s v="New"/>
    <x v="0"/>
    <n v="316.89999999999998"/>
    <x v="4"/>
    <x v="2"/>
    <n v="1078.4277"/>
    <s v="Bulk Order"/>
  </r>
  <r>
    <s v="ORD108483"/>
    <x v="1"/>
    <x v="4"/>
    <x v="8413"/>
    <n v="0.17"/>
    <n v="188.84620000000001"/>
    <n v="3"/>
    <d v="2024-06-19T00:00:00"/>
    <d v="2024-06-20T00:00:00"/>
    <s v="Member"/>
    <x v="1"/>
    <n v="275.87"/>
    <x v="4"/>
    <x v="5"/>
    <n v="922.01379999999995"/>
    <s v="-"/>
  </r>
  <r>
    <s v="ORD108484"/>
    <x v="2"/>
    <x v="4"/>
    <x v="8414"/>
    <n v="0.05"/>
    <n v="103.68599999999999"/>
    <n v="1"/>
    <d v="2024-08-25T00:00:00"/>
    <d v="2024-08-29T00:00:00"/>
    <s v="Member"/>
    <x v="2"/>
    <n v="558.46"/>
    <x v="4"/>
    <x v="3"/>
    <n v="1970.0339999999999"/>
    <s v="-"/>
  </r>
  <r>
    <s v="ORD108485"/>
    <x v="0"/>
    <x v="2"/>
    <x v="8415"/>
    <n v="0.39"/>
    <n v="875.14049999999997"/>
    <n v="2"/>
    <d v="2024-07-04T00:00:00"/>
    <d v="2024-07-08T00:00:00"/>
    <s v="Member"/>
    <x v="0"/>
    <n v="338.48"/>
    <x v="4"/>
    <x v="5"/>
    <n v="1368.8094999999998"/>
    <s v="-"/>
  </r>
  <r>
    <s v="ORD108486"/>
    <x v="3"/>
    <x v="0"/>
    <x v="8416"/>
    <n v="0.32"/>
    <n v="94.515200000000007"/>
    <n v="8"/>
    <d v="2023-07-14T00:00:00"/>
    <d v="2023-07-16T00:00:00"/>
    <s v="Regular"/>
    <x v="0"/>
    <n v="78.03"/>
    <x v="4"/>
    <x v="1"/>
    <n v="200.84480000000002"/>
    <s v="Bulk Order"/>
  </r>
  <r>
    <s v="ORD108487"/>
    <x v="3"/>
    <x v="2"/>
    <x v="8417"/>
    <n v="0.26"/>
    <n v="1123.8006"/>
    <n v="4"/>
    <d v="2023-07-23T00:00:00"/>
    <d v="2023-07-29T00:00:00"/>
    <s v="Member"/>
    <x v="1"/>
    <n v="1084.79"/>
    <x v="4"/>
    <x v="5"/>
    <n v="3198.5094000000004"/>
    <s v="-"/>
  </r>
  <r>
    <s v="ORD108488"/>
    <x v="0"/>
    <x v="3"/>
    <x v="8418"/>
    <n v="0.34"/>
    <n v="1692.6559999999999"/>
    <n v="3"/>
    <d v="2023-06-18T00:00:00"/>
    <d v="2023-06-22T00:00:00"/>
    <s v="Regular"/>
    <x v="0"/>
    <n v="759.93"/>
    <x v="4"/>
    <x v="3"/>
    <n v="3285.7439999999997"/>
    <s v="-"/>
  </r>
  <r>
    <s v="ORD108489"/>
    <x v="1"/>
    <x v="4"/>
    <x v="8419"/>
    <n v="0.44"/>
    <n v="2034.4368000000002"/>
    <n v="7"/>
    <d v="2023-06-06T00:00:00"/>
    <d v="2023-06-08T00:00:00"/>
    <s v="New"/>
    <x v="2"/>
    <n v="298.32"/>
    <x v="4"/>
    <x v="4"/>
    <n v="2589.2831999999999"/>
    <s v="Bulk Order"/>
  </r>
  <r>
    <s v="ORD108490"/>
    <x v="3"/>
    <x v="4"/>
    <x v="8420"/>
    <n v="0.38"/>
    <n v="1640.5588"/>
    <n v="4"/>
    <d v="2024-12-12T00:00:00"/>
    <d v="2024-12-15T00:00:00"/>
    <s v="New"/>
    <x v="0"/>
    <n v="1188.07"/>
    <x v="4"/>
    <x v="0"/>
    <n v="2676.7012000000004"/>
    <s v="-"/>
  </r>
  <r>
    <s v="ORD108491"/>
    <x v="2"/>
    <x v="2"/>
    <x v="8421"/>
    <n v="0.43"/>
    <n v="2134.4081999999999"/>
    <n v="2"/>
    <d v="2024-05-04T00:00:00"/>
    <d v="2024-05-10T00:00:00"/>
    <s v="New"/>
    <x v="0"/>
    <n v="536.79999999999995"/>
    <x v="4"/>
    <x v="0"/>
    <n v="2829.3317999999999"/>
    <s v="-"/>
  </r>
  <r>
    <s v="ORD108492"/>
    <x v="0"/>
    <x v="4"/>
    <x v="8422"/>
    <n v="0.15"/>
    <n v="682.23900000000003"/>
    <n v="3"/>
    <d v="2024-05-20T00:00:00"/>
    <d v="2024-05-22T00:00:00"/>
    <s v="Regular"/>
    <x v="1"/>
    <n v="1224.1500000000001"/>
    <x v="4"/>
    <x v="3"/>
    <n v="3866.0210000000002"/>
    <s v="-"/>
  </r>
  <r>
    <s v="ORD108493"/>
    <x v="2"/>
    <x v="0"/>
    <x v="8423"/>
    <n v="0.4"/>
    <n v="1389.2"/>
    <n v="4"/>
    <d v="2023-01-04T00:00:00"/>
    <d v="2023-01-05T00:00:00"/>
    <s v="New"/>
    <x v="0"/>
    <n v="785.38"/>
    <x v="4"/>
    <x v="1"/>
    <n v="2083.8000000000002"/>
    <s v="-"/>
  </r>
  <r>
    <s v="ORD108494"/>
    <x v="0"/>
    <x v="4"/>
    <x v="8424"/>
    <n v="0.18"/>
    <n v="165.07980000000001"/>
    <n v="1"/>
    <d v="2024-10-22T00:00:00"/>
    <d v="2024-10-24T00:00:00"/>
    <s v="Regular"/>
    <x v="0"/>
    <n v="272.82"/>
    <x v="4"/>
    <x v="4"/>
    <n v="752.03020000000004"/>
    <s v="-"/>
  </r>
  <r>
    <s v="ORD108495"/>
    <x v="3"/>
    <x v="2"/>
    <x v="8425"/>
    <n v="0.01"/>
    <n v="8.6612000000000009"/>
    <n v="8"/>
    <d v="2024-08-05T00:00:00"/>
    <d v="2024-08-10T00:00:00"/>
    <s v="Member"/>
    <x v="0"/>
    <n v="88.24"/>
    <x v="4"/>
    <x v="0"/>
    <n v="857.4588"/>
    <s v="Bulk Order"/>
  </r>
  <r>
    <s v="ORD108496"/>
    <x v="1"/>
    <x v="0"/>
    <x v="8426"/>
    <n v="0.02"/>
    <n v="6.7804000000000002"/>
    <n v="8"/>
    <d v="2024-07-11T00:00:00"/>
    <d v="2024-07-14T00:00:00"/>
    <s v="Regular"/>
    <x v="1"/>
    <n v="41.45"/>
    <x v="4"/>
    <x v="3"/>
    <n v="332.2396"/>
    <s v="Bulk Order"/>
  </r>
  <r>
    <s v="ORD108497"/>
    <x v="0"/>
    <x v="0"/>
    <x v="8427"/>
    <n v="0.37"/>
    <n v="783.64889999999991"/>
    <n v="5"/>
    <d v="2024-12-24T00:00:00"/>
    <d v="2024-12-26T00:00:00"/>
    <s v="New"/>
    <x v="2"/>
    <n v="154.88999999999999"/>
    <x v="4"/>
    <x v="2"/>
    <n v="1334.3210999999999"/>
    <s v="-"/>
  </r>
  <r>
    <s v="ORD108498"/>
    <x v="0"/>
    <x v="4"/>
    <x v="8428"/>
    <n v="0.14000000000000001"/>
    <n v="568.85360000000003"/>
    <n v="6"/>
    <d v="2024-10-08T00:00:00"/>
    <d v="2024-10-11T00:00:00"/>
    <s v="New"/>
    <x v="1"/>
    <n v="1207.8699999999999"/>
    <x v="4"/>
    <x v="3"/>
    <n v="3494.3863999999999"/>
    <s v="Bulk Order"/>
  </r>
  <r>
    <s v="ORD108499"/>
    <x v="2"/>
    <x v="2"/>
    <x v="1495"/>
    <n v="0.15"/>
    <n v="375.36749999999995"/>
    <n v="4"/>
    <d v="2023-04-20T00:00:00"/>
    <d v="2023-04-26T00:00:00"/>
    <s v="New"/>
    <x v="2"/>
    <n v="512.76"/>
    <x v="4"/>
    <x v="3"/>
    <n v="2127.0825"/>
    <s v="-"/>
  </r>
  <r>
    <s v="ORD108500"/>
    <x v="3"/>
    <x v="4"/>
    <x v="8429"/>
    <n v="0.31"/>
    <n v="587.44380000000001"/>
    <n v="3"/>
    <d v="2023-07-17T00:00:00"/>
    <d v="2023-07-19T00:00:00"/>
    <s v="Regular"/>
    <x v="0"/>
    <n v="222.16"/>
    <x v="4"/>
    <x v="5"/>
    <n v="1307.5362"/>
    <s v="-"/>
  </r>
  <r>
    <s v="ORD108501"/>
    <x v="2"/>
    <x v="3"/>
    <x v="8430"/>
    <n v="0.37"/>
    <n v="235.0462"/>
    <n v="3"/>
    <d v="2024-01-28T00:00:00"/>
    <d v="2024-02-01T00:00:00"/>
    <s v="New"/>
    <x v="1"/>
    <n v="108.6"/>
    <x v="4"/>
    <x v="5"/>
    <n v="400.21379999999999"/>
    <s v="-"/>
  </r>
  <r>
    <s v="ORD108502"/>
    <x v="3"/>
    <x v="3"/>
    <x v="8431"/>
    <n v="0.28000000000000003"/>
    <n v="99.005200000000002"/>
    <n v="4"/>
    <d v="2024-03-07T00:00:00"/>
    <d v="2024-03-11T00:00:00"/>
    <s v="Member"/>
    <x v="2"/>
    <n v="103.53"/>
    <x v="4"/>
    <x v="4"/>
    <n v="254.58479999999997"/>
    <s v="-"/>
  </r>
  <r>
    <s v="ORD108503"/>
    <x v="2"/>
    <x v="0"/>
    <x v="8432"/>
    <n v="0.35"/>
    <n v="719.59299999999996"/>
    <n v="6"/>
    <d v="2023-04-10T00:00:00"/>
    <d v="2023-04-16T00:00:00"/>
    <s v="New"/>
    <x v="1"/>
    <n v="281.38"/>
    <x v="4"/>
    <x v="0"/>
    <n v="1336.3870000000002"/>
    <s v="Bulk Order"/>
  </r>
  <r>
    <s v="ORD108504"/>
    <x v="0"/>
    <x v="4"/>
    <x v="8433"/>
    <n v="0.47"/>
    <n v="277.12610000000001"/>
    <n v="2"/>
    <d v="2023-02-21T00:00:00"/>
    <d v="2023-02-22T00:00:00"/>
    <s v="New"/>
    <x v="2"/>
    <n v="148.63999999999999"/>
    <x v="4"/>
    <x v="4"/>
    <n v="312.50389999999999"/>
    <s v="-"/>
  </r>
  <r>
    <s v="ORD108505"/>
    <x v="2"/>
    <x v="3"/>
    <x v="8434"/>
    <n v="0.43"/>
    <n v="261.17770000000002"/>
    <n v="6"/>
    <d v="2024-02-17T00:00:00"/>
    <d v="2024-02-21T00:00:00"/>
    <s v="Regular"/>
    <x v="2"/>
    <n v="50.18"/>
    <x v="4"/>
    <x v="5"/>
    <n v="346.21229999999997"/>
    <s v="Bulk Order"/>
  </r>
  <r>
    <s v="ORD108506"/>
    <x v="1"/>
    <x v="1"/>
    <x v="8435"/>
    <n v="0.12"/>
    <n v="244.46519999999998"/>
    <n v="8"/>
    <d v="2023-01-03T00:00:00"/>
    <d v="2023-01-08T00:00:00"/>
    <s v="New"/>
    <x v="2"/>
    <n v="472.17"/>
    <x v="4"/>
    <x v="3"/>
    <n v="1792.7447999999999"/>
    <s v="Bulk Order"/>
  </r>
  <r>
    <s v="ORD108507"/>
    <x v="3"/>
    <x v="3"/>
    <x v="8436"/>
    <n v="0.45"/>
    <n v="1153.7684999999999"/>
    <n v="9"/>
    <d v="2024-09-12T00:00:00"/>
    <d v="2024-09-16T00:00:00"/>
    <s v="Regular"/>
    <x v="0"/>
    <n v="372.99"/>
    <x v="4"/>
    <x v="5"/>
    <n v="1410.1614999999999"/>
    <s v="Bulk Order"/>
  </r>
  <r>
    <s v="ORD108508"/>
    <x v="3"/>
    <x v="4"/>
    <x v="8437"/>
    <n v="0.15"/>
    <n v="152.21250000000001"/>
    <n v="4"/>
    <d v="2023-06-08T00:00:00"/>
    <d v="2023-06-13T00:00:00"/>
    <s v="Member"/>
    <x v="1"/>
    <n v="99.92"/>
    <x v="4"/>
    <x v="3"/>
    <n v="862.53750000000002"/>
    <s v="-"/>
  </r>
  <r>
    <s v="ORD108509"/>
    <x v="0"/>
    <x v="4"/>
    <x v="8438"/>
    <n v="0.33"/>
    <n v="1140.0543"/>
    <n v="5"/>
    <d v="2023-12-10T00:00:00"/>
    <d v="2023-12-12T00:00:00"/>
    <s v="New"/>
    <x v="1"/>
    <n v="933.4"/>
    <x v="4"/>
    <x v="4"/>
    <n v="2314.6557000000003"/>
    <s v="-"/>
  </r>
  <r>
    <s v="ORD108510"/>
    <x v="3"/>
    <x v="3"/>
    <x v="8439"/>
    <n v="0.44"/>
    <n v="946.69960000000003"/>
    <n v="8"/>
    <d v="2023-03-04T00:00:00"/>
    <d v="2023-03-10T00:00:00"/>
    <s v="Member"/>
    <x v="1"/>
    <n v="403.36"/>
    <x v="4"/>
    <x v="4"/>
    <n v="1204.8904000000002"/>
    <s v="Bulk Order"/>
  </r>
  <r>
    <s v="ORD108511"/>
    <x v="1"/>
    <x v="4"/>
    <x v="8440"/>
    <n v="0.31"/>
    <n v="170.63019999999997"/>
    <n v="2"/>
    <d v="2023-06-01T00:00:00"/>
    <d v="2023-06-03T00:00:00"/>
    <s v="Regular"/>
    <x v="2"/>
    <n v="79.180000000000007"/>
    <x v="4"/>
    <x v="4"/>
    <n v="379.78980000000001"/>
    <s v="-"/>
  </r>
  <r>
    <s v="ORD108512"/>
    <x v="2"/>
    <x v="4"/>
    <x v="8441"/>
    <n v="0.4"/>
    <n v="1288.588"/>
    <n v="2"/>
    <d v="2023-06-25T00:00:00"/>
    <d v="2023-06-30T00:00:00"/>
    <s v="Member"/>
    <x v="2"/>
    <n v="486.63"/>
    <x v="4"/>
    <x v="4"/>
    <n v="1932.8819999999998"/>
    <s v="-"/>
  </r>
  <r>
    <s v="ORD108513"/>
    <x v="0"/>
    <x v="1"/>
    <x v="8442"/>
    <n v="0.46"/>
    <n v="850.55380000000002"/>
    <n v="9"/>
    <d v="2023-04-10T00:00:00"/>
    <d v="2023-04-11T00:00:00"/>
    <s v="Regular"/>
    <x v="1"/>
    <n v="126.17"/>
    <x v="4"/>
    <x v="4"/>
    <n v="998.47619999999995"/>
    <s v="Bulk Order"/>
  </r>
  <r>
    <s v="ORD108514"/>
    <x v="1"/>
    <x v="0"/>
    <x v="8443"/>
    <n v="0.48"/>
    <n v="171.0624"/>
    <n v="6"/>
    <d v="2024-06-20T00:00:00"/>
    <d v="2024-06-27T00:00:00"/>
    <s v="Member"/>
    <x v="1"/>
    <n v="61.73"/>
    <x v="4"/>
    <x v="3"/>
    <n v="185.3176"/>
    <s v="Bulk Order"/>
  </r>
  <r>
    <s v="ORD108515"/>
    <x v="3"/>
    <x v="4"/>
    <x v="8444"/>
    <n v="0.21"/>
    <n v="996.47309999999993"/>
    <n v="9"/>
    <d v="2023-07-03T00:00:00"/>
    <d v="2023-07-07T00:00:00"/>
    <s v="New"/>
    <x v="2"/>
    <n v="1097.77"/>
    <x v="4"/>
    <x v="1"/>
    <n v="3748.6368999999995"/>
    <s v="Bulk Order"/>
  </r>
  <r>
    <s v="ORD108516"/>
    <x v="3"/>
    <x v="2"/>
    <x v="8445"/>
    <n v="0.5"/>
    <n v="1449.4349999999999"/>
    <n v="7"/>
    <d v="2023-12-25T00:00:00"/>
    <d v="2023-12-30T00:00:00"/>
    <s v="New"/>
    <x v="1"/>
    <n v="741.44"/>
    <x v="4"/>
    <x v="1"/>
    <n v="1449.4349999999999"/>
    <s v="Bulk Order"/>
  </r>
  <r>
    <s v="ORD108517"/>
    <x v="1"/>
    <x v="0"/>
    <x v="8446"/>
    <n v="0.14000000000000001"/>
    <n v="341.71620000000001"/>
    <n v="5"/>
    <d v="2023-09-04T00:00:00"/>
    <d v="2023-09-08T00:00:00"/>
    <s v="New"/>
    <x v="1"/>
    <n v="629.46"/>
    <x v="4"/>
    <x v="3"/>
    <n v="2099.1138000000001"/>
    <s v="-"/>
  </r>
  <r>
    <s v="ORD108518"/>
    <x v="2"/>
    <x v="0"/>
    <x v="8447"/>
    <n v="0.23"/>
    <n v="991.24710000000016"/>
    <n v="9"/>
    <d v="2024-06-16T00:00:00"/>
    <d v="2024-06-23T00:00:00"/>
    <s v="Regular"/>
    <x v="2"/>
    <n v="1124.58"/>
    <x v="4"/>
    <x v="4"/>
    <n v="3318.5229000000004"/>
    <s v="Bulk Order"/>
  </r>
  <r>
    <s v="ORD108519"/>
    <x v="2"/>
    <x v="2"/>
    <x v="8448"/>
    <n v="0.38"/>
    <n v="1782.2113999999999"/>
    <n v="9"/>
    <d v="2024-10-16T00:00:00"/>
    <d v="2024-10-19T00:00:00"/>
    <s v="Member"/>
    <x v="2"/>
    <n v="1228.8800000000001"/>
    <x v="4"/>
    <x v="4"/>
    <n v="2907.8185999999996"/>
    <s v="Bulk Order"/>
  </r>
  <r>
    <s v="ORD108520"/>
    <x v="0"/>
    <x v="3"/>
    <x v="8449"/>
    <n v="0.49"/>
    <n v="577.99419999999998"/>
    <n v="2"/>
    <d v="2023-05-11T00:00:00"/>
    <d v="2023-05-12T00:00:00"/>
    <s v="Regular"/>
    <x v="2"/>
    <n v="197.26"/>
    <x v="4"/>
    <x v="3"/>
    <n v="601.58579999999995"/>
    <s v="-"/>
  </r>
  <r>
    <s v="ORD108521"/>
    <x v="3"/>
    <x v="1"/>
    <x v="8450"/>
    <n v="0.03"/>
    <n v="122.09129999999999"/>
    <n v="8"/>
    <d v="2023-01-10T00:00:00"/>
    <d v="2023-01-12T00:00:00"/>
    <s v="New"/>
    <x v="0"/>
    <n v="644.11"/>
    <x v="4"/>
    <x v="3"/>
    <n v="3947.6187"/>
    <s v="Bulk Order"/>
  </r>
  <r>
    <s v="ORD108522"/>
    <x v="1"/>
    <x v="4"/>
    <x v="8451"/>
    <n v="0.47"/>
    <n v="1960.9762999999998"/>
    <n v="8"/>
    <d v="2023-06-27T00:00:00"/>
    <d v="2023-07-02T00:00:00"/>
    <s v="Member"/>
    <x v="0"/>
    <n v="324.37"/>
    <x v="4"/>
    <x v="4"/>
    <n v="2211.3137000000002"/>
    <s v="Bulk Order"/>
  </r>
  <r>
    <s v="ORD108523"/>
    <x v="2"/>
    <x v="3"/>
    <x v="8452"/>
    <n v="0.5"/>
    <n v="183.285"/>
    <n v="2"/>
    <d v="2024-12-19T00:00:00"/>
    <d v="2024-12-22T00:00:00"/>
    <s v="Regular"/>
    <x v="0"/>
    <n v="45.05"/>
    <x v="4"/>
    <x v="1"/>
    <n v="183.285"/>
    <s v="-"/>
  </r>
  <r>
    <s v="ORD108524"/>
    <x v="0"/>
    <x v="2"/>
    <x v="8453"/>
    <n v="0.45"/>
    <n v="1614.8385000000001"/>
    <n v="7"/>
    <d v="2024-05-23T00:00:00"/>
    <d v="2024-05-29T00:00:00"/>
    <s v="Member"/>
    <x v="1"/>
    <n v="381.72"/>
    <x v="4"/>
    <x v="0"/>
    <n v="1973.6915000000001"/>
    <s v="Bulk Order"/>
  </r>
  <r>
    <s v="ORD108525"/>
    <x v="3"/>
    <x v="1"/>
    <x v="8454"/>
    <n v="0.05"/>
    <n v="20.427000000000003"/>
    <n v="1"/>
    <d v="2023-05-06T00:00:00"/>
    <d v="2023-05-11T00:00:00"/>
    <s v="New"/>
    <x v="1"/>
    <n v="82.77"/>
    <x v="4"/>
    <x v="2"/>
    <n v="388.113"/>
    <s v="-"/>
  </r>
  <r>
    <s v="ORD108526"/>
    <x v="3"/>
    <x v="1"/>
    <x v="8455"/>
    <n v="0.42"/>
    <n v="1265.838"/>
    <n v="5"/>
    <d v="2024-06-08T00:00:00"/>
    <d v="2024-06-14T00:00:00"/>
    <s v="Member"/>
    <x v="0"/>
    <n v="394.67"/>
    <x v="4"/>
    <x v="0"/>
    <n v="1748.0620000000001"/>
    <s v="-"/>
  </r>
  <r>
    <s v="ORD108527"/>
    <x v="0"/>
    <x v="1"/>
    <x v="8456"/>
    <n v="0.32"/>
    <n v="1081.3632"/>
    <n v="5"/>
    <d v="2023-02-13T00:00:00"/>
    <d v="2023-02-20T00:00:00"/>
    <s v="New"/>
    <x v="1"/>
    <n v="619.16"/>
    <x v="4"/>
    <x v="1"/>
    <n v="2297.8968000000004"/>
    <s v="-"/>
  </r>
  <r>
    <s v="ORD108528"/>
    <x v="0"/>
    <x v="2"/>
    <x v="8457"/>
    <n v="0"/>
    <n v="0"/>
    <n v="5"/>
    <d v="2024-01-20T00:00:00"/>
    <d v="2024-01-25T00:00:00"/>
    <s v="New"/>
    <x v="1"/>
    <n v="274.25"/>
    <x v="4"/>
    <x v="0"/>
    <n v="1898.59"/>
    <s v="-"/>
  </r>
  <r>
    <s v="ORD108529"/>
    <x v="2"/>
    <x v="3"/>
    <x v="8458"/>
    <n v="0.49"/>
    <n v="2163.7713999999996"/>
    <n v="2"/>
    <d v="2024-11-17T00:00:00"/>
    <d v="2024-11-23T00:00:00"/>
    <s v="Member"/>
    <x v="2"/>
    <n v="1203.48"/>
    <x v="4"/>
    <x v="1"/>
    <n v="2252.0886"/>
    <s v="-"/>
  </r>
  <r>
    <s v="ORD108530"/>
    <x v="1"/>
    <x v="4"/>
    <x v="8459"/>
    <n v="0.08"/>
    <n v="321.80080000000004"/>
    <n v="3"/>
    <d v="2023-09-07T00:00:00"/>
    <d v="2023-09-14T00:00:00"/>
    <s v="Regular"/>
    <x v="0"/>
    <n v="628.29"/>
    <x v="4"/>
    <x v="5"/>
    <n v="3700.7092000000002"/>
    <s v="-"/>
  </r>
  <r>
    <s v="ORD108531"/>
    <x v="3"/>
    <x v="1"/>
    <x v="8460"/>
    <n v="0.2"/>
    <n v="927.44"/>
    <n v="6"/>
    <d v="2023-02-24T00:00:00"/>
    <d v="2023-03-01T00:00:00"/>
    <s v="Member"/>
    <x v="1"/>
    <n v="1203.45"/>
    <x v="4"/>
    <x v="2"/>
    <n v="3709.7599999999998"/>
    <s v="Bulk Order"/>
  </r>
  <r>
    <s v="ORD108532"/>
    <x v="1"/>
    <x v="1"/>
    <x v="8461"/>
    <n v="0.02"/>
    <n v="32.859200000000001"/>
    <n v="1"/>
    <d v="2024-11-03T00:00:00"/>
    <d v="2024-11-08T00:00:00"/>
    <s v="Member"/>
    <x v="2"/>
    <n v="99.07"/>
    <x v="4"/>
    <x v="4"/>
    <n v="1610.1007999999999"/>
    <s v="-"/>
  </r>
  <r>
    <s v="ORD108533"/>
    <x v="3"/>
    <x v="3"/>
    <x v="8462"/>
    <n v="0.15"/>
    <n v="30.823499999999999"/>
    <n v="6"/>
    <d v="2023-09-29T00:00:00"/>
    <d v="2023-10-01T00:00:00"/>
    <s v="Regular"/>
    <x v="1"/>
    <n v="11.96"/>
    <x v="4"/>
    <x v="4"/>
    <n v="174.66650000000001"/>
    <s v="Bulk Order"/>
  </r>
  <r>
    <s v="ORD108534"/>
    <x v="3"/>
    <x v="1"/>
    <x v="8463"/>
    <n v="0.28000000000000003"/>
    <n v="1141.3248000000001"/>
    <n v="6"/>
    <d v="2024-07-13T00:00:00"/>
    <d v="2024-07-15T00:00:00"/>
    <s v="New"/>
    <x v="2"/>
    <n v="948.24"/>
    <x v="4"/>
    <x v="0"/>
    <n v="2934.8351999999995"/>
    <s v="Bulk Order"/>
  </r>
  <r>
    <s v="ORD108535"/>
    <x v="1"/>
    <x v="1"/>
    <x v="8464"/>
    <n v="0.47"/>
    <n v="560.51729999999998"/>
    <n v="7"/>
    <d v="2023-10-18T00:00:00"/>
    <d v="2023-10-20T00:00:00"/>
    <s v="Regular"/>
    <x v="1"/>
    <n v="271.20999999999998"/>
    <x v="4"/>
    <x v="1"/>
    <n v="632.07269999999994"/>
    <s v="Bulk Order"/>
  </r>
  <r>
    <s v="ORD108536"/>
    <x v="0"/>
    <x v="2"/>
    <x v="8465"/>
    <n v="0.5"/>
    <n v="1194.53"/>
    <n v="9"/>
    <d v="2023-02-20T00:00:00"/>
    <d v="2023-02-21T00:00:00"/>
    <s v="New"/>
    <x v="2"/>
    <n v="133.43"/>
    <x v="4"/>
    <x v="5"/>
    <n v="1194.53"/>
    <s v="Bulk Order"/>
  </r>
  <r>
    <s v="ORD108537"/>
    <x v="2"/>
    <x v="0"/>
    <x v="8466"/>
    <n v="0.21"/>
    <n v="862.02269999999999"/>
    <n v="9"/>
    <d v="2024-09-08T00:00:00"/>
    <d v="2024-09-14T00:00:00"/>
    <s v="New"/>
    <x v="2"/>
    <n v="705.76"/>
    <x v="4"/>
    <x v="0"/>
    <n v="3242.8472999999999"/>
    <s v="Bulk Order"/>
  </r>
  <r>
    <s v="ORD108538"/>
    <x v="3"/>
    <x v="3"/>
    <x v="8467"/>
    <n v="0.21"/>
    <n v="243.40259999999998"/>
    <n v="4"/>
    <d v="2023-12-13T00:00:00"/>
    <d v="2023-12-15T00:00:00"/>
    <s v="Member"/>
    <x v="1"/>
    <n v="72.3"/>
    <x v="4"/>
    <x v="3"/>
    <n v="915.65739999999994"/>
    <s v="-"/>
  </r>
  <r>
    <s v="ORD108539"/>
    <x v="0"/>
    <x v="3"/>
    <x v="8468"/>
    <n v="0.08"/>
    <n v="130.268"/>
    <n v="2"/>
    <d v="2024-03-03T00:00:00"/>
    <d v="2024-03-07T00:00:00"/>
    <s v="Member"/>
    <x v="1"/>
    <n v="149.26"/>
    <x v="4"/>
    <x v="0"/>
    <n v="1498.0819999999999"/>
    <s v="-"/>
  </r>
  <r>
    <s v="ORD108540"/>
    <x v="3"/>
    <x v="3"/>
    <x v="8469"/>
    <n v="0.25"/>
    <n v="562.87249999999995"/>
    <n v="5"/>
    <d v="2024-01-20T00:00:00"/>
    <d v="2024-01-22T00:00:00"/>
    <s v="Regular"/>
    <x v="1"/>
    <n v="654.51"/>
    <x v="4"/>
    <x v="0"/>
    <n v="1688.6174999999998"/>
    <s v="-"/>
  </r>
  <r>
    <s v="ORD108541"/>
    <x v="2"/>
    <x v="2"/>
    <x v="8470"/>
    <n v="0.47"/>
    <n v="673.01179999999999"/>
    <n v="1"/>
    <d v="2023-12-16T00:00:00"/>
    <d v="2023-12-21T00:00:00"/>
    <s v="Member"/>
    <x v="0"/>
    <n v="193.37"/>
    <x v="4"/>
    <x v="1"/>
    <n v="758.92820000000006"/>
    <s v="-"/>
  </r>
  <r>
    <s v="ORD108542"/>
    <x v="3"/>
    <x v="2"/>
    <x v="8471"/>
    <n v="0.08"/>
    <n v="188.83759999999998"/>
    <n v="5"/>
    <d v="2023-10-18T00:00:00"/>
    <d v="2023-10-23T00:00:00"/>
    <s v="Member"/>
    <x v="0"/>
    <n v="394.99"/>
    <x v="4"/>
    <x v="3"/>
    <n v="2171.6324"/>
    <s v="-"/>
  </r>
  <r>
    <s v="ORD108543"/>
    <x v="2"/>
    <x v="4"/>
    <x v="8472"/>
    <n v="0.13"/>
    <n v="19.1126"/>
    <n v="3"/>
    <d v="2024-05-25T00:00:00"/>
    <d v="2024-05-29T00:00:00"/>
    <s v="New"/>
    <x v="0"/>
    <n v="32.44"/>
    <x v="4"/>
    <x v="3"/>
    <n v="127.90740000000001"/>
    <s v="-"/>
  </r>
  <r>
    <s v="ORD108544"/>
    <x v="2"/>
    <x v="2"/>
    <x v="8473"/>
    <n v="0.45"/>
    <n v="512.87400000000002"/>
    <n v="7"/>
    <d v="2023-12-17T00:00:00"/>
    <d v="2023-12-20T00:00:00"/>
    <s v="Member"/>
    <x v="0"/>
    <n v="319.22000000000003"/>
    <x v="4"/>
    <x v="0"/>
    <n v="626.846"/>
    <s v="Bulk Order"/>
  </r>
  <r>
    <s v="ORD108545"/>
    <x v="3"/>
    <x v="3"/>
    <x v="8474"/>
    <n v="0.31"/>
    <n v="1295.6481000000001"/>
    <n v="7"/>
    <d v="2024-06-07T00:00:00"/>
    <d v="2024-06-12T00:00:00"/>
    <s v="New"/>
    <x v="0"/>
    <n v="364.48"/>
    <x v="4"/>
    <x v="5"/>
    <n v="2883.8618999999999"/>
    <s v="Bulk Order"/>
  </r>
  <r>
    <s v="ORD108546"/>
    <x v="3"/>
    <x v="4"/>
    <x v="8475"/>
    <n v="0.17"/>
    <n v="361.43020000000001"/>
    <n v="3"/>
    <d v="2024-09-07T00:00:00"/>
    <d v="2024-09-12T00:00:00"/>
    <s v="Member"/>
    <x v="2"/>
    <n v="226.88"/>
    <x v="4"/>
    <x v="3"/>
    <n v="1764.6297999999999"/>
    <s v="-"/>
  </r>
  <r>
    <s v="ORD108547"/>
    <x v="2"/>
    <x v="0"/>
    <x v="8476"/>
    <n v="0.41"/>
    <n v="1319.5398999999998"/>
    <n v="5"/>
    <d v="2024-06-30T00:00:00"/>
    <d v="2024-07-02T00:00:00"/>
    <s v="New"/>
    <x v="0"/>
    <n v="611.19000000000005"/>
    <x v="4"/>
    <x v="2"/>
    <n v="1898.8501000000001"/>
    <s v="-"/>
  </r>
  <r>
    <s v="ORD108548"/>
    <x v="0"/>
    <x v="1"/>
    <x v="8477"/>
    <n v="0.05"/>
    <n v="61.910500000000006"/>
    <n v="9"/>
    <d v="2023-08-14T00:00:00"/>
    <d v="2023-08-16T00:00:00"/>
    <s v="Member"/>
    <x v="1"/>
    <n v="266.5"/>
    <x v="4"/>
    <x v="3"/>
    <n v="1176.2995000000001"/>
    <s v="Bulk Order"/>
  </r>
  <r>
    <s v="ORD108549"/>
    <x v="1"/>
    <x v="1"/>
    <x v="8478"/>
    <n v="0.43"/>
    <n v="1412.2963"/>
    <n v="4"/>
    <d v="2024-11-09T00:00:00"/>
    <d v="2024-11-14T00:00:00"/>
    <s v="New"/>
    <x v="2"/>
    <n v="521.49"/>
    <x v="4"/>
    <x v="4"/>
    <n v="1872.1136999999999"/>
    <s v="-"/>
  </r>
  <r>
    <s v="ORD108550"/>
    <x v="2"/>
    <x v="4"/>
    <x v="8479"/>
    <n v="0.26"/>
    <n v="1299.9662000000001"/>
    <n v="2"/>
    <d v="2024-10-01T00:00:00"/>
    <d v="2024-10-05T00:00:00"/>
    <s v="Regular"/>
    <x v="0"/>
    <n v="1066.54"/>
    <x v="4"/>
    <x v="1"/>
    <n v="3699.9038"/>
    <s v="-"/>
  </r>
  <r>
    <s v="ORD108551"/>
    <x v="3"/>
    <x v="0"/>
    <x v="8480"/>
    <n v="0.38"/>
    <n v="1146.4258"/>
    <n v="3"/>
    <d v="2023-12-18T00:00:00"/>
    <d v="2023-12-23T00:00:00"/>
    <s v="Regular"/>
    <x v="1"/>
    <n v="159.46"/>
    <x v="4"/>
    <x v="3"/>
    <n v="1870.4841999999999"/>
    <s v="-"/>
  </r>
  <r>
    <s v="ORD108552"/>
    <x v="3"/>
    <x v="1"/>
    <x v="8481"/>
    <n v="0.26"/>
    <n v="826.52960000000007"/>
    <n v="1"/>
    <d v="2024-12-16T00:00:00"/>
    <d v="2024-12-18T00:00:00"/>
    <s v="Member"/>
    <x v="0"/>
    <n v="316"/>
    <x v="4"/>
    <x v="3"/>
    <n v="2352.4304000000002"/>
    <s v="-"/>
  </r>
  <r>
    <s v="ORD108553"/>
    <x v="0"/>
    <x v="4"/>
    <x v="8482"/>
    <n v="0.12"/>
    <n v="77.573999999999998"/>
    <n v="5"/>
    <d v="2024-03-04T00:00:00"/>
    <d v="2024-03-10T00:00:00"/>
    <s v="Regular"/>
    <x v="0"/>
    <n v="167.6"/>
    <x v="4"/>
    <x v="2"/>
    <n v="568.87600000000009"/>
    <s v="-"/>
  </r>
  <r>
    <s v="ORD108554"/>
    <x v="1"/>
    <x v="2"/>
    <x v="8483"/>
    <n v="0.32"/>
    <n v="664.50240000000008"/>
    <n v="9"/>
    <d v="2024-12-23T00:00:00"/>
    <d v="2024-12-25T00:00:00"/>
    <s v="Regular"/>
    <x v="1"/>
    <n v="496.25"/>
    <x v="4"/>
    <x v="5"/>
    <n v="1412.0676000000001"/>
    <s v="Bulk Order"/>
  </r>
  <r>
    <s v="ORD108555"/>
    <x v="2"/>
    <x v="3"/>
    <x v="8484"/>
    <n v="0.08"/>
    <n v="345.404"/>
    <n v="2"/>
    <d v="2024-04-14T00:00:00"/>
    <d v="2024-04-21T00:00:00"/>
    <s v="Member"/>
    <x v="2"/>
    <n v="902.06"/>
    <x v="4"/>
    <x v="1"/>
    <n v="3972.1460000000002"/>
    <s v="-"/>
  </r>
  <r>
    <s v="ORD108556"/>
    <x v="2"/>
    <x v="0"/>
    <x v="8485"/>
    <n v="0.11"/>
    <n v="460.67230000000001"/>
    <n v="3"/>
    <d v="2024-06-06T00:00:00"/>
    <d v="2024-06-08T00:00:00"/>
    <s v="Regular"/>
    <x v="0"/>
    <n v="783.93"/>
    <x v="4"/>
    <x v="0"/>
    <n v="3727.2577000000001"/>
    <s v="-"/>
  </r>
  <r>
    <s v="ORD108557"/>
    <x v="1"/>
    <x v="1"/>
    <x v="8486"/>
    <n v="0.27"/>
    <n v="718.13520000000005"/>
    <n v="3"/>
    <d v="2023-10-11T00:00:00"/>
    <d v="2023-10-18T00:00:00"/>
    <s v="New"/>
    <x v="2"/>
    <n v="266.08999999999997"/>
    <x v="4"/>
    <x v="2"/>
    <n v="1941.6248000000001"/>
    <s v="-"/>
  </r>
  <r>
    <s v="ORD108558"/>
    <x v="2"/>
    <x v="3"/>
    <x v="430"/>
    <n v="0.19"/>
    <n v="860.11670000000004"/>
    <n v="7"/>
    <d v="2023-01-20T00:00:00"/>
    <d v="2023-01-24T00:00:00"/>
    <s v="Member"/>
    <x v="2"/>
    <n v="533.9"/>
    <x v="4"/>
    <x v="2"/>
    <n v="3666.8133000000003"/>
    <s v="Bulk Order"/>
  </r>
  <r>
    <s v="ORD108559"/>
    <x v="1"/>
    <x v="4"/>
    <x v="8487"/>
    <n v="0.37"/>
    <n v="296.14429999999999"/>
    <n v="7"/>
    <d v="2024-01-07T00:00:00"/>
    <d v="2024-01-12T00:00:00"/>
    <s v="Member"/>
    <x v="2"/>
    <n v="232.96"/>
    <x v="4"/>
    <x v="2"/>
    <n v="504.2457"/>
    <s v="Bulk Order"/>
  </r>
  <r>
    <s v="ORD108560"/>
    <x v="3"/>
    <x v="1"/>
    <x v="8488"/>
    <n v="0.28999999999999998"/>
    <n v="964.28769999999997"/>
    <n v="1"/>
    <d v="2023-11-10T00:00:00"/>
    <d v="2023-11-12T00:00:00"/>
    <s v="New"/>
    <x v="2"/>
    <n v="167.79"/>
    <x v="4"/>
    <x v="5"/>
    <n v="2360.8423000000003"/>
    <s v="-"/>
  </r>
  <r>
    <s v="ORD108561"/>
    <x v="1"/>
    <x v="3"/>
    <x v="8489"/>
    <n v="0.19"/>
    <n v="250.7107"/>
    <n v="3"/>
    <d v="2024-02-25T00:00:00"/>
    <d v="2024-02-28T00:00:00"/>
    <s v="New"/>
    <x v="0"/>
    <n v="211.51"/>
    <x v="4"/>
    <x v="0"/>
    <n v="1068.8192999999999"/>
    <s v="-"/>
  </r>
  <r>
    <s v="ORD108562"/>
    <x v="2"/>
    <x v="2"/>
    <x v="8490"/>
    <n v="0.16"/>
    <n v="522.12"/>
    <n v="1"/>
    <d v="2024-02-17T00:00:00"/>
    <d v="2024-02-23T00:00:00"/>
    <s v="Regular"/>
    <x v="2"/>
    <n v="171.55"/>
    <x v="4"/>
    <x v="3"/>
    <n v="2741.13"/>
    <s v="-"/>
  </r>
  <r>
    <s v="ORD108563"/>
    <x v="1"/>
    <x v="0"/>
    <x v="8491"/>
    <n v="0.46"/>
    <n v="242.99960000000002"/>
    <n v="9"/>
    <d v="2023-03-17T00:00:00"/>
    <d v="2023-03-19T00:00:00"/>
    <s v="Member"/>
    <x v="2"/>
    <n v="71.63"/>
    <x v="4"/>
    <x v="4"/>
    <n v="285.2604"/>
    <s v="Bulk Order"/>
  </r>
  <r>
    <s v="ORD108564"/>
    <x v="0"/>
    <x v="4"/>
    <x v="8492"/>
    <n v="0.02"/>
    <n v="94.473600000000005"/>
    <n v="7"/>
    <d v="2023-12-15T00:00:00"/>
    <d v="2023-12-16T00:00:00"/>
    <s v="Regular"/>
    <x v="1"/>
    <n v="620.03"/>
    <x v="4"/>
    <x v="1"/>
    <n v="4629.2064"/>
    <s v="Bulk Order"/>
  </r>
  <r>
    <s v="ORD108565"/>
    <x v="3"/>
    <x v="1"/>
    <x v="8493"/>
    <n v="0.35"/>
    <n v="1383.5605"/>
    <n v="5"/>
    <d v="2024-02-24T00:00:00"/>
    <d v="2024-03-02T00:00:00"/>
    <s v="Member"/>
    <x v="2"/>
    <n v="312.14"/>
    <x v="4"/>
    <x v="2"/>
    <n v="2569.4695000000002"/>
    <s v="-"/>
  </r>
  <r>
    <s v="ORD108566"/>
    <x v="3"/>
    <x v="2"/>
    <x v="8494"/>
    <n v="0.2"/>
    <n v="216.94200000000001"/>
    <n v="7"/>
    <d v="2024-06-30T00:00:00"/>
    <d v="2024-07-03T00:00:00"/>
    <s v="Member"/>
    <x v="2"/>
    <n v="73.06"/>
    <x v="4"/>
    <x v="0"/>
    <n v="867.76800000000003"/>
    <s v="Bulk Order"/>
  </r>
  <r>
    <s v="ORD108567"/>
    <x v="1"/>
    <x v="0"/>
    <x v="8495"/>
    <n v="0.19"/>
    <n v="612.30539999999996"/>
    <n v="3"/>
    <d v="2024-09-10T00:00:00"/>
    <d v="2024-09-12T00:00:00"/>
    <s v="Member"/>
    <x v="0"/>
    <n v="847.68"/>
    <x v="4"/>
    <x v="5"/>
    <n v="2610.3545999999997"/>
    <s v="-"/>
  </r>
  <r>
    <s v="ORD108568"/>
    <x v="2"/>
    <x v="0"/>
    <x v="8496"/>
    <n v="0.33"/>
    <n v="1260.5373"/>
    <n v="3"/>
    <d v="2024-10-23T00:00:00"/>
    <d v="2024-10-24T00:00:00"/>
    <s v="Regular"/>
    <x v="2"/>
    <n v="500.58"/>
    <x v="4"/>
    <x v="5"/>
    <n v="2559.2727"/>
    <s v="-"/>
  </r>
  <r>
    <s v="ORD108569"/>
    <x v="0"/>
    <x v="2"/>
    <x v="8497"/>
    <n v="0.43"/>
    <n v="484.30039999999997"/>
    <n v="1"/>
    <d v="2023-10-01T00:00:00"/>
    <d v="2023-10-05T00:00:00"/>
    <s v="Member"/>
    <x v="1"/>
    <n v="213.91"/>
    <x v="4"/>
    <x v="0"/>
    <n v="641.9796"/>
    <s v="-"/>
  </r>
  <r>
    <s v="ORD108570"/>
    <x v="3"/>
    <x v="1"/>
    <x v="8498"/>
    <n v="0.36"/>
    <n v="200.6352"/>
    <n v="5"/>
    <d v="2024-03-16T00:00:00"/>
    <d v="2024-03-17T00:00:00"/>
    <s v="Regular"/>
    <x v="1"/>
    <n v="133.33000000000001"/>
    <x v="4"/>
    <x v="2"/>
    <n v="356.68480000000005"/>
    <s v="-"/>
  </r>
  <r>
    <s v="ORD108571"/>
    <x v="3"/>
    <x v="0"/>
    <x v="8499"/>
    <n v="0.34"/>
    <n v="620.0648000000001"/>
    <n v="7"/>
    <d v="2023-03-27T00:00:00"/>
    <d v="2023-04-01T00:00:00"/>
    <s v="Member"/>
    <x v="1"/>
    <n v="336.82"/>
    <x v="4"/>
    <x v="4"/>
    <n v="1203.6551999999999"/>
    <s v="Bulk Order"/>
  </r>
  <r>
    <s v="ORD108572"/>
    <x v="2"/>
    <x v="4"/>
    <x v="8500"/>
    <n v="0.25"/>
    <n v="191.3"/>
    <n v="3"/>
    <d v="2024-08-17T00:00:00"/>
    <d v="2024-08-23T00:00:00"/>
    <s v="New"/>
    <x v="2"/>
    <n v="121.93"/>
    <x v="4"/>
    <x v="1"/>
    <n v="573.90000000000009"/>
    <s v="-"/>
  </r>
  <r>
    <s v="ORD108573"/>
    <x v="2"/>
    <x v="3"/>
    <x v="8501"/>
    <n v="0.23"/>
    <n v="660.55769999999995"/>
    <n v="5"/>
    <d v="2024-06-29T00:00:00"/>
    <d v="2024-07-04T00:00:00"/>
    <s v="Regular"/>
    <x v="1"/>
    <n v="494.8"/>
    <x v="4"/>
    <x v="1"/>
    <n v="2211.4322999999999"/>
    <s v="-"/>
  </r>
  <r>
    <s v="ORD108574"/>
    <x v="0"/>
    <x v="4"/>
    <x v="8502"/>
    <n v="0.23"/>
    <n v="500.97679999999997"/>
    <n v="1"/>
    <d v="2024-04-01T00:00:00"/>
    <d v="2024-04-05T00:00:00"/>
    <s v="Member"/>
    <x v="0"/>
    <n v="563.84"/>
    <x v="4"/>
    <x v="5"/>
    <n v="1677.1831999999999"/>
    <s v="-"/>
  </r>
  <r>
    <s v="ORD108575"/>
    <x v="1"/>
    <x v="0"/>
    <x v="8503"/>
    <n v="7.0000000000000007E-2"/>
    <n v="165.61160000000001"/>
    <n v="7"/>
    <d v="2023-11-26T00:00:00"/>
    <d v="2023-11-30T00:00:00"/>
    <s v="New"/>
    <x v="2"/>
    <n v="432.23"/>
    <x v="4"/>
    <x v="3"/>
    <n v="2200.2683999999999"/>
    <s v="Bulk Order"/>
  </r>
  <r>
    <s v="ORD108576"/>
    <x v="2"/>
    <x v="3"/>
    <x v="8504"/>
    <n v="0.28000000000000003"/>
    <n v="772.80840000000012"/>
    <n v="8"/>
    <d v="2023-03-24T00:00:00"/>
    <d v="2023-03-28T00:00:00"/>
    <s v="Regular"/>
    <x v="0"/>
    <n v="264.94"/>
    <x v="4"/>
    <x v="5"/>
    <n v="1987.2216000000001"/>
    <s v="Bulk Order"/>
  </r>
  <r>
    <s v="ORD108577"/>
    <x v="1"/>
    <x v="2"/>
    <x v="8505"/>
    <n v="0.16"/>
    <n v="785.92960000000005"/>
    <n v="8"/>
    <d v="2024-09-05T00:00:00"/>
    <d v="2024-09-06T00:00:00"/>
    <s v="New"/>
    <x v="2"/>
    <n v="473.77"/>
    <x v="4"/>
    <x v="4"/>
    <n v="4126.1304"/>
    <s v="Bulk Order"/>
  </r>
  <r>
    <s v="ORD108578"/>
    <x v="0"/>
    <x v="3"/>
    <x v="8506"/>
    <n v="0.31"/>
    <n v="1235.0120999999999"/>
    <n v="1"/>
    <d v="2024-06-04T00:00:00"/>
    <d v="2024-06-05T00:00:00"/>
    <s v="Member"/>
    <x v="2"/>
    <n v="698.61"/>
    <x v="4"/>
    <x v="0"/>
    <n v="2748.8978999999999"/>
    <s v="-"/>
  </r>
  <r>
    <s v="ORD108579"/>
    <x v="1"/>
    <x v="3"/>
    <x v="8507"/>
    <n v="0.27"/>
    <n v="859.79070000000002"/>
    <n v="4"/>
    <d v="2024-06-23T00:00:00"/>
    <d v="2024-06-30T00:00:00"/>
    <s v="Member"/>
    <x v="0"/>
    <n v="319.83"/>
    <x v="4"/>
    <x v="0"/>
    <n v="2324.6192999999998"/>
    <s v="-"/>
  </r>
  <r>
    <s v="ORD108580"/>
    <x v="3"/>
    <x v="3"/>
    <x v="8508"/>
    <n v="0.47"/>
    <n v="884.61519999999996"/>
    <n v="9"/>
    <d v="2023-08-10T00:00:00"/>
    <d v="2023-08-14T00:00:00"/>
    <s v="Regular"/>
    <x v="2"/>
    <n v="466.36"/>
    <x v="4"/>
    <x v="2"/>
    <n v="997.54480000000012"/>
    <s v="Bulk Order"/>
  </r>
  <r>
    <s v="ORD108581"/>
    <x v="1"/>
    <x v="0"/>
    <x v="8509"/>
    <n v="0.22"/>
    <n v="51.180799999999998"/>
    <n v="2"/>
    <d v="2023-07-29T00:00:00"/>
    <d v="2023-07-30T00:00:00"/>
    <s v="New"/>
    <x v="0"/>
    <n v="62.45"/>
    <x v="4"/>
    <x v="5"/>
    <n v="181.45919999999998"/>
    <s v="-"/>
  </r>
  <r>
    <s v="ORD108582"/>
    <x v="0"/>
    <x v="1"/>
    <x v="8510"/>
    <n v="0.33"/>
    <n v="221.42670000000001"/>
    <n v="1"/>
    <d v="2024-03-11T00:00:00"/>
    <d v="2024-03-16T00:00:00"/>
    <s v="New"/>
    <x v="1"/>
    <n v="60.61"/>
    <x v="4"/>
    <x v="3"/>
    <n v="449.56330000000003"/>
    <s v="-"/>
  </r>
  <r>
    <s v="ORD108583"/>
    <x v="0"/>
    <x v="0"/>
    <x v="8511"/>
    <n v="0.3"/>
    <n v="1104.375"/>
    <n v="6"/>
    <d v="2024-06-21T00:00:00"/>
    <d v="2024-06-23T00:00:00"/>
    <s v="Member"/>
    <x v="0"/>
    <n v="588.04999999999995"/>
    <x v="4"/>
    <x v="2"/>
    <n v="2576.875"/>
    <s v="Bulk Order"/>
  </r>
  <r>
    <s v="ORD108584"/>
    <x v="0"/>
    <x v="1"/>
    <x v="8512"/>
    <n v="0.34"/>
    <n v="649.09400000000005"/>
    <n v="1"/>
    <d v="2023-05-27T00:00:00"/>
    <d v="2023-05-30T00:00:00"/>
    <s v="New"/>
    <x v="2"/>
    <n v="453.48"/>
    <x v="4"/>
    <x v="0"/>
    <n v="1260.0059999999999"/>
    <s v="-"/>
  </r>
  <r>
    <s v="ORD108585"/>
    <x v="1"/>
    <x v="2"/>
    <x v="8513"/>
    <n v="0.13"/>
    <n v="226.03620000000001"/>
    <n v="6"/>
    <d v="2023-08-07T00:00:00"/>
    <d v="2023-08-11T00:00:00"/>
    <s v="New"/>
    <x v="1"/>
    <n v="123.31"/>
    <x v="4"/>
    <x v="4"/>
    <n v="1512.7038"/>
    <s v="Bulk Order"/>
  </r>
  <r>
    <s v="ORD108586"/>
    <x v="3"/>
    <x v="2"/>
    <x v="8514"/>
    <n v="0.13"/>
    <n v="579.27869999999996"/>
    <n v="1"/>
    <d v="2023-03-09T00:00:00"/>
    <d v="2023-03-14T00:00:00"/>
    <s v="Regular"/>
    <x v="2"/>
    <n v="884.82"/>
    <x v="4"/>
    <x v="4"/>
    <n v="3876.7112999999999"/>
    <s v="-"/>
  </r>
  <r>
    <s v="ORD108587"/>
    <x v="2"/>
    <x v="2"/>
    <x v="8515"/>
    <n v="0.28000000000000003"/>
    <n v="692.74520000000007"/>
    <n v="6"/>
    <d v="2023-11-01T00:00:00"/>
    <d v="2023-11-02T00:00:00"/>
    <s v="New"/>
    <x v="2"/>
    <n v="463.97"/>
    <x v="4"/>
    <x v="3"/>
    <n v="1781.3448000000001"/>
    <s v="Bulk Order"/>
  </r>
  <r>
    <s v="ORD108588"/>
    <x v="3"/>
    <x v="2"/>
    <x v="8516"/>
    <n v="0.42"/>
    <n v="1893.3306"/>
    <n v="9"/>
    <d v="2023-01-26T00:00:00"/>
    <d v="2023-01-29T00:00:00"/>
    <s v="Member"/>
    <x v="0"/>
    <n v="1101.2"/>
    <x v="4"/>
    <x v="2"/>
    <n v="2614.5994000000001"/>
    <s v="Bulk Order"/>
  </r>
  <r>
    <s v="ORD108589"/>
    <x v="1"/>
    <x v="2"/>
    <x v="8517"/>
    <n v="0.36"/>
    <n v="1600.0307999999998"/>
    <n v="5"/>
    <d v="2023-11-19T00:00:00"/>
    <d v="2023-11-26T00:00:00"/>
    <s v="Member"/>
    <x v="1"/>
    <n v="1280.8499999999999"/>
    <x v="4"/>
    <x v="3"/>
    <n v="2844.4992000000002"/>
    <s v="-"/>
  </r>
  <r>
    <s v="ORD108590"/>
    <x v="1"/>
    <x v="4"/>
    <x v="8518"/>
    <n v="0.24"/>
    <n v="118.2936"/>
    <n v="4"/>
    <d v="2024-09-20T00:00:00"/>
    <d v="2024-09-24T00:00:00"/>
    <s v="New"/>
    <x v="1"/>
    <n v="84.63"/>
    <x v="4"/>
    <x v="3"/>
    <n v="374.59640000000002"/>
    <s v="-"/>
  </r>
  <r>
    <s v="ORD108591"/>
    <x v="2"/>
    <x v="0"/>
    <x v="8519"/>
    <n v="0.13"/>
    <n v="615.19640000000004"/>
    <n v="8"/>
    <d v="2023-04-10T00:00:00"/>
    <d v="2023-04-11T00:00:00"/>
    <s v="Member"/>
    <x v="0"/>
    <n v="570.12"/>
    <x v="4"/>
    <x v="5"/>
    <n v="4117.0835999999999"/>
    <s v="Bulk Order"/>
  </r>
  <r>
    <s v="ORD108592"/>
    <x v="1"/>
    <x v="1"/>
    <x v="8520"/>
    <n v="0.38"/>
    <n v="181.29040000000001"/>
    <n v="4"/>
    <d v="2024-10-08T00:00:00"/>
    <d v="2024-10-15T00:00:00"/>
    <s v="New"/>
    <x v="1"/>
    <n v="29.54"/>
    <x v="4"/>
    <x v="4"/>
    <n v="295.78959999999995"/>
    <s v="-"/>
  </r>
  <r>
    <s v="ORD108593"/>
    <x v="0"/>
    <x v="2"/>
    <x v="8521"/>
    <n v="0.46"/>
    <n v="2217.7428000000004"/>
    <n v="4"/>
    <d v="2024-05-07T00:00:00"/>
    <d v="2024-05-08T00:00:00"/>
    <s v="New"/>
    <x v="2"/>
    <n v="1230.5"/>
    <x v="4"/>
    <x v="5"/>
    <n v="2603.4371999999998"/>
    <s v="-"/>
  </r>
  <r>
    <s v="ORD108594"/>
    <x v="0"/>
    <x v="4"/>
    <x v="8522"/>
    <n v="0.11"/>
    <n v="254.95910000000001"/>
    <n v="9"/>
    <d v="2024-12-08T00:00:00"/>
    <d v="2024-12-11T00:00:00"/>
    <s v="Regular"/>
    <x v="2"/>
    <n v="218.67"/>
    <x v="4"/>
    <x v="3"/>
    <n v="2062.8508999999999"/>
    <s v="Bulk Order"/>
  </r>
  <r>
    <s v="ORD108595"/>
    <x v="0"/>
    <x v="4"/>
    <x v="8523"/>
    <n v="0.4"/>
    <n v="1531.288"/>
    <n v="1"/>
    <d v="2024-10-23T00:00:00"/>
    <d v="2024-10-24T00:00:00"/>
    <s v="Regular"/>
    <x v="1"/>
    <n v="1008.42"/>
    <x v="4"/>
    <x v="5"/>
    <n v="2296.9319999999998"/>
    <s v="-"/>
  </r>
  <r>
    <s v="ORD108596"/>
    <x v="0"/>
    <x v="4"/>
    <x v="8524"/>
    <n v="0.09"/>
    <n v="320.40989999999999"/>
    <n v="3"/>
    <d v="2023-09-11T00:00:00"/>
    <d v="2023-09-14T00:00:00"/>
    <s v="New"/>
    <x v="1"/>
    <n v="726.48"/>
    <x v="4"/>
    <x v="1"/>
    <n v="3239.7001"/>
    <s v="-"/>
  </r>
  <r>
    <s v="ORD108597"/>
    <x v="0"/>
    <x v="0"/>
    <x v="8525"/>
    <n v="0.45"/>
    <n v="1188.2835"/>
    <n v="4"/>
    <d v="2024-04-14T00:00:00"/>
    <d v="2024-04-19T00:00:00"/>
    <s v="Regular"/>
    <x v="0"/>
    <n v="244.33"/>
    <x v="4"/>
    <x v="1"/>
    <n v="1452.3465000000001"/>
    <s v="-"/>
  </r>
  <r>
    <s v="ORD108598"/>
    <x v="1"/>
    <x v="2"/>
    <x v="8526"/>
    <n v="0.32"/>
    <n v="1003.3056"/>
    <n v="8"/>
    <d v="2023-01-29T00:00:00"/>
    <d v="2023-02-05T00:00:00"/>
    <s v="Member"/>
    <x v="0"/>
    <n v="532.19000000000005"/>
    <x v="4"/>
    <x v="3"/>
    <n v="2132.0243999999998"/>
    <s v="Bulk Order"/>
  </r>
  <r>
    <s v="ORD108599"/>
    <x v="2"/>
    <x v="4"/>
    <x v="8527"/>
    <n v="0.09"/>
    <n v="427.91400000000004"/>
    <n v="1"/>
    <d v="2023-05-07T00:00:00"/>
    <d v="2023-05-14T00:00:00"/>
    <s v="New"/>
    <x v="2"/>
    <n v="993.06"/>
    <x v="4"/>
    <x v="3"/>
    <n v="4326.6860000000006"/>
    <s v="-"/>
  </r>
  <r>
    <s v="ORD108600"/>
    <x v="2"/>
    <x v="4"/>
    <x v="8528"/>
    <n v="0.02"/>
    <n v="92.880400000000009"/>
    <n v="3"/>
    <d v="2023-07-10T00:00:00"/>
    <d v="2023-07-14T00:00:00"/>
    <s v="Regular"/>
    <x v="2"/>
    <n v="938.68"/>
    <x v="4"/>
    <x v="1"/>
    <n v="4551.1396000000004"/>
    <s v="-"/>
  </r>
  <r>
    <s v="ORD108601"/>
    <x v="0"/>
    <x v="2"/>
    <x v="8529"/>
    <n v="0.35"/>
    <n v="1157.1699999999998"/>
    <n v="2"/>
    <d v="2024-12-01T00:00:00"/>
    <d v="2024-12-02T00:00:00"/>
    <s v="Regular"/>
    <x v="2"/>
    <n v="181.18"/>
    <x v="4"/>
    <x v="2"/>
    <n v="2149.0299999999997"/>
    <s v="-"/>
  </r>
  <r>
    <s v="ORD108602"/>
    <x v="1"/>
    <x v="0"/>
    <x v="8530"/>
    <n v="0.3"/>
    <n v="996.846"/>
    <n v="6"/>
    <d v="2023-05-01T00:00:00"/>
    <d v="2023-05-03T00:00:00"/>
    <s v="Regular"/>
    <x v="0"/>
    <n v="655.04"/>
    <x v="4"/>
    <x v="2"/>
    <n v="2325.9740000000002"/>
    <s v="Bulk Order"/>
  </r>
  <r>
    <s v="ORD108603"/>
    <x v="3"/>
    <x v="4"/>
    <x v="8531"/>
    <n v="0.31"/>
    <n v="406.1"/>
    <n v="9"/>
    <d v="2023-08-24T00:00:00"/>
    <d v="2023-08-27T00:00:00"/>
    <s v="Regular"/>
    <x v="0"/>
    <n v="363.59"/>
    <x v="4"/>
    <x v="3"/>
    <n v="903.9"/>
    <s v="Bulk Order"/>
  </r>
  <r>
    <s v="ORD108604"/>
    <x v="3"/>
    <x v="1"/>
    <x v="8532"/>
    <n v="0.24"/>
    <n v="998.4624"/>
    <n v="9"/>
    <d v="2023-02-06T00:00:00"/>
    <d v="2023-02-11T00:00:00"/>
    <s v="New"/>
    <x v="1"/>
    <n v="864.69"/>
    <x v="4"/>
    <x v="1"/>
    <n v="3161.7976000000003"/>
    <s v="Bulk Order"/>
  </r>
  <r>
    <s v="ORD108605"/>
    <x v="1"/>
    <x v="3"/>
    <x v="8533"/>
    <n v="0.31"/>
    <n v="991.92560000000003"/>
    <n v="5"/>
    <d v="2023-09-26T00:00:00"/>
    <d v="2023-10-02T00:00:00"/>
    <s v="Member"/>
    <x v="0"/>
    <n v="614.70000000000005"/>
    <x v="4"/>
    <x v="4"/>
    <n v="2207.8344000000002"/>
    <s v="-"/>
  </r>
  <r>
    <s v="ORD108606"/>
    <x v="0"/>
    <x v="3"/>
    <x v="8534"/>
    <n v="0.44"/>
    <n v="1825.3927999999999"/>
    <n v="3"/>
    <d v="2023-08-13T00:00:00"/>
    <d v="2023-08-15T00:00:00"/>
    <s v="New"/>
    <x v="2"/>
    <n v="991.79"/>
    <x v="4"/>
    <x v="4"/>
    <n v="2323.2272000000003"/>
    <s v="-"/>
  </r>
  <r>
    <s v="ORD108607"/>
    <x v="2"/>
    <x v="3"/>
    <x v="8535"/>
    <n v="0.48"/>
    <n v="1595.2703999999999"/>
    <n v="8"/>
    <d v="2023-02-16T00:00:00"/>
    <d v="2023-02-20T00:00:00"/>
    <s v="New"/>
    <x v="2"/>
    <n v="601.07000000000005"/>
    <x v="4"/>
    <x v="5"/>
    <n v="1728.2096000000001"/>
    <s v="Bulk Order"/>
  </r>
  <r>
    <s v="ORD108608"/>
    <x v="1"/>
    <x v="0"/>
    <x v="8536"/>
    <n v="0.17"/>
    <n v="266.33390000000003"/>
    <n v="9"/>
    <d v="2024-05-13T00:00:00"/>
    <d v="2024-05-18T00:00:00"/>
    <s v="Member"/>
    <x v="0"/>
    <n v="369.17"/>
    <x v="4"/>
    <x v="1"/>
    <n v="1300.3361"/>
    <s v="Bulk Order"/>
  </r>
  <r>
    <s v="ORD108609"/>
    <x v="3"/>
    <x v="4"/>
    <x v="8537"/>
    <n v="0.24"/>
    <n v="246.8304"/>
    <n v="9"/>
    <d v="2024-03-31T00:00:00"/>
    <d v="2024-04-03T00:00:00"/>
    <s v="Member"/>
    <x v="2"/>
    <n v="96.09"/>
    <x v="4"/>
    <x v="0"/>
    <n v="781.62959999999998"/>
    <s v="Bulk Order"/>
  </r>
  <r>
    <s v="ORD108610"/>
    <x v="3"/>
    <x v="3"/>
    <x v="8538"/>
    <n v="0.14000000000000001"/>
    <n v="66.798200000000008"/>
    <n v="1"/>
    <d v="2024-04-25T00:00:00"/>
    <d v="2024-04-30T00:00:00"/>
    <s v="New"/>
    <x v="1"/>
    <n v="133.62"/>
    <x v="4"/>
    <x v="4"/>
    <n v="410.33179999999999"/>
    <s v="-"/>
  </r>
  <r>
    <s v="ORD108611"/>
    <x v="3"/>
    <x v="3"/>
    <x v="8539"/>
    <n v="0.21"/>
    <n v="623.98979999999995"/>
    <n v="5"/>
    <d v="2024-12-04T00:00:00"/>
    <d v="2024-12-11T00:00:00"/>
    <s v="Regular"/>
    <x v="2"/>
    <n v="471.69"/>
    <x v="4"/>
    <x v="5"/>
    <n v="2347.3902000000003"/>
    <s v="-"/>
  </r>
  <r>
    <s v="ORD108612"/>
    <x v="0"/>
    <x v="2"/>
    <x v="8540"/>
    <n v="0.4"/>
    <n v="596.74"/>
    <n v="9"/>
    <d v="2023-12-19T00:00:00"/>
    <d v="2023-12-25T00:00:00"/>
    <s v="New"/>
    <x v="1"/>
    <n v="217.29"/>
    <x v="4"/>
    <x v="2"/>
    <n v="895.1099999999999"/>
    <s v="Bulk Order"/>
  </r>
  <r>
    <s v="ORD108613"/>
    <x v="3"/>
    <x v="4"/>
    <x v="8541"/>
    <n v="0.21"/>
    <n v="669.79499999999996"/>
    <n v="3"/>
    <d v="2024-03-07T00:00:00"/>
    <d v="2024-03-14T00:00:00"/>
    <s v="New"/>
    <x v="2"/>
    <n v="753.46"/>
    <x v="4"/>
    <x v="3"/>
    <n v="2519.7049999999999"/>
    <s v="-"/>
  </r>
  <r>
    <s v="ORD108614"/>
    <x v="1"/>
    <x v="4"/>
    <x v="8542"/>
    <n v="0.2"/>
    <n v="77.484000000000009"/>
    <n v="7"/>
    <d v="2024-05-02T00:00:00"/>
    <d v="2024-05-07T00:00:00"/>
    <s v="New"/>
    <x v="0"/>
    <n v="76.2"/>
    <x v="4"/>
    <x v="0"/>
    <n v="309.93600000000004"/>
    <s v="Bulk Order"/>
  </r>
  <r>
    <s v="ORD108615"/>
    <x v="1"/>
    <x v="2"/>
    <x v="8543"/>
    <n v="0.43"/>
    <n v="834.52250000000004"/>
    <n v="9"/>
    <d v="2024-08-25T00:00:00"/>
    <d v="2024-08-30T00:00:00"/>
    <s v="Regular"/>
    <x v="1"/>
    <n v="214.56"/>
    <x v="4"/>
    <x v="2"/>
    <n v="1106.2275"/>
    <s v="Bulk Order"/>
  </r>
  <r>
    <s v="ORD108616"/>
    <x v="3"/>
    <x v="4"/>
    <x v="8544"/>
    <n v="0"/>
    <n v="0"/>
    <n v="2"/>
    <d v="2024-05-08T00:00:00"/>
    <d v="2024-05-12T00:00:00"/>
    <s v="Member"/>
    <x v="1"/>
    <n v="162.12"/>
    <x v="4"/>
    <x v="3"/>
    <n v="1376.71"/>
    <s v="-"/>
  </r>
  <r>
    <s v="ORD108617"/>
    <x v="1"/>
    <x v="1"/>
    <x v="8545"/>
    <n v="0.43"/>
    <n v="823.29520000000002"/>
    <n v="2"/>
    <d v="2024-10-19T00:00:00"/>
    <d v="2024-10-21T00:00:00"/>
    <s v="Regular"/>
    <x v="0"/>
    <n v="400.79"/>
    <x v="4"/>
    <x v="0"/>
    <n v="1091.3448000000001"/>
    <s v="-"/>
  </r>
  <r>
    <s v="ORD108618"/>
    <x v="3"/>
    <x v="0"/>
    <x v="8546"/>
    <n v="0.09"/>
    <n v="32.939099999999996"/>
    <n v="5"/>
    <d v="2023-04-28T00:00:00"/>
    <d v="2023-05-03T00:00:00"/>
    <s v="Regular"/>
    <x v="1"/>
    <n v="54.05"/>
    <x v="4"/>
    <x v="4"/>
    <n v="333.05090000000001"/>
    <s v="-"/>
  </r>
  <r>
    <s v="ORD108619"/>
    <x v="3"/>
    <x v="2"/>
    <x v="8547"/>
    <n v="0.14000000000000001"/>
    <n v="510.78860000000003"/>
    <n v="8"/>
    <d v="2023-06-22T00:00:00"/>
    <d v="2023-06-29T00:00:00"/>
    <s v="New"/>
    <x v="2"/>
    <n v="557.97"/>
    <x v="4"/>
    <x v="2"/>
    <n v="3137.7013999999999"/>
    <s v="Bulk Order"/>
  </r>
  <r>
    <s v="ORD108620"/>
    <x v="2"/>
    <x v="3"/>
    <x v="8548"/>
    <n v="0.18"/>
    <n v="120.9276"/>
    <n v="5"/>
    <d v="2023-08-25T00:00:00"/>
    <d v="2023-08-26T00:00:00"/>
    <s v="Regular"/>
    <x v="1"/>
    <n v="146.97"/>
    <x v="4"/>
    <x v="1"/>
    <n v="550.89240000000007"/>
    <s v="-"/>
  </r>
  <r>
    <s v="ORD108621"/>
    <x v="0"/>
    <x v="4"/>
    <x v="8549"/>
    <n v="0.44"/>
    <n v="75.050799999999995"/>
    <n v="8"/>
    <d v="2023-01-24T00:00:00"/>
    <d v="2023-01-29T00:00:00"/>
    <s v="Regular"/>
    <x v="1"/>
    <n v="34.880000000000003"/>
    <x v="4"/>
    <x v="3"/>
    <n v="95.519199999999998"/>
    <s v="Bulk Order"/>
  </r>
  <r>
    <s v="ORD108622"/>
    <x v="0"/>
    <x v="1"/>
    <x v="8550"/>
    <n v="0.45"/>
    <n v="2131.569"/>
    <n v="4"/>
    <d v="2023-03-27T00:00:00"/>
    <d v="2023-04-01T00:00:00"/>
    <s v="Member"/>
    <x v="2"/>
    <n v="436.57"/>
    <x v="4"/>
    <x v="2"/>
    <n v="2605.2509999999997"/>
    <s v="-"/>
  </r>
  <r>
    <s v="ORD108623"/>
    <x v="2"/>
    <x v="1"/>
    <x v="8551"/>
    <n v="0.33"/>
    <n v="344.87970000000001"/>
    <n v="9"/>
    <d v="2024-07-24T00:00:00"/>
    <d v="2024-07-28T00:00:00"/>
    <s v="Regular"/>
    <x v="1"/>
    <n v="282.52"/>
    <x v="4"/>
    <x v="0"/>
    <n v="700.21029999999996"/>
    <s v="Bulk Order"/>
  </r>
  <r>
    <s v="ORD108624"/>
    <x v="2"/>
    <x v="0"/>
    <x v="8552"/>
    <n v="0.22"/>
    <n v="914.65"/>
    <n v="4"/>
    <d v="2023-09-16T00:00:00"/>
    <d v="2023-09-20T00:00:00"/>
    <s v="Regular"/>
    <x v="1"/>
    <n v="549.12"/>
    <x v="4"/>
    <x v="2"/>
    <n v="3242.85"/>
    <s v="-"/>
  </r>
  <r>
    <s v="ORD108625"/>
    <x v="0"/>
    <x v="1"/>
    <x v="8553"/>
    <n v="0.26"/>
    <n v="1254.7366"/>
    <n v="5"/>
    <d v="2023-03-08T00:00:00"/>
    <d v="2023-03-15T00:00:00"/>
    <s v="New"/>
    <x v="0"/>
    <n v="1049.67"/>
    <x v="4"/>
    <x v="0"/>
    <n v="3571.1733999999997"/>
    <s v="-"/>
  </r>
  <r>
    <s v="ORD108626"/>
    <x v="3"/>
    <x v="4"/>
    <x v="3760"/>
    <n v="0.28999999999999998"/>
    <n v="787.98509999999999"/>
    <n v="7"/>
    <d v="2023-01-14T00:00:00"/>
    <d v="2023-01-18T00:00:00"/>
    <s v="New"/>
    <x v="2"/>
    <n v="763.13"/>
    <x v="4"/>
    <x v="1"/>
    <n v="1929.2049000000002"/>
    <s v="Bulk Order"/>
  </r>
  <r>
    <s v="ORD108627"/>
    <x v="3"/>
    <x v="4"/>
    <x v="8554"/>
    <n v="0.48"/>
    <n v="1285.4304"/>
    <n v="9"/>
    <d v="2023-04-06T00:00:00"/>
    <d v="2023-04-13T00:00:00"/>
    <s v="Regular"/>
    <x v="1"/>
    <n v="428.37"/>
    <x v="4"/>
    <x v="2"/>
    <n v="1392.5496000000001"/>
    <s v="Bulk Order"/>
  </r>
  <r>
    <s v="ORD108628"/>
    <x v="0"/>
    <x v="1"/>
    <x v="8555"/>
    <n v="0.48"/>
    <n v="912.16319999999996"/>
    <n v="5"/>
    <d v="2024-04-01T00:00:00"/>
    <d v="2024-04-07T00:00:00"/>
    <s v="Member"/>
    <x v="1"/>
    <n v="328.55"/>
    <x v="4"/>
    <x v="1"/>
    <n v="988.17679999999996"/>
    <s v="-"/>
  </r>
  <r>
    <s v="ORD108629"/>
    <x v="3"/>
    <x v="4"/>
    <x v="8556"/>
    <n v="0.42"/>
    <n v="917.87219999999991"/>
    <n v="7"/>
    <d v="2023-08-05T00:00:00"/>
    <d v="2023-08-12T00:00:00"/>
    <s v="New"/>
    <x v="2"/>
    <n v="478.09"/>
    <x v="4"/>
    <x v="0"/>
    <n v="1267.5378000000001"/>
    <s v="Bulk Order"/>
  </r>
  <r>
    <s v="ORD108630"/>
    <x v="2"/>
    <x v="4"/>
    <x v="8557"/>
    <n v="0.28999999999999998"/>
    <n v="714.02929999999992"/>
    <n v="4"/>
    <d v="2024-12-09T00:00:00"/>
    <d v="2024-12-13T00:00:00"/>
    <s v="New"/>
    <x v="0"/>
    <n v="325.42"/>
    <x v="4"/>
    <x v="2"/>
    <n v="1748.1407000000002"/>
    <s v="-"/>
  </r>
  <r>
    <s v="ORD108631"/>
    <x v="3"/>
    <x v="3"/>
    <x v="8558"/>
    <n v="0.2"/>
    <n v="169.05200000000002"/>
    <n v="2"/>
    <d v="2023-07-09T00:00:00"/>
    <d v="2023-07-14T00:00:00"/>
    <s v="New"/>
    <x v="1"/>
    <n v="116.93"/>
    <x v="4"/>
    <x v="2"/>
    <n v="676.20799999999997"/>
    <s v="-"/>
  </r>
  <r>
    <s v="ORD108632"/>
    <x v="3"/>
    <x v="2"/>
    <x v="8559"/>
    <n v="0.12"/>
    <n v="226.46520000000001"/>
    <n v="2"/>
    <d v="2024-04-05T00:00:00"/>
    <d v="2024-04-10T00:00:00"/>
    <s v="Regular"/>
    <x v="0"/>
    <n v="373.38"/>
    <x v="4"/>
    <x v="2"/>
    <n v="1660.7447999999999"/>
    <s v="-"/>
  </r>
  <r>
    <s v="ORD108633"/>
    <x v="1"/>
    <x v="4"/>
    <x v="8560"/>
    <n v="0.27"/>
    <n v="1106.7111000000002"/>
    <n v="5"/>
    <d v="2024-11-29T00:00:00"/>
    <d v="2024-12-02T00:00:00"/>
    <s v="Regular"/>
    <x v="2"/>
    <n v="526.80999999999995"/>
    <x v="4"/>
    <x v="0"/>
    <n v="2992.2188999999998"/>
    <s v="-"/>
  </r>
  <r>
    <s v="ORD108634"/>
    <x v="1"/>
    <x v="4"/>
    <x v="8561"/>
    <n v="0.17"/>
    <n v="168.9375"/>
    <n v="2"/>
    <d v="2023-12-17T00:00:00"/>
    <d v="2023-12-21T00:00:00"/>
    <s v="New"/>
    <x v="2"/>
    <n v="127.47"/>
    <x v="4"/>
    <x v="0"/>
    <n v="824.8125"/>
    <s v="-"/>
  </r>
  <r>
    <s v="ORD108635"/>
    <x v="1"/>
    <x v="0"/>
    <x v="8562"/>
    <n v="0.04"/>
    <n v="147.05120000000002"/>
    <n v="2"/>
    <d v="2023-05-29T00:00:00"/>
    <d v="2023-06-01T00:00:00"/>
    <s v="Member"/>
    <x v="2"/>
    <n v="920.27"/>
    <x v="4"/>
    <x v="0"/>
    <n v="3529.2288000000003"/>
    <s v="-"/>
  </r>
  <r>
    <s v="ORD108636"/>
    <x v="3"/>
    <x v="2"/>
    <x v="8563"/>
    <n v="0.24"/>
    <n v="790.26479999999992"/>
    <n v="2"/>
    <d v="2024-02-28T00:00:00"/>
    <d v="2024-03-01T00:00:00"/>
    <s v="New"/>
    <x v="0"/>
    <n v="192.38"/>
    <x v="4"/>
    <x v="3"/>
    <n v="2502.5052000000001"/>
    <s v="-"/>
  </r>
  <r>
    <s v="ORD108637"/>
    <x v="0"/>
    <x v="2"/>
    <x v="8564"/>
    <n v="0.28999999999999998"/>
    <n v="110.42039999999999"/>
    <n v="4"/>
    <d v="2023-02-20T00:00:00"/>
    <d v="2023-02-27T00:00:00"/>
    <s v="Regular"/>
    <x v="0"/>
    <n v="21.49"/>
    <x v="4"/>
    <x v="2"/>
    <n v="270.33960000000002"/>
    <s v="-"/>
  </r>
  <r>
    <s v="ORD108638"/>
    <x v="2"/>
    <x v="2"/>
    <x v="8565"/>
    <n v="0.31"/>
    <n v="65.069000000000003"/>
    <n v="8"/>
    <d v="2024-12-13T00:00:00"/>
    <d v="2024-12-17T00:00:00"/>
    <s v="Member"/>
    <x v="1"/>
    <n v="25.96"/>
    <x v="4"/>
    <x v="0"/>
    <n v="144.83100000000002"/>
    <s v="Bulk Order"/>
  </r>
  <r>
    <s v="ORD108639"/>
    <x v="3"/>
    <x v="1"/>
    <x v="8566"/>
    <n v="0.04"/>
    <n v="73.095600000000005"/>
    <n v="7"/>
    <d v="2023-03-26T00:00:00"/>
    <d v="2023-04-01T00:00:00"/>
    <s v="New"/>
    <x v="0"/>
    <n v="406.54"/>
    <x v="4"/>
    <x v="1"/>
    <n v="1754.2944"/>
    <s v="Bulk Order"/>
  </r>
  <r>
    <s v="ORD108640"/>
    <x v="0"/>
    <x v="3"/>
    <x v="8567"/>
    <n v="0.24"/>
    <n v="837.99120000000005"/>
    <n v="5"/>
    <d v="2023-07-20T00:00:00"/>
    <d v="2023-07-26T00:00:00"/>
    <s v="New"/>
    <x v="2"/>
    <n v="441.38"/>
    <x v="4"/>
    <x v="4"/>
    <n v="2653.6388000000002"/>
    <s v="-"/>
  </r>
  <r>
    <s v="ORD108641"/>
    <x v="3"/>
    <x v="3"/>
    <x v="8568"/>
    <n v="0.33"/>
    <n v="567.28650000000005"/>
    <n v="7"/>
    <d v="2023-01-10T00:00:00"/>
    <d v="2023-01-17T00:00:00"/>
    <s v="Member"/>
    <x v="2"/>
    <n v="356.36"/>
    <x v="4"/>
    <x v="4"/>
    <n v="1151.7635"/>
    <s v="Bulk Order"/>
  </r>
  <r>
    <s v="ORD108642"/>
    <x v="2"/>
    <x v="0"/>
    <x v="8569"/>
    <n v="0.48"/>
    <n v="1618.5071999999998"/>
    <n v="6"/>
    <d v="2024-05-06T00:00:00"/>
    <d v="2024-05-08T00:00:00"/>
    <s v="Regular"/>
    <x v="2"/>
    <n v="409.91"/>
    <x v="4"/>
    <x v="3"/>
    <n v="1753.3828000000001"/>
    <s v="Bulk Order"/>
  </r>
  <r>
    <s v="ORD108643"/>
    <x v="3"/>
    <x v="2"/>
    <x v="8570"/>
    <n v="0.01"/>
    <n v="33.607399999999998"/>
    <n v="8"/>
    <d v="2023-09-25T00:00:00"/>
    <d v="2023-10-01T00:00:00"/>
    <s v="New"/>
    <x v="1"/>
    <n v="193.79"/>
    <x v="4"/>
    <x v="2"/>
    <n v="3327.1325999999999"/>
    <s v="Bulk Order"/>
  </r>
  <r>
    <s v="ORD108644"/>
    <x v="2"/>
    <x v="2"/>
    <x v="8571"/>
    <n v="0.34"/>
    <n v="1377.7208000000001"/>
    <n v="8"/>
    <d v="2023-07-31T00:00:00"/>
    <d v="2023-08-01T00:00:00"/>
    <s v="New"/>
    <x v="2"/>
    <n v="939.42"/>
    <x v="4"/>
    <x v="2"/>
    <n v="2674.3991999999998"/>
    <s v="Bulk Order"/>
  </r>
  <r>
    <s v="ORD108645"/>
    <x v="3"/>
    <x v="4"/>
    <x v="8572"/>
    <n v="0.03"/>
    <n v="17.624400000000001"/>
    <n v="7"/>
    <d v="2024-05-12T00:00:00"/>
    <d v="2024-05-17T00:00:00"/>
    <s v="Regular"/>
    <x v="1"/>
    <n v="109.17"/>
    <x v="4"/>
    <x v="5"/>
    <n v="569.85559999999998"/>
    <s v="Bulk Order"/>
  </r>
  <r>
    <s v="ORD108646"/>
    <x v="2"/>
    <x v="1"/>
    <x v="8573"/>
    <n v="0.08"/>
    <n v="234.23439999999999"/>
    <n v="5"/>
    <d v="2024-03-23T00:00:00"/>
    <d v="2024-03-28T00:00:00"/>
    <s v="Member"/>
    <x v="2"/>
    <n v="617.97"/>
    <x v="4"/>
    <x v="4"/>
    <n v="2693.6956"/>
    <s v="-"/>
  </r>
  <r>
    <s v="ORD108647"/>
    <x v="3"/>
    <x v="1"/>
    <x v="8574"/>
    <n v="0.09"/>
    <n v="36.561599999999999"/>
    <n v="6"/>
    <d v="2024-01-19T00:00:00"/>
    <d v="2024-01-22T00:00:00"/>
    <s v="Member"/>
    <x v="1"/>
    <n v="38.32"/>
    <x v="4"/>
    <x v="1"/>
    <n v="369.67840000000001"/>
    <s v="Bulk Order"/>
  </r>
  <r>
    <s v="ORD108648"/>
    <x v="2"/>
    <x v="0"/>
    <x v="8575"/>
    <n v="0.16"/>
    <n v="153.94239999999999"/>
    <n v="8"/>
    <d v="2023-09-12T00:00:00"/>
    <d v="2023-09-17T00:00:00"/>
    <s v="Member"/>
    <x v="1"/>
    <n v="196.63"/>
    <x v="4"/>
    <x v="1"/>
    <n v="808.19759999999997"/>
    <s v="Bulk Order"/>
  </r>
  <r>
    <s v="ORD108649"/>
    <x v="1"/>
    <x v="3"/>
    <x v="8576"/>
    <n v="0.42"/>
    <n v="711.87900000000002"/>
    <n v="7"/>
    <d v="2024-02-27T00:00:00"/>
    <d v="2024-02-29T00:00:00"/>
    <s v="Member"/>
    <x v="0"/>
    <n v="427.59"/>
    <x v="4"/>
    <x v="4"/>
    <n v="983.07100000000003"/>
    <s v="Bulk Order"/>
  </r>
  <r>
    <s v="ORD108650"/>
    <x v="3"/>
    <x v="2"/>
    <x v="8577"/>
    <n v="0.43"/>
    <n v="1533.4703"/>
    <n v="5"/>
    <d v="2023-12-19T00:00:00"/>
    <d v="2023-12-24T00:00:00"/>
    <s v="New"/>
    <x v="2"/>
    <n v="303.47000000000003"/>
    <x v="4"/>
    <x v="1"/>
    <n v="2032.7397000000001"/>
    <s v="-"/>
  </r>
  <r>
    <s v="ORD108651"/>
    <x v="3"/>
    <x v="0"/>
    <x v="8578"/>
    <n v="0.19"/>
    <n v="925.68000000000006"/>
    <n v="8"/>
    <d v="2023-07-11T00:00:00"/>
    <d v="2023-07-15T00:00:00"/>
    <s v="Member"/>
    <x v="1"/>
    <n v="588.30999999999995"/>
    <x v="4"/>
    <x v="2"/>
    <n v="3946.3199999999997"/>
    <s v="Bulk Order"/>
  </r>
  <r>
    <s v="ORD108652"/>
    <x v="0"/>
    <x v="1"/>
    <x v="8579"/>
    <n v="0.22"/>
    <n v="391.23699999999997"/>
    <n v="4"/>
    <d v="2023-07-18T00:00:00"/>
    <d v="2023-07-19T00:00:00"/>
    <s v="Regular"/>
    <x v="1"/>
    <n v="440.92"/>
    <x v="4"/>
    <x v="0"/>
    <n v="1387.1129999999998"/>
    <s v="-"/>
  </r>
  <r>
    <s v="ORD108653"/>
    <x v="0"/>
    <x v="1"/>
    <x v="8580"/>
    <n v="0.11"/>
    <n v="291.89710000000002"/>
    <n v="6"/>
    <d v="2023-09-14T00:00:00"/>
    <d v="2023-09-17T00:00:00"/>
    <s v="New"/>
    <x v="2"/>
    <n v="559.76"/>
    <x v="4"/>
    <x v="5"/>
    <n v="2361.7129"/>
    <s v="Bulk Order"/>
  </r>
  <r>
    <s v="ORD108654"/>
    <x v="2"/>
    <x v="1"/>
    <x v="1049"/>
    <n v="0.22"/>
    <n v="301.26139999999998"/>
    <n v="4"/>
    <d v="2023-01-14T00:00:00"/>
    <d v="2023-01-21T00:00:00"/>
    <s v="Member"/>
    <x v="2"/>
    <n v="132.91"/>
    <x v="4"/>
    <x v="0"/>
    <n v="1068.1086"/>
    <s v="-"/>
  </r>
  <r>
    <s v="ORD108655"/>
    <x v="3"/>
    <x v="2"/>
    <x v="8581"/>
    <n v="0.14000000000000001"/>
    <n v="477.38600000000008"/>
    <n v="5"/>
    <d v="2024-02-09T00:00:00"/>
    <d v="2024-02-12T00:00:00"/>
    <s v="Member"/>
    <x v="2"/>
    <n v="402.26"/>
    <x v="4"/>
    <x v="0"/>
    <n v="2932.5140000000001"/>
    <s v="-"/>
  </r>
  <r>
    <s v="ORD108656"/>
    <x v="2"/>
    <x v="2"/>
    <x v="8582"/>
    <n v="0.09"/>
    <n v="170.6643"/>
    <n v="3"/>
    <d v="2024-11-15T00:00:00"/>
    <d v="2024-11-18T00:00:00"/>
    <s v="Member"/>
    <x v="2"/>
    <n v="523.96"/>
    <x v="4"/>
    <x v="2"/>
    <n v="1725.6057000000001"/>
    <s v="-"/>
  </r>
  <r>
    <s v="ORD108657"/>
    <x v="1"/>
    <x v="2"/>
    <x v="8583"/>
    <n v="0.08"/>
    <n v="196.78560000000002"/>
    <n v="2"/>
    <d v="2024-12-12T00:00:00"/>
    <d v="2024-12-16T00:00:00"/>
    <s v="Regular"/>
    <x v="0"/>
    <n v="355.34"/>
    <x v="4"/>
    <x v="3"/>
    <n v="2263.0344"/>
    <s v="-"/>
  </r>
  <r>
    <s v="ORD108658"/>
    <x v="0"/>
    <x v="4"/>
    <x v="8584"/>
    <n v="0.39"/>
    <n v="1124.0892000000001"/>
    <n v="1"/>
    <d v="2024-07-27T00:00:00"/>
    <d v="2024-08-01T00:00:00"/>
    <s v="Regular"/>
    <x v="0"/>
    <n v="211.04"/>
    <x v="4"/>
    <x v="1"/>
    <n v="1758.1908000000001"/>
    <s v="-"/>
  </r>
  <r>
    <s v="ORD108659"/>
    <x v="2"/>
    <x v="3"/>
    <x v="8585"/>
    <n v="0.06"/>
    <n v="207.75540000000001"/>
    <n v="3"/>
    <d v="2024-07-10T00:00:00"/>
    <d v="2024-07-14T00:00:00"/>
    <s v="Member"/>
    <x v="1"/>
    <n v="747.34"/>
    <x v="4"/>
    <x v="2"/>
    <n v="3254.8346000000001"/>
    <s v="-"/>
  </r>
  <r>
    <s v="ORD108660"/>
    <x v="2"/>
    <x v="1"/>
    <x v="8586"/>
    <n v="0.31"/>
    <n v="122.2175"/>
    <n v="1"/>
    <d v="2024-03-13T00:00:00"/>
    <d v="2024-03-15T00:00:00"/>
    <s v="Regular"/>
    <x v="1"/>
    <n v="59.29"/>
    <x v="4"/>
    <x v="0"/>
    <n v="272.03250000000003"/>
    <s v="-"/>
  </r>
  <r>
    <s v="ORD108661"/>
    <x v="0"/>
    <x v="1"/>
    <x v="8587"/>
    <n v="0.08"/>
    <n v="225.52160000000001"/>
    <n v="6"/>
    <d v="2024-01-18T00:00:00"/>
    <d v="2024-01-24T00:00:00"/>
    <s v="Member"/>
    <x v="2"/>
    <n v="656.42"/>
    <x v="4"/>
    <x v="1"/>
    <n v="2593.4983999999999"/>
    <s v="Bulk Order"/>
  </r>
  <r>
    <s v="ORD108662"/>
    <x v="3"/>
    <x v="4"/>
    <x v="8588"/>
    <n v="0.42"/>
    <n v="929.33399999999983"/>
    <n v="2"/>
    <d v="2024-01-04T00:00:00"/>
    <d v="2024-01-09T00:00:00"/>
    <s v="Regular"/>
    <x v="0"/>
    <n v="172.99"/>
    <x v="4"/>
    <x v="2"/>
    <n v="1283.366"/>
    <s v="-"/>
  </r>
  <r>
    <s v="ORD108663"/>
    <x v="2"/>
    <x v="1"/>
    <x v="8589"/>
    <n v="0.14000000000000001"/>
    <n v="105.76300000000002"/>
    <n v="3"/>
    <d v="2023-09-01T00:00:00"/>
    <d v="2023-09-05T00:00:00"/>
    <s v="New"/>
    <x v="0"/>
    <n v="95.83"/>
    <x v="4"/>
    <x v="2"/>
    <n v="649.68700000000001"/>
    <s v="-"/>
  </r>
  <r>
    <s v="ORD108664"/>
    <x v="0"/>
    <x v="1"/>
    <x v="8590"/>
    <n v="0.02"/>
    <n v="22.387600000000003"/>
    <n v="8"/>
    <d v="2023-06-05T00:00:00"/>
    <d v="2023-06-07T00:00:00"/>
    <s v="Member"/>
    <x v="0"/>
    <n v="165.87"/>
    <x v="4"/>
    <x v="1"/>
    <n v="1096.9924000000001"/>
    <s v="Bulk Order"/>
  </r>
  <r>
    <s v="ORD108665"/>
    <x v="3"/>
    <x v="2"/>
    <x v="8591"/>
    <n v="0.23"/>
    <n v="1019.1438000000002"/>
    <n v="5"/>
    <d v="2024-02-23T00:00:00"/>
    <d v="2024-02-25T00:00:00"/>
    <s v="Regular"/>
    <x v="1"/>
    <n v="858.15"/>
    <x v="4"/>
    <x v="3"/>
    <n v="3411.9162000000001"/>
    <s v="-"/>
  </r>
  <r>
    <s v="ORD108666"/>
    <x v="1"/>
    <x v="2"/>
    <x v="8592"/>
    <n v="0.5"/>
    <n v="2185.85"/>
    <n v="2"/>
    <d v="2023-01-07T00:00:00"/>
    <d v="2023-01-11T00:00:00"/>
    <s v="Member"/>
    <x v="0"/>
    <n v="420.8"/>
    <x v="4"/>
    <x v="5"/>
    <n v="2185.85"/>
    <s v="-"/>
  </r>
  <r>
    <s v="ORD108667"/>
    <x v="0"/>
    <x v="3"/>
    <x v="8593"/>
    <n v="0.41"/>
    <n v="107.96119999999999"/>
    <n v="2"/>
    <d v="2024-06-23T00:00:00"/>
    <d v="2024-06-27T00:00:00"/>
    <s v="New"/>
    <x v="1"/>
    <n v="34.35"/>
    <x v="4"/>
    <x v="1"/>
    <n v="155.3588"/>
    <s v="-"/>
  </r>
  <r>
    <s v="ORD108668"/>
    <x v="2"/>
    <x v="1"/>
    <x v="8594"/>
    <n v="0.28999999999999998"/>
    <n v="1008.6403"/>
    <n v="3"/>
    <d v="2023-03-31T00:00:00"/>
    <d v="2023-04-01T00:00:00"/>
    <s v="New"/>
    <x v="2"/>
    <n v="839.83"/>
    <x v="4"/>
    <x v="5"/>
    <n v="2469.4297000000001"/>
    <s v="-"/>
  </r>
  <r>
    <s v="ORD108669"/>
    <x v="1"/>
    <x v="0"/>
    <x v="8595"/>
    <n v="0.09"/>
    <n v="253.39679999999998"/>
    <n v="3"/>
    <d v="2024-12-21T00:00:00"/>
    <d v="2024-12-25T00:00:00"/>
    <s v="Regular"/>
    <x v="1"/>
    <n v="273.63"/>
    <x v="4"/>
    <x v="0"/>
    <n v="2562.1232"/>
    <s v="-"/>
  </r>
  <r>
    <s v="ORD108670"/>
    <x v="3"/>
    <x v="1"/>
    <x v="8596"/>
    <n v="0.06"/>
    <n v="282.30599999999998"/>
    <n v="8"/>
    <d v="2023-07-10T00:00:00"/>
    <d v="2023-07-13T00:00:00"/>
    <s v="New"/>
    <x v="0"/>
    <n v="682.24"/>
    <x v="4"/>
    <x v="5"/>
    <n v="4422.7940000000008"/>
    <s v="Bulk Order"/>
  </r>
  <r>
    <s v="ORD108671"/>
    <x v="3"/>
    <x v="1"/>
    <x v="8597"/>
    <n v="0.42"/>
    <n v="1910.6765999999998"/>
    <n v="5"/>
    <d v="2024-06-01T00:00:00"/>
    <d v="2024-06-06T00:00:00"/>
    <s v="Member"/>
    <x v="2"/>
    <n v="672.75"/>
    <x v="4"/>
    <x v="0"/>
    <n v="2638.5533999999998"/>
    <s v="-"/>
  </r>
  <r>
    <s v="ORD108672"/>
    <x v="0"/>
    <x v="3"/>
    <x v="8598"/>
    <n v="0.39"/>
    <n v="1146.5415"/>
    <n v="8"/>
    <d v="2024-01-11T00:00:00"/>
    <d v="2024-01-18T00:00:00"/>
    <s v="New"/>
    <x v="1"/>
    <n v="299.7"/>
    <x v="4"/>
    <x v="4"/>
    <n v="1793.3084999999999"/>
    <s v="Bulk Order"/>
  </r>
  <r>
    <s v="ORD108673"/>
    <x v="0"/>
    <x v="0"/>
    <x v="8599"/>
    <n v="0.23"/>
    <n v="179.60240000000002"/>
    <n v="4"/>
    <d v="2023-09-24T00:00:00"/>
    <d v="2023-09-26T00:00:00"/>
    <s v="Member"/>
    <x v="0"/>
    <n v="209.4"/>
    <x v="4"/>
    <x v="3"/>
    <n v="601.27760000000001"/>
    <s v="-"/>
  </r>
  <r>
    <s v="ORD108674"/>
    <x v="0"/>
    <x v="1"/>
    <x v="8600"/>
    <n v="0.21"/>
    <n v="494.14890000000003"/>
    <n v="9"/>
    <d v="2023-02-07T00:00:00"/>
    <d v="2023-02-14T00:00:00"/>
    <s v="Regular"/>
    <x v="1"/>
    <n v="420.55"/>
    <x v="4"/>
    <x v="1"/>
    <n v="1858.9411"/>
    <s v="Bulk Order"/>
  </r>
  <r>
    <s v="ORD108675"/>
    <x v="3"/>
    <x v="0"/>
    <x v="8601"/>
    <n v="0.37"/>
    <n v="1351.7247"/>
    <n v="3"/>
    <d v="2024-03-25T00:00:00"/>
    <d v="2024-03-28T00:00:00"/>
    <s v="New"/>
    <x v="1"/>
    <n v="535.26"/>
    <x v="4"/>
    <x v="5"/>
    <n v="2301.5852999999997"/>
    <s v="-"/>
  </r>
  <r>
    <s v="ORD108676"/>
    <x v="1"/>
    <x v="2"/>
    <x v="8602"/>
    <n v="0.27"/>
    <n v="1286.1477000000002"/>
    <n v="2"/>
    <d v="2024-03-22T00:00:00"/>
    <d v="2024-03-28T00:00:00"/>
    <s v="New"/>
    <x v="2"/>
    <n v="1164.75"/>
    <x v="4"/>
    <x v="1"/>
    <n v="3477.3622999999998"/>
    <s v="-"/>
  </r>
  <r>
    <s v="ORD108677"/>
    <x v="3"/>
    <x v="2"/>
    <x v="8603"/>
    <n v="0.2"/>
    <n v="376.55200000000002"/>
    <n v="6"/>
    <d v="2023-02-01T00:00:00"/>
    <d v="2023-02-04T00:00:00"/>
    <s v="Member"/>
    <x v="0"/>
    <n v="111.43"/>
    <x v="4"/>
    <x v="0"/>
    <n v="1506.2080000000001"/>
    <s v="Bulk Order"/>
  </r>
  <r>
    <s v="ORD108678"/>
    <x v="2"/>
    <x v="0"/>
    <x v="8604"/>
    <n v="0.13"/>
    <n v="512.83569999999997"/>
    <n v="4"/>
    <d v="2023-08-11T00:00:00"/>
    <d v="2023-08-13T00:00:00"/>
    <s v="New"/>
    <x v="1"/>
    <n v="1181.71"/>
    <x v="4"/>
    <x v="3"/>
    <n v="3432.0542999999998"/>
    <s v="-"/>
  </r>
  <r>
    <s v="ORD108679"/>
    <x v="3"/>
    <x v="1"/>
    <x v="8605"/>
    <n v="0.06"/>
    <n v="206.90219999999999"/>
    <n v="2"/>
    <d v="2023-06-12T00:00:00"/>
    <d v="2023-06-18T00:00:00"/>
    <s v="Regular"/>
    <x v="2"/>
    <n v="1000.86"/>
    <x v="4"/>
    <x v="0"/>
    <n v="3241.4677999999999"/>
    <s v="-"/>
  </r>
  <r>
    <s v="ORD108680"/>
    <x v="2"/>
    <x v="0"/>
    <x v="8606"/>
    <n v="0.3"/>
    <n v="145.089"/>
    <n v="6"/>
    <d v="2024-10-03T00:00:00"/>
    <d v="2024-10-08T00:00:00"/>
    <s v="New"/>
    <x v="0"/>
    <n v="34.770000000000003"/>
    <x v="4"/>
    <x v="3"/>
    <n v="338.541"/>
    <s v="Bulk Order"/>
  </r>
  <r>
    <s v="ORD108681"/>
    <x v="1"/>
    <x v="0"/>
    <x v="8607"/>
    <n v="0.41"/>
    <n v="1161.9768999999999"/>
    <n v="4"/>
    <d v="2024-11-03T00:00:00"/>
    <d v="2024-11-04T00:00:00"/>
    <s v="Member"/>
    <x v="2"/>
    <n v="770.98"/>
    <x v="4"/>
    <x v="2"/>
    <n v="1672.1131000000003"/>
    <s v="-"/>
  </r>
  <r>
    <s v="ORD108682"/>
    <x v="0"/>
    <x v="2"/>
    <x v="8608"/>
    <n v="0.37"/>
    <n v="369.70030000000003"/>
    <n v="4"/>
    <d v="2023-01-07T00:00:00"/>
    <d v="2023-01-08T00:00:00"/>
    <s v="New"/>
    <x v="1"/>
    <n v="127.57"/>
    <x v="4"/>
    <x v="1"/>
    <n v="629.48970000000008"/>
    <s v="-"/>
  </r>
  <r>
    <s v="ORD108683"/>
    <x v="0"/>
    <x v="0"/>
    <x v="8609"/>
    <n v="0.35"/>
    <n v="1207.2864999999999"/>
    <n v="4"/>
    <d v="2023-08-01T00:00:00"/>
    <d v="2023-08-07T00:00:00"/>
    <s v="Member"/>
    <x v="2"/>
    <n v="262.61"/>
    <x v="4"/>
    <x v="4"/>
    <n v="2242.1035000000002"/>
    <s v="-"/>
  </r>
  <r>
    <s v="ORD108684"/>
    <x v="3"/>
    <x v="4"/>
    <x v="8610"/>
    <n v="0.46"/>
    <n v="1421.1332"/>
    <n v="4"/>
    <d v="2024-08-23T00:00:00"/>
    <d v="2024-08-26T00:00:00"/>
    <s v="Regular"/>
    <x v="1"/>
    <n v="594.85"/>
    <x v="4"/>
    <x v="1"/>
    <n v="1668.2868000000001"/>
    <s v="-"/>
  </r>
  <r>
    <s v="ORD108685"/>
    <x v="0"/>
    <x v="4"/>
    <x v="8611"/>
    <n v="0.2"/>
    <n v="973.58799999999997"/>
    <n v="8"/>
    <d v="2023-03-21T00:00:00"/>
    <d v="2023-03-24T00:00:00"/>
    <s v="Member"/>
    <x v="0"/>
    <n v="1300.3699999999999"/>
    <x v="4"/>
    <x v="1"/>
    <n v="3894.3519999999999"/>
    <s v="Bulk Order"/>
  </r>
  <r>
    <s v="ORD108686"/>
    <x v="1"/>
    <x v="2"/>
    <x v="8612"/>
    <n v="7.0000000000000007E-2"/>
    <n v="327.83660000000003"/>
    <n v="1"/>
    <d v="2023-12-03T00:00:00"/>
    <d v="2023-12-07T00:00:00"/>
    <s v="Regular"/>
    <x v="0"/>
    <n v="421.12"/>
    <x v="4"/>
    <x v="4"/>
    <n v="4355.5434000000005"/>
    <s v="-"/>
  </r>
  <r>
    <s v="ORD108687"/>
    <x v="0"/>
    <x v="1"/>
    <x v="8613"/>
    <n v="0.05"/>
    <n v="7.2965000000000009"/>
    <n v="9"/>
    <d v="2023-12-19T00:00:00"/>
    <d v="2023-12-20T00:00:00"/>
    <s v="New"/>
    <x v="0"/>
    <n v="42.69"/>
    <x v="4"/>
    <x v="5"/>
    <n v="138.6335"/>
    <s v="Bulk Order"/>
  </r>
  <r>
    <s v="ORD108688"/>
    <x v="3"/>
    <x v="1"/>
    <x v="8614"/>
    <n v="0.48"/>
    <n v="236.22719999999998"/>
    <n v="3"/>
    <d v="2023-12-25T00:00:00"/>
    <d v="2023-12-26T00:00:00"/>
    <s v="Regular"/>
    <x v="0"/>
    <n v="60.45"/>
    <x v="4"/>
    <x v="3"/>
    <n v="255.9128"/>
    <s v="-"/>
  </r>
  <r>
    <s v="ORD108689"/>
    <x v="1"/>
    <x v="2"/>
    <x v="8615"/>
    <n v="0.28999999999999998"/>
    <n v="1121.9404"/>
    <n v="5"/>
    <d v="2024-04-15T00:00:00"/>
    <d v="2024-04-20T00:00:00"/>
    <s v="Regular"/>
    <x v="0"/>
    <n v="744.28"/>
    <x v="4"/>
    <x v="3"/>
    <n v="2746.8196000000003"/>
    <s v="-"/>
  </r>
  <r>
    <s v="ORD108690"/>
    <x v="2"/>
    <x v="1"/>
    <x v="8616"/>
    <n v="0.41"/>
    <n v="1418.4565"/>
    <n v="5"/>
    <d v="2023-11-19T00:00:00"/>
    <d v="2023-11-23T00:00:00"/>
    <s v="New"/>
    <x v="2"/>
    <n v="748.41"/>
    <x v="4"/>
    <x v="1"/>
    <n v="2041.1935000000001"/>
    <s v="-"/>
  </r>
  <r>
    <s v="ORD108691"/>
    <x v="3"/>
    <x v="3"/>
    <x v="8617"/>
    <n v="0.27"/>
    <n v="1086.6501000000001"/>
    <n v="4"/>
    <d v="2023-06-25T00:00:00"/>
    <d v="2023-06-27T00:00:00"/>
    <s v="Member"/>
    <x v="0"/>
    <n v="554.1"/>
    <x v="4"/>
    <x v="0"/>
    <n v="2937.9799000000003"/>
    <s v="-"/>
  </r>
  <r>
    <s v="ORD108692"/>
    <x v="2"/>
    <x v="4"/>
    <x v="8618"/>
    <n v="0.2"/>
    <n v="281.47800000000001"/>
    <n v="4"/>
    <d v="2023-06-12T00:00:00"/>
    <d v="2023-06-14T00:00:00"/>
    <s v="New"/>
    <x v="2"/>
    <n v="379.27"/>
    <x v="4"/>
    <x v="2"/>
    <n v="1125.912"/>
    <s v="-"/>
  </r>
  <r>
    <s v="ORD108693"/>
    <x v="1"/>
    <x v="3"/>
    <x v="8619"/>
    <n v="0.1"/>
    <n v="426.16800000000006"/>
    <n v="7"/>
    <d v="2024-12-23T00:00:00"/>
    <d v="2024-12-28T00:00:00"/>
    <s v="New"/>
    <x v="0"/>
    <n v="1270.43"/>
    <x v="4"/>
    <x v="5"/>
    <n v="3835.5120000000002"/>
    <s v="Bulk Order"/>
  </r>
  <r>
    <s v="ORD108694"/>
    <x v="3"/>
    <x v="3"/>
    <x v="8620"/>
    <n v="0.43"/>
    <n v="975.1798"/>
    <n v="4"/>
    <d v="2024-08-12T00:00:00"/>
    <d v="2024-08-14T00:00:00"/>
    <s v="Regular"/>
    <x v="2"/>
    <n v="344.94"/>
    <x v="4"/>
    <x v="0"/>
    <n v="1292.6802000000002"/>
    <s v="-"/>
  </r>
  <r>
    <s v="ORD108695"/>
    <x v="3"/>
    <x v="3"/>
    <x v="8621"/>
    <n v="0.03"/>
    <n v="41.500499999999995"/>
    <n v="3"/>
    <d v="2023-09-16T00:00:00"/>
    <d v="2023-09-17T00:00:00"/>
    <s v="Regular"/>
    <x v="1"/>
    <n v="119.36"/>
    <x v="4"/>
    <x v="0"/>
    <n v="1341.8494999999998"/>
    <s v="-"/>
  </r>
  <r>
    <s v="ORD108696"/>
    <x v="1"/>
    <x v="2"/>
    <x v="8622"/>
    <n v="0.45"/>
    <n v="68.390999999999991"/>
    <n v="9"/>
    <d v="2024-06-01T00:00:00"/>
    <d v="2024-06-04T00:00:00"/>
    <s v="Member"/>
    <x v="1"/>
    <n v="41.21"/>
    <x v="4"/>
    <x v="2"/>
    <n v="83.588999999999999"/>
    <s v="Bulk Order"/>
  </r>
  <r>
    <s v="ORD108697"/>
    <x v="0"/>
    <x v="3"/>
    <x v="8623"/>
    <n v="0.1"/>
    <n v="436.96800000000007"/>
    <n v="4"/>
    <d v="2024-02-24T00:00:00"/>
    <d v="2024-02-28T00:00:00"/>
    <s v="Regular"/>
    <x v="0"/>
    <n v="793.04"/>
    <x v="4"/>
    <x v="5"/>
    <n v="3932.7120000000004"/>
    <s v="-"/>
  </r>
  <r>
    <s v="ORD108698"/>
    <x v="3"/>
    <x v="0"/>
    <x v="8624"/>
    <n v="0"/>
    <n v="0"/>
    <n v="4"/>
    <d v="2023-03-27T00:00:00"/>
    <d v="2023-03-29T00:00:00"/>
    <s v="New"/>
    <x v="1"/>
    <n v="640.04999999999995"/>
    <x v="4"/>
    <x v="2"/>
    <n v="2723.18"/>
    <s v="-"/>
  </r>
  <r>
    <s v="ORD108699"/>
    <x v="3"/>
    <x v="1"/>
    <x v="1691"/>
    <n v="0.05"/>
    <n v="243.96850000000001"/>
    <n v="8"/>
    <d v="2023-05-12T00:00:00"/>
    <d v="2023-05-14T00:00:00"/>
    <s v="Member"/>
    <x v="0"/>
    <n v="680.94"/>
    <x v="4"/>
    <x v="2"/>
    <n v="4635.4014999999999"/>
    <s v="Bulk Order"/>
  </r>
  <r>
    <s v="ORD108700"/>
    <x v="2"/>
    <x v="2"/>
    <x v="8625"/>
    <n v="0.44"/>
    <n v="1584.8536000000001"/>
    <n v="7"/>
    <d v="2024-06-05T00:00:00"/>
    <d v="2024-06-07T00:00:00"/>
    <s v="New"/>
    <x v="2"/>
    <n v="282.14"/>
    <x v="4"/>
    <x v="0"/>
    <n v="2017.0863999999999"/>
    <s v="Bulk Order"/>
  </r>
  <r>
    <s v="ORD108701"/>
    <x v="0"/>
    <x v="0"/>
    <x v="8626"/>
    <n v="0.04"/>
    <n v="19.761600000000001"/>
    <n v="4"/>
    <d v="2024-05-09T00:00:00"/>
    <d v="2024-05-11T00:00:00"/>
    <s v="Regular"/>
    <x v="1"/>
    <n v="130.83000000000001"/>
    <x v="4"/>
    <x v="2"/>
    <n v="474.27840000000003"/>
    <s v="-"/>
  </r>
  <r>
    <s v="ORD108702"/>
    <x v="2"/>
    <x v="0"/>
    <x v="8627"/>
    <n v="0.18"/>
    <n v="536.78519999999992"/>
    <n v="8"/>
    <d v="2023-02-18T00:00:00"/>
    <d v="2023-02-21T00:00:00"/>
    <s v="New"/>
    <x v="2"/>
    <n v="509.25"/>
    <x v="4"/>
    <x v="0"/>
    <n v="2445.3548000000001"/>
    <s v="Bulk Order"/>
  </r>
  <r>
    <s v="ORD108703"/>
    <x v="2"/>
    <x v="4"/>
    <x v="8628"/>
    <n v="0.13"/>
    <n v="23.908300000000001"/>
    <n v="2"/>
    <d v="2023-01-13T00:00:00"/>
    <d v="2023-01-16T00:00:00"/>
    <s v="Member"/>
    <x v="1"/>
    <n v="14.21"/>
    <x v="4"/>
    <x v="0"/>
    <n v="160.0017"/>
    <s v="-"/>
  </r>
  <r>
    <s v="ORD108704"/>
    <x v="0"/>
    <x v="4"/>
    <x v="8629"/>
    <n v="0.02"/>
    <n v="56.662600000000005"/>
    <n v="9"/>
    <d v="2024-01-01T00:00:00"/>
    <d v="2024-01-07T00:00:00"/>
    <s v="Member"/>
    <x v="1"/>
    <n v="274.36"/>
    <x v="4"/>
    <x v="2"/>
    <n v="2776.4674"/>
    <s v="Bulk Order"/>
  </r>
  <r>
    <s v="ORD108705"/>
    <x v="0"/>
    <x v="0"/>
    <x v="8630"/>
    <n v="0.27"/>
    <n v="490.31730000000005"/>
    <n v="2"/>
    <d v="2024-01-10T00:00:00"/>
    <d v="2024-01-17T00:00:00"/>
    <s v="Regular"/>
    <x v="0"/>
    <n v="427.45"/>
    <x v="4"/>
    <x v="4"/>
    <n v="1325.6727000000001"/>
    <s v="-"/>
  </r>
  <r>
    <s v="ORD108706"/>
    <x v="1"/>
    <x v="4"/>
    <x v="8631"/>
    <n v="0.5"/>
    <n v="1626.075"/>
    <n v="3"/>
    <d v="2024-11-13T00:00:00"/>
    <d v="2024-11-18T00:00:00"/>
    <s v="Member"/>
    <x v="1"/>
    <n v="874.68"/>
    <x v="4"/>
    <x v="3"/>
    <n v="1626.075"/>
    <s v="-"/>
  </r>
  <r>
    <s v="ORD108707"/>
    <x v="0"/>
    <x v="1"/>
    <x v="8632"/>
    <n v="0.43"/>
    <n v="1184.0953"/>
    <n v="6"/>
    <d v="2023-12-24T00:00:00"/>
    <d v="2023-12-31T00:00:00"/>
    <s v="Regular"/>
    <x v="0"/>
    <n v="328.5"/>
    <x v="4"/>
    <x v="1"/>
    <n v="1569.6147000000001"/>
    <s v="Bulk Order"/>
  </r>
  <r>
    <s v="ORD108708"/>
    <x v="3"/>
    <x v="1"/>
    <x v="8633"/>
    <n v="0.08"/>
    <n v="110.44959999999999"/>
    <n v="7"/>
    <d v="2023-06-25T00:00:00"/>
    <d v="2023-06-26T00:00:00"/>
    <s v="New"/>
    <x v="2"/>
    <n v="165.81"/>
    <x v="4"/>
    <x v="2"/>
    <n v="1270.1704"/>
    <s v="Bulk Order"/>
  </r>
  <r>
    <s v="ORD108709"/>
    <x v="0"/>
    <x v="4"/>
    <x v="8634"/>
    <n v="0.44"/>
    <n v="394.02879999999999"/>
    <n v="9"/>
    <d v="2023-08-06T00:00:00"/>
    <d v="2023-08-08T00:00:00"/>
    <s v="Member"/>
    <x v="2"/>
    <n v="67.540000000000006"/>
    <x v="4"/>
    <x v="3"/>
    <n v="501.49119999999999"/>
    <s v="Bulk Order"/>
  </r>
  <r>
    <s v="ORD108710"/>
    <x v="1"/>
    <x v="3"/>
    <x v="8635"/>
    <n v="0.23"/>
    <n v="479.11070000000007"/>
    <n v="8"/>
    <d v="2024-10-31T00:00:00"/>
    <d v="2024-11-05T00:00:00"/>
    <s v="Member"/>
    <x v="0"/>
    <n v="322.29000000000002"/>
    <x v="4"/>
    <x v="0"/>
    <n v="1603.9793"/>
    <s v="Bulk Order"/>
  </r>
  <r>
    <s v="ORD108711"/>
    <x v="1"/>
    <x v="0"/>
    <x v="8636"/>
    <n v="0.14000000000000001"/>
    <n v="690.97"/>
    <n v="6"/>
    <d v="2024-11-01T00:00:00"/>
    <d v="2024-11-02T00:00:00"/>
    <s v="Member"/>
    <x v="2"/>
    <n v="1346.67"/>
    <x v="4"/>
    <x v="3"/>
    <n v="4244.53"/>
    <s v="Bulk Order"/>
  </r>
  <r>
    <s v="ORD108712"/>
    <x v="1"/>
    <x v="1"/>
    <x v="8637"/>
    <n v="0.32"/>
    <n v="715.17439999999999"/>
    <n v="8"/>
    <d v="2023-10-21T00:00:00"/>
    <d v="2023-10-24T00:00:00"/>
    <s v="Member"/>
    <x v="0"/>
    <n v="203.57"/>
    <x v="4"/>
    <x v="4"/>
    <n v="1519.7456000000002"/>
    <s v="Bulk Order"/>
  </r>
  <r>
    <s v="ORD108713"/>
    <x v="0"/>
    <x v="4"/>
    <x v="8638"/>
    <n v="0.11"/>
    <n v="414.59660000000002"/>
    <n v="5"/>
    <d v="2024-10-20T00:00:00"/>
    <d v="2024-10-22T00:00:00"/>
    <s v="Member"/>
    <x v="1"/>
    <n v="922.63"/>
    <x v="4"/>
    <x v="4"/>
    <n v="3354.4634000000001"/>
    <s v="-"/>
  </r>
  <r>
    <s v="ORD108714"/>
    <x v="0"/>
    <x v="4"/>
    <x v="8639"/>
    <n v="0.44"/>
    <n v="166.8348"/>
    <n v="9"/>
    <d v="2024-10-24T00:00:00"/>
    <d v="2024-10-31T00:00:00"/>
    <s v="Member"/>
    <x v="2"/>
    <n v="39.71"/>
    <x v="4"/>
    <x v="3"/>
    <n v="212.33520000000001"/>
    <s v="Bulk Order"/>
  </r>
  <r>
    <s v="ORD108715"/>
    <x v="2"/>
    <x v="1"/>
    <x v="8640"/>
    <n v="0.31"/>
    <n v="606.49639999999999"/>
    <n v="4"/>
    <d v="2024-03-09T00:00:00"/>
    <d v="2024-03-12T00:00:00"/>
    <s v="New"/>
    <x v="0"/>
    <n v="196.92"/>
    <x v="4"/>
    <x v="0"/>
    <n v="1349.9436000000001"/>
    <s v="-"/>
  </r>
  <r>
    <s v="ORD108716"/>
    <x v="2"/>
    <x v="1"/>
    <x v="8641"/>
    <n v="7.0000000000000007E-2"/>
    <n v="206.0506"/>
    <n v="1"/>
    <d v="2023-06-23T00:00:00"/>
    <d v="2023-06-29T00:00:00"/>
    <s v="New"/>
    <x v="0"/>
    <n v="158.18"/>
    <x v="4"/>
    <x v="1"/>
    <n v="2737.5293999999999"/>
    <s v="-"/>
  </r>
  <r>
    <s v="ORD108717"/>
    <x v="3"/>
    <x v="3"/>
    <x v="8642"/>
    <n v="0.28999999999999998"/>
    <n v="1096.4494"/>
    <n v="8"/>
    <d v="2023-07-21T00:00:00"/>
    <d v="2023-07-23T00:00:00"/>
    <s v="New"/>
    <x v="1"/>
    <n v="822.08"/>
    <x v="4"/>
    <x v="1"/>
    <n v="2684.4106000000002"/>
    <s v="Bulk Order"/>
  </r>
  <r>
    <s v="ORD108718"/>
    <x v="2"/>
    <x v="4"/>
    <x v="8643"/>
    <n v="0.26"/>
    <n v="699.16079999999999"/>
    <n v="5"/>
    <d v="2024-08-13T00:00:00"/>
    <d v="2024-08-16T00:00:00"/>
    <s v="Regular"/>
    <x v="2"/>
    <n v="394.54"/>
    <x v="4"/>
    <x v="5"/>
    <n v="1989.9191999999998"/>
    <s v="-"/>
  </r>
  <r>
    <s v="ORD108719"/>
    <x v="3"/>
    <x v="4"/>
    <x v="8644"/>
    <n v="0.24"/>
    <n v="629.98799999999994"/>
    <n v="9"/>
    <d v="2024-02-05T00:00:00"/>
    <d v="2024-02-12T00:00:00"/>
    <s v="New"/>
    <x v="1"/>
    <n v="770.26"/>
    <x v="4"/>
    <x v="1"/>
    <n v="1994.962"/>
    <s v="Bulk Order"/>
  </r>
  <r>
    <s v="ORD108720"/>
    <x v="1"/>
    <x v="2"/>
    <x v="8645"/>
    <n v="0.18"/>
    <n v="691.76519999999994"/>
    <n v="3"/>
    <d v="2024-03-11T00:00:00"/>
    <d v="2024-03-16T00:00:00"/>
    <s v="Member"/>
    <x v="2"/>
    <n v="241.79"/>
    <x v="4"/>
    <x v="3"/>
    <n v="3151.3748000000001"/>
    <s v="-"/>
  </r>
  <r>
    <s v="ORD108721"/>
    <x v="2"/>
    <x v="3"/>
    <x v="8646"/>
    <n v="0.24"/>
    <n v="392.42639999999994"/>
    <n v="9"/>
    <d v="2023-09-26T00:00:00"/>
    <d v="2023-10-01T00:00:00"/>
    <s v="Member"/>
    <x v="2"/>
    <n v="108.71"/>
    <x v="4"/>
    <x v="2"/>
    <n v="1242.6835999999998"/>
    <s v="Bulk Order"/>
  </r>
  <r>
    <s v="ORD108722"/>
    <x v="0"/>
    <x v="1"/>
    <x v="8647"/>
    <n v="0.28999999999999998"/>
    <n v="157.75709999999998"/>
    <n v="8"/>
    <d v="2023-12-02T00:00:00"/>
    <d v="2023-12-09T00:00:00"/>
    <s v="New"/>
    <x v="1"/>
    <n v="65.88"/>
    <x v="4"/>
    <x v="4"/>
    <n v="386.23290000000003"/>
    <s v="Bulk Order"/>
  </r>
  <r>
    <s v="ORD108723"/>
    <x v="2"/>
    <x v="1"/>
    <x v="8648"/>
    <n v="0.37"/>
    <n v="666.38479999999993"/>
    <n v="6"/>
    <d v="2024-05-01T00:00:00"/>
    <d v="2024-05-04T00:00:00"/>
    <s v="Member"/>
    <x v="0"/>
    <n v="332.19"/>
    <x v="4"/>
    <x v="2"/>
    <n v="1134.6552000000001"/>
    <s v="Bulk Order"/>
  </r>
  <r>
    <s v="ORD108724"/>
    <x v="3"/>
    <x v="0"/>
    <x v="8649"/>
    <n v="0.46"/>
    <n v="404.37680000000006"/>
    <n v="8"/>
    <d v="2024-09-05T00:00:00"/>
    <d v="2024-09-08T00:00:00"/>
    <s v="Regular"/>
    <x v="1"/>
    <n v="208.44"/>
    <x v="4"/>
    <x v="0"/>
    <n v="474.70319999999998"/>
    <s v="Bulk Order"/>
  </r>
  <r>
    <s v="ORD108725"/>
    <x v="2"/>
    <x v="1"/>
    <x v="8650"/>
    <n v="0.02"/>
    <n v="96.662599999999998"/>
    <n v="8"/>
    <d v="2023-04-19T00:00:00"/>
    <d v="2023-04-26T00:00:00"/>
    <s v="New"/>
    <x v="1"/>
    <n v="607.79"/>
    <x v="4"/>
    <x v="1"/>
    <n v="4736.4674000000005"/>
    <s v="Bulk Order"/>
  </r>
  <r>
    <s v="ORD108726"/>
    <x v="1"/>
    <x v="4"/>
    <x v="8651"/>
    <n v="0.28000000000000003"/>
    <n v="820.34680000000003"/>
    <n v="7"/>
    <d v="2024-07-09T00:00:00"/>
    <d v="2024-07-13T00:00:00"/>
    <s v="Regular"/>
    <x v="0"/>
    <n v="390.8"/>
    <x v="4"/>
    <x v="5"/>
    <n v="2109.4632000000001"/>
    <s v="Bulk Order"/>
  </r>
  <r>
    <s v="ORD108727"/>
    <x v="0"/>
    <x v="1"/>
    <x v="8652"/>
    <n v="0.38"/>
    <n v="869.56920000000002"/>
    <n v="7"/>
    <d v="2024-06-10T00:00:00"/>
    <d v="2024-06-17T00:00:00"/>
    <s v="New"/>
    <x v="2"/>
    <n v="525.94000000000005"/>
    <x v="4"/>
    <x v="0"/>
    <n v="1418.7708000000002"/>
    <s v="Bulk Order"/>
  </r>
  <r>
    <s v="ORD108728"/>
    <x v="3"/>
    <x v="4"/>
    <x v="8653"/>
    <n v="0.06"/>
    <n v="274.14300000000003"/>
    <n v="3"/>
    <d v="2024-05-30T00:00:00"/>
    <d v="2024-06-01T00:00:00"/>
    <s v="Member"/>
    <x v="2"/>
    <n v="650.84"/>
    <x v="4"/>
    <x v="5"/>
    <n v="4294.9070000000002"/>
    <s v="-"/>
  </r>
  <r>
    <s v="ORD108729"/>
    <x v="0"/>
    <x v="4"/>
    <x v="8654"/>
    <n v="0.46"/>
    <n v="2075.4142000000002"/>
    <n v="7"/>
    <d v="2023-08-24T00:00:00"/>
    <d v="2023-08-28T00:00:00"/>
    <s v="Regular"/>
    <x v="1"/>
    <n v="961.64"/>
    <x v="4"/>
    <x v="4"/>
    <n v="2436.3558000000003"/>
    <s v="Bulk Order"/>
  </r>
  <r>
    <s v="ORD108730"/>
    <x v="0"/>
    <x v="3"/>
    <x v="8655"/>
    <n v="0.12"/>
    <n v="256.43040000000002"/>
    <n v="3"/>
    <d v="2024-07-17T00:00:00"/>
    <d v="2024-07-24T00:00:00"/>
    <s v="Member"/>
    <x v="1"/>
    <n v="274.7"/>
    <x v="4"/>
    <x v="2"/>
    <n v="1880.4896000000001"/>
    <s v="-"/>
  </r>
  <r>
    <s v="ORD108731"/>
    <x v="3"/>
    <x v="1"/>
    <x v="8656"/>
    <n v="0.42"/>
    <n v="1842.1871999999998"/>
    <n v="9"/>
    <d v="2023-07-21T00:00:00"/>
    <d v="2023-07-24T00:00:00"/>
    <s v="New"/>
    <x v="0"/>
    <n v="1306.69"/>
    <x v="4"/>
    <x v="4"/>
    <n v="2543.9728"/>
    <s v="Bulk Order"/>
  </r>
  <r>
    <s v="ORD108732"/>
    <x v="0"/>
    <x v="3"/>
    <x v="8657"/>
    <n v="0.33"/>
    <n v="136.5309"/>
    <n v="5"/>
    <d v="2024-07-11T00:00:00"/>
    <d v="2024-07-16T00:00:00"/>
    <s v="Member"/>
    <x v="1"/>
    <n v="115.5"/>
    <x v="4"/>
    <x v="1"/>
    <n v="277.19910000000004"/>
    <s v="-"/>
  </r>
  <r>
    <s v="ORD108733"/>
    <x v="0"/>
    <x v="4"/>
    <x v="8658"/>
    <n v="0.28000000000000003"/>
    <n v="1243.2056000000002"/>
    <n v="8"/>
    <d v="2024-07-24T00:00:00"/>
    <d v="2024-07-26T00:00:00"/>
    <s v="Regular"/>
    <x v="1"/>
    <n v="873.2"/>
    <x v="4"/>
    <x v="0"/>
    <n v="3196.8144000000002"/>
    <s v="Bulk Order"/>
  </r>
  <r>
    <s v="ORD108734"/>
    <x v="2"/>
    <x v="1"/>
    <x v="8659"/>
    <n v="0.43"/>
    <n v="697.39979999999991"/>
    <n v="3"/>
    <d v="2023-06-23T00:00:00"/>
    <d v="2023-06-28T00:00:00"/>
    <s v="New"/>
    <x v="2"/>
    <n v="470.71"/>
    <x v="4"/>
    <x v="3"/>
    <n v="924.46019999999999"/>
    <s v="-"/>
  </r>
  <r>
    <s v="ORD108735"/>
    <x v="0"/>
    <x v="1"/>
    <x v="8660"/>
    <n v="0.48"/>
    <n v="1377.1679999999999"/>
    <n v="3"/>
    <d v="2024-06-27T00:00:00"/>
    <d v="2024-06-30T00:00:00"/>
    <s v="New"/>
    <x v="1"/>
    <n v="546.41"/>
    <x v="4"/>
    <x v="5"/>
    <n v="1491.932"/>
    <s v="-"/>
  </r>
  <r>
    <s v="ORD108736"/>
    <x v="0"/>
    <x v="3"/>
    <x v="8661"/>
    <n v="0.5"/>
    <n v="710.73500000000001"/>
    <n v="3"/>
    <d v="2023-05-29T00:00:00"/>
    <d v="2023-06-05T00:00:00"/>
    <s v="Member"/>
    <x v="2"/>
    <n v="373.54"/>
    <x v="4"/>
    <x v="3"/>
    <n v="710.73500000000001"/>
    <s v="-"/>
  </r>
  <r>
    <s v="ORD108737"/>
    <x v="0"/>
    <x v="3"/>
    <x v="8662"/>
    <n v="0.34"/>
    <n v="1674.6768000000002"/>
    <n v="8"/>
    <d v="2023-10-12T00:00:00"/>
    <d v="2023-10-19T00:00:00"/>
    <s v="Member"/>
    <x v="1"/>
    <n v="1419.32"/>
    <x v="4"/>
    <x v="4"/>
    <n v="3250.8432000000003"/>
    <s v="Bulk Order"/>
  </r>
  <r>
    <s v="ORD108738"/>
    <x v="0"/>
    <x v="4"/>
    <x v="8663"/>
    <n v="0.17"/>
    <n v="76.792400000000015"/>
    <n v="9"/>
    <d v="2024-09-24T00:00:00"/>
    <d v="2024-09-28T00:00:00"/>
    <s v="Regular"/>
    <x v="0"/>
    <n v="132.79"/>
    <x v="4"/>
    <x v="5"/>
    <n v="374.92759999999998"/>
    <s v="Bulk Order"/>
  </r>
  <r>
    <s v="ORD108739"/>
    <x v="3"/>
    <x v="4"/>
    <x v="8664"/>
    <n v="0.44"/>
    <n v="1007.6351999999999"/>
    <n v="7"/>
    <d v="2024-07-07T00:00:00"/>
    <d v="2024-07-14T00:00:00"/>
    <s v="Regular"/>
    <x v="1"/>
    <n v="670.93"/>
    <x v="4"/>
    <x v="0"/>
    <n v="1282.4448"/>
    <s v="Bulk Order"/>
  </r>
  <r>
    <s v="ORD108740"/>
    <x v="1"/>
    <x v="1"/>
    <x v="8665"/>
    <n v="0.33"/>
    <n v="1037.1372000000001"/>
    <n v="1"/>
    <d v="2024-05-16T00:00:00"/>
    <d v="2024-05-23T00:00:00"/>
    <s v="New"/>
    <x v="1"/>
    <n v="843.08"/>
    <x v="4"/>
    <x v="0"/>
    <n v="2105.7028"/>
    <s v="-"/>
  </r>
  <r>
    <s v="ORD108741"/>
    <x v="2"/>
    <x v="1"/>
    <x v="8666"/>
    <n v="0.16"/>
    <n v="498.64"/>
    <n v="6"/>
    <d v="2024-11-20T00:00:00"/>
    <d v="2024-11-22T00:00:00"/>
    <s v="New"/>
    <x v="0"/>
    <n v="463.53"/>
    <x v="4"/>
    <x v="2"/>
    <n v="2617.86"/>
    <s v="Bulk Order"/>
  </r>
  <r>
    <s v="ORD108742"/>
    <x v="0"/>
    <x v="2"/>
    <x v="8667"/>
    <n v="0.47"/>
    <n v="1748.3624"/>
    <n v="3"/>
    <d v="2024-08-20T00:00:00"/>
    <d v="2024-08-26T00:00:00"/>
    <s v="New"/>
    <x v="0"/>
    <n v="1108.6199999999999"/>
    <x v="4"/>
    <x v="0"/>
    <n v="1971.5576000000001"/>
    <s v="-"/>
  </r>
  <r>
    <s v="ORD108743"/>
    <x v="0"/>
    <x v="2"/>
    <x v="8668"/>
    <n v="0.37"/>
    <n v="1350.3668"/>
    <n v="1"/>
    <d v="2024-05-22T00:00:00"/>
    <d v="2024-05-26T00:00:00"/>
    <s v="Regular"/>
    <x v="0"/>
    <n v="893.74"/>
    <x v="4"/>
    <x v="4"/>
    <n v="2299.2731999999996"/>
    <s v="-"/>
  </r>
  <r>
    <s v="ORD108744"/>
    <x v="3"/>
    <x v="0"/>
    <x v="8669"/>
    <n v="0.23"/>
    <n v="916.87200000000007"/>
    <n v="2"/>
    <d v="2023-01-17T00:00:00"/>
    <d v="2023-01-19T00:00:00"/>
    <s v="Member"/>
    <x v="0"/>
    <n v="1047.7"/>
    <x v="4"/>
    <x v="2"/>
    <n v="3069.5280000000002"/>
    <s v="-"/>
  </r>
  <r>
    <s v="ORD108745"/>
    <x v="1"/>
    <x v="4"/>
    <x v="8670"/>
    <n v="0.23"/>
    <n v="287.04230000000001"/>
    <n v="3"/>
    <d v="2024-02-06T00:00:00"/>
    <d v="2024-02-12T00:00:00"/>
    <s v="Member"/>
    <x v="0"/>
    <n v="311.83999999999997"/>
    <x v="4"/>
    <x v="2"/>
    <n v="960.96769999999992"/>
    <s v="-"/>
  </r>
  <r>
    <s v="ORD108746"/>
    <x v="0"/>
    <x v="0"/>
    <x v="8671"/>
    <n v="0.5"/>
    <n v="957.74"/>
    <n v="7"/>
    <d v="2023-08-26T00:00:00"/>
    <d v="2023-09-01T00:00:00"/>
    <s v="New"/>
    <x v="1"/>
    <n v="370.14"/>
    <x v="4"/>
    <x v="4"/>
    <n v="957.74"/>
    <s v="Bulk Order"/>
  </r>
  <r>
    <s v="ORD108747"/>
    <x v="3"/>
    <x v="0"/>
    <x v="8672"/>
    <n v="0.19"/>
    <n v="374.67240000000004"/>
    <n v="6"/>
    <d v="2024-10-06T00:00:00"/>
    <d v="2024-10-11T00:00:00"/>
    <s v="New"/>
    <x v="0"/>
    <n v="365.4"/>
    <x v="4"/>
    <x v="4"/>
    <n v="1597.2876000000001"/>
    <s v="Bulk Order"/>
  </r>
  <r>
    <s v="ORD108748"/>
    <x v="2"/>
    <x v="3"/>
    <x v="8673"/>
    <n v="0.05"/>
    <n v="239.18049999999999"/>
    <n v="2"/>
    <d v="2024-03-20T00:00:00"/>
    <d v="2024-03-21T00:00:00"/>
    <s v="Member"/>
    <x v="1"/>
    <n v="734.3"/>
    <x v="4"/>
    <x v="0"/>
    <n v="4544.4294999999993"/>
    <s v="-"/>
  </r>
  <r>
    <s v="ORD108749"/>
    <x v="2"/>
    <x v="3"/>
    <x v="8674"/>
    <n v="0.27"/>
    <n v="568.52010000000007"/>
    <n v="5"/>
    <d v="2024-12-21T00:00:00"/>
    <d v="2024-12-23T00:00:00"/>
    <s v="New"/>
    <x v="1"/>
    <n v="171.24"/>
    <x v="4"/>
    <x v="0"/>
    <n v="1537.1098999999999"/>
    <s v="-"/>
  </r>
  <r>
    <s v="ORD108750"/>
    <x v="0"/>
    <x v="2"/>
    <x v="8675"/>
    <n v="0.44"/>
    <n v="522.35040000000004"/>
    <n v="1"/>
    <d v="2024-12-08T00:00:00"/>
    <d v="2024-12-15T00:00:00"/>
    <s v="New"/>
    <x v="0"/>
    <n v="246.16"/>
    <x v="4"/>
    <x v="5"/>
    <n v="664.80960000000005"/>
    <s v="-"/>
  </r>
  <r>
    <s v="ORD108751"/>
    <x v="0"/>
    <x v="0"/>
    <x v="8676"/>
    <n v="0.28999999999999998"/>
    <n v="927.56209999999987"/>
    <n v="3"/>
    <d v="2023-03-13T00:00:00"/>
    <d v="2023-03-16T00:00:00"/>
    <s v="Regular"/>
    <x v="2"/>
    <n v="416.99"/>
    <x v="4"/>
    <x v="2"/>
    <n v="2270.9278999999997"/>
    <s v="-"/>
  </r>
  <r>
    <s v="ORD108752"/>
    <x v="1"/>
    <x v="2"/>
    <x v="8677"/>
    <n v="0.4"/>
    <n v="877.44400000000007"/>
    <n v="1"/>
    <d v="2023-01-26T00:00:00"/>
    <d v="2023-02-02T00:00:00"/>
    <s v="Member"/>
    <x v="1"/>
    <n v="214.94"/>
    <x v="4"/>
    <x v="0"/>
    <n v="1316.1660000000002"/>
    <s v="-"/>
  </r>
  <r>
    <s v="ORD108753"/>
    <x v="1"/>
    <x v="4"/>
    <x v="8678"/>
    <n v="0.03"/>
    <n v="39.761700000000005"/>
    <n v="3"/>
    <d v="2023-03-30T00:00:00"/>
    <d v="2023-04-01T00:00:00"/>
    <s v="Member"/>
    <x v="2"/>
    <n v="153.02000000000001"/>
    <x v="4"/>
    <x v="2"/>
    <n v="1285.6283000000001"/>
    <s v="-"/>
  </r>
  <r>
    <s v="ORD108754"/>
    <x v="0"/>
    <x v="1"/>
    <x v="8679"/>
    <n v="0.34"/>
    <n v="1225.4144000000001"/>
    <n v="2"/>
    <d v="2024-04-28T00:00:00"/>
    <d v="2024-05-04T00:00:00"/>
    <s v="Regular"/>
    <x v="0"/>
    <n v="529.08000000000004"/>
    <x v="4"/>
    <x v="2"/>
    <n v="2378.7455999999997"/>
    <s v="-"/>
  </r>
  <r>
    <s v="ORD108755"/>
    <x v="3"/>
    <x v="3"/>
    <x v="8680"/>
    <n v="0.04"/>
    <n v="41.617200000000004"/>
    <n v="4"/>
    <d v="2023-08-23T00:00:00"/>
    <d v="2023-08-26T00:00:00"/>
    <s v="Regular"/>
    <x v="0"/>
    <n v="54.06"/>
    <x v="4"/>
    <x v="3"/>
    <n v="998.81280000000004"/>
    <s v="-"/>
  </r>
  <r>
    <s v="ORD108756"/>
    <x v="1"/>
    <x v="4"/>
    <x v="8681"/>
    <n v="0.28000000000000003"/>
    <n v="896.96040000000005"/>
    <n v="5"/>
    <d v="2023-02-08T00:00:00"/>
    <d v="2023-02-09T00:00:00"/>
    <s v="Regular"/>
    <x v="0"/>
    <n v="439.82"/>
    <x v="4"/>
    <x v="5"/>
    <n v="2306.4695999999999"/>
    <s v="-"/>
  </r>
  <r>
    <s v="ORD108757"/>
    <x v="0"/>
    <x v="4"/>
    <x v="8682"/>
    <n v="0.25"/>
    <n v="552.4"/>
    <n v="3"/>
    <d v="2023-02-13T00:00:00"/>
    <d v="2023-02-14T00:00:00"/>
    <s v="Member"/>
    <x v="1"/>
    <n v="462.55"/>
    <x v="4"/>
    <x v="3"/>
    <n v="1657.1999999999998"/>
    <s v="-"/>
  </r>
  <r>
    <s v="ORD108758"/>
    <x v="1"/>
    <x v="3"/>
    <x v="8683"/>
    <n v="0.47"/>
    <n v="782.04240000000004"/>
    <n v="5"/>
    <d v="2023-12-26T00:00:00"/>
    <d v="2023-12-31T00:00:00"/>
    <s v="Member"/>
    <x v="2"/>
    <n v="166.55"/>
    <x v="4"/>
    <x v="1"/>
    <n v="881.87760000000003"/>
    <s v="-"/>
  </r>
  <r>
    <s v="ORD108759"/>
    <x v="0"/>
    <x v="3"/>
    <x v="8684"/>
    <n v="7.0000000000000007E-2"/>
    <n v="331.47170000000006"/>
    <n v="7"/>
    <d v="2023-03-05T00:00:00"/>
    <d v="2023-03-10T00:00:00"/>
    <s v="Regular"/>
    <x v="1"/>
    <n v="488.35"/>
    <x v="4"/>
    <x v="5"/>
    <n v="4403.8383000000003"/>
    <s v="Bulk Order"/>
  </r>
  <r>
    <s v="ORD108760"/>
    <x v="2"/>
    <x v="0"/>
    <x v="8685"/>
    <n v="0"/>
    <n v="0"/>
    <n v="9"/>
    <d v="2024-11-26T00:00:00"/>
    <d v="2024-12-03T00:00:00"/>
    <s v="Member"/>
    <x v="0"/>
    <n v="150.86000000000001"/>
    <x v="4"/>
    <x v="3"/>
    <n v="1689.6"/>
    <s v="Bulk Order"/>
  </r>
  <r>
    <s v="ORD108761"/>
    <x v="0"/>
    <x v="2"/>
    <x v="8686"/>
    <n v="7.0000000000000007E-2"/>
    <n v="126.1953"/>
    <n v="8"/>
    <d v="2024-04-17T00:00:00"/>
    <d v="2024-04-18T00:00:00"/>
    <s v="Member"/>
    <x v="2"/>
    <n v="197.65"/>
    <x v="4"/>
    <x v="1"/>
    <n v="1676.5946999999999"/>
    <s v="Bulk Order"/>
  </r>
  <r>
    <s v="ORD108762"/>
    <x v="2"/>
    <x v="4"/>
    <x v="8687"/>
    <n v="0.09"/>
    <n v="392.95170000000002"/>
    <n v="6"/>
    <d v="2024-08-20T00:00:00"/>
    <d v="2024-08-22T00:00:00"/>
    <s v="Regular"/>
    <x v="2"/>
    <n v="247.07"/>
    <x v="4"/>
    <x v="3"/>
    <n v="3973.1783"/>
    <s v="Bulk Order"/>
  </r>
  <r>
    <s v="ORD108763"/>
    <x v="1"/>
    <x v="0"/>
    <x v="8688"/>
    <n v="0.13"/>
    <n v="95.200299999999999"/>
    <n v="9"/>
    <d v="2023-10-11T00:00:00"/>
    <d v="2023-10-17T00:00:00"/>
    <s v="New"/>
    <x v="0"/>
    <n v="215.75"/>
    <x v="4"/>
    <x v="2"/>
    <n v="637.10969999999998"/>
    <s v="Bulk Order"/>
  </r>
  <r>
    <s v="ORD108764"/>
    <x v="0"/>
    <x v="0"/>
    <x v="8689"/>
    <n v="0.41"/>
    <n v="258.11139999999995"/>
    <n v="8"/>
    <d v="2024-08-17T00:00:00"/>
    <d v="2024-08-19T00:00:00"/>
    <s v="Member"/>
    <x v="0"/>
    <n v="42.26"/>
    <x v="4"/>
    <x v="2"/>
    <n v="371.42860000000002"/>
    <s v="Bulk Order"/>
  </r>
  <r>
    <s v="ORD108765"/>
    <x v="1"/>
    <x v="4"/>
    <x v="8690"/>
    <n v="0.19"/>
    <n v="282.2013"/>
    <n v="4"/>
    <d v="2024-12-01T00:00:00"/>
    <d v="2024-12-06T00:00:00"/>
    <s v="New"/>
    <x v="0"/>
    <n v="344.68"/>
    <x v="4"/>
    <x v="3"/>
    <n v="1203.0687"/>
    <s v="-"/>
  </r>
  <r>
    <s v="ORD108766"/>
    <x v="2"/>
    <x v="4"/>
    <x v="8691"/>
    <n v="0.42"/>
    <n v="1259.5883999999999"/>
    <n v="2"/>
    <d v="2024-05-21T00:00:00"/>
    <d v="2024-05-23T00:00:00"/>
    <s v="Member"/>
    <x v="1"/>
    <n v="352.23"/>
    <x v="4"/>
    <x v="4"/>
    <n v="1739.4316000000001"/>
    <s v="-"/>
  </r>
  <r>
    <s v="ORD108767"/>
    <x v="0"/>
    <x v="1"/>
    <x v="8692"/>
    <n v="0.14000000000000001"/>
    <n v="277.62980000000005"/>
    <n v="9"/>
    <d v="2023-11-27T00:00:00"/>
    <d v="2023-11-29T00:00:00"/>
    <s v="New"/>
    <x v="2"/>
    <n v="345.6"/>
    <x v="4"/>
    <x v="1"/>
    <n v="1705.4402"/>
    <s v="Bulk Order"/>
  </r>
  <r>
    <s v="ORD108768"/>
    <x v="1"/>
    <x v="2"/>
    <x v="8693"/>
    <n v="0.43"/>
    <n v="1325.2256"/>
    <n v="6"/>
    <d v="2024-10-07T00:00:00"/>
    <d v="2024-10-09T00:00:00"/>
    <s v="New"/>
    <x v="2"/>
    <n v="409.89"/>
    <x v="4"/>
    <x v="3"/>
    <n v="1756.6944000000001"/>
    <s v="Bulk Order"/>
  </r>
  <r>
    <s v="ORD108769"/>
    <x v="2"/>
    <x v="4"/>
    <x v="8694"/>
    <n v="0"/>
    <n v="0"/>
    <n v="8"/>
    <d v="2023-10-31T00:00:00"/>
    <d v="2023-11-02T00:00:00"/>
    <s v="Member"/>
    <x v="2"/>
    <n v="258.36"/>
    <x v="4"/>
    <x v="5"/>
    <n v="882.78"/>
    <s v="Bulk Order"/>
  </r>
  <r>
    <s v="ORD108770"/>
    <x v="1"/>
    <x v="3"/>
    <x v="8695"/>
    <n v="0.47"/>
    <n v="649.12169999999992"/>
    <n v="8"/>
    <d v="2024-07-21T00:00:00"/>
    <d v="2024-07-24T00:00:00"/>
    <s v="Member"/>
    <x v="1"/>
    <n v="192.9"/>
    <x v="4"/>
    <x v="4"/>
    <n v="731.98829999999998"/>
    <s v="Bulk Order"/>
  </r>
  <r>
    <s v="ORD108771"/>
    <x v="3"/>
    <x v="1"/>
    <x v="8696"/>
    <n v="0.37"/>
    <n v="1061.6410000000001"/>
    <n v="4"/>
    <d v="2024-06-24T00:00:00"/>
    <d v="2024-06-29T00:00:00"/>
    <s v="Member"/>
    <x v="1"/>
    <n v="464.67"/>
    <x v="4"/>
    <x v="4"/>
    <n v="1807.6590000000001"/>
    <s v="-"/>
  </r>
  <r>
    <s v="ORD108772"/>
    <x v="2"/>
    <x v="2"/>
    <x v="8697"/>
    <n v="0.21"/>
    <n v="244.44629999999998"/>
    <n v="5"/>
    <d v="2024-12-12T00:00:00"/>
    <d v="2024-12-13T00:00:00"/>
    <s v="Member"/>
    <x v="1"/>
    <n v="345.92"/>
    <x v="4"/>
    <x v="1"/>
    <n v="919.58370000000002"/>
    <s v="-"/>
  </r>
  <r>
    <s v="ORD108773"/>
    <x v="2"/>
    <x v="3"/>
    <x v="8698"/>
    <n v="0.28999999999999998"/>
    <n v="629.80459999999994"/>
    <n v="1"/>
    <d v="2024-09-23T00:00:00"/>
    <d v="2024-09-24T00:00:00"/>
    <s v="New"/>
    <x v="1"/>
    <n v="162.41999999999999"/>
    <x v="4"/>
    <x v="1"/>
    <n v="1541.9353999999998"/>
    <s v="-"/>
  </r>
  <r>
    <s v="ORD108774"/>
    <x v="2"/>
    <x v="3"/>
    <x v="8699"/>
    <n v="0.47"/>
    <n v="1365.8058999999998"/>
    <n v="9"/>
    <d v="2024-04-01T00:00:00"/>
    <d v="2024-04-04T00:00:00"/>
    <s v="Regular"/>
    <x v="1"/>
    <n v="360.08"/>
    <x v="4"/>
    <x v="3"/>
    <n v="1540.1641"/>
    <s v="Bulk Order"/>
  </r>
  <r>
    <s v="ORD108775"/>
    <x v="0"/>
    <x v="2"/>
    <x v="8700"/>
    <n v="0.28999999999999998"/>
    <n v="1412.5581"/>
    <n v="7"/>
    <d v="2023-10-14T00:00:00"/>
    <d v="2023-10-19T00:00:00"/>
    <s v="Member"/>
    <x v="2"/>
    <n v="712.88"/>
    <x v="4"/>
    <x v="5"/>
    <n v="3458.3319000000001"/>
    <s v="Bulk Order"/>
  </r>
  <r>
    <s v="ORD108776"/>
    <x v="0"/>
    <x v="1"/>
    <x v="8701"/>
    <n v="0.11"/>
    <n v="54.058399999999999"/>
    <n v="1"/>
    <d v="2023-03-12T00:00:00"/>
    <d v="2023-03-19T00:00:00"/>
    <s v="Member"/>
    <x v="1"/>
    <n v="79.819999999999993"/>
    <x v="4"/>
    <x v="5"/>
    <n v="437.38159999999999"/>
    <s v="-"/>
  </r>
  <r>
    <s v="ORD108777"/>
    <x v="0"/>
    <x v="3"/>
    <x v="8702"/>
    <n v="0.28999999999999998"/>
    <n v="683.24869999999999"/>
    <n v="3"/>
    <d v="2023-05-17T00:00:00"/>
    <d v="2023-05-23T00:00:00"/>
    <s v="Regular"/>
    <x v="0"/>
    <n v="681.69"/>
    <x v="4"/>
    <x v="1"/>
    <n v="1672.7813000000001"/>
    <s v="-"/>
  </r>
  <r>
    <s v="ORD108778"/>
    <x v="3"/>
    <x v="0"/>
    <x v="8703"/>
    <n v="0.44"/>
    <n v="898.36120000000005"/>
    <n v="9"/>
    <d v="2023-03-04T00:00:00"/>
    <d v="2023-03-07T00:00:00"/>
    <s v="Member"/>
    <x v="0"/>
    <n v="296.95999999999998"/>
    <x v="4"/>
    <x v="0"/>
    <n v="1143.3688"/>
    <s v="Bulk Order"/>
  </r>
  <r>
    <s v="ORD108779"/>
    <x v="3"/>
    <x v="2"/>
    <x v="8704"/>
    <n v="0.49"/>
    <n v="2028.0021999999999"/>
    <n v="1"/>
    <d v="2024-08-11T00:00:00"/>
    <d v="2024-08-16T00:00:00"/>
    <s v="Member"/>
    <x v="0"/>
    <n v="498.25"/>
    <x v="4"/>
    <x v="1"/>
    <n v="2110.7777999999998"/>
    <s v="-"/>
  </r>
  <r>
    <s v="ORD108780"/>
    <x v="2"/>
    <x v="2"/>
    <x v="8705"/>
    <n v="0.28999999999999998"/>
    <n v="1308.3234"/>
    <n v="6"/>
    <d v="2024-06-13T00:00:00"/>
    <d v="2024-06-16T00:00:00"/>
    <s v="Member"/>
    <x v="2"/>
    <n v="580.03"/>
    <x v="4"/>
    <x v="3"/>
    <n v="3203.1365999999998"/>
    <s v="Bulk Order"/>
  </r>
  <r>
    <s v="ORD108781"/>
    <x v="3"/>
    <x v="4"/>
    <x v="8706"/>
    <n v="0.08"/>
    <n v="363.54879999999997"/>
    <n v="5"/>
    <d v="2024-11-08T00:00:00"/>
    <d v="2024-11-15T00:00:00"/>
    <s v="New"/>
    <x v="0"/>
    <n v="370.71"/>
    <x v="4"/>
    <x v="0"/>
    <n v="4180.8112000000001"/>
    <s v="-"/>
  </r>
  <r>
    <s v="ORD108782"/>
    <x v="1"/>
    <x v="1"/>
    <x v="8707"/>
    <n v="0.39"/>
    <n v="755.89020000000005"/>
    <n v="4"/>
    <d v="2023-05-28T00:00:00"/>
    <d v="2023-05-30T00:00:00"/>
    <s v="New"/>
    <x v="2"/>
    <n v="165.1"/>
    <x v="4"/>
    <x v="5"/>
    <n v="1182.2898"/>
    <s v="-"/>
  </r>
  <r>
    <s v="ORD108783"/>
    <x v="2"/>
    <x v="0"/>
    <x v="8708"/>
    <n v="0.5"/>
    <n v="796.40499999999997"/>
    <n v="1"/>
    <d v="2023-07-05T00:00:00"/>
    <d v="2023-07-08T00:00:00"/>
    <s v="Regular"/>
    <x v="0"/>
    <n v="176.04"/>
    <x v="4"/>
    <x v="3"/>
    <n v="796.40499999999997"/>
    <s v="-"/>
  </r>
  <r>
    <s v="ORD108784"/>
    <x v="2"/>
    <x v="0"/>
    <x v="8709"/>
    <n v="0.24"/>
    <n v="552.1848"/>
    <n v="7"/>
    <d v="2024-08-10T00:00:00"/>
    <d v="2024-08-13T00:00:00"/>
    <s v="Regular"/>
    <x v="1"/>
    <n v="214"/>
    <x v="4"/>
    <x v="2"/>
    <n v="1748.5852"/>
    <s v="Bulk Order"/>
  </r>
  <r>
    <s v="ORD108785"/>
    <x v="1"/>
    <x v="4"/>
    <x v="8710"/>
    <n v="0.19"/>
    <n v="339.25069999999999"/>
    <n v="1"/>
    <d v="2024-06-23T00:00:00"/>
    <d v="2024-06-27T00:00:00"/>
    <s v="Regular"/>
    <x v="0"/>
    <n v="240.01"/>
    <x v="4"/>
    <x v="2"/>
    <n v="1446.2792999999999"/>
    <s v="-"/>
  </r>
  <r>
    <s v="ORD108786"/>
    <x v="2"/>
    <x v="3"/>
    <x v="8711"/>
    <n v="0.28000000000000003"/>
    <n v="1014.2636000000001"/>
    <n v="1"/>
    <d v="2023-02-13T00:00:00"/>
    <d v="2023-02-20T00:00:00"/>
    <s v="New"/>
    <x v="0"/>
    <n v="308.05"/>
    <x v="4"/>
    <x v="0"/>
    <n v="2608.1063999999997"/>
    <s v="-"/>
  </r>
  <r>
    <s v="ORD108787"/>
    <x v="3"/>
    <x v="3"/>
    <x v="8712"/>
    <n v="0.08"/>
    <n v="91.72"/>
    <n v="2"/>
    <d v="2024-10-10T00:00:00"/>
    <d v="2024-10-17T00:00:00"/>
    <s v="Member"/>
    <x v="2"/>
    <n v="219.44"/>
    <x v="4"/>
    <x v="3"/>
    <n v="1054.78"/>
    <s v="-"/>
  </r>
  <r>
    <s v="ORD108788"/>
    <x v="0"/>
    <x v="0"/>
    <x v="8713"/>
    <n v="0.49"/>
    <n v="1630.4995000000001"/>
    <n v="9"/>
    <d v="2023-12-28T00:00:00"/>
    <d v="2024-01-02T00:00:00"/>
    <s v="New"/>
    <x v="2"/>
    <n v="957.21"/>
    <x v="4"/>
    <x v="4"/>
    <n v="1697.0505000000001"/>
    <s v="Bulk Order"/>
  </r>
  <r>
    <s v="ORD108789"/>
    <x v="1"/>
    <x v="1"/>
    <x v="8714"/>
    <n v="0.42"/>
    <n v="1949.7407999999998"/>
    <n v="1"/>
    <d v="2023-04-23T00:00:00"/>
    <d v="2023-04-25T00:00:00"/>
    <s v="Member"/>
    <x v="1"/>
    <n v="810.19"/>
    <x v="4"/>
    <x v="2"/>
    <n v="2692.4992000000002"/>
    <s v="-"/>
  </r>
  <r>
    <s v="ORD108790"/>
    <x v="3"/>
    <x v="3"/>
    <x v="8715"/>
    <n v="0.06"/>
    <n v="88.294799999999995"/>
    <n v="8"/>
    <d v="2023-06-10T00:00:00"/>
    <d v="2023-06-13T00:00:00"/>
    <s v="Member"/>
    <x v="0"/>
    <n v="237.85"/>
    <x v="4"/>
    <x v="3"/>
    <n v="1383.2852"/>
    <s v="Bulk Order"/>
  </r>
  <r>
    <s v="ORD108791"/>
    <x v="1"/>
    <x v="2"/>
    <x v="8716"/>
    <n v="0.47"/>
    <n v="1605.8771999999999"/>
    <n v="1"/>
    <d v="2024-09-09T00:00:00"/>
    <d v="2024-09-11T00:00:00"/>
    <s v="New"/>
    <x v="0"/>
    <n v="329.51"/>
    <x v="4"/>
    <x v="2"/>
    <n v="1810.8828000000003"/>
    <s v="-"/>
  </r>
  <r>
    <s v="ORD108792"/>
    <x v="1"/>
    <x v="4"/>
    <x v="8717"/>
    <n v="0.47"/>
    <n v="377.62150000000003"/>
    <n v="1"/>
    <d v="2023-01-09T00:00:00"/>
    <d v="2023-01-15T00:00:00"/>
    <s v="Member"/>
    <x v="0"/>
    <n v="84.84"/>
    <x v="4"/>
    <x v="3"/>
    <n v="425.82850000000002"/>
    <s v="-"/>
  </r>
  <r>
    <s v="ORD108793"/>
    <x v="2"/>
    <x v="1"/>
    <x v="8718"/>
    <n v="0.16"/>
    <n v="111.1648"/>
    <n v="9"/>
    <d v="2024-12-26T00:00:00"/>
    <d v="2024-12-31T00:00:00"/>
    <s v="New"/>
    <x v="1"/>
    <n v="142.76"/>
    <x v="4"/>
    <x v="3"/>
    <n v="583.61519999999996"/>
    <s v="Bulk Order"/>
  </r>
  <r>
    <s v="ORD108794"/>
    <x v="2"/>
    <x v="3"/>
    <x v="8719"/>
    <n v="0.31"/>
    <n v="206.66459999999998"/>
    <n v="8"/>
    <d v="2023-11-14T00:00:00"/>
    <d v="2023-11-21T00:00:00"/>
    <s v="New"/>
    <x v="1"/>
    <n v="52.97"/>
    <x v="4"/>
    <x v="0"/>
    <n v="459.99540000000002"/>
    <s v="Bulk Order"/>
  </r>
  <r>
    <s v="ORD108795"/>
    <x v="3"/>
    <x v="0"/>
    <x v="8720"/>
    <n v="0.06"/>
    <n v="46.727399999999996"/>
    <n v="1"/>
    <d v="2023-11-21T00:00:00"/>
    <d v="2023-11-28T00:00:00"/>
    <s v="New"/>
    <x v="1"/>
    <n v="73.400000000000006"/>
    <x v="4"/>
    <x v="5"/>
    <n v="732.06259999999997"/>
    <s v="-"/>
  </r>
  <r>
    <s v="ORD108796"/>
    <x v="1"/>
    <x v="4"/>
    <x v="8721"/>
    <n v="0.04"/>
    <n v="46.368400000000001"/>
    <n v="7"/>
    <d v="2023-04-28T00:00:00"/>
    <d v="2023-04-29T00:00:00"/>
    <s v="Regular"/>
    <x v="2"/>
    <n v="227.62"/>
    <x v="4"/>
    <x v="5"/>
    <n v="1112.8416"/>
    <s v="Bulk Order"/>
  </r>
  <r>
    <s v="ORD108797"/>
    <x v="2"/>
    <x v="3"/>
    <x v="8722"/>
    <n v="0.25"/>
    <n v="714.46749999999997"/>
    <n v="8"/>
    <d v="2024-01-21T00:00:00"/>
    <d v="2024-01-25T00:00:00"/>
    <s v="Member"/>
    <x v="2"/>
    <n v="668.12"/>
    <x v="4"/>
    <x v="3"/>
    <n v="2143.4025000000001"/>
    <s v="Bulk Order"/>
  </r>
  <r>
    <s v="ORD108798"/>
    <x v="2"/>
    <x v="0"/>
    <x v="8723"/>
    <n v="0.02"/>
    <n v="77.164600000000007"/>
    <n v="2"/>
    <d v="2023-07-25T00:00:00"/>
    <d v="2023-07-29T00:00:00"/>
    <s v="Regular"/>
    <x v="1"/>
    <n v="1101.4100000000001"/>
    <x v="4"/>
    <x v="3"/>
    <n v="3781.0654"/>
    <s v="-"/>
  </r>
  <r>
    <s v="ORD108799"/>
    <x v="1"/>
    <x v="3"/>
    <x v="8724"/>
    <n v="0.44"/>
    <n v="317.50400000000002"/>
    <n v="4"/>
    <d v="2024-12-16T00:00:00"/>
    <d v="2024-12-21T00:00:00"/>
    <s v="Regular"/>
    <x v="2"/>
    <n v="67.98"/>
    <x v="4"/>
    <x v="2"/>
    <n v="404.096"/>
    <s v="-"/>
  </r>
  <r>
    <s v="ORD108800"/>
    <x v="3"/>
    <x v="4"/>
    <x v="8725"/>
    <n v="0.46"/>
    <n v="2007.0121999999999"/>
    <n v="2"/>
    <d v="2023-01-29T00:00:00"/>
    <d v="2023-02-02T00:00:00"/>
    <s v="Member"/>
    <x v="2"/>
    <n v="1000.96"/>
    <x v="4"/>
    <x v="3"/>
    <n v="2356.0577999999996"/>
    <s v="-"/>
  </r>
  <r>
    <s v="ORD108801"/>
    <x v="3"/>
    <x v="2"/>
    <x v="8726"/>
    <n v="0.03"/>
    <n v="126.8793"/>
    <n v="6"/>
    <d v="2023-07-27T00:00:00"/>
    <d v="2023-07-28T00:00:00"/>
    <s v="New"/>
    <x v="1"/>
    <n v="468.56"/>
    <x v="4"/>
    <x v="3"/>
    <n v="4102.4307000000008"/>
    <s v="Bulk Order"/>
  </r>
  <r>
    <s v="ORD108802"/>
    <x v="1"/>
    <x v="2"/>
    <x v="8727"/>
    <n v="0.02"/>
    <n v="73.283999999999992"/>
    <n v="5"/>
    <d v="2023-10-31T00:00:00"/>
    <d v="2023-11-02T00:00:00"/>
    <s v="Regular"/>
    <x v="2"/>
    <n v="330.05"/>
    <x v="4"/>
    <x v="5"/>
    <n v="3590.9159999999997"/>
    <s v="-"/>
  </r>
  <r>
    <s v="ORD108803"/>
    <x v="3"/>
    <x v="0"/>
    <x v="8728"/>
    <n v="0.11"/>
    <n v="240.59530000000001"/>
    <n v="5"/>
    <d v="2024-08-07T00:00:00"/>
    <d v="2024-08-14T00:00:00"/>
    <s v="Regular"/>
    <x v="2"/>
    <n v="558.28"/>
    <x v="4"/>
    <x v="2"/>
    <n v="1946.6347000000001"/>
    <s v="-"/>
  </r>
  <r>
    <s v="ORD108804"/>
    <x v="2"/>
    <x v="2"/>
    <x v="8729"/>
    <n v="0.46"/>
    <n v="49.509799999999998"/>
    <n v="8"/>
    <d v="2024-01-08T00:00:00"/>
    <d v="2024-01-11T00:00:00"/>
    <s v="New"/>
    <x v="1"/>
    <n v="13.4"/>
    <x v="4"/>
    <x v="4"/>
    <n v="58.120199999999997"/>
    <s v="Bulk Order"/>
  </r>
  <r>
    <s v="ORD108805"/>
    <x v="1"/>
    <x v="4"/>
    <x v="8730"/>
    <n v="0.38"/>
    <n v="1406.133"/>
    <n v="1"/>
    <d v="2024-03-17T00:00:00"/>
    <d v="2024-03-24T00:00:00"/>
    <s v="New"/>
    <x v="1"/>
    <n v="491.86"/>
    <x v="4"/>
    <x v="2"/>
    <n v="2294.2169999999996"/>
    <s v="-"/>
  </r>
  <r>
    <s v="ORD108806"/>
    <x v="2"/>
    <x v="0"/>
    <x v="7979"/>
    <n v="0.34"/>
    <n v="1498.3902"/>
    <n v="2"/>
    <d v="2024-02-08T00:00:00"/>
    <d v="2024-02-13T00:00:00"/>
    <s v="New"/>
    <x v="1"/>
    <n v="656.48"/>
    <x v="4"/>
    <x v="5"/>
    <n v="2908.6397999999999"/>
    <s v="-"/>
  </r>
  <r>
    <s v="ORD108807"/>
    <x v="0"/>
    <x v="3"/>
    <x v="8731"/>
    <n v="0.39"/>
    <n v="679.73100000000011"/>
    <n v="1"/>
    <d v="2024-05-22T00:00:00"/>
    <d v="2024-05-28T00:00:00"/>
    <s v="Member"/>
    <x v="0"/>
    <n v="107.22"/>
    <x v="4"/>
    <x v="0"/>
    <n v="1063.1689999999999"/>
    <s v="-"/>
  </r>
  <r>
    <s v="ORD108808"/>
    <x v="0"/>
    <x v="1"/>
    <x v="8732"/>
    <n v="0.1"/>
    <n v="361.81400000000002"/>
    <n v="4"/>
    <d v="2024-09-20T00:00:00"/>
    <d v="2024-09-26T00:00:00"/>
    <s v="Member"/>
    <x v="1"/>
    <n v="974.7"/>
    <x v="4"/>
    <x v="3"/>
    <n v="3256.326"/>
    <s v="-"/>
  </r>
  <r>
    <s v="ORD108809"/>
    <x v="3"/>
    <x v="3"/>
    <x v="8733"/>
    <n v="0.13"/>
    <n v="52.523899999999998"/>
    <n v="2"/>
    <d v="2023-08-31T00:00:00"/>
    <d v="2023-09-05T00:00:00"/>
    <s v="New"/>
    <x v="0"/>
    <n v="118.29"/>
    <x v="4"/>
    <x v="2"/>
    <n v="351.50609999999995"/>
    <s v="-"/>
  </r>
  <r>
    <s v="ORD108810"/>
    <x v="0"/>
    <x v="4"/>
    <x v="8734"/>
    <n v="0.16"/>
    <n v="572.2432"/>
    <n v="7"/>
    <d v="2023-08-22T00:00:00"/>
    <d v="2023-08-26T00:00:00"/>
    <s v="Member"/>
    <x v="2"/>
    <n v="362.46"/>
    <x v="4"/>
    <x v="2"/>
    <n v="3004.2768000000001"/>
    <s v="Bulk Order"/>
  </r>
  <r>
    <s v="ORD108811"/>
    <x v="2"/>
    <x v="0"/>
    <x v="8735"/>
    <n v="0.3"/>
    <n v="130.41299999999998"/>
    <n v="5"/>
    <d v="2024-03-02T00:00:00"/>
    <d v="2024-03-05T00:00:00"/>
    <s v="New"/>
    <x v="0"/>
    <n v="29.99"/>
    <x v="4"/>
    <x v="2"/>
    <n v="304.29700000000003"/>
    <s v="-"/>
  </r>
  <r>
    <s v="ORD108812"/>
    <x v="0"/>
    <x v="3"/>
    <x v="8736"/>
    <n v="0.3"/>
    <n v="893.16300000000001"/>
    <n v="5"/>
    <d v="2024-01-07T00:00:00"/>
    <d v="2024-01-14T00:00:00"/>
    <s v="New"/>
    <x v="1"/>
    <n v="513.59"/>
    <x v="4"/>
    <x v="2"/>
    <n v="2084.047"/>
    <s v="-"/>
  </r>
  <r>
    <s v="ORD108813"/>
    <x v="2"/>
    <x v="0"/>
    <x v="8737"/>
    <n v="0.1"/>
    <n v="302.80100000000004"/>
    <n v="1"/>
    <d v="2024-01-24T00:00:00"/>
    <d v="2024-01-28T00:00:00"/>
    <s v="Member"/>
    <x v="2"/>
    <n v="649.82000000000005"/>
    <x v="4"/>
    <x v="3"/>
    <n v="2725.2090000000003"/>
    <s v="-"/>
  </r>
  <r>
    <s v="ORD108814"/>
    <x v="3"/>
    <x v="2"/>
    <x v="8738"/>
    <n v="0.22"/>
    <n v="347.72539999999998"/>
    <n v="2"/>
    <d v="2024-04-12T00:00:00"/>
    <d v="2024-04-16T00:00:00"/>
    <s v="Member"/>
    <x v="1"/>
    <n v="273.98"/>
    <x v="4"/>
    <x v="3"/>
    <n v="1232.8445999999999"/>
    <s v="-"/>
  </r>
  <r>
    <s v="ORD108815"/>
    <x v="3"/>
    <x v="1"/>
    <x v="8739"/>
    <n v="0.35"/>
    <n v="170.69499999999999"/>
    <n v="5"/>
    <d v="2024-12-20T00:00:00"/>
    <d v="2024-12-22T00:00:00"/>
    <s v="New"/>
    <x v="2"/>
    <n v="103.95"/>
    <x v="4"/>
    <x v="3"/>
    <n v="317.005"/>
    <s v="-"/>
  </r>
  <r>
    <s v="ORD108816"/>
    <x v="2"/>
    <x v="4"/>
    <x v="8740"/>
    <n v="0.15"/>
    <n v="712.76099999999997"/>
    <n v="7"/>
    <d v="2024-10-20T00:00:00"/>
    <d v="2024-10-22T00:00:00"/>
    <s v="Member"/>
    <x v="2"/>
    <n v="1367.47"/>
    <x v="4"/>
    <x v="5"/>
    <n v="4038.9789999999998"/>
    <s v="Bulk Order"/>
  </r>
  <r>
    <s v="ORD108817"/>
    <x v="0"/>
    <x v="3"/>
    <x v="8741"/>
    <n v="0.04"/>
    <n v="108.97320000000001"/>
    <n v="1"/>
    <d v="2024-08-15T00:00:00"/>
    <d v="2024-08-22T00:00:00"/>
    <s v="Regular"/>
    <x v="2"/>
    <n v="361.96"/>
    <x v="4"/>
    <x v="3"/>
    <n v="2615.3568"/>
    <s v="-"/>
  </r>
  <r>
    <s v="ORD108818"/>
    <x v="3"/>
    <x v="1"/>
    <x v="8742"/>
    <n v="0.1"/>
    <n v="294.08100000000002"/>
    <n v="7"/>
    <d v="2023-04-08T00:00:00"/>
    <d v="2023-04-12T00:00:00"/>
    <s v="Regular"/>
    <x v="0"/>
    <n v="800.12"/>
    <x v="4"/>
    <x v="4"/>
    <n v="2646.7289999999998"/>
    <s v="Bulk Order"/>
  </r>
  <r>
    <s v="ORD108819"/>
    <x v="1"/>
    <x v="4"/>
    <x v="8743"/>
    <n v="0.08"/>
    <n v="249.08799999999999"/>
    <n v="2"/>
    <d v="2024-02-15T00:00:00"/>
    <d v="2024-02-16T00:00:00"/>
    <s v="Regular"/>
    <x v="1"/>
    <n v="579.62"/>
    <x v="4"/>
    <x v="5"/>
    <n v="2864.5119999999997"/>
    <s v="-"/>
  </r>
  <r>
    <s v="ORD108820"/>
    <x v="3"/>
    <x v="4"/>
    <x v="8744"/>
    <n v="0.32"/>
    <n v="1429.1616000000001"/>
    <n v="2"/>
    <d v="2023-10-24T00:00:00"/>
    <d v="2023-10-29T00:00:00"/>
    <s v="New"/>
    <x v="0"/>
    <n v="1019.52"/>
    <x v="4"/>
    <x v="1"/>
    <n v="3036.9683999999997"/>
    <s v="-"/>
  </r>
  <r>
    <s v="ORD108821"/>
    <x v="0"/>
    <x v="2"/>
    <x v="8745"/>
    <n v="0.03"/>
    <n v="11.8575"/>
    <n v="9"/>
    <d v="2024-01-15T00:00:00"/>
    <d v="2024-01-21T00:00:00"/>
    <s v="Regular"/>
    <x v="1"/>
    <n v="101.99"/>
    <x v="4"/>
    <x v="1"/>
    <n v="383.39249999999998"/>
    <s v="Bulk Order"/>
  </r>
  <r>
    <s v="ORD108822"/>
    <x v="1"/>
    <x v="0"/>
    <x v="8746"/>
    <n v="0.44"/>
    <n v="1969.9283999999998"/>
    <n v="8"/>
    <d v="2024-04-18T00:00:00"/>
    <d v="2024-04-19T00:00:00"/>
    <s v="New"/>
    <x v="2"/>
    <n v="521.98"/>
    <x v="4"/>
    <x v="3"/>
    <n v="2507.1815999999999"/>
    <s v="Bulk Order"/>
  </r>
  <r>
    <s v="ORD108823"/>
    <x v="0"/>
    <x v="0"/>
    <x v="8747"/>
    <n v="0.04"/>
    <n v="50.976400000000005"/>
    <n v="4"/>
    <d v="2023-01-21T00:00:00"/>
    <d v="2023-01-26T00:00:00"/>
    <s v="Member"/>
    <x v="0"/>
    <n v="176.89"/>
    <x v="4"/>
    <x v="2"/>
    <n v="1223.4336000000001"/>
    <s v="-"/>
  </r>
  <r>
    <s v="ORD108824"/>
    <x v="2"/>
    <x v="1"/>
    <x v="8748"/>
    <n v="0.3"/>
    <n v="144.58799999999999"/>
    <n v="5"/>
    <d v="2024-11-12T00:00:00"/>
    <d v="2024-11-15T00:00:00"/>
    <s v="Member"/>
    <x v="0"/>
    <n v="28.92"/>
    <x v="4"/>
    <x v="0"/>
    <n v="337.37199999999996"/>
    <s v="-"/>
  </r>
  <r>
    <s v="ORD108825"/>
    <x v="1"/>
    <x v="2"/>
    <x v="8749"/>
    <n v="0.46"/>
    <n v="1527.4760000000001"/>
    <n v="9"/>
    <d v="2023-04-15T00:00:00"/>
    <d v="2023-04-18T00:00:00"/>
    <s v="Regular"/>
    <x v="0"/>
    <n v="812.91"/>
    <x v="4"/>
    <x v="4"/>
    <n v="1793.1239999999998"/>
    <s v="Bulk Order"/>
  </r>
  <r>
    <s v="ORD108826"/>
    <x v="0"/>
    <x v="4"/>
    <x v="8750"/>
    <n v="0.03"/>
    <n v="146.61539999999999"/>
    <n v="4"/>
    <d v="2024-08-01T00:00:00"/>
    <d v="2024-08-02T00:00:00"/>
    <s v="New"/>
    <x v="2"/>
    <n v="330.86"/>
    <x v="4"/>
    <x v="1"/>
    <n v="4740.5646000000006"/>
    <s v="-"/>
  </r>
  <r>
    <s v="ORD108827"/>
    <x v="1"/>
    <x v="2"/>
    <x v="8751"/>
    <n v="0.19"/>
    <n v="72.293099999999995"/>
    <n v="8"/>
    <d v="2023-04-10T00:00:00"/>
    <d v="2023-04-14T00:00:00"/>
    <s v="New"/>
    <x v="2"/>
    <n v="59.01"/>
    <x v="4"/>
    <x v="1"/>
    <n v="308.19690000000003"/>
    <s v="Bulk Order"/>
  </r>
  <r>
    <s v="ORD108828"/>
    <x v="0"/>
    <x v="2"/>
    <x v="8752"/>
    <n v="0.16"/>
    <n v="350.08"/>
    <n v="5"/>
    <d v="2024-04-21T00:00:00"/>
    <d v="2024-04-27T00:00:00"/>
    <s v="Regular"/>
    <x v="1"/>
    <n v="557.23"/>
    <x v="4"/>
    <x v="5"/>
    <n v="1837.92"/>
    <s v="-"/>
  </r>
  <r>
    <s v="ORD108829"/>
    <x v="1"/>
    <x v="1"/>
    <x v="8753"/>
    <n v="0.17"/>
    <n v="458.30980000000005"/>
    <n v="1"/>
    <d v="2023-03-24T00:00:00"/>
    <d v="2023-03-28T00:00:00"/>
    <s v="Regular"/>
    <x v="1"/>
    <n v="204.32"/>
    <x v="4"/>
    <x v="1"/>
    <n v="2237.6302000000001"/>
    <s v="-"/>
  </r>
  <r>
    <s v="ORD108830"/>
    <x v="0"/>
    <x v="0"/>
    <x v="8754"/>
    <n v="0.3"/>
    <n v="400.61400000000003"/>
    <n v="7"/>
    <d v="2024-06-16T00:00:00"/>
    <d v="2024-06-23T00:00:00"/>
    <s v="Member"/>
    <x v="1"/>
    <n v="398.42"/>
    <x v="4"/>
    <x v="4"/>
    <n v="934.76600000000008"/>
    <s v="Bulk Order"/>
  </r>
  <r>
    <s v="ORD108831"/>
    <x v="2"/>
    <x v="2"/>
    <x v="8755"/>
    <n v="0.13"/>
    <n v="639.08910000000003"/>
    <n v="3"/>
    <d v="2024-12-16T00:00:00"/>
    <d v="2024-12-23T00:00:00"/>
    <s v="Member"/>
    <x v="2"/>
    <n v="939.56"/>
    <x v="4"/>
    <x v="5"/>
    <n v="4276.9808999999996"/>
    <s v="-"/>
  </r>
  <r>
    <s v="ORD108832"/>
    <x v="1"/>
    <x v="2"/>
    <x v="8756"/>
    <n v="0.01"/>
    <n v="32.407199999999996"/>
    <n v="7"/>
    <d v="2024-04-15T00:00:00"/>
    <d v="2024-04-18T00:00:00"/>
    <s v="Member"/>
    <x v="2"/>
    <n v="263.3"/>
    <x v="4"/>
    <x v="5"/>
    <n v="3208.3127999999997"/>
    <s v="Bulk Order"/>
  </r>
  <r>
    <s v="ORD108833"/>
    <x v="1"/>
    <x v="2"/>
    <x v="8757"/>
    <n v="0.48"/>
    <n v="2033.9135999999999"/>
    <n v="8"/>
    <d v="2024-11-17T00:00:00"/>
    <d v="2024-11-21T00:00:00"/>
    <s v="Regular"/>
    <x v="0"/>
    <n v="226.95"/>
    <x v="4"/>
    <x v="2"/>
    <n v="2203.4063999999998"/>
    <s v="Bulk Order"/>
  </r>
  <r>
    <s v="ORD108834"/>
    <x v="1"/>
    <x v="3"/>
    <x v="8758"/>
    <n v="0.37"/>
    <n v="790.80470000000003"/>
    <n v="4"/>
    <d v="2024-10-29T00:00:00"/>
    <d v="2024-10-31T00:00:00"/>
    <s v="Member"/>
    <x v="2"/>
    <n v="286.57"/>
    <x v="4"/>
    <x v="4"/>
    <n v="1346.5052999999998"/>
    <s v="-"/>
  </r>
  <r>
    <s v="ORD108835"/>
    <x v="1"/>
    <x v="2"/>
    <x v="8759"/>
    <n v="7.0000000000000007E-2"/>
    <n v="128.40660000000003"/>
    <n v="6"/>
    <d v="2024-12-03T00:00:00"/>
    <d v="2024-12-06T00:00:00"/>
    <s v="Member"/>
    <x v="0"/>
    <n v="192.86"/>
    <x v="4"/>
    <x v="2"/>
    <n v="1705.9734000000001"/>
    <s v="Bulk Order"/>
  </r>
  <r>
    <s v="ORD108836"/>
    <x v="2"/>
    <x v="2"/>
    <x v="8760"/>
    <n v="0.23"/>
    <n v="646.40809999999999"/>
    <n v="7"/>
    <d v="2024-06-07T00:00:00"/>
    <d v="2024-06-14T00:00:00"/>
    <s v="New"/>
    <x v="0"/>
    <n v="466.22"/>
    <x v="4"/>
    <x v="3"/>
    <n v="2164.0618999999997"/>
    <s v="Bulk Order"/>
  </r>
  <r>
    <s v="ORD108837"/>
    <x v="1"/>
    <x v="4"/>
    <x v="8761"/>
    <n v="0.03"/>
    <n v="66.985799999999998"/>
    <n v="8"/>
    <d v="2023-09-25T00:00:00"/>
    <d v="2023-09-30T00:00:00"/>
    <s v="Member"/>
    <x v="0"/>
    <n v="371.83"/>
    <x v="4"/>
    <x v="2"/>
    <n v="2165.8742000000002"/>
    <s v="Bulk Order"/>
  </r>
  <r>
    <s v="ORD108838"/>
    <x v="3"/>
    <x v="3"/>
    <x v="8762"/>
    <n v="0.01"/>
    <n v="36.032499999999999"/>
    <n v="3"/>
    <d v="2023-06-16T00:00:00"/>
    <d v="2023-06-22T00:00:00"/>
    <s v="Member"/>
    <x v="2"/>
    <n v="320.58999999999997"/>
    <x v="4"/>
    <x v="0"/>
    <n v="3567.2175000000002"/>
    <s v="-"/>
  </r>
  <r>
    <s v="ORD108839"/>
    <x v="2"/>
    <x v="2"/>
    <x v="8763"/>
    <n v="0.02"/>
    <n v="28.0502"/>
    <n v="7"/>
    <d v="2023-10-01T00:00:00"/>
    <d v="2023-10-06T00:00:00"/>
    <s v="New"/>
    <x v="1"/>
    <n v="301.16000000000003"/>
    <x v="4"/>
    <x v="2"/>
    <n v="1374.4598000000001"/>
    <s v="Bulk Order"/>
  </r>
  <r>
    <s v="ORD108840"/>
    <x v="3"/>
    <x v="2"/>
    <x v="8764"/>
    <n v="0.38"/>
    <n v="875.14"/>
    <n v="5"/>
    <d v="2023-09-06T00:00:00"/>
    <d v="2023-09-10T00:00:00"/>
    <s v="Member"/>
    <x v="0"/>
    <n v="352.61"/>
    <x v="4"/>
    <x v="1"/>
    <n v="1427.8600000000001"/>
    <s v="-"/>
  </r>
  <r>
    <s v="ORD108841"/>
    <x v="1"/>
    <x v="1"/>
    <x v="8765"/>
    <n v="0.22"/>
    <n v="986.95299999999997"/>
    <n v="7"/>
    <d v="2024-01-17T00:00:00"/>
    <d v="2024-01-22T00:00:00"/>
    <s v="New"/>
    <x v="2"/>
    <n v="934.14"/>
    <x v="4"/>
    <x v="4"/>
    <n v="3499.1969999999997"/>
    <s v="Bulk Order"/>
  </r>
  <r>
    <s v="ORD108842"/>
    <x v="0"/>
    <x v="1"/>
    <x v="8766"/>
    <n v="0.42"/>
    <n v="1598.0705999999998"/>
    <n v="6"/>
    <d v="2024-10-13T00:00:00"/>
    <d v="2024-10-18T00:00:00"/>
    <s v="Member"/>
    <x v="1"/>
    <n v="1011.84"/>
    <x v="4"/>
    <x v="4"/>
    <n v="2206.8594000000003"/>
    <s v="Bulk Order"/>
  </r>
  <r>
    <s v="ORD108843"/>
    <x v="3"/>
    <x v="3"/>
    <x v="8767"/>
    <n v="0.15"/>
    <n v="138.53099999999998"/>
    <n v="5"/>
    <d v="2023-12-04T00:00:00"/>
    <d v="2023-12-05T00:00:00"/>
    <s v="Member"/>
    <x v="2"/>
    <n v="85.29"/>
    <x v="4"/>
    <x v="2"/>
    <n v="785.00900000000001"/>
    <s v="-"/>
  </r>
  <r>
    <s v="ORD108844"/>
    <x v="1"/>
    <x v="4"/>
    <x v="8768"/>
    <n v="0.39"/>
    <n v="1733.7996000000003"/>
    <n v="3"/>
    <d v="2024-10-07T00:00:00"/>
    <d v="2024-10-08T00:00:00"/>
    <s v="Member"/>
    <x v="2"/>
    <n v="703.52"/>
    <x v="4"/>
    <x v="4"/>
    <n v="2711.8404"/>
    <s v="-"/>
  </r>
  <r>
    <s v="ORD108845"/>
    <x v="3"/>
    <x v="3"/>
    <x v="8769"/>
    <n v="0.04"/>
    <n v="119.4472"/>
    <n v="2"/>
    <d v="2023-02-26T00:00:00"/>
    <d v="2023-03-03T00:00:00"/>
    <s v="Member"/>
    <x v="1"/>
    <n v="777.41"/>
    <x v="4"/>
    <x v="0"/>
    <n v="2866.7327999999998"/>
    <s v="-"/>
  </r>
  <r>
    <s v="ORD108846"/>
    <x v="1"/>
    <x v="3"/>
    <x v="8770"/>
    <n v="0.32"/>
    <n v="1097.1232"/>
    <n v="3"/>
    <d v="2023-11-01T00:00:00"/>
    <d v="2023-11-04T00:00:00"/>
    <s v="Member"/>
    <x v="0"/>
    <n v="790.5"/>
    <x v="4"/>
    <x v="3"/>
    <n v="2331.3868000000002"/>
    <s v="-"/>
  </r>
  <r>
    <s v="ORD108847"/>
    <x v="1"/>
    <x v="1"/>
    <x v="8771"/>
    <n v="0.18"/>
    <n v="277.53479999999996"/>
    <n v="2"/>
    <d v="2023-05-23T00:00:00"/>
    <d v="2023-05-29T00:00:00"/>
    <s v="Regular"/>
    <x v="0"/>
    <n v="194.81"/>
    <x v="4"/>
    <x v="3"/>
    <n v="1264.3252"/>
    <s v="-"/>
  </r>
  <r>
    <s v="ORD108848"/>
    <x v="1"/>
    <x v="1"/>
    <x v="8772"/>
    <n v="0.14000000000000001"/>
    <n v="316.89980000000003"/>
    <n v="3"/>
    <d v="2024-06-02T00:00:00"/>
    <d v="2024-06-07T00:00:00"/>
    <s v="Regular"/>
    <x v="0"/>
    <n v="541.14"/>
    <x v="4"/>
    <x v="4"/>
    <n v="1946.6702"/>
    <s v="-"/>
  </r>
  <r>
    <s v="ORD108849"/>
    <x v="0"/>
    <x v="4"/>
    <x v="8773"/>
    <n v="0.41"/>
    <n v="1661.8858"/>
    <n v="2"/>
    <d v="2023-08-09T00:00:00"/>
    <d v="2023-08-15T00:00:00"/>
    <s v="Regular"/>
    <x v="1"/>
    <n v="589.74"/>
    <x v="4"/>
    <x v="4"/>
    <n v="2391.4942000000001"/>
    <s v="-"/>
  </r>
  <r>
    <s v="ORD108850"/>
    <x v="3"/>
    <x v="2"/>
    <x v="8774"/>
    <n v="0.03"/>
    <n v="51.609299999999998"/>
    <n v="1"/>
    <d v="2023-02-27T00:00:00"/>
    <d v="2023-03-01T00:00:00"/>
    <s v="Regular"/>
    <x v="1"/>
    <n v="503.78"/>
    <x v="4"/>
    <x v="3"/>
    <n v="1668.7006999999999"/>
    <s v="-"/>
  </r>
  <r>
    <s v="ORD108851"/>
    <x v="2"/>
    <x v="4"/>
    <x v="8775"/>
    <n v="0.47"/>
    <n v="427.13599999999997"/>
    <n v="9"/>
    <d v="2023-11-05T00:00:00"/>
    <d v="2023-11-08T00:00:00"/>
    <s v="Regular"/>
    <x v="2"/>
    <n v="103.34"/>
    <x v="4"/>
    <x v="0"/>
    <n v="481.66399999999999"/>
    <s v="Bulk Order"/>
  </r>
  <r>
    <s v="ORD108852"/>
    <x v="2"/>
    <x v="2"/>
    <x v="8776"/>
    <n v="0.39"/>
    <n v="761.93910000000005"/>
    <n v="5"/>
    <d v="2023-07-24T00:00:00"/>
    <d v="2023-07-30T00:00:00"/>
    <s v="Member"/>
    <x v="1"/>
    <n v="184.71"/>
    <x v="4"/>
    <x v="2"/>
    <n v="1191.7509"/>
    <s v="-"/>
  </r>
  <r>
    <s v="ORD108853"/>
    <x v="2"/>
    <x v="0"/>
    <x v="8777"/>
    <n v="0.18"/>
    <n v="79.050600000000003"/>
    <n v="9"/>
    <d v="2024-03-20T00:00:00"/>
    <d v="2024-03-22T00:00:00"/>
    <s v="New"/>
    <x v="1"/>
    <n v="118.43"/>
    <x v="4"/>
    <x v="3"/>
    <n v="360.11940000000004"/>
    <s v="Bulk Order"/>
  </r>
  <r>
    <s v="ORD108854"/>
    <x v="2"/>
    <x v="1"/>
    <x v="8778"/>
    <n v="0.5"/>
    <n v="1808.75"/>
    <n v="8"/>
    <d v="2023-08-12T00:00:00"/>
    <d v="2023-08-18T00:00:00"/>
    <s v="New"/>
    <x v="1"/>
    <n v="630.16"/>
    <x v="4"/>
    <x v="3"/>
    <n v="1808.75"/>
    <s v="Bulk Order"/>
  </r>
  <r>
    <s v="ORD108855"/>
    <x v="1"/>
    <x v="0"/>
    <x v="8779"/>
    <n v="0.1"/>
    <n v="82.39500000000001"/>
    <n v="7"/>
    <d v="2024-10-13T00:00:00"/>
    <d v="2024-10-15T00:00:00"/>
    <s v="Member"/>
    <x v="0"/>
    <n v="194.47"/>
    <x v="4"/>
    <x v="3"/>
    <n v="741.55500000000006"/>
    <s v="Bulk Order"/>
  </r>
  <r>
    <s v="ORD108856"/>
    <x v="3"/>
    <x v="0"/>
    <x v="8780"/>
    <n v="0.2"/>
    <n v="299.42399999999998"/>
    <n v="6"/>
    <d v="2023-04-22T00:00:00"/>
    <d v="2023-04-29T00:00:00"/>
    <s v="New"/>
    <x v="2"/>
    <n v="430.49"/>
    <x v="4"/>
    <x v="4"/>
    <n v="1197.6959999999999"/>
    <s v="Bulk Order"/>
  </r>
  <r>
    <s v="ORD108857"/>
    <x v="3"/>
    <x v="1"/>
    <x v="8781"/>
    <n v="0.44"/>
    <n v="1943.6120000000001"/>
    <n v="4"/>
    <d v="2024-06-20T00:00:00"/>
    <d v="2024-06-27T00:00:00"/>
    <s v="Regular"/>
    <x v="2"/>
    <n v="438.74"/>
    <x v="4"/>
    <x v="4"/>
    <n v="2473.6880000000001"/>
    <s v="-"/>
  </r>
  <r>
    <s v="ORD108858"/>
    <x v="0"/>
    <x v="0"/>
    <x v="8782"/>
    <n v="0.5"/>
    <n v="1374.22"/>
    <n v="7"/>
    <d v="2024-10-20T00:00:00"/>
    <d v="2024-10-24T00:00:00"/>
    <s v="Regular"/>
    <x v="1"/>
    <n v="206.23"/>
    <x v="4"/>
    <x v="1"/>
    <n v="1374.22"/>
    <s v="Bulk Order"/>
  </r>
  <r>
    <s v="ORD108859"/>
    <x v="3"/>
    <x v="3"/>
    <x v="8783"/>
    <n v="0.12"/>
    <n v="200.94719999999998"/>
    <n v="7"/>
    <d v="2023-09-04T00:00:00"/>
    <d v="2023-09-05T00:00:00"/>
    <s v="New"/>
    <x v="2"/>
    <n v="174.37"/>
    <x v="4"/>
    <x v="5"/>
    <n v="1473.6127999999999"/>
    <s v="Bulk Order"/>
  </r>
  <r>
    <s v="ORD108860"/>
    <x v="3"/>
    <x v="2"/>
    <x v="8784"/>
    <n v="0.37"/>
    <n v="1029.9209000000001"/>
    <n v="1"/>
    <d v="2023-03-21T00:00:00"/>
    <d v="2023-03-25T00:00:00"/>
    <s v="Member"/>
    <x v="2"/>
    <n v="219.03"/>
    <x v="4"/>
    <x v="3"/>
    <n v="1753.6491000000001"/>
    <s v="-"/>
  </r>
  <r>
    <s v="ORD108861"/>
    <x v="3"/>
    <x v="4"/>
    <x v="8785"/>
    <n v="0.15"/>
    <n v="175.434"/>
    <n v="9"/>
    <d v="2024-06-07T00:00:00"/>
    <d v="2024-06-13T00:00:00"/>
    <s v="Regular"/>
    <x v="2"/>
    <n v="339.76"/>
    <x v="4"/>
    <x v="4"/>
    <n v="994.12599999999998"/>
    <s v="Bulk Order"/>
  </r>
  <r>
    <s v="ORD108862"/>
    <x v="0"/>
    <x v="1"/>
    <x v="8786"/>
    <n v="0.38"/>
    <n v="84.873000000000005"/>
    <n v="4"/>
    <d v="2024-11-30T00:00:00"/>
    <d v="2024-12-02T00:00:00"/>
    <s v="Member"/>
    <x v="2"/>
    <n v="51"/>
    <x v="4"/>
    <x v="3"/>
    <n v="138.47699999999998"/>
    <s v="-"/>
  </r>
  <r>
    <s v="ORD108863"/>
    <x v="2"/>
    <x v="3"/>
    <x v="7673"/>
    <n v="0.06"/>
    <n v="183.4974"/>
    <n v="7"/>
    <d v="2024-07-01T00:00:00"/>
    <d v="2024-07-05T00:00:00"/>
    <s v="Member"/>
    <x v="2"/>
    <n v="654.34"/>
    <x v="4"/>
    <x v="2"/>
    <n v="2874.7925999999998"/>
    <s v="Bulk Order"/>
  </r>
  <r>
    <s v="ORD108864"/>
    <x v="3"/>
    <x v="4"/>
    <x v="8787"/>
    <n v="0.17"/>
    <n v="611.86739999999998"/>
    <n v="9"/>
    <d v="2023-06-01T00:00:00"/>
    <d v="2023-06-05T00:00:00"/>
    <s v="Regular"/>
    <x v="0"/>
    <n v="1036.23"/>
    <x v="4"/>
    <x v="4"/>
    <n v="2987.3525999999997"/>
    <s v="Bulk Order"/>
  </r>
  <r>
    <s v="ORD108865"/>
    <x v="0"/>
    <x v="4"/>
    <x v="8788"/>
    <n v="0.04"/>
    <n v="176.43720000000002"/>
    <n v="2"/>
    <d v="2024-02-24T00:00:00"/>
    <d v="2024-02-27T00:00:00"/>
    <s v="Member"/>
    <x v="2"/>
    <n v="1299.51"/>
    <x v="4"/>
    <x v="3"/>
    <n v="4234.4928"/>
    <s v="-"/>
  </r>
  <r>
    <s v="ORD108866"/>
    <x v="0"/>
    <x v="4"/>
    <x v="8789"/>
    <n v="0.25"/>
    <n v="970.5575"/>
    <n v="8"/>
    <d v="2023-05-12T00:00:00"/>
    <d v="2023-05-16T00:00:00"/>
    <s v="New"/>
    <x v="1"/>
    <n v="1080.24"/>
    <x v="4"/>
    <x v="4"/>
    <n v="2911.6725000000001"/>
    <s v="Bulk Order"/>
  </r>
  <r>
    <s v="ORD108867"/>
    <x v="1"/>
    <x v="0"/>
    <x v="8790"/>
    <n v="0.35"/>
    <n v="1624.252"/>
    <n v="4"/>
    <d v="2024-04-27T00:00:00"/>
    <d v="2024-04-30T00:00:00"/>
    <s v="Regular"/>
    <x v="0"/>
    <n v="997.47"/>
    <x v="4"/>
    <x v="1"/>
    <n v="3016.4680000000003"/>
    <s v="-"/>
  </r>
  <r>
    <s v="ORD108868"/>
    <x v="0"/>
    <x v="0"/>
    <x v="8791"/>
    <n v="0.19"/>
    <n v="936.92230000000006"/>
    <n v="4"/>
    <d v="2024-03-09T00:00:00"/>
    <d v="2024-03-16T00:00:00"/>
    <s v="Member"/>
    <x v="2"/>
    <n v="858.93"/>
    <x v="4"/>
    <x v="0"/>
    <n v="3994.2476999999999"/>
    <s v="-"/>
  </r>
  <r>
    <s v="ORD108869"/>
    <x v="2"/>
    <x v="0"/>
    <x v="8792"/>
    <n v="0.31"/>
    <n v="1162.5557999999999"/>
    <n v="3"/>
    <d v="2023-02-25T00:00:00"/>
    <d v="2023-03-01T00:00:00"/>
    <s v="Regular"/>
    <x v="1"/>
    <n v="228.69"/>
    <x v="4"/>
    <x v="0"/>
    <n v="2587.6242000000002"/>
    <s v="-"/>
  </r>
  <r>
    <s v="ORD108870"/>
    <x v="3"/>
    <x v="0"/>
    <x v="8793"/>
    <n v="0.28000000000000003"/>
    <n v="1218.7896000000001"/>
    <n v="4"/>
    <d v="2023-04-28T00:00:00"/>
    <d v="2023-05-04T00:00:00"/>
    <s v="Member"/>
    <x v="0"/>
    <n v="1171.96"/>
    <x v="4"/>
    <x v="2"/>
    <n v="3134.0303999999996"/>
    <s v="-"/>
  </r>
  <r>
    <s v="ORD108871"/>
    <x v="0"/>
    <x v="3"/>
    <x v="8794"/>
    <n v="0.15"/>
    <n v="510.19200000000001"/>
    <n v="9"/>
    <d v="2024-01-05T00:00:00"/>
    <d v="2024-01-12T00:00:00"/>
    <s v="Regular"/>
    <x v="0"/>
    <n v="255.2"/>
    <x v="4"/>
    <x v="5"/>
    <n v="2891.0880000000002"/>
    <s v="Bulk Order"/>
  </r>
  <r>
    <s v="ORD108872"/>
    <x v="2"/>
    <x v="0"/>
    <x v="5238"/>
    <n v="0.24"/>
    <n v="225.024"/>
    <n v="1"/>
    <d v="2023-09-21T00:00:00"/>
    <d v="2023-09-25T00:00:00"/>
    <s v="Member"/>
    <x v="0"/>
    <n v="67.069999999999993"/>
    <x v="4"/>
    <x v="2"/>
    <n v="712.57600000000002"/>
    <s v="-"/>
  </r>
  <r>
    <s v="ORD108873"/>
    <x v="0"/>
    <x v="1"/>
    <x v="8795"/>
    <n v="0.03"/>
    <n v="29.7102"/>
    <n v="9"/>
    <d v="2024-12-01T00:00:00"/>
    <d v="2024-12-03T00:00:00"/>
    <s v="Member"/>
    <x v="2"/>
    <n v="211.98"/>
    <x v="4"/>
    <x v="1"/>
    <n v="960.62980000000005"/>
    <s v="Bulk Order"/>
  </r>
  <r>
    <s v="ORD108874"/>
    <x v="0"/>
    <x v="4"/>
    <x v="8796"/>
    <n v="0.23"/>
    <n v="147.2621"/>
    <n v="9"/>
    <d v="2024-06-03T00:00:00"/>
    <d v="2024-06-10T00:00:00"/>
    <s v="Regular"/>
    <x v="1"/>
    <n v="165.09"/>
    <x v="4"/>
    <x v="3"/>
    <n v="493.00789999999995"/>
    <s v="Bulk Order"/>
  </r>
  <r>
    <s v="ORD108875"/>
    <x v="0"/>
    <x v="3"/>
    <x v="8797"/>
    <n v="0.23"/>
    <n v="1085.7334000000001"/>
    <n v="1"/>
    <d v="2024-10-08T00:00:00"/>
    <d v="2024-10-10T00:00:00"/>
    <s v="New"/>
    <x v="2"/>
    <n v="1045.02"/>
    <x v="4"/>
    <x v="0"/>
    <n v="3634.8465999999999"/>
    <s v="-"/>
  </r>
  <r>
    <s v="ORD108876"/>
    <x v="0"/>
    <x v="0"/>
    <x v="8798"/>
    <n v="0.01"/>
    <n v="33.964800000000004"/>
    <n v="9"/>
    <d v="2024-02-13T00:00:00"/>
    <d v="2024-02-18T00:00:00"/>
    <s v="New"/>
    <x v="2"/>
    <n v="479.75"/>
    <x v="4"/>
    <x v="1"/>
    <n v="3362.5151999999998"/>
    <s v="Bulk Order"/>
  </r>
  <r>
    <s v="ORD108877"/>
    <x v="0"/>
    <x v="4"/>
    <x v="8799"/>
    <n v="0.26"/>
    <n v="1032.3456000000001"/>
    <n v="6"/>
    <d v="2023-02-04T00:00:00"/>
    <d v="2023-02-11T00:00:00"/>
    <s v="Regular"/>
    <x v="1"/>
    <n v="1021.86"/>
    <x v="4"/>
    <x v="4"/>
    <n v="2938.2143999999998"/>
    <s v="Bulk Order"/>
  </r>
  <r>
    <s v="ORD108878"/>
    <x v="2"/>
    <x v="3"/>
    <x v="8800"/>
    <n v="0.37"/>
    <n v="637.38790000000006"/>
    <n v="8"/>
    <d v="2024-08-13T00:00:00"/>
    <d v="2024-08-18T00:00:00"/>
    <s v="Regular"/>
    <x v="2"/>
    <n v="88.46"/>
    <x v="4"/>
    <x v="3"/>
    <n v="1085.2820999999999"/>
    <s v="Bulk Order"/>
  </r>
  <r>
    <s v="ORD108879"/>
    <x v="3"/>
    <x v="4"/>
    <x v="8801"/>
    <n v="0.23"/>
    <n v="541.89610000000005"/>
    <n v="8"/>
    <d v="2024-10-19T00:00:00"/>
    <d v="2024-10-22T00:00:00"/>
    <s v="New"/>
    <x v="2"/>
    <n v="214.8"/>
    <x v="4"/>
    <x v="1"/>
    <n v="1814.1739000000002"/>
    <s v="Bulk Order"/>
  </r>
  <r>
    <s v="ORD108880"/>
    <x v="3"/>
    <x v="3"/>
    <x v="8802"/>
    <n v="0.32"/>
    <n v="94.374400000000009"/>
    <n v="8"/>
    <d v="2023-09-24T00:00:00"/>
    <d v="2023-10-01T00:00:00"/>
    <s v="Member"/>
    <x v="1"/>
    <n v="51.69"/>
    <x v="4"/>
    <x v="1"/>
    <n v="200.54560000000001"/>
    <s v="Bulk Order"/>
  </r>
  <r>
    <s v="ORD108881"/>
    <x v="3"/>
    <x v="2"/>
    <x v="8803"/>
    <n v="0.27"/>
    <n v="1203.1578000000002"/>
    <n v="8"/>
    <d v="2023-08-10T00:00:00"/>
    <d v="2023-08-12T00:00:00"/>
    <s v="Member"/>
    <x v="0"/>
    <n v="1200.92"/>
    <x v="4"/>
    <x v="3"/>
    <n v="3252.9822000000004"/>
    <s v="Bulk Order"/>
  </r>
  <r>
    <s v="ORD108882"/>
    <x v="3"/>
    <x v="3"/>
    <x v="8804"/>
    <n v="0.39"/>
    <n v="1669.0908000000002"/>
    <n v="1"/>
    <d v="2024-02-17T00:00:00"/>
    <d v="2024-02-22T00:00:00"/>
    <s v="Member"/>
    <x v="0"/>
    <n v="325.01"/>
    <x v="4"/>
    <x v="1"/>
    <n v="2610.6292000000003"/>
    <s v="-"/>
  </r>
  <r>
    <s v="ORD108883"/>
    <x v="2"/>
    <x v="0"/>
    <x v="8805"/>
    <n v="0.26"/>
    <n v="1025.8507999999999"/>
    <n v="1"/>
    <d v="2024-08-21T00:00:00"/>
    <d v="2024-08-27T00:00:00"/>
    <s v="New"/>
    <x v="0"/>
    <n v="692.71"/>
    <x v="4"/>
    <x v="1"/>
    <n v="2919.7291999999998"/>
    <s v="-"/>
  </r>
  <r>
    <s v="ORD108884"/>
    <x v="1"/>
    <x v="4"/>
    <x v="8806"/>
    <n v="0.17"/>
    <n v="65.565600000000003"/>
    <n v="7"/>
    <d v="2023-09-12T00:00:00"/>
    <d v="2023-09-16T00:00:00"/>
    <s v="Regular"/>
    <x v="2"/>
    <n v="39.130000000000003"/>
    <x v="4"/>
    <x v="4"/>
    <n v="320.11439999999999"/>
    <s v="Bulk Order"/>
  </r>
  <r>
    <s v="ORD108885"/>
    <x v="1"/>
    <x v="4"/>
    <x v="8807"/>
    <n v="0.41"/>
    <n v="391.06619999999998"/>
    <n v="9"/>
    <d v="2024-09-01T00:00:00"/>
    <d v="2024-09-03T00:00:00"/>
    <s v="Member"/>
    <x v="2"/>
    <n v="99.19"/>
    <x v="4"/>
    <x v="1"/>
    <n v="562.75380000000007"/>
    <s v="Bulk Order"/>
  </r>
  <r>
    <s v="ORD108886"/>
    <x v="2"/>
    <x v="4"/>
    <x v="8808"/>
    <n v="0.03"/>
    <n v="52.123199999999997"/>
    <n v="8"/>
    <d v="2024-04-11T00:00:00"/>
    <d v="2024-04-17T00:00:00"/>
    <s v="Regular"/>
    <x v="1"/>
    <n v="452.4"/>
    <x v="4"/>
    <x v="2"/>
    <n v="1685.3168000000001"/>
    <s v="Bulk Order"/>
  </r>
  <r>
    <s v="ORD108887"/>
    <x v="2"/>
    <x v="1"/>
    <x v="8809"/>
    <n v="0.14000000000000001"/>
    <n v="194.46140000000003"/>
    <n v="5"/>
    <d v="2024-06-01T00:00:00"/>
    <d v="2024-06-07T00:00:00"/>
    <s v="New"/>
    <x v="2"/>
    <n v="127.75"/>
    <x v="4"/>
    <x v="2"/>
    <n v="1194.5486000000001"/>
    <s v="-"/>
  </r>
  <r>
    <s v="ORD108888"/>
    <x v="0"/>
    <x v="1"/>
    <x v="8810"/>
    <n v="0.3"/>
    <n v="1262.5349999999999"/>
    <n v="8"/>
    <d v="2023-08-21T00:00:00"/>
    <d v="2023-08-28T00:00:00"/>
    <s v="New"/>
    <x v="1"/>
    <n v="282.06"/>
    <x v="4"/>
    <x v="5"/>
    <n v="2945.915"/>
    <s v="Bulk Order"/>
  </r>
  <r>
    <s v="ORD108889"/>
    <x v="0"/>
    <x v="0"/>
    <x v="8811"/>
    <n v="0.43"/>
    <n v="453.52100000000002"/>
    <n v="9"/>
    <d v="2023-01-15T00:00:00"/>
    <d v="2023-01-19T00:00:00"/>
    <s v="New"/>
    <x v="0"/>
    <n v="75.28"/>
    <x v="4"/>
    <x v="5"/>
    <n v="601.17900000000009"/>
    <s v="Bulk Order"/>
  </r>
  <r>
    <s v="ORD108890"/>
    <x v="0"/>
    <x v="2"/>
    <x v="8812"/>
    <n v="0.04"/>
    <n v="108.29639999999999"/>
    <n v="7"/>
    <d v="2023-11-25T00:00:00"/>
    <d v="2023-11-29T00:00:00"/>
    <s v="Member"/>
    <x v="1"/>
    <n v="372.39"/>
    <x v="4"/>
    <x v="4"/>
    <n v="2599.1135999999997"/>
    <s v="Bulk Order"/>
  </r>
  <r>
    <s v="ORD108891"/>
    <x v="3"/>
    <x v="1"/>
    <x v="8813"/>
    <n v="0.05"/>
    <n v="144.98850000000002"/>
    <n v="3"/>
    <d v="2024-06-24T00:00:00"/>
    <d v="2024-06-30T00:00:00"/>
    <s v="Member"/>
    <x v="0"/>
    <n v="537.30999999999995"/>
    <x v="4"/>
    <x v="1"/>
    <n v="2754.7815000000001"/>
    <s v="-"/>
  </r>
  <r>
    <s v="ORD108892"/>
    <x v="0"/>
    <x v="3"/>
    <x v="8814"/>
    <n v="0.14000000000000001"/>
    <n v="305.55840000000001"/>
    <n v="9"/>
    <d v="2023-07-11T00:00:00"/>
    <d v="2023-07-14T00:00:00"/>
    <s v="Regular"/>
    <x v="0"/>
    <n v="115.39"/>
    <x v="4"/>
    <x v="5"/>
    <n v="1877.0016000000001"/>
    <s v="Bulk Order"/>
  </r>
  <r>
    <s v="ORD108893"/>
    <x v="1"/>
    <x v="0"/>
    <x v="8815"/>
    <n v="0.17"/>
    <n v="217.49289999999999"/>
    <n v="5"/>
    <d v="2024-07-31T00:00:00"/>
    <d v="2024-08-07T00:00:00"/>
    <s v="Member"/>
    <x v="2"/>
    <n v="381.81"/>
    <x v="4"/>
    <x v="2"/>
    <n v="1061.8770999999999"/>
    <s v="-"/>
  </r>
  <r>
    <s v="ORD108894"/>
    <x v="3"/>
    <x v="2"/>
    <x v="8816"/>
    <n v="0.42"/>
    <n v="2018.2847999999997"/>
    <n v="8"/>
    <d v="2023-04-07T00:00:00"/>
    <d v="2023-04-09T00:00:00"/>
    <s v="Regular"/>
    <x v="2"/>
    <n v="1368.3"/>
    <x v="4"/>
    <x v="3"/>
    <n v="2787.1552000000001"/>
    <s v="Bulk Order"/>
  </r>
  <r>
    <s v="ORD108895"/>
    <x v="0"/>
    <x v="3"/>
    <x v="8817"/>
    <n v="0.48"/>
    <n v="1020.3167999999999"/>
    <n v="1"/>
    <d v="2023-08-18T00:00:00"/>
    <d v="2023-08-22T00:00:00"/>
    <s v="Regular"/>
    <x v="0"/>
    <n v="353.56"/>
    <x v="4"/>
    <x v="4"/>
    <n v="1105.3431999999998"/>
    <s v="-"/>
  </r>
  <r>
    <s v="ORD108896"/>
    <x v="3"/>
    <x v="4"/>
    <x v="7138"/>
    <n v="0.01"/>
    <n v="36.638200000000005"/>
    <n v="1"/>
    <d v="2023-08-03T00:00:00"/>
    <d v="2023-08-06T00:00:00"/>
    <s v="New"/>
    <x v="0"/>
    <n v="317.18"/>
    <x v="4"/>
    <x v="2"/>
    <n v="3627.1818000000003"/>
    <s v="-"/>
  </r>
  <r>
    <s v="ORD108897"/>
    <x v="1"/>
    <x v="1"/>
    <x v="8818"/>
    <n v="0.01"/>
    <n v="10.0183"/>
    <n v="3"/>
    <d v="2024-09-23T00:00:00"/>
    <d v="2024-09-24T00:00:00"/>
    <s v="Regular"/>
    <x v="1"/>
    <n v="90.5"/>
    <x v="4"/>
    <x v="2"/>
    <n v="991.81170000000009"/>
    <s v="-"/>
  </r>
  <r>
    <s v="ORD108898"/>
    <x v="0"/>
    <x v="3"/>
    <x v="8819"/>
    <n v="0.43"/>
    <n v="1776.6611000000003"/>
    <n v="2"/>
    <d v="2023-05-21T00:00:00"/>
    <d v="2023-05-22T00:00:00"/>
    <s v="Member"/>
    <x v="1"/>
    <n v="609.08000000000004"/>
    <x v="4"/>
    <x v="5"/>
    <n v="2355.1089000000002"/>
    <s v="-"/>
  </r>
  <r>
    <s v="ORD108899"/>
    <x v="1"/>
    <x v="2"/>
    <x v="8820"/>
    <n v="7.0000000000000007E-2"/>
    <n v="81.050899999999999"/>
    <n v="5"/>
    <d v="2024-04-12T00:00:00"/>
    <d v="2024-04-16T00:00:00"/>
    <s v="Member"/>
    <x v="2"/>
    <n v="322.07"/>
    <x v="4"/>
    <x v="2"/>
    <n v="1076.8190999999999"/>
    <s v="-"/>
  </r>
  <r>
    <s v="ORD108900"/>
    <x v="1"/>
    <x v="0"/>
    <x v="8821"/>
    <n v="0.17"/>
    <n v="579.53000000000009"/>
    <n v="9"/>
    <d v="2023-03-12T00:00:00"/>
    <d v="2023-03-16T00:00:00"/>
    <s v="Regular"/>
    <x v="0"/>
    <n v="522.21"/>
    <x v="4"/>
    <x v="1"/>
    <n v="2829.47"/>
    <s v="Bulk Order"/>
  </r>
  <r>
    <s v="ORD108901"/>
    <x v="1"/>
    <x v="3"/>
    <x v="8822"/>
    <n v="0.14000000000000001"/>
    <n v="361.45620000000002"/>
    <n v="9"/>
    <d v="2024-11-21T00:00:00"/>
    <d v="2024-11-22T00:00:00"/>
    <s v="Regular"/>
    <x v="2"/>
    <n v="379.09"/>
    <x v="4"/>
    <x v="3"/>
    <n v="2220.3737999999998"/>
    <s v="Bulk Order"/>
  </r>
  <r>
    <s v="ORD108902"/>
    <x v="0"/>
    <x v="0"/>
    <x v="8823"/>
    <n v="0.14000000000000001"/>
    <n v="114.5382"/>
    <n v="8"/>
    <d v="2024-12-25T00:00:00"/>
    <d v="2024-12-30T00:00:00"/>
    <s v="Regular"/>
    <x v="1"/>
    <n v="228.68"/>
    <x v="4"/>
    <x v="3"/>
    <n v="703.59180000000003"/>
    <s v="Bulk Order"/>
  </r>
  <r>
    <s v="ORD108903"/>
    <x v="2"/>
    <x v="4"/>
    <x v="8824"/>
    <n v="0.16"/>
    <n v="35.56"/>
    <n v="5"/>
    <d v="2024-06-23T00:00:00"/>
    <d v="2024-06-26T00:00:00"/>
    <s v="Member"/>
    <x v="2"/>
    <n v="66.33"/>
    <x v="4"/>
    <x v="3"/>
    <n v="186.69"/>
    <s v="-"/>
  </r>
  <r>
    <s v="ORD108904"/>
    <x v="0"/>
    <x v="2"/>
    <x v="8825"/>
    <n v="0.17"/>
    <n v="792.3139000000001"/>
    <n v="3"/>
    <d v="2024-10-24T00:00:00"/>
    <d v="2024-10-28T00:00:00"/>
    <s v="Regular"/>
    <x v="0"/>
    <n v="680.29"/>
    <x v="4"/>
    <x v="1"/>
    <n v="3868.3561"/>
    <s v="-"/>
  </r>
  <r>
    <s v="ORD108905"/>
    <x v="1"/>
    <x v="2"/>
    <x v="8826"/>
    <n v="0.31"/>
    <n v="221.9228"/>
    <n v="6"/>
    <d v="2023-05-05T00:00:00"/>
    <d v="2023-05-12T00:00:00"/>
    <s v="Regular"/>
    <x v="0"/>
    <n v="208.06"/>
    <x v="4"/>
    <x v="0"/>
    <n v="493.9572"/>
    <s v="Bulk Order"/>
  </r>
  <r>
    <s v="ORD108906"/>
    <x v="0"/>
    <x v="1"/>
    <x v="8827"/>
    <n v="0.31"/>
    <n v="1101.8206"/>
    <n v="8"/>
    <d v="2023-12-07T00:00:00"/>
    <d v="2023-12-08T00:00:00"/>
    <s v="Regular"/>
    <x v="0"/>
    <n v="292.99"/>
    <x v="4"/>
    <x v="0"/>
    <n v="2452.4394000000002"/>
    <s v="Bulk Order"/>
  </r>
  <r>
    <s v="ORD108907"/>
    <x v="1"/>
    <x v="2"/>
    <x v="8828"/>
    <n v="0.26"/>
    <n v="857.52160000000003"/>
    <n v="6"/>
    <d v="2023-09-14T00:00:00"/>
    <d v="2023-09-15T00:00:00"/>
    <s v="New"/>
    <x v="0"/>
    <n v="329.6"/>
    <x v="4"/>
    <x v="1"/>
    <n v="2440.6383999999998"/>
    <s v="Bulk Order"/>
  </r>
  <r>
    <s v="ORD108908"/>
    <x v="2"/>
    <x v="3"/>
    <x v="8829"/>
    <n v="0.43"/>
    <n v="763.00490000000002"/>
    <n v="7"/>
    <d v="2023-12-10T00:00:00"/>
    <d v="2023-12-11T00:00:00"/>
    <s v="New"/>
    <x v="0"/>
    <n v="281.58"/>
    <x v="4"/>
    <x v="3"/>
    <n v="1011.4251"/>
    <s v="Bulk Order"/>
  </r>
  <r>
    <s v="ORD108909"/>
    <x v="3"/>
    <x v="3"/>
    <x v="8830"/>
    <n v="0.42"/>
    <n v="423.51959999999997"/>
    <n v="7"/>
    <d v="2023-07-18T00:00:00"/>
    <d v="2023-07-19T00:00:00"/>
    <s v="Member"/>
    <x v="1"/>
    <n v="146.86000000000001"/>
    <x v="4"/>
    <x v="0"/>
    <n v="584.86040000000003"/>
    <s v="Bulk Order"/>
  </r>
  <r>
    <s v="ORD108910"/>
    <x v="2"/>
    <x v="3"/>
    <x v="8831"/>
    <n v="0.11"/>
    <n v="107.11909999999999"/>
    <n v="7"/>
    <d v="2023-06-12T00:00:00"/>
    <d v="2023-06-19T00:00:00"/>
    <s v="New"/>
    <x v="2"/>
    <n v="104.66"/>
    <x v="4"/>
    <x v="2"/>
    <n v="866.69089999999994"/>
    <s v="Bulk Order"/>
  </r>
  <r>
    <s v="ORD108911"/>
    <x v="2"/>
    <x v="4"/>
    <x v="8832"/>
    <n v="0.27"/>
    <n v="801.38970000000006"/>
    <n v="9"/>
    <d v="2023-10-19T00:00:00"/>
    <d v="2023-10-20T00:00:00"/>
    <s v="Member"/>
    <x v="2"/>
    <n v="501.45"/>
    <x v="4"/>
    <x v="4"/>
    <n v="2166.7203"/>
    <s v="Bulk Order"/>
  </r>
  <r>
    <s v="ORD108912"/>
    <x v="3"/>
    <x v="2"/>
    <x v="8833"/>
    <n v="0.39"/>
    <n v="1084.1649"/>
    <n v="9"/>
    <d v="2024-06-09T00:00:00"/>
    <d v="2024-06-10T00:00:00"/>
    <s v="New"/>
    <x v="2"/>
    <n v="649.03"/>
    <x v="4"/>
    <x v="5"/>
    <n v="1695.7450999999999"/>
    <s v="Bulk Order"/>
  </r>
  <r>
    <s v="ORD108913"/>
    <x v="0"/>
    <x v="2"/>
    <x v="8834"/>
    <n v="0.43"/>
    <n v="1888.5944"/>
    <n v="1"/>
    <d v="2023-07-03T00:00:00"/>
    <d v="2023-07-07T00:00:00"/>
    <s v="New"/>
    <x v="1"/>
    <n v="391.74"/>
    <x v="4"/>
    <x v="0"/>
    <n v="2503.4856"/>
    <s v="-"/>
  </r>
  <r>
    <s v="ORD108914"/>
    <x v="3"/>
    <x v="3"/>
    <x v="8835"/>
    <n v="0.13"/>
    <n v="420.68260000000004"/>
    <n v="3"/>
    <d v="2023-03-03T00:00:00"/>
    <d v="2023-03-09T00:00:00"/>
    <s v="New"/>
    <x v="1"/>
    <n v="456.14"/>
    <x v="4"/>
    <x v="1"/>
    <n v="2815.3373999999999"/>
    <s v="-"/>
  </r>
  <r>
    <s v="ORD108915"/>
    <x v="0"/>
    <x v="1"/>
    <x v="8836"/>
    <n v="0.25"/>
    <n v="1028.6125"/>
    <n v="5"/>
    <d v="2024-09-06T00:00:00"/>
    <d v="2024-09-12T00:00:00"/>
    <s v="Member"/>
    <x v="2"/>
    <n v="237.27"/>
    <x v="4"/>
    <x v="5"/>
    <n v="3085.8374999999996"/>
    <s v="-"/>
  </r>
  <r>
    <s v="ORD108916"/>
    <x v="0"/>
    <x v="1"/>
    <x v="8837"/>
    <n v="0.26"/>
    <n v="67.293199999999999"/>
    <n v="4"/>
    <d v="2024-05-23T00:00:00"/>
    <d v="2024-05-26T00:00:00"/>
    <s v="Member"/>
    <x v="2"/>
    <n v="74.75"/>
    <x v="4"/>
    <x v="0"/>
    <n v="191.52679999999998"/>
    <s v="-"/>
  </r>
  <r>
    <s v="ORD108917"/>
    <x v="1"/>
    <x v="2"/>
    <x v="8838"/>
    <n v="0.35"/>
    <n v="1185.7544999999998"/>
    <n v="1"/>
    <d v="2023-05-22T00:00:00"/>
    <d v="2023-05-23T00:00:00"/>
    <s v="Regular"/>
    <x v="1"/>
    <n v="813.82"/>
    <x v="4"/>
    <x v="1"/>
    <n v="2202.1154999999999"/>
    <s v="-"/>
  </r>
  <r>
    <s v="ORD108918"/>
    <x v="1"/>
    <x v="2"/>
    <x v="8839"/>
    <n v="0.17"/>
    <n v="211.67890000000003"/>
    <n v="1"/>
    <d v="2023-07-09T00:00:00"/>
    <d v="2023-07-10T00:00:00"/>
    <s v="New"/>
    <x v="2"/>
    <n v="163.68"/>
    <x v="4"/>
    <x v="5"/>
    <n v="1033.4911"/>
    <s v="-"/>
  </r>
  <r>
    <s v="ORD108919"/>
    <x v="3"/>
    <x v="0"/>
    <x v="8840"/>
    <n v="0.15"/>
    <n v="200.8365"/>
    <n v="4"/>
    <d v="2024-09-21T00:00:00"/>
    <d v="2024-09-27T00:00:00"/>
    <s v="Member"/>
    <x v="2"/>
    <n v="125.15"/>
    <x v="4"/>
    <x v="1"/>
    <n v="1138.0735"/>
    <s v="-"/>
  </r>
  <r>
    <s v="ORD108920"/>
    <x v="2"/>
    <x v="2"/>
    <x v="8841"/>
    <n v="0.35"/>
    <n v="1270.787"/>
    <n v="5"/>
    <d v="2024-12-29T00:00:00"/>
    <d v="2024-12-30T00:00:00"/>
    <s v="Regular"/>
    <x v="0"/>
    <n v="663.03"/>
    <x v="4"/>
    <x v="2"/>
    <n v="2360.0330000000004"/>
    <s v="-"/>
  </r>
  <r>
    <s v="ORD108921"/>
    <x v="3"/>
    <x v="3"/>
    <x v="8842"/>
    <n v="0.2"/>
    <n v="797.56400000000008"/>
    <n v="4"/>
    <d v="2024-06-17T00:00:00"/>
    <d v="2024-06-18T00:00:00"/>
    <s v="Member"/>
    <x v="1"/>
    <n v="423.09"/>
    <x v="4"/>
    <x v="5"/>
    <n v="3190.2560000000003"/>
    <s v="-"/>
  </r>
  <r>
    <s v="ORD108922"/>
    <x v="0"/>
    <x v="4"/>
    <x v="8843"/>
    <n v="0"/>
    <n v="0"/>
    <n v="2"/>
    <d v="2024-05-07T00:00:00"/>
    <d v="2024-05-08T00:00:00"/>
    <s v="Member"/>
    <x v="2"/>
    <n v="356.73"/>
    <x v="4"/>
    <x v="0"/>
    <n v="1921.5"/>
    <s v="-"/>
  </r>
  <r>
    <s v="ORD108923"/>
    <x v="1"/>
    <x v="2"/>
    <x v="8844"/>
    <n v="0.47"/>
    <n v="1866.5485999999999"/>
    <n v="5"/>
    <d v="2024-09-16T00:00:00"/>
    <d v="2024-09-18T00:00:00"/>
    <s v="Regular"/>
    <x v="1"/>
    <n v="602.70000000000005"/>
    <x v="4"/>
    <x v="5"/>
    <n v="2104.8314"/>
    <s v="-"/>
  </r>
  <r>
    <s v="ORD108924"/>
    <x v="3"/>
    <x v="2"/>
    <x v="8845"/>
    <n v="7.0000000000000007E-2"/>
    <n v="159.2045"/>
    <n v="3"/>
    <d v="2024-09-04T00:00:00"/>
    <d v="2024-09-06T00:00:00"/>
    <s v="Member"/>
    <x v="2"/>
    <n v="429.56"/>
    <x v="4"/>
    <x v="2"/>
    <n v="2115.1455000000001"/>
    <s v="-"/>
  </r>
  <r>
    <s v="ORD108925"/>
    <x v="3"/>
    <x v="3"/>
    <x v="8846"/>
    <n v="7.0000000000000007E-2"/>
    <n v="301.17220000000003"/>
    <n v="7"/>
    <d v="2023-01-29T00:00:00"/>
    <d v="2023-01-30T00:00:00"/>
    <s v="Regular"/>
    <x v="2"/>
    <n v="793.27"/>
    <x v="4"/>
    <x v="5"/>
    <n v="4001.2878000000001"/>
    <s v="Bulk Order"/>
  </r>
  <r>
    <s v="ORD108926"/>
    <x v="1"/>
    <x v="0"/>
    <x v="6997"/>
    <n v="0.41"/>
    <n v="91.032299999999992"/>
    <n v="4"/>
    <d v="2024-03-31T00:00:00"/>
    <d v="2024-04-01T00:00:00"/>
    <s v="New"/>
    <x v="0"/>
    <n v="11.4"/>
    <x v="4"/>
    <x v="4"/>
    <n v="130.99770000000001"/>
    <s v="-"/>
  </r>
  <r>
    <s v="ORD108927"/>
    <x v="1"/>
    <x v="2"/>
    <x v="8847"/>
    <n v="0.17"/>
    <n v="86.55210000000001"/>
    <n v="2"/>
    <d v="2024-08-09T00:00:00"/>
    <d v="2024-08-14T00:00:00"/>
    <s v="New"/>
    <x v="1"/>
    <n v="114.63"/>
    <x v="4"/>
    <x v="0"/>
    <n v="422.5779"/>
    <s v="-"/>
  </r>
  <r>
    <s v="ORD108928"/>
    <x v="1"/>
    <x v="1"/>
    <x v="8848"/>
    <n v="0.16"/>
    <n v="624.65919999999994"/>
    <n v="8"/>
    <d v="2023-12-16T00:00:00"/>
    <d v="2023-12-21T00:00:00"/>
    <s v="Member"/>
    <x v="0"/>
    <n v="768.56"/>
    <x v="4"/>
    <x v="0"/>
    <n v="3279.4607999999998"/>
    <s v="Bulk Order"/>
  </r>
  <r>
    <s v="ORD108929"/>
    <x v="0"/>
    <x v="1"/>
    <x v="8849"/>
    <n v="0.31"/>
    <n v="978.99239999999998"/>
    <n v="2"/>
    <d v="2024-11-29T00:00:00"/>
    <d v="2024-12-02T00:00:00"/>
    <s v="New"/>
    <x v="0"/>
    <n v="635.6"/>
    <x v="4"/>
    <x v="2"/>
    <n v="2179.0475999999999"/>
    <s v="-"/>
  </r>
  <r>
    <s v="ORD108930"/>
    <x v="1"/>
    <x v="1"/>
    <x v="8850"/>
    <n v="0.03"/>
    <n v="85.175999999999988"/>
    <n v="7"/>
    <d v="2024-06-10T00:00:00"/>
    <d v="2024-06-12T00:00:00"/>
    <s v="New"/>
    <x v="2"/>
    <n v="335.49"/>
    <x v="4"/>
    <x v="0"/>
    <n v="2754.0239999999999"/>
    <s v="Bulk Order"/>
  </r>
  <r>
    <s v="ORD108931"/>
    <x v="2"/>
    <x v="4"/>
    <x v="8851"/>
    <n v="0.12"/>
    <n v="373.02"/>
    <n v="8"/>
    <d v="2024-10-22T00:00:00"/>
    <d v="2024-10-26T00:00:00"/>
    <s v="Member"/>
    <x v="1"/>
    <n v="896.56"/>
    <x v="4"/>
    <x v="3"/>
    <n v="2735.48"/>
    <s v="Bulk Order"/>
  </r>
  <r>
    <s v="ORD108932"/>
    <x v="3"/>
    <x v="4"/>
    <x v="8852"/>
    <n v="0.03"/>
    <n v="139.7379"/>
    <n v="3"/>
    <d v="2023-04-21T00:00:00"/>
    <d v="2023-04-24T00:00:00"/>
    <s v="Regular"/>
    <x v="2"/>
    <n v="668.15"/>
    <x v="4"/>
    <x v="4"/>
    <n v="4518.1921000000002"/>
    <s v="-"/>
  </r>
  <r>
    <s v="ORD108933"/>
    <x v="1"/>
    <x v="2"/>
    <x v="8853"/>
    <n v="0.15"/>
    <n v="496.81950000000001"/>
    <n v="6"/>
    <d v="2024-08-23T00:00:00"/>
    <d v="2024-08-30T00:00:00"/>
    <s v="New"/>
    <x v="1"/>
    <n v="367.73"/>
    <x v="4"/>
    <x v="0"/>
    <n v="2815.3105"/>
    <s v="Bulk Order"/>
  </r>
  <r>
    <s v="ORD108934"/>
    <x v="1"/>
    <x v="2"/>
    <x v="8854"/>
    <n v="0.43"/>
    <n v="1407.2309"/>
    <n v="4"/>
    <d v="2023-09-04T00:00:00"/>
    <d v="2023-09-11T00:00:00"/>
    <s v="Regular"/>
    <x v="0"/>
    <n v="189.85"/>
    <x v="4"/>
    <x v="1"/>
    <n v="1865.3991000000001"/>
    <s v="-"/>
  </r>
  <r>
    <s v="ORD108935"/>
    <x v="0"/>
    <x v="2"/>
    <x v="8855"/>
    <n v="0.45"/>
    <n v="1719.6344999999999"/>
    <n v="2"/>
    <d v="2023-03-12T00:00:00"/>
    <d v="2023-03-15T00:00:00"/>
    <s v="New"/>
    <x v="0"/>
    <n v="759.83"/>
    <x v="4"/>
    <x v="4"/>
    <n v="2101.7754999999997"/>
    <s v="-"/>
  </r>
  <r>
    <s v="ORD108936"/>
    <x v="0"/>
    <x v="4"/>
    <x v="8856"/>
    <n v="0.15"/>
    <n v="651.96599999999989"/>
    <n v="8"/>
    <d v="2023-04-23T00:00:00"/>
    <d v="2023-04-24T00:00:00"/>
    <s v="Member"/>
    <x v="1"/>
    <n v="1123.79"/>
    <x v="4"/>
    <x v="4"/>
    <n v="3694.4739999999997"/>
    <s v="Bulk Order"/>
  </r>
  <r>
    <s v="ORD108937"/>
    <x v="3"/>
    <x v="2"/>
    <x v="8857"/>
    <n v="0.09"/>
    <n v="124.50329999999998"/>
    <n v="2"/>
    <d v="2024-04-10T00:00:00"/>
    <d v="2024-04-11T00:00:00"/>
    <s v="Member"/>
    <x v="1"/>
    <n v="135.44"/>
    <x v="4"/>
    <x v="2"/>
    <n v="1258.8666999999998"/>
    <s v="-"/>
  </r>
  <r>
    <s v="ORD108938"/>
    <x v="2"/>
    <x v="3"/>
    <x v="8858"/>
    <n v="7.0000000000000007E-2"/>
    <n v="218.54490000000004"/>
    <n v="9"/>
    <d v="2024-01-31T00:00:00"/>
    <d v="2024-02-04T00:00:00"/>
    <s v="Regular"/>
    <x v="2"/>
    <n v="687.94"/>
    <x v="4"/>
    <x v="3"/>
    <n v="2903.5251000000003"/>
    <s v="Bulk Order"/>
  </r>
  <r>
    <s v="ORD108939"/>
    <x v="3"/>
    <x v="0"/>
    <x v="8859"/>
    <n v="0.2"/>
    <n v="592.29600000000005"/>
    <n v="9"/>
    <d v="2023-02-16T00:00:00"/>
    <d v="2023-02-21T00:00:00"/>
    <s v="Member"/>
    <x v="0"/>
    <n v="151.24"/>
    <x v="4"/>
    <x v="5"/>
    <n v="2369.1840000000002"/>
    <s v="Bulk Order"/>
  </r>
  <r>
    <s v="ORD108940"/>
    <x v="1"/>
    <x v="1"/>
    <x v="8860"/>
    <n v="0.41"/>
    <n v="311.91159999999996"/>
    <n v="8"/>
    <d v="2024-08-03T00:00:00"/>
    <d v="2024-08-04T00:00:00"/>
    <s v="Regular"/>
    <x v="0"/>
    <n v="151.18"/>
    <x v="4"/>
    <x v="2"/>
    <n v="448.84840000000003"/>
    <s v="Bulk Order"/>
  </r>
  <r>
    <s v="ORD108941"/>
    <x v="2"/>
    <x v="1"/>
    <x v="267"/>
    <n v="0.43"/>
    <n v="1139.3065000000001"/>
    <n v="3"/>
    <d v="2023-08-31T00:00:00"/>
    <d v="2023-09-02T00:00:00"/>
    <s v="Regular"/>
    <x v="1"/>
    <n v="179.3"/>
    <x v="4"/>
    <x v="5"/>
    <n v="1510.2435"/>
    <s v="-"/>
  </r>
  <r>
    <s v="ORD108942"/>
    <x v="2"/>
    <x v="3"/>
    <x v="8861"/>
    <n v="0.02"/>
    <n v="8.8160000000000007"/>
    <n v="8"/>
    <d v="2024-03-31T00:00:00"/>
    <d v="2024-04-04T00:00:00"/>
    <s v="New"/>
    <x v="1"/>
    <n v="120.87"/>
    <x v="4"/>
    <x v="2"/>
    <n v="431.98400000000004"/>
    <s v="Bulk Order"/>
  </r>
  <r>
    <s v="ORD108943"/>
    <x v="2"/>
    <x v="2"/>
    <x v="8862"/>
    <n v="0.1"/>
    <n v="100.63"/>
    <n v="5"/>
    <d v="2023-07-02T00:00:00"/>
    <d v="2023-07-08T00:00:00"/>
    <s v="Regular"/>
    <x v="0"/>
    <n v="122.2"/>
    <x v="4"/>
    <x v="0"/>
    <n v="905.67"/>
    <s v="-"/>
  </r>
  <r>
    <s v="ORD108944"/>
    <x v="2"/>
    <x v="4"/>
    <x v="8863"/>
    <n v="0.1"/>
    <n v="457.35200000000009"/>
    <n v="5"/>
    <d v="2023-11-21T00:00:00"/>
    <d v="2023-11-25T00:00:00"/>
    <s v="Regular"/>
    <x v="2"/>
    <n v="789.19"/>
    <x v="4"/>
    <x v="2"/>
    <n v="4116.1680000000006"/>
    <s v="-"/>
  </r>
  <r>
    <s v="ORD108945"/>
    <x v="3"/>
    <x v="2"/>
    <x v="8864"/>
    <n v="0.41"/>
    <n v="280.55889999999999"/>
    <n v="2"/>
    <d v="2023-12-08T00:00:00"/>
    <d v="2023-12-09T00:00:00"/>
    <s v="Member"/>
    <x v="2"/>
    <n v="101.16"/>
    <x v="4"/>
    <x v="4"/>
    <n v="403.73109999999997"/>
    <s v="-"/>
  </r>
  <r>
    <s v="ORD108946"/>
    <x v="0"/>
    <x v="2"/>
    <x v="8865"/>
    <n v="0.23"/>
    <n v="675.43870000000004"/>
    <n v="3"/>
    <d v="2024-08-06T00:00:00"/>
    <d v="2024-08-10T00:00:00"/>
    <s v="Regular"/>
    <x v="2"/>
    <n v="571.63"/>
    <x v="4"/>
    <x v="3"/>
    <n v="2261.2512999999999"/>
    <s v="-"/>
  </r>
  <r>
    <s v="ORD108947"/>
    <x v="0"/>
    <x v="1"/>
    <x v="8866"/>
    <n v="0.18"/>
    <n v="303.31079999999997"/>
    <n v="8"/>
    <d v="2024-02-07T00:00:00"/>
    <d v="2024-02-12T00:00:00"/>
    <s v="New"/>
    <x v="1"/>
    <n v="216.36"/>
    <x v="4"/>
    <x v="0"/>
    <n v="1381.7492"/>
    <s v="Bulk Order"/>
  </r>
  <r>
    <s v="ORD108948"/>
    <x v="1"/>
    <x v="1"/>
    <x v="8867"/>
    <n v="0.48"/>
    <n v="1354.0991999999999"/>
    <n v="1"/>
    <d v="2024-11-04T00:00:00"/>
    <d v="2024-11-05T00:00:00"/>
    <s v="Regular"/>
    <x v="1"/>
    <n v="793.56"/>
    <x v="4"/>
    <x v="5"/>
    <n v="1466.9408000000001"/>
    <s v="-"/>
  </r>
  <r>
    <s v="ORD108949"/>
    <x v="0"/>
    <x v="4"/>
    <x v="8868"/>
    <n v="0.46"/>
    <n v="575.63019999999995"/>
    <n v="4"/>
    <d v="2024-12-03T00:00:00"/>
    <d v="2024-12-08T00:00:00"/>
    <s v="Member"/>
    <x v="0"/>
    <n v="164.3"/>
    <x v="4"/>
    <x v="2"/>
    <n v="675.73979999999995"/>
    <s v="-"/>
  </r>
  <r>
    <s v="ORD108950"/>
    <x v="0"/>
    <x v="1"/>
    <x v="8869"/>
    <n v="0.22"/>
    <n v="501.0412"/>
    <n v="6"/>
    <d v="2024-09-29T00:00:00"/>
    <d v="2024-10-04T00:00:00"/>
    <s v="Regular"/>
    <x v="0"/>
    <n v="411.88"/>
    <x v="4"/>
    <x v="2"/>
    <n v="1776.4187999999999"/>
    <s v="Bulk Order"/>
  </r>
  <r>
    <s v="ORD108951"/>
    <x v="0"/>
    <x v="2"/>
    <x v="8870"/>
    <n v="0.06"/>
    <n v="260.99580000000003"/>
    <n v="9"/>
    <d v="2023-06-27T00:00:00"/>
    <d v="2023-07-03T00:00:00"/>
    <s v="Regular"/>
    <x v="1"/>
    <n v="653.76"/>
    <x v="4"/>
    <x v="0"/>
    <n v="4088.9342000000001"/>
    <s v="Bulk Order"/>
  </r>
  <r>
    <s v="ORD108952"/>
    <x v="0"/>
    <x v="3"/>
    <x v="8871"/>
    <n v="0.09"/>
    <n v="174.91139999999999"/>
    <n v="8"/>
    <d v="2023-08-29T00:00:00"/>
    <d v="2023-08-31T00:00:00"/>
    <s v="Member"/>
    <x v="2"/>
    <n v="209.25"/>
    <x v="4"/>
    <x v="5"/>
    <n v="1768.5486000000001"/>
    <s v="Bulk Order"/>
  </r>
  <r>
    <s v="ORD108953"/>
    <x v="1"/>
    <x v="4"/>
    <x v="8872"/>
    <n v="0.06"/>
    <n v="109.791"/>
    <n v="5"/>
    <d v="2024-09-24T00:00:00"/>
    <d v="2024-09-25T00:00:00"/>
    <s v="Regular"/>
    <x v="0"/>
    <n v="544.6"/>
    <x v="4"/>
    <x v="4"/>
    <n v="1720.059"/>
    <s v="-"/>
  </r>
  <r>
    <s v="ORD108954"/>
    <x v="3"/>
    <x v="3"/>
    <x v="8873"/>
    <n v="0.34"/>
    <n v="777.23320000000001"/>
    <n v="7"/>
    <d v="2023-03-22T00:00:00"/>
    <d v="2023-03-24T00:00:00"/>
    <s v="Regular"/>
    <x v="1"/>
    <n v="499.67"/>
    <x v="4"/>
    <x v="5"/>
    <n v="1508.7467999999999"/>
    <s v="Bulk Order"/>
  </r>
  <r>
    <s v="ORD108955"/>
    <x v="2"/>
    <x v="2"/>
    <x v="8874"/>
    <n v="0.28000000000000003"/>
    <n v="165.87479999999999"/>
    <n v="8"/>
    <d v="2023-10-22T00:00:00"/>
    <d v="2023-10-24T00:00:00"/>
    <s v="Member"/>
    <x v="2"/>
    <n v="105.48"/>
    <x v="4"/>
    <x v="1"/>
    <n v="426.53519999999997"/>
    <s v="Bulk Order"/>
  </r>
  <r>
    <s v="ORD108956"/>
    <x v="0"/>
    <x v="4"/>
    <x v="8875"/>
    <n v="0.28000000000000003"/>
    <n v="559.44000000000005"/>
    <n v="9"/>
    <d v="2024-09-04T00:00:00"/>
    <d v="2024-09-08T00:00:00"/>
    <s v="New"/>
    <x v="1"/>
    <n v="423.64"/>
    <x v="4"/>
    <x v="4"/>
    <n v="1438.56"/>
    <s v="Bulk Order"/>
  </r>
  <r>
    <s v="ORD108957"/>
    <x v="3"/>
    <x v="3"/>
    <x v="8876"/>
    <n v="0.05"/>
    <n v="6.6905000000000001"/>
    <n v="3"/>
    <d v="2023-06-08T00:00:00"/>
    <d v="2023-06-11T00:00:00"/>
    <s v="New"/>
    <x v="1"/>
    <n v="23.74"/>
    <x v="4"/>
    <x v="0"/>
    <n v="127.1195"/>
    <s v="-"/>
  </r>
  <r>
    <s v="ORD108958"/>
    <x v="0"/>
    <x v="4"/>
    <x v="8877"/>
    <n v="0.4"/>
    <n v="1026.6600000000001"/>
    <n v="8"/>
    <d v="2024-02-10T00:00:00"/>
    <d v="2024-02-11T00:00:00"/>
    <s v="New"/>
    <x v="2"/>
    <n v="613.55999999999995"/>
    <x v="4"/>
    <x v="1"/>
    <n v="1539.99"/>
    <s v="Bulk Order"/>
  </r>
  <r>
    <s v="ORD108959"/>
    <x v="0"/>
    <x v="2"/>
    <x v="8878"/>
    <n v="0.27"/>
    <n v="1148.8257000000001"/>
    <n v="3"/>
    <d v="2023-02-27T00:00:00"/>
    <d v="2023-03-04T00:00:00"/>
    <s v="New"/>
    <x v="0"/>
    <n v="441.67"/>
    <x v="4"/>
    <x v="0"/>
    <n v="3106.0842999999995"/>
    <s v="-"/>
  </r>
  <r>
    <s v="ORD108960"/>
    <x v="2"/>
    <x v="4"/>
    <x v="8879"/>
    <n v="0.05"/>
    <n v="140.25800000000001"/>
    <n v="1"/>
    <d v="2024-06-20T00:00:00"/>
    <d v="2024-06-26T00:00:00"/>
    <s v="New"/>
    <x v="2"/>
    <n v="833.06"/>
    <x v="4"/>
    <x v="3"/>
    <n v="2664.902"/>
    <s v="-"/>
  </r>
  <r>
    <s v="ORD108961"/>
    <x v="2"/>
    <x v="2"/>
    <x v="8880"/>
    <n v="0.37"/>
    <n v="1138.8045"/>
    <n v="4"/>
    <d v="2023-10-02T00:00:00"/>
    <d v="2023-10-06T00:00:00"/>
    <s v="New"/>
    <x v="1"/>
    <n v="381.36"/>
    <x v="4"/>
    <x v="2"/>
    <n v="1939.0454999999999"/>
    <s v="-"/>
  </r>
  <r>
    <s v="ORD108962"/>
    <x v="2"/>
    <x v="4"/>
    <x v="8881"/>
    <n v="0.49"/>
    <n v="122.38239999999999"/>
    <n v="7"/>
    <d v="2023-02-23T00:00:00"/>
    <d v="2023-02-25T00:00:00"/>
    <s v="Member"/>
    <x v="2"/>
    <n v="37.450000000000003"/>
    <x v="4"/>
    <x v="2"/>
    <n v="127.3776"/>
    <s v="Bulk Order"/>
  </r>
  <r>
    <s v="ORD108963"/>
    <x v="0"/>
    <x v="4"/>
    <x v="8882"/>
    <n v="0.22"/>
    <n v="948.55639999999994"/>
    <n v="9"/>
    <d v="2023-07-18T00:00:00"/>
    <d v="2023-07-24T00:00:00"/>
    <s v="Member"/>
    <x v="2"/>
    <n v="1260.3800000000001"/>
    <x v="4"/>
    <x v="3"/>
    <n v="3363.0636"/>
    <s v="Bulk Order"/>
  </r>
  <r>
    <s v="ORD108964"/>
    <x v="0"/>
    <x v="1"/>
    <x v="8883"/>
    <n v="0.06"/>
    <n v="119.19119999999999"/>
    <n v="7"/>
    <d v="2023-01-02T00:00:00"/>
    <d v="2023-01-04T00:00:00"/>
    <s v="Regular"/>
    <x v="1"/>
    <n v="226.34"/>
    <x v="4"/>
    <x v="2"/>
    <n v="1867.3288"/>
    <s v="Bulk Order"/>
  </r>
  <r>
    <s v="ORD108965"/>
    <x v="0"/>
    <x v="2"/>
    <x v="8884"/>
    <n v="0.05"/>
    <n v="243.839"/>
    <n v="5"/>
    <d v="2023-12-01T00:00:00"/>
    <d v="2023-12-02T00:00:00"/>
    <s v="Regular"/>
    <x v="0"/>
    <n v="450.02"/>
    <x v="4"/>
    <x v="4"/>
    <n v="4632.9409999999998"/>
    <s v="-"/>
  </r>
  <r>
    <s v="ORD108966"/>
    <x v="2"/>
    <x v="0"/>
    <x v="8885"/>
    <n v="0.01"/>
    <n v="6.9028"/>
    <n v="1"/>
    <d v="2023-01-22T00:00:00"/>
    <d v="2023-01-26T00:00:00"/>
    <s v="Member"/>
    <x v="1"/>
    <n v="142.41999999999999"/>
    <x v="4"/>
    <x v="1"/>
    <n v="683.37720000000002"/>
    <s v="-"/>
  </r>
  <r>
    <s v="ORD108967"/>
    <x v="1"/>
    <x v="4"/>
    <x v="8886"/>
    <n v="0.39"/>
    <n v="1844.2671000000003"/>
    <n v="1"/>
    <d v="2024-05-08T00:00:00"/>
    <d v="2024-05-14T00:00:00"/>
    <s v="New"/>
    <x v="1"/>
    <n v="1377.06"/>
    <x v="4"/>
    <x v="2"/>
    <n v="2884.6229000000003"/>
    <s v="-"/>
  </r>
  <r>
    <s v="ORD108968"/>
    <x v="3"/>
    <x v="3"/>
    <x v="8887"/>
    <n v="0.35"/>
    <n v="1122.8105"/>
    <n v="9"/>
    <d v="2023-06-15T00:00:00"/>
    <d v="2023-06-21T00:00:00"/>
    <s v="New"/>
    <x v="2"/>
    <n v="956.47"/>
    <x v="4"/>
    <x v="3"/>
    <n v="2085.2195000000002"/>
    <s v="Bulk Order"/>
  </r>
  <r>
    <s v="ORD108969"/>
    <x v="1"/>
    <x v="1"/>
    <x v="8888"/>
    <n v="0.28999999999999998"/>
    <n v="103.3763"/>
    <n v="4"/>
    <d v="2023-04-27T00:00:00"/>
    <d v="2023-05-02T00:00:00"/>
    <s v="Member"/>
    <x v="1"/>
    <n v="39.07"/>
    <x v="4"/>
    <x v="1"/>
    <n v="253.09370000000001"/>
    <s v="-"/>
  </r>
  <r>
    <s v="ORD108970"/>
    <x v="0"/>
    <x v="1"/>
    <x v="8889"/>
    <n v="0.38"/>
    <n v="1847.3054"/>
    <n v="3"/>
    <d v="2023-12-09T00:00:00"/>
    <d v="2023-12-11T00:00:00"/>
    <s v="New"/>
    <x v="2"/>
    <n v="610.70000000000005"/>
    <x v="4"/>
    <x v="0"/>
    <n v="3014.0245999999997"/>
    <s v="-"/>
  </r>
  <r>
    <s v="ORD108971"/>
    <x v="0"/>
    <x v="4"/>
    <x v="8890"/>
    <n v="0.5"/>
    <n v="83.99"/>
    <n v="5"/>
    <d v="2024-07-31T00:00:00"/>
    <d v="2024-08-04T00:00:00"/>
    <s v="New"/>
    <x v="2"/>
    <n v="41.47"/>
    <x v="4"/>
    <x v="3"/>
    <n v="83.99"/>
    <s v="-"/>
  </r>
  <r>
    <s v="ORD108972"/>
    <x v="1"/>
    <x v="0"/>
    <x v="8891"/>
    <n v="0.2"/>
    <n v="736.08600000000001"/>
    <n v="7"/>
    <d v="2023-10-16T00:00:00"/>
    <d v="2023-10-23T00:00:00"/>
    <s v="Member"/>
    <x v="1"/>
    <n v="326.23"/>
    <x v="4"/>
    <x v="1"/>
    <n v="2944.3440000000001"/>
    <s v="Bulk Order"/>
  </r>
  <r>
    <s v="ORD108973"/>
    <x v="0"/>
    <x v="1"/>
    <x v="8892"/>
    <n v="0.35"/>
    <n v="1560.5449999999998"/>
    <n v="7"/>
    <d v="2023-12-04T00:00:00"/>
    <d v="2023-12-09T00:00:00"/>
    <s v="New"/>
    <x v="0"/>
    <n v="585.73"/>
    <x v="4"/>
    <x v="1"/>
    <n v="2898.1549999999997"/>
    <s v="Bulk Order"/>
  </r>
  <r>
    <s v="ORD108974"/>
    <x v="3"/>
    <x v="2"/>
    <x v="8893"/>
    <n v="0.19"/>
    <n v="182.68120000000002"/>
    <n v="5"/>
    <d v="2023-05-01T00:00:00"/>
    <d v="2023-05-05T00:00:00"/>
    <s v="New"/>
    <x v="0"/>
    <n v="181.09"/>
    <x v="4"/>
    <x v="0"/>
    <n v="778.79880000000003"/>
    <s v="-"/>
  </r>
  <r>
    <s v="ORD108975"/>
    <x v="0"/>
    <x v="4"/>
    <x v="8894"/>
    <n v="0.18"/>
    <n v="320.84100000000001"/>
    <n v="8"/>
    <d v="2023-05-15T00:00:00"/>
    <d v="2023-05-17T00:00:00"/>
    <s v="Regular"/>
    <x v="2"/>
    <n v="196.94"/>
    <x v="4"/>
    <x v="1"/>
    <n v="1461.6089999999999"/>
    <s v="Bulk Order"/>
  </r>
  <r>
    <s v="ORD108976"/>
    <x v="3"/>
    <x v="4"/>
    <x v="8895"/>
    <n v="0.43"/>
    <n v="1225.5085999999999"/>
    <n v="5"/>
    <d v="2023-11-11T00:00:00"/>
    <d v="2023-11-13T00:00:00"/>
    <s v="Regular"/>
    <x v="2"/>
    <n v="160.63"/>
    <x v="4"/>
    <x v="2"/>
    <n v="1624.5114000000001"/>
    <s v="-"/>
  </r>
  <r>
    <s v="ORD108977"/>
    <x v="1"/>
    <x v="0"/>
    <x v="8896"/>
    <n v="0.28999999999999998"/>
    <n v="995.01030000000003"/>
    <n v="4"/>
    <d v="2024-12-28T00:00:00"/>
    <d v="2025-01-02T00:00:00"/>
    <s v="New"/>
    <x v="2"/>
    <n v="188.2"/>
    <x v="4"/>
    <x v="0"/>
    <n v="2436.0597000000002"/>
    <s v="-"/>
  </r>
  <r>
    <s v="ORD108978"/>
    <x v="1"/>
    <x v="2"/>
    <x v="8897"/>
    <n v="0.06"/>
    <n v="262.33139999999997"/>
    <n v="6"/>
    <d v="2024-05-18T00:00:00"/>
    <d v="2024-05-22T00:00:00"/>
    <s v="Member"/>
    <x v="0"/>
    <n v="1280.47"/>
    <x v="4"/>
    <x v="2"/>
    <n v="4109.8585999999996"/>
    <s v="Bulk Order"/>
  </r>
  <r>
    <s v="ORD108979"/>
    <x v="0"/>
    <x v="2"/>
    <x v="8898"/>
    <n v="0.2"/>
    <n v="765.85"/>
    <n v="3"/>
    <d v="2023-09-24T00:00:00"/>
    <d v="2023-09-26T00:00:00"/>
    <s v="Regular"/>
    <x v="1"/>
    <n v="656.12"/>
    <x v="4"/>
    <x v="4"/>
    <n v="3063.4"/>
    <s v="-"/>
  </r>
  <r>
    <s v="ORD108980"/>
    <x v="3"/>
    <x v="0"/>
    <x v="8899"/>
    <n v="0.4"/>
    <n v="752.12800000000004"/>
    <n v="4"/>
    <d v="2023-05-20T00:00:00"/>
    <d v="2023-05-27T00:00:00"/>
    <s v="New"/>
    <x v="1"/>
    <n v="550.96"/>
    <x v="4"/>
    <x v="5"/>
    <n v="1128.192"/>
    <s v="-"/>
  </r>
  <r>
    <s v="ORD108981"/>
    <x v="0"/>
    <x v="3"/>
    <x v="8900"/>
    <n v="0.47"/>
    <n v="1939.4221"/>
    <n v="8"/>
    <d v="2024-10-19T00:00:00"/>
    <d v="2024-10-23T00:00:00"/>
    <s v="New"/>
    <x v="0"/>
    <n v="597.5"/>
    <x v="4"/>
    <x v="4"/>
    <n v="2187.0079000000005"/>
    <s v="Bulk Order"/>
  </r>
  <r>
    <s v="ORD108982"/>
    <x v="2"/>
    <x v="2"/>
    <x v="8901"/>
    <n v="0.31"/>
    <n v="1498.4717999999998"/>
    <n v="3"/>
    <d v="2024-04-29T00:00:00"/>
    <d v="2024-05-06T00:00:00"/>
    <s v="Regular"/>
    <x v="0"/>
    <n v="1231.4100000000001"/>
    <x v="4"/>
    <x v="4"/>
    <n v="3335.3081999999999"/>
    <s v="-"/>
  </r>
  <r>
    <s v="ORD108983"/>
    <x v="2"/>
    <x v="3"/>
    <x v="8902"/>
    <n v="0.2"/>
    <n v="242.44600000000003"/>
    <n v="3"/>
    <d v="2024-01-20T00:00:00"/>
    <d v="2024-01-21T00:00:00"/>
    <s v="Member"/>
    <x v="1"/>
    <n v="102.99"/>
    <x v="4"/>
    <x v="0"/>
    <n v="969.78399999999999"/>
    <s v="-"/>
  </r>
  <r>
    <s v="ORD108984"/>
    <x v="2"/>
    <x v="3"/>
    <x v="8903"/>
    <n v="0.13"/>
    <n v="60.199100000000001"/>
    <n v="6"/>
    <d v="2023-05-01T00:00:00"/>
    <d v="2023-05-08T00:00:00"/>
    <s v="Regular"/>
    <x v="2"/>
    <n v="29.55"/>
    <x v="4"/>
    <x v="2"/>
    <n v="402.87090000000001"/>
    <s v="Bulk Order"/>
  </r>
  <r>
    <s v="ORD108985"/>
    <x v="2"/>
    <x v="4"/>
    <x v="8904"/>
    <n v="0.21"/>
    <n v="459.99239999999998"/>
    <n v="8"/>
    <d v="2023-09-14T00:00:00"/>
    <d v="2023-09-19T00:00:00"/>
    <s v="Member"/>
    <x v="0"/>
    <n v="301.77"/>
    <x v="4"/>
    <x v="0"/>
    <n v="1730.4476"/>
    <s v="Bulk Order"/>
  </r>
  <r>
    <s v="ORD108986"/>
    <x v="0"/>
    <x v="4"/>
    <x v="455"/>
    <n v="0.28000000000000003"/>
    <n v="1237.2780000000002"/>
    <n v="2"/>
    <d v="2023-09-04T00:00:00"/>
    <d v="2023-09-07T00:00:00"/>
    <s v="Member"/>
    <x v="1"/>
    <n v="265.51"/>
    <x v="4"/>
    <x v="2"/>
    <n v="3181.5720000000001"/>
    <s v="-"/>
  </r>
  <r>
    <s v="ORD108987"/>
    <x v="2"/>
    <x v="1"/>
    <x v="8905"/>
    <n v="0"/>
    <n v="0"/>
    <n v="1"/>
    <d v="2024-08-07T00:00:00"/>
    <d v="2024-08-12T00:00:00"/>
    <s v="Member"/>
    <x v="0"/>
    <n v="143.56"/>
    <x v="4"/>
    <x v="0"/>
    <n v="836.43"/>
    <s v="-"/>
  </r>
  <r>
    <s v="ORD108988"/>
    <x v="3"/>
    <x v="4"/>
    <x v="8906"/>
    <n v="0.13"/>
    <n v="577.25329999999997"/>
    <n v="1"/>
    <d v="2024-03-24T00:00:00"/>
    <d v="2024-03-26T00:00:00"/>
    <s v="New"/>
    <x v="1"/>
    <n v="931.24"/>
    <x v="4"/>
    <x v="3"/>
    <n v="3863.1567"/>
    <s v="-"/>
  </r>
  <r>
    <s v="ORD108989"/>
    <x v="1"/>
    <x v="2"/>
    <x v="8907"/>
    <n v="0.34"/>
    <n v="1687.0256000000002"/>
    <n v="7"/>
    <d v="2023-11-16T00:00:00"/>
    <d v="2023-11-20T00:00:00"/>
    <s v="Regular"/>
    <x v="2"/>
    <n v="393.95"/>
    <x v="4"/>
    <x v="4"/>
    <n v="3274.8144000000002"/>
    <s v="Bulk Order"/>
  </r>
  <r>
    <s v="ORD108990"/>
    <x v="1"/>
    <x v="2"/>
    <x v="8908"/>
    <n v="0.34"/>
    <n v="123.96740000000001"/>
    <n v="2"/>
    <d v="2024-07-14T00:00:00"/>
    <d v="2024-07-20T00:00:00"/>
    <s v="Member"/>
    <x v="2"/>
    <n v="56.78"/>
    <x v="4"/>
    <x v="2"/>
    <n v="240.64260000000002"/>
    <s v="-"/>
  </r>
  <r>
    <s v="ORD108991"/>
    <x v="2"/>
    <x v="3"/>
    <x v="8909"/>
    <n v="0.33"/>
    <n v="833.83080000000007"/>
    <n v="9"/>
    <d v="2024-12-20T00:00:00"/>
    <d v="2024-12-25T00:00:00"/>
    <s v="New"/>
    <x v="0"/>
    <n v="701.86"/>
    <x v="4"/>
    <x v="5"/>
    <n v="1692.9292"/>
    <s v="Bulk Order"/>
  </r>
  <r>
    <s v="ORD108992"/>
    <x v="2"/>
    <x v="2"/>
    <x v="8910"/>
    <n v="0.47"/>
    <n v="804.42379999999991"/>
    <n v="4"/>
    <d v="2023-06-12T00:00:00"/>
    <d v="2023-06-15T00:00:00"/>
    <s v="Regular"/>
    <x v="0"/>
    <n v="327.66000000000003"/>
    <x v="4"/>
    <x v="3"/>
    <n v="907.11620000000005"/>
    <s v="-"/>
  </r>
  <r>
    <s v="ORD108993"/>
    <x v="2"/>
    <x v="4"/>
    <x v="8911"/>
    <n v="0.28000000000000003"/>
    <n v="568.12840000000006"/>
    <n v="7"/>
    <d v="2023-06-18T00:00:00"/>
    <d v="2023-06-19T00:00:00"/>
    <s v="Regular"/>
    <x v="0"/>
    <n v="352.56"/>
    <x v="4"/>
    <x v="3"/>
    <n v="1460.9015999999999"/>
    <s v="Bulk Order"/>
  </r>
  <r>
    <s v="ORD108994"/>
    <x v="0"/>
    <x v="4"/>
    <x v="8912"/>
    <n v="0.13"/>
    <n v="300.69130000000001"/>
    <n v="5"/>
    <d v="2024-06-30T00:00:00"/>
    <d v="2024-07-02T00:00:00"/>
    <s v="Member"/>
    <x v="2"/>
    <n v="488.18"/>
    <x v="4"/>
    <x v="5"/>
    <n v="2012.3187000000003"/>
    <s v="-"/>
  </r>
  <r>
    <s v="ORD108995"/>
    <x v="1"/>
    <x v="4"/>
    <x v="8913"/>
    <n v="0.41"/>
    <n v="1527.0654999999999"/>
    <n v="5"/>
    <d v="2024-08-14T00:00:00"/>
    <d v="2024-08-18T00:00:00"/>
    <s v="Regular"/>
    <x v="0"/>
    <n v="1011.78"/>
    <x v="4"/>
    <x v="1"/>
    <n v="2197.4845000000005"/>
    <s v="-"/>
  </r>
  <r>
    <s v="ORD108996"/>
    <x v="2"/>
    <x v="0"/>
    <x v="8914"/>
    <n v="0.19"/>
    <n v="569.50030000000004"/>
    <n v="7"/>
    <d v="2023-10-31T00:00:00"/>
    <d v="2023-11-01T00:00:00"/>
    <s v="Member"/>
    <x v="0"/>
    <n v="752.7"/>
    <x v="4"/>
    <x v="0"/>
    <n v="2427.8696999999997"/>
    <s v="Bulk Order"/>
  </r>
  <r>
    <s v="ORD108997"/>
    <x v="3"/>
    <x v="2"/>
    <x v="8915"/>
    <n v="0.12"/>
    <n v="577.18680000000006"/>
    <n v="9"/>
    <d v="2024-11-12T00:00:00"/>
    <d v="2024-11-14T00:00:00"/>
    <s v="New"/>
    <x v="1"/>
    <n v="545.6"/>
    <x v="4"/>
    <x v="1"/>
    <n v="4232.7031999999999"/>
    <s v="Bulk Order"/>
  </r>
  <r>
    <s v="ORD108998"/>
    <x v="2"/>
    <x v="1"/>
    <x v="8916"/>
    <n v="0.28000000000000003"/>
    <n v="484.55400000000003"/>
    <n v="4"/>
    <d v="2024-03-31T00:00:00"/>
    <d v="2024-04-05T00:00:00"/>
    <s v="Regular"/>
    <x v="1"/>
    <n v="101.13"/>
    <x v="4"/>
    <x v="0"/>
    <n v="1245.9959999999999"/>
    <s v="-"/>
  </r>
  <r>
    <s v="ORD108999"/>
    <x v="1"/>
    <x v="2"/>
    <x v="8917"/>
    <n v="0.14000000000000001"/>
    <n v="385.47180000000003"/>
    <n v="9"/>
    <d v="2023-12-22T00:00:00"/>
    <d v="2023-12-27T00:00:00"/>
    <s v="Regular"/>
    <x v="2"/>
    <n v="341.71"/>
    <x v="4"/>
    <x v="0"/>
    <n v="2367.8981999999996"/>
    <s v="Bulk Order"/>
  </r>
  <r>
    <s v="ORD109000"/>
    <x v="2"/>
    <x v="2"/>
    <x v="8918"/>
    <n v="0.2"/>
    <n v="817.06200000000001"/>
    <n v="9"/>
    <d v="2023-12-17T00:00:00"/>
    <d v="2023-12-20T00:00:00"/>
    <s v="Regular"/>
    <x v="2"/>
    <n v="1124.4000000000001"/>
    <x v="4"/>
    <x v="0"/>
    <n v="3268.248"/>
    <s v="Bulk Order"/>
  </r>
  <r>
    <s v="ORD109001"/>
    <x v="1"/>
    <x v="0"/>
    <x v="8919"/>
    <n v="0.35"/>
    <n v="674.74399999999991"/>
    <n v="8"/>
    <d v="2023-04-21T00:00:00"/>
    <d v="2023-04-27T00:00:00"/>
    <s v="Regular"/>
    <x v="1"/>
    <n v="308.83"/>
    <x v="4"/>
    <x v="2"/>
    <n v="1253.096"/>
    <s v="Bulk Order"/>
  </r>
  <r>
    <s v="ORD109002"/>
    <x v="2"/>
    <x v="2"/>
    <x v="8920"/>
    <n v="0.5"/>
    <n v="1189.9849999999999"/>
    <n v="1"/>
    <d v="2024-08-26T00:00:00"/>
    <d v="2024-08-27T00:00:00"/>
    <s v="Member"/>
    <x v="2"/>
    <n v="564.95000000000005"/>
    <x v="4"/>
    <x v="3"/>
    <n v="1189.9849999999999"/>
    <s v="-"/>
  </r>
  <r>
    <s v="ORD109003"/>
    <x v="3"/>
    <x v="3"/>
    <x v="8921"/>
    <n v="0.32"/>
    <n v="1106.0416"/>
    <n v="9"/>
    <d v="2023-10-18T00:00:00"/>
    <d v="2023-10-23T00:00:00"/>
    <s v="Regular"/>
    <x v="0"/>
    <n v="842.2"/>
    <x v="4"/>
    <x v="5"/>
    <n v="2350.3384000000001"/>
    <s v="Bulk Order"/>
  </r>
  <r>
    <s v="ORD109004"/>
    <x v="2"/>
    <x v="4"/>
    <x v="8922"/>
    <n v="0.14000000000000001"/>
    <n v="604.471"/>
    <n v="3"/>
    <d v="2023-09-30T00:00:00"/>
    <d v="2023-10-03T00:00:00"/>
    <s v="Regular"/>
    <x v="0"/>
    <n v="882.86"/>
    <x v="4"/>
    <x v="5"/>
    <n v="3713.1789999999996"/>
    <s v="-"/>
  </r>
  <r>
    <s v="ORD109005"/>
    <x v="3"/>
    <x v="4"/>
    <x v="8923"/>
    <n v="0.05"/>
    <n v="106.84200000000001"/>
    <n v="8"/>
    <d v="2024-11-17T00:00:00"/>
    <d v="2024-11-21T00:00:00"/>
    <s v="New"/>
    <x v="2"/>
    <n v="206.96"/>
    <x v="4"/>
    <x v="2"/>
    <n v="2029.998"/>
    <s v="Bulk Order"/>
  </r>
  <r>
    <s v="ORD109006"/>
    <x v="3"/>
    <x v="0"/>
    <x v="8924"/>
    <n v="0.18"/>
    <n v="487.18079999999998"/>
    <n v="5"/>
    <d v="2023-10-13T00:00:00"/>
    <d v="2023-10-17T00:00:00"/>
    <s v="Regular"/>
    <x v="0"/>
    <n v="486.17"/>
    <x v="4"/>
    <x v="1"/>
    <n v="2219.3791999999999"/>
    <s v="-"/>
  </r>
  <r>
    <s v="ORD109007"/>
    <x v="2"/>
    <x v="4"/>
    <x v="8925"/>
    <n v="0.01"/>
    <n v="48.781000000000006"/>
    <n v="6"/>
    <d v="2023-01-09T00:00:00"/>
    <d v="2023-01-10T00:00:00"/>
    <s v="Member"/>
    <x v="1"/>
    <n v="819.2"/>
    <x v="4"/>
    <x v="1"/>
    <n v="4829.3190000000004"/>
    <s v="Bulk Order"/>
  </r>
  <r>
    <s v="ORD109008"/>
    <x v="3"/>
    <x v="3"/>
    <x v="8926"/>
    <n v="0.23"/>
    <n v="70.863000000000014"/>
    <n v="3"/>
    <d v="2023-02-14T00:00:00"/>
    <d v="2023-02-18T00:00:00"/>
    <s v="Member"/>
    <x v="0"/>
    <n v="64.7"/>
    <x v="4"/>
    <x v="1"/>
    <n v="237.23700000000002"/>
    <s v="-"/>
  </r>
  <r>
    <s v="ORD109009"/>
    <x v="0"/>
    <x v="0"/>
    <x v="8927"/>
    <n v="0.33"/>
    <n v="757.78560000000004"/>
    <n v="7"/>
    <d v="2023-03-06T00:00:00"/>
    <d v="2023-03-11T00:00:00"/>
    <s v="Regular"/>
    <x v="1"/>
    <n v="595.44000000000005"/>
    <x v="4"/>
    <x v="5"/>
    <n v="1538.5344"/>
    <s v="Bulk Order"/>
  </r>
  <r>
    <s v="ORD109010"/>
    <x v="2"/>
    <x v="1"/>
    <x v="8928"/>
    <n v="0.26"/>
    <n v="836.24059999999997"/>
    <n v="2"/>
    <d v="2023-05-20T00:00:00"/>
    <d v="2023-05-24T00:00:00"/>
    <s v="Member"/>
    <x v="1"/>
    <n v="187.1"/>
    <x v="4"/>
    <x v="3"/>
    <n v="2380.0693999999999"/>
    <s v="-"/>
  </r>
  <r>
    <s v="ORD109011"/>
    <x v="2"/>
    <x v="4"/>
    <x v="8929"/>
    <n v="0.43"/>
    <n v="60.754699999999993"/>
    <n v="3"/>
    <d v="2023-12-03T00:00:00"/>
    <d v="2023-12-08T00:00:00"/>
    <s v="Regular"/>
    <x v="2"/>
    <n v="18.579999999999998"/>
    <x v="4"/>
    <x v="0"/>
    <n v="80.535300000000007"/>
    <s v="-"/>
  </r>
  <r>
    <s v="ORD109012"/>
    <x v="3"/>
    <x v="2"/>
    <x v="8930"/>
    <n v="0.25"/>
    <n v="756.0625"/>
    <n v="2"/>
    <d v="2024-11-16T00:00:00"/>
    <d v="2024-11-19T00:00:00"/>
    <s v="Member"/>
    <x v="1"/>
    <n v="719.59"/>
    <x v="4"/>
    <x v="1"/>
    <n v="2268.1875"/>
    <s v="-"/>
  </r>
  <r>
    <s v="ORD109013"/>
    <x v="3"/>
    <x v="3"/>
    <x v="8931"/>
    <n v="0.23"/>
    <n v="86.337400000000002"/>
    <n v="9"/>
    <d v="2024-11-03T00:00:00"/>
    <d v="2024-11-10T00:00:00"/>
    <s v="New"/>
    <x v="0"/>
    <n v="96"/>
    <x v="4"/>
    <x v="2"/>
    <n v="289.04259999999999"/>
    <s v="Bulk Order"/>
  </r>
  <r>
    <s v="ORD109014"/>
    <x v="2"/>
    <x v="3"/>
    <x v="8932"/>
    <n v="0.15"/>
    <n v="645.30599999999993"/>
    <n v="3"/>
    <d v="2024-10-01T00:00:00"/>
    <d v="2024-10-08T00:00:00"/>
    <s v="New"/>
    <x v="1"/>
    <n v="409.05"/>
    <x v="4"/>
    <x v="0"/>
    <n v="3656.7339999999999"/>
    <s v="-"/>
  </r>
  <r>
    <s v="ORD109015"/>
    <x v="0"/>
    <x v="4"/>
    <x v="8933"/>
    <n v="0.42"/>
    <n v="1702.9823999999999"/>
    <n v="8"/>
    <d v="2023-10-05T00:00:00"/>
    <d v="2023-10-10T00:00:00"/>
    <s v="Regular"/>
    <x v="1"/>
    <n v="562.72"/>
    <x v="4"/>
    <x v="4"/>
    <n v="2351.7375999999999"/>
    <s v="Bulk Order"/>
  </r>
  <r>
    <s v="ORD109016"/>
    <x v="3"/>
    <x v="1"/>
    <x v="8934"/>
    <n v="0.45"/>
    <n v="116.1225"/>
    <n v="6"/>
    <d v="2023-01-10T00:00:00"/>
    <d v="2023-01-15T00:00:00"/>
    <s v="New"/>
    <x v="0"/>
    <n v="45.21"/>
    <x v="4"/>
    <x v="3"/>
    <n v="141.92750000000001"/>
    <s v="Bulk Order"/>
  </r>
  <r>
    <s v="ORD109017"/>
    <x v="3"/>
    <x v="2"/>
    <x v="8935"/>
    <n v="0.49"/>
    <n v="166.17859999999999"/>
    <n v="1"/>
    <d v="2023-12-12T00:00:00"/>
    <d v="2023-12-13T00:00:00"/>
    <s v="Member"/>
    <x v="1"/>
    <n v="66.22"/>
    <x v="4"/>
    <x v="0"/>
    <n v="172.9614"/>
    <s v="-"/>
  </r>
  <r>
    <s v="ORD109018"/>
    <x v="1"/>
    <x v="1"/>
    <x v="6858"/>
    <n v="0.49"/>
    <n v="1858.4278999999999"/>
    <n v="6"/>
    <d v="2024-02-02T00:00:00"/>
    <d v="2024-02-09T00:00:00"/>
    <s v="Member"/>
    <x v="1"/>
    <n v="564.58000000000004"/>
    <x v="4"/>
    <x v="2"/>
    <n v="1934.2821000000001"/>
    <s v="Bulk Order"/>
  </r>
  <r>
    <s v="ORD109019"/>
    <x v="0"/>
    <x v="1"/>
    <x v="8936"/>
    <n v="0.49"/>
    <n v="936.27729999999997"/>
    <n v="8"/>
    <d v="2023-08-05T00:00:00"/>
    <d v="2023-08-09T00:00:00"/>
    <s v="Regular"/>
    <x v="0"/>
    <n v="436.06"/>
    <x v="4"/>
    <x v="3"/>
    <n v="974.49270000000001"/>
    <s v="Bulk Order"/>
  </r>
  <r>
    <s v="ORD109020"/>
    <x v="0"/>
    <x v="4"/>
    <x v="8937"/>
    <n v="0.36"/>
    <n v="1050.3468"/>
    <n v="3"/>
    <d v="2024-05-09T00:00:00"/>
    <d v="2024-05-14T00:00:00"/>
    <s v="Regular"/>
    <x v="2"/>
    <n v="476.9"/>
    <x v="4"/>
    <x v="3"/>
    <n v="1867.2832000000001"/>
    <s v="-"/>
  </r>
  <r>
    <s v="ORD109021"/>
    <x v="2"/>
    <x v="2"/>
    <x v="8938"/>
    <n v="0.28000000000000003"/>
    <n v="398.89080000000001"/>
    <n v="7"/>
    <d v="2024-10-12T00:00:00"/>
    <d v="2024-10-13T00:00:00"/>
    <s v="New"/>
    <x v="2"/>
    <n v="189.45"/>
    <x v="4"/>
    <x v="0"/>
    <n v="1025.7192"/>
    <s v="Bulk Order"/>
  </r>
  <r>
    <s v="ORD109022"/>
    <x v="0"/>
    <x v="4"/>
    <x v="8939"/>
    <n v="0.09"/>
    <n v="85.279499999999999"/>
    <n v="6"/>
    <d v="2024-02-07T00:00:00"/>
    <d v="2024-02-08T00:00:00"/>
    <s v="Member"/>
    <x v="0"/>
    <n v="147.96"/>
    <x v="4"/>
    <x v="4"/>
    <n v="862.27049999999997"/>
    <s v="Bulk Order"/>
  </r>
  <r>
    <s v="ORD109023"/>
    <x v="2"/>
    <x v="4"/>
    <x v="8940"/>
    <n v="0.38"/>
    <n v="589.29639999999995"/>
    <n v="1"/>
    <d v="2023-08-23T00:00:00"/>
    <d v="2023-08-24T00:00:00"/>
    <s v="Member"/>
    <x v="0"/>
    <n v="143.19999999999999"/>
    <x v="4"/>
    <x v="3"/>
    <n v="961.48360000000002"/>
    <s v="-"/>
  </r>
  <r>
    <s v="ORD109024"/>
    <x v="1"/>
    <x v="3"/>
    <x v="8941"/>
    <n v="0.37"/>
    <n v="484.29300000000001"/>
    <n v="2"/>
    <d v="2023-11-03T00:00:00"/>
    <d v="2023-11-05T00:00:00"/>
    <s v="Member"/>
    <x v="2"/>
    <n v="112.74"/>
    <x v="4"/>
    <x v="3"/>
    <n v="824.60700000000008"/>
    <s v="-"/>
  </r>
  <r>
    <s v="ORD109025"/>
    <x v="0"/>
    <x v="4"/>
    <x v="8942"/>
    <n v="0.42"/>
    <n v="964.6182"/>
    <n v="5"/>
    <d v="2023-01-28T00:00:00"/>
    <d v="2023-02-04T00:00:00"/>
    <s v="New"/>
    <x v="0"/>
    <n v="472.44"/>
    <x v="4"/>
    <x v="5"/>
    <n v="1332.0918000000001"/>
    <s v="-"/>
  </r>
  <r>
    <s v="ORD109026"/>
    <x v="3"/>
    <x v="0"/>
    <x v="8943"/>
    <n v="0.23"/>
    <n v="864.50330000000008"/>
    <n v="7"/>
    <d v="2023-10-10T00:00:00"/>
    <d v="2023-10-11T00:00:00"/>
    <s v="New"/>
    <x v="1"/>
    <n v="573.67999999999995"/>
    <x v="4"/>
    <x v="2"/>
    <n v="2894.2066999999997"/>
    <s v="Bulk Order"/>
  </r>
  <r>
    <s v="ORD109027"/>
    <x v="1"/>
    <x v="2"/>
    <x v="8944"/>
    <n v="0.45"/>
    <n v="1266.8534999999999"/>
    <n v="4"/>
    <d v="2024-05-22T00:00:00"/>
    <d v="2024-05-23T00:00:00"/>
    <s v="Member"/>
    <x v="1"/>
    <n v="803.58"/>
    <x v="4"/>
    <x v="0"/>
    <n v="1548.3765000000001"/>
    <s v="-"/>
  </r>
  <r>
    <s v="ORD109028"/>
    <x v="2"/>
    <x v="3"/>
    <x v="8945"/>
    <n v="0.36"/>
    <n v="1110.5891999999999"/>
    <n v="6"/>
    <d v="2023-05-30T00:00:00"/>
    <d v="2023-06-06T00:00:00"/>
    <s v="Regular"/>
    <x v="1"/>
    <n v="415.94"/>
    <x v="4"/>
    <x v="4"/>
    <n v="1974.3807999999999"/>
    <s v="Bulk Order"/>
  </r>
  <r>
    <s v="ORD109029"/>
    <x v="1"/>
    <x v="2"/>
    <x v="8946"/>
    <n v="0.09"/>
    <n v="216.30509999999998"/>
    <n v="2"/>
    <d v="2023-06-02T00:00:00"/>
    <d v="2023-06-07T00:00:00"/>
    <s v="New"/>
    <x v="0"/>
    <n v="506.3"/>
    <x v="4"/>
    <x v="0"/>
    <n v="2187.0848999999998"/>
    <s v="-"/>
  </r>
  <r>
    <s v="ORD109030"/>
    <x v="2"/>
    <x v="3"/>
    <x v="8947"/>
    <n v="0.1"/>
    <n v="169.11900000000003"/>
    <n v="5"/>
    <d v="2024-03-23T00:00:00"/>
    <d v="2024-03-24T00:00:00"/>
    <s v="Regular"/>
    <x v="2"/>
    <n v="380.57"/>
    <x v="4"/>
    <x v="5"/>
    <n v="1522.0709999999999"/>
    <s v="-"/>
  </r>
  <r>
    <s v="ORD109031"/>
    <x v="1"/>
    <x v="0"/>
    <x v="8948"/>
    <n v="0.41"/>
    <n v="329.30790000000002"/>
    <n v="3"/>
    <d v="2023-09-20T00:00:00"/>
    <d v="2023-09-21T00:00:00"/>
    <s v="New"/>
    <x v="2"/>
    <n v="198.47"/>
    <x v="4"/>
    <x v="3"/>
    <n v="473.88210000000004"/>
    <s v="-"/>
  </r>
  <r>
    <s v="ORD109032"/>
    <x v="2"/>
    <x v="4"/>
    <x v="8949"/>
    <n v="0.21"/>
    <n v="385.84769999999997"/>
    <n v="1"/>
    <d v="2023-09-06T00:00:00"/>
    <d v="2023-09-08T00:00:00"/>
    <s v="New"/>
    <x v="2"/>
    <n v="259.89"/>
    <x v="4"/>
    <x v="3"/>
    <n v="1451.5222999999999"/>
    <s v="-"/>
  </r>
  <r>
    <s v="ORD109033"/>
    <x v="0"/>
    <x v="3"/>
    <x v="1447"/>
    <n v="0.12"/>
    <n v="403.13639999999998"/>
    <n v="6"/>
    <d v="2024-10-10T00:00:00"/>
    <d v="2024-10-12T00:00:00"/>
    <s v="Member"/>
    <x v="1"/>
    <n v="575.42999999999995"/>
    <x v="4"/>
    <x v="1"/>
    <n v="2956.3335999999999"/>
    <s v="Bulk Order"/>
  </r>
  <r>
    <s v="ORD109034"/>
    <x v="3"/>
    <x v="3"/>
    <x v="8950"/>
    <n v="0.21"/>
    <n v="776.05709999999999"/>
    <n v="9"/>
    <d v="2024-09-21T00:00:00"/>
    <d v="2024-09-28T00:00:00"/>
    <s v="Member"/>
    <x v="2"/>
    <n v="907.59"/>
    <x v="4"/>
    <x v="5"/>
    <n v="2919.4529000000002"/>
    <s v="Bulk Order"/>
  </r>
  <r>
    <s v="ORD109035"/>
    <x v="2"/>
    <x v="3"/>
    <x v="8951"/>
    <n v="0.08"/>
    <n v="191.91919999999999"/>
    <n v="8"/>
    <d v="2024-02-19T00:00:00"/>
    <d v="2024-02-26T00:00:00"/>
    <s v="New"/>
    <x v="2"/>
    <n v="641.03"/>
    <x v="4"/>
    <x v="0"/>
    <n v="2207.0708"/>
    <s v="Bulk Order"/>
  </r>
  <r>
    <s v="ORD109036"/>
    <x v="1"/>
    <x v="0"/>
    <x v="8952"/>
    <n v="0.45"/>
    <n v="1467.2204999999999"/>
    <n v="4"/>
    <d v="2024-12-10T00:00:00"/>
    <d v="2024-12-11T00:00:00"/>
    <s v="New"/>
    <x v="0"/>
    <n v="395.2"/>
    <x v="4"/>
    <x v="1"/>
    <n v="1793.2694999999999"/>
    <s v="-"/>
  </r>
  <r>
    <s v="ORD109037"/>
    <x v="2"/>
    <x v="2"/>
    <x v="8953"/>
    <n v="0.04"/>
    <n v="45.266000000000005"/>
    <n v="8"/>
    <d v="2023-11-13T00:00:00"/>
    <d v="2023-11-14T00:00:00"/>
    <s v="Member"/>
    <x v="0"/>
    <n v="125.09"/>
    <x v="4"/>
    <x v="1"/>
    <n v="1086.384"/>
    <s v="Bulk Order"/>
  </r>
  <r>
    <s v="ORD109038"/>
    <x v="2"/>
    <x v="0"/>
    <x v="8954"/>
    <n v="0.18"/>
    <n v="776.57759999999996"/>
    <n v="5"/>
    <d v="2023-06-23T00:00:00"/>
    <d v="2023-06-28T00:00:00"/>
    <s v="Member"/>
    <x v="1"/>
    <n v="582.53"/>
    <x v="4"/>
    <x v="3"/>
    <n v="3537.7423999999996"/>
    <s v="-"/>
  </r>
  <r>
    <s v="ORD109039"/>
    <x v="2"/>
    <x v="3"/>
    <x v="8955"/>
    <n v="0.28000000000000003"/>
    <n v="1216.0652000000002"/>
    <n v="3"/>
    <d v="2023-09-02T00:00:00"/>
    <d v="2023-09-07T00:00:00"/>
    <s v="Regular"/>
    <x v="0"/>
    <n v="858.21"/>
    <x v="4"/>
    <x v="3"/>
    <n v="3127.0248000000001"/>
    <s v="-"/>
  </r>
  <r>
    <s v="ORD109040"/>
    <x v="1"/>
    <x v="3"/>
    <x v="8956"/>
    <n v="0.44"/>
    <n v="734.62839999999994"/>
    <n v="4"/>
    <d v="2023-12-08T00:00:00"/>
    <d v="2023-12-10T00:00:00"/>
    <s v="Regular"/>
    <x v="0"/>
    <n v="430.97"/>
    <x v="4"/>
    <x v="1"/>
    <n v="934.98159999999996"/>
    <s v="-"/>
  </r>
  <r>
    <s v="ORD109041"/>
    <x v="3"/>
    <x v="4"/>
    <x v="8957"/>
    <n v="0.39"/>
    <n v="1085.6781000000001"/>
    <n v="7"/>
    <d v="2023-01-09T00:00:00"/>
    <d v="2023-01-14T00:00:00"/>
    <s v="Regular"/>
    <x v="1"/>
    <n v="587.53"/>
    <x v="4"/>
    <x v="4"/>
    <n v="1698.1118999999999"/>
    <s v="Bulk Order"/>
  </r>
  <r>
    <s v="ORD109042"/>
    <x v="0"/>
    <x v="0"/>
    <x v="8958"/>
    <n v="0.01"/>
    <n v="30.726399999999998"/>
    <n v="5"/>
    <d v="2024-04-23T00:00:00"/>
    <d v="2024-04-30T00:00:00"/>
    <s v="Member"/>
    <x v="0"/>
    <n v="308.98"/>
    <x v="4"/>
    <x v="5"/>
    <n v="3041.9135999999999"/>
    <s v="-"/>
  </r>
  <r>
    <s v="ORD109043"/>
    <x v="3"/>
    <x v="0"/>
    <x v="8959"/>
    <n v="0.41"/>
    <n v="990.11309999999992"/>
    <n v="4"/>
    <d v="2023-01-22T00:00:00"/>
    <d v="2023-01-29T00:00:00"/>
    <s v="Member"/>
    <x v="1"/>
    <n v="152"/>
    <x v="4"/>
    <x v="2"/>
    <n v="1424.7968999999998"/>
    <s v="-"/>
  </r>
  <r>
    <s v="ORD109044"/>
    <x v="2"/>
    <x v="1"/>
    <x v="8960"/>
    <n v="0.32"/>
    <n v="1460.6720000000003"/>
    <n v="3"/>
    <d v="2023-10-04T00:00:00"/>
    <d v="2023-10-08T00:00:00"/>
    <s v="Regular"/>
    <x v="0"/>
    <n v="862.89"/>
    <x v="4"/>
    <x v="3"/>
    <n v="3103.9279999999999"/>
    <s v="-"/>
  </r>
  <r>
    <s v="ORD109045"/>
    <x v="1"/>
    <x v="2"/>
    <x v="8961"/>
    <n v="7.0000000000000007E-2"/>
    <n v="260.72270000000003"/>
    <n v="3"/>
    <d v="2023-03-26T00:00:00"/>
    <d v="2023-04-01T00:00:00"/>
    <s v="Member"/>
    <x v="1"/>
    <n v="896.32"/>
    <x v="4"/>
    <x v="4"/>
    <n v="3463.8873000000003"/>
    <s v="-"/>
  </r>
  <r>
    <s v="ORD109046"/>
    <x v="3"/>
    <x v="1"/>
    <x v="8962"/>
    <n v="0.31"/>
    <n v="1052.5430000000001"/>
    <n v="6"/>
    <d v="2023-02-22T00:00:00"/>
    <d v="2023-02-25T00:00:00"/>
    <s v="Regular"/>
    <x v="2"/>
    <n v="598.70000000000005"/>
    <x v="4"/>
    <x v="2"/>
    <n v="2342.7570000000001"/>
    <s v="Bulk Order"/>
  </r>
  <r>
    <s v="ORD109047"/>
    <x v="2"/>
    <x v="1"/>
    <x v="8963"/>
    <n v="0.41"/>
    <n v="1085.8686"/>
    <n v="8"/>
    <d v="2024-07-27T00:00:00"/>
    <d v="2024-08-03T00:00:00"/>
    <s v="Regular"/>
    <x v="2"/>
    <n v="375.1"/>
    <x v="4"/>
    <x v="2"/>
    <n v="1562.5914"/>
    <s v="Bulk Order"/>
  </r>
  <r>
    <s v="ORD109048"/>
    <x v="0"/>
    <x v="2"/>
    <x v="8964"/>
    <n v="0.3"/>
    <n v="154.72499999999999"/>
    <n v="4"/>
    <d v="2024-11-28T00:00:00"/>
    <d v="2024-12-05T00:00:00"/>
    <s v="Regular"/>
    <x v="2"/>
    <n v="51.29"/>
    <x v="4"/>
    <x v="3"/>
    <n v="361.02499999999998"/>
    <s v="-"/>
  </r>
  <r>
    <s v="ORD109049"/>
    <x v="0"/>
    <x v="4"/>
    <x v="8965"/>
    <n v="0.5"/>
    <n v="314.16000000000003"/>
    <n v="1"/>
    <d v="2023-03-02T00:00:00"/>
    <d v="2023-03-04T00:00:00"/>
    <s v="New"/>
    <x v="2"/>
    <n v="121.66"/>
    <x v="4"/>
    <x v="2"/>
    <n v="314.16000000000003"/>
    <s v="-"/>
  </r>
  <r>
    <s v="ORD109050"/>
    <x v="0"/>
    <x v="4"/>
    <x v="8966"/>
    <n v="0.25"/>
    <n v="391.28500000000003"/>
    <n v="4"/>
    <d v="2024-11-05T00:00:00"/>
    <d v="2024-11-07T00:00:00"/>
    <s v="Regular"/>
    <x v="2"/>
    <n v="317.56"/>
    <x v="4"/>
    <x v="2"/>
    <n v="1173.855"/>
    <s v="-"/>
  </r>
  <r>
    <s v="ORD109051"/>
    <x v="2"/>
    <x v="2"/>
    <x v="8967"/>
    <n v="0.34"/>
    <n v="386.39640000000003"/>
    <n v="5"/>
    <d v="2024-02-28T00:00:00"/>
    <d v="2024-03-04T00:00:00"/>
    <s v="New"/>
    <x v="0"/>
    <n v="293.91000000000003"/>
    <x v="4"/>
    <x v="0"/>
    <n v="750.06359999999995"/>
    <s v="-"/>
  </r>
  <r>
    <s v="ORD109052"/>
    <x v="1"/>
    <x v="2"/>
    <x v="8968"/>
    <n v="0.04"/>
    <n v="190.696"/>
    <n v="8"/>
    <d v="2023-03-23T00:00:00"/>
    <d v="2023-03-26T00:00:00"/>
    <s v="Regular"/>
    <x v="0"/>
    <n v="1119.49"/>
    <x v="4"/>
    <x v="3"/>
    <n v="4576.7039999999997"/>
    <s v="Bulk Order"/>
  </r>
  <r>
    <s v="ORD109053"/>
    <x v="3"/>
    <x v="0"/>
    <x v="8969"/>
    <n v="0.41"/>
    <n v="864.31279999999992"/>
    <n v="7"/>
    <d v="2024-07-24T00:00:00"/>
    <d v="2024-07-27T00:00:00"/>
    <s v="New"/>
    <x v="1"/>
    <n v="377.03"/>
    <x v="4"/>
    <x v="3"/>
    <n v="1243.7672"/>
    <s v="Bulk Order"/>
  </r>
  <r>
    <s v="ORD109054"/>
    <x v="0"/>
    <x v="0"/>
    <x v="8970"/>
    <n v="0.31"/>
    <n v="1362.5646999999999"/>
    <n v="2"/>
    <d v="2024-05-13T00:00:00"/>
    <d v="2024-05-20T00:00:00"/>
    <s v="Regular"/>
    <x v="0"/>
    <n v="1109.3399999999999"/>
    <x v="4"/>
    <x v="0"/>
    <n v="3032.8053"/>
    <s v="-"/>
  </r>
  <r>
    <s v="ORD109055"/>
    <x v="2"/>
    <x v="0"/>
    <x v="8971"/>
    <n v="0.28000000000000003"/>
    <n v="1150.4052000000001"/>
    <n v="9"/>
    <d v="2023-06-21T00:00:00"/>
    <d v="2023-06-22T00:00:00"/>
    <s v="Member"/>
    <x v="2"/>
    <n v="321.87"/>
    <x v="4"/>
    <x v="5"/>
    <n v="2958.1848"/>
    <s v="Bulk Order"/>
  </r>
  <r>
    <s v="ORD109056"/>
    <x v="2"/>
    <x v="0"/>
    <x v="8972"/>
    <n v="0.35"/>
    <n v="1428.5564999999999"/>
    <n v="3"/>
    <d v="2023-02-27T00:00:00"/>
    <d v="2023-03-01T00:00:00"/>
    <s v="New"/>
    <x v="2"/>
    <n v="447.83"/>
    <x v="4"/>
    <x v="5"/>
    <n v="2653.0335000000005"/>
    <s v="-"/>
  </r>
  <r>
    <s v="ORD109057"/>
    <x v="3"/>
    <x v="3"/>
    <x v="8973"/>
    <n v="0.28000000000000003"/>
    <n v="323.95160000000004"/>
    <n v="9"/>
    <d v="2023-07-31T00:00:00"/>
    <d v="2023-08-01T00:00:00"/>
    <s v="Regular"/>
    <x v="0"/>
    <n v="275.73"/>
    <x v="4"/>
    <x v="1"/>
    <n v="833.01839999999993"/>
    <s v="Bulk Order"/>
  </r>
  <r>
    <s v="ORD109058"/>
    <x v="0"/>
    <x v="3"/>
    <x v="8974"/>
    <n v="0.38"/>
    <n v="870.9144"/>
    <n v="1"/>
    <d v="2023-07-01T00:00:00"/>
    <d v="2023-07-06T00:00:00"/>
    <s v="Member"/>
    <x v="0"/>
    <n v="356.16"/>
    <x v="4"/>
    <x v="4"/>
    <n v="1420.9656"/>
    <s v="-"/>
  </r>
  <r>
    <s v="ORD109059"/>
    <x v="2"/>
    <x v="4"/>
    <x v="8975"/>
    <n v="0.28999999999999998"/>
    <n v="480.80839999999995"/>
    <n v="9"/>
    <d v="2024-12-20T00:00:00"/>
    <d v="2024-12-23T00:00:00"/>
    <s v="Member"/>
    <x v="2"/>
    <n v="320.73"/>
    <x v="4"/>
    <x v="3"/>
    <n v="1177.1516000000001"/>
    <s v="Bulk Order"/>
  </r>
  <r>
    <s v="ORD109060"/>
    <x v="3"/>
    <x v="3"/>
    <x v="8976"/>
    <n v="0.26"/>
    <n v="1262.3026000000002"/>
    <n v="7"/>
    <d v="2024-02-13T00:00:00"/>
    <d v="2024-02-14T00:00:00"/>
    <s v="Regular"/>
    <x v="0"/>
    <n v="1290.32"/>
    <x v="4"/>
    <x v="2"/>
    <n v="3592.7074000000002"/>
    <s v="Bulk Order"/>
  </r>
  <r>
    <s v="ORD109061"/>
    <x v="1"/>
    <x v="3"/>
    <x v="8977"/>
    <n v="7.0000000000000007E-2"/>
    <n v="307.72350000000006"/>
    <n v="2"/>
    <d v="2024-04-30T00:00:00"/>
    <d v="2024-05-03T00:00:00"/>
    <s v="Member"/>
    <x v="2"/>
    <n v="1240.17"/>
    <x v="4"/>
    <x v="1"/>
    <n v="4088.3265000000001"/>
    <s v="-"/>
  </r>
  <r>
    <s v="ORD109062"/>
    <x v="1"/>
    <x v="0"/>
    <x v="8978"/>
    <n v="0.24"/>
    <n v="317.91120000000001"/>
    <n v="7"/>
    <d v="2023-01-07T00:00:00"/>
    <d v="2023-01-13T00:00:00"/>
    <s v="Member"/>
    <x v="2"/>
    <n v="373.71"/>
    <x v="4"/>
    <x v="3"/>
    <n v="1006.7188000000001"/>
    <s v="Bulk Order"/>
  </r>
  <r>
    <s v="ORD109063"/>
    <x v="1"/>
    <x v="0"/>
    <x v="8979"/>
    <n v="0.27"/>
    <n v="441.78750000000002"/>
    <n v="1"/>
    <d v="2024-03-05T00:00:00"/>
    <d v="2024-03-06T00:00:00"/>
    <s v="Member"/>
    <x v="1"/>
    <n v="227.08"/>
    <x v="4"/>
    <x v="2"/>
    <n v="1194.4625000000001"/>
    <s v="-"/>
  </r>
  <r>
    <s v="ORD109064"/>
    <x v="0"/>
    <x v="2"/>
    <x v="8980"/>
    <n v="0.31"/>
    <n v="834.41459999999995"/>
    <n v="3"/>
    <d v="2023-12-02T00:00:00"/>
    <d v="2023-12-09T00:00:00"/>
    <s v="Regular"/>
    <x v="2"/>
    <n v="550.99"/>
    <x v="4"/>
    <x v="3"/>
    <n v="1857.2453999999998"/>
    <s v="-"/>
  </r>
  <r>
    <s v="ORD109065"/>
    <x v="3"/>
    <x v="0"/>
    <x v="8981"/>
    <n v="0.23"/>
    <n v="336.98910000000001"/>
    <n v="7"/>
    <d v="2024-09-21T00:00:00"/>
    <d v="2024-09-22T00:00:00"/>
    <s v="New"/>
    <x v="1"/>
    <n v="300.95999999999998"/>
    <x v="4"/>
    <x v="1"/>
    <n v="1128.1809000000001"/>
    <s v="Bulk Order"/>
  </r>
  <r>
    <s v="ORD109066"/>
    <x v="3"/>
    <x v="2"/>
    <x v="8982"/>
    <n v="7.0000000000000007E-2"/>
    <n v="289.81400000000002"/>
    <n v="3"/>
    <d v="2024-06-30T00:00:00"/>
    <d v="2024-07-03T00:00:00"/>
    <s v="Regular"/>
    <x v="0"/>
    <n v="503.07"/>
    <x v="4"/>
    <x v="5"/>
    <n v="3850.386"/>
    <s v="-"/>
  </r>
  <r>
    <s v="ORD109067"/>
    <x v="2"/>
    <x v="2"/>
    <x v="8983"/>
    <n v="0.08"/>
    <n v="329.13839999999999"/>
    <n v="2"/>
    <d v="2023-04-05T00:00:00"/>
    <d v="2023-04-10T00:00:00"/>
    <s v="Regular"/>
    <x v="1"/>
    <n v="676.47"/>
    <x v="4"/>
    <x v="4"/>
    <n v="3785.0915999999997"/>
    <s v="-"/>
  </r>
  <r>
    <s v="ORD109068"/>
    <x v="2"/>
    <x v="3"/>
    <x v="8984"/>
    <n v="0.36"/>
    <n v="1313.7372"/>
    <n v="5"/>
    <d v="2023-01-01T00:00:00"/>
    <d v="2023-01-08T00:00:00"/>
    <s v="New"/>
    <x v="0"/>
    <n v="562.88"/>
    <x v="4"/>
    <x v="5"/>
    <n v="2335.5328"/>
    <s v="-"/>
  </r>
  <r>
    <s v="ORD109069"/>
    <x v="2"/>
    <x v="0"/>
    <x v="8985"/>
    <n v="0.33"/>
    <n v="1147.6146000000001"/>
    <n v="3"/>
    <d v="2024-02-08T00:00:00"/>
    <d v="2024-02-15T00:00:00"/>
    <s v="Regular"/>
    <x v="0"/>
    <n v="767.5"/>
    <x v="4"/>
    <x v="1"/>
    <n v="2330.0054"/>
    <s v="-"/>
  </r>
  <r>
    <s v="ORD109070"/>
    <x v="3"/>
    <x v="3"/>
    <x v="8986"/>
    <n v="0.13"/>
    <n v="361.63140000000004"/>
    <n v="9"/>
    <d v="2024-03-17T00:00:00"/>
    <d v="2024-03-24T00:00:00"/>
    <s v="New"/>
    <x v="1"/>
    <n v="554.9"/>
    <x v="4"/>
    <x v="2"/>
    <n v="2420.1486"/>
    <s v="Bulk Order"/>
  </r>
  <r>
    <s v="ORD109071"/>
    <x v="2"/>
    <x v="0"/>
    <x v="8987"/>
    <n v="0.22"/>
    <n v="396.18699999999995"/>
    <n v="7"/>
    <d v="2024-12-31T00:00:00"/>
    <d v="2025-01-07T00:00:00"/>
    <s v="Member"/>
    <x v="0"/>
    <n v="498.86"/>
    <x v="4"/>
    <x v="1"/>
    <n v="1404.663"/>
    <s v="Bulk Order"/>
  </r>
  <r>
    <s v="ORD109072"/>
    <x v="3"/>
    <x v="3"/>
    <x v="8988"/>
    <n v="0.15"/>
    <n v="630.15"/>
    <n v="1"/>
    <d v="2024-02-12T00:00:00"/>
    <d v="2024-02-18T00:00:00"/>
    <s v="Member"/>
    <x v="0"/>
    <n v="472.39"/>
    <x v="4"/>
    <x v="4"/>
    <n v="3570.85"/>
    <s v="-"/>
  </r>
  <r>
    <s v="ORD109073"/>
    <x v="3"/>
    <x v="3"/>
    <x v="8989"/>
    <n v="0.09"/>
    <n v="387.74519999999995"/>
    <n v="1"/>
    <d v="2024-09-16T00:00:00"/>
    <d v="2024-09-20T00:00:00"/>
    <s v="Regular"/>
    <x v="2"/>
    <n v="862"/>
    <x v="4"/>
    <x v="3"/>
    <n v="3920.5347999999999"/>
    <s v="-"/>
  </r>
  <r>
    <s v="ORD109074"/>
    <x v="1"/>
    <x v="3"/>
    <x v="8990"/>
    <n v="0.16"/>
    <n v="54.816000000000003"/>
    <n v="6"/>
    <d v="2024-10-06T00:00:00"/>
    <d v="2024-10-10T00:00:00"/>
    <s v="Regular"/>
    <x v="2"/>
    <n v="77.099999999999994"/>
    <x v="4"/>
    <x v="5"/>
    <n v="287.78399999999999"/>
    <s v="Bulk Order"/>
  </r>
  <r>
    <s v="ORD109075"/>
    <x v="2"/>
    <x v="4"/>
    <x v="8991"/>
    <n v="0.13"/>
    <n v="266.9212"/>
    <n v="4"/>
    <d v="2024-01-11T00:00:00"/>
    <d v="2024-01-13T00:00:00"/>
    <s v="Member"/>
    <x v="2"/>
    <n v="133.15"/>
    <x v="4"/>
    <x v="2"/>
    <n v="1786.3187999999998"/>
    <s v="-"/>
  </r>
  <r>
    <s v="ORD109076"/>
    <x v="1"/>
    <x v="3"/>
    <x v="8992"/>
    <n v="0.04"/>
    <n v="9.219199999999999"/>
    <n v="1"/>
    <d v="2024-06-24T00:00:00"/>
    <d v="2024-06-30T00:00:00"/>
    <s v="New"/>
    <x v="0"/>
    <n v="48.18"/>
    <x v="4"/>
    <x v="2"/>
    <n v="221.26079999999999"/>
    <s v="-"/>
  </r>
  <r>
    <s v="ORD109077"/>
    <x v="0"/>
    <x v="1"/>
    <x v="8993"/>
    <n v="0.25"/>
    <n v="1053.3599999999999"/>
    <n v="9"/>
    <d v="2024-10-24T00:00:00"/>
    <d v="2024-10-28T00:00:00"/>
    <s v="Member"/>
    <x v="1"/>
    <n v="836.43"/>
    <x v="4"/>
    <x v="5"/>
    <n v="3160.08"/>
    <s v="Bulk Order"/>
  </r>
  <r>
    <s v="ORD109078"/>
    <x v="0"/>
    <x v="1"/>
    <x v="8994"/>
    <n v="0.23"/>
    <n v="222.5848"/>
    <n v="2"/>
    <d v="2024-04-02T00:00:00"/>
    <d v="2024-04-08T00:00:00"/>
    <s v="Regular"/>
    <x v="1"/>
    <n v="125.62"/>
    <x v="4"/>
    <x v="5"/>
    <n v="745.17520000000002"/>
    <s v="-"/>
  </r>
  <r>
    <s v="ORD109079"/>
    <x v="0"/>
    <x v="1"/>
    <x v="8995"/>
    <n v="0.36"/>
    <n v="1224.702"/>
    <n v="1"/>
    <d v="2023-03-19T00:00:00"/>
    <d v="2023-03-22T00:00:00"/>
    <s v="Member"/>
    <x v="0"/>
    <n v="1007.74"/>
    <x v="4"/>
    <x v="2"/>
    <n v="2177.2479999999996"/>
    <s v="-"/>
  </r>
  <r>
    <s v="ORD109080"/>
    <x v="3"/>
    <x v="2"/>
    <x v="8996"/>
    <n v="0.31"/>
    <n v="573.85340000000008"/>
    <n v="3"/>
    <d v="2024-01-06T00:00:00"/>
    <d v="2024-01-08T00:00:00"/>
    <s v="Member"/>
    <x v="1"/>
    <n v="281.12"/>
    <x v="4"/>
    <x v="3"/>
    <n v="1277.2865999999999"/>
    <s v="-"/>
  </r>
  <r>
    <s v="ORD109081"/>
    <x v="3"/>
    <x v="3"/>
    <x v="8997"/>
    <n v="0.17"/>
    <n v="696.78240000000005"/>
    <n v="1"/>
    <d v="2023-05-05T00:00:00"/>
    <d v="2023-05-09T00:00:00"/>
    <s v="New"/>
    <x v="0"/>
    <n v="383.5"/>
    <x v="4"/>
    <x v="5"/>
    <n v="3401.9376000000002"/>
    <s v="-"/>
  </r>
  <r>
    <s v="ORD109082"/>
    <x v="3"/>
    <x v="1"/>
    <x v="8998"/>
    <n v="0.25"/>
    <n v="649.36749999999995"/>
    <n v="4"/>
    <d v="2024-11-14T00:00:00"/>
    <d v="2024-11-20T00:00:00"/>
    <s v="Member"/>
    <x v="2"/>
    <n v="489.6"/>
    <x v="4"/>
    <x v="2"/>
    <n v="1948.1025"/>
    <s v="-"/>
  </r>
  <r>
    <s v="ORD109083"/>
    <x v="2"/>
    <x v="2"/>
    <x v="8999"/>
    <n v="0.27"/>
    <n v="456.18389999999999"/>
    <n v="4"/>
    <d v="2023-07-03T00:00:00"/>
    <d v="2023-07-07T00:00:00"/>
    <s v="New"/>
    <x v="0"/>
    <n v="236.25"/>
    <x v="4"/>
    <x v="5"/>
    <n v="1233.3860999999999"/>
    <s v="-"/>
  </r>
  <r>
    <s v="ORD109084"/>
    <x v="1"/>
    <x v="1"/>
    <x v="9000"/>
    <n v="0.46"/>
    <n v="776.00620000000004"/>
    <n v="6"/>
    <d v="2024-06-15T00:00:00"/>
    <d v="2024-06-16T00:00:00"/>
    <s v="Member"/>
    <x v="1"/>
    <n v="182.28"/>
    <x v="4"/>
    <x v="1"/>
    <n v="910.96379999999999"/>
    <s v="Bulk Order"/>
  </r>
  <r>
    <s v="ORD109085"/>
    <x v="3"/>
    <x v="0"/>
    <x v="9001"/>
    <n v="0.49"/>
    <n v="833.95060000000001"/>
    <n v="3"/>
    <d v="2023-11-18T00:00:00"/>
    <d v="2023-11-25T00:00:00"/>
    <s v="New"/>
    <x v="1"/>
    <n v="228.03"/>
    <x v="4"/>
    <x v="3"/>
    <n v="867.98940000000005"/>
    <s v="-"/>
  </r>
  <r>
    <s v="ORD109086"/>
    <x v="1"/>
    <x v="4"/>
    <x v="9002"/>
    <n v="0.41"/>
    <n v="1625.2564"/>
    <n v="9"/>
    <d v="2023-02-02T00:00:00"/>
    <d v="2023-02-03T00:00:00"/>
    <s v="New"/>
    <x v="2"/>
    <n v="925.76"/>
    <x v="4"/>
    <x v="4"/>
    <n v="2338.7835999999998"/>
    <s v="Bulk Order"/>
  </r>
  <r>
    <s v="ORD109087"/>
    <x v="1"/>
    <x v="3"/>
    <x v="9003"/>
    <n v="0.28000000000000003"/>
    <n v="1003.6516"/>
    <n v="6"/>
    <d v="2024-03-06T00:00:00"/>
    <d v="2024-03-10T00:00:00"/>
    <s v="Member"/>
    <x v="1"/>
    <n v="447.55"/>
    <x v="4"/>
    <x v="4"/>
    <n v="2580.8183999999997"/>
    <s v="Bulk Order"/>
  </r>
  <r>
    <s v="ORD109088"/>
    <x v="1"/>
    <x v="4"/>
    <x v="9004"/>
    <n v="0.46"/>
    <n v="765.50900000000013"/>
    <n v="7"/>
    <d v="2024-05-16T00:00:00"/>
    <d v="2024-05-22T00:00:00"/>
    <s v="Member"/>
    <x v="0"/>
    <n v="322.93"/>
    <x v="4"/>
    <x v="0"/>
    <n v="898.64099999999996"/>
    <s v="Bulk Order"/>
  </r>
  <r>
    <s v="ORD109089"/>
    <x v="2"/>
    <x v="4"/>
    <x v="9005"/>
    <n v="0.09"/>
    <n v="225.18179999999998"/>
    <n v="6"/>
    <d v="2024-11-15T00:00:00"/>
    <d v="2024-11-21T00:00:00"/>
    <s v="Member"/>
    <x v="1"/>
    <n v="125.37"/>
    <x v="4"/>
    <x v="5"/>
    <n v="2276.8382000000001"/>
    <s v="Bulk Order"/>
  </r>
  <r>
    <s v="ORD109090"/>
    <x v="2"/>
    <x v="0"/>
    <x v="9006"/>
    <n v="0.35"/>
    <n v="165.60249999999999"/>
    <n v="9"/>
    <d v="2024-12-21T00:00:00"/>
    <d v="2024-12-27T00:00:00"/>
    <s v="New"/>
    <x v="2"/>
    <n v="37.159999999999997"/>
    <x v="4"/>
    <x v="3"/>
    <n v="307.54750000000001"/>
    <s v="Bulk Order"/>
  </r>
  <r>
    <s v="ORD109091"/>
    <x v="0"/>
    <x v="0"/>
    <x v="9007"/>
    <n v="0.23"/>
    <n v="955.59250000000009"/>
    <n v="2"/>
    <d v="2023-07-17T00:00:00"/>
    <d v="2023-07-19T00:00:00"/>
    <s v="Regular"/>
    <x v="0"/>
    <n v="982.08"/>
    <x v="4"/>
    <x v="0"/>
    <n v="3199.1574999999998"/>
    <s v="-"/>
  </r>
  <r>
    <s v="ORD109092"/>
    <x v="0"/>
    <x v="0"/>
    <x v="9008"/>
    <n v="7.0000000000000007E-2"/>
    <n v="98.222600000000014"/>
    <n v="8"/>
    <d v="2024-12-19T00:00:00"/>
    <d v="2024-12-26T00:00:00"/>
    <s v="Regular"/>
    <x v="0"/>
    <n v="142.27000000000001"/>
    <x v="4"/>
    <x v="5"/>
    <n v="1304.9574"/>
    <s v="Bulk Order"/>
  </r>
  <r>
    <s v="ORD109093"/>
    <x v="1"/>
    <x v="2"/>
    <x v="9009"/>
    <n v="0.04"/>
    <n v="178.28799999999998"/>
    <n v="5"/>
    <d v="2023-11-08T00:00:00"/>
    <d v="2023-11-11T00:00:00"/>
    <s v="New"/>
    <x v="0"/>
    <n v="1106.96"/>
    <x v="4"/>
    <x v="2"/>
    <n v="4278.9120000000003"/>
    <s v="-"/>
  </r>
  <r>
    <s v="ORD109094"/>
    <x v="0"/>
    <x v="1"/>
    <x v="9010"/>
    <n v="0.24"/>
    <n v="725.83199999999999"/>
    <n v="2"/>
    <d v="2023-11-19T00:00:00"/>
    <d v="2023-11-25T00:00:00"/>
    <s v="New"/>
    <x v="2"/>
    <n v="359.53"/>
    <x v="4"/>
    <x v="2"/>
    <n v="2298.4680000000003"/>
    <s v="-"/>
  </r>
  <r>
    <s v="ORD109095"/>
    <x v="1"/>
    <x v="3"/>
    <x v="9011"/>
    <n v="0.12"/>
    <n v="345.8784"/>
    <n v="7"/>
    <d v="2023-02-12T00:00:00"/>
    <d v="2023-02-16T00:00:00"/>
    <s v="New"/>
    <x v="1"/>
    <n v="294.39"/>
    <x v="4"/>
    <x v="4"/>
    <n v="2536.4416000000001"/>
    <s v="Bulk Order"/>
  </r>
  <r>
    <s v="ORD109096"/>
    <x v="2"/>
    <x v="0"/>
    <x v="9012"/>
    <n v="0.13"/>
    <n v="116.65160000000002"/>
    <n v="5"/>
    <d v="2024-08-25T00:00:00"/>
    <d v="2024-08-28T00:00:00"/>
    <s v="Member"/>
    <x v="1"/>
    <n v="199.11"/>
    <x v="4"/>
    <x v="5"/>
    <n v="780.66840000000002"/>
    <s v="-"/>
  </r>
  <r>
    <s v="ORD109097"/>
    <x v="2"/>
    <x v="3"/>
    <x v="9013"/>
    <n v="0.16"/>
    <n v="70.515200000000007"/>
    <n v="8"/>
    <d v="2024-01-25T00:00:00"/>
    <d v="2024-01-31T00:00:00"/>
    <s v="Member"/>
    <x v="2"/>
    <n v="32.89"/>
    <x v="4"/>
    <x v="5"/>
    <n v="370.20480000000003"/>
    <s v="Bulk Order"/>
  </r>
  <r>
    <s v="ORD109098"/>
    <x v="2"/>
    <x v="3"/>
    <x v="9014"/>
    <n v="0.36"/>
    <n v="1010.8152"/>
    <n v="6"/>
    <d v="2024-06-12T00:00:00"/>
    <d v="2024-06-14T00:00:00"/>
    <s v="Member"/>
    <x v="0"/>
    <n v="394.96"/>
    <x v="4"/>
    <x v="3"/>
    <n v="1797.0048000000002"/>
    <s v="Bulk Order"/>
  </r>
  <r>
    <s v="ORD109099"/>
    <x v="3"/>
    <x v="3"/>
    <x v="9015"/>
    <n v="0.08"/>
    <n v="191.452"/>
    <n v="7"/>
    <d v="2023-08-16T00:00:00"/>
    <d v="2023-08-21T00:00:00"/>
    <s v="Regular"/>
    <x v="2"/>
    <n v="164.77"/>
    <x v="4"/>
    <x v="0"/>
    <n v="2201.6980000000003"/>
    <s v="Bulk Order"/>
  </r>
  <r>
    <s v="ORD109100"/>
    <x v="1"/>
    <x v="0"/>
    <x v="9016"/>
    <n v="0.36"/>
    <n v="247.12200000000001"/>
    <n v="1"/>
    <d v="2023-08-11T00:00:00"/>
    <d v="2023-08-13T00:00:00"/>
    <s v="Member"/>
    <x v="1"/>
    <n v="68.95"/>
    <x v="4"/>
    <x v="0"/>
    <n v="439.32800000000003"/>
    <s v="-"/>
  </r>
  <r>
    <s v="ORD109101"/>
    <x v="2"/>
    <x v="0"/>
    <x v="9017"/>
    <n v="0.39"/>
    <n v="1635.8082000000002"/>
    <n v="2"/>
    <d v="2024-09-10T00:00:00"/>
    <d v="2024-09-15T00:00:00"/>
    <s v="Regular"/>
    <x v="2"/>
    <n v="373.89"/>
    <x v="4"/>
    <x v="0"/>
    <n v="2558.5717999999997"/>
    <s v="-"/>
  </r>
  <r>
    <s v="ORD109102"/>
    <x v="1"/>
    <x v="1"/>
    <x v="9018"/>
    <n v="0.3"/>
    <n v="643.34399999999994"/>
    <n v="9"/>
    <d v="2024-02-01T00:00:00"/>
    <d v="2024-02-02T00:00:00"/>
    <s v="Member"/>
    <x v="2"/>
    <n v="540.48"/>
    <x v="4"/>
    <x v="4"/>
    <n v="1501.136"/>
    <s v="Bulk Order"/>
  </r>
  <r>
    <s v="ORD109103"/>
    <x v="0"/>
    <x v="0"/>
    <x v="9019"/>
    <n v="0.12"/>
    <n v="165.14879999999999"/>
    <n v="7"/>
    <d v="2024-05-18T00:00:00"/>
    <d v="2024-05-21T00:00:00"/>
    <s v="Regular"/>
    <x v="1"/>
    <n v="267.91000000000003"/>
    <x v="4"/>
    <x v="5"/>
    <n v="1211.0912000000001"/>
    <s v="Bulk Order"/>
  </r>
  <r>
    <s v="ORD109104"/>
    <x v="0"/>
    <x v="0"/>
    <x v="9020"/>
    <n v="0.03"/>
    <n v="118.8759"/>
    <n v="7"/>
    <d v="2023-06-25T00:00:00"/>
    <d v="2023-06-26T00:00:00"/>
    <s v="New"/>
    <x v="1"/>
    <n v="1010.9"/>
    <x v="4"/>
    <x v="1"/>
    <n v="3843.6541000000002"/>
    <s v="Bulk Order"/>
  </r>
  <r>
    <s v="ORD109105"/>
    <x v="2"/>
    <x v="3"/>
    <x v="9021"/>
    <n v="0.2"/>
    <n v="914.80200000000013"/>
    <n v="4"/>
    <d v="2023-08-09T00:00:00"/>
    <d v="2023-08-16T00:00:00"/>
    <s v="New"/>
    <x v="0"/>
    <n v="1364.67"/>
    <x v="4"/>
    <x v="3"/>
    <n v="3659.2080000000001"/>
    <s v="-"/>
  </r>
  <r>
    <s v="ORD109106"/>
    <x v="1"/>
    <x v="1"/>
    <x v="9022"/>
    <n v="0.42"/>
    <n v="671.67240000000004"/>
    <n v="4"/>
    <d v="2024-02-26T00:00:00"/>
    <d v="2024-02-29T00:00:00"/>
    <s v="New"/>
    <x v="2"/>
    <n v="301.8"/>
    <x v="4"/>
    <x v="2"/>
    <n v="927.54759999999999"/>
    <s v="-"/>
  </r>
  <r>
    <s v="ORD109107"/>
    <x v="2"/>
    <x v="4"/>
    <x v="8262"/>
    <n v="0.05"/>
    <n v="195.10750000000002"/>
    <n v="3"/>
    <d v="2023-10-21T00:00:00"/>
    <d v="2023-10-23T00:00:00"/>
    <s v="Regular"/>
    <x v="0"/>
    <n v="1131.83"/>
    <x v="4"/>
    <x v="0"/>
    <n v="3707.0425"/>
    <s v="-"/>
  </r>
  <r>
    <s v="ORD109108"/>
    <x v="0"/>
    <x v="0"/>
    <x v="9023"/>
    <n v="0.37"/>
    <n v="1220.0194999999999"/>
    <n v="4"/>
    <d v="2023-11-01T00:00:00"/>
    <d v="2023-11-05T00:00:00"/>
    <s v="Regular"/>
    <x v="0"/>
    <n v="244.64"/>
    <x v="4"/>
    <x v="2"/>
    <n v="2077.3305"/>
    <s v="-"/>
  </r>
  <r>
    <s v="ORD109109"/>
    <x v="2"/>
    <x v="0"/>
    <x v="9024"/>
    <n v="0.23"/>
    <n v="1138.4241"/>
    <n v="6"/>
    <d v="2023-04-09T00:00:00"/>
    <d v="2023-04-13T00:00:00"/>
    <s v="Member"/>
    <x v="1"/>
    <n v="391.27"/>
    <x v="4"/>
    <x v="0"/>
    <n v="3811.2458999999999"/>
    <s v="Bulk Order"/>
  </r>
  <r>
    <s v="ORD109110"/>
    <x v="1"/>
    <x v="4"/>
    <x v="9025"/>
    <n v="0.45"/>
    <n v="494.80199999999996"/>
    <n v="3"/>
    <d v="2023-08-19T00:00:00"/>
    <d v="2023-08-24T00:00:00"/>
    <s v="Regular"/>
    <x v="1"/>
    <n v="192.21"/>
    <x v="4"/>
    <x v="1"/>
    <n v="604.75800000000004"/>
    <s v="-"/>
  </r>
  <r>
    <s v="ORD109111"/>
    <x v="0"/>
    <x v="3"/>
    <x v="2343"/>
    <n v="0.18"/>
    <n v="865.31939999999997"/>
    <n v="8"/>
    <d v="2024-06-08T00:00:00"/>
    <d v="2024-06-12T00:00:00"/>
    <s v="Regular"/>
    <x v="2"/>
    <n v="392.31"/>
    <x v="4"/>
    <x v="0"/>
    <n v="3942.0106000000001"/>
    <s v="Bulk Order"/>
  </r>
  <r>
    <s v="ORD109112"/>
    <x v="3"/>
    <x v="1"/>
    <x v="9026"/>
    <n v="0.35"/>
    <n v="575.69049999999993"/>
    <n v="1"/>
    <d v="2023-05-11T00:00:00"/>
    <d v="2023-05-14T00:00:00"/>
    <s v="Member"/>
    <x v="0"/>
    <n v="458.29"/>
    <x v="4"/>
    <x v="4"/>
    <n v="1069.1395"/>
    <s v="-"/>
  </r>
  <r>
    <s v="ORD109113"/>
    <x v="0"/>
    <x v="3"/>
    <x v="9027"/>
    <n v="0.37"/>
    <n v="783.87459999999999"/>
    <n v="6"/>
    <d v="2023-07-31T00:00:00"/>
    <d v="2023-08-07T00:00:00"/>
    <s v="Regular"/>
    <x v="2"/>
    <n v="373.07"/>
    <x v="4"/>
    <x v="4"/>
    <n v="1334.7053999999998"/>
    <s v="Bulk Order"/>
  </r>
  <r>
    <s v="ORD109114"/>
    <x v="3"/>
    <x v="2"/>
    <x v="9028"/>
    <n v="0.1"/>
    <n v="185.82500000000002"/>
    <n v="2"/>
    <d v="2023-01-28T00:00:00"/>
    <d v="2023-02-01T00:00:00"/>
    <s v="Regular"/>
    <x v="1"/>
    <n v="500.68"/>
    <x v="4"/>
    <x v="3"/>
    <n v="1672.425"/>
    <s v="-"/>
  </r>
  <r>
    <s v="ORD109115"/>
    <x v="2"/>
    <x v="0"/>
    <x v="9029"/>
    <n v="0.08"/>
    <n v="113.23280000000001"/>
    <n v="1"/>
    <d v="2023-10-29T00:00:00"/>
    <d v="2023-10-30T00:00:00"/>
    <s v="New"/>
    <x v="2"/>
    <n v="148.4"/>
    <x v="4"/>
    <x v="2"/>
    <n v="1302.1772000000001"/>
    <s v="-"/>
  </r>
  <r>
    <s v="ORD109116"/>
    <x v="2"/>
    <x v="2"/>
    <x v="9030"/>
    <n v="0.05"/>
    <n v="174.83950000000002"/>
    <n v="4"/>
    <d v="2024-10-10T00:00:00"/>
    <d v="2024-10-16T00:00:00"/>
    <s v="Member"/>
    <x v="0"/>
    <n v="746.7"/>
    <x v="4"/>
    <x v="3"/>
    <n v="3321.9504999999999"/>
    <s v="-"/>
  </r>
  <r>
    <s v="ORD109117"/>
    <x v="1"/>
    <x v="0"/>
    <x v="9031"/>
    <n v="0.35"/>
    <n v="1045.3834999999999"/>
    <n v="6"/>
    <d v="2024-03-21T00:00:00"/>
    <d v="2024-03-25T00:00:00"/>
    <s v="New"/>
    <x v="1"/>
    <n v="351.08"/>
    <x v="4"/>
    <x v="2"/>
    <n v="1941.4265"/>
    <s v="Bulk Order"/>
  </r>
  <r>
    <s v="ORD109118"/>
    <x v="3"/>
    <x v="2"/>
    <x v="9032"/>
    <n v="0.27"/>
    <n v="431.43030000000005"/>
    <n v="7"/>
    <d v="2024-11-03T00:00:00"/>
    <d v="2024-11-04T00:00:00"/>
    <s v="Regular"/>
    <x v="2"/>
    <n v="303.42"/>
    <x v="4"/>
    <x v="2"/>
    <n v="1166.4597000000001"/>
    <s v="Bulk Order"/>
  </r>
  <r>
    <s v="ORD109119"/>
    <x v="2"/>
    <x v="4"/>
    <x v="9033"/>
    <n v="0.04"/>
    <n v="29.913600000000002"/>
    <n v="1"/>
    <d v="2024-05-30T00:00:00"/>
    <d v="2024-06-04T00:00:00"/>
    <s v="Member"/>
    <x v="2"/>
    <n v="199.67"/>
    <x v="4"/>
    <x v="5"/>
    <n v="717.92640000000006"/>
    <s v="-"/>
  </r>
  <r>
    <s v="ORD109120"/>
    <x v="3"/>
    <x v="0"/>
    <x v="9034"/>
    <n v="0.15"/>
    <n v="248.27100000000002"/>
    <n v="3"/>
    <d v="2024-02-01T00:00:00"/>
    <d v="2024-02-06T00:00:00"/>
    <s v="Member"/>
    <x v="1"/>
    <n v="201.02"/>
    <x v="4"/>
    <x v="1"/>
    <n v="1406.8690000000001"/>
    <s v="-"/>
  </r>
  <r>
    <s v="ORD109121"/>
    <x v="2"/>
    <x v="0"/>
    <x v="5902"/>
    <n v="7.0000000000000007E-2"/>
    <n v="137.7621"/>
    <n v="6"/>
    <d v="2023-02-21T00:00:00"/>
    <d v="2023-02-23T00:00:00"/>
    <s v="New"/>
    <x v="0"/>
    <n v="329.96"/>
    <x v="4"/>
    <x v="1"/>
    <n v="1830.2679000000001"/>
    <s v="Bulk Order"/>
  </r>
  <r>
    <s v="ORD109122"/>
    <x v="0"/>
    <x v="2"/>
    <x v="9035"/>
    <n v="0.05"/>
    <n v="98.26"/>
    <n v="6"/>
    <d v="2024-11-08T00:00:00"/>
    <d v="2024-11-10T00:00:00"/>
    <s v="New"/>
    <x v="1"/>
    <n v="350.58"/>
    <x v="4"/>
    <x v="4"/>
    <n v="1866.94"/>
    <s v="Bulk Order"/>
  </r>
  <r>
    <s v="ORD109123"/>
    <x v="2"/>
    <x v="1"/>
    <x v="9036"/>
    <n v="0.15"/>
    <n v="277.58549999999997"/>
    <n v="6"/>
    <d v="2023-10-29T00:00:00"/>
    <d v="2023-10-31T00:00:00"/>
    <s v="New"/>
    <x v="1"/>
    <n v="378.17"/>
    <x v="4"/>
    <x v="4"/>
    <n v="1572.9845"/>
    <s v="Bulk Order"/>
  </r>
  <r>
    <s v="ORD109124"/>
    <x v="1"/>
    <x v="2"/>
    <x v="9037"/>
    <n v="0.05"/>
    <n v="16.937000000000001"/>
    <n v="7"/>
    <d v="2024-04-17T00:00:00"/>
    <d v="2024-04-18T00:00:00"/>
    <s v="Member"/>
    <x v="1"/>
    <n v="84.61"/>
    <x v="4"/>
    <x v="2"/>
    <n v="321.803"/>
    <s v="Bulk Order"/>
  </r>
  <r>
    <s v="ORD109125"/>
    <x v="0"/>
    <x v="0"/>
    <x v="9038"/>
    <n v="0.13"/>
    <n v="308.58880000000005"/>
    <n v="7"/>
    <d v="2024-11-02T00:00:00"/>
    <d v="2024-11-04T00:00:00"/>
    <s v="Member"/>
    <x v="0"/>
    <n v="190.86"/>
    <x v="4"/>
    <x v="5"/>
    <n v="2065.1712000000002"/>
    <s v="Bulk Order"/>
  </r>
  <r>
    <s v="ORD109126"/>
    <x v="1"/>
    <x v="0"/>
    <x v="9039"/>
    <n v="0.28000000000000003"/>
    <n v="1175.2776000000001"/>
    <n v="8"/>
    <d v="2023-12-28T00:00:00"/>
    <d v="2024-01-02T00:00:00"/>
    <s v="Member"/>
    <x v="1"/>
    <n v="771.99"/>
    <x v="4"/>
    <x v="2"/>
    <n v="3022.1423999999997"/>
    <s v="Bulk Order"/>
  </r>
  <r>
    <s v="ORD109127"/>
    <x v="0"/>
    <x v="1"/>
    <x v="9040"/>
    <n v="0.28000000000000003"/>
    <n v="275.46120000000002"/>
    <n v="2"/>
    <d v="2023-06-26T00:00:00"/>
    <d v="2023-06-30T00:00:00"/>
    <s v="Member"/>
    <x v="0"/>
    <n v="84.12"/>
    <x v="4"/>
    <x v="5"/>
    <n v="708.3288"/>
    <s v="-"/>
  </r>
  <r>
    <s v="ORD109128"/>
    <x v="3"/>
    <x v="3"/>
    <x v="9041"/>
    <n v="0.08"/>
    <n v="65.0976"/>
    <n v="1"/>
    <d v="2024-06-14T00:00:00"/>
    <d v="2024-06-15T00:00:00"/>
    <s v="Regular"/>
    <x v="1"/>
    <n v="77.45"/>
    <x v="4"/>
    <x v="1"/>
    <n v="748.62239999999997"/>
    <s v="-"/>
  </r>
  <r>
    <s v="ORD109129"/>
    <x v="1"/>
    <x v="1"/>
    <x v="9042"/>
    <n v="0.1"/>
    <n v="241.20700000000002"/>
    <n v="7"/>
    <d v="2024-08-15T00:00:00"/>
    <d v="2024-08-17T00:00:00"/>
    <s v="New"/>
    <x v="2"/>
    <n v="417.01"/>
    <x v="4"/>
    <x v="5"/>
    <n v="2170.8630000000003"/>
    <s v="Bulk Order"/>
  </r>
  <r>
    <s v="ORD109130"/>
    <x v="2"/>
    <x v="3"/>
    <x v="9043"/>
    <n v="0.43"/>
    <n v="823.85850000000005"/>
    <n v="1"/>
    <d v="2024-05-24T00:00:00"/>
    <d v="2024-05-26T00:00:00"/>
    <s v="Member"/>
    <x v="0"/>
    <n v="135.62"/>
    <x v="4"/>
    <x v="1"/>
    <n v="1092.0915"/>
    <s v="-"/>
  </r>
  <r>
    <s v="ORD109131"/>
    <x v="3"/>
    <x v="0"/>
    <x v="9044"/>
    <n v="0.08"/>
    <n v="228.02240000000003"/>
    <n v="2"/>
    <d v="2023-06-29T00:00:00"/>
    <d v="2023-07-04T00:00:00"/>
    <s v="Regular"/>
    <x v="1"/>
    <n v="204.76"/>
    <x v="4"/>
    <x v="5"/>
    <n v="2622.2576000000004"/>
    <s v="-"/>
  </r>
  <r>
    <s v="ORD109132"/>
    <x v="2"/>
    <x v="4"/>
    <x v="9045"/>
    <n v="0.02"/>
    <n v="94.813199999999995"/>
    <n v="1"/>
    <d v="2024-02-27T00:00:00"/>
    <d v="2024-03-02T00:00:00"/>
    <s v="New"/>
    <x v="0"/>
    <n v="449.43"/>
    <x v="4"/>
    <x v="2"/>
    <n v="4645.8468000000003"/>
    <s v="-"/>
  </r>
  <r>
    <s v="ORD109133"/>
    <x v="0"/>
    <x v="4"/>
    <x v="9046"/>
    <n v="0.12"/>
    <n v="459.4008"/>
    <n v="1"/>
    <d v="2023-07-09T00:00:00"/>
    <d v="2023-07-12T00:00:00"/>
    <s v="Member"/>
    <x v="0"/>
    <n v="643.46"/>
    <x v="4"/>
    <x v="3"/>
    <n v="3368.9392000000003"/>
    <s v="-"/>
  </r>
  <r>
    <s v="ORD109134"/>
    <x v="0"/>
    <x v="2"/>
    <x v="9047"/>
    <n v="0.28999999999999998"/>
    <n v="1005.3081999999999"/>
    <n v="3"/>
    <d v="2024-07-06T00:00:00"/>
    <d v="2024-07-10T00:00:00"/>
    <s v="Regular"/>
    <x v="2"/>
    <n v="332.11"/>
    <x v="4"/>
    <x v="1"/>
    <n v="2461.2718"/>
    <s v="-"/>
  </r>
  <r>
    <s v="ORD109135"/>
    <x v="2"/>
    <x v="1"/>
    <x v="9048"/>
    <n v="0"/>
    <n v="0"/>
    <n v="4"/>
    <d v="2023-05-28T00:00:00"/>
    <d v="2023-05-30T00:00:00"/>
    <s v="Member"/>
    <x v="2"/>
    <n v="309.29000000000002"/>
    <x v="4"/>
    <x v="4"/>
    <n v="2138.09"/>
    <s v="-"/>
  </r>
  <r>
    <s v="ORD109136"/>
    <x v="2"/>
    <x v="1"/>
    <x v="9049"/>
    <n v="0.49"/>
    <n v="738.94939999999997"/>
    <n v="5"/>
    <d v="2024-06-17T00:00:00"/>
    <d v="2024-06-19T00:00:00"/>
    <s v="Regular"/>
    <x v="0"/>
    <n v="402.87"/>
    <x v="4"/>
    <x v="1"/>
    <n v="769.11059999999998"/>
    <s v="-"/>
  </r>
  <r>
    <s v="ORD109137"/>
    <x v="3"/>
    <x v="4"/>
    <x v="9050"/>
    <n v="0.12"/>
    <n v="329.6748"/>
    <n v="5"/>
    <d v="2024-11-01T00:00:00"/>
    <d v="2024-11-05T00:00:00"/>
    <s v="New"/>
    <x v="2"/>
    <n v="774.38"/>
    <x v="4"/>
    <x v="3"/>
    <n v="2417.6152000000002"/>
    <s v="-"/>
  </r>
  <r>
    <s v="ORD109138"/>
    <x v="2"/>
    <x v="3"/>
    <x v="9051"/>
    <n v="0.12"/>
    <n v="532.6404"/>
    <n v="2"/>
    <d v="2024-09-01T00:00:00"/>
    <d v="2024-09-05T00:00:00"/>
    <s v="Regular"/>
    <x v="2"/>
    <n v="835.76"/>
    <x v="4"/>
    <x v="1"/>
    <n v="3906.0295999999998"/>
    <s v="-"/>
  </r>
  <r>
    <s v="ORD109139"/>
    <x v="1"/>
    <x v="1"/>
    <x v="9052"/>
    <n v="0.37"/>
    <n v="1626.5347999999999"/>
    <n v="3"/>
    <d v="2023-03-28T00:00:00"/>
    <d v="2023-04-02T00:00:00"/>
    <s v="New"/>
    <x v="0"/>
    <n v="1305.29"/>
    <x v="4"/>
    <x v="3"/>
    <n v="2769.5052000000001"/>
    <s v="-"/>
  </r>
  <r>
    <s v="ORD109140"/>
    <x v="1"/>
    <x v="3"/>
    <x v="9053"/>
    <n v="0.12"/>
    <n v="273.9624"/>
    <n v="8"/>
    <d v="2024-09-11T00:00:00"/>
    <d v="2024-09-14T00:00:00"/>
    <s v="Regular"/>
    <x v="2"/>
    <n v="516.80999999999995"/>
    <x v="4"/>
    <x v="5"/>
    <n v="2009.0576000000001"/>
    <s v="Bulk Order"/>
  </r>
  <r>
    <s v="ORD109141"/>
    <x v="2"/>
    <x v="3"/>
    <x v="9054"/>
    <n v="0.2"/>
    <n v="261.29599999999999"/>
    <n v="2"/>
    <d v="2023-11-08T00:00:00"/>
    <d v="2023-11-15T00:00:00"/>
    <s v="Regular"/>
    <x v="0"/>
    <n v="109.48"/>
    <x v="4"/>
    <x v="2"/>
    <n v="1045.184"/>
    <s v="-"/>
  </r>
  <r>
    <s v="ORD109142"/>
    <x v="1"/>
    <x v="3"/>
    <x v="9055"/>
    <n v="0.27"/>
    <n v="325.13130000000001"/>
    <n v="4"/>
    <d v="2023-10-02T00:00:00"/>
    <d v="2023-10-03T00:00:00"/>
    <s v="Member"/>
    <x v="1"/>
    <n v="282.81"/>
    <x v="4"/>
    <x v="5"/>
    <n v="879.05870000000004"/>
    <s v="-"/>
  </r>
  <r>
    <s v="ORD109143"/>
    <x v="2"/>
    <x v="3"/>
    <x v="9056"/>
    <n v="0.01"/>
    <n v="2.6654000000000004"/>
    <n v="7"/>
    <d v="2023-04-23T00:00:00"/>
    <d v="2023-04-24T00:00:00"/>
    <s v="Regular"/>
    <x v="0"/>
    <n v="57.62"/>
    <x v="4"/>
    <x v="2"/>
    <n v="263.87460000000004"/>
    <s v="Bulk Order"/>
  </r>
  <r>
    <s v="ORD109144"/>
    <x v="3"/>
    <x v="2"/>
    <x v="9057"/>
    <n v="0.42"/>
    <n v="1776.201"/>
    <n v="9"/>
    <d v="2023-11-18T00:00:00"/>
    <d v="2023-11-25T00:00:00"/>
    <s v="Member"/>
    <x v="1"/>
    <n v="1126.3699999999999"/>
    <x v="4"/>
    <x v="4"/>
    <n v="2452.8490000000002"/>
    <s v="Bulk Order"/>
  </r>
  <r>
    <s v="ORD109145"/>
    <x v="1"/>
    <x v="2"/>
    <x v="9058"/>
    <n v="0.26"/>
    <n v="363.40460000000002"/>
    <n v="3"/>
    <d v="2023-10-21T00:00:00"/>
    <d v="2023-10-24T00:00:00"/>
    <s v="New"/>
    <x v="1"/>
    <n v="244.99"/>
    <x v="4"/>
    <x v="1"/>
    <n v="1034.3054"/>
    <s v="-"/>
  </r>
  <r>
    <s v="ORD109146"/>
    <x v="1"/>
    <x v="4"/>
    <x v="9059"/>
    <n v="0.16"/>
    <n v="297.45600000000002"/>
    <n v="3"/>
    <d v="2024-07-04T00:00:00"/>
    <d v="2024-07-09T00:00:00"/>
    <s v="Regular"/>
    <x v="1"/>
    <n v="366.37"/>
    <x v="4"/>
    <x v="0"/>
    <n v="1561.6439999999998"/>
    <s v="-"/>
  </r>
  <r>
    <s v="ORD109147"/>
    <x v="2"/>
    <x v="2"/>
    <x v="9060"/>
    <n v="0.2"/>
    <n v="813.03200000000004"/>
    <n v="7"/>
    <d v="2024-06-23T00:00:00"/>
    <d v="2024-06-27T00:00:00"/>
    <s v="Member"/>
    <x v="2"/>
    <n v="604.49"/>
    <x v="4"/>
    <x v="4"/>
    <n v="3252.1279999999997"/>
    <s v="Bulk Order"/>
  </r>
  <r>
    <s v="ORD109148"/>
    <x v="1"/>
    <x v="1"/>
    <x v="9061"/>
    <n v="0.03"/>
    <n v="20.643599999999999"/>
    <n v="8"/>
    <d v="2024-06-06T00:00:00"/>
    <d v="2024-06-08T00:00:00"/>
    <s v="Member"/>
    <x v="0"/>
    <n v="37.380000000000003"/>
    <x v="4"/>
    <x v="5"/>
    <n v="667.47640000000001"/>
    <s v="Bulk Order"/>
  </r>
  <r>
    <s v="ORD109149"/>
    <x v="0"/>
    <x v="2"/>
    <x v="9062"/>
    <n v="0.36"/>
    <n v="849.61800000000005"/>
    <n v="4"/>
    <d v="2023-04-03T00:00:00"/>
    <d v="2023-04-10T00:00:00"/>
    <s v="New"/>
    <x v="0"/>
    <n v="473.35"/>
    <x v="4"/>
    <x v="4"/>
    <n v="1510.4320000000002"/>
    <s v="-"/>
  </r>
  <r>
    <s v="ORD109150"/>
    <x v="3"/>
    <x v="1"/>
    <x v="9063"/>
    <n v="0.27"/>
    <n v="188.85690000000002"/>
    <n v="1"/>
    <d v="2024-06-16T00:00:00"/>
    <d v="2024-06-23T00:00:00"/>
    <s v="Regular"/>
    <x v="2"/>
    <n v="201"/>
    <x v="4"/>
    <x v="5"/>
    <n v="510.61310000000003"/>
    <s v="-"/>
  </r>
  <r>
    <s v="ORD109151"/>
    <x v="3"/>
    <x v="1"/>
    <x v="9064"/>
    <n v="0.46"/>
    <n v="1041.9276"/>
    <n v="5"/>
    <d v="2024-10-30T00:00:00"/>
    <d v="2024-11-02T00:00:00"/>
    <s v="Regular"/>
    <x v="0"/>
    <n v="207.11"/>
    <x v="4"/>
    <x v="1"/>
    <n v="1223.1324"/>
    <s v="-"/>
  </r>
  <r>
    <s v="ORD109152"/>
    <x v="1"/>
    <x v="3"/>
    <x v="9065"/>
    <n v="0.23"/>
    <n v="76.125400000000013"/>
    <n v="4"/>
    <d v="2024-08-27T00:00:00"/>
    <d v="2024-09-03T00:00:00"/>
    <s v="Member"/>
    <x v="0"/>
    <n v="30.79"/>
    <x v="4"/>
    <x v="2"/>
    <n v="254.8546"/>
    <s v="-"/>
  </r>
  <r>
    <s v="ORD109153"/>
    <x v="1"/>
    <x v="4"/>
    <x v="9066"/>
    <n v="0.41"/>
    <n v="1080.9034999999999"/>
    <n v="8"/>
    <d v="2024-07-07T00:00:00"/>
    <d v="2024-07-12T00:00:00"/>
    <s v="Member"/>
    <x v="0"/>
    <n v="402.67"/>
    <x v="4"/>
    <x v="0"/>
    <n v="1555.4465"/>
    <s v="Bulk Order"/>
  </r>
  <r>
    <s v="ORD109154"/>
    <x v="0"/>
    <x v="3"/>
    <x v="9067"/>
    <n v="0.09"/>
    <n v="359.90819999999997"/>
    <n v="7"/>
    <d v="2024-10-13T00:00:00"/>
    <d v="2024-10-19T00:00:00"/>
    <s v="Regular"/>
    <x v="2"/>
    <n v="1043.31"/>
    <x v="4"/>
    <x v="5"/>
    <n v="3639.0718000000002"/>
    <s v="Bulk Order"/>
  </r>
  <r>
    <s v="ORD109155"/>
    <x v="0"/>
    <x v="3"/>
    <x v="9068"/>
    <n v="0.03"/>
    <n v="102.41549999999999"/>
    <n v="2"/>
    <d v="2023-01-02T00:00:00"/>
    <d v="2023-01-05T00:00:00"/>
    <s v="New"/>
    <x v="0"/>
    <n v="671.74"/>
    <x v="4"/>
    <x v="5"/>
    <n v="3311.4344999999998"/>
    <s v="-"/>
  </r>
  <r>
    <s v="ORD109156"/>
    <x v="1"/>
    <x v="2"/>
    <x v="9069"/>
    <n v="0.47"/>
    <n v="1219.6170999999999"/>
    <n v="6"/>
    <d v="2023-02-09T00:00:00"/>
    <d v="2023-02-11T00:00:00"/>
    <s v="Member"/>
    <x v="2"/>
    <n v="460.73"/>
    <x v="4"/>
    <x v="1"/>
    <n v="1375.3128999999999"/>
    <s v="Bulk Order"/>
  </r>
  <r>
    <s v="ORD109157"/>
    <x v="1"/>
    <x v="2"/>
    <x v="9070"/>
    <n v="0.13"/>
    <n v="540.91960000000006"/>
    <n v="4"/>
    <d v="2023-04-12T00:00:00"/>
    <d v="2023-04-13T00:00:00"/>
    <s v="Regular"/>
    <x v="1"/>
    <n v="1107.71"/>
    <x v="4"/>
    <x v="4"/>
    <n v="3620.0003999999999"/>
    <s v="-"/>
  </r>
  <r>
    <s v="ORD109158"/>
    <x v="0"/>
    <x v="1"/>
    <x v="9071"/>
    <n v="0.42"/>
    <n v="510.78720000000004"/>
    <n v="7"/>
    <d v="2023-11-15T00:00:00"/>
    <d v="2023-11-19T00:00:00"/>
    <s v="Regular"/>
    <x v="2"/>
    <n v="121.79"/>
    <x v="4"/>
    <x v="1"/>
    <n v="705.3728000000001"/>
    <s v="Bulk Order"/>
  </r>
  <r>
    <s v="ORD109159"/>
    <x v="2"/>
    <x v="2"/>
    <x v="9072"/>
    <n v="0.13"/>
    <n v="542.21699999999998"/>
    <n v="9"/>
    <d v="2024-11-03T00:00:00"/>
    <d v="2024-11-08T00:00:00"/>
    <s v="Member"/>
    <x v="0"/>
    <n v="1203.33"/>
    <x v="4"/>
    <x v="3"/>
    <n v="3628.6829999999995"/>
    <s v="Bulk Order"/>
  </r>
  <r>
    <s v="ORD109160"/>
    <x v="0"/>
    <x v="2"/>
    <x v="9073"/>
    <n v="0.08"/>
    <n v="116.3344"/>
    <n v="7"/>
    <d v="2024-05-03T00:00:00"/>
    <d v="2024-05-04T00:00:00"/>
    <s v="Regular"/>
    <x v="2"/>
    <n v="422.71"/>
    <x v="4"/>
    <x v="3"/>
    <n v="1337.8456000000001"/>
    <s v="Bulk Order"/>
  </r>
  <r>
    <s v="ORD109161"/>
    <x v="2"/>
    <x v="0"/>
    <x v="9074"/>
    <n v="0.37"/>
    <n v="694.1866"/>
    <n v="2"/>
    <d v="2023-01-16T00:00:00"/>
    <d v="2023-01-18T00:00:00"/>
    <s v="New"/>
    <x v="1"/>
    <n v="475.61"/>
    <x v="4"/>
    <x v="5"/>
    <n v="1181.9934000000001"/>
    <s v="-"/>
  </r>
  <r>
    <s v="ORD109162"/>
    <x v="3"/>
    <x v="1"/>
    <x v="9075"/>
    <n v="0.39"/>
    <n v="284.43090000000001"/>
    <n v="8"/>
    <d v="2023-09-21T00:00:00"/>
    <d v="2023-09-24T00:00:00"/>
    <s v="Member"/>
    <x v="0"/>
    <n v="90.2"/>
    <x v="4"/>
    <x v="1"/>
    <n v="444.87909999999994"/>
    <s v="Bulk Order"/>
  </r>
  <r>
    <s v="ORD109163"/>
    <x v="3"/>
    <x v="1"/>
    <x v="9076"/>
    <n v="0.42"/>
    <n v="251.41200000000001"/>
    <n v="6"/>
    <d v="2023-02-16T00:00:00"/>
    <d v="2023-02-21T00:00:00"/>
    <s v="New"/>
    <x v="0"/>
    <n v="86.12"/>
    <x v="4"/>
    <x v="3"/>
    <n v="347.18799999999999"/>
    <s v="Bulk Order"/>
  </r>
  <r>
    <s v="ORD109164"/>
    <x v="0"/>
    <x v="0"/>
    <x v="9077"/>
    <n v="0.43"/>
    <n v="2006.9605000000001"/>
    <n v="9"/>
    <d v="2024-11-16T00:00:00"/>
    <d v="2024-11-23T00:00:00"/>
    <s v="New"/>
    <x v="1"/>
    <n v="704.1"/>
    <x v="4"/>
    <x v="4"/>
    <n v="2660.3895000000002"/>
    <s v="Bulk Order"/>
  </r>
  <r>
    <s v="ORD109165"/>
    <x v="2"/>
    <x v="1"/>
    <x v="9078"/>
    <n v="0.24"/>
    <n v="247.4136"/>
    <n v="7"/>
    <d v="2023-09-17T00:00:00"/>
    <d v="2023-09-23T00:00:00"/>
    <s v="New"/>
    <x v="2"/>
    <n v="95.53"/>
    <x v="4"/>
    <x v="3"/>
    <n v="783.47640000000013"/>
    <s v="Bulk Order"/>
  </r>
  <r>
    <s v="ORD109166"/>
    <x v="0"/>
    <x v="4"/>
    <x v="9079"/>
    <n v="0.2"/>
    <n v="346.63000000000005"/>
    <n v="5"/>
    <d v="2024-03-03T00:00:00"/>
    <d v="2024-03-08T00:00:00"/>
    <s v="New"/>
    <x v="1"/>
    <n v="106.46"/>
    <x v="4"/>
    <x v="0"/>
    <n v="1386.52"/>
    <s v="-"/>
  </r>
  <r>
    <s v="ORD109167"/>
    <x v="0"/>
    <x v="4"/>
    <x v="9080"/>
    <n v="0.38"/>
    <n v="1023.2792000000001"/>
    <n v="8"/>
    <d v="2024-08-26T00:00:00"/>
    <d v="2024-08-27T00:00:00"/>
    <s v="New"/>
    <x v="0"/>
    <n v="178.45"/>
    <x v="4"/>
    <x v="1"/>
    <n v="1669.5608000000002"/>
    <s v="Bulk Order"/>
  </r>
  <r>
    <s v="ORD109168"/>
    <x v="2"/>
    <x v="0"/>
    <x v="9081"/>
    <n v="0.28000000000000003"/>
    <n v="505.27400000000006"/>
    <n v="7"/>
    <d v="2024-06-12T00:00:00"/>
    <d v="2024-06-19T00:00:00"/>
    <s v="Member"/>
    <x v="1"/>
    <n v="367.95"/>
    <x v="4"/>
    <x v="5"/>
    <n v="1299.2759999999998"/>
    <s v="Bulk Order"/>
  </r>
  <r>
    <s v="ORD109169"/>
    <x v="0"/>
    <x v="2"/>
    <x v="9082"/>
    <n v="0.48"/>
    <n v="2094.5519999999997"/>
    <n v="1"/>
    <d v="2023-12-04T00:00:00"/>
    <d v="2023-12-05T00:00:00"/>
    <s v="Regular"/>
    <x v="0"/>
    <n v="1274.6099999999999"/>
    <x v="4"/>
    <x v="1"/>
    <n v="2269.098"/>
    <s v="-"/>
  </r>
  <r>
    <s v="ORD109170"/>
    <x v="3"/>
    <x v="4"/>
    <x v="9083"/>
    <n v="0.19"/>
    <n v="857.56500000000005"/>
    <n v="5"/>
    <d v="2023-09-02T00:00:00"/>
    <d v="2023-09-04T00:00:00"/>
    <s v="Member"/>
    <x v="0"/>
    <n v="320.89999999999998"/>
    <x v="4"/>
    <x v="4"/>
    <n v="3655.9349999999999"/>
    <s v="-"/>
  </r>
  <r>
    <s v="ORD109171"/>
    <x v="1"/>
    <x v="0"/>
    <x v="9084"/>
    <n v="0.02"/>
    <n v="33.946999999999996"/>
    <n v="7"/>
    <d v="2024-05-31T00:00:00"/>
    <d v="2024-06-06T00:00:00"/>
    <s v="Regular"/>
    <x v="1"/>
    <n v="356.22"/>
    <x v="4"/>
    <x v="5"/>
    <n v="1663.403"/>
    <s v="Bulk Order"/>
  </r>
  <r>
    <s v="ORD109172"/>
    <x v="1"/>
    <x v="4"/>
    <x v="9085"/>
    <n v="0.28999999999999998"/>
    <n v="159.77260000000001"/>
    <n v="7"/>
    <d v="2023-03-13T00:00:00"/>
    <d v="2023-03-14T00:00:00"/>
    <s v="Regular"/>
    <x v="1"/>
    <n v="44.11"/>
    <x v="4"/>
    <x v="1"/>
    <n v="391.16740000000004"/>
    <s v="Bulk Order"/>
  </r>
  <r>
    <s v="ORD109173"/>
    <x v="0"/>
    <x v="3"/>
    <x v="9086"/>
    <n v="0.18"/>
    <n v="203.3604"/>
    <n v="3"/>
    <d v="2023-05-06T00:00:00"/>
    <d v="2023-05-11T00:00:00"/>
    <s v="Regular"/>
    <x v="1"/>
    <n v="219.42"/>
    <x v="4"/>
    <x v="1"/>
    <n v="926.41959999999995"/>
    <s v="-"/>
  </r>
  <r>
    <s v="ORD109174"/>
    <x v="2"/>
    <x v="0"/>
    <x v="9087"/>
    <n v="0.17"/>
    <n v="412.17010000000005"/>
    <n v="5"/>
    <d v="2023-06-30T00:00:00"/>
    <d v="2023-07-07T00:00:00"/>
    <s v="New"/>
    <x v="2"/>
    <n v="389.75"/>
    <x v="4"/>
    <x v="2"/>
    <n v="2012.3599000000002"/>
    <s v="-"/>
  </r>
  <r>
    <s v="ORD109175"/>
    <x v="2"/>
    <x v="1"/>
    <x v="9088"/>
    <n v="0.28000000000000003"/>
    <n v="423.79680000000002"/>
    <n v="8"/>
    <d v="2024-05-31T00:00:00"/>
    <d v="2024-06-06T00:00:00"/>
    <s v="New"/>
    <x v="0"/>
    <n v="88.86"/>
    <x v="4"/>
    <x v="4"/>
    <n v="1089.7631999999999"/>
    <s v="Bulk Order"/>
  </r>
  <r>
    <s v="ORD109176"/>
    <x v="3"/>
    <x v="4"/>
    <x v="9089"/>
    <n v="0.46"/>
    <n v="1068.1246000000001"/>
    <n v="9"/>
    <d v="2023-02-04T00:00:00"/>
    <d v="2023-02-08T00:00:00"/>
    <s v="Regular"/>
    <x v="0"/>
    <n v="323.36"/>
    <x v="4"/>
    <x v="3"/>
    <n v="1253.8854000000001"/>
    <s v="Bulk Order"/>
  </r>
  <r>
    <s v="ORD109177"/>
    <x v="2"/>
    <x v="1"/>
    <x v="9090"/>
    <n v="0.13"/>
    <n v="496.29450000000003"/>
    <n v="9"/>
    <d v="2023-01-23T00:00:00"/>
    <d v="2023-01-30T00:00:00"/>
    <s v="Regular"/>
    <x v="0"/>
    <n v="940.8"/>
    <x v="4"/>
    <x v="5"/>
    <n v="3321.3555000000001"/>
    <s v="Bulk Order"/>
  </r>
  <r>
    <s v="ORD109178"/>
    <x v="2"/>
    <x v="0"/>
    <x v="9091"/>
    <n v="0.19"/>
    <n v="410.61470000000003"/>
    <n v="5"/>
    <d v="2024-10-23T00:00:00"/>
    <d v="2024-10-25T00:00:00"/>
    <s v="Regular"/>
    <x v="1"/>
    <n v="213.94"/>
    <x v="4"/>
    <x v="4"/>
    <n v="1750.5153"/>
    <s v="-"/>
  </r>
  <r>
    <s v="ORD109179"/>
    <x v="3"/>
    <x v="4"/>
    <x v="9092"/>
    <n v="0.45"/>
    <n v="479.38049999999998"/>
    <n v="2"/>
    <d v="2024-01-03T00:00:00"/>
    <d v="2024-01-05T00:00:00"/>
    <s v="Regular"/>
    <x v="0"/>
    <n v="191.22"/>
    <x v="4"/>
    <x v="2"/>
    <n v="585.90949999999998"/>
    <s v="-"/>
  </r>
  <r>
    <s v="ORD109180"/>
    <x v="0"/>
    <x v="1"/>
    <x v="9093"/>
    <n v="0.45"/>
    <n v="834.31799999999998"/>
    <n v="8"/>
    <d v="2023-04-27T00:00:00"/>
    <d v="2023-05-01T00:00:00"/>
    <s v="New"/>
    <x v="1"/>
    <n v="211.22"/>
    <x v="4"/>
    <x v="4"/>
    <n v="1019.722"/>
    <s v="Bulk Order"/>
  </r>
  <r>
    <s v="ORD109181"/>
    <x v="1"/>
    <x v="2"/>
    <x v="9094"/>
    <n v="0.12"/>
    <n v="448.8732"/>
    <n v="7"/>
    <d v="2024-11-06T00:00:00"/>
    <d v="2024-11-08T00:00:00"/>
    <s v="Member"/>
    <x v="1"/>
    <n v="1052.42"/>
    <x v="4"/>
    <x v="4"/>
    <n v="3291.7368000000001"/>
    <s v="Bulk Order"/>
  </r>
  <r>
    <s v="ORD109182"/>
    <x v="3"/>
    <x v="2"/>
    <x v="9095"/>
    <n v="0.35"/>
    <n v="762.26499999999999"/>
    <n v="4"/>
    <d v="2024-08-01T00:00:00"/>
    <d v="2024-08-07T00:00:00"/>
    <s v="Member"/>
    <x v="2"/>
    <n v="613.76"/>
    <x v="4"/>
    <x v="2"/>
    <n v="1415.6350000000002"/>
    <s v="-"/>
  </r>
  <r>
    <s v="ORD109183"/>
    <x v="0"/>
    <x v="3"/>
    <x v="9096"/>
    <n v="0.21"/>
    <n v="277.77539999999999"/>
    <n v="5"/>
    <d v="2023-01-28T00:00:00"/>
    <d v="2023-01-30T00:00:00"/>
    <s v="New"/>
    <x v="0"/>
    <n v="306.39999999999998"/>
    <x v="4"/>
    <x v="0"/>
    <n v="1044.9646"/>
    <s v="-"/>
  </r>
  <r>
    <s v="ORD109184"/>
    <x v="3"/>
    <x v="0"/>
    <x v="9097"/>
    <n v="0.47"/>
    <n v="1031.3304000000001"/>
    <n v="2"/>
    <d v="2023-08-24T00:00:00"/>
    <d v="2023-08-25T00:00:00"/>
    <s v="Member"/>
    <x v="2"/>
    <n v="488.55"/>
    <x v="4"/>
    <x v="0"/>
    <n v="1162.9896000000001"/>
    <s v="-"/>
  </r>
  <r>
    <s v="ORD109185"/>
    <x v="0"/>
    <x v="1"/>
    <x v="9098"/>
    <n v="0.37"/>
    <n v="861.56350000000009"/>
    <n v="9"/>
    <d v="2024-04-01T00:00:00"/>
    <d v="2024-04-03T00:00:00"/>
    <s v="New"/>
    <x v="1"/>
    <n v="437.73"/>
    <x v="4"/>
    <x v="0"/>
    <n v="1466.9865"/>
    <s v="Bulk Order"/>
  </r>
  <r>
    <s v="ORD109186"/>
    <x v="3"/>
    <x v="3"/>
    <x v="9099"/>
    <n v="0.25"/>
    <n v="388.0625"/>
    <n v="6"/>
    <d v="2024-02-11T00:00:00"/>
    <d v="2024-02-16T00:00:00"/>
    <s v="New"/>
    <x v="0"/>
    <n v="382.2"/>
    <x v="4"/>
    <x v="3"/>
    <n v="1164.1875"/>
    <s v="Bulk Order"/>
  </r>
  <r>
    <s v="ORD109187"/>
    <x v="0"/>
    <x v="0"/>
    <x v="9100"/>
    <n v="0.41"/>
    <n v="2041.3325999999997"/>
    <n v="9"/>
    <d v="2024-10-14T00:00:00"/>
    <d v="2024-10-15T00:00:00"/>
    <s v="Regular"/>
    <x v="0"/>
    <n v="1473.07"/>
    <x v="4"/>
    <x v="5"/>
    <n v="2937.5273999999999"/>
    <s v="Bulk Order"/>
  </r>
  <r>
    <s v="ORD109188"/>
    <x v="3"/>
    <x v="2"/>
    <x v="9101"/>
    <n v="0.5"/>
    <n v="1930.6849999999999"/>
    <n v="8"/>
    <d v="2024-05-08T00:00:00"/>
    <d v="2024-05-11T00:00:00"/>
    <s v="Regular"/>
    <x v="0"/>
    <n v="1121.44"/>
    <x v="4"/>
    <x v="1"/>
    <n v="1930.6849999999999"/>
    <s v="Bulk Order"/>
  </r>
  <r>
    <s v="ORD109189"/>
    <x v="0"/>
    <x v="1"/>
    <x v="9102"/>
    <n v="0.22"/>
    <n v="768.46660000000008"/>
    <n v="1"/>
    <d v="2023-07-20T00:00:00"/>
    <d v="2023-07-25T00:00:00"/>
    <s v="Regular"/>
    <x v="0"/>
    <n v="880.88"/>
    <x v="4"/>
    <x v="3"/>
    <n v="2724.5634"/>
    <s v="-"/>
  </r>
  <r>
    <s v="ORD109190"/>
    <x v="3"/>
    <x v="4"/>
    <x v="9103"/>
    <n v="0.19"/>
    <n v="814.88150000000007"/>
    <n v="9"/>
    <d v="2024-08-03T00:00:00"/>
    <d v="2024-08-06T00:00:00"/>
    <s v="New"/>
    <x v="1"/>
    <n v="360.44"/>
    <x v="4"/>
    <x v="3"/>
    <n v="3473.9685000000004"/>
    <s v="Bulk Order"/>
  </r>
  <r>
    <s v="ORD109191"/>
    <x v="1"/>
    <x v="2"/>
    <x v="9104"/>
    <n v="0.3"/>
    <n v="1009.6349999999999"/>
    <n v="9"/>
    <d v="2023-08-20T00:00:00"/>
    <d v="2023-08-26T00:00:00"/>
    <s v="Member"/>
    <x v="0"/>
    <n v="893.03"/>
    <x v="4"/>
    <x v="2"/>
    <n v="2355.8150000000001"/>
    <s v="Bulk Order"/>
  </r>
  <r>
    <s v="ORD109192"/>
    <x v="1"/>
    <x v="4"/>
    <x v="9105"/>
    <n v="0.34"/>
    <n v="1351.7720000000002"/>
    <n v="4"/>
    <d v="2024-07-25T00:00:00"/>
    <d v="2024-07-26T00:00:00"/>
    <s v="New"/>
    <x v="0"/>
    <n v="787.28"/>
    <x v="4"/>
    <x v="1"/>
    <n v="2624.0280000000002"/>
    <s v="-"/>
  </r>
  <r>
    <s v="ORD109193"/>
    <x v="2"/>
    <x v="4"/>
    <x v="9106"/>
    <n v="0.35"/>
    <n v="742.48299999999995"/>
    <n v="1"/>
    <d v="2024-08-31T00:00:00"/>
    <d v="2024-09-05T00:00:00"/>
    <s v="Member"/>
    <x v="0"/>
    <n v="388.93"/>
    <x v="4"/>
    <x v="3"/>
    <n v="1378.8970000000002"/>
    <s v="-"/>
  </r>
  <r>
    <s v="ORD109194"/>
    <x v="0"/>
    <x v="1"/>
    <x v="9107"/>
    <n v="0.24"/>
    <n v="612.43680000000006"/>
    <n v="4"/>
    <d v="2023-02-11T00:00:00"/>
    <d v="2023-02-18T00:00:00"/>
    <s v="New"/>
    <x v="2"/>
    <n v="475.25"/>
    <x v="4"/>
    <x v="5"/>
    <n v="1939.3832000000002"/>
    <s v="-"/>
  </r>
  <r>
    <s v="ORD109195"/>
    <x v="3"/>
    <x v="1"/>
    <x v="9108"/>
    <n v="0.17"/>
    <n v="56.147599999999997"/>
    <n v="6"/>
    <d v="2023-04-15T00:00:00"/>
    <d v="2023-04-22T00:00:00"/>
    <s v="Regular"/>
    <x v="0"/>
    <n v="37.51"/>
    <x v="4"/>
    <x v="4"/>
    <n v="274.13239999999996"/>
    <s v="Bulk Order"/>
  </r>
  <r>
    <s v="ORD109196"/>
    <x v="0"/>
    <x v="4"/>
    <x v="9109"/>
    <n v="0.41"/>
    <n v="604.81970000000001"/>
    <n v="4"/>
    <d v="2024-12-16T00:00:00"/>
    <d v="2024-12-23T00:00:00"/>
    <s v="New"/>
    <x v="2"/>
    <n v="150.01"/>
    <x v="4"/>
    <x v="2"/>
    <n v="870.35030000000006"/>
    <s v="-"/>
  </r>
  <r>
    <s v="ORD109197"/>
    <x v="1"/>
    <x v="3"/>
    <x v="9110"/>
    <n v="0.48"/>
    <n v="913.56479999999999"/>
    <n v="9"/>
    <d v="2023-05-30T00:00:00"/>
    <d v="2023-05-31T00:00:00"/>
    <s v="New"/>
    <x v="2"/>
    <n v="308.55"/>
    <x v="4"/>
    <x v="0"/>
    <n v="989.6952"/>
    <s v="Bulk Order"/>
  </r>
  <r>
    <s v="ORD109198"/>
    <x v="0"/>
    <x v="4"/>
    <x v="3649"/>
    <n v="0.43"/>
    <n v="1360.864"/>
    <n v="4"/>
    <d v="2024-05-25T00:00:00"/>
    <d v="2024-05-31T00:00:00"/>
    <s v="New"/>
    <x v="0"/>
    <n v="659.11"/>
    <x v="4"/>
    <x v="3"/>
    <n v="1803.9360000000001"/>
    <s v="-"/>
  </r>
  <r>
    <s v="ORD109199"/>
    <x v="3"/>
    <x v="4"/>
    <x v="9111"/>
    <n v="0.34"/>
    <n v="807.37760000000003"/>
    <n v="8"/>
    <d v="2023-11-25T00:00:00"/>
    <d v="2023-12-02T00:00:00"/>
    <s v="Member"/>
    <x v="1"/>
    <n v="505.27"/>
    <x v="4"/>
    <x v="2"/>
    <n v="1567.2623999999998"/>
    <s v="Bulk Order"/>
  </r>
  <r>
    <s v="ORD109200"/>
    <x v="0"/>
    <x v="1"/>
    <x v="9112"/>
    <n v="0.18"/>
    <n v="554.11379999999997"/>
    <n v="2"/>
    <d v="2023-04-05T00:00:00"/>
    <d v="2023-04-08T00:00:00"/>
    <s v="Member"/>
    <x v="1"/>
    <n v="556.53"/>
    <x v="4"/>
    <x v="1"/>
    <n v="2524.2961999999998"/>
    <s v="-"/>
  </r>
  <r>
    <s v="ORD109201"/>
    <x v="3"/>
    <x v="0"/>
    <x v="9113"/>
    <n v="0.31"/>
    <n v="1114.5430000000001"/>
    <n v="7"/>
    <d v="2023-02-19T00:00:00"/>
    <d v="2023-02-23T00:00:00"/>
    <s v="Regular"/>
    <x v="0"/>
    <n v="917.77"/>
    <x v="4"/>
    <x v="3"/>
    <n v="2480.7570000000001"/>
    <s v="Bulk Order"/>
  </r>
  <r>
    <s v="ORD109202"/>
    <x v="1"/>
    <x v="2"/>
    <x v="9114"/>
    <n v="0.05"/>
    <n v="15.466000000000001"/>
    <n v="8"/>
    <d v="2024-12-03T00:00:00"/>
    <d v="2024-12-09T00:00:00"/>
    <s v="New"/>
    <x v="1"/>
    <n v="86.8"/>
    <x v="4"/>
    <x v="5"/>
    <n v="293.85399999999998"/>
    <s v="Bulk Order"/>
  </r>
  <r>
    <s v="ORD109203"/>
    <x v="1"/>
    <x v="1"/>
    <x v="9115"/>
    <n v="0.27"/>
    <n v="368.70120000000003"/>
    <n v="6"/>
    <d v="2024-11-18T00:00:00"/>
    <d v="2024-11-24T00:00:00"/>
    <s v="Regular"/>
    <x v="0"/>
    <n v="141.69"/>
    <x v="4"/>
    <x v="0"/>
    <n v="996.85879999999997"/>
    <s v="Bulk Order"/>
  </r>
  <r>
    <s v="ORD109204"/>
    <x v="1"/>
    <x v="3"/>
    <x v="9116"/>
    <n v="0.39"/>
    <n v="365.59769999999997"/>
    <n v="6"/>
    <d v="2024-03-14T00:00:00"/>
    <d v="2024-03-20T00:00:00"/>
    <s v="New"/>
    <x v="0"/>
    <n v="219.7"/>
    <x v="4"/>
    <x v="4"/>
    <n v="571.83230000000003"/>
    <s v="Bulk Order"/>
  </r>
  <r>
    <s v="ORD109205"/>
    <x v="2"/>
    <x v="2"/>
    <x v="9117"/>
    <n v="0.13"/>
    <n v="132.40889999999999"/>
    <n v="8"/>
    <d v="2024-07-01T00:00:00"/>
    <d v="2024-07-03T00:00:00"/>
    <s v="Regular"/>
    <x v="0"/>
    <n v="110.14"/>
    <x v="4"/>
    <x v="1"/>
    <n v="886.12109999999996"/>
    <s v="Bulk Order"/>
  </r>
  <r>
    <s v="ORD109206"/>
    <x v="1"/>
    <x v="1"/>
    <x v="9118"/>
    <n v="0.25"/>
    <n v="641.32749999999999"/>
    <n v="3"/>
    <d v="2024-04-28T00:00:00"/>
    <d v="2024-05-04T00:00:00"/>
    <s v="Regular"/>
    <x v="1"/>
    <n v="670.28"/>
    <x v="4"/>
    <x v="4"/>
    <n v="1923.9825000000001"/>
    <s v="-"/>
  </r>
  <r>
    <s v="ORD109207"/>
    <x v="0"/>
    <x v="1"/>
    <x v="9119"/>
    <n v="0.04"/>
    <n v="149.036"/>
    <n v="2"/>
    <d v="2024-09-01T00:00:00"/>
    <d v="2024-09-08T00:00:00"/>
    <s v="Member"/>
    <x v="1"/>
    <n v="658.94"/>
    <x v="4"/>
    <x v="0"/>
    <n v="3576.864"/>
    <s v="-"/>
  </r>
  <r>
    <s v="ORD109208"/>
    <x v="2"/>
    <x v="0"/>
    <x v="9120"/>
    <n v="0.42"/>
    <n v="603.37619999999993"/>
    <n v="9"/>
    <d v="2023-06-24T00:00:00"/>
    <d v="2023-06-28T00:00:00"/>
    <s v="Member"/>
    <x v="0"/>
    <n v="205.47"/>
    <x v="4"/>
    <x v="4"/>
    <n v="833.23379999999997"/>
    <s v="Bulk Order"/>
  </r>
  <r>
    <s v="ORD109209"/>
    <x v="1"/>
    <x v="3"/>
    <x v="9121"/>
    <n v="0.18"/>
    <n v="745.16399999999999"/>
    <n v="8"/>
    <d v="2024-09-24T00:00:00"/>
    <d v="2024-10-01T00:00:00"/>
    <s v="New"/>
    <x v="0"/>
    <n v="998.53"/>
    <x v="4"/>
    <x v="0"/>
    <n v="3394.6360000000004"/>
    <s v="Bulk Order"/>
  </r>
  <r>
    <s v="ORD109210"/>
    <x v="0"/>
    <x v="3"/>
    <x v="9122"/>
    <n v="0.28999999999999998"/>
    <n v="1297.1815999999999"/>
    <n v="5"/>
    <d v="2023-02-19T00:00:00"/>
    <d v="2023-02-25T00:00:00"/>
    <s v="Member"/>
    <x v="1"/>
    <n v="305.75"/>
    <x v="4"/>
    <x v="5"/>
    <n v="3175.8584000000001"/>
    <s v="-"/>
  </r>
  <r>
    <s v="ORD109211"/>
    <x v="0"/>
    <x v="1"/>
    <x v="9123"/>
    <n v="0.19"/>
    <n v="345.34780000000001"/>
    <n v="5"/>
    <d v="2024-06-04T00:00:00"/>
    <d v="2024-06-08T00:00:00"/>
    <s v="New"/>
    <x v="0"/>
    <n v="349.54"/>
    <x v="4"/>
    <x v="5"/>
    <n v="1472.2721999999999"/>
    <s v="-"/>
  </r>
  <r>
    <s v="ORD109212"/>
    <x v="0"/>
    <x v="0"/>
    <x v="9124"/>
    <n v="0.3"/>
    <n v="1031.595"/>
    <n v="6"/>
    <d v="2024-08-10T00:00:00"/>
    <d v="2024-08-11T00:00:00"/>
    <s v="New"/>
    <x v="2"/>
    <n v="641.19000000000005"/>
    <x v="4"/>
    <x v="4"/>
    <n v="2407.0550000000003"/>
    <s v="Bulk Order"/>
  </r>
  <r>
    <s v="ORD109213"/>
    <x v="3"/>
    <x v="1"/>
    <x v="9125"/>
    <n v="0.37"/>
    <n v="249.20979999999997"/>
    <n v="6"/>
    <d v="2024-08-19T00:00:00"/>
    <d v="2024-08-20T00:00:00"/>
    <s v="Member"/>
    <x v="2"/>
    <n v="179.79"/>
    <x v="4"/>
    <x v="2"/>
    <n v="424.33019999999999"/>
    <s v="Bulk Order"/>
  </r>
  <r>
    <s v="ORD109214"/>
    <x v="2"/>
    <x v="4"/>
    <x v="9126"/>
    <n v="0.16"/>
    <n v="599.3184"/>
    <n v="2"/>
    <d v="2024-03-21T00:00:00"/>
    <d v="2024-03-23T00:00:00"/>
    <s v="New"/>
    <x v="1"/>
    <n v="485.22"/>
    <x v="4"/>
    <x v="3"/>
    <n v="3146.4215999999997"/>
    <s v="-"/>
  </r>
  <r>
    <s v="ORD109215"/>
    <x v="0"/>
    <x v="4"/>
    <x v="9127"/>
    <n v="0.26"/>
    <n v="236.24120000000002"/>
    <n v="7"/>
    <d v="2024-05-31T00:00:00"/>
    <d v="2024-06-07T00:00:00"/>
    <s v="New"/>
    <x v="2"/>
    <n v="114.51"/>
    <x v="4"/>
    <x v="4"/>
    <n v="672.37879999999996"/>
    <s v="Bulk Order"/>
  </r>
  <r>
    <s v="ORD109216"/>
    <x v="3"/>
    <x v="0"/>
    <x v="9128"/>
    <n v="0.4"/>
    <n v="1387.3360000000002"/>
    <n v="3"/>
    <d v="2023-01-07T00:00:00"/>
    <d v="2023-01-11T00:00:00"/>
    <s v="New"/>
    <x v="1"/>
    <n v="255.03"/>
    <x v="4"/>
    <x v="1"/>
    <n v="2081.0039999999999"/>
    <s v="-"/>
  </r>
  <r>
    <s v="ORD109217"/>
    <x v="1"/>
    <x v="1"/>
    <x v="9129"/>
    <n v="0.34"/>
    <n v="736.8854"/>
    <n v="8"/>
    <d v="2023-02-06T00:00:00"/>
    <d v="2023-02-13T00:00:00"/>
    <s v="Member"/>
    <x v="2"/>
    <n v="402.72"/>
    <x v="4"/>
    <x v="4"/>
    <n v="1430.4245999999998"/>
    <s v="Bulk Order"/>
  </r>
  <r>
    <s v="ORD109218"/>
    <x v="0"/>
    <x v="0"/>
    <x v="9130"/>
    <n v="0.03"/>
    <n v="139.48319999999998"/>
    <n v="9"/>
    <d v="2023-09-03T00:00:00"/>
    <d v="2023-09-09T00:00:00"/>
    <s v="Member"/>
    <x v="1"/>
    <n v="260.39"/>
    <x v="4"/>
    <x v="3"/>
    <n v="4509.9567999999999"/>
    <s v="Bulk Order"/>
  </r>
  <r>
    <s v="ORD109219"/>
    <x v="3"/>
    <x v="1"/>
    <x v="9131"/>
    <n v="0.28000000000000003"/>
    <n v="665.24080000000015"/>
    <n v="3"/>
    <d v="2024-05-13T00:00:00"/>
    <d v="2024-05-18T00:00:00"/>
    <s v="Member"/>
    <x v="2"/>
    <n v="675.39"/>
    <x v="4"/>
    <x v="5"/>
    <n v="1710.6192000000001"/>
    <s v="-"/>
  </r>
  <r>
    <s v="ORD109220"/>
    <x v="0"/>
    <x v="1"/>
    <x v="9132"/>
    <n v="0.19"/>
    <n v="47.769799999999996"/>
    <n v="6"/>
    <d v="2024-05-29T00:00:00"/>
    <d v="2024-05-30T00:00:00"/>
    <s v="Member"/>
    <x v="1"/>
    <n v="27.47"/>
    <x v="4"/>
    <x v="1"/>
    <n v="203.65019999999998"/>
    <s v="Bulk Order"/>
  </r>
  <r>
    <s v="ORD109221"/>
    <x v="2"/>
    <x v="4"/>
    <x v="9133"/>
    <n v="0.35"/>
    <n v="859.34800000000007"/>
    <n v="8"/>
    <d v="2024-10-16T00:00:00"/>
    <d v="2024-10-22T00:00:00"/>
    <s v="Member"/>
    <x v="2"/>
    <n v="395.71"/>
    <x v="4"/>
    <x v="1"/>
    <n v="1595.9320000000002"/>
    <s v="Bulk Order"/>
  </r>
  <r>
    <s v="ORD109222"/>
    <x v="2"/>
    <x v="2"/>
    <x v="9134"/>
    <n v="0.01"/>
    <n v="39.979399999999998"/>
    <n v="6"/>
    <d v="2024-08-17T00:00:00"/>
    <d v="2024-08-21T00:00:00"/>
    <s v="Member"/>
    <x v="0"/>
    <n v="354.68"/>
    <x v="4"/>
    <x v="4"/>
    <n v="3957.9605999999999"/>
    <s v="Bulk Order"/>
  </r>
  <r>
    <s v="ORD109223"/>
    <x v="1"/>
    <x v="3"/>
    <x v="9135"/>
    <n v="0.17"/>
    <n v="556.02070000000003"/>
    <n v="3"/>
    <d v="2023-12-06T00:00:00"/>
    <d v="2023-12-09T00:00:00"/>
    <s v="Regular"/>
    <x v="1"/>
    <n v="438.24"/>
    <x v="4"/>
    <x v="0"/>
    <n v="2714.6893"/>
    <s v="-"/>
  </r>
  <r>
    <s v="ORD109224"/>
    <x v="0"/>
    <x v="3"/>
    <x v="9136"/>
    <n v="0.04"/>
    <n v="193.39759999999998"/>
    <n v="4"/>
    <d v="2023-12-01T00:00:00"/>
    <d v="2023-12-07T00:00:00"/>
    <s v="New"/>
    <x v="0"/>
    <n v="1344.93"/>
    <x v="4"/>
    <x v="3"/>
    <n v="4641.5423999999994"/>
    <s v="-"/>
  </r>
  <r>
    <s v="ORD109225"/>
    <x v="3"/>
    <x v="0"/>
    <x v="9137"/>
    <n v="0.46"/>
    <n v="1946.7384"/>
    <n v="9"/>
    <d v="2024-09-05T00:00:00"/>
    <d v="2024-09-12T00:00:00"/>
    <s v="Member"/>
    <x v="1"/>
    <n v="1248.48"/>
    <x v="4"/>
    <x v="3"/>
    <n v="2285.3015999999998"/>
    <s v="Bulk Order"/>
  </r>
  <r>
    <s v="ORD109226"/>
    <x v="1"/>
    <x v="3"/>
    <x v="9138"/>
    <n v="0.44"/>
    <n v="1179.2439999999999"/>
    <n v="1"/>
    <d v="2023-07-22T00:00:00"/>
    <d v="2023-07-23T00:00:00"/>
    <s v="New"/>
    <x v="1"/>
    <n v="325"/>
    <x v="4"/>
    <x v="2"/>
    <n v="1500.856"/>
    <s v="-"/>
  </r>
  <r>
    <s v="ORD109227"/>
    <x v="0"/>
    <x v="4"/>
    <x v="9139"/>
    <n v="0.48"/>
    <n v="533.73599999999999"/>
    <n v="4"/>
    <d v="2024-02-02T00:00:00"/>
    <d v="2024-02-04T00:00:00"/>
    <s v="Regular"/>
    <x v="1"/>
    <n v="282.67"/>
    <x v="4"/>
    <x v="5"/>
    <n v="578.21400000000006"/>
    <s v="-"/>
  </r>
  <r>
    <s v="ORD109228"/>
    <x v="1"/>
    <x v="2"/>
    <x v="9140"/>
    <n v="0.32"/>
    <n v="37.92"/>
    <n v="1"/>
    <d v="2023-01-04T00:00:00"/>
    <d v="2023-01-08T00:00:00"/>
    <s v="Regular"/>
    <x v="0"/>
    <n v="10.73"/>
    <x v="4"/>
    <x v="5"/>
    <n v="80.58"/>
    <s v="-"/>
  </r>
  <r>
    <s v="ORD109229"/>
    <x v="3"/>
    <x v="1"/>
    <x v="9141"/>
    <n v="0.4"/>
    <n v="1961.7840000000001"/>
    <n v="8"/>
    <d v="2024-02-23T00:00:00"/>
    <d v="2024-02-24T00:00:00"/>
    <s v="Regular"/>
    <x v="1"/>
    <n v="414.05"/>
    <x v="4"/>
    <x v="4"/>
    <n v="2942.6759999999999"/>
    <s v="Bulk Order"/>
  </r>
  <r>
    <s v="ORD109230"/>
    <x v="1"/>
    <x v="1"/>
    <x v="9142"/>
    <n v="0.31"/>
    <n v="1456.3087"/>
    <n v="7"/>
    <d v="2024-11-05T00:00:00"/>
    <d v="2024-11-07T00:00:00"/>
    <s v="Member"/>
    <x v="1"/>
    <n v="395.98"/>
    <x v="4"/>
    <x v="1"/>
    <n v="3241.4613000000004"/>
    <s v="Bulk Order"/>
  </r>
  <r>
    <s v="ORD109231"/>
    <x v="1"/>
    <x v="4"/>
    <x v="9143"/>
    <n v="0.25"/>
    <n v="360.82749999999999"/>
    <n v="7"/>
    <d v="2023-11-20T00:00:00"/>
    <d v="2023-11-22T00:00:00"/>
    <s v="Member"/>
    <x v="1"/>
    <n v="412.23"/>
    <x v="4"/>
    <x v="3"/>
    <n v="1082.4825000000001"/>
    <s v="Bulk Order"/>
  </r>
  <r>
    <s v="ORD109232"/>
    <x v="1"/>
    <x v="3"/>
    <x v="9144"/>
    <n v="0.42"/>
    <n v="1355.4492"/>
    <n v="2"/>
    <d v="2024-07-01T00:00:00"/>
    <d v="2024-07-04T00:00:00"/>
    <s v="Regular"/>
    <x v="2"/>
    <n v="726.2"/>
    <x v="4"/>
    <x v="0"/>
    <n v="1871.8108000000002"/>
    <s v="-"/>
  </r>
  <r>
    <s v="ORD109233"/>
    <x v="0"/>
    <x v="1"/>
    <x v="9145"/>
    <n v="0.39"/>
    <n v="1432.5753"/>
    <n v="6"/>
    <d v="2023-03-19T00:00:00"/>
    <d v="2023-03-21T00:00:00"/>
    <s v="New"/>
    <x v="0"/>
    <n v="715.02"/>
    <x v="4"/>
    <x v="5"/>
    <n v="2240.6947"/>
    <s v="Bulk Order"/>
  </r>
  <r>
    <s v="ORD109234"/>
    <x v="3"/>
    <x v="3"/>
    <x v="9146"/>
    <n v="0.37"/>
    <n v="1084.9399000000001"/>
    <n v="8"/>
    <d v="2024-11-14T00:00:00"/>
    <d v="2024-11-15T00:00:00"/>
    <s v="Member"/>
    <x v="1"/>
    <n v="285.95999999999998"/>
    <x v="4"/>
    <x v="0"/>
    <n v="1847.3300999999999"/>
    <s v="Bulk Order"/>
  </r>
  <r>
    <s v="ORD109235"/>
    <x v="2"/>
    <x v="4"/>
    <x v="9147"/>
    <n v="0.45"/>
    <n v="1903.7295000000001"/>
    <n v="8"/>
    <d v="2024-07-29T00:00:00"/>
    <d v="2024-07-30T00:00:00"/>
    <s v="Regular"/>
    <x v="0"/>
    <n v="771.94"/>
    <x v="4"/>
    <x v="2"/>
    <n v="2326.7804999999998"/>
    <s v="Bulk Order"/>
  </r>
  <r>
    <s v="ORD109236"/>
    <x v="0"/>
    <x v="1"/>
    <x v="9148"/>
    <n v="0.46"/>
    <n v="221.41640000000001"/>
    <n v="5"/>
    <d v="2024-12-07T00:00:00"/>
    <d v="2024-12-13T00:00:00"/>
    <s v="New"/>
    <x v="0"/>
    <n v="143.69"/>
    <x v="4"/>
    <x v="2"/>
    <n v="259.92359999999996"/>
    <s v="-"/>
  </r>
  <r>
    <s v="ORD109237"/>
    <x v="2"/>
    <x v="0"/>
    <x v="9149"/>
    <n v="0.22"/>
    <n v="988.42039999999997"/>
    <n v="8"/>
    <d v="2024-05-19T00:00:00"/>
    <d v="2024-05-24T00:00:00"/>
    <s v="Member"/>
    <x v="2"/>
    <n v="1152.23"/>
    <x v="4"/>
    <x v="0"/>
    <n v="3504.3995999999997"/>
    <s v="Bulk Order"/>
  </r>
  <r>
    <s v="ORD109238"/>
    <x v="2"/>
    <x v="2"/>
    <x v="9150"/>
    <n v="0.14000000000000001"/>
    <n v="282.92460000000005"/>
    <n v="2"/>
    <d v="2023-01-20T00:00:00"/>
    <d v="2023-01-24T00:00:00"/>
    <s v="Regular"/>
    <x v="0"/>
    <n v="599.51"/>
    <x v="4"/>
    <x v="0"/>
    <n v="1737.9654"/>
    <s v="-"/>
  </r>
  <r>
    <s v="ORD109239"/>
    <x v="0"/>
    <x v="3"/>
    <x v="9151"/>
    <n v="0.26"/>
    <n v="638.39880000000005"/>
    <n v="4"/>
    <d v="2023-09-11T00:00:00"/>
    <d v="2023-09-15T00:00:00"/>
    <s v="Regular"/>
    <x v="2"/>
    <n v="130.22999999999999"/>
    <x v="4"/>
    <x v="4"/>
    <n v="1816.9812000000002"/>
    <s v="-"/>
  </r>
  <r>
    <s v="ORD109240"/>
    <x v="0"/>
    <x v="3"/>
    <x v="9152"/>
    <n v="0.05"/>
    <n v="113.95950000000001"/>
    <n v="2"/>
    <d v="2023-07-04T00:00:00"/>
    <d v="2023-07-07T00:00:00"/>
    <s v="New"/>
    <x v="0"/>
    <n v="430.66"/>
    <x v="4"/>
    <x v="3"/>
    <n v="2165.2305000000001"/>
    <s v="-"/>
  </r>
  <r>
    <s v="ORD109241"/>
    <x v="3"/>
    <x v="3"/>
    <x v="9153"/>
    <n v="0.47"/>
    <n v="1270.5509999999999"/>
    <n v="5"/>
    <d v="2023-02-24T00:00:00"/>
    <d v="2023-02-28T00:00:00"/>
    <s v="Regular"/>
    <x v="2"/>
    <n v="332.08"/>
    <x v="4"/>
    <x v="3"/>
    <n v="1432.7490000000003"/>
    <s v="-"/>
  </r>
  <r>
    <s v="ORD109242"/>
    <x v="3"/>
    <x v="3"/>
    <x v="9154"/>
    <n v="0.49"/>
    <n v="1485.2047"/>
    <n v="3"/>
    <d v="2024-10-02T00:00:00"/>
    <d v="2024-10-04T00:00:00"/>
    <s v="Regular"/>
    <x v="2"/>
    <n v="402.59"/>
    <x v="4"/>
    <x v="2"/>
    <n v="1545.8253000000002"/>
    <s v="-"/>
  </r>
  <r>
    <s v="ORD109243"/>
    <x v="1"/>
    <x v="4"/>
    <x v="9155"/>
    <n v="0.33"/>
    <n v="1181.6243999999999"/>
    <n v="6"/>
    <d v="2024-07-22T00:00:00"/>
    <d v="2024-07-29T00:00:00"/>
    <s v="New"/>
    <x v="0"/>
    <n v="230.05"/>
    <x v="4"/>
    <x v="5"/>
    <n v="2399.0555999999997"/>
    <s v="Bulk Order"/>
  </r>
  <r>
    <s v="ORD109244"/>
    <x v="2"/>
    <x v="4"/>
    <x v="9156"/>
    <n v="0.37"/>
    <n v="988.71770000000004"/>
    <n v="7"/>
    <d v="2023-12-06T00:00:00"/>
    <d v="2023-12-07T00:00:00"/>
    <s v="Regular"/>
    <x v="0"/>
    <n v="583.28"/>
    <x v="4"/>
    <x v="5"/>
    <n v="1683.4922999999999"/>
    <s v="Bulk Order"/>
  </r>
  <r>
    <s v="ORD109245"/>
    <x v="3"/>
    <x v="4"/>
    <x v="9157"/>
    <n v="0.16"/>
    <n v="552.86239999999998"/>
    <n v="6"/>
    <d v="2023-01-14T00:00:00"/>
    <d v="2023-01-16T00:00:00"/>
    <s v="Member"/>
    <x v="1"/>
    <n v="910.45"/>
    <x v="4"/>
    <x v="4"/>
    <n v="2902.5275999999999"/>
    <s v="Bulk Order"/>
  </r>
  <r>
    <s v="ORD109246"/>
    <x v="1"/>
    <x v="4"/>
    <x v="9158"/>
    <n v="0.43"/>
    <n v="755.79380000000003"/>
    <n v="2"/>
    <d v="2023-02-20T00:00:00"/>
    <d v="2023-02-27T00:00:00"/>
    <s v="Regular"/>
    <x v="2"/>
    <n v="195.52"/>
    <x v="4"/>
    <x v="1"/>
    <n v="1001.8662"/>
    <s v="-"/>
  </r>
  <r>
    <s v="ORD109247"/>
    <x v="3"/>
    <x v="1"/>
    <x v="9159"/>
    <n v="0.45"/>
    <n v="2110.3829999999998"/>
    <n v="2"/>
    <d v="2023-12-14T00:00:00"/>
    <d v="2023-12-18T00:00:00"/>
    <s v="New"/>
    <x v="0"/>
    <n v="847.28"/>
    <x v="4"/>
    <x v="5"/>
    <n v="2579.357"/>
    <s v="-"/>
  </r>
  <r>
    <s v="ORD109248"/>
    <x v="0"/>
    <x v="4"/>
    <x v="9160"/>
    <n v="0.04"/>
    <n v="16.648"/>
    <n v="4"/>
    <d v="2023-02-27T00:00:00"/>
    <d v="2023-03-05T00:00:00"/>
    <s v="Member"/>
    <x v="1"/>
    <n v="26.23"/>
    <x v="4"/>
    <x v="1"/>
    <n v="399.55199999999996"/>
    <s v="-"/>
  </r>
  <r>
    <s v="ORD109249"/>
    <x v="3"/>
    <x v="1"/>
    <x v="9161"/>
    <n v="7.0000000000000007E-2"/>
    <n v="194.12050000000002"/>
    <n v="7"/>
    <d v="2024-01-12T00:00:00"/>
    <d v="2024-01-18T00:00:00"/>
    <s v="Member"/>
    <x v="0"/>
    <n v="333.2"/>
    <x v="4"/>
    <x v="2"/>
    <n v="2579.0295000000001"/>
    <s v="Bulk Order"/>
  </r>
  <r>
    <s v="ORD109250"/>
    <x v="2"/>
    <x v="0"/>
    <x v="9162"/>
    <n v="0.13"/>
    <n v="68.671199999999999"/>
    <n v="8"/>
    <d v="2023-04-29T00:00:00"/>
    <d v="2023-05-04T00:00:00"/>
    <s v="New"/>
    <x v="2"/>
    <n v="55.78"/>
    <x v="4"/>
    <x v="2"/>
    <n v="459.56880000000001"/>
    <s v="Bulk Order"/>
  </r>
  <r>
    <s v="ORD109251"/>
    <x v="3"/>
    <x v="4"/>
    <x v="9163"/>
    <n v="0.35"/>
    <n v="794.34599999999989"/>
    <n v="5"/>
    <d v="2024-04-08T00:00:00"/>
    <d v="2024-04-12T00:00:00"/>
    <s v="Member"/>
    <x v="1"/>
    <n v="667.1"/>
    <x v="4"/>
    <x v="1"/>
    <n v="1475.2139999999999"/>
    <s v="-"/>
  </r>
  <r>
    <s v="ORD109252"/>
    <x v="2"/>
    <x v="0"/>
    <x v="9164"/>
    <n v="0.09"/>
    <n v="122.59350000000001"/>
    <n v="1"/>
    <d v="2024-07-13T00:00:00"/>
    <d v="2024-07-16T00:00:00"/>
    <s v="Member"/>
    <x v="0"/>
    <n v="238.65"/>
    <x v="4"/>
    <x v="3"/>
    <n v="1239.5565000000001"/>
    <s v="-"/>
  </r>
  <r>
    <s v="ORD109253"/>
    <x v="0"/>
    <x v="4"/>
    <x v="9165"/>
    <n v="0.11"/>
    <n v="515.99130000000002"/>
    <n v="9"/>
    <d v="2024-02-15T00:00:00"/>
    <d v="2024-02-16T00:00:00"/>
    <s v="New"/>
    <x v="1"/>
    <n v="488.32"/>
    <x v="4"/>
    <x v="4"/>
    <n v="4174.8387000000002"/>
    <s v="Bulk Order"/>
  </r>
  <r>
    <s v="ORD109254"/>
    <x v="2"/>
    <x v="0"/>
    <x v="9166"/>
    <n v="0.19"/>
    <n v="31.173299999999998"/>
    <n v="8"/>
    <d v="2024-09-07T00:00:00"/>
    <d v="2024-09-09T00:00:00"/>
    <s v="New"/>
    <x v="0"/>
    <n v="13.63"/>
    <x v="4"/>
    <x v="1"/>
    <n v="132.89670000000001"/>
    <s v="Bulk Order"/>
  </r>
  <r>
    <s v="ORD109255"/>
    <x v="3"/>
    <x v="2"/>
    <x v="9167"/>
    <n v="0.31"/>
    <n v="625.23900000000003"/>
    <n v="1"/>
    <d v="2024-12-12T00:00:00"/>
    <d v="2024-12-16T00:00:00"/>
    <s v="Member"/>
    <x v="0"/>
    <n v="492.21"/>
    <x v="4"/>
    <x v="2"/>
    <n v="1391.6610000000001"/>
    <s v="-"/>
  </r>
  <r>
    <s v="ORD109256"/>
    <x v="1"/>
    <x v="0"/>
    <x v="9168"/>
    <n v="0.49"/>
    <n v="1926.6849"/>
    <n v="9"/>
    <d v="2024-03-15T00:00:00"/>
    <d v="2024-03-16T00:00:00"/>
    <s v="New"/>
    <x v="2"/>
    <n v="241.1"/>
    <x v="4"/>
    <x v="3"/>
    <n v="2005.3251000000002"/>
    <s v="Bulk Order"/>
  </r>
  <r>
    <s v="ORD109257"/>
    <x v="0"/>
    <x v="1"/>
    <x v="9169"/>
    <n v="0.39"/>
    <n v="399.14940000000001"/>
    <n v="5"/>
    <d v="2024-11-04T00:00:00"/>
    <d v="2024-11-10T00:00:00"/>
    <s v="Regular"/>
    <x v="1"/>
    <n v="86.35"/>
    <x v="4"/>
    <x v="4"/>
    <n v="624.31060000000002"/>
    <s v="-"/>
  </r>
  <r>
    <s v="ORD109258"/>
    <x v="3"/>
    <x v="3"/>
    <x v="9170"/>
    <n v="0.28000000000000003"/>
    <n v="1146.9864000000002"/>
    <n v="8"/>
    <d v="2024-05-28T00:00:00"/>
    <d v="2024-05-30T00:00:00"/>
    <s v="Member"/>
    <x v="0"/>
    <n v="257.26"/>
    <x v="4"/>
    <x v="1"/>
    <n v="2949.3935999999999"/>
    <s v="Bulk Order"/>
  </r>
  <r>
    <s v="ORD109259"/>
    <x v="0"/>
    <x v="0"/>
    <x v="9171"/>
    <n v="0.02"/>
    <n v="86.253"/>
    <n v="2"/>
    <d v="2023-01-24T00:00:00"/>
    <d v="2023-01-28T00:00:00"/>
    <s v="Regular"/>
    <x v="0"/>
    <n v="611.16"/>
    <x v="4"/>
    <x v="4"/>
    <n v="4226.3969999999999"/>
    <s v="-"/>
  </r>
  <r>
    <s v="ORD109260"/>
    <x v="0"/>
    <x v="3"/>
    <x v="9172"/>
    <n v="0.26"/>
    <n v="927.99459999999999"/>
    <n v="7"/>
    <d v="2023-03-15T00:00:00"/>
    <d v="2023-03-19T00:00:00"/>
    <s v="Member"/>
    <x v="1"/>
    <n v="1020.42"/>
    <x v="4"/>
    <x v="0"/>
    <n v="2641.2154"/>
    <s v="Bulk Order"/>
  </r>
  <r>
    <s v="ORD109261"/>
    <x v="3"/>
    <x v="2"/>
    <x v="9173"/>
    <n v="0.1"/>
    <n v="112.44400000000002"/>
    <n v="9"/>
    <d v="2023-11-01T00:00:00"/>
    <d v="2023-11-07T00:00:00"/>
    <s v="Regular"/>
    <x v="1"/>
    <n v="122.39"/>
    <x v="4"/>
    <x v="5"/>
    <n v="1011.9960000000001"/>
    <s v="Bulk Order"/>
  </r>
  <r>
    <s v="ORD109262"/>
    <x v="3"/>
    <x v="2"/>
    <x v="9174"/>
    <n v="0.15"/>
    <n v="214.9485"/>
    <n v="7"/>
    <d v="2023-09-08T00:00:00"/>
    <d v="2023-09-12T00:00:00"/>
    <s v="Member"/>
    <x v="1"/>
    <n v="206"/>
    <x v="4"/>
    <x v="5"/>
    <n v="1218.0415"/>
    <s v="Bulk Order"/>
  </r>
  <r>
    <s v="ORD109263"/>
    <x v="1"/>
    <x v="1"/>
    <x v="9175"/>
    <n v="0.13"/>
    <n v="119.3374"/>
    <n v="9"/>
    <d v="2023-01-08T00:00:00"/>
    <d v="2023-01-11T00:00:00"/>
    <s v="Member"/>
    <x v="1"/>
    <n v="214.34"/>
    <x v="4"/>
    <x v="3"/>
    <n v="798.64260000000002"/>
    <s v="Bulk Order"/>
  </r>
  <r>
    <s v="ORD109264"/>
    <x v="0"/>
    <x v="1"/>
    <x v="9176"/>
    <n v="0.17"/>
    <n v="170.32470000000001"/>
    <n v="4"/>
    <d v="2023-11-21T00:00:00"/>
    <d v="2023-11-24T00:00:00"/>
    <s v="Regular"/>
    <x v="2"/>
    <n v="101.16"/>
    <x v="4"/>
    <x v="1"/>
    <n v="831.58529999999996"/>
    <s v="-"/>
  </r>
  <r>
    <s v="ORD109265"/>
    <x v="0"/>
    <x v="0"/>
    <x v="9177"/>
    <n v="0.03"/>
    <n v="8.3643000000000001"/>
    <n v="5"/>
    <d v="2023-03-08T00:00:00"/>
    <d v="2023-03-10T00:00:00"/>
    <s v="Regular"/>
    <x v="2"/>
    <n v="33.92"/>
    <x v="4"/>
    <x v="1"/>
    <n v="270.44569999999999"/>
    <s v="-"/>
  </r>
  <r>
    <s v="ORD109266"/>
    <x v="3"/>
    <x v="4"/>
    <x v="9178"/>
    <n v="0.28999999999999998"/>
    <n v="1247.2436"/>
    <n v="7"/>
    <d v="2023-08-13T00:00:00"/>
    <d v="2023-08-15T00:00:00"/>
    <s v="Member"/>
    <x v="2"/>
    <n v="631.08000000000004"/>
    <x v="4"/>
    <x v="5"/>
    <n v="3053.5964000000004"/>
    <s v="Bulk Order"/>
  </r>
  <r>
    <s v="ORD109267"/>
    <x v="2"/>
    <x v="2"/>
    <x v="1747"/>
    <n v="0.02"/>
    <n v="53.793199999999999"/>
    <n v="1"/>
    <d v="2024-02-18T00:00:00"/>
    <d v="2024-02-19T00:00:00"/>
    <s v="Regular"/>
    <x v="1"/>
    <n v="776.18"/>
    <x v="4"/>
    <x v="5"/>
    <n v="2635.8667999999998"/>
    <s v="-"/>
  </r>
  <r>
    <s v="ORD109268"/>
    <x v="3"/>
    <x v="3"/>
    <x v="9179"/>
    <n v="0.33"/>
    <n v="562.98660000000007"/>
    <n v="2"/>
    <d v="2024-07-17T00:00:00"/>
    <d v="2024-07-22T00:00:00"/>
    <s v="Regular"/>
    <x v="2"/>
    <n v="317.45999999999998"/>
    <x v="4"/>
    <x v="2"/>
    <n v="1143.0333999999998"/>
    <s v="-"/>
  </r>
  <r>
    <s v="ORD109269"/>
    <x v="0"/>
    <x v="4"/>
    <x v="1812"/>
    <n v="0.37"/>
    <n v="562.00409999999999"/>
    <n v="2"/>
    <d v="2024-08-05T00:00:00"/>
    <d v="2024-08-06T00:00:00"/>
    <s v="Member"/>
    <x v="0"/>
    <n v="242.18"/>
    <x v="4"/>
    <x v="3"/>
    <n v="956.92590000000007"/>
    <s v="-"/>
  </r>
  <r>
    <s v="ORD109270"/>
    <x v="3"/>
    <x v="2"/>
    <x v="9180"/>
    <n v="0.24"/>
    <n v="664.56240000000003"/>
    <n v="9"/>
    <d v="2024-05-07T00:00:00"/>
    <d v="2024-05-13T00:00:00"/>
    <s v="Regular"/>
    <x v="2"/>
    <n v="416.4"/>
    <x v="4"/>
    <x v="3"/>
    <n v="2104.4476000000004"/>
    <s v="Bulk Order"/>
  </r>
  <r>
    <s v="ORD109271"/>
    <x v="1"/>
    <x v="0"/>
    <x v="9181"/>
    <n v="0.39"/>
    <n v="663.29640000000006"/>
    <n v="3"/>
    <d v="2023-03-26T00:00:00"/>
    <d v="2023-03-31T00:00:00"/>
    <s v="Member"/>
    <x v="0"/>
    <n v="250.61"/>
    <x v="4"/>
    <x v="5"/>
    <n v="1037.4636"/>
    <s v="-"/>
  </r>
  <r>
    <s v="ORD109272"/>
    <x v="2"/>
    <x v="2"/>
    <x v="9182"/>
    <n v="0.48"/>
    <n v="2079.4656"/>
    <n v="9"/>
    <d v="2023-08-18T00:00:00"/>
    <d v="2023-08-22T00:00:00"/>
    <s v="Member"/>
    <x v="0"/>
    <n v="1201.3399999999999"/>
    <x v="4"/>
    <x v="5"/>
    <n v="2252.7544000000003"/>
    <s v="Bulk Order"/>
  </r>
  <r>
    <s v="ORD109273"/>
    <x v="3"/>
    <x v="1"/>
    <x v="9183"/>
    <n v="0.17"/>
    <n v="192.72730000000001"/>
    <n v="1"/>
    <d v="2024-06-08T00:00:00"/>
    <d v="2024-06-12T00:00:00"/>
    <s v="Member"/>
    <x v="2"/>
    <n v="277.05"/>
    <x v="4"/>
    <x v="5"/>
    <n v="940.96270000000004"/>
    <s v="-"/>
  </r>
  <r>
    <s v="ORD109274"/>
    <x v="1"/>
    <x v="3"/>
    <x v="9184"/>
    <n v="0.31"/>
    <n v="1371.2167999999999"/>
    <n v="3"/>
    <d v="2024-08-23T00:00:00"/>
    <d v="2024-08-24T00:00:00"/>
    <s v="Regular"/>
    <x v="0"/>
    <n v="428.65"/>
    <x v="4"/>
    <x v="1"/>
    <n v="3052.0631999999996"/>
    <s v="-"/>
  </r>
  <r>
    <s v="ORD109275"/>
    <x v="0"/>
    <x v="3"/>
    <x v="9185"/>
    <n v="0.16"/>
    <n v="536.64800000000002"/>
    <n v="2"/>
    <d v="2024-01-10T00:00:00"/>
    <d v="2024-01-17T00:00:00"/>
    <s v="Member"/>
    <x v="0"/>
    <n v="435.15"/>
    <x v="4"/>
    <x v="1"/>
    <n v="2817.402"/>
    <s v="-"/>
  </r>
  <r>
    <s v="ORD109276"/>
    <x v="3"/>
    <x v="1"/>
    <x v="9186"/>
    <n v="0.22"/>
    <n v="1053.2456"/>
    <n v="2"/>
    <d v="2024-10-03T00:00:00"/>
    <d v="2024-10-10T00:00:00"/>
    <s v="Member"/>
    <x v="2"/>
    <n v="1254.21"/>
    <x v="4"/>
    <x v="4"/>
    <n v="3734.2343999999994"/>
    <s v="-"/>
  </r>
  <r>
    <s v="ORD109277"/>
    <x v="0"/>
    <x v="4"/>
    <x v="9187"/>
    <n v="0.01"/>
    <n v="1.7403"/>
    <n v="1"/>
    <d v="2024-05-24T00:00:00"/>
    <d v="2024-05-27T00:00:00"/>
    <s v="Regular"/>
    <x v="0"/>
    <n v="41.35"/>
    <x v="4"/>
    <x v="3"/>
    <n v="172.28970000000001"/>
    <s v="-"/>
  </r>
  <r>
    <s v="ORD109278"/>
    <x v="1"/>
    <x v="1"/>
    <x v="9188"/>
    <n v="0.04"/>
    <n v="15.582800000000001"/>
    <n v="6"/>
    <d v="2024-03-25T00:00:00"/>
    <d v="2024-03-28T00:00:00"/>
    <s v="Member"/>
    <x v="2"/>
    <n v="29.58"/>
    <x v="4"/>
    <x v="4"/>
    <n v="373.98719999999997"/>
    <s v="Bulk Order"/>
  </r>
  <r>
    <s v="ORD109279"/>
    <x v="0"/>
    <x v="3"/>
    <x v="9189"/>
    <n v="0.4"/>
    <n v="1021.7520000000001"/>
    <n v="5"/>
    <d v="2024-04-07T00:00:00"/>
    <d v="2024-04-09T00:00:00"/>
    <s v="Regular"/>
    <x v="1"/>
    <n v="388.27"/>
    <x v="4"/>
    <x v="1"/>
    <n v="1532.6280000000002"/>
    <s v="-"/>
  </r>
  <r>
    <s v="ORD109280"/>
    <x v="1"/>
    <x v="0"/>
    <x v="9190"/>
    <n v="7.0000000000000007E-2"/>
    <n v="319.94620000000003"/>
    <n v="5"/>
    <d v="2023-09-28T00:00:00"/>
    <d v="2023-09-30T00:00:00"/>
    <s v="New"/>
    <x v="1"/>
    <n v="789.24"/>
    <x v="4"/>
    <x v="5"/>
    <n v="4250.7137999999995"/>
    <s v="-"/>
  </r>
  <r>
    <s v="ORD109281"/>
    <x v="1"/>
    <x v="4"/>
    <x v="9191"/>
    <n v="0.35"/>
    <n v="1288.3150000000001"/>
    <n v="9"/>
    <d v="2023-10-01T00:00:00"/>
    <d v="2023-10-02T00:00:00"/>
    <s v="New"/>
    <x v="0"/>
    <n v="973.05"/>
    <x v="4"/>
    <x v="5"/>
    <n v="2392.585"/>
    <s v="Bulk Order"/>
  </r>
  <r>
    <s v="ORD109282"/>
    <x v="1"/>
    <x v="2"/>
    <x v="9192"/>
    <n v="0.35"/>
    <n v="1101.9644999999998"/>
    <n v="6"/>
    <d v="2023-03-10T00:00:00"/>
    <d v="2023-03-13T00:00:00"/>
    <s v="Regular"/>
    <x v="0"/>
    <n v="828.7"/>
    <x v="4"/>
    <x v="3"/>
    <n v="2046.5055"/>
    <s v="Bulk Order"/>
  </r>
  <r>
    <s v="ORD109283"/>
    <x v="3"/>
    <x v="0"/>
    <x v="9193"/>
    <n v="0.5"/>
    <n v="127.425"/>
    <n v="9"/>
    <d v="2023-12-12T00:00:00"/>
    <d v="2023-12-16T00:00:00"/>
    <s v="Member"/>
    <x v="0"/>
    <n v="22.36"/>
    <x v="4"/>
    <x v="1"/>
    <n v="127.425"/>
    <s v="Bulk Order"/>
  </r>
  <r>
    <s v="ORD109284"/>
    <x v="0"/>
    <x v="4"/>
    <x v="9194"/>
    <n v="0.35"/>
    <n v="642.39"/>
    <n v="4"/>
    <d v="2023-03-19T00:00:00"/>
    <d v="2023-03-25T00:00:00"/>
    <s v="New"/>
    <x v="2"/>
    <n v="360.49"/>
    <x v="4"/>
    <x v="2"/>
    <n v="1193.0100000000002"/>
    <s v="-"/>
  </r>
  <r>
    <s v="ORD109285"/>
    <x v="0"/>
    <x v="3"/>
    <x v="9195"/>
    <n v="0.06"/>
    <n v="107.6808"/>
    <n v="7"/>
    <d v="2023-05-13T00:00:00"/>
    <d v="2023-05-17T00:00:00"/>
    <s v="New"/>
    <x v="1"/>
    <n v="512.9"/>
    <x v="4"/>
    <x v="2"/>
    <n v="1686.9992"/>
    <s v="Bulk Order"/>
  </r>
  <r>
    <s v="ORD109286"/>
    <x v="2"/>
    <x v="3"/>
    <x v="9196"/>
    <n v="0.31"/>
    <n v="854.42819999999995"/>
    <n v="4"/>
    <d v="2024-02-28T00:00:00"/>
    <d v="2024-03-02T00:00:00"/>
    <s v="Regular"/>
    <x v="1"/>
    <n v="190.71"/>
    <x v="4"/>
    <x v="3"/>
    <n v="1901.7918"/>
    <s v="-"/>
  </r>
  <r>
    <s v="ORD109287"/>
    <x v="2"/>
    <x v="0"/>
    <x v="9197"/>
    <n v="0.26"/>
    <n v="354.47359999999998"/>
    <n v="1"/>
    <d v="2024-02-09T00:00:00"/>
    <d v="2024-02-10T00:00:00"/>
    <s v="Regular"/>
    <x v="1"/>
    <n v="190.38"/>
    <x v="4"/>
    <x v="3"/>
    <n v="1008.8863999999999"/>
    <s v="-"/>
  </r>
  <r>
    <s v="ORD109288"/>
    <x v="2"/>
    <x v="4"/>
    <x v="9198"/>
    <n v="0.46"/>
    <n v="648.16759999999999"/>
    <n v="4"/>
    <d v="2024-12-04T00:00:00"/>
    <d v="2024-12-06T00:00:00"/>
    <s v="New"/>
    <x v="1"/>
    <n v="189.29"/>
    <x v="4"/>
    <x v="4"/>
    <n v="760.89239999999995"/>
    <s v="-"/>
  </r>
  <r>
    <s v="ORD109289"/>
    <x v="2"/>
    <x v="2"/>
    <x v="9199"/>
    <n v="0.35"/>
    <n v="1099.7769999999998"/>
    <n v="2"/>
    <d v="2023-12-29T00:00:00"/>
    <d v="2024-01-05T00:00:00"/>
    <s v="New"/>
    <x v="0"/>
    <n v="291.82"/>
    <x v="4"/>
    <x v="1"/>
    <n v="2042.443"/>
    <s v="-"/>
  </r>
  <r>
    <s v="ORD109290"/>
    <x v="0"/>
    <x v="2"/>
    <x v="9200"/>
    <n v="0.26"/>
    <n v="1229.3788000000002"/>
    <n v="5"/>
    <d v="2024-08-24T00:00:00"/>
    <d v="2024-08-25T00:00:00"/>
    <s v="Member"/>
    <x v="1"/>
    <n v="1393.4"/>
    <x v="4"/>
    <x v="1"/>
    <n v="3499.0011999999997"/>
    <s v="-"/>
  </r>
  <r>
    <s v="ORD109291"/>
    <x v="1"/>
    <x v="1"/>
    <x v="9201"/>
    <n v="0.31"/>
    <n v="1033.8127999999999"/>
    <n v="2"/>
    <d v="2023-07-15T00:00:00"/>
    <d v="2023-07-18T00:00:00"/>
    <s v="Member"/>
    <x v="1"/>
    <n v="756.97"/>
    <x v="4"/>
    <x v="2"/>
    <n v="2301.0672000000004"/>
    <s v="-"/>
  </r>
  <r>
    <s v="ORD109292"/>
    <x v="1"/>
    <x v="0"/>
    <x v="9202"/>
    <n v="0.22"/>
    <n v="742.24480000000005"/>
    <n v="2"/>
    <d v="2024-11-22T00:00:00"/>
    <d v="2024-11-23T00:00:00"/>
    <s v="Regular"/>
    <x v="0"/>
    <n v="745.65"/>
    <x v="4"/>
    <x v="0"/>
    <n v="2631.5952000000002"/>
    <s v="-"/>
  </r>
  <r>
    <s v="ORD109293"/>
    <x v="3"/>
    <x v="4"/>
    <x v="9203"/>
    <n v="0.25"/>
    <n v="1233.1125"/>
    <n v="4"/>
    <d v="2023-10-10T00:00:00"/>
    <d v="2023-10-13T00:00:00"/>
    <s v="New"/>
    <x v="0"/>
    <n v="307.02999999999997"/>
    <x v="4"/>
    <x v="4"/>
    <n v="3699.3374999999996"/>
    <s v="-"/>
  </r>
  <r>
    <s v="ORD109294"/>
    <x v="1"/>
    <x v="0"/>
    <x v="9204"/>
    <n v="0.36"/>
    <n v="306.73439999999999"/>
    <n v="7"/>
    <d v="2023-06-21T00:00:00"/>
    <d v="2023-06-28T00:00:00"/>
    <s v="Member"/>
    <x v="2"/>
    <n v="124.43"/>
    <x v="4"/>
    <x v="1"/>
    <n v="545.30559999999991"/>
    <s v="Bulk Order"/>
  </r>
  <r>
    <s v="ORD109295"/>
    <x v="0"/>
    <x v="2"/>
    <x v="9205"/>
    <n v="0.04"/>
    <n v="10.631600000000001"/>
    <n v="3"/>
    <d v="2024-09-10T00:00:00"/>
    <d v="2024-09-11T00:00:00"/>
    <s v="Member"/>
    <x v="0"/>
    <n v="54.61"/>
    <x v="4"/>
    <x v="0"/>
    <n v="255.15840000000003"/>
    <s v="-"/>
  </r>
  <r>
    <s v="ORD109296"/>
    <x v="0"/>
    <x v="4"/>
    <x v="9206"/>
    <n v="0.31"/>
    <n v="1163.4362000000001"/>
    <n v="7"/>
    <d v="2024-08-03T00:00:00"/>
    <d v="2024-08-10T00:00:00"/>
    <s v="Regular"/>
    <x v="1"/>
    <n v="644.07000000000005"/>
    <x v="4"/>
    <x v="1"/>
    <n v="2589.5837999999999"/>
    <s v="Bulk Order"/>
  </r>
  <r>
    <s v="ORD109297"/>
    <x v="0"/>
    <x v="3"/>
    <x v="9207"/>
    <n v="0.04"/>
    <n v="90.002399999999994"/>
    <n v="9"/>
    <d v="2023-12-26T00:00:00"/>
    <d v="2023-12-31T00:00:00"/>
    <s v="New"/>
    <x v="1"/>
    <n v="520.27"/>
    <x v="4"/>
    <x v="1"/>
    <n v="2160.0576000000001"/>
    <s v="Bulk Order"/>
  </r>
  <r>
    <s v="ORD109298"/>
    <x v="3"/>
    <x v="3"/>
    <x v="9208"/>
    <n v="0.43"/>
    <n v="946.52890000000002"/>
    <n v="3"/>
    <d v="2024-10-12T00:00:00"/>
    <d v="2024-10-16T00:00:00"/>
    <s v="New"/>
    <x v="1"/>
    <n v="565.4"/>
    <x v="4"/>
    <x v="0"/>
    <n v="1254.7011"/>
    <s v="-"/>
  </r>
  <r>
    <s v="ORD109299"/>
    <x v="2"/>
    <x v="4"/>
    <x v="9209"/>
    <n v="0.47"/>
    <n v="565.87529999999992"/>
    <n v="4"/>
    <d v="2023-02-12T00:00:00"/>
    <d v="2023-02-17T00:00:00"/>
    <s v="Regular"/>
    <x v="2"/>
    <n v="289.39"/>
    <x v="4"/>
    <x v="3"/>
    <n v="638.11470000000008"/>
    <s v="-"/>
  </r>
  <r>
    <s v="ORD109300"/>
    <x v="1"/>
    <x v="0"/>
    <x v="9210"/>
    <n v="0.39"/>
    <n v="1007.6157000000001"/>
    <n v="1"/>
    <d v="2024-09-29T00:00:00"/>
    <d v="2024-10-02T00:00:00"/>
    <s v="Member"/>
    <x v="2"/>
    <n v="738.75"/>
    <x v="4"/>
    <x v="2"/>
    <n v="1576.0143"/>
    <s v="-"/>
  </r>
  <r>
    <s v="ORD109301"/>
    <x v="0"/>
    <x v="0"/>
    <x v="9211"/>
    <n v="0.36"/>
    <n v="815.99039999999991"/>
    <n v="7"/>
    <d v="2023-10-18T00:00:00"/>
    <d v="2023-10-22T00:00:00"/>
    <s v="Regular"/>
    <x v="2"/>
    <n v="427.03"/>
    <x v="4"/>
    <x v="2"/>
    <n v="1450.6496"/>
    <s v="Bulk Order"/>
  </r>
  <r>
    <s v="ORD109302"/>
    <x v="0"/>
    <x v="3"/>
    <x v="9212"/>
    <n v="0.47"/>
    <n v="842.57369999999992"/>
    <n v="1"/>
    <d v="2024-01-30T00:00:00"/>
    <d v="2024-02-04T00:00:00"/>
    <s v="Regular"/>
    <x v="0"/>
    <n v="472"/>
    <x v="4"/>
    <x v="5"/>
    <n v="950.13630000000012"/>
    <s v="-"/>
  </r>
  <r>
    <s v="ORD109303"/>
    <x v="2"/>
    <x v="3"/>
    <x v="9213"/>
    <n v="0.11"/>
    <n v="249.63949999999997"/>
    <n v="3"/>
    <d v="2023-08-18T00:00:00"/>
    <d v="2023-08-24T00:00:00"/>
    <s v="New"/>
    <x v="1"/>
    <n v="671.41"/>
    <x v="4"/>
    <x v="4"/>
    <n v="2019.8104999999998"/>
    <s v="-"/>
  </r>
  <r>
    <s v="ORD109304"/>
    <x v="0"/>
    <x v="2"/>
    <x v="9214"/>
    <n v="0.11"/>
    <n v="217.8869"/>
    <n v="9"/>
    <d v="2023-11-06T00:00:00"/>
    <d v="2023-11-07T00:00:00"/>
    <s v="New"/>
    <x v="2"/>
    <n v="351.96"/>
    <x v="4"/>
    <x v="4"/>
    <n v="1762.9031"/>
    <s v="Bulk Order"/>
  </r>
  <r>
    <s v="ORD109305"/>
    <x v="1"/>
    <x v="4"/>
    <x v="9215"/>
    <n v="0.24"/>
    <n v="1129.3175999999999"/>
    <n v="5"/>
    <d v="2023-11-02T00:00:00"/>
    <d v="2023-11-03T00:00:00"/>
    <s v="Regular"/>
    <x v="1"/>
    <n v="252.42"/>
    <x v="4"/>
    <x v="3"/>
    <n v="3576.1723999999999"/>
    <s v="-"/>
  </r>
  <r>
    <s v="ORD109306"/>
    <x v="3"/>
    <x v="0"/>
    <x v="9216"/>
    <n v="0"/>
    <n v="0"/>
    <n v="2"/>
    <d v="2024-05-16T00:00:00"/>
    <d v="2024-05-20T00:00:00"/>
    <s v="Member"/>
    <x v="2"/>
    <n v="645.38"/>
    <x v="4"/>
    <x v="2"/>
    <n v="4903.2299999999996"/>
    <s v="-"/>
  </r>
  <r>
    <s v="ORD109307"/>
    <x v="0"/>
    <x v="2"/>
    <x v="9217"/>
    <n v="0.48"/>
    <n v="2023.4448"/>
    <n v="9"/>
    <d v="2023-07-08T00:00:00"/>
    <d v="2023-07-11T00:00:00"/>
    <s v="Member"/>
    <x v="0"/>
    <n v="777.36"/>
    <x v="4"/>
    <x v="3"/>
    <n v="2192.0652"/>
    <s v="Bulk Order"/>
  </r>
  <r>
    <s v="ORD109308"/>
    <x v="1"/>
    <x v="0"/>
    <x v="9218"/>
    <n v="0.02"/>
    <n v="99.060599999999994"/>
    <n v="6"/>
    <d v="2024-01-24T00:00:00"/>
    <d v="2024-01-30T00:00:00"/>
    <s v="Member"/>
    <x v="0"/>
    <n v="1090.23"/>
    <x v="4"/>
    <x v="4"/>
    <n v="4853.9694"/>
    <s v="Bulk Order"/>
  </r>
  <r>
    <s v="ORD109309"/>
    <x v="0"/>
    <x v="3"/>
    <x v="9219"/>
    <n v="0.3"/>
    <n v="420.60899999999998"/>
    <n v="9"/>
    <d v="2023-04-25T00:00:00"/>
    <d v="2023-04-30T00:00:00"/>
    <s v="Regular"/>
    <x v="1"/>
    <n v="277.64999999999998"/>
    <x v="4"/>
    <x v="5"/>
    <n v="981.42100000000005"/>
    <s v="Bulk Order"/>
  </r>
  <r>
    <s v="ORD109310"/>
    <x v="2"/>
    <x v="4"/>
    <x v="9220"/>
    <n v="0.18"/>
    <n v="761.45939999999996"/>
    <n v="4"/>
    <d v="2023-12-23T00:00:00"/>
    <d v="2023-12-26T00:00:00"/>
    <s v="Regular"/>
    <x v="1"/>
    <n v="896.75"/>
    <x v="4"/>
    <x v="3"/>
    <n v="3468.8706000000002"/>
    <s v="-"/>
  </r>
  <r>
    <s v="ORD109311"/>
    <x v="0"/>
    <x v="1"/>
    <x v="9221"/>
    <n v="0.05"/>
    <n v="104.62400000000001"/>
    <n v="6"/>
    <d v="2023-06-03T00:00:00"/>
    <d v="2023-06-10T00:00:00"/>
    <s v="New"/>
    <x v="2"/>
    <n v="482.63"/>
    <x v="4"/>
    <x v="3"/>
    <n v="1987.856"/>
    <s v="Bulk Order"/>
  </r>
  <r>
    <s v="ORD109312"/>
    <x v="0"/>
    <x v="4"/>
    <x v="9222"/>
    <n v="0.01"/>
    <n v="37.560700000000004"/>
    <n v="7"/>
    <d v="2023-12-19T00:00:00"/>
    <d v="2023-12-20T00:00:00"/>
    <s v="Regular"/>
    <x v="1"/>
    <n v="654.11"/>
    <x v="4"/>
    <x v="4"/>
    <n v="3718.5093000000002"/>
    <s v="Bulk Order"/>
  </r>
  <r>
    <s v="ORD109313"/>
    <x v="3"/>
    <x v="1"/>
    <x v="9223"/>
    <n v="0.13"/>
    <n v="141.28659999999999"/>
    <n v="6"/>
    <d v="2024-11-03T00:00:00"/>
    <d v="2024-11-05T00:00:00"/>
    <s v="New"/>
    <x v="1"/>
    <n v="279.33"/>
    <x v="4"/>
    <x v="2"/>
    <n v="945.53339999999992"/>
    <s v="Bulk Order"/>
  </r>
  <r>
    <s v="ORD109314"/>
    <x v="2"/>
    <x v="2"/>
    <x v="9224"/>
    <n v="0.05"/>
    <n v="203.929"/>
    <n v="4"/>
    <d v="2023-05-31T00:00:00"/>
    <d v="2023-06-02T00:00:00"/>
    <s v="Member"/>
    <x v="1"/>
    <n v="882.7"/>
    <x v="4"/>
    <x v="4"/>
    <n v="3874.6509999999998"/>
    <s v="-"/>
  </r>
  <r>
    <s v="ORD109315"/>
    <x v="2"/>
    <x v="1"/>
    <x v="9225"/>
    <n v="0.47"/>
    <n v="239.22059999999999"/>
    <n v="8"/>
    <d v="2023-07-18T00:00:00"/>
    <d v="2023-07-21T00:00:00"/>
    <s v="Regular"/>
    <x v="1"/>
    <n v="124.17"/>
    <x v="4"/>
    <x v="5"/>
    <n v="269.75940000000003"/>
    <s v="Bulk Order"/>
  </r>
  <r>
    <s v="ORD109316"/>
    <x v="3"/>
    <x v="1"/>
    <x v="9226"/>
    <n v="0.12"/>
    <n v="171.08760000000001"/>
    <n v="6"/>
    <d v="2023-09-29T00:00:00"/>
    <d v="2023-09-30T00:00:00"/>
    <s v="New"/>
    <x v="1"/>
    <n v="306.89"/>
    <x v="4"/>
    <x v="1"/>
    <n v="1254.6424"/>
    <s v="Bulk Order"/>
  </r>
  <r>
    <s v="ORD109317"/>
    <x v="0"/>
    <x v="2"/>
    <x v="9227"/>
    <n v="0.05"/>
    <n v="206.3785"/>
    <n v="2"/>
    <d v="2024-04-01T00:00:00"/>
    <d v="2024-04-02T00:00:00"/>
    <s v="Member"/>
    <x v="1"/>
    <n v="317.85000000000002"/>
    <x v="4"/>
    <x v="2"/>
    <n v="3921.1914999999999"/>
    <s v="-"/>
  </r>
  <r>
    <s v="ORD109318"/>
    <x v="1"/>
    <x v="4"/>
    <x v="9228"/>
    <n v="0.38"/>
    <n v="1429.2103999999999"/>
    <n v="6"/>
    <d v="2024-06-23T00:00:00"/>
    <d v="2024-06-25T00:00:00"/>
    <s v="New"/>
    <x v="0"/>
    <n v="333.83"/>
    <x v="4"/>
    <x v="5"/>
    <n v="2331.8696"/>
    <s v="Bulk Order"/>
  </r>
  <r>
    <s v="ORD109319"/>
    <x v="2"/>
    <x v="2"/>
    <x v="9229"/>
    <n v="0.21"/>
    <n v="536.78309999999999"/>
    <n v="1"/>
    <d v="2024-02-11T00:00:00"/>
    <d v="2024-02-13T00:00:00"/>
    <s v="Regular"/>
    <x v="2"/>
    <n v="236.32"/>
    <x v="4"/>
    <x v="4"/>
    <n v="2019.3269"/>
    <s v="-"/>
  </r>
  <r>
    <s v="ORD109320"/>
    <x v="2"/>
    <x v="3"/>
    <x v="9230"/>
    <n v="0.42"/>
    <n v="1426.6055999999999"/>
    <n v="9"/>
    <d v="2024-10-13T00:00:00"/>
    <d v="2024-10-19T00:00:00"/>
    <s v="Member"/>
    <x v="0"/>
    <n v="211.28"/>
    <x v="4"/>
    <x v="2"/>
    <n v="1970.0744"/>
    <s v="Bulk Order"/>
  </r>
  <r>
    <s v="ORD109321"/>
    <x v="0"/>
    <x v="3"/>
    <x v="9231"/>
    <n v="0.42"/>
    <n v="423.91019999999997"/>
    <n v="7"/>
    <d v="2024-07-07T00:00:00"/>
    <d v="2024-07-12T00:00:00"/>
    <s v="Member"/>
    <x v="1"/>
    <n v="105.66"/>
    <x v="4"/>
    <x v="1"/>
    <n v="585.39979999999991"/>
    <s v="Bulk Order"/>
  </r>
  <r>
    <s v="ORD109322"/>
    <x v="0"/>
    <x v="1"/>
    <x v="9232"/>
    <n v="0.5"/>
    <n v="1686.02"/>
    <n v="8"/>
    <d v="2023-01-09T00:00:00"/>
    <d v="2023-01-14T00:00:00"/>
    <s v="Member"/>
    <x v="1"/>
    <n v="640.72"/>
    <x v="4"/>
    <x v="4"/>
    <n v="1686.02"/>
    <s v="Bulk Order"/>
  </r>
  <r>
    <s v="ORD109323"/>
    <x v="2"/>
    <x v="2"/>
    <x v="9233"/>
    <n v="0.4"/>
    <n v="55.632000000000005"/>
    <n v="4"/>
    <d v="2023-02-27T00:00:00"/>
    <d v="2023-03-06T00:00:00"/>
    <s v="Regular"/>
    <x v="1"/>
    <n v="9.0399999999999991"/>
    <x v="4"/>
    <x v="1"/>
    <n v="83.448000000000008"/>
    <s v="-"/>
  </r>
  <r>
    <s v="ORD109324"/>
    <x v="0"/>
    <x v="2"/>
    <x v="9234"/>
    <n v="0.11"/>
    <n v="460.10360000000003"/>
    <n v="8"/>
    <d v="2023-12-31T00:00:00"/>
    <d v="2024-01-02T00:00:00"/>
    <s v="Regular"/>
    <x v="1"/>
    <n v="505.63"/>
    <x v="4"/>
    <x v="3"/>
    <n v="3722.6564000000003"/>
    <s v="Bulk Order"/>
  </r>
  <r>
    <s v="ORD109325"/>
    <x v="1"/>
    <x v="2"/>
    <x v="9235"/>
    <n v="0.28999999999999998"/>
    <n v="762.64489999999989"/>
    <n v="1"/>
    <d v="2023-11-28T00:00:00"/>
    <d v="2023-12-05T00:00:00"/>
    <s v="Regular"/>
    <x v="2"/>
    <n v="541.16999999999996"/>
    <x v="4"/>
    <x v="1"/>
    <n v="1867.1651000000002"/>
    <s v="-"/>
  </r>
  <r>
    <s v="ORD109326"/>
    <x v="2"/>
    <x v="4"/>
    <x v="9236"/>
    <n v="0.26"/>
    <n v="1228.5"/>
    <n v="4"/>
    <d v="2023-07-20T00:00:00"/>
    <d v="2023-07-23T00:00:00"/>
    <s v="Member"/>
    <x v="2"/>
    <n v="472.39"/>
    <x v="4"/>
    <x v="3"/>
    <n v="3496.5"/>
    <s v="-"/>
  </r>
  <r>
    <s v="ORD109327"/>
    <x v="1"/>
    <x v="0"/>
    <x v="9237"/>
    <n v="0.25"/>
    <n v="610.75"/>
    <n v="6"/>
    <d v="2024-10-20T00:00:00"/>
    <d v="2024-10-26T00:00:00"/>
    <s v="Regular"/>
    <x v="1"/>
    <n v="242.82"/>
    <x v="4"/>
    <x v="2"/>
    <n v="1832.25"/>
    <s v="Bulk Order"/>
  </r>
  <r>
    <s v="ORD109328"/>
    <x v="1"/>
    <x v="0"/>
    <x v="9238"/>
    <n v="0.15"/>
    <n v="333.31950000000001"/>
    <n v="7"/>
    <d v="2024-11-06T00:00:00"/>
    <d v="2024-11-10T00:00:00"/>
    <s v="New"/>
    <x v="2"/>
    <n v="570.55999999999995"/>
    <x v="4"/>
    <x v="1"/>
    <n v="1888.8105"/>
    <s v="Bulk Order"/>
  </r>
  <r>
    <s v="ORD109329"/>
    <x v="0"/>
    <x v="0"/>
    <x v="9239"/>
    <n v="0.11"/>
    <n v="253.57860000000002"/>
    <n v="3"/>
    <d v="2024-04-25T00:00:00"/>
    <d v="2024-04-26T00:00:00"/>
    <s v="New"/>
    <x v="0"/>
    <n v="431.8"/>
    <x v="4"/>
    <x v="2"/>
    <n v="2051.6814000000004"/>
    <s v="-"/>
  </r>
  <r>
    <s v="ORD109330"/>
    <x v="1"/>
    <x v="4"/>
    <x v="9240"/>
    <n v="0.36"/>
    <n v="670.56119999999999"/>
    <n v="2"/>
    <d v="2023-11-29T00:00:00"/>
    <d v="2023-11-30T00:00:00"/>
    <s v="Member"/>
    <x v="2"/>
    <n v="239.16"/>
    <x v="4"/>
    <x v="5"/>
    <n v="1192.1088"/>
    <s v="-"/>
  </r>
  <r>
    <s v="ORD109331"/>
    <x v="0"/>
    <x v="2"/>
    <x v="9241"/>
    <n v="0.05"/>
    <n v="45.835500000000003"/>
    <n v="9"/>
    <d v="2024-07-31T00:00:00"/>
    <d v="2024-08-01T00:00:00"/>
    <s v="New"/>
    <x v="1"/>
    <n v="171.61"/>
    <x v="4"/>
    <x v="4"/>
    <n v="870.87450000000001"/>
    <s v="Bulk Order"/>
  </r>
  <r>
    <s v="ORD109332"/>
    <x v="3"/>
    <x v="0"/>
    <x v="9242"/>
    <n v="0.02"/>
    <n v="84.522199999999998"/>
    <n v="1"/>
    <d v="2024-07-22T00:00:00"/>
    <d v="2024-07-27T00:00:00"/>
    <s v="New"/>
    <x v="1"/>
    <n v="663.62"/>
    <x v="4"/>
    <x v="1"/>
    <n v="4141.5877999999993"/>
    <s v="-"/>
  </r>
  <r>
    <s v="ORD109333"/>
    <x v="0"/>
    <x v="2"/>
    <x v="9243"/>
    <n v="0.19"/>
    <n v="381.23880000000003"/>
    <n v="1"/>
    <d v="2024-09-11T00:00:00"/>
    <d v="2024-09-13T00:00:00"/>
    <s v="Regular"/>
    <x v="1"/>
    <n v="577.33000000000004"/>
    <x v="4"/>
    <x v="5"/>
    <n v="1625.2811999999999"/>
    <s v="-"/>
  </r>
  <r>
    <s v="ORD109334"/>
    <x v="1"/>
    <x v="1"/>
    <x v="9244"/>
    <n v="0.37"/>
    <n v="996.2731"/>
    <n v="2"/>
    <d v="2023-10-08T00:00:00"/>
    <d v="2023-10-14T00:00:00"/>
    <s v="Member"/>
    <x v="0"/>
    <n v="270.19"/>
    <x v="4"/>
    <x v="1"/>
    <n v="1696.3569000000002"/>
    <s v="-"/>
  </r>
  <r>
    <s v="ORD109335"/>
    <x v="3"/>
    <x v="0"/>
    <x v="3591"/>
    <n v="0.43"/>
    <n v="84.903499999999994"/>
    <n v="5"/>
    <d v="2023-05-21T00:00:00"/>
    <d v="2023-05-27T00:00:00"/>
    <s v="Regular"/>
    <x v="1"/>
    <n v="42.66"/>
    <x v="4"/>
    <x v="4"/>
    <n v="112.54649999999999"/>
    <s v="-"/>
  </r>
  <r>
    <s v="ORD109336"/>
    <x v="0"/>
    <x v="1"/>
    <x v="9245"/>
    <n v="0.27"/>
    <n v="106.71480000000001"/>
    <n v="1"/>
    <d v="2023-07-06T00:00:00"/>
    <d v="2023-07-11T00:00:00"/>
    <s v="New"/>
    <x v="1"/>
    <n v="109.98"/>
    <x v="4"/>
    <x v="0"/>
    <n v="288.52519999999998"/>
    <s v="-"/>
  </r>
  <r>
    <s v="ORD109337"/>
    <x v="1"/>
    <x v="4"/>
    <x v="9246"/>
    <n v="0.42"/>
    <n v="1271.0039999999999"/>
    <n v="6"/>
    <d v="2024-04-25T00:00:00"/>
    <d v="2024-04-27T00:00:00"/>
    <s v="New"/>
    <x v="0"/>
    <n v="697.24"/>
    <x v="4"/>
    <x v="5"/>
    <n v="1755.1959999999999"/>
    <s v="Bulk Order"/>
  </r>
  <r>
    <s v="ORD109338"/>
    <x v="2"/>
    <x v="3"/>
    <x v="9247"/>
    <n v="0.01"/>
    <n v="44.0822"/>
    <n v="8"/>
    <d v="2024-10-28T00:00:00"/>
    <d v="2024-11-04T00:00:00"/>
    <s v="New"/>
    <x v="0"/>
    <n v="647.25"/>
    <x v="4"/>
    <x v="2"/>
    <n v="4364.1378000000004"/>
    <s v="Bulk Order"/>
  </r>
  <r>
    <s v="ORD109339"/>
    <x v="2"/>
    <x v="4"/>
    <x v="9248"/>
    <n v="0.23"/>
    <n v="579.05719999999997"/>
    <n v="2"/>
    <d v="2023-03-24T00:00:00"/>
    <d v="2023-03-27T00:00:00"/>
    <s v="Member"/>
    <x v="0"/>
    <n v="595.66"/>
    <x v="4"/>
    <x v="1"/>
    <n v="1938.5827999999999"/>
    <s v="-"/>
  </r>
  <r>
    <s v="ORD109340"/>
    <x v="0"/>
    <x v="4"/>
    <x v="9249"/>
    <n v="7.0000000000000007E-2"/>
    <n v="63.586600000000004"/>
    <n v="5"/>
    <d v="2023-12-08T00:00:00"/>
    <d v="2023-12-13T00:00:00"/>
    <s v="New"/>
    <x v="0"/>
    <n v="98.18"/>
    <x v="4"/>
    <x v="3"/>
    <n v="844.79340000000002"/>
    <s v="-"/>
  </r>
  <r>
    <s v="ORD109341"/>
    <x v="0"/>
    <x v="4"/>
    <x v="9250"/>
    <n v="0.28999999999999998"/>
    <n v="194.01579999999998"/>
    <n v="3"/>
    <d v="2023-06-29T00:00:00"/>
    <d v="2023-07-01T00:00:00"/>
    <s v="New"/>
    <x v="2"/>
    <n v="153.37"/>
    <x v="4"/>
    <x v="4"/>
    <n v="475.00419999999997"/>
    <s v="-"/>
  </r>
  <r>
    <s v="ORD109342"/>
    <x v="2"/>
    <x v="0"/>
    <x v="9251"/>
    <n v="0.46"/>
    <n v="2074.1215999999999"/>
    <n v="2"/>
    <d v="2024-10-18T00:00:00"/>
    <d v="2024-10-21T00:00:00"/>
    <s v="Member"/>
    <x v="2"/>
    <n v="1112.02"/>
    <x v="4"/>
    <x v="5"/>
    <n v="2434.8384000000001"/>
    <s v="-"/>
  </r>
  <r>
    <s v="ORD109343"/>
    <x v="1"/>
    <x v="1"/>
    <x v="9252"/>
    <n v="0"/>
    <n v="0"/>
    <n v="6"/>
    <d v="2023-06-28T00:00:00"/>
    <d v="2023-07-03T00:00:00"/>
    <s v="Regular"/>
    <x v="2"/>
    <n v="509.4"/>
    <x v="4"/>
    <x v="4"/>
    <n v="3538.03"/>
    <s v="Bulk Order"/>
  </r>
  <r>
    <s v="ORD109344"/>
    <x v="1"/>
    <x v="0"/>
    <x v="9253"/>
    <n v="0.33"/>
    <n v="1595.3388"/>
    <n v="1"/>
    <d v="2024-05-28T00:00:00"/>
    <d v="2024-05-29T00:00:00"/>
    <s v="Member"/>
    <x v="0"/>
    <n v="912.49"/>
    <x v="4"/>
    <x v="1"/>
    <n v="3239.0211999999997"/>
    <s v="-"/>
  </r>
  <r>
    <s v="ORD109345"/>
    <x v="1"/>
    <x v="3"/>
    <x v="9254"/>
    <n v="0.4"/>
    <n v="201.404"/>
    <n v="8"/>
    <d v="2023-05-20T00:00:00"/>
    <d v="2023-05-23T00:00:00"/>
    <s v="Member"/>
    <x v="0"/>
    <n v="96.23"/>
    <x v="4"/>
    <x v="5"/>
    <n v="302.10599999999999"/>
    <s v="Bulk Order"/>
  </r>
  <r>
    <s v="ORD109346"/>
    <x v="0"/>
    <x v="4"/>
    <x v="9255"/>
    <n v="0.37"/>
    <n v="1673.4360000000001"/>
    <n v="6"/>
    <d v="2023-06-05T00:00:00"/>
    <d v="2023-06-10T00:00:00"/>
    <s v="Regular"/>
    <x v="0"/>
    <n v="854.87"/>
    <x v="4"/>
    <x v="2"/>
    <n v="2849.364"/>
    <s v="Bulk Order"/>
  </r>
  <r>
    <s v="ORD109347"/>
    <x v="3"/>
    <x v="2"/>
    <x v="9256"/>
    <n v="0.01"/>
    <n v="42.436000000000007"/>
    <n v="4"/>
    <d v="2023-08-08T00:00:00"/>
    <d v="2023-08-15T00:00:00"/>
    <s v="Member"/>
    <x v="1"/>
    <n v="424.71"/>
    <x v="4"/>
    <x v="0"/>
    <n v="4201.1640000000007"/>
    <s v="-"/>
  </r>
  <r>
    <s v="ORD109348"/>
    <x v="3"/>
    <x v="3"/>
    <x v="9257"/>
    <n v="0.09"/>
    <n v="402.89489999999995"/>
    <n v="5"/>
    <d v="2023-08-11T00:00:00"/>
    <d v="2023-08-13T00:00:00"/>
    <s v="Regular"/>
    <x v="1"/>
    <n v="930.46"/>
    <x v="4"/>
    <x v="5"/>
    <n v="4073.7150999999999"/>
    <s v="-"/>
  </r>
  <r>
    <s v="ORD109349"/>
    <x v="3"/>
    <x v="1"/>
    <x v="9258"/>
    <n v="0.05"/>
    <n v="6.4120000000000008"/>
    <n v="2"/>
    <d v="2023-06-08T00:00:00"/>
    <d v="2023-06-09T00:00:00"/>
    <s v="New"/>
    <x v="1"/>
    <n v="19.440000000000001"/>
    <x v="4"/>
    <x v="1"/>
    <n v="121.828"/>
    <s v="-"/>
  </r>
  <r>
    <s v="ORD109350"/>
    <x v="3"/>
    <x v="3"/>
    <x v="9259"/>
    <n v="0.04"/>
    <n v="149.41319999999999"/>
    <n v="8"/>
    <d v="2024-05-13T00:00:00"/>
    <d v="2024-05-20T00:00:00"/>
    <s v="Member"/>
    <x v="2"/>
    <n v="311.37"/>
    <x v="4"/>
    <x v="1"/>
    <n v="3585.9168"/>
    <s v="Bulk Order"/>
  </r>
  <r>
    <s v="ORD109351"/>
    <x v="3"/>
    <x v="0"/>
    <x v="9260"/>
    <n v="0.37"/>
    <n v="1032.2260000000001"/>
    <n v="6"/>
    <d v="2023-12-30T00:00:00"/>
    <d v="2024-01-01T00:00:00"/>
    <s v="Regular"/>
    <x v="1"/>
    <n v="178.21"/>
    <x v="4"/>
    <x v="4"/>
    <n v="1757.5740000000001"/>
    <s v="Bulk Order"/>
  </r>
  <r>
    <s v="ORD109352"/>
    <x v="0"/>
    <x v="2"/>
    <x v="9261"/>
    <n v="0.21"/>
    <n v="610.80179999999996"/>
    <n v="6"/>
    <d v="2024-03-18T00:00:00"/>
    <d v="2024-03-25T00:00:00"/>
    <s v="Member"/>
    <x v="0"/>
    <n v="744.22"/>
    <x v="4"/>
    <x v="5"/>
    <n v="2297.7781999999997"/>
    <s v="Bulk Order"/>
  </r>
  <r>
    <s v="ORD109353"/>
    <x v="0"/>
    <x v="0"/>
    <x v="9262"/>
    <n v="0.36"/>
    <n v="863.67240000000004"/>
    <n v="3"/>
    <d v="2023-02-04T00:00:00"/>
    <d v="2023-02-08T00:00:00"/>
    <s v="Regular"/>
    <x v="2"/>
    <n v="575.26"/>
    <x v="4"/>
    <x v="5"/>
    <n v="1535.4176000000002"/>
    <s v="-"/>
  </r>
  <r>
    <s v="ORD109354"/>
    <x v="3"/>
    <x v="4"/>
    <x v="9263"/>
    <n v="0.18"/>
    <n v="673.0415999999999"/>
    <n v="1"/>
    <d v="2023-12-19T00:00:00"/>
    <d v="2023-12-23T00:00:00"/>
    <s v="Regular"/>
    <x v="0"/>
    <n v="1057.6099999999999"/>
    <x v="4"/>
    <x v="4"/>
    <n v="3066.0783999999999"/>
    <s v="-"/>
  </r>
  <r>
    <s v="ORD109355"/>
    <x v="0"/>
    <x v="4"/>
    <x v="9264"/>
    <n v="0.06"/>
    <n v="299.95260000000002"/>
    <n v="8"/>
    <d v="2023-01-01T00:00:00"/>
    <d v="2023-01-06T00:00:00"/>
    <s v="Regular"/>
    <x v="2"/>
    <n v="847.32"/>
    <x v="4"/>
    <x v="5"/>
    <n v="4699.2574000000004"/>
    <s v="Bulk Order"/>
  </r>
  <r>
    <s v="ORD109356"/>
    <x v="0"/>
    <x v="3"/>
    <x v="9265"/>
    <n v="0.36"/>
    <n v="1289.3904"/>
    <n v="7"/>
    <d v="2023-01-09T00:00:00"/>
    <d v="2023-01-12T00:00:00"/>
    <s v="New"/>
    <x v="1"/>
    <n v="728.55"/>
    <x v="4"/>
    <x v="3"/>
    <n v="2292.2496000000001"/>
    <s v="Bulk Order"/>
  </r>
  <r>
    <s v="ORD109357"/>
    <x v="3"/>
    <x v="4"/>
    <x v="9266"/>
    <n v="0.31"/>
    <n v="1060.9594999999999"/>
    <n v="1"/>
    <d v="2024-07-09T00:00:00"/>
    <d v="2024-07-15T00:00:00"/>
    <s v="Member"/>
    <x v="0"/>
    <n v="225.43"/>
    <x v="4"/>
    <x v="0"/>
    <n v="2361.4904999999999"/>
    <s v="-"/>
  </r>
  <r>
    <s v="ORD109358"/>
    <x v="1"/>
    <x v="4"/>
    <x v="9267"/>
    <n v="0.06"/>
    <n v="198.40439999999998"/>
    <n v="8"/>
    <d v="2024-07-18T00:00:00"/>
    <d v="2024-07-25T00:00:00"/>
    <s v="Regular"/>
    <x v="0"/>
    <n v="414.18"/>
    <x v="4"/>
    <x v="2"/>
    <n v="3108.3355999999999"/>
    <s v="Bulk Order"/>
  </r>
  <r>
    <s v="ORD109359"/>
    <x v="0"/>
    <x v="1"/>
    <x v="9268"/>
    <n v="0.46"/>
    <n v="1613.0084000000002"/>
    <n v="2"/>
    <d v="2023-06-24T00:00:00"/>
    <d v="2023-06-27T00:00:00"/>
    <s v="New"/>
    <x v="2"/>
    <n v="833.91"/>
    <x v="4"/>
    <x v="1"/>
    <n v="1893.5315999999998"/>
    <s v="-"/>
  </r>
  <r>
    <s v="ORD109360"/>
    <x v="1"/>
    <x v="1"/>
    <x v="9269"/>
    <n v="0.15"/>
    <n v="266.45249999999999"/>
    <n v="8"/>
    <d v="2024-12-19T00:00:00"/>
    <d v="2024-12-24T00:00:00"/>
    <s v="New"/>
    <x v="2"/>
    <n v="211.42"/>
    <x v="4"/>
    <x v="0"/>
    <n v="1509.8975"/>
    <s v="Bulk Order"/>
  </r>
  <r>
    <s v="ORD109361"/>
    <x v="0"/>
    <x v="0"/>
    <x v="9270"/>
    <n v="0.33"/>
    <n v="550.79639999999995"/>
    <n v="5"/>
    <d v="2023-04-23T00:00:00"/>
    <d v="2023-04-28T00:00:00"/>
    <s v="Regular"/>
    <x v="1"/>
    <n v="130.29"/>
    <x v="4"/>
    <x v="5"/>
    <n v="1118.2836"/>
    <s v="-"/>
  </r>
  <r>
    <s v="ORD109362"/>
    <x v="0"/>
    <x v="0"/>
    <x v="9271"/>
    <n v="0.02"/>
    <n v="78.865200000000002"/>
    <n v="8"/>
    <d v="2024-05-03T00:00:00"/>
    <d v="2024-05-09T00:00:00"/>
    <s v="New"/>
    <x v="0"/>
    <n v="258.37"/>
    <x v="4"/>
    <x v="5"/>
    <n v="3864.3948"/>
    <s v="Bulk Order"/>
  </r>
  <r>
    <s v="ORD109363"/>
    <x v="3"/>
    <x v="1"/>
    <x v="9272"/>
    <n v="0.22"/>
    <n v="79.2286"/>
    <n v="6"/>
    <d v="2024-08-19T00:00:00"/>
    <d v="2024-08-20T00:00:00"/>
    <s v="Member"/>
    <x v="2"/>
    <n v="58.82"/>
    <x v="4"/>
    <x v="0"/>
    <n v="280.90139999999997"/>
    <s v="Bulk Order"/>
  </r>
  <r>
    <s v="ORD109364"/>
    <x v="0"/>
    <x v="3"/>
    <x v="9273"/>
    <n v="0.48"/>
    <n v="1833.7487999999998"/>
    <n v="2"/>
    <d v="2023-02-15T00:00:00"/>
    <d v="2023-02-17T00:00:00"/>
    <s v="Member"/>
    <x v="2"/>
    <n v="1026.53"/>
    <x v="4"/>
    <x v="1"/>
    <n v="1986.5612000000001"/>
    <s v="-"/>
  </r>
  <r>
    <s v="ORD109365"/>
    <x v="2"/>
    <x v="1"/>
    <x v="9274"/>
    <n v="0.44"/>
    <n v="1798.6408000000001"/>
    <n v="7"/>
    <d v="2023-09-08T00:00:00"/>
    <d v="2023-09-14T00:00:00"/>
    <s v="Member"/>
    <x v="1"/>
    <n v="581.85"/>
    <x v="4"/>
    <x v="1"/>
    <n v="2289.1792"/>
    <s v="Bulk Order"/>
  </r>
  <r>
    <s v="ORD109366"/>
    <x v="2"/>
    <x v="0"/>
    <x v="9275"/>
    <n v="0.11"/>
    <n v="292.1413"/>
    <n v="6"/>
    <d v="2024-12-31T00:00:00"/>
    <d v="2025-01-02T00:00:00"/>
    <s v="Regular"/>
    <x v="0"/>
    <n v="575.64"/>
    <x v="4"/>
    <x v="0"/>
    <n v="2363.6886999999997"/>
    <s v="Bulk Order"/>
  </r>
  <r>
    <s v="ORD109367"/>
    <x v="3"/>
    <x v="2"/>
    <x v="9276"/>
    <n v="0.44"/>
    <n v="2006.2811999999999"/>
    <n v="4"/>
    <d v="2024-11-29T00:00:00"/>
    <d v="2024-12-06T00:00:00"/>
    <s v="Regular"/>
    <x v="1"/>
    <n v="719.15"/>
    <x v="4"/>
    <x v="4"/>
    <n v="2553.4487999999997"/>
    <s v="-"/>
  </r>
  <r>
    <s v="ORD109368"/>
    <x v="1"/>
    <x v="4"/>
    <x v="9277"/>
    <n v="0.15"/>
    <n v="362.71949999999998"/>
    <n v="9"/>
    <d v="2024-09-27T00:00:00"/>
    <d v="2024-10-01T00:00:00"/>
    <s v="Regular"/>
    <x v="1"/>
    <n v="596.19000000000005"/>
    <x v="4"/>
    <x v="4"/>
    <n v="2055.4105"/>
    <s v="Bulk Order"/>
  </r>
  <r>
    <s v="ORD109369"/>
    <x v="1"/>
    <x v="2"/>
    <x v="9278"/>
    <n v="0.43"/>
    <n v="418.22660000000002"/>
    <n v="4"/>
    <d v="2023-12-01T00:00:00"/>
    <d v="2023-12-05T00:00:00"/>
    <s v="Member"/>
    <x v="0"/>
    <n v="243.96"/>
    <x v="4"/>
    <x v="2"/>
    <n v="554.39339999999993"/>
    <s v="-"/>
  </r>
  <r>
    <s v="ORD109370"/>
    <x v="1"/>
    <x v="2"/>
    <x v="9279"/>
    <n v="0.36"/>
    <n v="673.50599999999997"/>
    <n v="1"/>
    <d v="2024-03-12T00:00:00"/>
    <d v="2024-03-17T00:00:00"/>
    <s v="Member"/>
    <x v="0"/>
    <n v="536.27"/>
    <x v="4"/>
    <x v="0"/>
    <n v="1197.3440000000001"/>
    <s v="-"/>
  </r>
  <r>
    <s v="ORD109371"/>
    <x v="2"/>
    <x v="4"/>
    <x v="9280"/>
    <n v="0.18"/>
    <n v="816.97500000000002"/>
    <n v="3"/>
    <d v="2024-03-19T00:00:00"/>
    <d v="2024-03-26T00:00:00"/>
    <s v="New"/>
    <x v="1"/>
    <n v="610.41"/>
    <x v="4"/>
    <x v="3"/>
    <n v="3721.7750000000001"/>
    <s v="-"/>
  </r>
  <r>
    <s v="ORD109372"/>
    <x v="1"/>
    <x v="1"/>
    <x v="9281"/>
    <n v="0.46"/>
    <n v="2285.8872000000001"/>
    <n v="8"/>
    <d v="2023-04-21T00:00:00"/>
    <d v="2023-04-28T00:00:00"/>
    <s v="Regular"/>
    <x v="0"/>
    <n v="833.89"/>
    <x v="4"/>
    <x v="0"/>
    <n v="2683.4327999999996"/>
    <s v="Bulk Order"/>
  </r>
  <r>
    <s v="ORD109373"/>
    <x v="1"/>
    <x v="3"/>
    <x v="9282"/>
    <n v="0.24"/>
    <n v="520.0992"/>
    <n v="3"/>
    <d v="2024-07-31T00:00:00"/>
    <d v="2024-08-03T00:00:00"/>
    <s v="Regular"/>
    <x v="2"/>
    <n v="458.2"/>
    <x v="4"/>
    <x v="0"/>
    <n v="1646.9807999999998"/>
    <s v="-"/>
  </r>
  <r>
    <s v="ORD109374"/>
    <x v="3"/>
    <x v="2"/>
    <x v="9283"/>
    <n v="0.16"/>
    <n v="146.80799999999999"/>
    <n v="7"/>
    <d v="2024-12-25T00:00:00"/>
    <d v="2025-01-01T00:00:00"/>
    <s v="New"/>
    <x v="0"/>
    <n v="160.77000000000001"/>
    <x v="4"/>
    <x v="0"/>
    <n v="770.74199999999996"/>
    <s v="Bulk Order"/>
  </r>
  <r>
    <s v="ORD109375"/>
    <x v="1"/>
    <x v="3"/>
    <x v="9284"/>
    <n v="0.14000000000000001"/>
    <n v="210.42140000000001"/>
    <n v="1"/>
    <d v="2023-11-27T00:00:00"/>
    <d v="2023-11-30T00:00:00"/>
    <s v="New"/>
    <x v="0"/>
    <n v="106.69"/>
    <x v="4"/>
    <x v="5"/>
    <n v="1292.5886"/>
    <s v="-"/>
  </r>
  <r>
    <s v="ORD109376"/>
    <x v="2"/>
    <x v="0"/>
    <x v="9285"/>
    <n v="0.47"/>
    <n v="1321.2404999999999"/>
    <n v="4"/>
    <d v="2023-10-05T00:00:00"/>
    <d v="2023-10-06T00:00:00"/>
    <s v="Regular"/>
    <x v="2"/>
    <n v="594.77"/>
    <x v="4"/>
    <x v="0"/>
    <n v="1489.9095000000002"/>
    <s v="-"/>
  </r>
  <r>
    <s v="ORD109377"/>
    <x v="2"/>
    <x v="2"/>
    <x v="9286"/>
    <n v="0.38"/>
    <n v="1103.2426"/>
    <n v="4"/>
    <d v="2024-06-30T00:00:00"/>
    <d v="2024-07-04T00:00:00"/>
    <s v="Member"/>
    <x v="2"/>
    <n v="225.03"/>
    <x v="4"/>
    <x v="0"/>
    <n v="1800.0273999999999"/>
    <s v="-"/>
  </r>
  <r>
    <s v="ORD109378"/>
    <x v="2"/>
    <x v="0"/>
    <x v="9287"/>
    <n v="0.17"/>
    <n v="541.83929999999998"/>
    <n v="9"/>
    <d v="2023-04-16T00:00:00"/>
    <d v="2023-04-17T00:00:00"/>
    <s v="Member"/>
    <x v="2"/>
    <n v="829.26"/>
    <x v="4"/>
    <x v="1"/>
    <n v="2645.4506999999999"/>
    <s v="Bulk Order"/>
  </r>
  <r>
    <s v="ORD109379"/>
    <x v="3"/>
    <x v="1"/>
    <x v="9288"/>
    <n v="0.13"/>
    <n v="545.11989999999992"/>
    <n v="1"/>
    <d v="2024-02-29T00:00:00"/>
    <d v="2024-03-02T00:00:00"/>
    <s v="Regular"/>
    <x v="1"/>
    <n v="296.54000000000002"/>
    <x v="4"/>
    <x v="5"/>
    <n v="3648.1100999999999"/>
    <s v="-"/>
  </r>
  <r>
    <s v="ORD109380"/>
    <x v="3"/>
    <x v="2"/>
    <x v="9289"/>
    <n v="0.11"/>
    <n v="394.34449999999998"/>
    <n v="9"/>
    <d v="2024-12-20T00:00:00"/>
    <d v="2024-12-25T00:00:00"/>
    <s v="Member"/>
    <x v="0"/>
    <n v="879.49"/>
    <x v="4"/>
    <x v="2"/>
    <n v="3190.6054999999997"/>
    <s v="Bulk Order"/>
  </r>
  <r>
    <s v="ORD109381"/>
    <x v="0"/>
    <x v="0"/>
    <x v="9290"/>
    <n v="0.12"/>
    <n v="165.37439999999998"/>
    <n v="8"/>
    <d v="2024-11-01T00:00:00"/>
    <d v="2024-11-04T00:00:00"/>
    <s v="Regular"/>
    <x v="2"/>
    <n v="120.95"/>
    <x v="4"/>
    <x v="5"/>
    <n v="1212.7456"/>
    <s v="Bulk Order"/>
  </r>
  <r>
    <s v="ORD109382"/>
    <x v="1"/>
    <x v="0"/>
    <x v="9291"/>
    <n v="0.06"/>
    <n v="122.14319999999999"/>
    <n v="6"/>
    <d v="2024-12-03T00:00:00"/>
    <d v="2024-12-07T00:00:00"/>
    <s v="Regular"/>
    <x v="2"/>
    <n v="478.77"/>
    <x v="4"/>
    <x v="1"/>
    <n v="1913.5768"/>
    <s v="Bulk Order"/>
  </r>
  <r>
    <s v="ORD109383"/>
    <x v="3"/>
    <x v="1"/>
    <x v="9292"/>
    <n v="0.24"/>
    <n v="1011.624"/>
    <n v="4"/>
    <d v="2023-11-11T00:00:00"/>
    <d v="2023-11-18T00:00:00"/>
    <s v="Member"/>
    <x v="2"/>
    <n v="235.06"/>
    <x v="4"/>
    <x v="2"/>
    <n v="3203.4760000000006"/>
    <s v="-"/>
  </r>
  <r>
    <s v="ORD109384"/>
    <x v="2"/>
    <x v="3"/>
    <x v="9293"/>
    <n v="0.02"/>
    <n v="64.071600000000004"/>
    <n v="6"/>
    <d v="2024-10-11T00:00:00"/>
    <d v="2024-10-15T00:00:00"/>
    <s v="Member"/>
    <x v="1"/>
    <n v="249.63"/>
    <x v="4"/>
    <x v="3"/>
    <n v="3139.5083999999997"/>
    <s v="Bulk Order"/>
  </r>
  <r>
    <s v="ORD109385"/>
    <x v="2"/>
    <x v="3"/>
    <x v="9294"/>
    <n v="0.01"/>
    <n v="9.1545000000000005"/>
    <n v="6"/>
    <d v="2023-02-05T00:00:00"/>
    <d v="2023-02-11T00:00:00"/>
    <s v="Regular"/>
    <x v="2"/>
    <n v="50.44"/>
    <x v="4"/>
    <x v="3"/>
    <n v="906.29550000000006"/>
    <s v="Bulk Order"/>
  </r>
  <r>
    <s v="ORD109386"/>
    <x v="3"/>
    <x v="2"/>
    <x v="9295"/>
    <n v="0.31"/>
    <n v="525.49340000000007"/>
    <n v="2"/>
    <d v="2023-08-01T00:00:00"/>
    <d v="2023-08-06T00:00:00"/>
    <s v="Regular"/>
    <x v="0"/>
    <n v="162.06"/>
    <x v="4"/>
    <x v="5"/>
    <n v="1169.6466"/>
    <s v="-"/>
  </r>
  <r>
    <s v="ORD109387"/>
    <x v="3"/>
    <x v="1"/>
    <x v="9296"/>
    <n v="0.04"/>
    <n v="159.054"/>
    <n v="7"/>
    <d v="2023-11-24T00:00:00"/>
    <d v="2023-11-29T00:00:00"/>
    <s v="Regular"/>
    <x v="2"/>
    <n v="199.17"/>
    <x v="4"/>
    <x v="1"/>
    <n v="3817.2959999999998"/>
    <s v="Bulk Order"/>
  </r>
  <r>
    <s v="ORD109388"/>
    <x v="3"/>
    <x v="2"/>
    <x v="9297"/>
    <n v="0.42"/>
    <n v="396.16919999999999"/>
    <n v="9"/>
    <d v="2023-02-16T00:00:00"/>
    <d v="2023-02-22T00:00:00"/>
    <s v="Regular"/>
    <x v="2"/>
    <n v="67.540000000000006"/>
    <x v="4"/>
    <x v="4"/>
    <n v="547.09079999999994"/>
    <s v="Bulk Order"/>
  </r>
  <r>
    <s v="ORD109389"/>
    <x v="0"/>
    <x v="3"/>
    <x v="9298"/>
    <n v="0.05"/>
    <n v="174.3075"/>
    <n v="8"/>
    <d v="2024-07-12T00:00:00"/>
    <d v="2024-07-19T00:00:00"/>
    <s v="New"/>
    <x v="1"/>
    <n v="196.14"/>
    <x v="4"/>
    <x v="4"/>
    <n v="3311.8425000000002"/>
    <s v="Bulk Order"/>
  </r>
  <r>
    <s v="ORD109390"/>
    <x v="2"/>
    <x v="1"/>
    <x v="9299"/>
    <n v="0.27"/>
    <n v="772.55910000000006"/>
    <n v="3"/>
    <d v="2024-08-31T00:00:00"/>
    <d v="2024-09-07T00:00:00"/>
    <s v="New"/>
    <x v="2"/>
    <n v="453.8"/>
    <x v="4"/>
    <x v="1"/>
    <n v="2088.7709"/>
    <s v="-"/>
  </r>
  <r>
    <s v="ORD109391"/>
    <x v="0"/>
    <x v="4"/>
    <x v="9300"/>
    <n v="0.34"/>
    <n v="279.69420000000002"/>
    <n v="8"/>
    <d v="2023-08-20T00:00:00"/>
    <d v="2023-08-24T00:00:00"/>
    <s v="Regular"/>
    <x v="2"/>
    <n v="73.459999999999994"/>
    <x v="4"/>
    <x v="1"/>
    <n v="542.93579999999997"/>
    <s v="Bulk Order"/>
  </r>
  <r>
    <s v="ORD109392"/>
    <x v="0"/>
    <x v="1"/>
    <x v="9301"/>
    <n v="0.11"/>
    <n v="382.30610000000001"/>
    <n v="4"/>
    <d v="2024-06-17T00:00:00"/>
    <d v="2024-06-21T00:00:00"/>
    <s v="Regular"/>
    <x v="1"/>
    <n v="423.36"/>
    <x v="4"/>
    <x v="2"/>
    <n v="3093.2039000000004"/>
    <s v="-"/>
  </r>
  <r>
    <s v="ORD109393"/>
    <x v="1"/>
    <x v="1"/>
    <x v="9302"/>
    <n v="0.44"/>
    <n v="350.90440000000001"/>
    <n v="1"/>
    <d v="2024-02-18T00:00:00"/>
    <d v="2024-02-25T00:00:00"/>
    <s v="Member"/>
    <x v="1"/>
    <n v="92.3"/>
    <x v="4"/>
    <x v="2"/>
    <n v="446.60559999999998"/>
    <s v="-"/>
  </r>
  <r>
    <s v="ORD109394"/>
    <x v="2"/>
    <x v="4"/>
    <x v="9303"/>
    <n v="0.24"/>
    <n v="492.55919999999998"/>
    <n v="3"/>
    <d v="2024-02-11T00:00:00"/>
    <d v="2024-02-14T00:00:00"/>
    <s v="Regular"/>
    <x v="1"/>
    <n v="528.96"/>
    <x v="4"/>
    <x v="3"/>
    <n v="1559.7708"/>
    <s v="-"/>
  </r>
  <r>
    <s v="ORD109395"/>
    <x v="2"/>
    <x v="0"/>
    <x v="9304"/>
    <n v="0.16"/>
    <n v="257.91040000000004"/>
    <n v="1"/>
    <d v="2024-04-07T00:00:00"/>
    <d v="2024-04-10T00:00:00"/>
    <s v="Regular"/>
    <x v="0"/>
    <n v="146.41"/>
    <x v="4"/>
    <x v="3"/>
    <n v="1354.0296000000001"/>
    <s v="-"/>
  </r>
  <r>
    <s v="ORD109396"/>
    <x v="3"/>
    <x v="0"/>
    <x v="9305"/>
    <n v="0.45"/>
    <n v="1566.4725000000001"/>
    <n v="5"/>
    <d v="2023-05-04T00:00:00"/>
    <d v="2023-05-09T00:00:00"/>
    <s v="Member"/>
    <x v="2"/>
    <n v="608.29999999999995"/>
    <x v="4"/>
    <x v="4"/>
    <n v="1914.5775000000001"/>
    <s v="-"/>
  </r>
  <r>
    <s v="ORD109397"/>
    <x v="3"/>
    <x v="0"/>
    <x v="9306"/>
    <n v="0.43"/>
    <n v="1691.4394"/>
    <n v="9"/>
    <d v="2024-11-24T00:00:00"/>
    <d v="2024-11-26T00:00:00"/>
    <s v="Member"/>
    <x v="0"/>
    <n v="264.68"/>
    <x v="4"/>
    <x v="3"/>
    <n v="2242.1405999999997"/>
    <s v="Bulk Order"/>
  </r>
  <r>
    <s v="ORD109398"/>
    <x v="1"/>
    <x v="3"/>
    <x v="9307"/>
    <n v="0.35"/>
    <n v="323.66249999999997"/>
    <n v="7"/>
    <d v="2024-12-30T00:00:00"/>
    <d v="2025-01-01T00:00:00"/>
    <s v="Regular"/>
    <x v="2"/>
    <n v="141.16"/>
    <x v="4"/>
    <x v="5"/>
    <n v="601.08750000000009"/>
    <s v="Bulk Order"/>
  </r>
  <r>
    <s v="ORD109399"/>
    <x v="0"/>
    <x v="1"/>
    <x v="9308"/>
    <n v="0.15"/>
    <n v="611.81700000000001"/>
    <n v="3"/>
    <d v="2024-02-04T00:00:00"/>
    <d v="2024-02-09T00:00:00"/>
    <s v="Member"/>
    <x v="1"/>
    <n v="1023.91"/>
    <x v="4"/>
    <x v="5"/>
    <n v="3466.9630000000002"/>
    <s v="-"/>
  </r>
  <r>
    <s v="ORD109400"/>
    <x v="3"/>
    <x v="4"/>
    <x v="9309"/>
    <n v="0.2"/>
    <n v="27.07"/>
    <n v="7"/>
    <d v="2023-06-13T00:00:00"/>
    <d v="2023-06-18T00:00:00"/>
    <s v="New"/>
    <x v="0"/>
    <n v="24.24"/>
    <x v="4"/>
    <x v="3"/>
    <n v="108.28"/>
    <s v="Bulk Order"/>
  </r>
  <r>
    <s v="ORD109401"/>
    <x v="3"/>
    <x v="3"/>
    <x v="9310"/>
    <n v="0.34"/>
    <n v="917.07860000000005"/>
    <n v="8"/>
    <d v="2023-10-11T00:00:00"/>
    <d v="2023-10-12T00:00:00"/>
    <s v="New"/>
    <x v="1"/>
    <n v="309.25"/>
    <x v="4"/>
    <x v="2"/>
    <n v="1780.2113999999999"/>
    <s v="Bulk Order"/>
  </r>
  <r>
    <s v="ORD109402"/>
    <x v="2"/>
    <x v="4"/>
    <x v="9311"/>
    <n v="0.09"/>
    <n v="236.90429999999998"/>
    <n v="4"/>
    <d v="2023-06-19T00:00:00"/>
    <d v="2023-06-26T00:00:00"/>
    <s v="New"/>
    <x v="1"/>
    <n v="399.93"/>
    <x v="4"/>
    <x v="0"/>
    <n v="2395.3656999999998"/>
    <s v="-"/>
  </r>
  <r>
    <s v="ORD109403"/>
    <x v="2"/>
    <x v="3"/>
    <x v="9312"/>
    <n v="0.25"/>
    <n v="789.1825"/>
    <n v="3"/>
    <d v="2023-04-05T00:00:00"/>
    <d v="2023-04-07T00:00:00"/>
    <s v="New"/>
    <x v="1"/>
    <n v="596.5"/>
    <x v="4"/>
    <x v="1"/>
    <n v="2367.5475000000001"/>
    <s v="-"/>
  </r>
  <r>
    <s v="ORD109404"/>
    <x v="3"/>
    <x v="3"/>
    <x v="9313"/>
    <n v="0.37"/>
    <n v="471.5761"/>
    <n v="2"/>
    <d v="2024-10-18T00:00:00"/>
    <d v="2024-10-22T00:00:00"/>
    <s v="New"/>
    <x v="1"/>
    <n v="352.06"/>
    <x v="4"/>
    <x v="5"/>
    <n v="802.95389999999998"/>
    <s v="-"/>
  </r>
  <r>
    <s v="ORD109405"/>
    <x v="2"/>
    <x v="3"/>
    <x v="9314"/>
    <n v="0.33"/>
    <n v="48.939000000000007"/>
    <n v="8"/>
    <d v="2023-10-31T00:00:00"/>
    <d v="2023-11-01T00:00:00"/>
    <s v="New"/>
    <x v="0"/>
    <n v="38.479999999999997"/>
    <x v="4"/>
    <x v="5"/>
    <n v="99.361000000000004"/>
    <s v="Bulk Order"/>
  </r>
  <r>
    <s v="ORD109406"/>
    <x v="1"/>
    <x v="4"/>
    <x v="9315"/>
    <n v="0.36"/>
    <n v="838.20240000000001"/>
    <n v="3"/>
    <d v="2023-04-06T00:00:00"/>
    <d v="2023-04-07T00:00:00"/>
    <s v="New"/>
    <x v="1"/>
    <n v="675.87"/>
    <x v="4"/>
    <x v="3"/>
    <n v="1490.1376"/>
    <s v="-"/>
  </r>
  <r>
    <s v="ORD109407"/>
    <x v="3"/>
    <x v="2"/>
    <x v="918"/>
    <n v="0.45"/>
    <n v="202.45050000000001"/>
    <n v="7"/>
    <d v="2024-11-30T00:00:00"/>
    <d v="2024-12-06T00:00:00"/>
    <s v="Member"/>
    <x v="1"/>
    <n v="42.59"/>
    <x v="4"/>
    <x v="4"/>
    <n v="247.43949999999998"/>
    <s v="Bulk Order"/>
  </r>
  <r>
    <s v="ORD109408"/>
    <x v="2"/>
    <x v="3"/>
    <x v="9316"/>
    <n v="0.48"/>
    <n v="2146.44"/>
    <n v="2"/>
    <d v="2024-02-27T00:00:00"/>
    <d v="2024-03-03T00:00:00"/>
    <s v="Member"/>
    <x v="1"/>
    <n v="445.18"/>
    <x v="4"/>
    <x v="5"/>
    <n v="2325.31"/>
    <s v="-"/>
  </r>
  <r>
    <s v="ORD109409"/>
    <x v="1"/>
    <x v="0"/>
    <x v="9317"/>
    <n v="0.23"/>
    <n v="218.72080000000003"/>
    <n v="5"/>
    <d v="2024-07-16T00:00:00"/>
    <d v="2024-07-19T00:00:00"/>
    <s v="Member"/>
    <x v="2"/>
    <n v="71.39"/>
    <x v="4"/>
    <x v="1"/>
    <n v="732.23919999999998"/>
    <s v="-"/>
  </r>
  <r>
    <s v="ORD109410"/>
    <x v="2"/>
    <x v="1"/>
    <x v="9318"/>
    <n v="0.03"/>
    <n v="65.509199999999993"/>
    <n v="5"/>
    <d v="2023-11-03T00:00:00"/>
    <d v="2023-11-04T00:00:00"/>
    <s v="Member"/>
    <x v="2"/>
    <n v="386.76"/>
    <x v="4"/>
    <x v="2"/>
    <n v="2118.1307999999999"/>
    <s v="-"/>
  </r>
  <r>
    <s v="ORD109411"/>
    <x v="2"/>
    <x v="2"/>
    <x v="9319"/>
    <n v="0.42"/>
    <n v="935.17199999999991"/>
    <n v="9"/>
    <d v="2023-05-13T00:00:00"/>
    <d v="2023-05-18T00:00:00"/>
    <s v="Member"/>
    <x v="0"/>
    <n v="211.93"/>
    <x v="4"/>
    <x v="4"/>
    <n v="1291.4279999999999"/>
    <s v="Bulk Order"/>
  </r>
  <r>
    <s v="ORD109412"/>
    <x v="2"/>
    <x v="2"/>
    <x v="9320"/>
    <n v="0.06"/>
    <n v="168.54239999999999"/>
    <n v="8"/>
    <d v="2023-12-28T00:00:00"/>
    <d v="2023-12-29T00:00:00"/>
    <s v="New"/>
    <x v="1"/>
    <n v="624.04999999999995"/>
    <x v="4"/>
    <x v="1"/>
    <n v="2640.4976000000001"/>
    <s v="Bulk Order"/>
  </r>
  <r>
    <s v="ORD109413"/>
    <x v="3"/>
    <x v="4"/>
    <x v="9321"/>
    <n v="0.11"/>
    <n v="432.7851"/>
    <n v="8"/>
    <d v="2024-05-20T00:00:00"/>
    <d v="2024-05-26T00:00:00"/>
    <s v="Regular"/>
    <x v="1"/>
    <n v="1137.33"/>
    <x v="4"/>
    <x v="0"/>
    <n v="3501.6248999999998"/>
    <s v="Bulk Order"/>
  </r>
  <r>
    <s v="ORD109414"/>
    <x v="0"/>
    <x v="2"/>
    <x v="9322"/>
    <n v="0.33"/>
    <n v="796.46490000000006"/>
    <n v="2"/>
    <d v="2024-09-22T00:00:00"/>
    <d v="2024-09-25T00:00:00"/>
    <s v="Regular"/>
    <x v="0"/>
    <n v="463.34"/>
    <x v="4"/>
    <x v="2"/>
    <n v="1617.0651000000003"/>
    <s v="-"/>
  </r>
  <r>
    <s v="ORD109415"/>
    <x v="2"/>
    <x v="4"/>
    <x v="9323"/>
    <n v="0.37"/>
    <n v="83.690299999999993"/>
    <n v="2"/>
    <d v="2023-03-05T00:00:00"/>
    <d v="2023-03-10T00:00:00"/>
    <s v="Member"/>
    <x v="0"/>
    <n v="51.88"/>
    <x v="4"/>
    <x v="1"/>
    <n v="142.49970000000002"/>
    <s v="-"/>
  </r>
  <r>
    <s v="ORD109416"/>
    <x v="1"/>
    <x v="4"/>
    <x v="9324"/>
    <n v="0.35"/>
    <n v="1357.454"/>
    <n v="7"/>
    <d v="2024-02-24T00:00:00"/>
    <d v="2024-02-27T00:00:00"/>
    <s v="Regular"/>
    <x v="2"/>
    <n v="387.91"/>
    <x v="4"/>
    <x v="3"/>
    <n v="2520.9859999999999"/>
    <s v="Bulk Order"/>
  </r>
  <r>
    <s v="ORD109417"/>
    <x v="3"/>
    <x v="0"/>
    <x v="9325"/>
    <n v="0.22"/>
    <n v="110.583"/>
    <n v="4"/>
    <d v="2024-01-05T00:00:00"/>
    <d v="2024-01-08T00:00:00"/>
    <s v="Regular"/>
    <x v="2"/>
    <n v="127.71"/>
    <x v="4"/>
    <x v="1"/>
    <n v="392.06700000000001"/>
    <s v="-"/>
  </r>
  <r>
    <s v="ORD109418"/>
    <x v="3"/>
    <x v="3"/>
    <x v="9326"/>
    <n v="0.46"/>
    <n v="1492.0606"/>
    <n v="3"/>
    <d v="2023-09-24T00:00:00"/>
    <d v="2023-09-28T00:00:00"/>
    <s v="New"/>
    <x v="0"/>
    <n v="856.62"/>
    <x v="4"/>
    <x v="1"/>
    <n v="1751.5494000000001"/>
    <s v="-"/>
  </r>
  <r>
    <s v="ORD109419"/>
    <x v="1"/>
    <x v="2"/>
    <x v="9327"/>
    <n v="0.42"/>
    <n v="1695.4559999999999"/>
    <n v="3"/>
    <d v="2023-08-13T00:00:00"/>
    <d v="2023-08-16T00:00:00"/>
    <s v="New"/>
    <x v="1"/>
    <n v="1094.58"/>
    <x v="4"/>
    <x v="1"/>
    <n v="2341.3440000000001"/>
    <s v="-"/>
  </r>
  <r>
    <s v="ORD109420"/>
    <x v="2"/>
    <x v="3"/>
    <x v="9328"/>
    <n v="0.33"/>
    <n v="490.10940000000005"/>
    <n v="7"/>
    <d v="2024-07-19T00:00:00"/>
    <d v="2024-07-22T00:00:00"/>
    <s v="Regular"/>
    <x v="1"/>
    <n v="395.67"/>
    <x v="4"/>
    <x v="4"/>
    <n v="995.07060000000001"/>
    <s v="Bulk Order"/>
  </r>
  <r>
    <s v="ORD109421"/>
    <x v="0"/>
    <x v="3"/>
    <x v="9329"/>
    <n v="0.22"/>
    <n v="506.13639999999998"/>
    <n v="1"/>
    <d v="2024-05-30T00:00:00"/>
    <d v="2024-06-02T00:00:00"/>
    <s v="New"/>
    <x v="1"/>
    <n v="294.17"/>
    <x v="4"/>
    <x v="1"/>
    <n v="1794.4836"/>
    <s v="-"/>
  </r>
  <r>
    <s v="ORD109422"/>
    <x v="2"/>
    <x v="3"/>
    <x v="9330"/>
    <n v="0.23"/>
    <n v="39.157499999999999"/>
    <n v="4"/>
    <d v="2023-02-24T00:00:00"/>
    <d v="2023-02-26T00:00:00"/>
    <s v="New"/>
    <x v="1"/>
    <n v="30.98"/>
    <x v="4"/>
    <x v="5"/>
    <n v="131.0925"/>
    <s v="-"/>
  </r>
  <r>
    <s v="ORD109423"/>
    <x v="1"/>
    <x v="4"/>
    <x v="9331"/>
    <n v="0.09"/>
    <n v="363.50909999999999"/>
    <n v="6"/>
    <d v="2023-02-02T00:00:00"/>
    <d v="2023-02-06T00:00:00"/>
    <s v="Regular"/>
    <x v="2"/>
    <n v="514.25"/>
    <x v="4"/>
    <x v="2"/>
    <n v="3675.4808999999996"/>
    <s v="Bulk Order"/>
  </r>
  <r>
    <s v="ORD109424"/>
    <x v="3"/>
    <x v="3"/>
    <x v="9332"/>
    <n v="0.39"/>
    <n v="1382.9322"/>
    <n v="9"/>
    <d v="2023-05-09T00:00:00"/>
    <d v="2023-05-11T00:00:00"/>
    <s v="New"/>
    <x v="1"/>
    <n v="956"/>
    <x v="4"/>
    <x v="5"/>
    <n v="2163.0478000000003"/>
    <s v="Bulk Order"/>
  </r>
  <r>
    <s v="ORD109425"/>
    <x v="0"/>
    <x v="2"/>
    <x v="9333"/>
    <n v="0.43"/>
    <n v="530.53399999999999"/>
    <n v="1"/>
    <d v="2024-12-25T00:00:00"/>
    <d v="2024-12-28T00:00:00"/>
    <s v="Member"/>
    <x v="0"/>
    <n v="341.89"/>
    <x v="4"/>
    <x v="3"/>
    <n v="703.26599999999996"/>
    <s v="-"/>
  </r>
  <r>
    <s v="ORD109426"/>
    <x v="3"/>
    <x v="4"/>
    <x v="9334"/>
    <n v="0.41"/>
    <n v="824.96509999999989"/>
    <n v="1"/>
    <d v="2024-04-09T00:00:00"/>
    <d v="2024-04-11T00:00:00"/>
    <s v="Member"/>
    <x v="1"/>
    <n v="439.77"/>
    <x v="4"/>
    <x v="2"/>
    <n v="1187.1449"/>
    <s v="-"/>
  </r>
  <r>
    <s v="ORD109427"/>
    <x v="1"/>
    <x v="2"/>
    <x v="9335"/>
    <n v="0.27"/>
    <n v="946.90350000000012"/>
    <n v="2"/>
    <d v="2024-02-22T00:00:00"/>
    <d v="2024-02-27T00:00:00"/>
    <s v="Regular"/>
    <x v="2"/>
    <n v="368.22"/>
    <x v="4"/>
    <x v="3"/>
    <n v="2560.1464999999998"/>
    <s v="-"/>
  </r>
  <r>
    <s v="ORD109428"/>
    <x v="2"/>
    <x v="4"/>
    <x v="9336"/>
    <n v="0.42"/>
    <n v="779.1"/>
    <n v="7"/>
    <d v="2024-06-24T00:00:00"/>
    <d v="2024-06-30T00:00:00"/>
    <s v="Regular"/>
    <x v="1"/>
    <n v="145.09"/>
    <x v="4"/>
    <x v="1"/>
    <n v="1075.9000000000001"/>
    <s v="Bulk Order"/>
  </r>
  <r>
    <s v="ORD109429"/>
    <x v="0"/>
    <x v="1"/>
    <x v="9337"/>
    <n v="0.4"/>
    <n v="358.33200000000005"/>
    <n v="7"/>
    <d v="2024-12-07T00:00:00"/>
    <d v="2024-12-13T00:00:00"/>
    <s v="Member"/>
    <x v="1"/>
    <n v="247.35"/>
    <x v="4"/>
    <x v="2"/>
    <n v="537.49800000000005"/>
    <s v="Bulk Order"/>
  </r>
  <r>
    <s v="ORD109430"/>
    <x v="3"/>
    <x v="1"/>
    <x v="9338"/>
    <n v="0.42"/>
    <n v="1109.0855999999999"/>
    <n v="5"/>
    <d v="2024-01-04T00:00:00"/>
    <d v="2024-01-10T00:00:00"/>
    <s v="New"/>
    <x v="2"/>
    <n v="367.2"/>
    <x v="4"/>
    <x v="2"/>
    <n v="1531.5944"/>
    <s v="-"/>
  </r>
  <r>
    <s v="ORD109431"/>
    <x v="3"/>
    <x v="1"/>
    <x v="9339"/>
    <n v="0.49"/>
    <n v="1786.2852"/>
    <n v="4"/>
    <d v="2024-02-12T00:00:00"/>
    <d v="2024-02-14T00:00:00"/>
    <s v="Regular"/>
    <x v="2"/>
    <n v="774.34"/>
    <x v="4"/>
    <x v="5"/>
    <n v="1859.1948"/>
    <s v="-"/>
  </r>
  <r>
    <s v="ORD109432"/>
    <x v="3"/>
    <x v="1"/>
    <x v="9340"/>
    <n v="0.41"/>
    <n v="685.5077"/>
    <n v="6"/>
    <d v="2024-07-31T00:00:00"/>
    <d v="2024-08-05T00:00:00"/>
    <s v="New"/>
    <x v="2"/>
    <n v="425.08"/>
    <x v="4"/>
    <x v="1"/>
    <n v="986.46230000000003"/>
    <s v="Bulk Order"/>
  </r>
  <r>
    <s v="ORD109433"/>
    <x v="2"/>
    <x v="4"/>
    <x v="9341"/>
    <n v="0.14000000000000001"/>
    <n v="97.535200000000003"/>
    <n v="8"/>
    <d v="2024-08-29T00:00:00"/>
    <d v="2024-08-30T00:00:00"/>
    <s v="New"/>
    <x v="1"/>
    <n v="151.29"/>
    <x v="4"/>
    <x v="5"/>
    <n v="599.14479999999992"/>
    <s v="Bulk Order"/>
  </r>
  <r>
    <s v="ORD109434"/>
    <x v="0"/>
    <x v="3"/>
    <x v="9342"/>
    <n v="0.41"/>
    <n v="1707.5557000000001"/>
    <n v="7"/>
    <d v="2024-05-02T00:00:00"/>
    <d v="2024-05-06T00:00:00"/>
    <s v="Regular"/>
    <x v="0"/>
    <n v="1237.6400000000001"/>
    <x v="4"/>
    <x v="5"/>
    <n v="2457.2143000000005"/>
    <s v="Bulk Order"/>
  </r>
  <r>
    <s v="ORD109435"/>
    <x v="2"/>
    <x v="0"/>
    <x v="9343"/>
    <n v="0.19"/>
    <n v="254.3587"/>
    <n v="2"/>
    <d v="2024-09-30T00:00:00"/>
    <d v="2024-10-06T00:00:00"/>
    <s v="Member"/>
    <x v="0"/>
    <n v="259.14999999999998"/>
    <x v="4"/>
    <x v="2"/>
    <n v="1084.3713"/>
    <s v="-"/>
  </r>
  <r>
    <s v="ORD109436"/>
    <x v="2"/>
    <x v="0"/>
    <x v="9344"/>
    <n v="0.26"/>
    <n v="679.32540000000006"/>
    <n v="2"/>
    <d v="2024-08-05T00:00:00"/>
    <d v="2024-08-07T00:00:00"/>
    <s v="Member"/>
    <x v="2"/>
    <n v="496.59"/>
    <x v="4"/>
    <x v="5"/>
    <n v="1933.4645999999998"/>
    <s v="-"/>
  </r>
  <r>
    <s v="ORD109437"/>
    <x v="2"/>
    <x v="1"/>
    <x v="9345"/>
    <n v="0.4"/>
    <n v="1395.0320000000002"/>
    <n v="6"/>
    <d v="2024-07-26T00:00:00"/>
    <d v="2024-07-27T00:00:00"/>
    <s v="Member"/>
    <x v="0"/>
    <n v="711.8"/>
    <x v="4"/>
    <x v="2"/>
    <n v="2092.5479999999998"/>
    <s v="Bulk Order"/>
  </r>
  <r>
    <s v="ORD109438"/>
    <x v="1"/>
    <x v="3"/>
    <x v="9346"/>
    <n v="0.16"/>
    <n v="264.5872"/>
    <n v="1"/>
    <d v="2023-08-31T00:00:00"/>
    <d v="2023-09-03T00:00:00"/>
    <s v="Member"/>
    <x v="2"/>
    <n v="303.26"/>
    <x v="4"/>
    <x v="2"/>
    <n v="1389.0828000000001"/>
    <s v="-"/>
  </r>
  <r>
    <s v="ORD109439"/>
    <x v="1"/>
    <x v="2"/>
    <x v="9347"/>
    <n v="0.01"/>
    <n v="32.783200000000001"/>
    <n v="5"/>
    <d v="2023-07-22T00:00:00"/>
    <d v="2023-07-29T00:00:00"/>
    <s v="Member"/>
    <x v="0"/>
    <n v="800.82"/>
    <x v="4"/>
    <x v="4"/>
    <n v="3245.5368000000003"/>
    <s v="-"/>
  </r>
  <r>
    <s v="ORD109440"/>
    <x v="1"/>
    <x v="3"/>
    <x v="2063"/>
    <n v="0.36"/>
    <n v="846.92879999999991"/>
    <n v="1"/>
    <d v="2024-03-02T00:00:00"/>
    <d v="2024-03-07T00:00:00"/>
    <s v="Member"/>
    <x v="1"/>
    <n v="669.22"/>
    <x v="4"/>
    <x v="5"/>
    <n v="1505.6512"/>
    <s v="-"/>
  </r>
  <r>
    <s v="ORD109441"/>
    <x v="0"/>
    <x v="2"/>
    <x v="9348"/>
    <n v="0.45"/>
    <n v="1302.8129999999999"/>
    <n v="7"/>
    <d v="2023-03-30T00:00:00"/>
    <d v="2023-04-05T00:00:00"/>
    <s v="New"/>
    <x v="0"/>
    <n v="800.12"/>
    <x v="4"/>
    <x v="3"/>
    <n v="1592.327"/>
    <s v="Bulk Order"/>
  </r>
  <r>
    <s v="ORD109442"/>
    <x v="2"/>
    <x v="0"/>
    <x v="9349"/>
    <n v="0.46"/>
    <n v="1377.1572000000001"/>
    <n v="3"/>
    <d v="2023-07-30T00:00:00"/>
    <d v="2023-08-01T00:00:00"/>
    <s v="Member"/>
    <x v="0"/>
    <n v="519.5"/>
    <x v="4"/>
    <x v="0"/>
    <n v="1616.6628000000001"/>
    <s v="-"/>
  </r>
  <r>
    <s v="ORD109443"/>
    <x v="2"/>
    <x v="3"/>
    <x v="9350"/>
    <n v="0.4"/>
    <n v="1655.3360000000002"/>
    <n v="9"/>
    <d v="2024-07-10T00:00:00"/>
    <d v="2024-07-11T00:00:00"/>
    <s v="Regular"/>
    <x v="1"/>
    <n v="1166.3800000000001"/>
    <x v="4"/>
    <x v="5"/>
    <n v="2483.0039999999999"/>
    <s v="Bulk Order"/>
  </r>
  <r>
    <s v="ORD109444"/>
    <x v="1"/>
    <x v="3"/>
    <x v="9351"/>
    <n v="0.47"/>
    <n v="1558.52"/>
    <n v="5"/>
    <d v="2023-10-16T00:00:00"/>
    <d v="2023-10-22T00:00:00"/>
    <s v="Regular"/>
    <x v="0"/>
    <n v="285.63"/>
    <x v="4"/>
    <x v="1"/>
    <n v="1757.48"/>
    <s v="-"/>
  </r>
  <r>
    <s v="ORD109445"/>
    <x v="2"/>
    <x v="0"/>
    <x v="9352"/>
    <n v="0.41"/>
    <n v="571.99099999999999"/>
    <n v="1"/>
    <d v="2024-08-03T00:00:00"/>
    <d v="2024-08-04T00:00:00"/>
    <s v="Member"/>
    <x v="2"/>
    <n v="263.51"/>
    <x v="4"/>
    <x v="1"/>
    <n v="823.10899999999992"/>
    <s v="-"/>
  </r>
  <r>
    <s v="ORD109446"/>
    <x v="2"/>
    <x v="3"/>
    <x v="9353"/>
    <n v="0.02"/>
    <n v="7.8412000000000006"/>
    <n v="4"/>
    <d v="2023-07-14T00:00:00"/>
    <d v="2023-07-18T00:00:00"/>
    <s v="Member"/>
    <x v="2"/>
    <n v="69.45"/>
    <x v="4"/>
    <x v="2"/>
    <n v="384.21879999999999"/>
    <s v="-"/>
  </r>
  <r>
    <s v="ORD109447"/>
    <x v="3"/>
    <x v="2"/>
    <x v="9354"/>
    <n v="0.17"/>
    <n v="18.654100000000003"/>
    <n v="8"/>
    <d v="2023-08-11T00:00:00"/>
    <d v="2023-08-14T00:00:00"/>
    <s v="Regular"/>
    <x v="0"/>
    <n v="11.28"/>
    <x v="4"/>
    <x v="1"/>
    <n v="91.075900000000004"/>
    <s v="Bulk Order"/>
  </r>
  <r>
    <s v="ORD109448"/>
    <x v="2"/>
    <x v="3"/>
    <x v="9355"/>
    <n v="0.17"/>
    <n v="770.38049999999998"/>
    <n v="7"/>
    <d v="2024-10-13T00:00:00"/>
    <d v="2024-10-17T00:00:00"/>
    <s v="Regular"/>
    <x v="2"/>
    <n v="1340.35"/>
    <x v="4"/>
    <x v="3"/>
    <n v="3761.2694999999994"/>
    <s v="Bulk Order"/>
  </r>
  <r>
    <s v="ORD109449"/>
    <x v="3"/>
    <x v="2"/>
    <x v="9356"/>
    <n v="0.11"/>
    <n v="518.79740000000004"/>
    <n v="6"/>
    <d v="2023-06-09T00:00:00"/>
    <d v="2023-06-11T00:00:00"/>
    <s v="Regular"/>
    <x v="2"/>
    <n v="1365.97"/>
    <x v="4"/>
    <x v="2"/>
    <n v="4197.5425999999998"/>
    <s v="Bulk Order"/>
  </r>
  <r>
    <s v="ORD109450"/>
    <x v="2"/>
    <x v="1"/>
    <x v="9357"/>
    <n v="0.4"/>
    <n v="224.46"/>
    <n v="9"/>
    <d v="2023-04-24T00:00:00"/>
    <d v="2023-04-27T00:00:00"/>
    <s v="Member"/>
    <x v="1"/>
    <n v="28.31"/>
    <x v="4"/>
    <x v="1"/>
    <n v="336.68999999999994"/>
    <s v="Bulk Order"/>
  </r>
  <r>
    <s v="ORD109451"/>
    <x v="0"/>
    <x v="3"/>
    <x v="9358"/>
    <n v="0.26"/>
    <n v="646.50559999999996"/>
    <n v="4"/>
    <d v="2023-08-30T00:00:00"/>
    <d v="2023-09-01T00:00:00"/>
    <s v="Regular"/>
    <x v="1"/>
    <n v="458.6"/>
    <x v="4"/>
    <x v="4"/>
    <n v="1840.0544"/>
    <s v="-"/>
  </r>
  <r>
    <s v="ORD109452"/>
    <x v="1"/>
    <x v="2"/>
    <x v="9359"/>
    <n v="0.42"/>
    <n v="353.98439999999999"/>
    <n v="1"/>
    <d v="2023-01-24T00:00:00"/>
    <d v="2023-01-29T00:00:00"/>
    <s v="Member"/>
    <x v="2"/>
    <n v="74.22"/>
    <x v="4"/>
    <x v="3"/>
    <n v="488.83560000000006"/>
    <s v="-"/>
  </r>
  <r>
    <s v="ORD109453"/>
    <x v="3"/>
    <x v="0"/>
    <x v="9360"/>
    <n v="0.3"/>
    <n v="1424.6609999999998"/>
    <n v="6"/>
    <d v="2023-11-03T00:00:00"/>
    <d v="2023-11-05T00:00:00"/>
    <s v="Member"/>
    <x v="0"/>
    <n v="640.72"/>
    <x v="4"/>
    <x v="1"/>
    <n v="3324.2089999999998"/>
    <s v="Bulk Order"/>
  </r>
  <r>
    <s v="ORD109454"/>
    <x v="1"/>
    <x v="1"/>
    <x v="9361"/>
    <n v="0.3"/>
    <n v="392.84399999999999"/>
    <n v="4"/>
    <d v="2023-07-13T00:00:00"/>
    <d v="2023-07-19T00:00:00"/>
    <s v="Member"/>
    <x v="1"/>
    <n v="174.11"/>
    <x v="4"/>
    <x v="3"/>
    <n v="916.63599999999997"/>
    <s v="-"/>
  </r>
  <r>
    <s v="ORD109455"/>
    <x v="3"/>
    <x v="3"/>
    <x v="9362"/>
    <n v="0.19"/>
    <n v="486.03330000000005"/>
    <n v="1"/>
    <d v="2024-06-07T00:00:00"/>
    <d v="2024-06-10T00:00:00"/>
    <s v="Member"/>
    <x v="0"/>
    <n v="348.08"/>
    <x v="4"/>
    <x v="4"/>
    <n v="2072.0367000000001"/>
    <s v="-"/>
  </r>
  <r>
    <s v="ORD109456"/>
    <x v="3"/>
    <x v="2"/>
    <x v="9363"/>
    <n v="0.39"/>
    <n v="355.50060000000002"/>
    <n v="3"/>
    <d v="2024-09-08T00:00:00"/>
    <d v="2024-09-15T00:00:00"/>
    <s v="Regular"/>
    <x v="1"/>
    <n v="176.65"/>
    <x v="4"/>
    <x v="2"/>
    <n v="556.03939999999989"/>
    <s v="-"/>
  </r>
  <r>
    <s v="ORD109457"/>
    <x v="3"/>
    <x v="3"/>
    <x v="9364"/>
    <n v="0.34"/>
    <n v="588.38020000000006"/>
    <n v="1"/>
    <d v="2024-02-12T00:00:00"/>
    <d v="2024-02-14T00:00:00"/>
    <s v="New"/>
    <x v="2"/>
    <n v="309.11"/>
    <x v="4"/>
    <x v="4"/>
    <n v="1142.1497999999999"/>
    <s v="-"/>
  </r>
  <r>
    <s v="ORD109458"/>
    <x v="0"/>
    <x v="2"/>
    <x v="1639"/>
    <n v="0.17"/>
    <n v="239.24950000000001"/>
    <n v="5"/>
    <d v="2024-09-24T00:00:00"/>
    <d v="2024-10-01T00:00:00"/>
    <s v="New"/>
    <x v="1"/>
    <n v="233.7"/>
    <x v="4"/>
    <x v="4"/>
    <n v="1168.1005"/>
    <s v="-"/>
  </r>
  <r>
    <s v="ORD109459"/>
    <x v="2"/>
    <x v="3"/>
    <x v="9365"/>
    <n v="0.5"/>
    <n v="1214.7950000000001"/>
    <n v="8"/>
    <d v="2023-08-05T00:00:00"/>
    <d v="2023-08-09T00:00:00"/>
    <s v="New"/>
    <x v="0"/>
    <n v="438.62"/>
    <x v="4"/>
    <x v="0"/>
    <n v="1214.7950000000001"/>
    <s v="Bulk Order"/>
  </r>
  <r>
    <s v="ORD109460"/>
    <x v="3"/>
    <x v="1"/>
    <x v="9366"/>
    <n v="0.23"/>
    <n v="496.09389999999996"/>
    <n v="2"/>
    <d v="2024-10-01T00:00:00"/>
    <d v="2024-10-02T00:00:00"/>
    <s v="Regular"/>
    <x v="2"/>
    <n v="430.41"/>
    <x v="4"/>
    <x v="5"/>
    <n v="1660.8361"/>
    <s v="-"/>
  </r>
  <r>
    <s v="ORD109461"/>
    <x v="0"/>
    <x v="1"/>
    <x v="9367"/>
    <n v="0.16"/>
    <n v="275.34560000000005"/>
    <n v="6"/>
    <d v="2024-11-14T00:00:00"/>
    <d v="2024-11-16T00:00:00"/>
    <s v="Regular"/>
    <x v="1"/>
    <n v="194.56"/>
    <x v="4"/>
    <x v="4"/>
    <n v="1445.5644"/>
    <s v="Bulk Order"/>
  </r>
  <r>
    <s v="ORD109462"/>
    <x v="3"/>
    <x v="3"/>
    <x v="9368"/>
    <n v="0.34"/>
    <n v="210.392"/>
    <n v="6"/>
    <d v="2023-10-28T00:00:00"/>
    <d v="2023-10-31T00:00:00"/>
    <s v="Member"/>
    <x v="2"/>
    <n v="157.07"/>
    <x v="4"/>
    <x v="3"/>
    <n v="408.40799999999996"/>
    <s v="Bulk Order"/>
  </r>
  <r>
    <s v="ORD109463"/>
    <x v="2"/>
    <x v="3"/>
    <x v="9369"/>
    <n v="0.11"/>
    <n v="272.13889999999998"/>
    <n v="5"/>
    <d v="2023-07-04T00:00:00"/>
    <d v="2023-07-08T00:00:00"/>
    <s v="New"/>
    <x v="0"/>
    <n v="465.3"/>
    <x v="4"/>
    <x v="3"/>
    <n v="2201.8510999999999"/>
    <s v="-"/>
  </r>
  <r>
    <s v="ORD109464"/>
    <x v="3"/>
    <x v="4"/>
    <x v="9370"/>
    <n v="0.42"/>
    <n v="1791.7284000000002"/>
    <n v="7"/>
    <d v="2023-02-14T00:00:00"/>
    <d v="2023-02-21T00:00:00"/>
    <s v="Regular"/>
    <x v="0"/>
    <n v="494.45"/>
    <x v="4"/>
    <x v="2"/>
    <n v="2474.2916000000005"/>
    <s v="Bulk Order"/>
  </r>
  <r>
    <s v="ORD109465"/>
    <x v="0"/>
    <x v="3"/>
    <x v="9371"/>
    <n v="0.34"/>
    <n v="1250.5506"/>
    <n v="1"/>
    <d v="2024-09-25T00:00:00"/>
    <d v="2024-10-01T00:00:00"/>
    <s v="Member"/>
    <x v="0"/>
    <n v="341.82"/>
    <x v="4"/>
    <x v="3"/>
    <n v="2427.5394000000001"/>
    <s v="-"/>
  </r>
  <r>
    <s v="ORD109466"/>
    <x v="2"/>
    <x v="3"/>
    <x v="8841"/>
    <n v="0.44"/>
    <n v="1597.5608"/>
    <n v="4"/>
    <d v="2023-10-01T00:00:00"/>
    <d v="2023-10-04T00:00:00"/>
    <s v="Member"/>
    <x v="2"/>
    <n v="876.61"/>
    <x v="4"/>
    <x v="0"/>
    <n v="2033.2592000000002"/>
    <s v="-"/>
  </r>
  <r>
    <s v="ORD109467"/>
    <x v="0"/>
    <x v="1"/>
    <x v="9372"/>
    <n v="0.16"/>
    <n v="303.01600000000002"/>
    <n v="6"/>
    <d v="2024-07-16T00:00:00"/>
    <d v="2024-07-21T00:00:00"/>
    <s v="Member"/>
    <x v="2"/>
    <n v="343.71"/>
    <x v="4"/>
    <x v="4"/>
    <n v="1590.8339999999998"/>
    <s v="Bulk Order"/>
  </r>
  <r>
    <s v="ORD109468"/>
    <x v="2"/>
    <x v="3"/>
    <x v="9373"/>
    <n v="0.43"/>
    <n v="1535.6375"/>
    <n v="4"/>
    <d v="2024-02-08T00:00:00"/>
    <d v="2024-02-09T00:00:00"/>
    <s v="Member"/>
    <x v="1"/>
    <n v="343.63"/>
    <x v="4"/>
    <x v="2"/>
    <n v="2035.6125"/>
    <s v="-"/>
  </r>
  <r>
    <s v="ORD109469"/>
    <x v="2"/>
    <x v="0"/>
    <x v="9374"/>
    <n v="0.25"/>
    <n v="595.27499999999998"/>
    <n v="6"/>
    <d v="2023-04-07T00:00:00"/>
    <d v="2023-04-11T00:00:00"/>
    <s v="Member"/>
    <x v="0"/>
    <n v="618.12"/>
    <x v="4"/>
    <x v="0"/>
    <n v="1785.8249999999998"/>
    <s v="Bulk Order"/>
  </r>
  <r>
    <s v="ORD109470"/>
    <x v="1"/>
    <x v="3"/>
    <x v="9375"/>
    <n v="0.03"/>
    <n v="25.090499999999999"/>
    <n v="2"/>
    <d v="2023-12-08T00:00:00"/>
    <d v="2023-12-09T00:00:00"/>
    <s v="Member"/>
    <x v="2"/>
    <n v="188.36"/>
    <x v="4"/>
    <x v="5"/>
    <n v="811.2595"/>
    <s v="-"/>
  </r>
  <r>
    <s v="ORD109471"/>
    <x v="1"/>
    <x v="4"/>
    <x v="9376"/>
    <n v="0.1"/>
    <n v="215.33400000000003"/>
    <n v="9"/>
    <d v="2023-03-17T00:00:00"/>
    <d v="2023-03-19T00:00:00"/>
    <s v="Regular"/>
    <x v="2"/>
    <n v="283.85000000000002"/>
    <x v="4"/>
    <x v="4"/>
    <n v="1938.0060000000001"/>
    <s v="Bulk Order"/>
  </r>
  <r>
    <s v="ORD109472"/>
    <x v="1"/>
    <x v="2"/>
    <x v="9377"/>
    <n v="0.11"/>
    <n v="82.546199999999999"/>
    <n v="4"/>
    <d v="2023-07-10T00:00:00"/>
    <d v="2023-07-17T00:00:00"/>
    <s v="Member"/>
    <x v="2"/>
    <n v="89.61"/>
    <x v="4"/>
    <x v="1"/>
    <n v="667.87379999999996"/>
    <s v="-"/>
  </r>
  <r>
    <s v="ORD109473"/>
    <x v="2"/>
    <x v="1"/>
    <x v="9378"/>
    <n v="0.38"/>
    <n v="251.16860000000003"/>
    <n v="5"/>
    <d v="2023-06-11T00:00:00"/>
    <d v="2023-06-12T00:00:00"/>
    <s v="Regular"/>
    <x v="1"/>
    <n v="69.45"/>
    <x v="4"/>
    <x v="2"/>
    <n v="409.8014"/>
    <s v="-"/>
  </r>
  <r>
    <s v="ORD109474"/>
    <x v="3"/>
    <x v="0"/>
    <x v="9379"/>
    <n v="0.1"/>
    <n v="21.299000000000003"/>
    <n v="7"/>
    <d v="2024-08-02T00:00:00"/>
    <d v="2024-08-04T00:00:00"/>
    <s v="Regular"/>
    <x v="1"/>
    <n v="14.45"/>
    <x v="4"/>
    <x v="2"/>
    <n v="191.691"/>
    <s v="Bulk Order"/>
  </r>
  <r>
    <s v="ORD109475"/>
    <x v="0"/>
    <x v="2"/>
    <x v="9380"/>
    <n v="0.28000000000000003"/>
    <n v="416.07720000000006"/>
    <n v="8"/>
    <d v="2024-01-07T00:00:00"/>
    <d v="2024-01-13T00:00:00"/>
    <s v="New"/>
    <x v="0"/>
    <n v="425.1"/>
    <x v="4"/>
    <x v="4"/>
    <n v="1069.9128000000001"/>
    <s v="Bulk Order"/>
  </r>
  <r>
    <s v="ORD109476"/>
    <x v="0"/>
    <x v="0"/>
    <x v="9381"/>
    <n v="0.33"/>
    <n v="568.02570000000003"/>
    <n v="1"/>
    <d v="2024-05-16T00:00:00"/>
    <d v="2024-05-20T00:00:00"/>
    <s v="New"/>
    <x v="0"/>
    <n v="497.97"/>
    <x v="4"/>
    <x v="3"/>
    <n v="1153.2642999999998"/>
    <s v="-"/>
  </r>
  <r>
    <s v="ORD109477"/>
    <x v="0"/>
    <x v="1"/>
    <x v="9382"/>
    <n v="0.39"/>
    <n v="1375.6353000000001"/>
    <n v="7"/>
    <d v="2023-11-26T00:00:00"/>
    <d v="2023-11-29T00:00:00"/>
    <s v="Member"/>
    <x v="2"/>
    <n v="533.04999999999995"/>
    <x v="4"/>
    <x v="4"/>
    <n v="2151.6346999999996"/>
    <s v="Bulk Order"/>
  </r>
  <r>
    <s v="ORD109478"/>
    <x v="1"/>
    <x v="4"/>
    <x v="9383"/>
    <n v="0.39"/>
    <n v="1067.1258"/>
    <n v="9"/>
    <d v="2024-09-24T00:00:00"/>
    <d v="2024-10-01T00:00:00"/>
    <s v="Member"/>
    <x v="0"/>
    <n v="200.68"/>
    <x v="4"/>
    <x v="2"/>
    <n v="1669.0941999999998"/>
    <s v="Bulk Order"/>
  </r>
  <r>
    <s v="ORD109479"/>
    <x v="2"/>
    <x v="1"/>
    <x v="9384"/>
    <n v="0.36"/>
    <n v="1550.3039999999999"/>
    <n v="2"/>
    <d v="2023-06-02T00:00:00"/>
    <d v="2023-06-06T00:00:00"/>
    <s v="New"/>
    <x v="2"/>
    <n v="582.27"/>
    <x v="4"/>
    <x v="1"/>
    <n v="2756.0959999999995"/>
    <s v="-"/>
  </r>
  <r>
    <s v="ORD109480"/>
    <x v="1"/>
    <x v="0"/>
    <x v="9385"/>
    <n v="0.11"/>
    <n v="106.1181"/>
    <n v="2"/>
    <d v="2023-07-09T00:00:00"/>
    <d v="2023-07-12T00:00:00"/>
    <s v="Member"/>
    <x v="2"/>
    <n v="135.06"/>
    <x v="4"/>
    <x v="2"/>
    <n v="858.59190000000001"/>
    <s v="-"/>
  </r>
  <r>
    <s v="ORD109481"/>
    <x v="3"/>
    <x v="0"/>
    <x v="9386"/>
    <n v="0.27"/>
    <n v="378.86130000000003"/>
    <n v="4"/>
    <d v="2024-01-20T00:00:00"/>
    <d v="2024-01-26T00:00:00"/>
    <s v="Regular"/>
    <x v="2"/>
    <n v="161.24"/>
    <x v="4"/>
    <x v="1"/>
    <n v="1024.3287"/>
    <s v="-"/>
  </r>
  <r>
    <s v="ORD109482"/>
    <x v="2"/>
    <x v="1"/>
    <x v="9387"/>
    <n v="0.15"/>
    <n v="706.69050000000004"/>
    <n v="1"/>
    <d v="2024-12-14T00:00:00"/>
    <d v="2024-12-17T00:00:00"/>
    <s v="Regular"/>
    <x v="0"/>
    <n v="353.76"/>
    <x v="4"/>
    <x v="1"/>
    <n v="4004.5795000000003"/>
    <s v="-"/>
  </r>
  <r>
    <s v="ORD109483"/>
    <x v="0"/>
    <x v="3"/>
    <x v="9388"/>
    <n v="0.39"/>
    <n v="887.5698000000001"/>
    <n v="9"/>
    <d v="2024-08-13T00:00:00"/>
    <d v="2024-08-14T00:00:00"/>
    <s v="Member"/>
    <x v="2"/>
    <n v="171.56"/>
    <x v="4"/>
    <x v="2"/>
    <n v="1388.2501999999999"/>
    <s v="Bulk Order"/>
  </r>
  <r>
    <s v="ORD109484"/>
    <x v="1"/>
    <x v="1"/>
    <x v="9389"/>
    <n v="0.37"/>
    <n v="1467.5494999999999"/>
    <n v="5"/>
    <d v="2024-11-10T00:00:00"/>
    <d v="2024-11-17T00:00:00"/>
    <s v="New"/>
    <x v="2"/>
    <n v="1129.02"/>
    <x v="4"/>
    <x v="2"/>
    <n v="2498.8005000000003"/>
    <s v="-"/>
  </r>
  <r>
    <s v="ORD109485"/>
    <x v="1"/>
    <x v="4"/>
    <x v="9390"/>
    <n v="0.11"/>
    <n v="276.27819999999997"/>
    <n v="3"/>
    <d v="2023-10-14T00:00:00"/>
    <d v="2023-10-17T00:00:00"/>
    <s v="Member"/>
    <x v="1"/>
    <n v="624.51"/>
    <x v="4"/>
    <x v="1"/>
    <n v="2235.3418000000001"/>
    <s v="-"/>
  </r>
  <r>
    <s v="ORD109486"/>
    <x v="3"/>
    <x v="1"/>
    <x v="9391"/>
    <n v="0.32"/>
    <n v="770.66240000000005"/>
    <n v="6"/>
    <d v="2023-04-27T00:00:00"/>
    <d v="2023-05-02T00:00:00"/>
    <s v="New"/>
    <x v="1"/>
    <n v="260.81"/>
    <x v="4"/>
    <x v="4"/>
    <n v="1637.6576"/>
    <s v="Bulk Order"/>
  </r>
  <r>
    <s v="ORD109487"/>
    <x v="3"/>
    <x v="2"/>
    <x v="9392"/>
    <n v="0.03"/>
    <n v="24.773099999999999"/>
    <n v="7"/>
    <d v="2024-12-21T00:00:00"/>
    <d v="2024-12-26T00:00:00"/>
    <s v="Regular"/>
    <x v="2"/>
    <n v="188.54"/>
    <x v="4"/>
    <x v="2"/>
    <n v="800.99689999999998"/>
    <s v="Bulk Order"/>
  </r>
  <r>
    <s v="ORD109488"/>
    <x v="1"/>
    <x v="3"/>
    <x v="9393"/>
    <n v="0.38"/>
    <n v="1622.9344000000001"/>
    <n v="4"/>
    <d v="2023-07-23T00:00:00"/>
    <d v="2023-07-24T00:00:00"/>
    <s v="New"/>
    <x v="0"/>
    <n v="273.83999999999997"/>
    <x v="4"/>
    <x v="3"/>
    <n v="2647.9456"/>
    <s v="-"/>
  </r>
  <r>
    <s v="ORD109489"/>
    <x v="3"/>
    <x v="2"/>
    <x v="9394"/>
    <n v="0.39"/>
    <n v="188.73660000000001"/>
    <n v="2"/>
    <d v="2023-04-25T00:00:00"/>
    <d v="2023-04-26T00:00:00"/>
    <s v="New"/>
    <x v="0"/>
    <n v="54.85"/>
    <x v="4"/>
    <x v="1"/>
    <n v="295.20339999999999"/>
    <s v="-"/>
  </r>
  <r>
    <s v="ORD109490"/>
    <x v="0"/>
    <x v="1"/>
    <x v="9395"/>
    <n v="0.17"/>
    <n v="275.44760000000002"/>
    <n v="5"/>
    <d v="2023-03-14T00:00:00"/>
    <d v="2023-03-18T00:00:00"/>
    <s v="Member"/>
    <x v="1"/>
    <n v="360.3"/>
    <x v="4"/>
    <x v="2"/>
    <n v="1344.8324"/>
    <s v="-"/>
  </r>
  <r>
    <s v="ORD109491"/>
    <x v="3"/>
    <x v="3"/>
    <x v="9396"/>
    <n v="0.4"/>
    <n v="1359.9960000000001"/>
    <n v="7"/>
    <d v="2023-11-03T00:00:00"/>
    <d v="2023-11-08T00:00:00"/>
    <s v="New"/>
    <x v="1"/>
    <n v="700.8"/>
    <x v="4"/>
    <x v="1"/>
    <n v="2039.9939999999997"/>
    <s v="Bulk Order"/>
  </r>
  <r>
    <s v="ORD109492"/>
    <x v="3"/>
    <x v="2"/>
    <x v="9397"/>
    <n v="0.43"/>
    <n v="1111.7908"/>
    <n v="3"/>
    <d v="2024-10-30T00:00:00"/>
    <d v="2024-11-05T00:00:00"/>
    <s v="New"/>
    <x v="2"/>
    <n v="533.24"/>
    <x v="4"/>
    <x v="5"/>
    <n v="1473.7692"/>
    <s v="-"/>
  </r>
  <r>
    <s v="ORD109493"/>
    <x v="1"/>
    <x v="2"/>
    <x v="9398"/>
    <n v="0.1"/>
    <n v="441.875"/>
    <n v="2"/>
    <d v="2024-11-21T00:00:00"/>
    <d v="2024-11-26T00:00:00"/>
    <s v="Regular"/>
    <x v="0"/>
    <n v="634.20000000000005"/>
    <x v="4"/>
    <x v="1"/>
    <n v="3976.875"/>
    <s v="-"/>
  </r>
  <r>
    <s v="ORD109494"/>
    <x v="1"/>
    <x v="3"/>
    <x v="433"/>
    <n v="0.18"/>
    <n v="52.660800000000002"/>
    <n v="2"/>
    <d v="2024-08-15T00:00:00"/>
    <d v="2024-08-18T00:00:00"/>
    <s v="New"/>
    <x v="1"/>
    <n v="38.21"/>
    <x v="4"/>
    <x v="2"/>
    <n v="239.89920000000001"/>
    <s v="-"/>
  </r>
  <r>
    <s v="ORD109495"/>
    <x v="2"/>
    <x v="3"/>
    <x v="9399"/>
    <n v="0.13"/>
    <n v="426.673"/>
    <n v="4"/>
    <d v="2024-01-01T00:00:00"/>
    <d v="2024-01-05T00:00:00"/>
    <s v="Member"/>
    <x v="0"/>
    <n v="487.53"/>
    <x v="4"/>
    <x v="1"/>
    <n v="2855.4269999999997"/>
    <s v="-"/>
  </r>
  <r>
    <s v="ORD109496"/>
    <x v="2"/>
    <x v="0"/>
    <x v="9400"/>
    <n v="0.19"/>
    <n v="463.52019999999999"/>
    <n v="4"/>
    <d v="2023-09-04T00:00:00"/>
    <d v="2023-09-08T00:00:00"/>
    <s v="Regular"/>
    <x v="1"/>
    <n v="296.49"/>
    <x v="4"/>
    <x v="0"/>
    <n v="1976.0598"/>
    <s v="-"/>
  </r>
  <r>
    <s v="ORD109497"/>
    <x v="1"/>
    <x v="3"/>
    <x v="9401"/>
    <n v="0.22"/>
    <n v="188.3486"/>
    <n v="5"/>
    <d v="2023-04-21T00:00:00"/>
    <d v="2023-04-25T00:00:00"/>
    <s v="New"/>
    <x v="0"/>
    <n v="61"/>
    <x v="4"/>
    <x v="3"/>
    <n v="667.78139999999996"/>
    <s v="-"/>
  </r>
  <r>
    <s v="ORD109498"/>
    <x v="3"/>
    <x v="1"/>
    <x v="9402"/>
    <n v="0.25"/>
    <n v="935.48249999999996"/>
    <n v="3"/>
    <d v="2024-03-19T00:00:00"/>
    <d v="2024-03-21T00:00:00"/>
    <s v="New"/>
    <x v="1"/>
    <n v="375.41"/>
    <x v="4"/>
    <x v="5"/>
    <n v="2806.4474999999998"/>
    <s v="-"/>
  </r>
  <r>
    <s v="ORD109499"/>
    <x v="3"/>
    <x v="4"/>
    <x v="9403"/>
    <n v="0.02"/>
    <n v="42.308"/>
    <n v="1"/>
    <d v="2023-04-25T00:00:00"/>
    <d v="2023-04-28T00:00:00"/>
    <s v="Regular"/>
    <x v="2"/>
    <n v="130.05000000000001"/>
    <x v="4"/>
    <x v="0"/>
    <n v="2073.0920000000001"/>
    <s v="-"/>
  </r>
  <r>
    <s v="ORD109500"/>
    <x v="2"/>
    <x v="0"/>
    <x v="9404"/>
    <n v="0.03"/>
    <n v="81.142499999999998"/>
    <n v="4"/>
    <d v="2023-02-08T00:00:00"/>
    <d v="2023-02-09T00:00:00"/>
    <s v="New"/>
    <x v="0"/>
    <n v="251.04"/>
    <x v="4"/>
    <x v="1"/>
    <n v="2623.6075000000001"/>
    <s v="-"/>
  </r>
  <r>
    <s v="ORD109501"/>
    <x v="2"/>
    <x v="3"/>
    <x v="9405"/>
    <n v="0.33"/>
    <n v="1597.0680000000002"/>
    <n v="1"/>
    <d v="2023-08-28T00:00:00"/>
    <d v="2023-09-04T00:00:00"/>
    <s v="Regular"/>
    <x v="0"/>
    <n v="585.58000000000004"/>
    <x v="4"/>
    <x v="3"/>
    <n v="3242.5320000000002"/>
    <s v="-"/>
  </r>
  <r>
    <s v="ORD109502"/>
    <x v="2"/>
    <x v="4"/>
    <x v="9406"/>
    <n v="0.22"/>
    <n v="546.15660000000003"/>
    <n v="8"/>
    <d v="2024-03-23T00:00:00"/>
    <d v="2024-03-30T00:00:00"/>
    <s v="Regular"/>
    <x v="0"/>
    <n v="339.69"/>
    <x v="4"/>
    <x v="2"/>
    <n v="1936.3734000000002"/>
    <s v="Bulk Order"/>
  </r>
  <r>
    <s v="ORD109503"/>
    <x v="0"/>
    <x v="0"/>
    <x v="6890"/>
    <n v="0.04"/>
    <n v="165.38120000000001"/>
    <n v="5"/>
    <d v="2023-07-31T00:00:00"/>
    <d v="2023-08-06T00:00:00"/>
    <s v="Member"/>
    <x v="0"/>
    <n v="1178.3499999999999"/>
    <x v="4"/>
    <x v="2"/>
    <n v="3969.1487999999999"/>
    <s v="-"/>
  </r>
  <r>
    <s v="ORD109504"/>
    <x v="0"/>
    <x v="1"/>
    <x v="9407"/>
    <n v="0.19"/>
    <n v="735.47669999999994"/>
    <n v="2"/>
    <d v="2023-09-22T00:00:00"/>
    <d v="2023-09-26T00:00:00"/>
    <s v="New"/>
    <x v="2"/>
    <n v="972.63"/>
    <x v="4"/>
    <x v="2"/>
    <n v="3135.4533000000001"/>
    <s v="-"/>
  </r>
  <r>
    <s v="ORD109505"/>
    <x v="2"/>
    <x v="4"/>
    <x v="9408"/>
    <n v="0.24"/>
    <n v="803.4"/>
    <n v="5"/>
    <d v="2024-11-23T00:00:00"/>
    <d v="2024-11-26T00:00:00"/>
    <s v="Regular"/>
    <x v="0"/>
    <n v="595.04"/>
    <x v="4"/>
    <x v="2"/>
    <n v="2544.1"/>
    <s v="-"/>
  </r>
  <r>
    <s v="ORD109506"/>
    <x v="3"/>
    <x v="3"/>
    <x v="9409"/>
    <n v="0.32"/>
    <n v="1438.2016000000001"/>
    <n v="5"/>
    <d v="2023-06-28T00:00:00"/>
    <d v="2023-07-04T00:00:00"/>
    <s v="Regular"/>
    <x v="0"/>
    <n v="964.75"/>
    <x v="4"/>
    <x v="3"/>
    <n v="3056.1783999999998"/>
    <s v="-"/>
  </r>
  <r>
    <s v="ORD109507"/>
    <x v="2"/>
    <x v="3"/>
    <x v="9410"/>
    <n v="0.06"/>
    <n v="79.970999999999989"/>
    <n v="1"/>
    <d v="2023-12-05T00:00:00"/>
    <d v="2023-12-08T00:00:00"/>
    <s v="Member"/>
    <x v="1"/>
    <n v="124.12"/>
    <x v="4"/>
    <x v="4"/>
    <n v="1252.8789999999999"/>
    <s v="-"/>
  </r>
  <r>
    <s v="ORD109508"/>
    <x v="0"/>
    <x v="1"/>
    <x v="9411"/>
    <n v="0.5"/>
    <n v="2060.89"/>
    <n v="5"/>
    <d v="2024-07-17T00:00:00"/>
    <d v="2024-07-20T00:00:00"/>
    <s v="Member"/>
    <x v="1"/>
    <n v="763.67"/>
    <x v="4"/>
    <x v="1"/>
    <n v="2060.89"/>
    <s v="-"/>
  </r>
  <r>
    <s v="ORD109509"/>
    <x v="3"/>
    <x v="0"/>
    <x v="9412"/>
    <n v="0.24"/>
    <n v="468.27839999999998"/>
    <n v="8"/>
    <d v="2024-10-13T00:00:00"/>
    <d v="2024-10-18T00:00:00"/>
    <s v="Member"/>
    <x v="0"/>
    <n v="489.24"/>
    <x v="4"/>
    <x v="1"/>
    <n v="1482.8816000000002"/>
    <s v="Bulk Order"/>
  </r>
  <r>
    <s v="ORD109510"/>
    <x v="0"/>
    <x v="4"/>
    <x v="9413"/>
    <n v="0.34"/>
    <n v="1387.6114"/>
    <n v="2"/>
    <d v="2023-12-22T00:00:00"/>
    <d v="2023-12-29T00:00:00"/>
    <s v="Regular"/>
    <x v="2"/>
    <n v="364.52"/>
    <x v="4"/>
    <x v="0"/>
    <n v="2693.5986000000003"/>
    <s v="-"/>
  </r>
  <r>
    <s v="ORD109511"/>
    <x v="3"/>
    <x v="1"/>
    <x v="9414"/>
    <n v="0.45"/>
    <n v="1133.8019999999999"/>
    <n v="8"/>
    <d v="2023-10-04T00:00:00"/>
    <d v="2023-10-10T00:00:00"/>
    <s v="Regular"/>
    <x v="2"/>
    <n v="617.54"/>
    <x v="4"/>
    <x v="2"/>
    <n v="1385.758"/>
    <s v="Bulk Order"/>
  </r>
  <r>
    <s v="ORD109512"/>
    <x v="0"/>
    <x v="0"/>
    <x v="9415"/>
    <n v="0.02"/>
    <n v="86.055599999999998"/>
    <n v="8"/>
    <d v="2024-11-10T00:00:00"/>
    <d v="2024-11-11T00:00:00"/>
    <s v="Member"/>
    <x v="0"/>
    <n v="695.02"/>
    <x v="4"/>
    <x v="2"/>
    <n v="4216.7244000000001"/>
    <s v="Bulk Order"/>
  </r>
  <r>
    <s v="ORD109513"/>
    <x v="3"/>
    <x v="2"/>
    <x v="9416"/>
    <n v="0.3"/>
    <n v="1345.4189999999999"/>
    <n v="1"/>
    <d v="2023-08-23T00:00:00"/>
    <d v="2023-08-27T00:00:00"/>
    <s v="Member"/>
    <x v="1"/>
    <n v="449.25"/>
    <x v="4"/>
    <x v="4"/>
    <n v="3139.3109999999997"/>
    <s v="-"/>
  </r>
  <r>
    <s v="ORD109514"/>
    <x v="3"/>
    <x v="2"/>
    <x v="2777"/>
    <n v="0.27"/>
    <n v="817.68150000000003"/>
    <n v="4"/>
    <d v="2024-06-06T00:00:00"/>
    <d v="2024-06-07T00:00:00"/>
    <s v="Member"/>
    <x v="1"/>
    <n v="189.98"/>
    <x v="4"/>
    <x v="1"/>
    <n v="2210.7684999999997"/>
    <s v="-"/>
  </r>
  <r>
    <s v="ORD109515"/>
    <x v="3"/>
    <x v="0"/>
    <x v="9417"/>
    <n v="0.03"/>
    <n v="77.621099999999998"/>
    <n v="5"/>
    <d v="2024-07-26T00:00:00"/>
    <d v="2024-07-27T00:00:00"/>
    <s v="Member"/>
    <x v="1"/>
    <n v="747.69"/>
    <x v="4"/>
    <x v="3"/>
    <n v="2509.7489"/>
    <s v="-"/>
  </r>
  <r>
    <s v="ORD109516"/>
    <x v="3"/>
    <x v="3"/>
    <x v="9418"/>
    <n v="0.35"/>
    <n v="1378.3244999999999"/>
    <n v="8"/>
    <d v="2023-10-11T00:00:00"/>
    <d v="2023-10-16T00:00:00"/>
    <s v="Regular"/>
    <x v="2"/>
    <n v="368.35"/>
    <x v="4"/>
    <x v="4"/>
    <n v="2559.7455"/>
    <s v="Bulk Order"/>
  </r>
  <r>
    <s v="ORD109517"/>
    <x v="1"/>
    <x v="3"/>
    <x v="9419"/>
    <n v="0.11"/>
    <n v="154.90530000000001"/>
    <n v="3"/>
    <d v="2024-04-04T00:00:00"/>
    <d v="2024-04-05T00:00:00"/>
    <s v="Member"/>
    <x v="0"/>
    <n v="354.89"/>
    <x v="4"/>
    <x v="2"/>
    <n v="1253.3247000000001"/>
    <s v="-"/>
  </r>
  <r>
    <s v="ORD109518"/>
    <x v="0"/>
    <x v="2"/>
    <x v="9420"/>
    <n v="0.35"/>
    <n v="61.323499999999996"/>
    <n v="1"/>
    <d v="2023-09-18T00:00:00"/>
    <d v="2023-09-25T00:00:00"/>
    <s v="Regular"/>
    <x v="2"/>
    <n v="32.340000000000003"/>
    <x v="4"/>
    <x v="1"/>
    <n v="113.88650000000001"/>
    <s v="-"/>
  </r>
  <r>
    <s v="ORD109519"/>
    <x v="0"/>
    <x v="3"/>
    <x v="9421"/>
    <n v="0.18"/>
    <n v="377.05680000000001"/>
    <n v="7"/>
    <d v="2024-01-05T00:00:00"/>
    <d v="2024-01-06T00:00:00"/>
    <s v="Member"/>
    <x v="2"/>
    <n v="586.86"/>
    <x v="4"/>
    <x v="2"/>
    <n v="1717.7032000000002"/>
    <s v="Bulk Order"/>
  </r>
  <r>
    <s v="ORD109520"/>
    <x v="1"/>
    <x v="3"/>
    <x v="9422"/>
    <n v="0.39"/>
    <n v="1009.3551000000001"/>
    <n v="4"/>
    <d v="2024-03-22T00:00:00"/>
    <d v="2024-03-25T00:00:00"/>
    <s v="New"/>
    <x v="1"/>
    <n v="661.13"/>
    <x v="4"/>
    <x v="4"/>
    <n v="1578.7348999999999"/>
    <s v="-"/>
  </r>
  <r>
    <s v="ORD109521"/>
    <x v="3"/>
    <x v="0"/>
    <x v="9423"/>
    <n v="0.47"/>
    <n v="731.5972999999999"/>
    <n v="5"/>
    <d v="2024-06-10T00:00:00"/>
    <d v="2024-06-13T00:00:00"/>
    <s v="New"/>
    <x v="2"/>
    <n v="172.01"/>
    <x v="4"/>
    <x v="0"/>
    <n v="824.99270000000001"/>
    <s v="-"/>
  </r>
  <r>
    <s v="ORD109522"/>
    <x v="3"/>
    <x v="0"/>
    <x v="9424"/>
    <n v="0.43"/>
    <n v="850.74210000000005"/>
    <n v="6"/>
    <d v="2024-02-20T00:00:00"/>
    <d v="2024-02-24T00:00:00"/>
    <s v="Regular"/>
    <x v="2"/>
    <n v="588.66999999999996"/>
    <x v="4"/>
    <x v="3"/>
    <n v="1127.7278999999999"/>
    <s v="Bulk Order"/>
  </r>
  <r>
    <s v="ORD109523"/>
    <x v="0"/>
    <x v="3"/>
    <x v="9425"/>
    <n v="0.24"/>
    <n v="180.4776"/>
    <n v="4"/>
    <d v="2023-10-24T00:00:00"/>
    <d v="2023-10-31T00:00:00"/>
    <s v="Member"/>
    <x v="0"/>
    <n v="111.13"/>
    <x v="4"/>
    <x v="5"/>
    <n v="571.51240000000007"/>
    <s v="-"/>
  </r>
  <r>
    <s v="ORD109524"/>
    <x v="1"/>
    <x v="0"/>
    <x v="9426"/>
    <n v="0.11"/>
    <n v="160.45920000000001"/>
    <n v="1"/>
    <d v="2023-03-19T00:00:00"/>
    <d v="2023-03-21T00:00:00"/>
    <s v="Member"/>
    <x v="1"/>
    <n v="369.72"/>
    <x v="4"/>
    <x v="4"/>
    <n v="1298.2608"/>
    <s v="-"/>
  </r>
  <r>
    <s v="ORD109525"/>
    <x v="3"/>
    <x v="4"/>
    <x v="9427"/>
    <n v="0.5"/>
    <n v="638.23500000000001"/>
    <n v="8"/>
    <d v="2024-05-24T00:00:00"/>
    <d v="2024-05-28T00:00:00"/>
    <s v="Member"/>
    <x v="2"/>
    <n v="378.2"/>
    <x v="4"/>
    <x v="3"/>
    <n v="638.23500000000001"/>
    <s v="Bulk Order"/>
  </r>
  <r>
    <s v="ORD109526"/>
    <x v="3"/>
    <x v="2"/>
    <x v="9428"/>
    <n v="0.33"/>
    <n v="519.69719999999995"/>
    <n v="9"/>
    <d v="2023-12-03T00:00:00"/>
    <d v="2023-12-07T00:00:00"/>
    <s v="Member"/>
    <x v="0"/>
    <n v="199.16"/>
    <x v="4"/>
    <x v="1"/>
    <n v="1055.1428000000001"/>
    <s v="Bulk Order"/>
  </r>
  <r>
    <s v="ORD109527"/>
    <x v="3"/>
    <x v="4"/>
    <x v="9429"/>
    <n v="0.2"/>
    <n v="313.07400000000001"/>
    <n v="3"/>
    <d v="2023-06-21T00:00:00"/>
    <d v="2023-06-28T00:00:00"/>
    <s v="New"/>
    <x v="2"/>
    <n v="370.18"/>
    <x v="4"/>
    <x v="4"/>
    <n v="1252.2959999999998"/>
    <s v="-"/>
  </r>
  <r>
    <s v="ORD109528"/>
    <x v="2"/>
    <x v="4"/>
    <x v="9430"/>
    <n v="0.24"/>
    <n v="681.34799999999996"/>
    <n v="4"/>
    <d v="2024-10-08T00:00:00"/>
    <d v="2024-10-11T00:00:00"/>
    <s v="Regular"/>
    <x v="0"/>
    <n v="264.39999999999998"/>
    <x v="4"/>
    <x v="3"/>
    <n v="2157.6019999999999"/>
    <s v="-"/>
  </r>
  <r>
    <s v="ORD109529"/>
    <x v="1"/>
    <x v="3"/>
    <x v="9431"/>
    <n v="0.06"/>
    <n v="79.675799999999995"/>
    <n v="5"/>
    <d v="2023-12-18T00:00:00"/>
    <d v="2023-12-19T00:00:00"/>
    <s v="New"/>
    <x v="1"/>
    <n v="264.26"/>
    <x v="4"/>
    <x v="0"/>
    <n v="1248.2542000000001"/>
    <s v="-"/>
  </r>
  <r>
    <s v="ORD109530"/>
    <x v="3"/>
    <x v="3"/>
    <x v="9432"/>
    <n v="0.25"/>
    <n v="1177.6775"/>
    <n v="9"/>
    <d v="2023-02-13T00:00:00"/>
    <d v="2023-02-20T00:00:00"/>
    <s v="New"/>
    <x v="0"/>
    <n v="722.26"/>
    <x v="4"/>
    <x v="0"/>
    <n v="3533.0325000000003"/>
    <s v="Bulk Order"/>
  </r>
  <r>
    <s v="ORD109531"/>
    <x v="2"/>
    <x v="4"/>
    <x v="9433"/>
    <n v="0.09"/>
    <n v="234.4725"/>
    <n v="5"/>
    <d v="2023-07-13T00:00:00"/>
    <d v="2023-07-18T00:00:00"/>
    <s v="Member"/>
    <x v="2"/>
    <n v="343.1"/>
    <x v="4"/>
    <x v="3"/>
    <n v="2370.7775000000001"/>
    <s v="-"/>
  </r>
  <r>
    <s v="ORD109532"/>
    <x v="1"/>
    <x v="4"/>
    <x v="9434"/>
    <n v="0.18"/>
    <n v="131.7474"/>
    <n v="7"/>
    <d v="2024-04-02T00:00:00"/>
    <d v="2024-04-08T00:00:00"/>
    <s v="Regular"/>
    <x v="0"/>
    <n v="53.9"/>
    <x v="4"/>
    <x v="3"/>
    <n v="600.18259999999998"/>
    <s v="Bulk Order"/>
  </r>
  <r>
    <s v="ORD109533"/>
    <x v="3"/>
    <x v="1"/>
    <x v="9435"/>
    <n v="0.25"/>
    <n v="367.51749999999998"/>
    <n v="3"/>
    <d v="2024-05-30T00:00:00"/>
    <d v="2024-06-06T00:00:00"/>
    <s v="Regular"/>
    <x v="2"/>
    <n v="133.6"/>
    <x v="4"/>
    <x v="3"/>
    <n v="1102.5525"/>
    <s v="-"/>
  </r>
  <r>
    <s v="ORD109534"/>
    <x v="0"/>
    <x v="1"/>
    <x v="9436"/>
    <n v="0.47"/>
    <n v="1727.6306999999999"/>
    <n v="1"/>
    <d v="2023-03-05T00:00:00"/>
    <d v="2023-03-09T00:00:00"/>
    <s v="New"/>
    <x v="2"/>
    <n v="1050.8900000000001"/>
    <x v="4"/>
    <x v="4"/>
    <n v="1948.1793"/>
    <s v="-"/>
  </r>
  <r>
    <s v="ORD109535"/>
    <x v="2"/>
    <x v="2"/>
    <x v="9437"/>
    <n v="0.31"/>
    <n v="51.7483"/>
    <n v="6"/>
    <d v="2023-09-18T00:00:00"/>
    <d v="2023-09-20T00:00:00"/>
    <s v="New"/>
    <x v="0"/>
    <n v="34.17"/>
    <x v="4"/>
    <x v="2"/>
    <n v="115.18170000000001"/>
    <s v="Bulk Order"/>
  </r>
  <r>
    <s v="ORD109536"/>
    <x v="2"/>
    <x v="4"/>
    <x v="9438"/>
    <n v="0.19"/>
    <n v="892.10890000000006"/>
    <n v="1"/>
    <d v="2023-06-14T00:00:00"/>
    <d v="2023-06-18T00:00:00"/>
    <s v="Member"/>
    <x v="2"/>
    <n v="414.28"/>
    <x v="4"/>
    <x v="5"/>
    <n v="3803.2011000000002"/>
    <s v="-"/>
  </r>
  <r>
    <s v="ORD109537"/>
    <x v="3"/>
    <x v="0"/>
    <x v="9439"/>
    <n v="0.06"/>
    <n v="136.88219999999998"/>
    <n v="6"/>
    <d v="2023-04-13T00:00:00"/>
    <d v="2023-04-14T00:00:00"/>
    <s v="Regular"/>
    <x v="1"/>
    <n v="387.39"/>
    <x v="4"/>
    <x v="1"/>
    <n v="2144.4877999999999"/>
    <s v="Bulk Order"/>
  </r>
  <r>
    <s v="ORD109538"/>
    <x v="3"/>
    <x v="1"/>
    <x v="9440"/>
    <n v="0.37"/>
    <n v="981.71730000000002"/>
    <n v="8"/>
    <d v="2023-06-03T00:00:00"/>
    <d v="2023-06-07T00:00:00"/>
    <s v="New"/>
    <x v="0"/>
    <n v="619.99"/>
    <x v="4"/>
    <x v="4"/>
    <n v="1671.5726999999999"/>
    <s v="Bulk Order"/>
  </r>
  <r>
    <s v="ORD109539"/>
    <x v="2"/>
    <x v="3"/>
    <x v="9441"/>
    <n v="0.23"/>
    <n v="1136.9406000000001"/>
    <n v="9"/>
    <d v="2024-10-31T00:00:00"/>
    <d v="2024-11-01T00:00:00"/>
    <s v="New"/>
    <x v="2"/>
    <n v="1241.4000000000001"/>
    <x v="4"/>
    <x v="0"/>
    <n v="3806.2794000000004"/>
    <s v="Bulk Order"/>
  </r>
  <r>
    <s v="ORD109540"/>
    <x v="0"/>
    <x v="4"/>
    <x v="9442"/>
    <n v="0.03"/>
    <n v="77.000399999999999"/>
    <n v="8"/>
    <d v="2024-01-06T00:00:00"/>
    <d v="2024-01-07T00:00:00"/>
    <s v="New"/>
    <x v="0"/>
    <n v="599.63"/>
    <x v="4"/>
    <x v="0"/>
    <n v="2489.6795999999999"/>
    <s v="Bulk Order"/>
  </r>
  <r>
    <s v="ORD109541"/>
    <x v="0"/>
    <x v="0"/>
    <x v="9443"/>
    <n v="0.33"/>
    <n v="1565.5035"/>
    <n v="5"/>
    <d v="2023-09-20T00:00:00"/>
    <d v="2023-09-25T00:00:00"/>
    <s v="Member"/>
    <x v="1"/>
    <n v="426.04"/>
    <x v="4"/>
    <x v="3"/>
    <n v="3178.4465"/>
    <s v="-"/>
  </r>
  <r>
    <s v="ORD109542"/>
    <x v="1"/>
    <x v="0"/>
    <x v="9444"/>
    <n v="0.18"/>
    <n v="825.23339999999996"/>
    <n v="7"/>
    <d v="2024-09-14T00:00:00"/>
    <d v="2024-09-19T00:00:00"/>
    <s v="Member"/>
    <x v="0"/>
    <n v="1289.58"/>
    <x v="4"/>
    <x v="0"/>
    <n v="3759.3966"/>
    <s v="Bulk Order"/>
  </r>
  <r>
    <s v="ORD109543"/>
    <x v="3"/>
    <x v="0"/>
    <x v="9445"/>
    <n v="0.2"/>
    <n v="942.49"/>
    <n v="6"/>
    <d v="2024-08-21T00:00:00"/>
    <d v="2024-08-27T00:00:00"/>
    <s v="Regular"/>
    <x v="0"/>
    <n v="821.18"/>
    <x v="4"/>
    <x v="3"/>
    <n v="3769.96"/>
    <s v="Bulk Order"/>
  </r>
  <r>
    <s v="ORD109544"/>
    <x v="0"/>
    <x v="3"/>
    <x v="9446"/>
    <n v="0.42"/>
    <n v="1713.8645999999999"/>
    <n v="9"/>
    <d v="2024-10-21T00:00:00"/>
    <d v="2024-10-27T00:00:00"/>
    <s v="Member"/>
    <x v="2"/>
    <n v="913.36"/>
    <x v="4"/>
    <x v="0"/>
    <n v="2366.7654000000002"/>
    <s v="Bulk Order"/>
  </r>
  <r>
    <s v="ORD109545"/>
    <x v="1"/>
    <x v="1"/>
    <x v="9447"/>
    <n v="7.0000000000000007E-2"/>
    <n v="108.6645"/>
    <n v="4"/>
    <d v="2024-10-29T00:00:00"/>
    <d v="2024-11-02T00:00:00"/>
    <s v="Regular"/>
    <x v="0"/>
    <n v="187.21"/>
    <x v="4"/>
    <x v="4"/>
    <n v="1443.6854999999998"/>
    <s v="-"/>
  </r>
  <r>
    <s v="ORD109546"/>
    <x v="0"/>
    <x v="0"/>
    <x v="9448"/>
    <n v="0.17"/>
    <n v="305.53590000000003"/>
    <n v="8"/>
    <d v="2023-11-19T00:00:00"/>
    <d v="2023-11-25T00:00:00"/>
    <s v="New"/>
    <x v="0"/>
    <n v="375.68"/>
    <x v="4"/>
    <x v="3"/>
    <n v="1491.7340999999999"/>
    <s v="Bulk Order"/>
  </r>
  <r>
    <s v="ORD109547"/>
    <x v="3"/>
    <x v="1"/>
    <x v="9449"/>
    <n v="0.18"/>
    <n v="339.91559999999998"/>
    <n v="9"/>
    <d v="2023-05-11T00:00:00"/>
    <d v="2023-05-16T00:00:00"/>
    <s v="Regular"/>
    <x v="2"/>
    <n v="343.39"/>
    <x v="4"/>
    <x v="2"/>
    <n v="1548.5044"/>
    <s v="Bulk Order"/>
  </r>
  <r>
    <s v="ORD109548"/>
    <x v="1"/>
    <x v="2"/>
    <x v="9450"/>
    <n v="0"/>
    <n v="0"/>
    <n v="7"/>
    <d v="2023-07-04T00:00:00"/>
    <d v="2023-07-06T00:00:00"/>
    <s v="Regular"/>
    <x v="1"/>
    <n v="488.57"/>
    <x v="4"/>
    <x v="2"/>
    <n v="4897.99"/>
    <s v="Bulk Order"/>
  </r>
  <r>
    <s v="ORD109549"/>
    <x v="1"/>
    <x v="3"/>
    <x v="9451"/>
    <n v="0.42"/>
    <n v="784.43399999999997"/>
    <n v="7"/>
    <d v="2023-02-24T00:00:00"/>
    <d v="2023-03-03T00:00:00"/>
    <s v="New"/>
    <x v="0"/>
    <n v="512.95000000000005"/>
    <x v="4"/>
    <x v="1"/>
    <n v="1083.2660000000001"/>
    <s v="Bulk Order"/>
  </r>
  <r>
    <s v="ORD109550"/>
    <x v="1"/>
    <x v="1"/>
    <x v="9452"/>
    <n v="0.42"/>
    <n v="265.68360000000001"/>
    <n v="2"/>
    <d v="2024-01-31T00:00:00"/>
    <d v="2024-02-03T00:00:00"/>
    <s v="New"/>
    <x v="1"/>
    <n v="132.38999999999999"/>
    <x v="4"/>
    <x v="5"/>
    <n v="366.89640000000003"/>
    <s v="-"/>
  </r>
  <r>
    <s v="ORD109551"/>
    <x v="0"/>
    <x v="1"/>
    <x v="9453"/>
    <n v="0.33"/>
    <n v="1291.5572999999999"/>
    <n v="9"/>
    <d v="2024-12-04T00:00:00"/>
    <d v="2024-12-10T00:00:00"/>
    <s v="Member"/>
    <x v="1"/>
    <n v="522.69000000000005"/>
    <x v="4"/>
    <x v="1"/>
    <n v="2622.2527"/>
    <s v="Bulk Order"/>
  </r>
  <r>
    <s v="ORD109552"/>
    <x v="3"/>
    <x v="0"/>
    <x v="9454"/>
    <n v="0.45"/>
    <n v="852.16950000000008"/>
    <n v="5"/>
    <d v="2024-07-22T00:00:00"/>
    <d v="2024-07-29T00:00:00"/>
    <s v="New"/>
    <x v="2"/>
    <n v="382.52"/>
    <x v="4"/>
    <x v="4"/>
    <n v="1041.5405000000001"/>
    <s v="-"/>
  </r>
  <r>
    <s v="ORD109553"/>
    <x v="1"/>
    <x v="0"/>
    <x v="9455"/>
    <n v="0.14000000000000001"/>
    <n v="439.96260000000007"/>
    <n v="3"/>
    <d v="2024-04-26T00:00:00"/>
    <d v="2024-05-03T00:00:00"/>
    <s v="New"/>
    <x v="0"/>
    <n v="839.43"/>
    <x v="4"/>
    <x v="1"/>
    <n v="2702.6274000000003"/>
    <s v="-"/>
  </r>
  <r>
    <s v="ORD109554"/>
    <x v="2"/>
    <x v="3"/>
    <x v="9456"/>
    <n v="0.11"/>
    <n v="509.23070000000001"/>
    <n v="4"/>
    <d v="2023-02-05T00:00:00"/>
    <d v="2023-02-09T00:00:00"/>
    <s v="New"/>
    <x v="2"/>
    <n v="873.38"/>
    <x v="4"/>
    <x v="4"/>
    <n v="4120.1392999999998"/>
    <s v="-"/>
  </r>
  <r>
    <s v="ORD109555"/>
    <x v="3"/>
    <x v="1"/>
    <x v="9457"/>
    <n v="0.03"/>
    <n v="87.599400000000003"/>
    <n v="2"/>
    <d v="2024-01-27T00:00:00"/>
    <d v="2024-02-02T00:00:00"/>
    <s v="New"/>
    <x v="1"/>
    <n v="451.52"/>
    <x v="4"/>
    <x v="2"/>
    <n v="2832.3806"/>
    <s v="-"/>
  </r>
  <r>
    <s v="ORD109556"/>
    <x v="2"/>
    <x v="4"/>
    <x v="9458"/>
    <n v="0.3"/>
    <n v="967.41899999999998"/>
    <n v="3"/>
    <d v="2024-11-05T00:00:00"/>
    <d v="2024-11-10T00:00:00"/>
    <s v="Member"/>
    <x v="2"/>
    <n v="682.64"/>
    <x v="4"/>
    <x v="3"/>
    <n v="2257.3110000000001"/>
    <s v="-"/>
  </r>
  <r>
    <s v="ORD109557"/>
    <x v="2"/>
    <x v="0"/>
    <x v="9459"/>
    <n v="0.25"/>
    <n v="812.50750000000005"/>
    <n v="6"/>
    <d v="2024-01-17T00:00:00"/>
    <d v="2024-01-19T00:00:00"/>
    <s v="New"/>
    <x v="0"/>
    <n v="438.79"/>
    <x v="4"/>
    <x v="2"/>
    <n v="2437.5225"/>
    <s v="Bulk Order"/>
  </r>
  <r>
    <s v="ORD109558"/>
    <x v="1"/>
    <x v="0"/>
    <x v="9460"/>
    <n v="0.41"/>
    <n v="1271.3116"/>
    <n v="1"/>
    <d v="2023-03-29T00:00:00"/>
    <d v="2023-04-01T00:00:00"/>
    <s v="Regular"/>
    <x v="2"/>
    <n v="582.24"/>
    <x v="4"/>
    <x v="1"/>
    <n v="1829.4484000000002"/>
    <s v="-"/>
  </r>
  <r>
    <s v="ORD109559"/>
    <x v="1"/>
    <x v="2"/>
    <x v="9461"/>
    <n v="0.24"/>
    <n v="211.8888"/>
    <n v="2"/>
    <d v="2024-04-16T00:00:00"/>
    <d v="2024-04-22T00:00:00"/>
    <s v="Regular"/>
    <x v="1"/>
    <n v="138.53"/>
    <x v="4"/>
    <x v="1"/>
    <n v="670.98119999999994"/>
    <s v="-"/>
  </r>
  <r>
    <s v="ORD109560"/>
    <x v="0"/>
    <x v="3"/>
    <x v="9462"/>
    <n v="0.1"/>
    <n v="233.64400000000001"/>
    <n v="4"/>
    <d v="2024-02-23T00:00:00"/>
    <d v="2024-02-25T00:00:00"/>
    <s v="New"/>
    <x v="1"/>
    <n v="248.12"/>
    <x v="4"/>
    <x v="0"/>
    <n v="2102.7960000000003"/>
    <s v="-"/>
  </r>
  <r>
    <s v="ORD109561"/>
    <x v="0"/>
    <x v="1"/>
    <x v="9463"/>
    <n v="0.4"/>
    <n v="55.02000000000001"/>
    <n v="1"/>
    <d v="2023-05-19T00:00:00"/>
    <d v="2023-05-25T00:00:00"/>
    <s v="Regular"/>
    <x v="0"/>
    <n v="12.86"/>
    <x v="4"/>
    <x v="4"/>
    <n v="82.53"/>
    <s v="-"/>
  </r>
  <r>
    <s v="ORD109562"/>
    <x v="0"/>
    <x v="1"/>
    <x v="9464"/>
    <n v="0.23"/>
    <n v="728.80100000000004"/>
    <n v="6"/>
    <d v="2024-01-11T00:00:00"/>
    <d v="2024-01-15T00:00:00"/>
    <s v="Member"/>
    <x v="0"/>
    <n v="542.74"/>
    <x v="4"/>
    <x v="5"/>
    <n v="2439.8989999999999"/>
    <s v="Bulk Order"/>
  </r>
  <r>
    <s v="ORD109563"/>
    <x v="3"/>
    <x v="1"/>
    <x v="9465"/>
    <n v="0.48"/>
    <n v="1401.2447999999999"/>
    <n v="4"/>
    <d v="2024-02-13T00:00:00"/>
    <d v="2024-02-16T00:00:00"/>
    <s v="New"/>
    <x v="1"/>
    <n v="307.93"/>
    <x v="4"/>
    <x v="1"/>
    <n v="1518.0152000000003"/>
    <s v="-"/>
  </r>
  <r>
    <s v="ORD109564"/>
    <x v="0"/>
    <x v="0"/>
    <x v="9466"/>
    <n v="0.27"/>
    <n v="447.89490000000001"/>
    <n v="2"/>
    <d v="2023-01-01T00:00:00"/>
    <d v="2023-01-07T00:00:00"/>
    <s v="New"/>
    <x v="1"/>
    <n v="333.15"/>
    <x v="4"/>
    <x v="1"/>
    <n v="1210.9750999999999"/>
    <s v="-"/>
  </r>
  <r>
    <s v="ORD109565"/>
    <x v="2"/>
    <x v="3"/>
    <x v="9467"/>
    <n v="0.06"/>
    <n v="160.02539999999999"/>
    <n v="4"/>
    <d v="2023-05-05T00:00:00"/>
    <d v="2023-05-10T00:00:00"/>
    <s v="Member"/>
    <x v="0"/>
    <n v="742.57"/>
    <x v="4"/>
    <x v="5"/>
    <n v="2507.0646000000002"/>
    <s v="-"/>
  </r>
  <r>
    <s v="ORD109566"/>
    <x v="0"/>
    <x v="1"/>
    <x v="9468"/>
    <n v="0.43"/>
    <n v="1081.8714"/>
    <n v="8"/>
    <d v="2024-09-23T00:00:00"/>
    <d v="2024-09-30T00:00:00"/>
    <s v="New"/>
    <x v="2"/>
    <n v="413.41"/>
    <x v="4"/>
    <x v="4"/>
    <n v="1434.1086"/>
    <s v="Bulk Order"/>
  </r>
  <r>
    <s v="ORD109567"/>
    <x v="1"/>
    <x v="4"/>
    <x v="9469"/>
    <n v="0.44"/>
    <n v="584.97120000000007"/>
    <n v="6"/>
    <d v="2024-06-24T00:00:00"/>
    <d v="2024-06-25T00:00:00"/>
    <s v="New"/>
    <x v="0"/>
    <n v="357.4"/>
    <x v="4"/>
    <x v="1"/>
    <n v="744.50879999999995"/>
    <s v="Bulk Order"/>
  </r>
  <r>
    <s v="ORD109568"/>
    <x v="0"/>
    <x v="2"/>
    <x v="9470"/>
    <n v="0.22"/>
    <n v="338.16419999999999"/>
    <n v="1"/>
    <d v="2023-10-15T00:00:00"/>
    <d v="2023-10-21T00:00:00"/>
    <s v="Member"/>
    <x v="2"/>
    <n v="436.02"/>
    <x v="4"/>
    <x v="5"/>
    <n v="1198.9458"/>
    <s v="-"/>
  </r>
  <r>
    <s v="ORD109569"/>
    <x v="3"/>
    <x v="2"/>
    <x v="9471"/>
    <n v="0.01"/>
    <n v="38.3645"/>
    <n v="5"/>
    <d v="2023-06-08T00:00:00"/>
    <d v="2023-06-15T00:00:00"/>
    <s v="Regular"/>
    <x v="2"/>
    <n v="766.34"/>
    <x v="4"/>
    <x v="2"/>
    <n v="3798.0854999999997"/>
    <s v="-"/>
  </r>
  <r>
    <s v="ORD109570"/>
    <x v="3"/>
    <x v="1"/>
    <x v="9472"/>
    <n v="0.01"/>
    <n v="38.030900000000003"/>
    <n v="6"/>
    <d v="2023-08-06T00:00:00"/>
    <d v="2023-08-11T00:00:00"/>
    <s v="New"/>
    <x v="0"/>
    <n v="745.64"/>
    <x v="4"/>
    <x v="5"/>
    <n v="3765.0590999999999"/>
    <s v="Bulk Order"/>
  </r>
  <r>
    <s v="ORD109571"/>
    <x v="2"/>
    <x v="0"/>
    <x v="9473"/>
    <n v="0.18"/>
    <n v="432.34739999999994"/>
    <n v="4"/>
    <d v="2024-04-16T00:00:00"/>
    <d v="2024-04-22T00:00:00"/>
    <s v="New"/>
    <x v="0"/>
    <n v="542.24"/>
    <x v="4"/>
    <x v="0"/>
    <n v="1969.5826"/>
    <s v="-"/>
  </r>
  <r>
    <s v="ORD109572"/>
    <x v="3"/>
    <x v="2"/>
    <x v="9474"/>
    <n v="0.36"/>
    <n v="1301.6843999999999"/>
    <n v="4"/>
    <d v="2023-07-26T00:00:00"/>
    <d v="2023-08-01T00:00:00"/>
    <s v="New"/>
    <x v="0"/>
    <n v="307.14"/>
    <x v="4"/>
    <x v="3"/>
    <n v="2314.1055999999999"/>
    <s v="-"/>
  </r>
  <r>
    <s v="ORD109573"/>
    <x v="0"/>
    <x v="2"/>
    <x v="9475"/>
    <n v="0.17"/>
    <n v="392.5181"/>
    <n v="3"/>
    <d v="2023-12-28T00:00:00"/>
    <d v="2024-01-04T00:00:00"/>
    <s v="Regular"/>
    <x v="2"/>
    <n v="467.4"/>
    <x v="4"/>
    <x v="5"/>
    <n v="1916.4118999999998"/>
    <s v="-"/>
  </r>
  <r>
    <s v="ORD109574"/>
    <x v="1"/>
    <x v="2"/>
    <x v="9476"/>
    <n v="0"/>
    <n v="0"/>
    <n v="6"/>
    <d v="2024-10-30T00:00:00"/>
    <d v="2024-10-31T00:00:00"/>
    <s v="Member"/>
    <x v="2"/>
    <n v="810.16"/>
    <x v="4"/>
    <x v="5"/>
    <n v="4271.7299999999996"/>
    <s v="Bulk Order"/>
  </r>
  <r>
    <s v="ORD109575"/>
    <x v="3"/>
    <x v="2"/>
    <x v="9477"/>
    <n v="0.42"/>
    <n v="726.91499999999996"/>
    <n v="9"/>
    <d v="2023-06-08T00:00:00"/>
    <d v="2023-06-15T00:00:00"/>
    <s v="Member"/>
    <x v="0"/>
    <n v="184.84"/>
    <x v="4"/>
    <x v="0"/>
    <n v="1003.835"/>
    <s v="Bulk Order"/>
  </r>
  <r>
    <s v="ORD109576"/>
    <x v="2"/>
    <x v="1"/>
    <x v="9478"/>
    <n v="0.48"/>
    <n v="2228.9903999999997"/>
    <n v="7"/>
    <d v="2024-12-14T00:00:00"/>
    <d v="2024-12-16T00:00:00"/>
    <s v="New"/>
    <x v="2"/>
    <n v="1049.83"/>
    <x v="4"/>
    <x v="1"/>
    <n v="2414.7395999999999"/>
    <s v="Bulk Order"/>
  </r>
  <r>
    <s v="ORD109577"/>
    <x v="0"/>
    <x v="3"/>
    <x v="9479"/>
    <n v="0.17"/>
    <n v="468.72230000000002"/>
    <n v="9"/>
    <d v="2023-09-12T00:00:00"/>
    <d v="2023-09-18T00:00:00"/>
    <s v="Member"/>
    <x v="2"/>
    <n v="690.55"/>
    <x v="4"/>
    <x v="0"/>
    <n v="2288.4677000000001"/>
    <s v="Bulk Order"/>
  </r>
  <r>
    <s v="ORD109578"/>
    <x v="2"/>
    <x v="3"/>
    <x v="9480"/>
    <n v="0.04"/>
    <n v="108.9948"/>
    <n v="6"/>
    <d v="2024-09-23T00:00:00"/>
    <d v="2024-09-24T00:00:00"/>
    <s v="Regular"/>
    <x v="2"/>
    <n v="289.86"/>
    <x v="4"/>
    <x v="0"/>
    <n v="2615.8751999999999"/>
    <s v="Bulk Order"/>
  </r>
  <r>
    <s v="ORD109579"/>
    <x v="3"/>
    <x v="0"/>
    <x v="9481"/>
    <n v="0.15"/>
    <n v="508.04549999999995"/>
    <n v="2"/>
    <d v="2024-05-07T00:00:00"/>
    <d v="2024-05-08T00:00:00"/>
    <s v="Regular"/>
    <x v="0"/>
    <n v="194.54"/>
    <x v="4"/>
    <x v="4"/>
    <n v="2878.9245000000001"/>
    <s v="-"/>
  </r>
  <r>
    <s v="ORD109580"/>
    <x v="3"/>
    <x v="4"/>
    <x v="9482"/>
    <n v="0.4"/>
    <n v="708.07600000000002"/>
    <n v="6"/>
    <d v="2024-10-05T00:00:00"/>
    <d v="2024-10-07T00:00:00"/>
    <s v="New"/>
    <x v="1"/>
    <n v="319.23"/>
    <x v="4"/>
    <x v="4"/>
    <n v="1062.114"/>
    <s v="Bulk Order"/>
  </r>
  <r>
    <s v="ORD109581"/>
    <x v="2"/>
    <x v="3"/>
    <x v="9483"/>
    <n v="0.27"/>
    <n v="985.28670000000011"/>
    <n v="7"/>
    <d v="2023-05-08T00:00:00"/>
    <d v="2023-05-14T00:00:00"/>
    <s v="Member"/>
    <x v="0"/>
    <n v="340.84"/>
    <x v="4"/>
    <x v="1"/>
    <n v="2663.9232999999999"/>
    <s v="Bulk Order"/>
  </r>
  <r>
    <s v="ORD109582"/>
    <x v="0"/>
    <x v="4"/>
    <x v="9484"/>
    <n v="0.19"/>
    <n v="317.3152"/>
    <n v="2"/>
    <d v="2024-10-09T00:00:00"/>
    <d v="2024-10-15T00:00:00"/>
    <s v="Regular"/>
    <x v="2"/>
    <n v="96.49"/>
    <x v="4"/>
    <x v="1"/>
    <n v="1352.7647999999999"/>
    <s v="-"/>
  </r>
  <r>
    <s v="ORD109583"/>
    <x v="3"/>
    <x v="3"/>
    <x v="9485"/>
    <n v="0.17"/>
    <n v="348.14980000000003"/>
    <n v="1"/>
    <d v="2023-12-26T00:00:00"/>
    <d v="2023-12-28T00:00:00"/>
    <s v="Regular"/>
    <x v="2"/>
    <n v="316.18"/>
    <x v="4"/>
    <x v="2"/>
    <n v="1699.7901999999999"/>
    <s v="-"/>
  </r>
  <r>
    <s v="ORD109584"/>
    <x v="1"/>
    <x v="3"/>
    <x v="9486"/>
    <n v="0.06"/>
    <n v="204.363"/>
    <n v="6"/>
    <d v="2024-04-03T00:00:00"/>
    <d v="2024-04-04T00:00:00"/>
    <s v="Regular"/>
    <x v="2"/>
    <n v="647.24"/>
    <x v="4"/>
    <x v="0"/>
    <n v="3201.6870000000004"/>
    <s v="Bulk Order"/>
  </r>
  <r>
    <s v="ORD109585"/>
    <x v="3"/>
    <x v="0"/>
    <x v="9487"/>
    <n v="0.17"/>
    <n v="332.24800000000005"/>
    <n v="8"/>
    <d v="2023-02-06T00:00:00"/>
    <d v="2023-02-07T00:00:00"/>
    <s v="Regular"/>
    <x v="0"/>
    <n v="465.4"/>
    <x v="4"/>
    <x v="2"/>
    <n v="1622.152"/>
    <s v="Bulk Order"/>
  </r>
  <r>
    <s v="ORD109586"/>
    <x v="0"/>
    <x v="2"/>
    <x v="9488"/>
    <n v="0.24"/>
    <n v="259.16879999999998"/>
    <n v="6"/>
    <d v="2024-08-21T00:00:00"/>
    <d v="2024-08-25T00:00:00"/>
    <s v="Member"/>
    <x v="2"/>
    <n v="152.4"/>
    <x v="4"/>
    <x v="2"/>
    <n v="820.70119999999997"/>
    <s v="Bulk Order"/>
  </r>
  <r>
    <s v="ORD109587"/>
    <x v="3"/>
    <x v="0"/>
    <x v="1813"/>
    <n v="0.34"/>
    <n v="1486.5888"/>
    <n v="8"/>
    <d v="2024-02-18T00:00:00"/>
    <d v="2024-02-23T00:00:00"/>
    <s v="New"/>
    <x v="2"/>
    <n v="451.52"/>
    <x v="4"/>
    <x v="0"/>
    <n v="2885.7311999999997"/>
    <s v="Bulk Order"/>
  </r>
  <r>
    <s v="ORD109588"/>
    <x v="2"/>
    <x v="3"/>
    <x v="9489"/>
    <n v="0.13"/>
    <n v="600.41280000000006"/>
    <n v="6"/>
    <d v="2024-12-19T00:00:00"/>
    <d v="2024-12-22T00:00:00"/>
    <s v="Member"/>
    <x v="1"/>
    <n v="609.59"/>
    <x v="4"/>
    <x v="5"/>
    <n v="4018.1472000000003"/>
    <s v="Bulk Order"/>
  </r>
  <r>
    <s v="ORD109589"/>
    <x v="3"/>
    <x v="2"/>
    <x v="9490"/>
    <n v="0.45"/>
    <n v="1426.941"/>
    <n v="6"/>
    <d v="2023-08-09T00:00:00"/>
    <d v="2023-08-11T00:00:00"/>
    <s v="New"/>
    <x v="1"/>
    <n v="555.49"/>
    <x v="4"/>
    <x v="5"/>
    <n v="1744.039"/>
    <s v="Bulk Order"/>
  </r>
  <r>
    <s v="ORD109590"/>
    <x v="3"/>
    <x v="2"/>
    <x v="9491"/>
    <n v="0.24"/>
    <n v="977.91359999999997"/>
    <n v="8"/>
    <d v="2024-04-01T00:00:00"/>
    <d v="2024-04-03T00:00:00"/>
    <s v="Regular"/>
    <x v="2"/>
    <n v="887.67"/>
    <x v="4"/>
    <x v="5"/>
    <n v="3096.7264"/>
    <s v="Bulk Order"/>
  </r>
  <r>
    <s v="ORD109591"/>
    <x v="0"/>
    <x v="2"/>
    <x v="9492"/>
    <n v="0.2"/>
    <n v="986.92000000000007"/>
    <n v="3"/>
    <d v="2023-06-20T00:00:00"/>
    <d v="2023-06-21T00:00:00"/>
    <s v="Regular"/>
    <x v="0"/>
    <n v="1031.49"/>
    <x v="4"/>
    <x v="3"/>
    <n v="3947.6800000000003"/>
    <s v="-"/>
  </r>
  <r>
    <s v="ORD109592"/>
    <x v="2"/>
    <x v="4"/>
    <x v="9493"/>
    <n v="0.3"/>
    <n v="933.72"/>
    <n v="3"/>
    <d v="2023-05-19T00:00:00"/>
    <d v="2023-05-21T00:00:00"/>
    <s v="Regular"/>
    <x v="2"/>
    <n v="567.22"/>
    <x v="4"/>
    <x v="4"/>
    <n v="2178.6800000000003"/>
    <s v="-"/>
  </r>
  <r>
    <s v="ORD109593"/>
    <x v="0"/>
    <x v="3"/>
    <x v="9494"/>
    <n v="0.08"/>
    <n v="364.24639999999999"/>
    <n v="6"/>
    <d v="2023-03-20T00:00:00"/>
    <d v="2023-03-25T00:00:00"/>
    <s v="New"/>
    <x v="2"/>
    <n v="518.45000000000005"/>
    <x v="4"/>
    <x v="1"/>
    <n v="4188.8335999999999"/>
    <s v="Bulk Order"/>
  </r>
  <r>
    <s v="ORD109594"/>
    <x v="3"/>
    <x v="1"/>
    <x v="9495"/>
    <n v="0.05"/>
    <n v="93.017499999999998"/>
    <n v="4"/>
    <d v="2023-07-08T00:00:00"/>
    <d v="2023-07-14T00:00:00"/>
    <s v="Member"/>
    <x v="2"/>
    <n v="354.49"/>
    <x v="4"/>
    <x v="2"/>
    <n v="1767.3325"/>
    <s v="-"/>
  </r>
  <r>
    <s v="ORD109595"/>
    <x v="1"/>
    <x v="0"/>
    <x v="9496"/>
    <n v="0.17"/>
    <n v="600.49270000000001"/>
    <n v="7"/>
    <d v="2024-09-11T00:00:00"/>
    <d v="2024-09-15T00:00:00"/>
    <s v="Regular"/>
    <x v="1"/>
    <n v="784.8"/>
    <x v="4"/>
    <x v="2"/>
    <n v="2931.8172999999997"/>
    <s v="Bulk Order"/>
  </r>
  <r>
    <s v="ORD109596"/>
    <x v="3"/>
    <x v="4"/>
    <x v="9497"/>
    <n v="0.02"/>
    <n v="7.4690000000000003"/>
    <n v="7"/>
    <d v="2023-04-20T00:00:00"/>
    <d v="2023-04-26T00:00:00"/>
    <s v="New"/>
    <x v="0"/>
    <n v="102.19"/>
    <x v="4"/>
    <x v="3"/>
    <n v="365.98099999999999"/>
    <s v="Bulk Order"/>
  </r>
  <r>
    <s v="ORD109597"/>
    <x v="0"/>
    <x v="0"/>
    <x v="9498"/>
    <n v="0.19"/>
    <n v="753.53240000000005"/>
    <n v="9"/>
    <d v="2023-10-21T00:00:00"/>
    <d v="2023-10-27T00:00:00"/>
    <s v="Regular"/>
    <x v="0"/>
    <n v="201.06"/>
    <x v="4"/>
    <x v="0"/>
    <n v="3212.4276"/>
    <s v="Bulk Order"/>
  </r>
  <r>
    <s v="ORD109598"/>
    <x v="1"/>
    <x v="1"/>
    <x v="9499"/>
    <n v="0.34"/>
    <n v="1416.4536000000001"/>
    <n v="2"/>
    <d v="2023-06-25T00:00:00"/>
    <d v="2023-06-29T00:00:00"/>
    <s v="New"/>
    <x v="1"/>
    <n v="815.99"/>
    <x v="4"/>
    <x v="3"/>
    <n v="2749.5864000000001"/>
    <s v="-"/>
  </r>
  <r>
    <s v="ORD109599"/>
    <x v="0"/>
    <x v="2"/>
    <x v="9500"/>
    <n v="0.41"/>
    <n v="846.96160000000009"/>
    <n v="2"/>
    <d v="2024-02-14T00:00:00"/>
    <d v="2024-02-21T00:00:00"/>
    <s v="Member"/>
    <x v="1"/>
    <n v="424.34"/>
    <x v="4"/>
    <x v="0"/>
    <n v="1218.7984000000001"/>
    <s v="-"/>
  </r>
  <r>
    <s v="ORD109600"/>
    <x v="0"/>
    <x v="1"/>
    <x v="9501"/>
    <n v="0.28999999999999998"/>
    <n v="936.95519999999999"/>
    <n v="6"/>
    <d v="2023-05-08T00:00:00"/>
    <d v="2023-05-09T00:00:00"/>
    <s v="Regular"/>
    <x v="1"/>
    <n v="333.63"/>
    <x v="4"/>
    <x v="5"/>
    <n v="2293.9248000000002"/>
    <s v="Bulk Order"/>
  </r>
  <r>
    <s v="ORD109601"/>
    <x v="2"/>
    <x v="0"/>
    <x v="9502"/>
    <n v="0.35"/>
    <n v="1507.0895"/>
    <n v="9"/>
    <d v="2023-12-31T00:00:00"/>
    <d v="2024-01-06T00:00:00"/>
    <s v="Regular"/>
    <x v="1"/>
    <n v="817.61"/>
    <x v="4"/>
    <x v="2"/>
    <n v="2798.8805000000002"/>
    <s v="Bulk Order"/>
  </r>
  <r>
    <s v="ORD109602"/>
    <x v="1"/>
    <x v="1"/>
    <x v="9503"/>
    <n v="0.42"/>
    <n v="1860.4656"/>
    <n v="7"/>
    <d v="2023-01-24T00:00:00"/>
    <d v="2023-01-30T00:00:00"/>
    <s v="Member"/>
    <x v="1"/>
    <n v="1044.97"/>
    <x v="4"/>
    <x v="0"/>
    <n v="2569.2144000000003"/>
    <s v="Bulk Order"/>
  </r>
  <r>
    <s v="ORD109603"/>
    <x v="3"/>
    <x v="3"/>
    <x v="9504"/>
    <n v="0.39"/>
    <n v="242.58"/>
    <n v="6"/>
    <d v="2023-08-02T00:00:00"/>
    <d v="2023-08-03T00:00:00"/>
    <s v="Regular"/>
    <x v="0"/>
    <n v="160.43"/>
    <x v="4"/>
    <x v="3"/>
    <n v="379.41999999999996"/>
    <s v="Bulk Order"/>
  </r>
  <r>
    <s v="ORD109604"/>
    <x v="0"/>
    <x v="1"/>
    <x v="9505"/>
    <n v="0.16"/>
    <n v="664.7503999999999"/>
    <n v="5"/>
    <d v="2024-08-07T00:00:00"/>
    <d v="2024-08-10T00:00:00"/>
    <s v="Member"/>
    <x v="0"/>
    <n v="891.86"/>
    <x v="4"/>
    <x v="4"/>
    <n v="3489.9395999999997"/>
    <s v="-"/>
  </r>
  <r>
    <s v="ORD109605"/>
    <x v="3"/>
    <x v="3"/>
    <x v="9506"/>
    <n v="0.28999999999999998"/>
    <n v="418.69909999999999"/>
    <n v="8"/>
    <d v="2023-12-18T00:00:00"/>
    <d v="2023-12-23T00:00:00"/>
    <s v="Member"/>
    <x v="1"/>
    <n v="424.17"/>
    <x v="4"/>
    <x v="0"/>
    <n v="1025.0908999999999"/>
    <s v="Bulk Order"/>
  </r>
  <r>
    <s v="ORD109606"/>
    <x v="2"/>
    <x v="1"/>
    <x v="9507"/>
    <n v="0.13"/>
    <n v="476.29400000000004"/>
    <n v="2"/>
    <d v="2023-05-20T00:00:00"/>
    <d v="2023-05-22T00:00:00"/>
    <s v="Regular"/>
    <x v="1"/>
    <n v="946.38"/>
    <x v="4"/>
    <x v="2"/>
    <n v="3187.5060000000003"/>
    <s v="-"/>
  </r>
  <r>
    <s v="ORD109607"/>
    <x v="2"/>
    <x v="3"/>
    <x v="9508"/>
    <n v="0.28999999999999998"/>
    <n v="491.05699999999996"/>
    <n v="3"/>
    <d v="2023-04-15T00:00:00"/>
    <d v="2023-04-16T00:00:00"/>
    <s v="New"/>
    <x v="0"/>
    <n v="251.67"/>
    <x v="4"/>
    <x v="2"/>
    <n v="1202.2429999999999"/>
    <s v="-"/>
  </r>
  <r>
    <s v="ORD109608"/>
    <x v="1"/>
    <x v="3"/>
    <x v="9509"/>
    <n v="0.21"/>
    <n v="78.964199999999991"/>
    <n v="6"/>
    <d v="2024-10-18T00:00:00"/>
    <d v="2024-10-25T00:00:00"/>
    <s v="Member"/>
    <x v="0"/>
    <n v="100.63"/>
    <x v="4"/>
    <x v="1"/>
    <n v="297.05579999999998"/>
    <s v="Bulk Order"/>
  </r>
  <r>
    <s v="ORD109609"/>
    <x v="2"/>
    <x v="1"/>
    <x v="9510"/>
    <n v="0.19"/>
    <n v="214.39029999999997"/>
    <n v="1"/>
    <d v="2024-12-29T00:00:00"/>
    <d v="2025-01-01T00:00:00"/>
    <s v="Regular"/>
    <x v="0"/>
    <n v="116.3"/>
    <x v="4"/>
    <x v="2"/>
    <n v="913.97969999999987"/>
    <s v="-"/>
  </r>
  <r>
    <s v="ORD109610"/>
    <x v="2"/>
    <x v="4"/>
    <x v="9511"/>
    <n v="0.09"/>
    <n v="189.22409999999996"/>
    <n v="8"/>
    <d v="2024-03-12T00:00:00"/>
    <d v="2024-03-16T00:00:00"/>
    <s v="Member"/>
    <x v="1"/>
    <n v="475.89"/>
    <x v="4"/>
    <x v="4"/>
    <n v="1913.2658999999999"/>
    <s v="Bulk Order"/>
  </r>
  <r>
    <s v="ORD109611"/>
    <x v="3"/>
    <x v="2"/>
    <x v="9512"/>
    <n v="0.28000000000000003"/>
    <n v="1044.9656"/>
    <n v="9"/>
    <d v="2023-06-02T00:00:00"/>
    <d v="2023-06-04T00:00:00"/>
    <s v="New"/>
    <x v="0"/>
    <n v="342.98"/>
    <x v="4"/>
    <x v="4"/>
    <n v="2687.0544"/>
    <s v="Bulk Order"/>
  </r>
  <r>
    <s v="ORD109612"/>
    <x v="2"/>
    <x v="2"/>
    <x v="9513"/>
    <n v="0.36"/>
    <n v="213.642"/>
    <n v="2"/>
    <d v="2024-04-19T00:00:00"/>
    <d v="2024-04-25T00:00:00"/>
    <s v="New"/>
    <x v="0"/>
    <n v="173.85"/>
    <x v="4"/>
    <x v="5"/>
    <n v="379.80800000000005"/>
    <s v="-"/>
  </r>
  <r>
    <s v="ORD109613"/>
    <x v="2"/>
    <x v="2"/>
    <x v="9514"/>
    <n v="0.28999999999999998"/>
    <n v="1184.1802"/>
    <n v="9"/>
    <d v="2023-09-23T00:00:00"/>
    <d v="2023-09-27T00:00:00"/>
    <s v="Member"/>
    <x v="1"/>
    <n v="858.41"/>
    <x v="4"/>
    <x v="5"/>
    <n v="2899.1998000000003"/>
    <s v="Bulk Order"/>
  </r>
  <r>
    <s v="ORD109614"/>
    <x v="0"/>
    <x v="3"/>
    <x v="9515"/>
    <n v="0.03"/>
    <n v="149.55180000000001"/>
    <n v="5"/>
    <d v="2024-01-09T00:00:00"/>
    <d v="2024-01-13T00:00:00"/>
    <s v="New"/>
    <x v="1"/>
    <n v="1177.8499999999999"/>
    <x v="4"/>
    <x v="4"/>
    <n v="4835.5082000000002"/>
    <s v="-"/>
  </r>
  <r>
    <s v="ORD109615"/>
    <x v="2"/>
    <x v="2"/>
    <x v="9516"/>
    <n v="0.46"/>
    <n v="1822.7316000000001"/>
    <n v="8"/>
    <d v="2023-03-14T00:00:00"/>
    <d v="2023-03-19T00:00:00"/>
    <s v="Member"/>
    <x v="1"/>
    <n v="809.53"/>
    <x v="4"/>
    <x v="1"/>
    <n v="2139.7284"/>
    <s v="Bulk Order"/>
  </r>
  <r>
    <s v="ORD109616"/>
    <x v="0"/>
    <x v="3"/>
    <x v="9517"/>
    <n v="0"/>
    <n v="0"/>
    <n v="1"/>
    <d v="2024-04-05T00:00:00"/>
    <d v="2024-04-06T00:00:00"/>
    <s v="New"/>
    <x v="2"/>
    <n v="386.46"/>
    <x v="4"/>
    <x v="5"/>
    <n v="2421.31"/>
    <s v="-"/>
  </r>
  <r>
    <s v="ORD109617"/>
    <x v="2"/>
    <x v="4"/>
    <x v="9518"/>
    <n v="0.44"/>
    <n v="1268.9556"/>
    <n v="1"/>
    <d v="2023-05-04T00:00:00"/>
    <d v="2023-05-05T00:00:00"/>
    <s v="Regular"/>
    <x v="0"/>
    <n v="395.69"/>
    <x v="4"/>
    <x v="2"/>
    <n v="1615.0343999999998"/>
    <s v="-"/>
  </r>
  <r>
    <s v="ORD109618"/>
    <x v="2"/>
    <x v="1"/>
    <x v="9519"/>
    <n v="0.38"/>
    <n v="49.472200000000001"/>
    <n v="4"/>
    <d v="2024-09-03T00:00:00"/>
    <d v="2024-09-04T00:00:00"/>
    <s v="New"/>
    <x v="2"/>
    <n v="15.64"/>
    <x v="4"/>
    <x v="3"/>
    <n v="80.717799999999997"/>
    <s v="-"/>
  </r>
  <r>
    <s v="ORD109619"/>
    <x v="1"/>
    <x v="1"/>
    <x v="9520"/>
    <n v="0.05"/>
    <n v="56.272000000000006"/>
    <n v="1"/>
    <d v="2024-01-09T00:00:00"/>
    <d v="2024-01-13T00:00:00"/>
    <s v="New"/>
    <x v="2"/>
    <n v="278.75"/>
    <x v="4"/>
    <x v="4"/>
    <n v="1069.1680000000001"/>
    <s v="-"/>
  </r>
  <r>
    <s v="ORD109620"/>
    <x v="1"/>
    <x v="3"/>
    <x v="9521"/>
    <n v="0.12"/>
    <n v="540.60479999999995"/>
    <n v="1"/>
    <d v="2023-09-18T00:00:00"/>
    <d v="2023-09-25T00:00:00"/>
    <s v="Member"/>
    <x v="1"/>
    <n v="485.36"/>
    <x v="4"/>
    <x v="5"/>
    <n v="3964.4351999999999"/>
    <s v="-"/>
  </r>
  <r>
    <s v="ORD109621"/>
    <x v="0"/>
    <x v="3"/>
    <x v="9522"/>
    <n v="0.17"/>
    <n v="35.099900000000005"/>
    <n v="5"/>
    <d v="2023-01-13T00:00:00"/>
    <d v="2023-01-16T00:00:00"/>
    <s v="Regular"/>
    <x v="0"/>
    <n v="54.47"/>
    <x v="4"/>
    <x v="1"/>
    <n v="171.37009999999998"/>
    <s v="-"/>
  </r>
  <r>
    <s v="ORD109622"/>
    <x v="2"/>
    <x v="4"/>
    <x v="9523"/>
    <n v="0.46"/>
    <n v="2085.4100000000003"/>
    <n v="2"/>
    <d v="2023-01-20T00:00:00"/>
    <d v="2023-01-25T00:00:00"/>
    <s v="Regular"/>
    <x v="0"/>
    <n v="1083.72"/>
    <x v="4"/>
    <x v="0"/>
    <n v="2448.0899999999997"/>
    <s v="-"/>
  </r>
  <r>
    <s v="ORD109623"/>
    <x v="3"/>
    <x v="2"/>
    <x v="9524"/>
    <n v="0.49"/>
    <n v="320.92060000000004"/>
    <n v="4"/>
    <d v="2023-01-28T00:00:00"/>
    <d v="2023-02-02T00:00:00"/>
    <s v="New"/>
    <x v="1"/>
    <n v="99.52"/>
    <x v="4"/>
    <x v="4"/>
    <n v="334.01940000000002"/>
    <s v="-"/>
  </r>
  <r>
    <s v="ORD109624"/>
    <x v="1"/>
    <x v="4"/>
    <x v="9525"/>
    <n v="0.04"/>
    <n v="30.0824"/>
    <n v="8"/>
    <d v="2024-09-18T00:00:00"/>
    <d v="2024-09-22T00:00:00"/>
    <s v="Regular"/>
    <x v="0"/>
    <n v="158.24"/>
    <x v="4"/>
    <x v="3"/>
    <n v="721.97759999999994"/>
    <s v="Bulk Order"/>
  </r>
  <r>
    <s v="ORD109625"/>
    <x v="3"/>
    <x v="1"/>
    <x v="9526"/>
    <n v="0.2"/>
    <n v="191.84200000000001"/>
    <n v="6"/>
    <d v="2024-03-11T00:00:00"/>
    <d v="2024-03-12T00:00:00"/>
    <s v="Regular"/>
    <x v="2"/>
    <n v="242.01"/>
    <x v="4"/>
    <x v="4"/>
    <n v="767.36800000000005"/>
    <s v="Bulk Order"/>
  </r>
  <r>
    <s v="ORD109626"/>
    <x v="1"/>
    <x v="1"/>
    <x v="9527"/>
    <n v="7.0000000000000007E-2"/>
    <n v="281.1893"/>
    <n v="2"/>
    <d v="2023-07-26T00:00:00"/>
    <d v="2023-08-01T00:00:00"/>
    <s v="New"/>
    <x v="0"/>
    <n v="217.67"/>
    <x v="4"/>
    <x v="1"/>
    <n v="3735.8006999999998"/>
    <s v="-"/>
  </r>
  <r>
    <s v="ORD109627"/>
    <x v="1"/>
    <x v="2"/>
    <x v="9528"/>
    <n v="0.14000000000000001"/>
    <n v="342.03540000000004"/>
    <n v="3"/>
    <d v="2024-02-27T00:00:00"/>
    <d v="2024-03-01T00:00:00"/>
    <s v="Regular"/>
    <x v="0"/>
    <n v="287.56"/>
    <x v="4"/>
    <x v="5"/>
    <n v="2101.0745999999999"/>
    <s v="-"/>
  </r>
  <r>
    <s v="ORD109628"/>
    <x v="2"/>
    <x v="1"/>
    <x v="9529"/>
    <n v="0.49"/>
    <n v="397.61540000000002"/>
    <n v="2"/>
    <d v="2024-01-14T00:00:00"/>
    <d v="2024-01-15T00:00:00"/>
    <s v="New"/>
    <x v="1"/>
    <n v="237.47"/>
    <x v="4"/>
    <x v="4"/>
    <n v="413.84460000000001"/>
    <s v="-"/>
  </r>
  <r>
    <s v="ORD109629"/>
    <x v="1"/>
    <x v="3"/>
    <x v="9530"/>
    <n v="0.49"/>
    <n v="1698.0117"/>
    <n v="4"/>
    <d v="2023-07-11T00:00:00"/>
    <d v="2023-07-16T00:00:00"/>
    <s v="Regular"/>
    <x v="2"/>
    <n v="525.21"/>
    <x v="4"/>
    <x v="0"/>
    <n v="1767.3182999999999"/>
    <s v="-"/>
  </r>
  <r>
    <s v="ORD109630"/>
    <x v="3"/>
    <x v="1"/>
    <x v="6404"/>
    <n v="0.24"/>
    <n v="1130.2487999999998"/>
    <n v="5"/>
    <d v="2024-06-12T00:00:00"/>
    <d v="2024-06-15T00:00:00"/>
    <s v="Regular"/>
    <x v="2"/>
    <n v="1055.9100000000001"/>
    <x v="4"/>
    <x v="0"/>
    <n v="3579.1212"/>
    <s v="-"/>
  </r>
  <r>
    <s v="ORD109631"/>
    <x v="1"/>
    <x v="0"/>
    <x v="9531"/>
    <n v="0.09"/>
    <n v="261.45089999999999"/>
    <n v="9"/>
    <d v="2024-12-10T00:00:00"/>
    <d v="2024-12-17T00:00:00"/>
    <s v="Regular"/>
    <x v="1"/>
    <n v="277.68"/>
    <x v="4"/>
    <x v="1"/>
    <n v="2643.5591000000004"/>
    <s v="Bulk Order"/>
  </r>
  <r>
    <s v="ORD109632"/>
    <x v="0"/>
    <x v="2"/>
    <x v="9532"/>
    <n v="0.27"/>
    <n v="157.58010000000002"/>
    <n v="7"/>
    <d v="2024-09-13T00:00:00"/>
    <d v="2024-09-15T00:00:00"/>
    <s v="Member"/>
    <x v="1"/>
    <n v="83.15"/>
    <x v="4"/>
    <x v="0"/>
    <n v="426.04989999999998"/>
    <s v="Bulk Order"/>
  </r>
  <r>
    <s v="ORD109633"/>
    <x v="2"/>
    <x v="2"/>
    <x v="9533"/>
    <n v="0.16"/>
    <n v="58.924799999999998"/>
    <n v="8"/>
    <d v="2024-06-20T00:00:00"/>
    <d v="2024-06-22T00:00:00"/>
    <s v="New"/>
    <x v="0"/>
    <n v="92.35"/>
    <x v="4"/>
    <x v="1"/>
    <n v="309.35519999999997"/>
    <s v="Bulk Order"/>
  </r>
  <r>
    <s v="ORD109634"/>
    <x v="2"/>
    <x v="2"/>
    <x v="9534"/>
    <n v="0.46"/>
    <n v="1839.8942000000002"/>
    <n v="7"/>
    <d v="2023-03-15T00:00:00"/>
    <d v="2023-03-19T00:00:00"/>
    <s v="Regular"/>
    <x v="1"/>
    <n v="667.33"/>
    <x v="4"/>
    <x v="2"/>
    <n v="2159.8757999999998"/>
    <s v="Bulk Order"/>
  </r>
  <r>
    <s v="ORD109635"/>
    <x v="0"/>
    <x v="0"/>
    <x v="9535"/>
    <n v="0.41"/>
    <n v="1298.8020999999999"/>
    <n v="8"/>
    <d v="2024-04-06T00:00:00"/>
    <d v="2024-04-08T00:00:00"/>
    <s v="Regular"/>
    <x v="0"/>
    <n v="870.5"/>
    <x v="4"/>
    <x v="2"/>
    <n v="1869.0079000000001"/>
    <s v="Bulk Order"/>
  </r>
  <r>
    <s v="ORD109636"/>
    <x v="0"/>
    <x v="4"/>
    <x v="9536"/>
    <n v="0.15"/>
    <n v="693.15300000000002"/>
    <n v="5"/>
    <d v="2023-01-19T00:00:00"/>
    <d v="2023-01-25T00:00:00"/>
    <s v="New"/>
    <x v="0"/>
    <n v="250.66"/>
    <x v="4"/>
    <x v="3"/>
    <n v="3927.8670000000002"/>
    <s v="-"/>
  </r>
  <r>
    <s v="ORD109637"/>
    <x v="0"/>
    <x v="3"/>
    <x v="9537"/>
    <n v="0.01"/>
    <n v="27.815300000000004"/>
    <n v="3"/>
    <d v="2023-02-01T00:00:00"/>
    <d v="2023-02-06T00:00:00"/>
    <s v="New"/>
    <x v="1"/>
    <n v="520.16999999999996"/>
    <x v="4"/>
    <x v="0"/>
    <n v="2753.7147"/>
    <s v="-"/>
  </r>
  <r>
    <s v="ORD109638"/>
    <x v="1"/>
    <x v="2"/>
    <x v="9538"/>
    <n v="0.5"/>
    <n v="202.87"/>
    <n v="7"/>
    <d v="2023-09-23T00:00:00"/>
    <d v="2023-09-28T00:00:00"/>
    <s v="New"/>
    <x v="1"/>
    <n v="101.86"/>
    <x v="4"/>
    <x v="5"/>
    <n v="202.87"/>
    <s v="Bulk Order"/>
  </r>
  <r>
    <s v="ORD109639"/>
    <x v="2"/>
    <x v="1"/>
    <x v="9539"/>
    <n v="0.34"/>
    <n v="706.54380000000015"/>
    <n v="1"/>
    <d v="2023-08-27T00:00:00"/>
    <d v="2023-08-29T00:00:00"/>
    <s v="Regular"/>
    <x v="0"/>
    <n v="315.14999999999998"/>
    <x v="4"/>
    <x v="2"/>
    <n v="1371.5262"/>
    <s v="-"/>
  </r>
  <r>
    <s v="ORD109640"/>
    <x v="0"/>
    <x v="3"/>
    <x v="9540"/>
    <n v="0.21"/>
    <n v="698.07150000000001"/>
    <n v="3"/>
    <d v="2024-09-18T00:00:00"/>
    <d v="2024-09-22T00:00:00"/>
    <s v="New"/>
    <x v="2"/>
    <n v="394.73"/>
    <x v="4"/>
    <x v="5"/>
    <n v="2626.0785000000001"/>
    <s v="-"/>
  </r>
  <r>
    <s v="ORD109641"/>
    <x v="1"/>
    <x v="1"/>
    <x v="9541"/>
    <n v="0.14000000000000001"/>
    <n v="278.03160000000003"/>
    <n v="7"/>
    <d v="2024-07-09T00:00:00"/>
    <d v="2024-07-13T00:00:00"/>
    <s v="Member"/>
    <x v="2"/>
    <n v="223.2"/>
    <x v="4"/>
    <x v="2"/>
    <n v="1707.9084"/>
    <s v="Bulk Order"/>
  </r>
  <r>
    <s v="ORD109642"/>
    <x v="0"/>
    <x v="3"/>
    <x v="9542"/>
    <n v="0"/>
    <n v="0"/>
    <n v="4"/>
    <d v="2024-05-15T00:00:00"/>
    <d v="2024-05-18T00:00:00"/>
    <s v="Regular"/>
    <x v="0"/>
    <n v="710.2"/>
    <x v="4"/>
    <x v="5"/>
    <n v="4998"/>
    <s v="-"/>
  </r>
  <r>
    <s v="ORD109643"/>
    <x v="3"/>
    <x v="3"/>
    <x v="9543"/>
    <n v="0.08"/>
    <n v="166.90880000000001"/>
    <n v="7"/>
    <d v="2023-04-03T00:00:00"/>
    <d v="2023-04-05T00:00:00"/>
    <s v="Regular"/>
    <x v="1"/>
    <n v="491.14"/>
    <x v="4"/>
    <x v="1"/>
    <n v="1919.4512000000002"/>
    <s v="Bulk Order"/>
  </r>
  <r>
    <s v="ORD109644"/>
    <x v="3"/>
    <x v="1"/>
    <x v="9544"/>
    <n v="0"/>
    <n v="0"/>
    <n v="6"/>
    <d v="2024-08-27T00:00:00"/>
    <d v="2024-09-03T00:00:00"/>
    <s v="New"/>
    <x v="2"/>
    <n v="262.67"/>
    <x v="4"/>
    <x v="2"/>
    <n v="2776.56"/>
    <s v="Bulk Order"/>
  </r>
  <r>
    <s v="ORD109645"/>
    <x v="2"/>
    <x v="1"/>
    <x v="9545"/>
    <n v="0.3"/>
    <n v="361.32600000000002"/>
    <n v="4"/>
    <d v="2023-08-02T00:00:00"/>
    <d v="2023-08-04T00:00:00"/>
    <s v="New"/>
    <x v="1"/>
    <n v="237.18"/>
    <x v="4"/>
    <x v="4"/>
    <n v="843.09400000000005"/>
    <s v="-"/>
  </r>
  <r>
    <s v="ORD109646"/>
    <x v="1"/>
    <x v="3"/>
    <x v="9546"/>
    <n v="0.33"/>
    <n v="279.00839999999999"/>
    <n v="7"/>
    <d v="2023-11-30T00:00:00"/>
    <d v="2023-12-06T00:00:00"/>
    <s v="Member"/>
    <x v="1"/>
    <n v="46.94"/>
    <x v="4"/>
    <x v="2"/>
    <n v="566.47160000000008"/>
    <s v="Bulk Order"/>
  </r>
  <r>
    <s v="ORD109647"/>
    <x v="3"/>
    <x v="2"/>
    <x v="1730"/>
    <n v="0.38"/>
    <n v="1239.56"/>
    <n v="8"/>
    <d v="2023-09-15T00:00:00"/>
    <d v="2023-09-20T00:00:00"/>
    <s v="Member"/>
    <x v="1"/>
    <n v="245.15"/>
    <x v="4"/>
    <x v="5"/>
    <n v="2022.44"/>
    <s v="Bulk Order"/>
  </r>
  <r>
    <s v="ORD109648"/>
    <x v="3"/>
    <x v="1"/>
    <x v="9547"/>
    <n v="0.09"/>
    <n v="268.57799999999997"/>
    <n v="8"/>
    <d v="2023-09-25T00:00:00"/>
    <d v="2023-09-27T00:00:00"/>
    <s v="Regular"/>
    <x v="2"/>
    <n v="308.04000000000002"/>
    <x v="4"/>
    <x v="2"/>
    <n v="2715.6219999999998"/>
    <s v="Bulk Order"/>
  </r>
  <r>
    <s v="ORD109649"/>
    <x v="1"/>
    <x v="0"/>
    <x v="9548"/>
    <n v="0.05"/>
    <n v="6.0630000000000006"/>
    <n v="7"/>
    <d v="2023-03-27T00:00:00"/>
    <d v="2023-03-28T00:00:00"/>
    <s v="Regular"/>
    <x v="2"/>
    <n v="22.32"/>
    <x v="4"/>
    <x v="5"/>
    <n v="115.197"/>
    <s v="Bulk Order"/>
  </r>
  <r>
    <s v="ORD109650"/>
    <x v="0"/>
    <x v="0"/>
    <x v="9549"/>
    <n v="0.33"/>
    <n v="493.49190000000004"/>
    <n v="2"/>
    <d v="2024-07-30T00:00:00"/>
    <d v="2024-08-03T00:00:00"/>
    <s v="New"/>
    <x v="1"/>
    <n v="361.92"/>
    <x v="4"/>
    <x v="3"/>
    <n v="1001.9381000000001"/>
    <s v="-"/>
  </r>
  <r>
    <s v="ORD109651"/>
    <x v="1"/>
    <x v="3"/>
    <x v="9550"/>
    <n v="0.25"/>
    <n v="813.38499999999999"/>
    <n v="8"/>
    <d v="2024-08-10T00:00:00"/>
    <d v="2024-08-16T00:00:00"/>
    <s v="New"/>
    <x v="0"/>
    <n v="270.62"/>
    <x v="4"/>
    <x v="2"/>
    <n v="2440.1549999999997"/>
    <s v="Bulk Order"/>
  </r>
  <r>
    <s v="ORD109652"/>
    <x v="0"/>
    <x v="4"/>
    <x v="9551"/>
    <n v="0.44"/>
    <n v="1795.2088000000001"/>
    <n v="5"/>
    <d v="2023-11-28T00:00:00"/>
    <d v="2023-12-02T00:00:00"/>
    <s v="Member"/>
    <x v="1"/>
    <n v="793.31"/>
    <x v="4"/>
    <x v="2"/>
    <n v="2284.8112000000001"/>
    <s v="-"/>
  </r>
  <r>
    <s v="ORD109653"/>
    <x v="3"/>
    <x v="3"/>
    <x v="9552"/>
    <n v="0.27"/>
    <n v="440.2647"/>
    <n v="9"/>
    <d v="2024-08-02T00:00:00"/>
    <d v="2024-08-08T00:00:00"/>
    <s v="Member"/>
    <x v="1"/>
    <n v="374.73"/>
    <x v="4"/>
    <x v="1"/>
    <n v="1190.3453"/>
    <s v="Bulk Order"/>
  </r>
  <r>
    <s v="ORD109654"/>
    <x v="3"/>
    <x v="3"/>
    <x v="9553"/>
    <n v="0.22"/>
    <n v="719.93680000000006"/>
    <n v="6"/>
    <d v="2023-06-30T00:00:00"/>
    <d v="2023-07-07T00:00:00"/>
    <s v="Member"/>
    <x v="0"/>
    <n v="857"/>
    <x v="4"/>
    <x v="0"/>
    <n v="2552.5032000000001"/>
    <s v="Bulk Order"/>
  </r>
  <r>
    <s v="ORD109655"/>
    <x v="3"/>
    <x v="2"/>
    <x v="9554"/>
    <n v="0.24"/>
    <n v="335.94239999999996"/>
    <n v="4"/>
    <d v="2023-08-28T00:00:00"/>
    <d v="2023-09-03T00:00:00"/>
    <s v="New"/>
    <x v="2"/>
    <n v="153.97"/>
    <x v="4"/>
    <x v="2"/>
    <n v="1063.8176000000001"/>
    <s v="-"/>
  </r>
  <r>
    <s v="ORD109656"/>
    <x v="2"/>
    <x v="2"/>
    <x v="9555"/>
    <n v="0.39"/>
    <n v="1358.3154000000002"/>
    <n v="9"/>
    <d v="2024-02-07T00:00:00"/>
    <d v="2024-02-10T00:00:00"/>
    <s v="Member"/>
    <x v="0"/>
    <n v="294.25"/>
    <x v="4"/>
    <x v="0"/>
    <n v="2124.5446000000002"/>
    <s v="Bulk Order"/>
  </r>
  <r>
    <s v="ORD109657"/>
    <x v="2"/>
    <x v="4"/>
    <x v="9556"/>
    <n v="0.01"/>
    <n v="35.1995"/>
    <n v="1"/>
    <d v="2024-09-25T00:00:00"/>
    <d v="2024-10-02T00:00:00"/>
    <s v="New"/>
    <x v="0"/>
    <n v="719.36"/>
    <x v="4"/>
    <x v="3"/>
    <n v="3484.7504999999996"/>
    <s v="-"/>
  </r>
  <r>
    <s v="ORD109658"/>
    <x v="2"/>
    <x v="4"/>
    <x v="9557"/>
    <n v="0.46"/>
    <n v="339.52140000000003"/>
    <n v="4"/>
    <d v="2024-01-20T00:00:00"/>
    <d v="2024-01-22T00:00:00"/>
    <s v="New"/>
    <x v="0"/>
    <n v="104.57"/>
    <x v="4"/>
    <x v="3"/>
    <n v="398.5686"/>
    <s v="-"/>
  </r>
  <r>
    <s v="ORD109659"/>
    <x v="1"/>
    <x v="4"/>
    <x v="9558"/>
    <n v="0.36"/>
    <n v="1209.2184"/>
    <n v="5"/>
    <d v="2024-07-17T00:00:00"/>
    <d v="2024-07-21T00:00:00"/>
    <s v="Member"/>
    <x v="1"/>
    <n v="689.72"/>
    <x v="4"/>
    <x v="0"/>
    <n v="2149.7215999999999"/>
    <s v="-"/>
  </r>
  <r>
    <s v="ORD109660"/>
    <x v="3"/>
    <x v="4"/>
    <x v="9559"/>
    <n v="0.44"/>
    <n v="763.1712"/>
    <n v="4"/>
    <d v="2024-06-12T00:00:00"/>
    <d v="2024-06-14T00:00:00"/>
    <s v="New"/>
    <x v="2"/>
    <n v="193.33"/>
    <x v="4"/>
    <x v="0"/>
    <n v="971.30880000000002"/>
    <s v="-"/>
  </r>
  <r>
    <s v="ORD109661"/>
    <x v="3"/>
    <x v="4"/>
    <x v="9560"/>
    <n v="0.48"/>
    <n v="453.94560000000001"/>
    <n v="9"/>
    <d v="2023-08-23T00:00:00"/>
    <d v="2023-08-28T00:00:00"/>
    <s v="New"/>
    <x v="2"/>
    <n v="102.58"/>
    <x v="4"/>
    <x v="3"/>
    <n v="491.77440000000001"/>
    <s v="Bulk Order"/>
  </r>
  <r>
    <s v="ORD109662"/>
    <x v="1"/>
    <x v="3"/>
    <x v="9561"/>
    <n v="0.11"/>
    <n v="280.69470000000001"/>
    <n v="1"/>
    <d v="2024-03-30T00:00:00"/>
    <d v="2024-04-03T00:00:00"/>
    <s v="New"/>
    <x v="0"/>
    <n v="614.48"/>
    <x v="4"/>
    <x v="1"/>
    <n v="2271.0753"/>
    <s v="-"/>
  </r>
  <r>
    <s v="ORD109663"/>
    <x v="2"/>
    <x v="3"/>
    <x v="9562"/>
    <n v="0.28999999999999998"/>
    <n v="671.71249999999998"/>
    <n v="3"/>
    <d v="2023-11-14T00:00:00"/>
    <d v="2023-11-16T00:00:00"/>
    <s v="Member"/>
    <x v="2"/>
    <n v="278.99"/>
    <x v="4"/>
    <x v="1"/>
    <n v="1644.5374999999999"/>
    <s v="-"/>
  </r>
  <r>
    <s v="ORD109664"/>
    <x v="1"/>
    <x v="0"/>
    <x v="9563"/>
    <n v="0.24"/>
    <n v="934.07759999999996"/>
    <n v="9"/>
    <d v="2024-02-21T00:00:00"/>
    <d v="2024-02-23T00:00:00"/>
    <s v="New"/>
    <x v="0"/>
    <n v="1122.0999999999999"/>
    <x v="4"/>
    <x v="2"/>
    <n v="2957.9123999999997"/>
    <s v="Bulk Order"/>
  </r>
  <r>
    <s v="ORD109665"/>
    <x v="2"/>
    <x v="0"/>
    <x v="9564"/>
    <n v="0.27"/>
    <n v="138.8151"/>
    <n v="7"/>
    <d v="2023-11-04T00:00:00"/>
    <d v="2023-11-10T00:00:00"/>
    <s v="New"/>
    <x v="0"/>
    <n v="120.49"/>
    <x v="4"/>
    <x v="2"/>
    <n v="375.31489999999997"/>
    <s v="Bulk Order"/>
  </r>
  <r>
    <s v="ORD109666"/>
    <x v="3"/>
    <x v="1"/>
    <x v="9565"/>
    <n v="0.02"/>
    <n v="79.395799999999994"/>
    <n v="5"/>
    <d v="2023-09-19T00:00:00"/>
    <d v="2023-09-22T00:00:00"/>
    <s v="Member"/>
    <x v="1"/>
    <n v="1137.8800000000001"/>
    <x v="4"/>
    <x v="5"/>
    <n v="3890.3942000000002"/>
    <s v="-"/>
  </r>
  <r>
    <s v="ORD109667"/>
    <x v="0"/>
    <x v="3"/>
    <x v="9566"/>
    <n v="0.46"/>
    <n v="285.108"/>
    <n v="6"/>
    <d v="2024-08-30T00:00:00"/>
    <d v="2024-09-03T00:00:00"/>
    <s v="New"/>
    <x v="2"/>
    <n v="130.54"/>
    <x v="4"/>
    <x v="2"/>
    <n v="334.69199999999995"/>
    <s v="Bulk Order"/>
  </r>
  <r>
    <s v="ORD109668"/>
    <x v="2"/>
    <x v="4"/>
    <x v="9567"/>
    <n v="0.48"/>
    <n v="535.94399999999996"/>
    <n v="4"/>
    <d v="2023-12-23T00:00:00"/>
    <d v="2023-12-24T00:00:00"/>
    <s v="Member"/>
    <x v="0"/>
    <n v="274.29000000000002"/>
    <x v="4"/>
    <x v="5"/>
    <n v="580.60599999999999"/>
    <s v="-"/>
  </r>
  <r>
    <s v="ORD109669"/>
    <x v="3"/>
    <x v="1"/>
    <x v="9568"/>
    <n v="0.34"/>
    <n v="893.45880000000011"/>
    <n v="5"/>
    <d v="2024-07-24T00:00:00"/>
    <d v="2024-07-31T00:00:00"/>
    <s v="Member"/>
    <x v="2"/>
    <n v="385.28"/>
    <x v="4"/>
    <x v="0"/>
    <n v="1734.3612000000001"/>
    <s v="-"/>
  </r>
  <r>
    <s v="ORD109670"/>
    <x v="3"/>
    <x v="2"/>
    <x v="9569"/>
    <n v="0.13"/>
    <n v="308.0428"/>
    <n v="8"/>
    <d v="2023-04-17T00:00:00"/>
    <d v="2023-04-23T00:00:00"/>
    <s v="New"/>
    <x v="2"/>
    <n v="706.27"/>
    <x v="4"/>
    <x v="1"/>
    <n v="2061.5171999999998"/>
    <s v="Bulk Order"/>
  </r>
  <r>
    <s v="ORD109671"/>
    <x v="0"/>
    <x v="3"/>
    <x v="9570"/>
    <n v="0.39"/>
    <n v="1928.7099000000001"/>
    <n v="5"/>
    <d v="2024-04-22T00:00:00"/>
    <d v="2024-04-26T00:00:00"/>
    <s v="New"/>
    <x v="2"/>
    <n v="579.03"/>
    <x v="4"/>
    <x v="0"/>
    <n v="3016.7001"/>
    <s v="-"/>
  </r>
  <r>
    <s v="ORD109672"/>
    <x v="3"/>
    <x v="0"/>
    <x v="9571"/>
    <n v="0.37"/>
    <n v="1105.7154"/>
    <n v="2"/>
    <d v="2023-01-22T00:00:00"/>
    <d v="2023-01-27T00:00:00"/>
    <s v="Regular"/>
    <x v="0"/>
    <n v="212.96"/>
    <x v="4"/>
    <x v="4"/>
    <n v="1882.7046"/>
    <s v="-"/>
  </r>
  <r>
    <s v="ORD109673"/>
    <x v="3"/>
    <x v="3"/>
    <x v="9572"/>
    <n v="0.28999999999999998"/>
    <n v="494.28469999999999"/>
    <n v="8"/>
    <d v="2024-04-02T00:00:00"/>
    <d v="2024-04-04T00:00:00"/>
    <s v="Regular"/>
    <x v="1"/>
    <n v="457.06"/>
    <x v="4"/>
    <x v="2"/>
    <n v="1210.1453000000001"/>
    <s v="Bulk Order"/>
  </r>
  <r>
    <s v="ORD109674"/>
    <x v="2"/>
    <x v="3"/>
    <x v="9573"/>
    <n v="0.09"/>
    <n v="405.96569999999997"/>
    <n v="3"/>
    <d v="2023-02-15T00:00:00"/>
    <d v="2023-02-19T00:00:00"/>
    <s v="New"/>
    <x v="0"/>
    <n v="852.23"/>
    <x v="4"/>
    <x v="5"/>
    <n v="4104.7642999999998"/>
    <s v="-"/>
  </r>
  <r>
    <s v="ORD109675"/>
    <x v="2"/>
    <x v="3"/>
    <x v="9574"/>
    <n v="0.1"/>
    <n v="162.98500000000001"/>
    <n v="5"/>
    <d v="2024-04-12T00:00:00"/>
    <d v="2024-04-14T00:00:00"/>
    <s v="Member"/>
    <x v="1"/>
    <n v="248.58"/>
    <x v="4"/>
    <x v="3"/>
    <n v="1466.8649999999998"/>
    <s v="-"/>
  </r>
  <r>
    <s v="ORD109676"/>
    <x v="0"/>
    <x v="3"/>
    <x v="9575"/>
    <n v="0.28999999999999998"/>
    <n v="418.03499999999997"/>
    <n v="6"/>
    <d v="2023-02-21T00:00:00"/>
    <d v="2023-02-28T00:00:00"/>
    <s v="Member"/>
    <x v="2"/>
    <n v="186.51"/>
    <x v="4"/>
    <x v="1"/>
    <n v="1023.465"/>
    <s v="Bulk Order"/>
  </r>
  <r>
    <s v="ORD109677"/>
    <x v="0"/>
    <x v="2"/>
    <x v="9576"/>
    <n v="0.06"/>
    <n v="151.34520000000001"/>
    <n v="1"/>
    <d v="2024-04-10T00:00:00"/>
    <d v="2024-04-13T00:00:00"/>
    <s v="Regular"/>
    <x v="2"/>
    <n v="730.15"/>
    <x v="4"/>
    <x v="1"/>
    <n v="2371.0747999999999"/>
    <s v="-"/>
  </r>
  <r>
    <s v="ORD109678"/>
    <x v="3"/>
    <x v="0"/>
    <x v="9577"/>
    <n v="0.36"/>
    <n v="1646.8416"/>
    <n v="3"/>
    <d v="2024-11-15T00:00:00"/>
    <d v="2024-11-18T00:00:00"/>
    <s v="Member"/>
    <x v="2"/>
    <n v="1278.79"/>
    <x v="4"/>
    <x v="0"/>
    <n v="2927.7184000000007"/>
    <s v="-"/>
  </r>
  <r>
    <s v="ORD109679"/>
    <x v="2"/>
    <x v="3"/>
    <x v="9578"/>
    <n v="0.11"/>
    <n v="392.88919999999996"/>
    <n v="1"/>
    <d v="2023-04-09T00:00:00"/>
    <d v="2023-04-13T00:00:00"/>
    <s v="Regular"/>
    <x v="2"/>
    <n v="952.77"/>
    <x v="4"/>
    <x v="2"/>
    <n v="3178.8307999999997"/>
    <s v="-"/>
  </r>
  <r>
    <s v="ORD109680"/>
    <x v="0"/>
    <x v="2"/>
    <x v="9579"/>
    <n v="0.46"/>
    <n v="1573.0482000000002"/>
    <n v="7"/>
    <d v="2023-06-30T00:00:00"/>
    <d v="2023-07-07T00:00:00"/>
    <s v="Member"/>
    <x v="1"/>
    <n v="718.1"/>
    <x v="4"/>
    <x v="2"/>
    <n v="1846.6217999999999"/>
    <s v="Bulk Order"/>
  </r>
  <r>
    <s v="ORD109681"/>
    <x v="0"/>
    <x v="1"/>
    <x v="9580"/>
    <n v="0.45"/>
    <n v="1646.0010000000002"/>
    <n v="2"/>
    <d v="2023-02-05T00:00:00"/>
    <d v="2023-02-08T00:00:00"/>
    <s v="New"/>
    <x v="0"/>
    <n v="395.42"/>
    <x v="4"/>
    <x v="4"/>
    <n v="2011.779"/>
    <s v="-"/>
  </r>
  <r>
    <s v="ORD109682"/>
    <x v="1"/>
    <x v="3"/>
    <x v="9581"/>
    <n v="0.15"/>
    <n v="499.83599999999996"/>
    <n v="7"/>
    <d v="2024-03-10T00:00:00"/>
    <d v="2024-03-16T00:00:00"/>
    <s v="Member"/>
    <x v="1"/>
    <n v="885.05"/>
    <x v="4"/>
    <x v="2"/>
    <n v="2832.404"/>
    <s v="Bulk Order"/>
  </r>
  <r>
    <s v="ORD109683"/>
    <x v="0"/>
    <x v="2"/>
    <x v="9582"/>
    <n v="0.04"/>
    <n v="152.92000000000002"/>
    <n v="3"/>
    <d v="2024-06-13T00:00:00"/>
    <d v="2024-06-15T00:00:00"/>
    <s v="Member"/>
    <x v="0"/>
    <n v="1059.21"/>
    <x v="4"/>
    <x v="0"/>
    <n v="3670.08"/>
    <s v="-"/>
  </r>
  <r>
    <s v="ORD109684"/>
    <x v="3"/>
    <x v="4"/>
    <x v="9583"/>
    <n v="0.31"/>
    <n v="323.80430000000001"/>
    <n v="3"/>
    <d v="2024-06-07T00:00:00"/>
    <d v="2024-06-12T00:00:00"/>
    <s v="Member"/>
    <x v="2"/>
    <n v="137.69999999999999"/>
    <x v="4"/>
    <x v="1"/>
    <n v="720.72569999999996"/>
    <s v="-"/>
  </r>
  <r>
    <s v="ORD109685"/>
    <x v="2"/>
    <x v="1"/>
    <x v="9584"/>
    <n v="0.22"/>
    <n v="213.08540000000002"/>
    <n v="1"/>
    <d v="2023-11-09T00:00:00"/>
    <d v="2023-11-15T00:00:00"/>
    <s v="Regular"/>
    <x v="2"/>
    <n v="202.07"/>
    <x v="4"/>
    <x v="4"/>
    <n v="755.4846"/>
    <s v="-"/>
  </r>
  <r>
    <s v="ORD109686"/>
    <x v="0"/>
    <x v="0"/>
    <x v="9585"/>
    <n v="7.0000000000000007E-2"/>
    <n v="131.22200000000001"/>
    <n v="7"/>
    <d v="2024-09-17T00:00:00"/>
    <d v="2024-09-21T00:00:00"/>
    <s v="Regular"/>
    <x v="0"/>
    <n v="94.06"/>
    <x v="4"/>
    <x v="0"/>
    <n v="1743.3779999999999"/>
    <s v="Bulk Order"/>
  </r>
  <r>
    <s v="ORD109687"/>
    <x v="1"/>
    <x v="3"/>
    <x v="9586"/>
    <n v="0.27"/>
    <n v="1152.819"/>
    <n v="8"/>
    <d v="2024-03-05T00:00:00"/>
    <d v="2024-03-12T00:00:00"/>
    <s v="Member"/>
    <x v="2"/>
    <n v="1051.83"/>
    <x v="4"/>
    <x v="4"/>
    <n v="3116.8809999999999"/>
    <s v="Bulk Order"/>
  </r>
  <r>
    <s v="ORD109688"/>
    <x v="2"/>
    <x v="3"/>
    <x v="9587"/>
    <n v="0.5"/>
    <n v="1800.415"/>
    <n v="4"/>
    <d v="2023-08-05T00:00:00"/>
    <d v="2023-08-10T00:00:00"/>
    <s v="New"/>
    <x v="1"/>
    <n v="825.12"/>
    <x v="4"/>
    <x v="2"/>
    <n v="1800.415"/>
    <s v="-"/>
  </r>
  <r>
    <s v="ORD109689"/>
    <x v="0"/>
    <x v="2"/>
    <x v="9588"/>
    <n v="0.03"/>
    <n v="86.271599999999992"/>
    <n v="9"/>
    <d v="2024-01-19T00:00:00"/>
    <d v="2024-01-26T00:00:00"/>
    <s v="New"/>
    <x v="0"/>
    <n v="287.22000000000003"/>
    <x v="4"/>
    <x v="5"/>
    <n v="2789.4483999999998"/>
    <s v="Bulk Order"/>
  </r>
  <r>
    <s v="ORD109690"/>
    <x v="1"/>
    <x v="0"/>
    <x v="9589"/>
    <n v="0.13"/>
    <n v="25.387699999999999"/>
    <n v="4"/>
    <d v="2023-02-10T00:00:00"/>
    <d v="2023-02-13T00:00:00"/>
    <s v="New"/>
    <x v="0"/>
    <n v="21.7"/>
    <x v="4"/>
    <x v="3"/>
    <n v="169.9023"/>
    <s v="-"/>
  </r>
  <r>
    <s v="ORD109691"/>
    <x v="0"/>
    <x v="4"/>
    <x v="9590"/>
    <n v="0.27"/>
    <n v="338.96610000000004"/>
    <n v="5"/>
    <d v="2024-09-20T00:00:00"/>
    <d v="2024-09-23T00:00:00"/>
    <s v="Regular"/>
    <x v="0"/>
    <n v="212.91"/>
    <x v="4"/>
    <x v="4"/>
    <n v="916.46389999999997"/>
    <s v="-"/>
  </r>
  <r>
    <s v="ORD109692"/>
    <x v="2"/>
    <x v="1"/>
    <x v="9591"/>
    <n v="0.4"/>
    <n v="1614.8879999999999"/>
    <n v="6"/>
    <d v="2024-05-17T00:00:00"/>
    <d v="2024-05-19T00:00:00"/>
    <s v="New"/>
    <x v="1"/>
    <n v="866.81"/>
    <x v="4"/>
    <x v="5"/>
    <n v="2422.3319999999999"/>
    <s v="Bulk Order"/>
  </r>
  <r>
    <s v="ORD109693"/>
    <x v="2"/>
    <x v="0"/>
    <x v="9592"/>
    <n v="0.01"/>
    <n v="12.8818"/>
    <n v="9"/>
    <d v="2023-01-20T00:00:00"/>
    <d v="2023-01-26T00:00:00"/>
    <s v="Regular"/>
    <x v="0"/>
    <n v="300.41000000000003"/>
    <x v="4"/>
    <x v="5"/>
    <n v="1275.2982"/>
    <s v="Bulk Order"/>
  </r>
  <r>
    <s v="ORD109694"/>
    <x v="2"/>
    <x v="3"/>
    <x v="9593"/>
    <n v="0.37"/>
    <n v="1361.0154"/>
    <n v="9"/>
    <d v="2023-05-04T00:00:00"/>
    <d v="2023-05-10T00:00:00"/>
    <s v="Member"/>
    <x v="0"/>
    <n v="203.61"/>
    <x v="4"/>
    <x v="2"/>
    <n v="2317.4045999999998"/>
    <s v="Bulk Order"/>
  </r>
  <r>
    <s v="ORD109695"/>
    <x v="3"/>
    <x v="2"/>
    <x v="9594"/>
    <n v="7.0000000000000007E-2"/>
    <n v="70.329700000000003"/>
    <n v="8"/>
    <d v="2024-09-15T00:00:00"/>
    <d v="2024-09-19T00:00:00"/>
    <s v="Regular"/>
    <x v="2"/>
    <n v="59.98"/>
    <x v="4"/>
    <x v="0"/>
    <n v="934.38030000000003"/>
    <s v="Bulk Order"/>
  </r>
  <r>
    <s v="ORD109696"/>
    <x v="0"/>
    <x v="4"/>
    <x v="9595"/>
    <n v="0.42"/>
    <n v="1289.9039999999998"/>
    <n v="2"/>
    <d v="2024-12-15T00:00:00"/>
    <d v="2024-12-21T00:00:00"/>
    <s v="New"/>
    <x v="0"/>
    <n v="600.4"/>
    <x v="4"/>
    <x v="4"/>
    <n v="1781.296"/>
    <s v="-"/>
  </r>
  <r>
    <s v="ORD109697"/>
    <x v="3"/>
    <x v="2"/>
    <x v="9596"/>
    <n v="0.35"/>
    <n v="1112.3839999999998"/>
    <n v="1"/>
    <d v="2023-05-02T00:00:00"/>
    <d v="2023-05-09T00:00:00"/>
    <s v="Member"/>
    <x v="1"/>
    <n v="332.8"/>
    <x v="4"/>
    <x v="3"/>
    <n v="2065.8559999999998"/>
    <s v="-"/>
  </r>
  <r>
    <s v="ORD109698"/>
    <x v="2"/>
    <x v="1"/>
    <x v="9597"/>
    <n v="0.23"/>
    <n v="870.46490000000006"/>
    <n v="2"/>
    <d v="2023-05-28T00:00:00"/>
    <d v="2023-06-01T00:00:00"/>
    <s v="Member"/>
    <x v="1"/>
    <n v="601.73"/>
    <x v="4"/>
    <x v="5"/>
    <n v="2914.1651000000002"/>
    <s v="-"/>
  </r>
  <r>
    <s v="ORD109699"/>
    <x v="1"/>
    <x v="0"/>
    <x v="9598"/>
    <n v="0.41"/>
    <n v="921.63080000000002"/>
    <n v="6"/>
    <d v="2024-08-31T00:00:00"/>
    <d v="2024-09-01T00:00:00"/>
    <s v="Member"/>
    <x v="2"/>
    <n v="123.46"/>
    <x v="4"/>
    <x v="1"/>
    <n v="1326.2492000000002"/>
    <s v="Bulk Order"/>
  </r>
  <r>
    <s v="ORD109700"/>
    <x v="0"/>
    <x v="2"/>
    <x v="9599"/>
    <n v="0.37"/>
    <n v="1184.0407"/>
    <n v="7"/>
    <d v="2024-10-11T00:00:00"/>
    <d v="2024-10-13T00:00:00"/>
    <s v="Member"/>
    <x v="1"/>
    <n v="552.23"/>
    <x v="4"/>
    <x v="2"/>
    <n v="2016.0693000000001"/>
    <s v="Bulk Order"/>
  </r>
  <r>
    <s v="ORD109701"/>
    <x v="3"/>
    <x v="2"/>
    <x v="9600"/>
    <n v="0.38"/>
    <n v="944.73700000000008"/>
    <n v="6"/>
    <d v="2023-03-03T00:00:00"/>
    <d v="2023-03-07T00:00:00"/>
    <s v="New"/>
    <x v="2"/>
    <n v="131.29"/>
    <x v="4"/>
    <x v="0"/>
    <n v="1541.413"/>
    <s v="Bulk Order"/>
  </r>
  <r>
    <s v="ORD109702"/>
    <x v="0"/>
    <x v="3"/>
    <x v="9601"/>
    <n v="0.15"/>
    <n v="711.29399999999998"/>
    <n v="1"/>
    <d v="2023-03-05T00:00:00"/>
    <d v="2023-03-10T00:00:00"/>
    <s v="Member"/>
    <x v="2"/>
    <n v="1409.78"/>
    <x v="4"/>
    <x v="2"/>
    <n v="4030.6660000000002"/>
    <s v="-"/>
  </r>
  <r>
    <s v="ORD109703"/>
    <x v="1"/>
    <x v="2"/>
    <x v="9602"/>
    <n v="0.31"/>
    <n v="823.73819999999989"/>
    <n v="1"/>
    <d v="2023-08-05T00:00:00"/>
    <d v="2023-08-12T00:00:00"/>
    <s v="Regular"/>
    <x v="1"/>
    <n v="234.3"/>
    <x v="4"/>
    <x v="5"/>
    <n v="1833.4818"/>
    <s v="-"/>
  </r>
  <r>
    <s v="ORD109704"/>
    <x v="3"/>
    <x v="4"/>
    <x v="9603"/>
    <n v="7.0000000000000007E-2"/>
    <n v="78.892099999999999"/>
    <n v="1"/>
    <d v="2024-12-14T00:00:00"/>
    <d v="2024-12-17T00:00:00"/>
    <s v="Member"/>
    <x v="0"/>
    <n v="283.81"/>
    <x v="4"/>
    <x v="2"/>
    <n v="1048.1378999999999"/>
    <s v="-"/>
  </r>
  <r>
    <s v="ORD109705"/>
    <x v="2"/>
    <x v="0"/>
    <x v="9604"/>
    <n v="0.41"/>
    <n v="1382.7946999999999"/>
    <n v="1"/>
    <d v="2023-01-24T00:00:00"/>
    <d v="2023-01-29T00:00:00"/>
    <s v="Regular"/>
    <x v="1"/>
    <n v="471.87"/>
    <x v="4"/>
    <x v="3"/>
    <n v="1989.8753000000002"/>
    <s v="-"/>
  </r>
  <r>
    <s v="ORD109706"/>
    <x v="3"/>
    <x v="1"/>
    <x v="9605"/>
    <n v="0.26"/>
    <n v="724.74739999999997"/>
    <n v="1"/>
    <d v="2024-02-21T00:00:00"/>
    <d v="2024-02-28T00:00:00"/>
    <s v="Member"/>
    <x v="1"/>
    <n v="317.10000000000002"/>
    <x v="4"/>
    <x v="2"/>
    <n v="2062.7425999999996"/>
    <s v="-"/>
  </r>
  <r>
    <s v="ORD109707"/>
    <x v="0"/>
    <x v="2"/>
    <x v="9606"/>
    <n v="0.41"/>
    <n v="1655.8915999999999"/>
    <n v="2"/>
    <d v="2024-02-22T00:00:00"/>
    <d v="2024-02-28T00:00:00"/>
    <s v="New"/>
    <x v="1"/>
    <n v="337.6"/>
    <x v="4"/>
    <x v="5"/>
    <n v="2382.8684000000003"/>
    <s v="-"/>
  </r>
  <r>
    <s v="ORD109708"/>
    <x v="0"/>
    <x v="4"/>
    <x v="6882"/>
    <n v="0.11"/>
    <n v="106.3557"/>
    <n v="2"/>
    <d v="2024-12-19T00:00:00"/>
    <d v="2024-12-22T00:00:00"/>
    <s v="Member"/>
    <x v="2"/>
    <n v="258.91000000000003"/>
    <x v="4"/>
    <x v="1"/>
    <n v="860.51430000000005"/>
    <s v="-"/>
  </r>
  <r>
    <s v="ORD109709"/>
    <x v="0"/>
    <x v="1"/>
    <x v="9607"/>
    <n v="7.0000000000000007E-2"/>
    <n v="96.50200000000001"/>
    <n v="4"/>
    <d v="2024-10-11T00:00:00"/>
    <d v="2024-10-13T00:00:00"/>
    <s v="Regular"/>
    <x v="2"/>
    <n v="179.96"/>
    <x v="4"/>
    <x v="1"/>
    <n v="1282.098"/>
    <s v="-"/>
  </r>
  <r>
    <s v="ORD109710"/>
    <x v="0"/>
    <x v="4"/>
    <x v="9608"/>
    <n v="0.34"/>
    <n v="1569.4331999999999"/>
    <n v="3"/>
    <d v="2024-11-07T00:00:00"/>
    <d v="2024-11-11T00:00:00"/>
    <s v="New"/>
    <x v="1"/>
    <n v="1084.45"/>
    <x v="4"/>
    <x v="3"/>
    <n v="3046.5467999999996"/>
    <s v="-"/>
  </r>
  <r>
    <s v="ORD109711"/>
    <x v="2"/>
    <x v="2"/>
    <x v="9609"/>
    <n v="0.03"/>
    <n v="139.7139"/>
    <n v="4"/>
    <d v="2024-01-09T00:00:00"/>
    <d v="2024-01-12T00:00:00"/>
    <s v="New"/>
    <x v="1"/>
    <n v="364.09"/>
    <x v="4"/>
    <x v="2"/>
    <n v="4517.4161000000004"/>
    <s v="-"/>
  </r>
  <r>
    <s v="ORD109712"/>
    <x v="3"/>
    <x v="2"/>
    <x v="9610"/>
    <n v="0.12"/>
    <n v="272.04719999999998"/>
    <n v="5"/>
    <d v="2023-10-14T00:00:00"/>
    <d v="2023-10-16T00:00:00"/>
    <s v="New"/>
    <x v="2"/>
    <n v="669.63"/>
    <x v="4"/>
    <x v="3"/>
    <n v="1995.0128"/>
    <s v="-"/>
  </r>
  <r>
    <s v="ORD109713"/>
    <x v="2"/>
    <x v="0"/>
    <x v="9611"/>
    <n v="0.45"/>
    <n v="150.29100000000003"/>
    <n v="4"/>
    <d v="2024-10-24T00:00:00"/>
    <d v="2024-10-29T00:00:00"/>
    <s v="New"/>
    <x v="1"/>
    <n v="64.98"/>
    <x v="4"/>
    <x v="4"/>
    <n v="183.68899999999999"/>
    <s v="-"/>
  </r>
  <r>
    <s v="ORD109714"/>
    <x v="2"/>
    <x v="3"/>
    <x v="9612"/>
    <n v="7.0000000000000007E-2"/>
    <n v="112.14840000000001"/>
    <n v="3"/>
    <d v="2024-06-06T00:00:00"/>
    <d v="2024-06-13T00:00:00"/>
    <s v="New"/>
    <x v="1"/>
    <n v="398.02"/>
    <x v="4"/>
    <x v="3"/>
    <n v="1489.9715999999999"/>
    <s v="-"/>
  </r>
  <r>
    <s v="ORD109715"/>
    <x v="2"/>
    <x v="4"/>
    <x v="9613"/>
    <n v="0.19"/>
    <n v="249.07100000000003"/>
    <n v="3"/>
    <d v="2023-03-15T00:00:00"/>
    <d v="2023-03-18T00:00:00"/>
    <s v="Regular"/>
    <x v="2"/>
    <n v="67.78"/>
    <x v="4"/>
    <x v="3"/>
    <n v="1061.8290000000002"/>
    <s v="-"/>
  </r>
  <r>
    <s v="ORD109716"/>
    <x v="0"/>
    <x v="3"/>
    <x v="9614"/>
    <n v="0.47"/>
    <n v="1002.0024"/>
    <n v="4"/>
    <d v="2024-10-23T00:00:00"/>
    <d v="2024-10-29T00:00:00"/>
    <s v="Member"/>
    <x v="1"/>
    <n v="465.75"/>
    <x v="4"/>
    <x v="3"/>
    <n v="1129.9176000000002"/>
    <s v="-"/>
  </r>
  <r>
    <s v="ORD109717"/>
    <x v="0"/>
    <x v="3"/>
    <x v="9615"/>
    <n v="0.01"/>
    <n v="16.572200000000002"/>
    <n v="6"/>
    <d v="2023-08-21T00:00:00"/>
    <d v="2023-08-25T00:00:00"/>
    <s v="Regular"/>
    <x v="2"/>
    <n v="456.13"/>
    <x v="4"/>
    <x v="2"/>
    <n v="1640.6478"/>
    <s v="Bulk Order"/>
  </r>
  <r>
    <s v="ORD109718"/>
    <x v="0"/>
    <x v="1"/>
    <x v="9616"/>
    <n v="0.22"/>
    <n v="915.65320000000008"/>
    <n v="7"/>
    <d v="2024-01-09T00:00:00"/>
    <d v="2024-01-15T00:00:00"/>
    <s v="Regular"/>
    <x v="0"/>
    <n v="752.55"/>
    <x v="4"/>
    <x v="2"/>
    <n v="3246.4068000000002"/>
    <s v="Bulk Order"/>
  </r>
  <r>
    <s v="ORD109719"/>
    <x v="3"/>
    <x v="1"/>
    <x v="9617"/>
    <n v="0.39"/>
    <n v="44.803199999999997"/>
    <n v="4"/>
    <d v="2023-10-20T00:00:00"/>
    <d v="2023-10-25T00:00:00"/>
    <s v="Member"/>
    <x v="0"/>
    <n v="29.86"/>
    <x v="4"/>
    <x v="0"/>
    <n v="70.076799999999992"/>
    <s v="-"/>
  </r>
  <r>
    <s v="ORD109720"/>
    <x v="1"/>
    <x v="4"/>
    <x v="9618"/>
    <n v="0.45"/>
    <n v="1466.415"/>
    <n v="8"/>
    <d v="2024-06-22T00:00:00"/>
    <d v="2024-06-24T00:00:00"/>
    <s v="Member"/>
    <x v="2"/>
    <n v="585.33000000000004"/>
    <x v="4"/>
    <x v="3"/>
    <n v="1792.2849999999999"/>
    <s v="Bulk Order"/>
  </r>
  <r>
    <s v="ORD109721"/>
    <x v="0"/>
    <x v="3"/>
    <x v="9619"/>
    <n v="0.37"/>
    <n v="1241.3204000000001"/>
    <n v="6"/>
    <d v="2023-01-01T00:00:00"/>
    <d v="2023-01-06T00:00:00"/>
    <s v="Member"/>
    <x v="1"/>
    <n v="984.32"/>
    <x v="4"/>
    <x v="3"/>
    <n v="2113.5996"/>
    <s v="Bulk Order"/>
  </r>
  <r>
    <s v="ORD109722"/>
    <x v="3"/>
    <x v="0"/>
    <x v="9620"/>
    <n v="0.44"/>
    <n v="1468.3108"/>
    <n v="5"/>
    <d v="2024-03-22T00:00:00"/>
    <d v="2024-03-25T00:00:00"/>
    <s v="New"/>
    <x v="0"/>
    <n v="280.52999999999997"/>
    <x v="4"/>
    <x v="4"/>
    <n v="1868.7592000000002"/>
    <s v="-"/>
  </r>
  <r>
    <s v="ORD109723"/>
    <x v="0"/>
    <x v="3"/>
    <x v="9621"/>
    <n v="0.02"/>
    <n v="53.0182"/>
    <n v="8"/>
    <d v="2024-10-06T00:00:00"/>
    <d v="2024-10-12T00:00:00"/>
    <s v="New"/>
    <x v="1"/>
    <n v="747.12"/>
    <x v="4"/>
    <x v="5"/>
    <n v="2597.8917999999999"/>
    <s v="Bulk Order"/>
  </r>
  <r>
    <s v="ORD109724"/>
    <x v="0"/>
    <x v="1"/>
    <x v="9622"/>
    <n v="0.05"/>
    <n v="154.72050000000002"/>
    <n v="6"/>
    <d v="2023-01-11T00:00:00"/>
    <d v="2023-01-17T00:00:00"/>
    <s v="New"/>
    <x v="1"/>
    <n v="609.12"/>
    <x v="4"/>
    <x v="2"/>
    <n v="2939.6895"/>
    <s v="Bulk Order"/>
  </r>
  <r>
    <s v="ORD109725"/>
    <x v="2"/>
    <x v="3"/>
    <x v="9623"/>
    <n v="0.37"/>
    <n v="1506.4254000000001"/>
    <n v="1"/>
    <d v="2023-12-02T00:00:00"/>
    <d v="2023-12-09T00:00:00"/>
    <s v="New"/>
    <x v="1"/>
    <n v="1110.8"/>
    <x v="4"/>
    <x v="1"/>
    <n v="2564.9946"/>
    <s v="-"/>
  </r>
  <r>
    <s v="ORD109726"/>
    <x v="2"/>
    <x v="2"/>
    <x v="9624"/>
    <n v="0.38"/>
    <n v="1498.1728000000001"/>
    <n v="1"/>
    <d v="2024-02-28T00:00:00"/>
    <d v="2024-02-29T00:00:00"/>
    <s v="Member"/>
    <x v="2"/>
    <n v="320.8"/>
    <x v="4"/>
    <x v="0"/>
    <n v="2444.3872000000001"/>
    <s v="-"/>
  </r>
  <r>
    <s v="ORD109727"/>
    <x v="2"/>
    <x v="2"/>
    <x v="6379"/>
    <n v="0.3"/>
    <n v="80.89800000000001"/>
    <n v="6"/>
    <d v="2024-04-22T00:00:00"/>
    <d v="2024-04-23T00:00:00"/>
    <s v="Member"/>
    <x v="0"/>
    <n v="75.09"/>
    <x v="4"/>
    <x v="4"/>
    <n v="188.762"/>
    <s v="Bulk Order"/>
  </r>
  <r>
    <s v="ORD109728"/>
    <x v="3"/>
    <x v="0"/>
    <x v="9625"/>
    <n v="0.37"/>
    <n v="92.181799999999996"/>
    <n v="8"/>
    <d v="2024-06-23T00:00:00"/>
    <d v="2024-06-27T00:00:00"/>
    <s v="Member"/>
    <x v="0"/>
    <n v="43.13"/>
    <x v="4"/>
    <x v="0"/>
    <n v="156.95819999999998"/>
    <s v="Bulk Order"/>
  </r>
  <r>
    <s v="ORD109729"/>
    <x v="1"/>
    <x v="4"/>
    <x v="9626"/>
    <n v="0.43"/>
    <n v="1810.6569"/>
    <n v="9"/>
    <d v="2023-10-12T00:00:00"/>
    <d v="2023-10-14T00:00:00"/>
    <s v="New"/>
    <x v="1"/>
    <n v="692.16"/>
    <x v="4"/>
    <x v="4"/>
    <n v="2400.1731"/>
    <s v="Bulk Order"/>
  </r>
  <r>
    <s v="ORD109730"/>
    <x v="1"/>
    <x v="3"/>
    <x v="9627"/>
    <n v="0.27"/>
    <n v="787.36860000000001"/>
    <n v="4"/>
    <d v="2023-05-24T00:00:00"/>
    <d v="2023-05-28T00:00:00"/>
    <s v="Member"/>
    <x v="1"/>
    <n v="561.13"/>
    <x v="4"/>
    <x v="2"/>
    <n v="2128.8113999999996"/>
    <s v="-"/>
  </r>
  <r>
    <s v="ORD109731"/>
    <x v="3"/>
    <x v="2"/>
    <x v="9628"/>
    <n v="0.47"/>
    <n v="2251.9533000000001"/>
    <n v="7"/>
    <d v="2023-11-15T00:00:00"/>
    <d v="2023-11-18T00:00:00"/>
    <s v="Regular"/>
    <x v="2"/>
    <n v="1288.9100000000001"/>
    <x v="4"/>
    <x v="5"/>
    <n v="2539.4367000000002"/>
    <s v="Bulk Order"/>
  </r>
  <r>
    <s v="ORD109732"/>
    <x v="0"/>
    <x v="4"/>
    <x v="9629"/>
    <n v="0.35"/>
    <n v="775.18000000000006"/>
    <n v="9"/>
    <d v="2024-03-31T00:00:00"/>
    <d v="2024-04-02T00:00:00"/>
    <s v="Member"/>
    <x v="0"/>
    <n v="572.76"/>
    <x v="4"/>
    <x v="3"/>
    <n v="1439.6200000000001"/>
    <s v="Bulk Order"/>
  </r>
  <r>
    <s v="ORD109733"/>
    <x v="3"/>
    <x v="2"/>
    <x v="9630"/>
    <n v="0.24"/>
    <n v="231.84719999999999"/>
    <n v="8"/>
    <d v="2023-01-04T00:00:00"/>
    <d v="2023-01-05T00:00:00"/>
    <s v="New"/>
    <x v="0"/>
    <n v="78.31"/>
    <x v="4"/>
    <x v="2"/>
    <n v="734.18280000000004"/>
    <s v="Bulk Order"/>
  </r>
  <r>
    <s v="ORD109734"/>
    <x v="0"/>
    <x v="4"/>
    <x v="9631"/>
    <n v="0.21"/>
    <n v="507.95849999999996"/>
    <n v="8"/>
    <d v="2024-07-16T00:00:00"/>
    <d v="2024-07-21T00:00:00"/>
    <s v="Member"/>
    <x v="2"/>
    <n v="128.12"/>
    <x v="4"/>
    <x v="4"/>
    <n v="1910.8915"/>
    <s v="Bulk Order"/>
  </r>
  <r>
    <s v="ORD109735"/>
    <x v="3"/>
    <x v="4"/>
    <x v="9632"/>
    <n v="0.38"/>
    <n v="850.84660000000008"/>
    <n v="1"/>
    <d v="2023-04-10T00:00:00"/>
    <d v="2023-04-15T00:00:00"/>
    <s v="Regular"/>
    <x v="1"/>
    <n v="399.06"/>
    <x v="4"/>
    <x v="1"/>
    <n v="1388.2234000000001"/>
    <s v="-"/>
  </r>
  <r>
    <s v="ORD109736"/>
    <x v="3"/>
    <x v="2"/>
    <x v="9633"/>
    <n v="0.32"/>
    <n v="842.9344000000001"/>
    <n v="6"/>
    <d v="2024-01-17T00:00:00"/>
    <d v="2024-01-24T00:00:00"/>
    <s v="Member"/>
    <x v="0"/>
    <n v="783.82"/>
    <x v="4"/>
    <x v="2"/>
    <n v="1791.2356"/>
    <s v="Bulk Order"/>
  </r>
  <r>
    <s v="ORD109737"/>
    <x v="3"/>
    <x v="1"/>
    <x v="9634"/>
    <n v="0.41"/>
    <n v="1664.1653999999999"/>
    <n v="9"/>
    <d v="2024-12-01T00:00:00"/>
    <d v="2024-12-04T00:00:00"/>
    <s v="New"/>
    <x v="1"/>
    <n v="717.86"/>
    <x v="4"/>
    <x v="1"/>
    <n v="2394.7746000000002"/>
    <s v="Bulk Order"/>
  </r>
  <r>
    <s v="ORD109738"/>
    <x v="1"/>
    <x v="4"/>
    <x v="9635"/>
    <n v="0.39"/>
    <n v="1291.8204000000001"/>
    <n v="8"/>
    <d v="2023-03-23T00:00:00"/>
    <d v="2023-03-26T00:00:00"/>
    <s v="New"/>
    <x v="1"/>
    <n v="285.58"/>
    <x v="4"/>
    <x v="0"/>
    <n v="2020.5396000000001"/>
    <s v="Bulk Order"/>
  </r>
  <r>
    <s v="ORD109739"/>
    <x v="2"/>
    <x v="3"/>
    <x v="9636"/>
    <n v="0.26"/>
    <n v="262.041"/>
    <n v="2"/>
    <d v="2024-12-23T00:00:00"/>
    <d v="2024-12-30T00:00:00"/>
    <s v="Regular"/>
    <x v="0"/>
    <n v="159.87"/>
    <x v="4"/>
    <x v="2"/>
    <n v="745.80899999999997"/>
    <s v="-"/>
  </r>
  <r>
    <s v="ORD109740"/>
    <x v="3"/>
    <x v="2"/>
    <x v="9637"/>
    <n v="0.47"/>
    <n v="1738.5018"/>
    <n v="5"/>
    <d v="2023-12-22T00:00:00"/>
    <d v="2023-12-24T00:00:00"/>
    <s v="Regular"/>
    <x v="0"/>
    <n v="525.79"/>
    <x v="4"/>
    <x v="5"/>
    <n v="1960.4382000000001"/>
    <s v="-"/>
  </r>
  <r>
    <s v="ORD109741"/>
    <x v="1"/>
    <x v="1"/>
    <x v="9638"/>
    <n v="0.35"/>
    <n v="1050.1015"/>
    <n v="4"/>
    <d v="2023-10-09T00:00:00"/>
    <d v="2023-10-10T00:00:00"/>
    <s v="New"/>
    <x v="0"/>
    <n v="866.36"/>
    <x v="4"/>
    <x v="4"/>
    <n v="1950.1885"/>
    <s v="-"/>
  </r>
  <r>
    <s v="ORD109742"/>
    <x v="2"/>
    <x v="2"/>
    <x v="9639"/>
    <n v="0.1"/>
    <n v="293.37200000000001"/>
    <n v="8"/>
    <d v="2024-10-03T00:00:00"/>
    <d v="2024-10-08T00:00:00"/>
    <s v="Regular"/>
    <x v="0"/>
    <n v="843.44"/>
    <x v="4"/>
    <x v="1"/>
    <n v="2640.348"/>
    <s v="Bulk Order"/>
  </r>
  <r>
    <s v="ORD109743"/>
    <x v="2"/>
    <x v="0"/>
    <x v="9640"/>
    <n v="0.31"/>
    <n v="1061.2726"/>
    <n v="9"/>
    <d v="2024-03-26T00:00:00"/>
    <d v="2024-03-28T00:00:00"/>
    <s v="Regular"/>
    <x v="0"/>
    <n v="232.79"/>
    <x v="4"/>
    <x v="2"/>
    <n v="2362.1873999999998"/>
    <s v="Bulk Order"/>
  </r>
  <r>
    <s v="ORD109744"/>
    <x v="3"/>
    <x v="3"/>
    <x v="9641"/>
    <n v="0.1"/>
    <n v="286.34300000000002"/>
    <n v="3"/>
    <d v="2023-08-08T00:00:00"/>
    <d v="2023-08-14T00:00:00"/>
    <s v="Member"/>
    <x v="1"/>
    <n v="310.35000000000002"/>
    <x v="4"/>
    <x v="4"/>
    <n v="2577.087"/>
    <s v="-"/>
  </r>
  <r>
    <s v="ORD109745"/>
    <x v="0"/>
    <x v="0"/>
    <x v="9642"/>
    <n v="0.28000000000000003"/>
    <n v="655.70960000000014"/>
    <n v="9"/>
    <d v="2023-02-14T00:00:00"/>
    <d v="2023-02-20T00:00:00"/>
    <s v="Regular"/>
    <x v="0"/>
    <n v="385.24"/>
    <x v="4"/>
    <x v="3"/>
    <n v="1686.1104"/>
    <s v="Bulk Order"/>
  </r>
  <r>
    <s v="ORD109746"/>
    <x v="0"/>
    <x v="4"/>
    <x v="9643"/>
    <n v="0.39"/>
    <n v="1262.7654"/>
    <n v="1"/>
    <d v="2023-11-12T00:00:00"/>
    <d v="2023-11-18T00:00:00"/>
    <s v="New"/>
    <x v="2"/>
    <n v="622.57000000000005"/>
    <x v="4"/>
    <x v="5"/>
    <n v="1975.0946000000001"/>
    <s v="-"/>
  </r>
  <r>
    <s v="ORD109747"/>
    <x v="0"/>
    <x v="4"/>
    <x v="9644"/>
    <n v="0.41"/>
    <n v="1494.9666"/>
    <n v="7"/>
    <d v="2024-06-14T00:00:00"/>
    <d v="2024-06-16T00:00:00"/>
    <s v="Regular"/>
    <x v="2"/>
    <n v="354.66"/>
    <x v="4"/>
    <x v="4"/>
    <n v="2151.2934000000005"/>
    <s v="Bulk Order"/>
  </r>
  <r>
    <s v="ORD109748"/>
    <x v="3"/>
    <x v="0"/>
    <x v="9645"/>
    <n v="0.33"/>
    <n v="398.06580000000002"/>
    <n v="8"/>
    <d v="2024-12-23T00:00:00"/>
    <d v="2024-12-30T00:00:00"/>
    <s v="Regular"/>
    <x v="2"/>
    <n v="236.79"/>
    <x v="4"/>
    <x v="3"/>
    <n v="808.19419999999991"/>
    <s v="Bulk Order"/>
  </r>
  <r>
    <s v="ORD109749"/>
    <x v="0"/>
    <x v="0"/>
    <x v="9646"/>
    <n v="0.39"/>
    <n v="988.86059999999998"/>
    <n v="6"/>
    <d v="2023-04-15T00:00:00"/>
    <d v="2023-04-17T00:00:00"/>
    <s v="Regular"/>
    <x v="0"/>
    <n v="255.86"/>
    <x v="4"/>
    <x v="1"/>
    <n v="1546.6794"/>
    <s v="Bulk Order"/>
  </r>
  <r>
    <s v="ORD109750"/>
    <x v="1"/>
    <x v="4"/>
    <x v="9647"/>
    <n v="0.24"/>
    <n v="562.81200000000001"/>
    <n v="4"/>
    <d v="2024-10-16T00:00:00"/>
    <d v="2024-10-23T00:00:00"/>
    <s v="Regular"/>
    <x v="2"/>
    <n v="364.09"/>
    <x v="4"/>
    <x v="5"/>
    <n v="1782.2380000000003"/>
    <s v="-"/>
  </r>
  <r>
    <s v="ORD109751"/>
    <x v="1"/>
    <x v="1"/>
    <x v="9648"/>
    <n v="0.28000000000000003"/>
    <n v="82.748400000000004"/>
    <n v="4"/>
    <d v="2023-05-03T00:00:00"/>
    <d v="2023-05-07T00:00:00"/>
    <s v="Regular"/>
    <x v="1"/>
    <n v="53.45"/>
    <x v="4"/>
    <x v="0"/>
    <n v="212.78159999999997"/>
    <s v="-"/>
  </r>
  <r>
    <s v="ORD109752"/>
    <x v="1"/>
    <x v="3"/>
    <x v="9649"/>
    <n v="0.44"/>
    <n v="1843.05"/>
    <n v="7"/>
    <d v="2024-05-03T00:00:00"/>
    <d v="2024-05-05T00:00:00"/>
    <s v="Regular"/>
    <x v="0"/>
    <n v="1230.7"/>
    <x v="4"/>
    <x v="4"/>
    <n v="2345.6999999999998"/>
    <s v="Bulk Order"/>
  </r>
  <r>
    <s v="ORD109753"/>
    <x v="1"/>
    <x v="2"/>
    <x v="9650"/>
    <n v="0.25"/>
    <n v="487.29250000000002"/>
    <n v="6"/>
    <d v="2023-07-17T00:00:00"/>
    <d v="2023-07-23T00:00:00"/>
    <s v="New"/>
    <x v="1"/>
    <n v="130.96"/>
    <x v="4"/>
    <x v="4"/>
    <n v="1461.8775000000001"/>
    <s v="Bulk Order"/>
  </r>
  <r>
    <s v="ORD109754"/>
    <x v="2"/>
    <x v="0"/>
    <x v="9651"/>
    <n v="0.18"/>
    <n v="82.112399999999994"/>
    <n v="4"/>
    <d v="2023-09-05T00:00:00"/>
    <d v="2023-09-12T00:00:00"/>
    <s v="Member"/>
    <x v="2"/>
    <n v="128.43"/>
    <x v="4"/>
    <x v="5"/>
    <n v="374.06760000000003"/>
    <s v="-"/>
  </r>
  <r>
    <s v="ORD109755"/>
    <x v="1"/>
    <x v="3"/>
    <x v="9652"/>
    <n v="0.4"/>
    <n v="937.48400000000004"/>
    <n v="5"/>
    <d v="2023-09-26T00:00:00"/>
    <d v="2023-09-28T00:00:00"/>
    <s v="New"/>
    <x v="2"/>
    <n v="197.02"/>
    <x v="4"/>
    <x v="1"/>
    <n v="1406.2260000000001"/>
    <s v="-"/>
  </r>
  <r>
    <s v="ORD109756"/>
    <x v="0"/>
    <x v="2"/>
    <x v="9653"/>
    <n v="0.03"/>
    <n v="26.7378"/>
    <n v="4"/>
    <d v="2024-07-21T00:00:00"/>
    <d v="2024-07-27T00:00:00"/>
    <s v="Member"/>
    <x v="2"/>
    <n v="66.16"/>
    <x v="4"/>
    <x v="3"/>
    <n v="864.5222"/>
    <s v="-"/>
  </r>
  <r>
    <s v="ORD109757"/>
    <x v="3"/>
    <x v="2"/>
    <x v="9654"/>
    <n v="0.48"/>
    <n v="1704.7824000000001"/>
    <n v="1"/>
    <d v="2023-04-20T00:00:00"/>
    <d v="2023-04-26T00:00:00"/>
    <s v="Member"/>
    <x v="0"/>
    <n v="438.89"/>
    <x v="4"/>
    <x v="0"/>
    <n v="1846.8476000000001"/>
    <s v="-"/>
  </r>
  <r>
    <s v="ORD109758"/>
    <x v="0"/>
    <x v="0"/>
    <x v="9655"/>
    <n v="0.17"/>
    <n v="493.28559999999999"/>
    <n v="4"/>
    <d v="2023-07-04T00:00:00"/>
    <d v="2023-07-06T00:00:00"/>
    <s v="New"/>
    <x v="1"/>
    <n v="553.79999999999995"/>
    <x v="4"/>
    <x v="4"/>
    <n v="2408.3943999999997"/>
    <s v="-"/>
  </r>
  <r>
    <s v="ORD109759"/>
    <x v="1"/>
    <x v="1"/>
    <x v="9656"/>
    <n v="0.31"/>
    <n v="441.30359999999996"/>
    <n v="6"/>
    <d v="2023-01-03T00:00:00"/>
    <d v="2023-01-05T00:00:00"/>
    <s v="Regular"/>
    <x v="0"/>
    <n v="219.23"/>
    <x v="4"/>
    <x v="2"/>
    <n v="982.25639999999999"/>
    <s v="Bulk Order"/>
  </r>
  <r>
    <s v="ORD109760"/>
    <x v="2"/>
    <x v="1"/>
    <x v="9657"/>
    <n v="0.34"/>
    <n v="1617.4888000000001"/>
    <n v="2"/>
    <d v="2023-11-24T00:00:00"/>
    <d v="2023-11-28T00:00:00"/>
    <s v="New"/>
    <x v="0"/>
    <n v="859.14"/>
    <x v="4"/>
    <x v="1"/>
    <n v="3139.8311999999996"/>
    <s v="-"/>
  </r>
  <r>
    <s v="ORD109761"/>
    <x v="1"/>
    <x v="3"/>
    <x v="9658"/>
    <n v="7.0000000000000007E-2"/>
    <n v="107.0685"/>
    <n v="7"/>
    <d v="2023-08-03T00:00:00"/>
    <d v="2023-08-06T00:00:00"/>
    <s v="Regular"/>
    <x v="1"/>
    <n v="374.28"/>
    <x v="4"/>
    <x v="0"/>
    <n v="1422.4814999999999"/>
    <s v="Bulk Order"/>
  </r>
  <r>
    <s v="ORD109762"/>
    <x v="3"/>
    <x v="3"/>
    <x v="9659"/>
    <n v="0.41"/>
    <n v="1155.9867999999999"/>
    <n v="9"/>
    <d v="2024-10-29T00:00:00"/>
    <d v="2024-11-04T00:00:00"/>
    <s v="Member"/>
    <x v="0"/>
    <n v="726.57"/>
    <x v="4"/>
    <x v="2"/>
    <n v="1663.4932000000001"/>
    <s v="Bulk Order"/>
  </r>
  <r>
    <s v="ORD109763"/>
    <x v="0"/>
    <x v="4"/>
    <x v="9660"/>
    <n v="0.28999999999999998"/>
    <n v="1168.0271999999998"/>
    <n v="2"/>
    <d v="2023-10-16T00:00:00"/>
    <d v="2023-10-23T00:00:00"/>
    <s v="Member"/>
    <x v="2"/>
    <n v="1170.3900000000001"/>
    <x v="4"/>
    <x v="5"/>
    <n v="2859.6527999999998"/>
    <s v="-"/>
  </r>
  <r>
    <s v="ORD109764"/>
    <x v="3"/>
    <x v="1"/>
    <x v="9661"/>
    <n v="0.16"/>
    <n v="418.89120000000003"/>
    <n v="7"/>
    <d v="2024-01-10T00:00:00"/>
    <d v="2024-01-14T00:00:00"/>
    <s v="Member"/>
    <x v="2"/>
    <n v="737.1"/>
    <x v="4"/>
    <x v="4"/>
    <n v="2199.1788000000001"/>
    <s v="Bulk Order"/>
  </r>
  <r>
    <s v="ORD109765"/>
    <x v="3"/>
    <x v="3"/>
    <x v="9662"/>
    <n v="0.43"/>
    <n v="2067.5216999999998"/>
    <n v="2"/>
    <d v="2023-04-08T00:00:00"/>
    <d v="2023-04-10T00:00:00"/>
    <s v="Regular"/>
    <x v="2"/>
    <n v="470.43"/>
    <x v="4"/>
    <x v="3"/>
    <n v="2740.6682999999998"/>
    <s v="-"/>
  </r>
  <r>
    <s v="ORD109766"/>
    <x v="3"/>
    <x v="4"/>
    <x v="9663"/>
    <n v="0.31"/>
    <n v="1312.8159000000001"/>
    <n v="9"/>
    <d v="2023-10-08T00:00:00"/>
    <d v="2023-10-15T00:00:00"/>
    <s v="Regular"/>
    <x v="0"/>
    <n v="969.9"/>
    <x v="4"/>
    <x v="4"/>
    <n v="2922.0741000000003"/>
    <s v="Bulk Order"/>
  </r>
  <r>
    <s v="ORD109767"/>
    <x v="0"/>
    <x v="2"/>
    <x v="9664"/>
    <n v="0.39"/>
    <n v="1799.0661"/>
    <n v="1"/>
    <d v="2024-08-05T00:00:00"/>
    <d v="2024-08-12T00:00:00"/>
    <s v="Member"/>
    <x v="0"/>
    <n v="1095.1400000000001"/>
    <x v="4"/>
    <x v="2"/>
    <n v="2813.9238999999998"/>
    <s v="-"/>
  </r>
  <r>
    <s v="ORD109768"/>
    <x v="1"/>
    <x v="3"/>
    <x v="9665"/>
    <n v="0.5"/>
    <n v="963.12"/>
    <n v="4"/>
    <d v="2023-04-27T00:00:00"/>
    <d v="2023-04-30T00:00:00"/>
    <s v="Member"/>
    <x v="2"/>
    <n v="326.81"/>
    <x v="4"/>
    <x v="0"/>
    <n v="963.12"/>
    <s v="-"/>
  </r>
  <r>
    <s v="ORD109769"/>
    <x v="3"/>
    <x v="4"/>
    <x v="9666"/>
    <n v="7.0000000000000007E-2"/>
    <n v="195.08580000000003"/>
    <n v="2"/>
    <d v="2023-06-05T00:00:00"/>
    <d v="2023-06-09T00:00:00"/>
    <s v="New"/>
    <x v="0"/>
    <n v="756.24"/>
    <x v="4"/>
    <x v="5"/>
    <n v="2591.8542000000002"/>
    <s v="-"/>
  </r>
  <r>
    <s v="ORD109770"/>
    <x v="0"/>
    <x v="1"/>
    <x v="9667"/>
    <n v="0.37"/>
    <n v="1560.2197000000001"/>
    <n v="1"/>
    <d v="2023-12-03T00:00:00"/>
    <d v="2023-12-10T00:00:00"/>
    <s v="Regular"/>
    <x v="2"/>
    <n v="1010.24"/>
    <x v="4"/>
    <x v="3"/>
    <n v="2656.5903000000003"/>
    <s v="-"/>
  </r>
  <r>
    <s v="ORD109771"/>
    <x v="2"/>
    <x v="2"/>
    <x v="9668"/>
    <n v="0.38"/>
    <n v="1720.3169999999998"/>
    <n v="2"/>
    <d v="2023-12-24T00:00:00"/>
    <d v="2023-12-25T00:00:00"/>
    <s v="Member"/>
    <x v="2"/>
    <n v="681.41"/>
    <x v="4"/>
    <x v="2"/>
    <n v="2806.8329999999996"/>
    <s v="-"/>
  </r>
  <r>
    <s v="ORD109772"/>
    <x v="0"/>
    <x v="3"/>
    <x v="9669"/>
    <n v="0.44"/>
    <n v="2080.0472"/>
    <n v="6"/>
    <d v="2023-04-22T00:00:00"/>
    <d v="2023-04-23T00:00:00"/>
    <s v="Member"/>
    <x v="0"/>
    <n v="735.04"/>
    <x v="4"/>
    <x v="1"/>
    <n v="2647.3328000000001"/>
    <s v="Bulk Order"/>
  </r>
  <r>
    <s v="ORD109773"/>
    <x v="2"/>
    <x v="1"/>
    <x v="9670"/>
    <n v="0.2"/>
    <n v="881.5680000000001"/>
    <n v="5"/>
    <d v="2023-01-30T00:00:00"/>
    <d v="2023-02-01T00:00:00"/>
    <s v="New"/>
    <x v="1"/>
    <n v="632.48"/>
    <x v="4"/>
    <x v="3"/>
    <n v="3526.2719999999999"/>
    <s v="-"/>
  </r>
  <r>
    <s v="ORD109774"/>
    <x v="0"/>
    <x v="2"/>
    <x v="9671"/>
    <n v="0.43"/>
    <n v="1582.7009999999998"/>
    <n v="1"/>
    <d v="2024-10-02T00:00:00"/>
    <d v="2024-10-04T00:00:00"/>
    <s v="New"/>
    <x v="1"/>
    <n v="649.95000000000005"/>
    <x v="4"/>
    <x v="1"/>
    <n v="2097.9989999999998"/>
    <s v="-"/>
  </r>
  <r>
    <s v="ORD109775"/>
    <x v="1"/>
    <x v="0"/>
    <x v="9672"/>
    <n v="0.32"/>
    <n v="69.968000000000004"/>
    <n v="3"/>
    <d v="2023-04-10T00:00:00"/>
    <d v="2023-04-15T00:00:00"/>
    <s v="Regular"/>
    <x v="2"/>
    <n v="50.94"/>
    <x v="4"/>
    <x v="0"/>
    <n v="148.68200000000002"/>
    <s v="-"/>
  </r>
  <r>
    <s v="ORD109776"/>
    <x v="3"/>
    <x v="1"/>
    <x v="9673"/>
    <n v="0.03"/>
    <n v="49.298099999999998"/>
    <n v="6"/>
    <d v="2024-02-06T00:00:00"/>
    <d v="2024-02-07T00:00:00"/>
    <s v="New"/>
    <x v="2"/>
    <n v="212.72"/>
    <x v="4"/>
    <x v="1"/>
    <n v="1593.9719"/>
    <s v="Bulk Order"/>
  </r>
  <r>
    <s v="ORD109777"/>
    <x v="1"/>
    <x v="0"/>
    <x v="9674"/>
    <n v="0.02"/>
    <n v="14.6358"/>
    <n v="5"/>
    <d v="2024-01-21T00:00:00"/>
    <d v="2024-01-28T00:00:00"/>
    <s v="Regular"/>
    <x v="0"/>
    <n v="78.33"/>
    <x v="4"/>
    <x v="5"/>
    <n v="717.15419999999995"/>
    <s v="-"/>
  </r>
  <r>
    <s v="ORD109778"/>
    <x v="0"/>
    <x v="3"/>
    <x v="9675"/>
    <n v="0.24"/>
    <n v="205.99680000000001"/>
    <n v="6"/>
    <d v="2024-08-31T00:00:00"/>
    <d v="2024-09-03T00:00:00"/>
    <s v="Member"/>
    <x v="0"/>
    <n v="50.22"/>
    <x v="4"/>
    <x v="5"/>
    <n v="652.32320000000004"/>
    <s v="Bulk Order"/>
  </r>
  <r>
    <s v="ORD109779"/>
    <x v="3"/>
    <x v="4"/>
    <x v="9676"/>
    <n v="0.39"/>
    <n v="594.92550000000006"/>
    <n v="8"/>
    <d v="2023-11-23T00:00:00"/>
    <d v="2023-11-30T00:00:00"/>
    <s v="Member"/>
    <x v="0"/>
    <n v="380.24"/>
    <x v="4"/>
    <x v="5"/>
    <n v="930.52449999999999"/>
    <s v="Bulk Order"/>
  </r>
  <r>
    <s v="ORD109780"/>
    <x v="2"/>
    <x v="3"/>
    <x v="9677"/>
    <n v="0.19"/>
    <n v="88.583700000000007"/>
    <n v="6"/>
    <d v="2023-04-22T00:00:00"/>
    <d v="2023-04-25T00:00:00"/>
    <s v="Member"/>
    <x v="2"/>
    <n v="65.53"/>
    <x v="4"/>
    <x v="4"/>
    <n v="377.6463"/>
    <s v="Bulk Order"/>
  </r>
  <r>
    <s v="ORD109781"/>
    <x v="0"/>
    <x v="1"/>
    <x v="9678"/>
    <n v="0.43"/>
    <n v="555.06979999999999"/>
    <n v="5"/>
    <d v="2023-02-28T00:00:00"/>
    <d v="2023-03-06T00:00:00"/>
    <s v="New"/>
    <x v="2"/>
    <n v="307.79000000000002"/>
    <x v="4"/>
    <x v="1"/>
    <n v="735.79019999999991"/>
    <s v="-"/>
  </r>
  <r>
    <s v="ORD109782"/>
    <x v="3"/>
    <x v="0"/>
    <x v="9679"/>
    <n v="0.25"/>
    <n v="1197.3"/>
    <n v="4"/>
    <d v="2023-10-01T00:00:00"/>
    <d v="2023-10-08T00:00:00"/>
    <s v="Member"/>
    <x v="0"/>
    <n v="373.14"/>
    <x v="4"/>
    <x v="2"/>
    <n v="3591.8999999999996"/>
    <s v="-"/>
  </r>
  <r>
    <s v="ORD109783"/>
    <x v="2"/>
    <x v="0"/>
    <x v="9680"/>
    <n v="0.01"/>
    <n v="16.2852"/>
    <n v="5"/>
    <d v="2023-09-20T00:00:00"/>
    <d v="2023-09-26T00:00:00"/>
    <s v="Regular"/>
    <x v="1"/>
    <n v="298.06"/>
    <x v="4"/>
    <x v="3"/>
    <n v="1612.2348"/>
    <s v="-"/>
  </r>
  <r>
    <s v="ORD109784"/>
    <x v="2"/>
    <x v="2"/>
    <x v="9681"/>
    <n v="0.49"/>
    <n v="432.46910000000003"/>
    <n v="9"/>
    <d v="2023-07-08T00:00:00"/>
    <d v="2023-07-13T00:00:00"/>
    <s v="Member"/>
    <x v="1"/>
    <n v="132.05000000000001"/>
    <x v="4"/>
    <x v="0"/>
    <n v="450.12090000000001"/>
    <s v="Bulk Order"/>
  </r>
  <r>
    <s v="ORD109785"/>
    <x v="1"/>
    <x v="3"/>
    <x v="9682"/>
    <n v="0.24"/>
    <n v="868.72079999999994"/>
    <n v="6"/>
    <d v="2024-01-17T00:00:00"/>
    <d v="2024-01-18T00:00:00"/>
    <s v="Regular"/>
    <x v="1"/>
    <n v="610.29999999999995"/>
    <x v="4"/>
    <x v="4"/>
    <n v="2750.9492"/>
    <s v="Bulk Order"/>
  </r>
  <r>
    <s v="ORD109786"/>
    <x v="0"/>
    <x v="3"/>
    <x v="9683"/>
    <n v="0.33"/>
    <n v="1372.6944000000001"/>
    <n v="5"/>
    <d v="2024-12-08T00:00:00"/>
    <d v="2024-12-12T00:00:00"/>
    <s v="New"/>
    <x v="2"/>
    <n v="1170.27"/>
    <x v="4"/>
    <x v="1"/>
    <n v="2786.9856"/>
    <s v="-"/>
  </r>
  <r>
    <s v="ORD109787"/>
    <x v="2"/>
    <x v="1"/>
    <x v="9684"/>
    <n v="0.1"/>
    <n v="163.87900000000002"/>
    <n v="8"/>
    <d v="2024-09-24T00:00:00"/>
    <d v="2024-10-01T00:00:00"/>
    <s v="New"/>
    <x v="0"/>
    <n v="108.58"/>
    <x v="4"/>
    <x v="2"/>
    <n v="1474.9110000000001"/>
    <s v="Bulk Order"/>
  </r>
  <r>
    <s v="ORD109788"/>
    <x v="3"/>
    <x v="0"/>
    <x v="9685"/>
    <n v="0.15"/>
    <n v="219.696"/>
    <n v="5"/>
    <d v="2024-10-18T00:00:00"/>
    <d v="2024-10-22T00:00:00"/>
    <s v="New"/>
    <x v="1"/>
    <n v="226.99"/>
    <x v="4"/>
    <x v="5"/>
    <n v="1244.9440000000002"/>
    <s v="-"/>
  </r>
  <r>
    <s v="ORD109789"/>
    <x v="2"/>
    <x v="1"/>
    <x v="9686"/>
    <n v="0.24"/>
    <n v="308.30879999999996"/>
    <n v="5"/>
    <d v="2024-08-17T00:00:00"/>
    <d v="2024-08-20T00:00:00"/>
    <s v="New"/>
    <x v="0"/>
    <n v="330.37"/>
    <x v="4"/>
    <x v="3"/>
    <n v="976.31119999999987"/>
    <s v="-"/>
  </r>
  <r>
    <s v="ORD109790"/>
    <x v="2"/>
    <x v="1"/>
    <x v="9687"/>
    <n v="0.43"/>
    <n v="871.60140000000001"/>
    <n v="8"/>
    <d v="2024-12-09T00:00:00"/>
    <d v="2024-12-13T00:00:00"/>
    <s v="New"/>
    <x v="1"/>
    <n v="414.56"/>
    <x v="4"/>
    <x v="5"/>
    <n v="1155.3786"/>
    <s v="Bulk Order"/>
  </r>
  <r>
    <s v="ORD109791"/>
    <x v="1"/>
    <x v="0"/>
    <x v="9688"/>
    <n v="0.05"/>
    <n v="26.372000000000003"/>
    <n v="9"/>
    <d v="2023-12-25T00:00:00"/>
    <d v="2023-12-27T00:00:00"/>
    <s v="Regular"/>
    <x v="0"/>
    <n v="155.97"/>
    <x v="4"/>
    <x v="4"/>
    <n v="501.06800000000004"/>
    <s v="Bulk Order"/>
  </r>
  <r>
    <s v="ORD109792"/>
    <x v="1"/>
    <x v="1"/>
    <x v="9689"/>
    <n v="0.39"/>
    <n v="1317.7047"/>
    <n v="8"/>
    <d v="2023-07-02T00:00:00"/>
    <d v="2023-07-04T00:00:00"/>
    <s v="New"/>
    <x v="1"/>
    <n v="797.32"/>
    <x v="4"/>
    <x v="2"/>
    <n v="2061.0253000000002"/>
    <s v="Bulk Order"/>
  </r>
  <r>
    <s v="ORD109793"/>
    <x v="3"/>
    <x v="0"/>
    <x v="9690"/>
    <n v="0.28999999999999998"/>
    <n v="1197.3838999999998"/>
    <n v="9"/>
    <d v="2023-08-18T00:00:00"/>
    <d v="2023-08-25T00:00:00"/>
    <s v="Member"/>
    <x v="2"/>
    <n v="304.66000000000003"/>
    <x v="4"/>
    <x v="3"/>
    <n v="2931.5261"/>
    <s v="Bulk Order"/>
  </r>
  <r>
    <s v="ORD109794"/>
    <x v="1"/>
    <x v="1"/>
    <x v="9691"/>
    <n v="0.25"/>
    <n v="838.01"/>
    <n v="9"/>
    <d v="2023-01-13T00:00:00"/>
    <d v="2023-01-18T00:00:00"/>
    <s v="Member"/>
    <x v="2"/>
    <n v="484.36"/>
    <x v="4"/>
    <x v="2"/>
    <n v="2514.0299999999997"/>
    <s v="Bulk Order"/>
  </r>
  <r>
    <s v="ORD109795"/>
    <x v="2"/>
    <x v="4"/>
    <x v="9692"/>
    <n v="0.44"/>
    <n v="952.10720000000003"/>
    <n v="8"/>
    <d v="2023-04-11T00:00:00"/>
    <d v="2023-04-15T00:00:00"/>
    <s v="Regular"/>
    <x v="2"/>
    <n v="286.18"/>
    <x v="4"/>
    <x v="0"/>
    <n v="1211.7728000000002"/>
    <s v="Bulk Order"/>
  </r>
  <r>
    <s v="ORD109796"/>
    <x v="2"/>
    <x v="1"/>
    <x v="9693"/>
    <n v="0.06"/>
    <n v="90.955200000000005"/>
    <n v="7"/>
    <d v="2024-03-27T00:00:00"/>
    <d v="2024-04-03T00:00:00"/>
    <s v="New"/>
    <x v="1"/>
    <n v="261.76"/>
    <x v="4"/>
    <x v="5"/>
    <n v="1424.9648"/>
    <s v="Bulk Order"/>
  </r>
  <r>
    <s v="ORD109797"/>
    <x v="1"/>
    <x v="1"/>
    <x v="9694"/>
    <n v="0.5"/>
    <n v="1053.145"/>
    <n v="7"/>
    <d v="2024-12-29T00:00:00"/>
    <d v="2025-01-03T00:00:00"/>
    <s v="New"/>
    <x v="2"/>
    <n v="432.57"/>
    <x v="4"/>
    <x v="1"/>
    <n v="1053.145"/>
    <s v="Bulk Order"/>
  </r>
  <r>
    <s v="ORD109798"/>
    <x v="2"/>
    <x v="4"/>
    <x v="9695"/>
    <n v="0.43"/>
    <n v="936.02400000000011"/>
    <n v="1"/>
    <d v="2024-04-23T00:00:00"/>
    <d v="2024-04-24T00:00:00"/>
    <s v="New"/>
    <x v="0"/>
    <n v="245.9"/>
    <x v="4"/>
    <x v="0"/>
    <n v="1240.7760000000001"/>
    <s v="-"/>
  </r>
  <r>
    <s v="ORD109799"/>
    <x v="2"/>
    <x v="3"/>
    <x v="9696"/>
    <n v="0.16"/>
    <n v="538.16"/>
    <n v="7"/>
    <d v="2023-05-23T00:00:00"/>
    <d v="2023-05-27T00:00:00"/>
    <s v="New"/>
    <x v="2"/>
    <n v="696.77"/>
    <x v="4"/>
    <x v="2"/>
    <n v="2825.34"/>
    <s v="Bulk Order"/>
  </r>
  <r>
    <s v="ORD109800"/>
    <x v="3"/>
    <x v="0"/>
    <x v="9697"/>
    <n v="0.23"/>
    <n v="1068.925"/>
    <n v="6"/>
    <d v="2023-01-28T00:00:00"/>
    <d v="2023-01-31T00:00:00"/>
    <s v="Regular"/>
    <x v="2"/>
    <n v="538.99"/>
    <x v="4"/>
    <x v="4"/>
    <n v="3578.5749999999998"/>
    <s v="Bulk Order"/>
  </r>
  <r>
    <s v="ORD109801"/>
    <x v="1"/>
    <x v="2"/>
    <x v="9698"/>
    <n v="0.01"/>
    <n v="4.4587000000000003"/>
    <n v="1"/>
    <d v="2024-03-16T00:00:00"/>
    <d v="2024-03-19T00:00:00"/>
    <s v="Regular"/>
    <x v="2"/>
    <n v="36.15"/>
    <x v="4"/>
    <x v="3"/>
    <n v="441.41129999999998"/>
    <s v="-"/>
  </r>
  <r>
    <s v="ORD109802"/>
    <x v="2"/>
    <x v="4"/>
    <x v="9699"/>
    <n v="0.26"/>
    <n v="1240.5718000000002"/>
    <n v="8"/>
    <d v="2023-07-11T00:00:00"/>
    <d v="2023-07-12T00:00:00"/>
    <s v="New"/>
    <x v="0"/>
    <n v="849.94"/>
    <x v="4"/>
    <x v="3"/>
    <n v="3530.8582000000001"/>
    <s v="Bulk Order"/>
  </r>
  <r>
    <s v="ORD109803"/>
    <x v="1"/>
    <x v="3"/>
    <x v="9700"/>
    <n v="0.27"/>
    <n v="1231.1973"/>
    <n v="9"/>
    <d v="2023-07-22T00:00:00"/>
    <d v="2023-07-24T00:00:00"/>
    <s v="Regular"/>
    <x v="2"/>
    <n v="784.51"/>
    <x v="4"/>
    <x v="4"/>
    <n v="3328.7927"/>
    <s v="Bulk Order"/>
  </r>
  <r>
    <s v="ORD109804"/>
    <x v="3"/>
    <x v="1"/>
    <x v="9701"/>
    <n v="0.46"/>
    <n v="311.36939999999998"/>
    <n v="2"/>
    <d v="2023-08-09T00:00:00"/>
    <d v="2023-08-11T00:00:00"/>
    <s v="New"/>
    <x v="0"/>
    <n v="102.65"/>
    <x v="4"/>
    <x v="2"/>
    <n v="365.5206"/>
    <s v="-"/>
  </r>
  <r>
    <s v="ORD109805"/>
    <x v="1"/>
    <x v="3"/>
    <x v="9702"/>
    <n v="0.19"/>
    <n v="189.91830000000002"/>
    <n v="4"/>
    <d v="2023-05-03T00:00:00"/>
    <d v="2023-05-05T00:00:00"/>
    <s v="New"/>
    <x v="1"/>
    <n v="182.86"/>
    <x v="4"/>
    <x v="2"/>
    <n v="809.65170000000001"/>
    <s v="-"/>
  </r>
  <r>
    <s v="ORD109806"/>
    <x v="2"/>
    <x v="4"/>
    <x v="9703"/>
    <n v="0.28999999999999998"/>
    <n v="471.77779999999996"/>
    <n v="7"/>
    <d v="2023-05-13T00:00:00"/>
    <d v="2023-05-17T00:00:00"/>
    <s v="Member"/>
    <x v="1"/>
    <n v="284.67"/>
    <x v="4"/>
    <x v="3"/>
    <n v="1155.0421999999999"/>
    <s v="Bulk Order"/>
  </r>
  <r>
    <s v="ORD109807"/>
    <x v="1"/>
    <x v="1"/>
    <x v="9704"/>
    <n v="0.37"/>
    <n v="1051.6732"/>
    <n v="1"/>
    <d v="2023-08-23T00:00:00"/>
    <d v="2023-08-28T00:00:00"/>
    <s v="Regular"/>
    <x v="0"/>
    <n v="557.58000000000004"/>
    <x v="4"/>
    <x v="2"/>
    <n v="1790.6868000000002"/>
    <s v="-"/>
  </r>
  <r>
    <s v="ORD109808"/>
    <x v="2"/>
    <x v="3"/>
    <x v="9705"/>
    <n v="0.3"/>
    <n v="227.67899999999997"/>
    <n v="8"/>
    <d v="2023-06-19T00:00:00"/>
    <d v="2023-06-20T00:00:00"/>
    <s v="Member"/>
    <x v="2"/>
    <n v="221.43"/>
    <x v="4"/>
    <x v="3"/>
    <n v="531.25099999999998"/>
    <s v="Bulk Order"/>
  </r>
  <r>
    <s v="ORD109809"/>
    <x v="2"/>
    <x v="2"/>
    <x v="9706"/>
    <n v="0.08"/>
    <n v="86.531200000000013"/>
    <n v="9"/>
    <d v="2023-01-20T00:00:00"/>
    <d v="2023-01-26T00:00:00"/>
    <s v="Member"/>
    <x v="1"/>
    <n v="245.12"/>
    <x v="4"/>
    <x v="3"/>
    <n v="995.10880000000009"/>
    <s v="Bulk Order"/>
  </r>
  <r>
    <s v="ORD109810"/>
    <x v="2"/>
    <x v="0"/>
    <x v="9707"/>
    <n v="0.09"/>
    <n v="407.07989999999995"/>
    <n v="8"/>
    <d v="2024-08-20T00:00:00"/>
    <d v="2024-08-27T00:00:00"/>
    <s v="Regular"/>
    <x v="0"/>
    <n v="1204.51"/>
    <x v="4"/>
    <x v="0"/>
    <n v="4116.0300999999999"/>
    <s v="Bulk Order"/>
  </r>
  <r>
    <s v="ORD109811"/>
    <x v="3"/>
    <x v="0"/>
    <x v="9708"/>
    <n v="7.0000000000000007E-2"/>
    <n v="44.489900000000006"/>
    <n v="2"/>
    <d v="2024-09-24T00:00:00"/>
    <d v="2024-10-01T00:00:00"/>
    <s v="Member"/>
    <x v="0"/>
    <n v="110.82"/>
    <x v="4"/>
    <x v="3"/>
    <n v="591.08010000000002"/>
    <s v="-"/>
  </r>
  <r>
    <s v="ORD109812"/>
    <x v="1"/>
    <x v="4"/>
    <x v="9709"/>
    <n v="0.11"/>
    <n v="225.995"/>
    <n v="8"/>
    <d v="2023-10-03T00:00:00"/>
    <d v="2023-10-07T00:00:00"/>
    <s v="Member"/>
    <x v="1"/>
    <n v="458.38"/>
    <x v="4"/>
    <x v="3"/>
    <n v="1828.5050000000001"/>
    <s v="Bulk Order"/>
  </r>
  <r>
    <s v="ORD109813"/>
    <x v="3"/>
    <x v="1"/>
    <x v="9710"/>
    <n v="0.16"/>
    <n v="614.19360000000006"/>
    <n v="8"/>
    <d v="2024-11-24T00:00:00"/>
    <d v="2024-11-27T00:00:00"/>
    <s v="Member"/>
    <x v="1"/>
    <n v="254.16"/>
    <x v="4"/>
    <x v="4"/>
    <n v="3224.5164"/>
    <s v="Bulk Order"/>
  </r>
  <r>
    <s v="ORD109814"/>
    <x v="1"/>
    <x v="1"/>
    <x v="9711"/>
    <n v="0.37"/>
    <n v="1648.0022000000001"/>
    <n v="2"/>
    <d v="2023-02-05T00:00:00"/>
    <d v="2023-02-10T00:00:00"/>
    <s v="New"/>
    <x v="0"/>
    <n v="1128.68"/>
    <x v="4"/>
    <x v="5"/>
    <n v="2806.0578000000005"/>
    <s v="-"/>
  </r>
  <r>
    <s v="ORD109815"/>
    <x v="3"/>
    <x v="0"/>
    <x v="9712"/>
    <n v="0.03"/>
    <n v="52.398299999999992"/>
    <n v="9"/>
    <d v="2023-04-22T00:00:00"/>
    <d v="2023-04-27T00:00:00"/>
    <s v="Member"/>
    <x v="0"/>
    <n v="500.49"/>
    <x v="4"/>
    <x v="0"/>
    <n v="1694.2116999999998"/>
    <s v="Bulk Order"/>
  </r>
  <r>
    <s v="ORD109816"/>
    <x v="0"/>
    <x v="3"/>
    <x v="6799"/>
    <n v="0.41"/>
    <n v="371.35339999999997"/>
    <n v="1"/>
    <d v="2024-08-01T00:00:00"/>
    <d v="2024-08-05T00:00:00"/>
    <s v="New"/>
    <x v="2"/>
    <n v="265.81"/>
    <x v="4"/>
    <x v="2"/>
    <n v="534.38660000000004"/>
    <s v="-"/>
  </r>
  <r>
    <s v="ORD109817"/>
    <x v="2"/>
    <x v="1"/>
    <x v="9713"/>
    <n v="0.13"/>
    <n v="482.47680000000003"/>
    <n v="7"/>
    <d v="2023-07-19T00:00:00"/>
    <d v="2023-07-22T00:00:00"/>
    <s v="Regular"/>
    <x v="2"/>
    <n v="357.28"/>
    <x v="4"/>
    <x v="1"/>
    <n v="3228.8832000000002"/>
    <s v="Bulk Order"/>
  </r>
  <r>
    <s v="ORD109818"/>
    <x v="2"/>
    <x v="2"/>
    <x v="9714"/>
    <n v="0.31"/>
    <n v="1204.5143"/>
    <n v="2"/>
    <d v="2024-06-25T00:00:00"/>
    <d v="2024-06-30T00:00:00"/>
    <s v="New"/>
    <x v="1"/>
    <n v="1131.29"/>
    <x v="4"/>
    <x v="2"/>
    <n v="2681.0156999999999"/>
    <s v="-"/>
  </r>
  <r>
    <s v="ORD109819"/>
    <x v="3"/>
    <x v="2"/>
    <x v="9715"/>
    <n v="0.28000000000000003"/>
    <n v="1372.6048000000001"/>
    <n v="8"/>
    <d v="2024-12-08T00:00:00"/>
    <d v="2024-12-12T00:00:00"/>
    <s v="New"/>
    <x v="1"/>
    <n v="909.95"/>
    <x v="4"/>
    <x v="2"/>
    <n v="3529.5551999999998"/>
    <s v="Bulk Order"/>
  </r>
  <r>
    <s v="ORD109820"/>
    <x v="0"/>
    <x v="1"/>
    <x v="9716"/>
    <n v="0.08"/>
    <n v="62.700800000000001"/>
    <n v="8"/>
    <d v="2023-05-15T00:00:00"/>
    <d v="2023-05-18T00:00:00"/>
    <s v="New"/>
    <x v="1"/>
    <n v="206.54"/>
    <x v="4"/>
    <x v="0"/>
    <n v="721.05920000000003"/>
    <s v="Bulk Order"/>
  </r>
  <r>
    <s v="ORD109821"/>
    <x v="2"/>
    <x v="1"/>
    <x v="9717"/>
    <n v="0.14000000000000001"/>
    <n v="500.66240000000005"/>
    <n v="4"/>
    <d v="2023-05-02T00:00:00"/>
    <d v="2023-05-08T00:00:00"/>
    <s v="Member"/>
    <x v="2"/>
    <n v="849.27"/>
    <x v="4"/>
    <x v="0"/>
    <n v="3075.4975999999997"/>
    <s v="-"/>
  </r>
  <r>
    <s v="ORD109822"/>
    <x v="1"/>
    <x v="0"/>
    <x v="9718"/>
    <n v="0.15"/>
    <n v="321.70949999999999"/>
    <n v="8"/>
    <d v="2024-10-25T00:00:00"/>
    <d v="2024-10-29T00:00:00"/>
    <s v="Regular"/>
    <x v="0"/>
    <n v="593.17999999999995"/>
    <x v="4"/>
    <x v="5"/>
    <n v="1823.0205000000001"/>
    <s v="Bulk Order"/>
  </r>
  <r>
    <s v="ORD109823"/>
    <x v="3"/>
    <x v="4"/>
    <x v="9719"/>
    <n v="0.31"/>
    <n v="1420.3208000000002"/>
    <n v="5"/>
    <d v="2023-09-22T00:00:00"/>
    <d v="2023-09-28T00:00:00"/>
    <s v="Member"/>
    <x v="0"/>
    <n v="933.32"/>
    <x v="4"/>
    <x v="4"/>
    <n v="3161.3591999999999"/>
    <s v="-"/>
  </r>
  <r>
    <s v="ORD109824"/>
    <x v="2"/>
    <x v="0"/>
    <x v="9720"/>
    <n v="0.39"/>
    <n v="818.36429999999996"/>
    <n v="9"/>
    <d v="2023-10-17T00:00:00"/>
    <d v="2023-10-20T00:00:00"/>
    <s v="Member"/>
    <x v="1"/>
    <n v="276.20999999999998"/>
    <x v="4"/>
    <x v="5"/>
    <n v="1280.0056999999999"/>
    <s v="Bulk Order"/>
  </r>
  <r>
    <s v="ORD109825"/>
    <x v="2"/>
    <x v="4"/>
    <x v="2219"/>
    <n v="0.5"/>
    <n v="1142.605"/>
    <n v="1"/>
    <d v="2024-12-13T00:00:00"/>
    <d v="2024-12-14T00:00:00"/>
    <s v="New"/>
    <x v="0"/>
    <n v="548.61"/>
    <x v="4"/>
    <x v="4"/>
    <n v="1142.605"/>
    <s v="-"/>
  </r>
  <r>
    <s v="ORD109826"/>
    <x v="3"/>
    <x v="2"/>
    <x v="9721"/>
    <n v="0.05"/>
    <n v="36.064999999999998"/>
    <n v="5"/>
    <d v="2024-07-20T00:00:00"/>
    <d v="2024-07-26T00:00:00"/>
    <s v="Member"/>
    <x v="2"/>
    <n v="87.91"/>
    <x v="4"/>
    <x v="1"/>
    <n v="685.2349999999999"/>
    <s v="-"/>
  </r>
  <r>
    <s v="ORD109827"/>
    <x v="3"/>
    <x v="4"/>
    <x v="9722"/>
    <n v="0.47"/>
    <n v="786.11729999999989"/>
    <n v="9"/>
    <d v="2024-09-19T00:00:00"/>
    <d v="2024-09-26T00:00:00"/>
    <s v="New"/>
    <x v="0"/>
    <n v="195.02"/>
    <x v="4"/>
    <x v="1"/>
    <n v="886.47270000000003"/>
    <s v="Bulk Order"/>
  </r>
  <r>
    <s v="ORD109828"/>
    <x v="1"/>
    <x v="0"/>
    <x v="9723"/>
    <n v="0.28000000000000003"/>
    <n v="577.95360000000005"/>
    <n v="6"/>
    <d v="2024-08-13T00:00:00"/>
    <d v="2024-08-15T00:00:00"/>
    <s v="Regular"/>
    <x v="2"/>
    <n v="191.46"/>
    <x v="4"/>
    <x v="4"/>
    <n v="1486.1663999999998"/>
    <s v="Bulk Order"/>
  </r>
  <r>
    <s v="ORD109829"/>
    <x v="1"/>
    <x v="1"/>
    <x v="9724"/>
    <n v="0.18"/>
    <n v="33.4422"/>
    <n v="4"/>
    <d v="2024-01-04T00:00:00"/>
    <d v="2024-01-08T00:00:00"/>
    <s v="Regular"/>
    <x v="2"/>
    <n v="12.88"/>
    <x v="4"/>
    <x v="5"/>
    <n v="152.34780000000001"/>
    <s v="-"/>
  </r>
  <r>
    <s v="ORD109830"/>
    <x v="2"/>
    <x v="4"/>
    <x v="9725"/>
    <n v="0.14000000000000001"/>
    <n v="314.17540000000002"/>
    <n v="1"/>
    <d v="2024-06-07T00:00:00"/>
    <d v="2024-06-11T00:00:00"/>
    <s v="New"/>
    <x v="2"/>
    <n v="563.65"/>
    <x v="4"/>
    <x v="4"/>
    <n v="1929.9346"/>
    <s v="-"/>
  </r>
  <r>
    <s v="ORD109831"/>
    <x v="2"/>
    <x v="0"/>
    <x v="9726"/>
    <n v="0.1"/>
    <n v="174.79600000000002"/>
    <n v="6"/>
    <d v="2024-05-18T00:00:00"/>
    <d v="2024-05-22T00:00:00"/>
    <s v="Regular"/>
    <x v="2"/>
    <n v="219.44"/>
    <x v="4"/>
    <x v="4"/>
    <n v="1573.164"/>
    <s v="Bulk Order"/>
  </r>
  <r>
    <s v="ORD109832"/>
    <x v="3"/>
    <x v="2"/>
    <x v="9727"/>
    <n v="0.28000000000000003"/>
    <n v="1130.8668"/>
    <n v="7"/>
    <d v="2023-02-27T00:00:00"/>
    <d v="2023-03-03T00:00:00"/>
    <s v="Member"/>
    <x v="2"/>
    <n v="604.05999999999995"/>
    <x v="4"/>
    <x v="4"/>
    <n v="2907.9431999999997"/>
    <s v="Bulk Order"/>
  </r>
  <r>
    <s v="ORD109833"/>
    <x v="2"/>
    <x v="4"/>
    <x v="9728"/>
    <n v="0.47"/>
    <n v="293.67950000000002"/>
    <n v="7"/>
    <d v="2024-05-19T00:00:00"/>
    <d v="2024-05-20T00:00:00"/>
    <s v="Member"/>
    <x v="2"/>
    <n v="152.30000000000001"/>
    <x v="4"/>
    <x v="2"/>
    <n v="331.1705"/>
    <s v="Bulk Order"/>
  </r>
  <r>
    <s v="ORD109834"/>
    <x v="2"/>
    <x v="2"/>
    <x v="2542"/>
    <n v="0.09"/>
    <n v="344.2527"/>
    <n v="9"/>
    <d v="2024-03-18T00:00:00"/>
    <d v="2024-03-24T00:00:00"/>
    <s v="New"/>
    <x v="1"/>
    <n v="225.36"/>
    <x v="4"/>
    <x v="0"/>
    <n v="3480.7773000000002"/>
    <s v="Bulk Order"/>
  </r>
  <r>
    <s v="ORD109835"/>
    <x v="3"/>
    <x v="2"/>
    <x v="9729"/>
    <n v="0.22"/>
    <n v="791.70519999999999"/>
    <n v="4"/>
    <d v="2024-08-02T00:00:00"/>
    <d v="2024-08-04T00:00:00"/>
    <s v="Regular"/>
    <x v="2"/>
    <n v="477.43"/>
    <x v="4"/>
    <x v="1"/>
    <n v="2806.9548"/>
    <s v="-"/>
  </r>
  <r>
    <s v="ORD109836"/>
    <x v="2"/>
    <x v="3"/>
    <x v="9730"/>
    <n v="0.1"/>
    <n v="128.47300000000001"/>
    <n v="4"/>
    <d v="2023-07-20T00:00:00"/>
    <d v="2023-07-27T00:00:00"/>
    <s v="Member"/>
    <x v="0"/>
    <n v="360.07"/>
    <x v="4"/>
    <x v="4"/>
    <n v="1156.2570000000001"/>
    <s v="-"/>
  </r>
  <r>
    <s v="ORD109837"/>
    <x v="2"/>
    <x v="4"/>
    <x v="9731"/>
    <n v="0.09"/>
    <n v="45.722699999999996"/>
    <n v="5"/>
    <d v="2024-02-18T00:00:00"/>
    <d v="2024-02-24T00:00:00"/>
    <s v="Member"/>
    <x v="0"/>
    <n v="51.2"/>
    <x v="4"/>
    <x v="4"/>
    <n v="462.3073"/>
    <s v="-"/>
  </r>
  <r>
    <s v="ORD109838"/>
    <x v="0"/>
    <x v="0"/>
    <x v="9732"/>
    <n v="0.43"/>
    <n v="1816.7413999999999"/>
    <n v="9"/>
    <d v="2024-03-22T00:00:00"/>
    <d v="2024-03-24T00:00:00"/>
    <s v="Regular"/>
    <x v="1"/>
    <n v="299.44"/>
    <x v="4"/>
    <x v="3"/>
    <n v="2408.2385999999997"/>
    <s v="Bulk Order"/>
  </r>
  <r>
    <s v="ORD109839"/>
    <x v="1"/>
    <x v="4"/>
    <x v="9733"/>
    <n v="0.13"/>
    <n v="171.88730000000001"/>
    <n v="2"/>
    <d v="2024-03-21T00:00:00"/>
    <d v="2024-03-26T00:00:00"/>
    <s v="Member"/>
    <x v="1"/>
    <n v="386.98"/>
    <x v="4"/>
    <x v="0"/>
    <n v="1150.3226999999999"/>
    <s v="-"/>
  </r>
  <r>
    <s v="ORD109840"/>
    <x v="3"/>
    <x v="4"/>
    <x v="9734"/>
    <n v="0.12"/>
    <n v="97.588799999999992"/>
    <n v="4"/>
    <d v="2024-06-13T00:00:00"/>
    <d v="2024-06-14T00:00:00"/>
    <s v="Regular"/>
    <x v="2"/>
    <n v="177.8"/>
    <x v="4"/>
    <x v="0"/>
    <n v="715.65120000000002"/>
    <s v="-"/>
  </r>
  <r>
    <s v="ORD109841"/>
    <x v="0"/>
    <x v="2"/>
    <x v="9735"/>
    <n v="0.45"/>
    <n v="836.67600000000004"/>
    <n v="9"/>
    <d v="2024-02-09T00:00:00"/>
    <d v="2024-02-11T00:00:00"/>
    <s v="Member"/>
    <x v="0"/>
    <n v="473.19"/>
    <x v="4"/>
    <x v="5"/>
    <n v="1022.6039999999999"/>
    <s v="Bulk Order"/>
  </r>
  <r>
    <s v="ORD109842"/>
    <x v="1"/>
    <x v="2"/>
    <x v="9736"/>
    <n v="0.19"/>
    <n v="392.22269999999997"/>
    <n v="6"/>
    <d v="2023-07-28T00:00:00"/>
    <d v="2023-07-30T00:00:00"/>
    <s v="Regular"/>
    <x v="2"/>
    <n v="187.27"/>
    <x v="4"/>
    <x v="1"/>
    <n v="1672.1072999999999"/>
    <s v="Bulk Order"/>
  </r>
  <r>
    <s v="ORD109843"/>
    <x v="1"/>
    <x v="2"/>
    <x v="9737"/>
    <n v="0"/>
    <n v="0"/>
    <n v="6"/>
    <d v="2024-11-05T00:00:00"/>
    <d v="2024-11-08T00:00:00"/>
    <s v="New"/>
    <x v="2"/>
    <n v="89.7"/>
    <x v="4"/>
    <x v="4"/>
    <n v="1697.83"/>
    <s v="Bulk Order"/>
  </r>
  <r>
    <s v="ORD109844"/>
    <x v="1"/>
    <x v="2"/>
    <x v="9738"/>
    <n v="0.36"/>
    <n v="1758.5136"/>
    <n v="7"/>
    <d v="2024-02-05T00:00:00"/>
    <d v="2024-02-11T00:00:00"/>
    <s v="Member"/>
    <x v="2"/>
    <n v="929.19"/>
    <x v="4"/>
    <x v="0"/>
    <n v="3126.2464"/>
    <s v="Bulk Order"/>
  </r>
  <r>
    <s v="ORD109845"/>
    <x v="0"/>
    <x v="0"/>
    <x v="9739"/>
    <n v="0.26"/>
    <n v="1148.1652000000001"/>
    <n v="5"/>
    <d v="2024-08-23T00:00:00"/>
    <d v="2024-08-26T00:00:00"/>
    <s v="Member"/>
    <x v="1"/>
    <n v="949.4"/>
    <x v="4"/>
    <x v="3"/>
    <n v="3267.8548000000001"/>
    <s v="-"/>
  </r>
  <r>
    <s v="ORD109846"/>
    <x v="0"/>
    <x v="1"/>
    <x v="9740"/>
    <n v="0.39"/>
    <n v="1707.2562"/>
    <n v="4"/>
    <d v="2023-07-01T00:00:00"/>
    <d v="2023-07-02T00:00:00"/>
    <s v="Regular"/>
    <x v="2"/>
    <n v="463.78"/>
    <x v="4"/>
    <x v="1"/>
    <n v="2670.3238000000001"/>
    <s v="-"/>
  </r>
  <r>
    <s v="ORD109847"/>
    <x v="1"/>
    <x v="3"/>
    <x v="9741"/>
    <n v="0.28999999999999998"/>
    <n v="595.64839999999992"/>
    <n v="3"/>
    <d v="2023-06-01T00:00:00"/>
    <d v="2023-06-02T00:00:00"/>
    <s v="New"/>
    <x v="2"/>
    <n v="112.4"/>
    <x v="4"/>
    <x v="0"/>
    <n v="1458.3116"/>
    <s v="-"/>
  </r>
  <r>
    <s v="ORD109848"/>
    <x v="2"/>
    <x v="2"/>
    <x v="9742"/>
    <n v="0.18"/>
    <n v="867.25080000000003"/>
    <n v="2"/>
    <d v="2023-01-15T00:00:00"/>
    <d v="2023-01-17T00:00:00"/>
    <s v="Member"/>
    <x v="1"/>
    <n v="1408.27"/>
    <x v="4"/>
    <x v="4"/>
    <n v="3950.8092000000006"/>
    <s v="-"/>
  </r>
  <r>
    <s v="ORD109849"/>
    <x v="2"/>
    <x v="2"/>
    <x v="9743"/>
    <n v="0.03"/>
    <n v="103.5501"/>
    <n v="7"/>
    <d v="2023-12-07T00:00:00"/>
    <d v="2023-12-10T00:00:00"/>
    <s v="Regular"/>
    <x v="0"/>
    <n v="488.36"/>
    <x v="4"/>
    <x v="5"/>
    <n v="3348.1199000000001"/>
    <s v="Bulk Order"/>
  </r>
  <r>
    <s v="ORD109850"/>
    <x v="0"/>
    <x v="3"/>
    <x v="9744"/>
    <n v="0.43"/>
    <n v="1796.0111000000002"/>
    <n v="5"/>
    <d v="2023-09-09T00:00:00"/>
    <d v="2023-09-12T00:00:00"/>
    <s v="New"/>
    <x v="0"/>
    <n v="959.1"/>
    <x v="4"/>
    <x v="5"/>
    <n v="2380.7589000000003"/>
    <s v="-"/>
  </r>
  <r>
    <s v="ORD109851"/>
    <x v="0"/>
    <x v="2"/>
    <x v="9745"/>
    <n v="0.1"/>
    <n v="255.429"/>
    <n v="1"/>
    <d v="2024-08-10T00:00:00"/>
    <d v="2024-08-12T00:00:00"/>
    <s v="Regular"/>
    <x v="1"/>
    <n v="429.01"/>
    <x v="4"/>
    <x v="2"/>
    <n v="2298.8609999999999"/>
    <s v="-"/>
  </r>
  <r>
    <s v="ORD109852"/>
    <x v="0"/>
    <x v="1"/>
    <x v="9746"/>
    <n v="0.49"/>
    <n v="434.63979999999998"/>
    <n v="4"/>
    <d v="2024-06-09T00:00:00"/>
    <d v="2024-06-16T00:00:00"/>
    <s v="Regular"/>
    <x v="2"/>
    <n v="101.32"/>
    <x v="4"/>
    <x v="5"/>
    <n v="452.3802"/>
    <s v="-"/>
  </r>
  <r>
    <s v="ORD109853"/>
    <x v="1"/>
    <x v="4"/>
    <x v="9747"/>
    <n v="0.12"/>
    <n v="533.48879999999997"/>
    <n v="9"/>
    <d v="2024-11-17T00:00:00"/>
    <d v="2024-11-19T00:00:00"/>
    <s v="New"/>
    <x v="2"/>
    <n v="1282.06"/>
    <x v="4"/>
    <x v="3"/>
    <n v="3912.2511999999997"/>
    <s v="Bulk Order"/>
  </r>
  <r>
    <s v="ORD109854"/>
    <x v="2"/>
    <x v="3"/>
    <x v="9748"/>
    <n v="0.41"/>
    <n v="1018.2308999999999"/>
    <n v="8"/>
    <d v="2024-01-01T00:00:00"/>
    <d v="2024-01-06T00:00:00"/>
    <s v="Regular"/>
    <x v="0"/>
    <n v="466.03"/>
    <x v="4"/>
    <x v="5"/>
    <n v="1465.2590999999998"/>
    <s v="Bulk Order"/>
  </r>
  <r>
    <s v="ORD109855"/>
    <x v="0"/>
    <x v="0"/>
    <x v="9749"/>
    <n v="0.39"/>
    <n v="1889.9088000000002"/>
    <n v="7"/>
    <d v="2023-04-02T00:00:00"/>
    <d v="2023-04-06T00:00:00"/>
    <s v="Member"/>
    <x v="2"/>
    <n v="654.54999999999995"/>
    <x v="4"/>
    <x v="2"/>
    <n v="2956.0111999999999"/>
    <s v="Bulk Order"/>
  </r>
  <r>
    <s v="ORD109856"/>
    <x v="0"/>
    <x v="3"/>
    <x v="9750"/>
    <n v="0.23"/>
    <n v="310.22859999999997"/>
    <n v="5"/>
    <d v="2023-08-05T00:00:00"/>
    <d v="2023-08-11T00:00:00"/>
    <s v="Member"/>
    <x v="2"/>
    <n v="315.77999999999997"/>
    <x v="4"/>
    <x v="0"/>
    <n v="1038.5914"/>
    <s v="-"/>
  </r>
  <r>
    <s v="ORD109857"/>
    <x v="3"/>
    <x v="1"/>
    <x v="9751"/>
    <n v="0.2"/>
    <n v="992.53200000000004"/>
    <n v="1"/>
    <d v="2023-04-02T00:00:00"/>
    <d v="2023-04-03T00:00:00"/>
    <s v="New"/>
    <x v="2"/>
    <n v="1018.78"/>
    <x v="4"/>
    <x v="1"/>
    <n v="3970.1279999999997"/>
    <s v="-"/>
  </r>
  <r>
    <s v="ORD109858"/>
    <x v="1"/>
    <x v="0"/>
    <x v="9752"/>
    <n v="0.35"/>
    <n v="416.45800000000003"/>
    <n v="5"/>
    <d v="2023-10-14T00:00:00"/>
    <d v="2023-10-15T00:00:00"/>
    <s v="Member"/>
    <x v="1"/>
    <n v="268.88"/>
    <x v="4"/>
    <x v="2"/>
    <n v="773.42200000000003"/>
    <s v="-"/>
  </r>
  <r>
    <s v="ORD109859"/>
    <x v="3"/>
    <x v="4"/>
    <x v="9753"/>
    <n v="0.26"/>
    <n v="495.04520000000002"/>
    <n v="8"/>
    <d v="2023-04-10T00:00:00"/>
    <d v="2023-04-15T00:00:00"/>
    <s v="New"/>
    <x v="2"/>
    <n v="490.41"/>
    <x v="4"/>
    <x v="0"/>
    <n v="1408.9748"/>
    <s v="Bulk Order"/>
  </r>
  <r>
    <s v="ORD109860"/>
    <x v="2"/>
    <x v="2"/>
    <x v="9754"/>
    <n v="0.32"/>
    <n v="963.41759999999999"/>
    <n v="4"/>
    <d v="2023-02-27T00:00:00"/>
    <d v="2023-03-06T00:00:00"/>
    <s v="Regular"/>
    <x v="2"/>
    <n v="272.83999999999997"/>
    <x v="4"/>
    <x v="2"/>
    <n v="2047.2623999999998"/>
    <s v="-"/>
  </r>
  <r>
    <s v="ORD109861"/>
    <x v="3"/>
    <x v="3"/>
    <x v="9755"/>
    <n v="0.24"/>
    <n v="839.34720000000004"/>
    <n v="5"/>
    <d v="2024-11-10T00:00:00"/>
    <d v="2024-11-13T00:00:00"/>
    <s v="New"/>
    <x v="1"/>
    <n v="228.4"/>
    <x v="4"/>
    <x v="3"/>
    <n v="2657.9328"/>
    <s v="-"/>
  </r>
  <r>
    <s v="ORD109862"/>
    <x v="3"/>
    <x v="0"/>
    <x v="9756"/>
    <n v="0.28000000000000003"/>
    <n v="1016.2264000000001"/>
    <n v="8"/>
    <d v="2024-03-21T00:00:00"/>
    <d v="2024-03-27T00:00:00"/>
    <s v="Member"/>
    <x v="0"/>
    <n v="601.36"/>
    <x v="4"/>
    <x v="1"/>
    <n v="2613.1536000000001"/>
    <s v="Bulk Order"/>
  </r>
  <r>
    <s v="ORD109863"/>
    <x v="3"/>
    <x v="3"/>
    <x v="9757"/>
    <n v="0.09"/>
    <n v="219.02759999999998"/>
    <n v="5"/>
    <d v="2023-07-01T00:00:00"/>
    <d v="2023-07-08T00:00:00"/>
    <s v="Member"/>
    <x v="1"/>
    <n v="135.31"/>
    <x v="4"/>
    <x v="5"/>
    <n v="2214.6124"/>
    <s v="-"/>
  </r>
  <r>
    <s v="ORD109864"/>
    <x v="1"/>
    <x v="4"/>
    <x v="9758"/>
    <n v="0.03"/>
    <n v="14.2935"/>
    <n v="4"/>
    <d v="2024-05-23T00:00:00"/>
    <d v="2024-05-27T00:00:00"/>
    <s v="New"/>
    <x v="1"/>
    <n v="48.81"/>
    <x v="4"/>
    <x v="3"/>
    <n v="462.15649999999999"/>
    <s v="-"/>
  </r>
  <r>
    <s v="ORD109865"/>
    <x v="2"/>
    <x v="3"/>
    <x v="9759"/>
    <n v="0.18"/>
    <n v="455.51519999999994"/>
    <n v="4"/>
    <d v="2024-11-30T00:00:00"/>
    <d v="2024-12-07T00:00:00"/>
    <s v="Member"/>
    <x v="1"/>
    <n v="231.33"/>
    <x v="4"/>
    <x v="3"/>
    <n v="2075.1248000000001"/>
    <s v="-"/>
  </r>
  <r>
    <s v="ORD109866"/>
    <x v="3"/>
    <x v="0"/>
    <x v="9760"/>
    <n v="0.23"/>
    <n v="400.19310000000002"/>
    <n v="6"/>
    <d v="2024-01-30T00:00:00"/>
    <d v="2024-02-02T00:00:00"/>
    <s v="New"/>
    <x v="2"/>
    <n v="419.92"/>
    <x v="4"/>
    <x v="1"/>
    <n v="1339.7769000000001"/>
    <s v="Bulk Order"/>
  </r>
  <r>
    <s v="ORD109867"/>
    <x v="1"/>
    <x v="1"/>
    <x v="9761"/>
    <n v="0.45"/>
    <n v="1495.1295000000002"/>
    <n v="1"/>
    <d v="2023-06-03T00:00:00"/>
    <d v="2023-06-08T00:00:00"/>
    <s v="Member"/>
    <x v="0"/>
    <n v="816.77"/>
    <x v="4"/>
    <x v="5"/>
    <n v="1827.3805"/>
    <s v="-"/>
  </r>
  <r>
    <s v="ORD109868"/>
    <x v="2"/>
    <x v="0"/>
    <x v="9762"/>
    <n v="0.21"/>
    <n v="208.5615"/>
    <n v="4"/>
    <d v="2023-10-13T00:00:00"/>
    <d v="2023-10-18T00:00:00"/>
    <s v="New"/>
    <x v="2"/>
    <n v="82.75"/>
    <x v="4"/>
    <x v="3"/>
    <n v="784.58849999999995"/>
    <s v="-"/>
  </r>
  <r>
    <s v="ORD109869"/>
    <x v="0"/>
    <x v="3"/>
    <x v="9763"/>
    <n v="0.22"/>
    <n v="446.63740000000001"/>
    <n v="1"/>
    <d v="2023-10-20T00:00:00"/>
    <d v="2023-10-25T00:00:00"/>
    <s v="Member"/>
    <x v="1"/>
    <n v="259.77"/>
    <x v="4"/>
    <x v="4"/>
    <n v="1583.5326"/>
    <s v="-"/>
  </r>
  <r>
    <s v="ORD109870"/>
    <x v="3"/>
    <x v="4"/>
    <x v="9764"/>
    <n v="0.34"/>
    <n v="1643.5532000000001"/>
    <n v="6"/>
    <d v="2023-03-15T00:00:00"/>
    <d v="2023-03-16T00:00:00"/>
    <s v="Member"/>
    <x v="2"/>
    <n v="1099.76"/>
    <x v="4"/>
    <x v="3"/>
    <n v="3190.4267999999993"/>
    <s v="Bulk Order"/>
  </r>
  <r>
    <s v="ORD109871"/>
    <x v="2"/>
    <x v="2"/>
    <x v="9765"/>
    <n v="0.1"/>
    <n v="53.545000000000009"/>
    <n v="8"/>
    <d v="2023-12-18T00:00:00"/>
    <d v="2023-12-19T00:00:00"/>
    <s v="New"/>
    <x v="0"/>
    <n v="53.94"/>
    <x v="4"/>
    <x v="2"/>
    <n v="481.90500000000003"/>
    <s v="Bulk Order"/>
  </r>
  <r>
    <s v="ORD109872"/>
    <x v="3"/>
    <x v="2"/>
    <x v="9766"/>
    <n v="0.44"/>
    <n v="1342.6336000000001"/>
    <n v="4"/>
    <d v="2023-03-10T00:00:00"/>
    <d v="2023-03-13T00:00:00"/>
    <s v="Member"/>
    <x v="0"/>
    <n v="417.94"/>
    <x v="4"/>
    <x v="3"/>
    <n v="1708.8063999999999"/>
    <s v="-"/>
  </r>
  <r>
    <s v="ORD109873"/>
    <x v="0"/>
    <x v="4"/>
    <x v="9767"/>
    <n v="0.21"/>
    <n v="114.27779999999998"/>
    <n v="8"/>
    <d v="2024-10-10T00:00:00"/>
    <d v="2024-10-16T00:00:00"/>
    <s v="Member"/>
    <x v="1"/>
    <n v="77.17"/>
    <x v="4"/>
    <x v="5"/>
    <n v="429.90219999999999"/>
    <s v="Bulk Order"/>
  </r>
  <r>
    <s v="ORD109874"/>
    <x v="2"/>
    <x v="3"/>
    <x v="9768"/>
    <n v="0.47"/>
    <n v="408.56159999999994"/>
    <n v="2"/>
    <d v="2023-06-03T00:00:00"/>
    <d v="2023-06-10T00:00:00"/>
    <s v="Regular"/>
    <x v="1"/>
    <n v="59.09"/>
    <x v="4"/>
    <x v="4"/>
    <n v="460.71840000000003"/>
    <s v="-"/>
  </r>
  <r>
    <s v="ORD109875"/>
    <x v="1"/>
    <x v="4"/>
    <x v="9769"/>
    <n v="0.14000000000000001"/>
    <n v="428.98520000000002"/>
    <n v="5"/>
    <d v="2024-02-23T00:00:00"/>
    <d v="2024-02-25T00:00:00"/>
    <s v="Regular"/>
    <x v="2"/>
    <n v="305.19"/>
    <x v="4"/>
    <x v="5"/>
    <n v="2635.1947999999998"/>
    <s v="-"/>
  </r>
  <r>
    <s v="ORD109876"/>
    <x v="2"/>
    <x v="3"/>
    <x v="9770"/>
    <n v="0.23"/>
    <n v="523.38340000000005"/>
    <n v="3"/>
    <d v="2023-11-21T00:00:00"/>
    <d v="2023-11-22T00:00:00"/>
    <s v="Regular"/>
    <x v="2"/>
    <n v="236.58"/>
    <x v="4"/>
    <x v="0"/>
    <n v="1752.1965999999998"/>
    <s v="-"/>
  </r>
  <r>
    <s v="ORD109877"/>
    <x v="1"/>
    <x v="0"/>
    <x v="9771"/>
    <n v="0.39"/>
    <n v="1087.1835000000001"/>
    <n v="7"/>
    <d v="2024-04-05T00:00:00"/>
    <d v="2024-04-11T00:00:00"/>
    <s v="New"/>
    <x v="1"/>
    <n v="648.25"/>
    <x v="4"/>
    <x v="5"/>
    <n v="1700.4665"/>
    <s v="Bulk Order"/>
  </r>
  <r>
    <s v="ORD109878"/>
    <x v="2"/>
    <x v="1"/>
    <x v="9772"/>
    <n v="0.28000000000000003"/>
    <n v="1235.1836000000001"/>
    <n v="9"/>
    <d v="2023-05-19T00:00:00"/>
    <d v="2023-05-23T00:00:00"/>
    <s v="New"/>
    <x v="1"/>
    <n v="538.29999999999995"/>
    <x v="4"/>
    <x v="3"/>
    <n v="3176.1863999999996"/>
    <s v="Bulk Order"/>
  </r>
  <r>
    <s v="ORD109879"/>
    <x v="1"/>
    <x v="3"/>
    <x v="9773"/>
    <n v="0.33"/>
    <n v="1354.4784"/>
    <n v="1"/>
    <d v="2023-05-01T00:00:00"/>
    <d v="2023-05-08T00:00:00"/>
    <s v="Member"/>
    <x v="1"/>
    <n v="967.15"/>
    <x v="4"/>
    <x v="0"/>
    <n v="2750.0015999999996"/>
    <s v="-"/>
  </r>
  <r>
    <s v="ORD109880"/>
    <x v="0"/>
    <x v="2"/>
    <x v="9774"/>
    <n v="0.14000000000000001"/>
    <n v="623.15539999999999"/>
    <n v="8"/>
    <d v="2023-09-17T00:00:00"/>
    <d v="2023-09-21T00:00:00"/>
    <s v="Member"/>
    <x v="0"/>
    <n v="797.43"/>
    <x v="4"/>
    <x v="5"/>
    <n v="3827.9545999999996"/>
    <s v="Bulk Order"/>
  </r>
  <r>
    <s v="ORD109881"/>
    <x v="0"/>
    <x v="2"/>
    <x v="9775"/>
    <n v="0.16"/>
    <n v="499.14400000000001"/>
    <n v="4"/>
    <d v="2023-05-25T00:00:00"/>
    <d v="2023-05-29T00:00:00"/>
    <s v="Regular"/>
    <x v="1"/>
    <n v="218.96"/>
    <x v="4"/>
    <x v="4"/>
    <n v="2620.5060000000003"/>
    <s v="-"/>
  </r>
  <r>
    <s v="ORD109882"/>
    <x v="0"/>
    <x v="1"/>
    <x v="9776"/>
    <n v="0.25"/>
    <n v="624.8125"/>
    <n v="5"/>
    <d v="2024-05-17T00:00:00"/>
    <d v="2024-05-24T00:00:00"/>
    <s v="Member"/>
    <x v="0"/>
    <n v="261.61"/>
    <x v="4"/>
    <x v="0"/>
    <n v="1874.4375"/>
    <s v="-"/>
  </r>
  <r>
    <s v="ORD109883"/>
    <x v="2"/>
    <x v="3"/>
    <x v="9777"/>
    <n v="0.1"/>
    <n v="235.00700000000003"/>
    <n v="1"/>
    <d v="2024-11-01T00:00:00"/>
    <d v="2024-11-08T00:00:00"/>
    <s v="New"/>
    <x v="2"/>
    <n v="143.88"/>
    <x v="4"/>
    <x v="2"/>
    <n v="2115.0630000000001"/>
    <s v="-"/>
  </r>
  <r>
    <s v="ORD109884"/>
    <x v="0"/>
    <x v="1"/>
    <x v="9778"/>
    <n v="0.06"/>
    <n v="223.50359999999998"/>
    <n v="5"/>
    <d v="2024-06-01T00:00:00"/>
    <d v="2024-06-06T00:00:00"/>
    <s v="New"/>
    <x v="1"/>
    <n v="1085.5"/>
    <x v="4"/>
    <x v="0"/>
    <n v="3501.5563999999999"/>
    <s v="-"/>
  </r>
  <r>
    <s v="ORD109885"/>
    <x v="3"/>
    <x v="0"/>
    <x v="9779"/>
    <n v="0.42"/>
    <n v="1114.8353999999999"/>
    <n v="9"/>
    <d v="2023-04-26T00:00:00"/>
    <d v="2023-04-29T00:00:00"/>
    <s v="Member"/>
    <x v="1"/>
    <n v="680.82"/>
    <x v="4"/>
    <x v="0"/>
    <n v="1539.5346"/>
    <s v="Bulk Order"/>
  </r>
  <r>
    <s v="ORD109886"/>
    <x v="0"/>
    <x v="1"/>
    <x v="9780"/>
    <n v="0.39"/>
    <n v="241.12530000000001"/>
    <n v="8"/>
    <d v="2024-07-04T00:00:00"/>
    <d v="2024-07-11T00:00:00"/>
    <s v="Member"/>
    <x v="0"/>
    <n v="72.41"/>
    <x v="4"/>
    <x v="3"/>
    <n v="377.14469999999994"/>
    <s v="Bulk Order"/>
  </r>
  <r>
    <s v="ORD109887"/>
    <x v="1"/>
    <x v="0"/>
    <x v="9781"/>
    <n v="0.47"/>
    <n v="373.88499999999999"/>
    <n v="8"/>
    <d v="2023-04-17T00:00:00"/>
    <d v="2023-04-22T00:00:00"/>
    <s v="New"/>
    <x v="1"/>
    <n v="109.79"/>
    <x v="4"/>
    <x v="5"/>
    <n v="421.61500000000001"/>
    <s v="Bulk Order"/>
  </r>
  <r>
    <s v="ORD109888"/>
    <x v="1"/>
    <x v="2"/>
    <x v="9782"/>
    <n v="0.28999999999999998"/>
    <n v="536.41589999999997"/>
    <n v="6"/>
    <d v="2024-09-21T00:00:00"/>
    <d v="2024-09-25T00:00:00"/>
    <s v="Member"/>
    <x v="1"/>
    <n v="420.6"/>
    <x v="4"/>
    <x v="0"/>
    <n v="1313.2941000000001"/>
    <s v="Bulk Order"/>
  </r>
  <r>
    <s v="ORD109889"/>
    <x v="1"/>
    <x v="0"/>
    <x v="9783"/>
    <n v="0.21"/>
    <n v="90.789299999999997"/>
    <n v="9"/>
    <d v="2023-02-11T00:00:00"/>
    <d v="2023-02-15T00:00:00"/>
    <s v="New"/>
    <x v="0"/>
    <n v="70.95"/>
    <x v="4"/>
    <x v="0"/>
    <n v="341.54070000000002"/>
    <s v="Bulk Order"/>
  </r>
  <r>
    <s v="ORD109890"/>
    <x v="2"/>
    <x v="3"/>
    <x v="9784"/>
    <n v="0.05"/>
    <n v="63.611500000000007"/>
    <n v="4"/>
    <d v="2024-06-22T00:00:00"/>
    <d v="2024-06-29T00:00:00"/>
    <s v="Regular"/>
    <x v="2"/>
    <n v="254.47"/>
    <x v="4"/>
    <x v="0"/>
    <n v="1208.6185"/>
    <s v="-"/>
  </r>
  <r>
    <s v="ORD109891"/>
    <x v="3"/>
    <x v="3"/>
    <x v="9785"/>
    <n v="0.43"/>
    <n v="1426.0348000000001"/>
    <n v="6"/>
    <d v="2023-08-05T00:00:00"/>
    <d v="2023-08-10T00:00:00"/>
    <s v="New"/>
    <x v="0"/>
    <n v="187.71"/>
    <x v="4"/>
    <x v="5"/>
    <n v="1890.3252"/>
    <s v="Bulk Order"/>
  </r>
  <r>
    <s v="ORD109892"/>
    <x v="0"/>
    <x v="3"/>
    <x v="9786"/>
    <n v="0.23"/>
    <n v="37.009300000000003"/>
    <n v="3"/>
    <d v="2024-09-09T00:00:00"/>
    <d v="2024-09-13T00:00:00"/>
    <s v="New"/>
    <x v="0"/>
    <n v="45.24"/>
    <x v="4"/>
    <x v="4"/>
    <n v="123.9007"/>
    <s v="-"/>
  </r>
  <r>
    <s v="ORD109893"/>
    <x v="3"/>
    <x v="3"/>
    <x v="9787"/>
    <n v="0.28000000000000003"/>
    <n v="856.81680000000006"/>
    <n v="2"/>
    <d v="2023-03-24T00:00:00"/>
    <d v="2023-03-28T00:00:00"/>
    <s v="Member"/>
    <x v="2"/>
    <n v="350.77"/>
    <x v="4"/>
    <x v="5"/>
    <n v="2203.2431999999999"/>
    <s v="-"/>
  </r>
  <r>
    <s v="ORD109894"/>
    <x v="3"/>
    <x v="4"/>
    <x v="9788"/>
    <n v="0.16"/>
    <n v="621.52800000000002"/>
    <n v="9"/>
    <d v="2023-11-17T00:00:00"/>
    <d v="2023-11-20T00:00:00"/>
    <s v="Regular"/>
    <x v="1"/>
    <n v="831.83"/>
    <x v="4"/>
    <x v="4"/>
    <n v="3263.0219999999999"/>
    <s v="Bulk Order"/>
  </r>
  <r>
    <s v="ORD109895"/>
    <x v="1"/>
    <x v="0"/>
    <x v="9789"/>
    <n v="0.26"/>
    <n v="242.77500000000001"/>
    <n v="5"/>
    <d v="2023-09-27T00:00:00"/>
    <d v="2023-10-01T00:00:00"/>
    <s v="New"/>
    <x v="2"/>
    <n v="268.45"/>
    <x v="4"/>
    <x v="0"/>
    <n v="690.97500000000002"/>
    <s v="-"/>
  </r>
  <r>
    <s v="ORD109896"/>
    <x v="1"/>
    <x v="3"/>
    <x v="9790"/>
    <n v="0.39"/>
    <n v="384.83250000000004"/>
    <n v="2"/>
    <d v="2023-04-18T00:00:00"/>
    <d v="2023-04-23T00:00:00"/>
    <s v="Regular"/>
    <x v="1"/>
    <n v="212.3"/>
    <x v="4"/>
    <x v="5"/>
    <n v="601.91750000000002"/>
    <s v="-"/>
  </r>
  <r>
    <s v="ORD109897"/>
    <x v="1"/>
    <x v="1"/>
    <x v="9791"/>
    <n v="0.36"/>
    <n v="86.903999999999996"/>
    <n v="5"/>
    <d v="2023-01-15T00:00:00"/>
    <d v="2023-01-20T00:00:00"/>
    <s v="Regular"/>
    <x v="1"/>
    <n v="57.58"/>
    <x v="4"/>
    <x v="5"/>
    <n v="154.49600000000001"/>
    <s v="-"/>
  </r>
  <r>
    <s v="ORD109898"/>
    <x v="2"/>
    <x v="1"/>
    <x v="9792"/>
    <n v="0.49"/>
    <n v="1279.3949"/>
    <n v="6"/>
    <d v="2024-10-23T00:00:00"/>
    <d v="2024-10-30T00:00:00"/>
    <s v="Member"/>
    <x v="1"/>
    <n v="761.18"/>
    <x v="4"/>
    <x v="5"/>
    <n v="1331.6151000000002"/>
    <s v="Bulk Order"/>
  </r>
  <r>
    <s v="ORD109899"/>
    <x v="3"/>
    <x v="4"/>
    <x v="9793"/>
    <n v="0.25"/>
    <n v="826.87"/>
    <n v="8"/>
    <d v="2024-12-02T00:00:00"/>
    <d v="2024-12-04T00:00:00"/>
    <s v="New"/>
    <x v="2"/>
    <n v="722.76"/>
    <x v="4"/>
    <x v="0"/>
    <n v="2480.61"/>
    <s v="Bulk Order"/>
  </r>
  <r>
    <s v="ORD109900"/>
    <x v="3"/>
    <x v="0"/>
    <x v="9794"/>
    <n v="0.26"/>
    <n v="608.10360000000003"/>
    <n v="5"/>
    <d v="2024-11-11T00:00:00"/>
    <d v="2024-11-15T00:00:00"/>
    <s v="Regular"/>
    <x v="1"/>
    <n v="412.91"/>
    <x v="4"/>
    <x v="1"/>
    <n v="1730.7564000000002"/>
    <s v="-"/>
  </r>
  <r>
    <s v="ORD109901"/>
    <x v="2"/>
    <x v="0"/>
    <x v="9795"/>
    <n v="0.03"/>
    <n v="60.248999999999995"/>
    <n v="2"/>
    <d v="2023-06-10T00:00:00"/>
    <d v="2023-06-17T00:00:00"/>
    <s v="Regular"/>
    <x v="1"/>
    <n v="367.08"/>
    <x v="4"/>
    <x v="0"/>
    <n v="1948.0509999999999"/>
    <s v="-"/>
  </r>
  <r>
    <s v="ORD109902"/>
    <x v="2"/>
    <x v="0"/>
    <x v="9796"/>
    <n v="0.19"/>
    <n v="442.05779999999999"/>
    <n v="7"/>
    <d v="2024-03-24T00:00:00"/>
    <d v="2024-03-26T00:00:00"/>
    <s v="New"/>
    <x v="1"/>
    <n v="140.58000000000001"/>
    <x v="4"/>
    <x v="4"/>
    <n v="1884.5621999999998"/>
    <s v="Bulk Order"/>
  </r>
  <r>
    <s v="ORD109903"/>
    <x v="2"/>
    <x v="4"/>
    <x v="4879"/>
    <n v="0.46"/>
    <n v="1807.5654"/>
    <n v="5"/>
    <d v="2023-03-24T00:00:00"/>
    <d v="2023-03-31T00:00:00"/>
    <s v="New"/>
    <x v="0"/>
    <n v="277.83999999999997"/>
    <x v="4"/>
    <x v="4"/>
    <n v="2121.9245999999998"/>
    <s v="-"/>
  </r>
  <r>
    <s v="ORD109904"/>
    <x v="3"/>
    <x v="0"/>
    <x v="9797"/>
    <n v="0.18"/>
    <n v="47.559600000000003"/>
    <n v="2"/>
    <d v="2024-09-05T00:00:00"/>
    <d v="2024-09-12T00:00:00"/>
    <s v="New"/>
    <x v="2"/>
    <n v="50.22"/>
    <x v="4"/>
    <x v="5"/>
    <n v="216.66040000000004"/>
    <s v="-"/>
  </r>
  <r>
    <s v="ORD109905"/>
    <x v="3"/>
    <x v="0"/>
    <x v="9798"/>
    <n v="0.38"/>
    <n v="1497.4698000000001"/>
    <n v="6"/>
    <d v="2024-01-15T00:00:00"/>
    <d v="2024-01-21T00:00:00"/>
    <s v="New"/>
    <x v="0"/>
    <n v="725.71"/>
    <x v="4"/>
    <x v="2"/>
    <n v="2443.2402000000002"/>
    <s v="Bulk Order"/>
  </r>
  <r>
    <s v="ORD109906"/>
    <x v="1"/>
    <x v="3"/>
    <x v="9799"/>
    <n v="0.49"/>
    <n v="1648.8891999999998"/>
    <n v="7"/>
    <d v="2023-04-25T00:00:00"/>
    <d v="2023-04-30T00:00:00"/>
    <s v="Regular"/>
    <x v="1"/>
    <n v="595.34"/>
    <x v="4"/>
    <x v="3"/>
    <n v="1716.1908000000001"/>
    <s v="Bulk Order"/>
  </r>
  <r>
    <s v="ORD109907"/>
    <x v="1"/>
    <x v="0"/>
    <x v="9800"/>
    <n v="0.06"/>
    <n v="76.979399999999998"/>
    <n v="8"/>
    <d v="2023-08-30T00:00:00"/>
    <d v="2023-09-01T00:00:00"/>
    <s v="Regular"/>
    <x v="0"/>
    <n v="108.91"/>
    <x v="4"/>
    <x v="0"/>
    <n v="1206.0106000000001"/>
    <s v="Bulk Order"/>
  </r>
  <r>
    <s v="ORD109908"/>
    <x v="3"/>
    <x v="3"/>
    <x v="9801"/>
    <n v="0.17"/>
    <n v="454.10739999999998"/>
    <n v="3"/>
    <d v="2023-02-28T00:00:00"/>
    <d v="2023-03-06T00:00:00"/>
    <s v="Member"/>
    <x v="0"/>
    <n v="753.79"/>
    <x v="4"/>
    <x v="3"/>
    <n v="2217.1125999999999"/>
    <s v="-"/>
  </r>
  <r>
    <s v="ORD109909"/>
    <x v="1"/>
    <x v="3"/>
    <x v="9802"/>
    <n v="0.24"/>
    <n v="81.964799999999997"/>
    <n v="4"/>
    <d v="2023-04-09T00:00:00"/>
    <d v="2023-04-13T00:00:00"/>
    <s v="New"/>
    <x v="1"/>
    <n v="94.58"/>
    <x v="4"/>
    <x v="3"/>
    <n v="259.55520000000001"/>
    <s v="-"/>
  </r>
  <r>
    <s v="ORD109910"/>
    <x v="2"/>
    <x v="0"/>
    <x v="9803"/>
    <n v="0.12"/>
    <n v="235.19759999999999"/>
    <n v="6"/>
    <d v="2024-03-17T00:00:00"/>
    <d v="2024-03-18T00:00:00"/>
    <s v="Regular"/>
    <x v="1"/>
    <n v="244.06"/>
    <x v="4"/>
    <x v="3"/>
    <n v="1724.7824000000001"/>
    <s v="Bulk Order"/>
  </r>
  <r>
    <s v="ORD109911"/>
    <x v="0"/>
    <x v="1"/>
    <x v="9804"/>
    <n v="0.01"/>
    <n v="9.5281000000000002"/>
    <n v="3"/>
    <d v="2024-01-23T00:00:00"/>
    <d v="2024-01-26T00:00:00"/>
    <s v="Regular"/>
    <x v="0"/>
    <n v="143.27000000000001"/>
    <x v="4"/>
    <x v="4"/>
    <n v="943.28189999999995"/>
    <s v="-"/>
  </r>
  <r>
    <s v="ORD109912"/>
    <x v="1"/>
    <x v="2"/>
    <x v="9805"/>
    <n v="0.23"/>
    <n v="48.132100000000001"/>
    <n v="6"/>
    <d v="2023-03-16T00:00:00"/>
    <d v="2023-03-22T00:00:00"/>
    <s v="New"/>
    <x v="0"/>
    <n v="30.61"/>
    <x v="4"/>
    <x v="0"/>
    <n v="161.1379"/>
    <s v="Bulk Order"/>
  </r>
  <r>
    <s v="ORD109913"/>
    <x v="3"/>
    <x v="1"/>
    <x v="9806"/>
    <n v="0.27"/>
    <n v="499.42980000000006"/>
    <n v="9"/>
    <d v="2023-08-29T00:00:00"/>
    <d v="2023-09-02T00:00:00"/>
    <s v="New"/>
    <x v="1"/>
    <n v="196.19"/>
    <x v="4"/>
    <x v="2"/>
    <n v="1350.3101999999999"/>
    <s v="Bulk Order"/>
  </r>
  <r>
    <s v="ORD109914"/>
    <x v="1"/>
    <x v="0"/>
    <x v="9807"/>
    <n v="0.31"/>
    <n v="1133.9645"/>
    <n v="5"/>
    <d v="2024-05-29T00:00:00"/>
    <d v="2024-05-31T00:00:00"/>
    <s v="Member"/>
    <x v="0"/>
    <n v="485.26"/>
    <x v="4"/>
    <x v="1"/>
    <n v="2523.9854999999998"/>
    <s v="-"/>
  </r>
  <r>
    <s v="ORD109915"/>
    <x v="1"/>
    <x v="0"/>
    <x v="9808"/>
    <n v="0.41"/>
    <n v="1891.3341"/>
    <n v="2"/>
    <d v="2024-01-10T00:00:00"/>
    <d v="2024-01-12T00:00:00"/>
    <s v="Regular"/>
    <x v="1"/>
    <n v="1376.88"/>
    <x v="4"/>
    <x v="2"/>
    <n v="2721.6759000000002"/>
    <s v="-"/>
  </r>
  <r>
    <s v="ORD109916"/>
    <x v="1"/>
    <x v="1"/>
    <x v="9809"/>
    <n v="0.13"/>
    <n v="434.86170000000004"/>
    <n v="2"/>
    <d v="2023-03-07T00:00:00"/>
    <d v="2023-03-14T00:00:00"/>
    <s v="Regular"/>
    <x v="2"/>
    <n v="644.16999999999996"/>
    <x v="4"/>
    <x v="2"/>
    <n v="2910.2283000000002"/>
    <s v="-"/>
  </r>
  <r>
    <s v="ORD109917"/>
    <x v="0"/>
    <x v="0"/>
    <x v="9810"/>
    <n v="0.03"/>
    <n v="62.089500000000001"/>
    <n v="7"/>
    <d v="2024-10-24T00:00:00"/>
    <d v="2024-10-30T00:00:00"/>
    <s v="Regular"/>
    <x v="2"/>
    <n v="568.53"/>
    <x v="4"/>
    <x v="5"/>
    <n v="2007.5605"/>
    <s v="Bulk Order"/>
  </r>
  <r>
    <s v="ORD109918"/>
    <x v="2"/>
    <x v="3"/>
    <x v="9811"/>
    <n v="0.04"/>
    <n v="199.90119999999999"/>
    <n v="4"/>
    <d v="2023-06-12T00:00:00"/>
    <d v="2023-06-19T00:00:00"/>
    <s v="Regular"/>
    <x v="0"/>
    <n v="1164.75"/>
    <x v="4"/>
    <x v="0"/>
    <n v="4797.6287999999995"/>
    <s v="-"/>
  </r>
  <r>
    <s v="ORD109919"/>
    <x v="3"/>
    <x v="4"/>
    <x v="9812"/>
    <n v="0.25"/>
    <n v="371.60500000000002"/>
    <n v="9"/>
    <d v="2023-09-04T00:00:00"/>
    <d v="2023-09-06T00:00:00"/>
    <s v="Member"/>
    <x v="2"/>
    <n v="400.6"/>
    <x v="4"/>
    <x v="4"/>
    <n v="1114.8150000000001"/>
    <s v="Bulk Order"/>
  </r>
  <r>
    <s v="ORD109920"/>
    <x v="0"/>
    <x v="0"/>
    <x v="9813"/>
    <n v="0.46"/>
    <n v="467.79240000000004"/>
    <n v="9"/>
    <d v="2023-10-12T00:00:00"/>
    <d v="2023-10-18T00:00:00"/>
    <s v="New"/>
    <x v="2"/>
    <n v="143.83000000000001"/>
    <x v="4"/>
    <x v="4"/>
    <n v="549.14760000000001"/>
    <s v="Bulk Order"/>
  </r>
  <r>
    <s v="ORD109921"/>
    <x v="3"/>
    <x v="0"/>
    <x v="9814"/>
    <n v="0.49"/>
    <n v="1162.2996000000001"/>
    <n v="6"/>
    <d v="2023-11-13T00:00:00"/>
    <d v="2023-11-18T00:00:00"/>
    <s v="New"/>
    <x v="1"/>
    <n v="499.33"/>
    <x v="4"/>
    <x v="5"/>
    <n v="1209.7403999999999"/>
    <s v="Bulk Order"/>
  </r>
  <r>
    <s v="ORD109922"/>
    <x v="3"/>
    <x v="1"/>
    <x v="9815"/>
    <n v="0.1"/>
    <n v="257.40700000000004"/>
    <n v="5"/>
    <d v="2023-07-09T00:00:00"/>
    <d v="2023-07-13T00:00:00"/>
    <s v="New"/>
    <x v="1"/>
    <n v="367.97"/>
    <x v="4"/>
    <x v="1"/>
    <n v="2316.663"/>
    <s v="-"/>
  </r>
  <r>
    <s v="ORD109923"/>
    <x v="3"/>
    <x v="3"/>
    <x v="9816"/>
    <n v="0.08"/>
    <n v="147.09040000000002"/>
    <n v="7"/>
    <d v="2023-01-07T00:00:00"/>
    <d v="2023-01-09T00:00:00"/>
    <s v="New"/>
    <x v="1"/>
    <n v="467.67"/>
    <x v="4"/>
    <x v="4"/>
    <n v="1691.5396000000001"/>
    <s v="Bulk Order"/>
  </r>
  <r>
    <s v="ORD109924"/>
    <x v="0"/>
    <x v="1"/>
    <x v="9817"/>
    <n v="0.18"/>
    <n v="631.43099999999993"/>
    <n v="5"/>
    <d v="2024-06-14T00:00:00"/>
    <d v="2024-06-15T00:00:00"/>
    <s v="Regular"/>
    <x v="0"/>
    <n v="847.19"/>
    <x v="4"/>
    <x v="0"/>
    <n v="2876.5189999999998"/>
    <s v="-"/>
  </r>
  <r>
    <s v="ORD109925"/>
    <x v="2"/>
    <x v="1"/>
    <x v="9818"/>
    <n v="0.23"/>
    <n v="230.21620000000001"/>
    <n v="9"/>
    <d v="2023-11-22T00:00:00"/>
    <d v="2023-11-26T00:00:00"/>
    <s v="Member"/>
    <x v="2"/>
    <n v="245.43"/>
    <x v="4"/>
    <x v="5"/>
    <n v="770.72379999999998"/>
    <s v="Bulk Order"/>
  </r>
  <r>
    <s v="ORD109926"/>
    <x v="3"/>
    <x v="0"/>
    <x v="9819"/>
    <n v="0.4"/>
    <n v="1040.2639999999999"/>
    <n v="9"/>
    <d v="2023-03-30T00:00:00"/>
    <d v="2023-04-04T00:00:00"/>
    <s v="New"/>
    <x v="1"/>
    <n v="257.57"/>
    <x v="4"/>
    <x v="2"/>
    <n v="1560.396"/>
    <s v="Bulk Order"/>
  </r>
  <r>
    <s v="ORD109927"/>
    <x v="2"/>
    <x v="3"/>
    <x v="9820"/>
    <n v="0.39"/>
    <n v="994.74180000000001"/>
    <n v="7"/>
    <d v="2024-12-20T00:00:00"/>
    <d v="2024-12-27T00:00:00"/>
    <s v="New"/>
    <x v="0"/>
    <n v="674.69"/>
    <x v="4"/>
    <x v="3"/>
    <n v="1555.8781999999999"/>
    <s v="Bulk Order"/>
  </r>
  <r>
    <s v="ORD109928"/>
    <x v="2"/>
    <x v="0"/>
    <x v="9821"/>
    <n v="0.46"/>
    <n v="1902.8130000000001"/>
    <n v="4"/>
    <d v="2023-10-06T00:00:00"/>
    <d v="2023-10-10T00:00:00"/>
    <s v="Regular"/>
    <x v="1"/>
    <n v="1238.81"/>
    <x v="4"/>
    <x v="2"/>
    <n v="2233.7370000000001"/>
    <s v="-"/>
  </r>
  <r>
    <s v="ORD109929"/>
    <x v="1"/>
    <x v="0"/>
    <x v="9822"/>
    <n v="0.43"/>
    <n v="1996.1202000000001"/>
    <n v="1"/>
    <d v="2023-03-13T00:00:00"/>
    <d v="2023-03-19T00:00:00"/>
    <s v="New"/>
    <x v="0"/>
    <n v="1195.71"/>
    <x v="4"/>
    <x v="3"/>
    <n v="2646.0198"/>
    <s v="-"/>
  </r>
  <r>
    <s v="ORD109930"/>
    <x v="0"/>
    <x v="0"/>
    <x v="9823"/>
    <n v="0.22"/>
    <n v="737"/>
    <n v="4"/>
    <d v="2024-04-28T00:00:00"/>
    <d v="2024-05-04T00:00:00"/>
    <s v="New"/>
    <x v="1"/>
    <n v="572.01"/>
    <x v="4"/>
    <x v="0"/>
    <n v="2613"/>
    <s v="-"/>
  </r>
  <r>
    <s v="ORD109931"/>
    <x v="0"/>
    <x v="0"/>
    <x v="9824"/>
    <n v="0.01"/>
    <n v="15.963200000000001"/>
    <n v="3"/>
    <d v="2024-05-21T00:00:00"/>
    <d v="2024-05-26T00:00:00"/>
    <s v="Regular"/>
    <x v="2"/>
    <n v="201.71"/>
    <x v="4"/>
    <x v="1"/>
    <n v="1580.3568"/>
    <s v="-"/>
  </r>
  <r>
    <s v="ORD109932"/>
    <x v="1"/>
    <x v="4"/>
    <x v="9825"/>
    <n v="0.12"/>
    <n v="417.49079999999998"/>
    <n v="1"/>
    <d v="2023-08-05T00:00:00"/>
    <d v="2023-08-10T00:00:00"/>
    <s v="Member"/>
    <x v="2"/>
    <n v="286.94"/>
    <x v="4"/>
    <x v="0"/>
    <n v="3061.5992000000001"/>
    <s v="-"/>
  </r>
  <r>
    <s v="ORD109933"/>
    <x v="1"/>
    <x v="2"/>
    <x v="9826"/>
    <n v="0.31"/>
    <n v="412.83320000000003"/>
    <n v="4"/>
    <d v="2024-06-30T00:00:00"/>
    <d v="2024-07-03T00:00:00"/>
    <s v="Regular"/>
    <x v="2"/>
    <n v="203.54"/>
    <x v="4"/>
    <x v="0"/>
    <n v="918.88679999999999"/>
    <s v="-"/>
  </r>
  <r>
    <s v="ORD109934"/>
    <x v="2"/>
    <x v="3"/>
    <x v="9827"/>
    <n v="0.25"/>
    <n v="1209.0174999999999"/>
    <n v="7"/>
    <d v="2024-03-29T00:00:00"/>
    <d v="2024-04-01T00:00:00"/>
    <s v="Member"/>
    <x v="2"/>
    <n v="568.11"/>
    <x v="4"/>
    <x v="4"/>
    <n v="3627.0524999999998"/>
    <s v="Bulk Order"/>
  </r>
  <r>
    <s v="ORD109935"/>
    <x v="3"/>
    <x v="4"/>
    <x v="9828"/>
    <n v="0.12"/>
    <n v="495.54839999999996"/>
    <n v="2"/>
    <d v="2023-04-20T00:00:00"/>
    <d v="2023-04-21T00:00:00"/>
    <s v="Member"/>
    <x v="2"/>
    <n v="652.54999999999995"/>
    <x v="4"/>
    <x v="0"/>
    <n v="3634.0215999999996"/>
    <s v="-"/>
  </r>
  <r>
    <s v="ORD109936"/>
    <x v="0"/>
    <x v="2"/>
    <x v="9829"/>
    <n v="7.0000000000000007E-2"/>
    <n v="154.8981"/>
    <n v="7"/>
    <d v="2023-06-16T00:00:00"/>
    <d v="2023-06-18T00:00:00"/>
    <s v="Member"/>
    <x v="1"/>
    <n v="139.94"/>
    <x v="4"/>
    <x v="5"/>
    <n v="2057.9319"/>
    <s v="Bulk Order"/>
  </r>
  <r>
    <s v="ORD109937"/>
    <x v="3"/>
    <x v="2"/>
    <x v="9830"/>
    <n v="0.11"/>
    <n v="433.76080000000002"/>
    <n v="6"/>
    <d v="2024-05-12T00:00:00"/>
    <d v="2024-05-19T00:00:00"/>
    <s v="Regular"/>
    <x v="0"/>
    <n v="486.51"/>
    <x v="4"/>
    <x v="4"/>
    <n v="3509.5192000000002"/>
    <s v="Bulk Order"/>
  </r>
  <r>
    <s v="ORD109938"/>
    <x v="3"/>
    <x v="2"/>
    <x v="9831"/>
    <n v="0.13"/>
    <n v="273.31329999999997"/>
    <n v="9"/>
    <d v="2024-08-02T00:00:00"/>
    <d v="2024-08-06T00:00:00"/>
    <s v="Regular"/>
    <x v="1"/>
    <n v="610.30999999999995"/>
    <x v="4"/>
    <x v="4"/>
    <n v="1829.0966999999998"/>
    <s v="Bulk Order"/>
  </r>
  <r>
    <s v="ORD109939"/>
    <x v="1"/>
    <x v="4"/>
    <x v="9832"/>
    <n v="0.43"/>
    <n v="200.2037"/>
    <n v="2"/>
    <d v="2024-03-02T00:00:00"/>
    <d v="2024-03-04T00:00:00"/>
    <s v="New"/>
    <x v="1"/>
    <n v="37.18"/>
    <x v="4"/>
    <x v="4"/>
    <n v="265.38630000000001"/>
    <s v="-"/>
  </r>
  <r>
    <s v="ORD109940"/>
    <x v="3"/>
    <x v="3"/>
    <x v="9833"/>
    <n v="0.36"/>
    <n v="1282.7411999999999"/>
    <n v="6"/>
    <d v="2024-01-19T00:00:00"/>
    <d v="2024-01-23T00:00:00"/>
    <s v="Regular"/>
    <x v="2"/>
    <n v="243.9"/>
    <x v="4"/>
    <x v="4"/>
    <n v="2280.4288000000001"/>
    <s v="Bulk Order"/>
  </r>
  <r>
    <s v="ORD109941"/>
    <x v="2"/>
    <x v="1"/>
    <x v="9834"/>
    <n v="0.28000000000000003"/>
    <n v="583.13080000000014"/>
    <n v="6"/>
    <d v="2024-03-01T00:00:00"/>
    <d v="2024-03-02T00:00:00"/>
    <s v="Regular"/>
    <x v="0"/>
    <n v="463.03"/>
    <x v="4"/>
    <x v="2"/>
    <n v="1499.4792"/>
    <s v="Bulk Order"/>
  </r>
  <r>
    <s v="ORD109942"/>
    <x v="1"/>
    <x v="2"/>
    <x v="9835"/>
    <n v="0.01"/>
    <n v="46.585699999999996"/>
    <n v="6"/>
    <d v="2023-09-24T00:00:00"/>
    <d v="2023-09-25T00:00:00"/>
    <s v="Member"/>
    <x v="2"/>
    <n v="1197.52"/>
    <x v="4"/>
    <x v="0"/>
    <n v="4611.9843000000001"/>
    <s v="Bulk Order"/>
  </r>
  <r>
    <s v="ORD109943"/>
    <x v="3"/>
    <x v="1"/>
    <x v="9836"/>
    <n v="0.41"/>
    <n v="656.88149999999996"/>
    <n v="3"/>
    <d v="2024-08-22T00:00:00"/>
    <d v="2024-08-26T00:00:00"/>
    <s v="New"/>
    <x v="2"/>
    <n v="118.86"/>
    <x v="4"/>
    <x v="2"/>
    <n v="945.26850000000013"/>
    <s v="-"/>
  </r>
  <r>
    <s v="ORD109944"/>
    <x v="1"/>
    <x v="1"/>
    <x v="9837"/>
    <n v="0.28000000000000003"/>
    <n v="1185.0524"/>
    <n v="6"/>
    <d v="2024-12-18T00:00:00"/>
    <d v="2024-12-23T00:00:00"/>
    <s v="New"/>
    <x v="2"/>
    <n v="1224.2"/>
    <x v="4"/>
    <x v="5"/>
    <n v="3047.2775999999999"/>
    <s v="Bulk Order"/>
  </r>
  <r>
    <s v="ORD109945"/>
    <x v="2"/>
    <x v="0"/>
    <x v="9838"/>
    <n v="0.31"/>
    <n v="1064.5865000000001"/>
    <n v="9"/>
    <d v="2023-12-26T00:00:00"/>
    <d v="2023-12-29T00:00:00"/>
    <s v="Regular"/>
    <x v="1"/>
    <n v="203.29"/>
    <x v="4"/>
    <x v="5"/>
    <n v="2369.5635000000002"/>
    <s v="Bulk Order"/>
  </r>
  <r>
    <s v="ORD109946"/>
    <x v="2"/>
    <x v="1"/>
    <x v="9839"/>
    <n v="0.03"/>
    <n v="128.43869999999998"/>
    <n v="3"/>
    <d v="2023-03-04T00:00:00"/>
    <d v="2023-03-11T00:00:00"/>
    <s v="Regular"/>
    <x v="1"/>
    <n v="1151.52"/>
    <x v="4"/>
    <x v="2"/>
    <n v="4152.8513000000003"/>
    <s v="-"/>
  </r>
  <r>
    <s v="ORD109947"/>
    <x v="3"/>
    <x v="0"/>
    <x v="9840"/>
    <n v="0.41"/>
    <n v="627.39019999999994"/>
    <n v="2"/>
    <d v="2024-01-10T00:00:00"/>
    <d v="2024-01-14T00:00:00"/>
    <s v="Regular"/>
    <x v="0"/>
    <n v="394.37"/>
    <x v="4"/>
    <x v="5"/>
    <n v="902.82980000000009"/>
    <s v="-"/>
  </r>
  <r>
    <s v="ORD109948"/>
    <x v="1"/>
    <x v="3"/>
    <x v="9841"/>
    <n v="0.42"/>
    <n v="991.44780000000003"/>
    <n v="8"/>
    <d v="2024-04-22T00:00:00"/>
    <d v="2024-04-27T00:00:00"/>
    <s v="Regular"/>
    <x v="1"/>
    <n v="512.48"/>
    <x v="4"/>
    <x v="2"/>
    <n v="1369.1422000000002"/>
    <s v="Bulk Order"/>
  </r>
  <r>
    <s v="ORD109949"/>
    <x v="3"/>
    <x v="3"/>
    <x v="9842"/>
    <n v="0.44"/>
    <n v="1818.6651999999999"/>
    <n v="3"/>
    <d v="2023-10-14T00:00:00"/>
    <d v="2023-10-18T00:00:00"/>
    <s v="Member"/>
    <x v="2"/>
    <n v="861.49"/>
    <x v="4"/>
    <x v="4"/>
    <n v="2314.6648"/>
    <s v="-"/>
  </r>
  <r>
    <s v="ORD109950"/>
    <x v="3"/>
    <x v="0"/>
    <x v="9843"/>
    <n v="0.26"/>
    <n v="846.22460000000001"/>
    <n v="5"/>
    <d v="2024-03-29T00:00:00"/>
    <d v="2024-04-02T00:00:00"/>
    <s v="New"/>
    <x v="0"/>
    <n v="800.31"/>
    <x v="4"/>
    <x v="4"/>
    <n v="2408.4854"/>
    <s v="-"/>
  </r>
  <r>
    <s v="ORD109951"/>
    <x v="1"/>
    <x v="3"/>
    <x v="9844"/>
    <n v="0.2"/>
    <n v="372.72399999999999"/>
    <n v="5"/>
    <d v="2023-10-07T00:00:00"/>
    <d v="2023-10-13T00:00:00"/>
    <s v="Member"/>
    <x v="0"/>
    <n v="129.5"/>
    <x v="4"/>
    <x v="3"/>
    <n v="1490.896"/>
    <s v="-"/>
  </r>
  <r>
    <s v="ORD109952"/>
    <x v="3"/>
    <x v="2"/>
    <x v="9845"/>
    <n v="0.04"/>
    <n v="104.35120000000001"/>
    <n v="2"/>
    <d v="2024-11-25T00:00:00"/>
    <d v="2024-11-29T00:00:00"/>
    <s v="New"/>
    <x v="0"/>
    <n v="376.38"/>
    <x v="4"/>
    <x v="4"/>
    <n v="2504.4288000000001"/>
    <s v="-"/>
  </r>
  <r>
    <s v="ORD109953"/>
    <x v="2"/>
    <x v="3"/>
    <x v="9846"/>
    <n v="0.1"/>
    <n v="498.08800000000002"/>
    <n v="2"/>
    <d v="2024-05-26T00:00:00"/>
    <d v="2024-05-30T00:00:00"/>
    <s v="New"/>
    <x v="2"/>
    <n v="363.72"/>
    <x v="4"/>
    <x v="2"/>
    <n v="4482.7920000000004"/>
    <s v="-"/>
  </r>
  <r>
    <s v="ORD109954"/>
    <x v="1"/>
    <x v="0"/>
    <x v="3727"/>
    <n v="0.11"/>
    <n v="410.85660000000001"/>
    <n v="6"/>
    <d v="2024-11-16T00:00:00"/>
    <d v="2024-11-20T00:00:00"/>
    <s v="New"/>
    <x v="2"/>
    <n v="330.88"/>
    <x v="4"/>
    <x v="5"/>
    <n v="3324.2033999999999"/>
    <s v="Bulk Order"/>
  </r>
  <r>
    <s v="ORD109955"/>
    <x v="1"/>
    <x v="2"/>
    <x v="9847"/>
    <n v="0.03"/>
    <n v="93.334799999999987"/>
    <n v="2"/>
    <d v="2024-04-13T00:00:00"/>
    <d v="2024-04-20T00:00:00"/>
    <s v="Member"/>
    <x v="0"/>
    <n v="800.21"/>
    <x v="4"/>
    <x v="2"/>
    <n v="3017.8251999999998"/>
    <s v="-"/>
  </r>
  <r>
    <s v="ORD109956"/>
    <x v="1"/>
    <x v="1"/>
    <x v="9848"/>
    <n v="0.08"/>
    <n v="332.54160000000002"/>
    <n v="6"/>
    <d v="2023-05-14T00:00:00"/>
    <d v="2023-05-19T00:00:00"/>
    <s v="New"/>
    <x v="0"/>
    <n v="937.2"/>
    <x v="4"/>
    <x v="4"/>
    <n v="3824.2284000000004"/>
    <s v="Bulk Order"/>
  </r>
  <r>
    <s v="ORD109957"/>
    <x v="1"/>
    <x v="1"/>
    <x v="9849"/>
    <n v="0.44"/>
    <n v="997.01799999999992"/>
    <n v="7"/>
    <d v="2024-10-13T00:00:00"/>
    <d v="2024-10-14T00:00:00"/>
    <s v="Member"/>
    <x v="1"/>
    <n v="321.19"/>
    <x v="4"/>
    <x v="1"/>
    <n v="1268.9319999999998"/>
    <s v="Bulk Order"/>
  </r>
  <r>
    <s v="ORD109958"/>
    <x v="3"/>
    <x v="1"/>
    <x v="9850"/>
    <n v="0.27"/>
    <n v="1283.9337000000003"/>
    <n v="4"/>
    <d v="2023-02-03T00:00:00"/>
    <d v="2023-02-09T00:00:00"/>
    <s v="New"/>
    <x v="2"/>
    <n v="720.6"/>
    <x v="4"/>
    <x v="3"/>
    <n v="3471.3762999999999"/>
    <s v="-"/>
  </r>
  <r>
    <s v="ORD109959"/>
    <x v="3"/>
    <x v="0"/>
    <x v="9851"/>
    <n v="0.38"/>
    <n v="1065.8620000000001"/>
    <n v="4"/>
    <d v="2023-03-07T00:00:00"/>
    <d v="2023-03-10T00:00:00"/>
    <s v="Member"/>
    <x v="1"/>
    <n v="615.45000000000005"/>
    <x v="4"/>
    <x v="2"/>
    <n v="1739.038"/>
    <s v="-"/>
  </r>
  <r>
    <s v="ORD109960"/>
    <x v="2"/>
    <x v="1"/>
    <x v="9852"/>
    <n v="0.14000000000000001"/>
    <n v="238.23380000000003"/>
    <n v="3"/>
    <d v="2023-06-21T00:00:00"/>
    <d v="2023-06-24T00:00:00"/>
    <s v="New"/>
    <x v="2"/>
    <n v="356.84"/>
    <x v="4"/>
    <x v="2"/>
    <n v="1463.4362000000001"/>
    <s v="-"/>
  </r>
  <r>
    <s v="ORD109961"/>
    <x v="0"/>
    <x v="3"/>
    <x v="9853"/>
    <n v="7.0000000000000007E-2"/>
    <n v="36.505000000000003"/>
    <n v="1"/>
    <d v="2024-06-16T00:00:00"/>
    <d v="2024-06-21T00:00:00"/>
    <s v="Member"/>
    <x v="2"/>
    <n v="89.62"/>
    <x v="4"/>
    <x v="4"/>
    <n v="484.995"/>
    <s v="-"/>
  </r>
  <r>
    <s v="ORD109962"/>
    <x v="0"/>
    <x v="1"/>
    <x v="9854"/>
    <n v="0.19"/>
    <n v="368.77289999999999"/>
    <n v="4"/>
    <d v="2024-12-10T00:00:00"/>
    <d v="2024-12-15T00:00:00"/>
    <s v="Regular"/>
    <x v="0"/>
    <n v="460.5"/>
    <x v="4"/>
    <x v="0"/>
    <n v="1572.1371000000001"/>
    <s v="-"/>
  </r>
  <r>
    <s v="ORD109963"/>
    <x v="2"/>
    <x v="4"/>
    <x v="9855"/>
    <n v="0.4"/>
    <n v="1154.5319999999999"/>
    <n v="3"/>
    <d v="2023-01-06T00:00:00"/>
    <d v="2023-01-10T00:00:00"/>
    <s v="Member"/>
    <x v="2"/>
    <n v="295.74"/>
    <x v="4"/>
    <x v="1"/>
    <n v="1731.798"/>
    <s v="-"/>
  </r>
  <r>
    <s v="ORD109964"/>
    <x v="0"/>
    <x v="4"/>
    <x v="9856"/>
    <n v="0.15"/>
    <n v="531.88800000000003"/>
    <n v="8"/>
    <d v="2024-10-05T00:00:00"/>
    <d v="2024-10-12T00:00:00"/>
    <s v="Regular"/>
    <x v="0"/>
    <n v="444.85"/>
    <x v="4"/>
    <x v="4"/>
    <n v="3014.0320000000002"/>
    <s v="Bulk Order"/>
  </r>
  <r>
    <s v="ORD109965"/>
    <x v="2"/>
    <x v="1"/>
    <x v="9857"/>
    <n v="0.1"/>
    <n v="438.80700000000002"/>
    <n v="5"/>
    <d v="2024-06-02T00:00:00"/>
    <d v="2024-06-03T00:00:00"/>
    <s v="Member"/>
    <x v="0"/>
    <n v="290.51"/>
    <x v="4"/>
    <x v="4"/>
    <n v="3949.2629999999999"/>
    <s v="-"/>
  </r>
  <r>
    <s v="ORD109966"/>
    <x v="3"/>
    <x v="1"/>
    <x v="9858"/>
    <n v="0.01"/>
    <n v="47.254100000000001"/>
    <n v="7"/>
    <d v="2024-08-10T00:00:00"/>
    <d v="2024-08-16T00:00:00"/>
    <s v="Regular"/>
    <x v="1"/>
    <n v="913.96"/>
    <x v="4"/>
    <x v="3"/>
    <n v="4678.1558999999997"/>
    <s v="Bulk Order"/>
  </r>
  <r>
    <s v="ORD109967"/>
    <x v="1"/>
    <x v="4"/>
    <x v="9859"/>
    <n v="0.31"/>
    <n v="186.62619999999998"/>
    <n v="3"/>
    <d v="2024-06-02T00:00:00"/>
    <d v="2024-06-03T00:00:00"/>
    <s v="Regular"/>
    <x v="0"/>
    <n v="144.4"/>
    <x v="4"/>
    <x v="5"/>
    <n v="415.3938"/>
    <s v="-"/>
  </r>
  <r>
    <s v="ORD109968"/>
    <x v="1"/>
    <x v="1"/>
    <x v="9860"/>
    <n v="0.22"/>
    <n v="669.77459999999996"/>
    <n v="3"/>
    <d v="2023-08-28T00:00:00"/>
    <d v="2023-08-30T00:00:00"/>
    <s v="Member"/>
    <x v="0"/>
    <n v="552.09"/>
    <x v="4"/>
    <x v="0"/>
    <n v="2374.6553999999996"/>
    <s v="-"/>
  </r>
  <r>
    <s v="ORD109969"/>
    <x v="3"/>
    <x v="2"/>
    <x v="9861"/>
    <n v="0.13"/>
    <n v="437.61770000000001"/>
    <n v="6"/>
    <d v="2023-02-16T00:00:00"/>
    <d v="2023-02-23T00:00:00"/>
    <s v="New"/>
    <x v="1"/>
    <n v="477.4"/>
    <x v="4"/>
    <x v="0"/>
    <n v="2928.6723000000002"/>
    <s v="Bulk Order"/>
  </r>
  <r>
    <s v="ORD109970"/>
    <x v="1"/>
    <x v="4"/>
    <x v="9862"/>
    <n v="0.26"/>
    <n v="245.20860000000002"/>
    <n v="4"/>
    <d v="2023-06-04T00:00:00"/>
    <d v="2023-06-05T00:00:00"/>
    <s v="New"/>
    <x v="2"/>
    <n v="94.22"/>
    <x v="4"/>
    <x v="5"/>
    <n v="697.90139999999997"/>
    <s v="-"/>
  </r>
  <r>
    <s v="ORD109971"/>
    <x v="1"/>
    <x v="0"/>
    <x v="9863"/>
    <n v="0.35"/>
    <n v="970.70399999999995"/>
    <n v="8"/>
    <d v="2023-09-09T00:00:00"/>
    <d v="2023-09-16T00:00:00"/>
    <s v="New"/>
    <x v="2"/>
    <n v="526.97"/>
    <x v="4"/>
    <x v="5"/>
    <n v="1802.7360000000001"/>
    <s v="Bulk Order"/>
  </r>
  <r>
    <s v="ORD109972"/>
    <x v="0"/>
    <x v="4"/>
    <x v="9864"/>
    <n v="0.12"/>
    <n v="208.88159999999999"/>
    <n v="3"/>
    <d v="2024-07-03T00:00:00"/>
    <d v="2024-07-10T00:00:00"/>
    <s v="New"/>
    <x v="2"/>
    <n v="146.86000000000001"/>
    <x v="4"/>
    <x v="4"/>
    <n v="1531.7984000000001"/>
    <s v="-"/>
  </r>
  <r>
    <s v="ORD109973"/>
    <x v="3"/>
    <x v="3"/>
    <x v="9865"/>
    <n v="0.3"/>
    <n v="143.80199999999999"/>
    <n v="5"/>
    <d v="2023-03-29T00:00:00"/>
    <d v="2023-04-02T00:00:00"/>
    <s v="New"/>
    <x v="0"/>
    <n v="88.97"/>
    <x v="4"/>
    <x v="5"/>
    <n v="335.53800000000001"/>
    <s v="-"/>
  </r>
  <r>
    <s v="ORD109974"/>
    <x v="0"/>
    <x v="2"/>
    <x v="9866"/>
    <n v="0.13"/>
    <n v="54.956200000000003"/>
    <n v="1"/>
    <d v="2023-09-27T00:00:00"/>
    <d v="2023-09-29T00:00:00"/>
    <s v="New"/>
    <x v="2"/>
    <n v="40.729999999999997"/>
    <x v="4"/>
    <x v="0"/>
    <n v="367.78379999999999"/>
    <s v="-"/>
  </r>
  <r>
    <s v="ORD109975"/>
    <x v="0"/>
    <x v="0"/>
    <x v="9867"/>
    <n v="0.49"/>
    <n v="1871.8686"/>
    <n v="1"/>
    <d v="2024-11-10T00:00:00"/>
    <d v="2024-11-15T00:00:00"/>
    <s v="Member"/>
    <x v="1"/>
    <n v="282.3"/>
    <x v="4"/>
    <x v="3"/>
    <n v="1948.2713999999999"/>
    <s v="-"/>
  </r>
  <r>
    <s v="ORD109976"/>
    <x v="1"/>
    <x v="1"/>
    <x v="9868"/>
    <n v="0.37"/>
    <n v="1152.8200999999999"/>
    <n v="8"/>
    <d v="2023-12-22T00:00:00"/>
    <d v="2023-12-29T00:00:00"/>
    <s v="Regular"/>
    <x v="2"/>
    <n v="907.45"/>
    <x v="4"/>
    <x v="2"/>
    <n v="1962.9099000000001"/>
    <s v="Bulk Order"/>
  </r>
  <r>
    <s v="ORD109977"/>
    <x v="1"/>
    <x v="3"/>
    <x v="9869"/>
    <n v="0.3"/>
    <n v="1081.23"/>
    <n v="7"/>
    <d v="2024-12-17T00:00:00"/>
    <d v="2024-12-21T00:00:00"/>
    <s v="Member"/>
    <x v="0"/>
    <n v="233.73"/>
    <x v="4"/>
    <x v="1"/>
    <n v="2522.87"/>
    <s v="Bulk Order"/>
  </r>
  <r>
    <s v="ORD109978"/>
    <x v="3"/>
    <x v="3"/>
    <x v="9870"/>
    <n v="0.09"/>
    <n v="311.20740000000001"/>
    <n v="1"/>
    <d v="2024-09-04T00:00:00"/>
    <d v="2024-09-10T00:00:00"/>
    <s v="Regular"/>
    <x v="1"/>
    <n v="935.6"/>
    <x v="4"/>
    <x v="1"/>
    <n v="3146.6526000000003"/>
    <s v="-"/>
  </r>
  <r>
    <s v="ORD109979"/>
    <x v="1"/>
    <x v="2"/>
    <x v="9871"/>
    <n v="0.28999999999999998"/>
    <n v="219.85769999999999"/>
    <n v="6"/>
    <d v="2023-04-26T00:00:00"/>
    <d v="2023-05-02T00:00:00"/>
    <s v="Regular"/>
    <x v="1"/>
    <n v="219.45"/>
    <x v="4"/>
    <x v="5"/>
    <n v="538.27229999999997"/>
    <s v="Bulk Order"/>
  </r>
  <r>
    <s v="ORD109980"/>
    <x v="1"/>
    <x v="0"/>
    <x v="9872"/>
    <n v="0.4"/>
    <n v="337.06799999999998"/>
    <n v="2"/>
    <d v="2023-02-19T00:00:00"/>
    <d v="2023-02-25T00:00:00"/>
    <s v="Member"/>
    <x v="0"/>
    <n v="188.3"/>
    <x v="4"/>
    <x v="1"/>
    <n v="505.60199999999998"/>
    <s v="-"/>
  </r>
  <r>
    <s v="ORD109981"/>
    <x v="3"/>
    <x v="3"/>
    <x v="9873"/>
    <n v="0.37"/>
    <n v="494.75290000000001"/>
    <n v="1"/>
    <d v="2024-04-03T00:00:00"/>
    <d v="2024-04-10T00:00:00"/>
    <s v="Regular"/>
    <x v="0"/>
    <n v="389.64"/>
    <x v="4"/>
    <x v="5"/>
    <n v="842.41710000000012"/>
    <s v="-"/>
  </r>
  <r>
    <s v="ORD109982"/>
    <x v="1"/>
    <x v="0"/>
    <x v="9874"/>
    <n v="0.39"/>
    <n v="801.68010000000004"/>
    <n v="5"/>
    <d v="2023-02-01T00:00:00"/>
    <d v="2023-02-08T00:00:00"/>
    <s v="Member"/>
    <x v="2"/>
    <n v="492.33"/>
    <x v="4"/>
    <x v="0"/>
    <n v="1253.9099000000001"/>
    <s v="-"/>
  </r>
  <r>
    <s v="ORD109983"/>
    <x v="0"/>
    <x v="0"/>
    <x v="9875"/>
    <n v="0.16"/>
    <n v="752.31360000000006"/>
    <n v="5"/>
    <d v="2023-07-28T00:00:00"/>
    <d v="2023-07-30T00:00:00"/>
    <s v="Member"/>
    <x v="0"/>
    <n v="446.46"/>
    <x v="4"/>
    <x v="4"/>
    <n v="3949.6464000000001"/>
    <s v="-"/>
  </r>
  <r>
    <s v="ORD109984"/>
    <x v="3"/>
    <x v="3"/>
    <x v="9876"/>
    <n v="0.16"/>
    <n v="544.33120000000008"/>
    <n v="2"/>
    <d v="2023-07-13T00:00:00"/>
    <d v="2023-07-17T00:00:00"/>
    <s v="New"/>
    <x v="0"/>
    <n v="644.62"/>
    <x v="4"/>
    <x v="3"/>
    <n v="2857.7388000000001"/>
    <s v="-"/>
  </r>
  <r>
    <s v="ORD109985"/>
    <x v="1"/>
    <x v="0"/>
    <x v="9877"/>
    <n v="0.27"/>
    <n v="364.59179999999998"/>
    <n v="5"/>
    <d v="2023-03-28T00:00:00"/>
    <d v="2023-04-02T00:00:00"/>
    <s v="Regular"/>
    <x v="1"/>
    <n v="310.08"/>
    <x v="4"/>
    <x v="0"/>
    <n v="985.7482"/>
    <s v="-"/>
  </r>
  <r>
    <s v="ORD109986"/>
    <x v="2"/>
    <x v="2"/>
    <x v="9878"/>
    <n v="0.14000000000000001"/>
    <n v="52.404800000000002"/>
    <n v="7"/>
    <d v="2023-09-18T00:00:00"/>
    <d v="2023-09-20T00:00:00"/>
    <s v="New"/>
    <x v="2"/>
    <n v="74.22"/>
    <x v="4"/>
    <x v="3"/>
    <n v="321.91519999999997"/>
    <s v="Bulk Order"/>
  </r>
  <r>
    <s v="ORD109987"/>
    <x v="3"/>
    <x v="3"/>
    <x v="9879"/>
    <n v="0.06"/>
    <n v="207.16199999999998"/>
    <n v="4"/>
    <d v="2024-09-25T00:00:00"/>
    <d v="2024-09-29T00:00:00"/>
    <s v="Member"/>
    <x v="2"/>
    <n v="536.03"/>
    <x v="4"/>
    <x v="5"/>
    <n v="3245.538"/>
    <s v="-"/>
  </r>
  <r>
    <s v="ORD109988"/>
    <x v="3"/>
    <x v="2"/>
    <x v="9880"/>
    <n v="0.23"/>
    <n v="727.73379999999997"/>
    <n v="2"/>
    <d v="2024-11-08T00:00:00"/>
    <d v="2024-11-11T00:00:00"/>
    <s v="Member"/>
    <x v="1"/>
    <n v="419.44"/>
    <x v="4"/>
    <x v="2"/>
    <n v="2436.3262"/>
    <s v="-"/>
  </r>
  <r>
    <s v="ORD109989"/>
    <x v="2"/>
    <x v="2"/>
    <x v="9881"/>
    <n v="0"/>
    <n v="0"/>
    <n v="5"/>
    <d v="2024-04-19T00:00:00"/>
    <d v="2024-04-24T00:00:00"/>
    <s v="Regular"/>
    <x v="1"/>
    <n v="946.8"/>
    <x v="4"/>
    <x v="3"/>
    <n v="3411.24"/>
    <s v="-"/>
  </r>
  <r>
    <s v="ORD109990"/>
    <x v="1"/>
    <x v="0"/>
    <x v="9882"/>
    <n v="0.38"/>
    <n v="524.31640000000004"/>
    <n v="6"/>
    <d v="2023-07-09T00:00:00"/>
    <d v="2023-07-11T00:00:00"/>
    <s v="New"/>
    <x v="1"/>
    <n v="361.37"/>
    <x v="4"/>
    <x v="2"/>
    <n v="855.46359999999993"/>
    <s v="Bulk Order"/>
  </r>
  <r>
    <s v="ORD109991"/>
    <x v="1"/>
    <x v="0"/>
    <x v="9883"/>
    <n v="0.37"/>
    <n v="974.25439999999992"/>
    <n v="8"/>
    <d v="2023-09-15T00:00:00"/>
    <d v="2023-09-18T00:00:00"/>
    <s v="New"/>
    <x v="2"/>
    <n v="694.71"/>
    <x v="4"/>
    <x v="0"/>
    <n v="1658.8656000000001"/>
    <s v="Bulk Order"/>
  </r>
  <r>
    <s v="ORD109992"/>
    <x v="3"/>
    <x v="3"/>
    <x v="9884"/>
    <n v="0.28000000000000003"/>
    <n v="524.25520000000006"/>
    <n v="9"/>
    <d v="2024-05-19T00:00:00"/>
    <d v="2024-05-22T00:00:00"/>
    <s v="Regular"/>
    <x v="0"/>
    <n v="272.98"/>
    <x v="4"/>
    <x v="3"/>
    <n v="1348.0847999999999"/>
    <s v="Bulk Order"/>
  </r>
  <r>
    <s v="ORD109993"/>
    <x v="3"/>
    <x v="1"/>
    <x v="9885"/>
    <n v="0.37"/>
    <n v="1519.4864"/>
    <n v="8"/>
    <d v="2024-05-18T00:00:00"/>
    <d v="2024-05-20T00:00:00"/>
    <s v="Member"/>
    <x v="2"/>
    <n v="647.79"/>
    <x v="4"/>
    <x v="0"/>
    <n v="2587.2336000000005"/>
    <s v="Bulk Order"/>
  </r>
  <r>
    <s v="ORD109994"/>
    <x v="1"/>
    <x v="3"/>
    <x v="9886"/>
    <n v="0.31"/>
    <n v="136.41240000000002"/>
    <n v="7"/>
    <d v="2024-08-05T00:00:00"/>
    <d v="2024-08-06T00:00:00"/>
    <s v="Member"/>
    <x v="2"/>
    <n v="129.29"/>
    <x v="4"/>
    <x v="5"/>
    <n v="303.62760000000003"/>
    <s v="Bulk Order"/>
  </r>
  <r>
    <s v="ORD109995"/>
    <x v="1"/>
    <x v="2"/>
    <x v="9887"/>
    <n v="0.35"/>
    <n v="507.38099999999997"/>
    <n v="9"/>
    <d v="2023-08-20T00:00:00"/>
    <d v="2023-08-21T00:00:00"/>
    <s v="Regular"/>
    <x v="2"/>
    <n v="387.81"/>
    <x v="4"/>
    <x v="5"/>
    <n v="942.27900000000011"/>
    <s v="Bulk Order"/>
  </r>
  <r>
    <s v="ORD109996"/>
    <x v="0"/>
    <x v="0"/>
    <x v="9888"/>
    <n v="0.03"/>
    <n v="91.634099999999989"/>
    <n v="9"/>
    <d v="2024-03-09T00:00:00"/>
    <d v="2024-03-13T00:00:00"/>
    <s v="Regular"/>
    <x v="0"/>
    <n v="661.78"/>
    <x v="4"/>
    <x v="1"/>
    <n v="2962.8359"/>
    <s v="Bulk Order"/>
  </r>
  <r>
    <s v="ORD109997"/>
    <x v="3"/>
    <x v="2"/>
    <x v="9889"/>
    <n v="0.44"/>
    <n v="486.46399999999994"/>
    <n v="6"/>
    <d v="2024-02-10T00:00:00"/>
    <d v="2024-02-12T00:00:00"/>
    <s v="Regular"/>
    <x v="1"/>
    <n v="140.75"/>
    <x v="4"/>
    <x v="1"/>
    <n v="619.13599999999997"/>
    <s v="Bulk Order"/>
  </r>
  <r>
    <s v="ORD109998"/>
    <x v="3"/>
    <x v="4"/>
    <x v="9890"/>
    <n v="0.32"/>
    <n v="1086.816"/>
    <n v="3"/>
    <d v="2024-05-09T00:00:00"/>
    <d v="2024-05-16T00:00:00"/>
    <s v="New"/>
    <x v="1"/>
    <n v="478.99"/>
    <x v="4"/>
    <x v="3"/>
    <n v="2309.4840000000004"/>
    <s v="-"/>
  </r>
  <r>
    <s v="ORD109999"/>
    <x v="2"/>
    <x v="4"/>
    <x v="9891"/>
    <n v="0.31"/>
    <n v="238.75890000000001"/>
    <n v="8"/>
    <d v="2024-08-07T00:00:00"/>
    <d v="2024-08-09T00:00:00"/>
    <s v="Regular"/>
    <x v="0"/>
    <n v="174.67"/>
    <x v="4"/>
    <x v="2"/>
    <n v="531.43110000000001"/>
    <s v="Bulk Order"/>
  </r>
  <r>
    <s v="ORD110000"/>
    <x v="0"/>
    <x v="2"/>
    <x v="9892"/>
    <n v="0.19"/>
    <n v="40.238199999999999"/>
    <n v="3"/>
    <d v="2023-08-26T00:00:00"/>
    <d v="2023-08-29T00:00:00"/>
    <s v="Member"/>
    <x v="2"/>
    <n v="12.86"/>
    <x v="4"/>
    <x v="0"/>
    <n v="171.54179999999999"/>
    <s v="-"/>
  </r>
  <r>
    <s v="ORD110001"/>
    <x v="1"/>
    <x v="1"/>
    <x v="9893"/>
    <n v="0.01"/>
    <n v="43.311199999999999"/>
    <n v="1"/>
    <d v="2023-12-31T00:00:00"/>
    <d v="2024-01-03T00:00:00"/>
    <s v="Regular"/>
    <x v="2"/>
    <n v="1213.8900000000001"/>
    <x v="4"/>
    <x v="0"/>
    <n v="4287.8087999999998"/>
    <s v="-"/>
  </r>
  <r>
    <s v="ORD110002"/>
    <x v="0"/>
    <x v="1"/>
    <x v="9894"/>
    <n v="0.45"/>
    <n v="780.24600000000009"/>
    <n v="4"/>
    <d v="2024-02-23T00:00:00"/>
    <d v="2024-03-01T00:00:00"/>
    <s v="New"/>
    <x v="0"/>
    <n v="223.32"/>
    <x v="4"/>
    <x v="4"/>
    <n v="953.63400000000001"/>
    <s v="-"/>
  </r>
  <r>
    <s v="ORD110003"/>
    <x v="1"/>
    <x v="3"/>
    <x v="9895"/>
    <n v="0.49"/>
    <n v="425.59439999999995"/>
    <n v="9"/>
    <d v="2023-12-24T00:00:00"/>
    <d v="2023-12-31T00:00:00"/>
    <s v="New"/>
    <x v="2"/>
    <n v="112.23"/>
    <x v="4"/>
    <x v="0"/>
    <n v="442.96559999999999"/>
    <s v="Bulk Order"/>
  </r>
  <r>
    <s v="ORD110004"/>
    <x v="1"/>
    <x v="3"/>
    <x v="9896"/>
    <n v="0.4"/>
    <n v="378.50800000000004"/>
    <n v="8"/>
    <d v="2023-01-24T00:00:00"/>
    <d v="2023-01-30T00:00:00"/>
    <s v="Regular"/>
    <x v="2"/>
    <n v="47.59"/>
    <x v="4"/>
    <x v="3"/>
    <n v="567.76199999999994"/>
    <s v="Bulk Order"/>
  </r>
  <r>
    <s v="ORD110005"/>
    <x v="0"/>
    <x v="3"/>
    <x v="9897"/>
    <n v="0.46"/>
    <n v="2042.8094000000003"/>
    <n v="6"/>
    <d v="2023-06-13T00:00:00"/>
    <d v="2023-06-16T00:00:00"/>
    <s v="Member"/>
    <x v="1"/>
    <n v="955.21"/>
    <x v="4"/>
    <x v="1"/>
    <n v="2398.0806000000002"/>
    <s v="Bulk Order"/>
  </r>
  <r>
    <s v="ORD110006"/>
    <x v="3"/>
    <x v="0"/>
    <x v="9898"/>
    <n v="0.06"/>
    <n v="198.40260000000001"/>
    <n v="3"/>
    <d v="2023-07-29T00:00:00"/>
    <d v="2023-08-03T00:00:00"/>
    <s v="Regular"/>
    <x v="1"/>
    <n v="594.77"/>
    <x v="4"/>
    <x v="4"/>
    <n v="3108.3074000000001"/>
    <s v="-"/>
  </r>
  <r>
    <s v="ORD110007"/>
    <x v="1"/>
    <x v="1"/>
    <x v="9899"/>
    <n v="0.06"/>
    <n v="287.166"/>
    <n v="3"/>
    <d v="2024-09-10T00:00:00"/>
    <d v="2024-09-11T00:00:00"/>
    <s v="New"/>
    <x v="1"/>
    <n v="816.85"/>
    <x v="4"/>
    <x v="0"/>
    <n v="4498.9340000000002"/>
    <s v="-"/>
  </r>
  <r>
    <s v="ORD110008"/>
    <x v="0"/>
    <x v="2"/>
    <x v="9900"/>
    <n v="0.44"/>
    <n v="1768.8879999999999"/>
    <n v="7"/>
    <d v="2023-08-19T00:00:00"/>
    <d v="2023-08-23T00:00:00"/>
    <s v="Member"/>
    <x v="2"/>
    <n v="626.17999999999995"/>
    <x v="4"/>
    <x v="0"/>
    <n v="2251.3119999999999"/>
    <s v="Bulk Order"/>
  </r>
  <r>
    <s v="ORD110009"/>
    <x v="2"/>
    <x v="4"/>
    <x v="9901"/>
    <n v="0.03"/>
    <n v="115.8288"/>
    <n v="5"/>
    <d v="2024-04-07T00:00:00"/>
    <d v="2024-04-11T00:00:00"/>
    <s v="New"/>
    <x v="1"/>
    <n v="478.69"/>
    <x v="4"/>
    <x v="3"/>
    <n v="3745.1311999999998"/>
    <s v="-"/>
  </r>
  <r>
    <s v="ORD110010"/>
    <x v="0"/>
    <x v="1"/>
    <x v="9902"/>
    <n v="0.05"/>
    <n v="127.456"/>
    <n v="3"/>
    <d v="2023-11-08T00:00:00"/>
    <d v="2023-11-10T00:00:00"/>
    <s v="New"/>
    <x v="1"/>
    <n v="397.21"/>
    <x v="4"/>
    <x v="0"/>
    <n v="2421.6639999999998"/>
    <s v="-"/>
  </r>
  <r>
    <s v="ORD110011"/>
    <x v="2"/>
    <x v="1"/>
    <x v="9903"/>
    <n v="0.41"/>
    <n v="1689.9953999999998"/>
    <n v="1"/>
    <d v="2024-08-23T00:00:00"/>
    <d v="2024-08-26T00:00:00"/>
    <s v="New"/>
    <x v="0"/>
    <n v="211.2"/>
    <x v="4"/>
    <x v="3"/>
    <n v="2431.9445999999998"/>
    <s v="-"/>
  </r>
  <r>
    <s v="ORD110012"/>
    <x v="1"/>
    <x v="1"/>
    <x v="9904"/>
    <n v="0.28000000000000003"/>
    <n v="594.16000000000008"/>
    <n v="9"/>
    <d v="2024-07-08T00:00:00"/>
    <d v="2024-07-15T00:00:00"/>
    <s v="Regular"/>
    <x v="2"/>
    <n v="264.82"/>
    <x v="4"/>
    <x v="4"/>
    <n v="1527.84"/>
    <s v="Bulk Order"/>
  </r>
  <r>
    <s v="ORD110013"/>
    <x v="0"/>
    <x v="3"/>
    <x v="9905"/>
    <n v="0.2"/>
    <n v="830.46"/>
    <n v="5"/>
    <d v="2024-08-23T00:00:00"/>
    <d v="2024-08-30T00:00:00"/>
    <s v="New"/>
    <x v="0"/>
    <n v="1168.51"/>
    <x v="4"/>
    <x v="1"/>
    <n v="3321.84"/>
    <s v="-"/>
  </r>
  <r>
    <s v="ORD110014"/>
    <x v="0"/>
    <x v="0"/>
    <x v="9906"/>
    <n v="0.28000000000000003"/>
    <n v="1067.6204"/>
    <n v="7"/>
    <d v="2024-08-23T00:00:00"/>
    <d v="2024-08-25T00:00:00"/>
    <s v="Regular"/>
    <x v="2"/>
    <n v="974.91"/>
    <x v="4"/>
    <x v="1"/>
    <n v="2745.3095999999996"/>
    <s v="Bulk Order"/>
  </r>
  <r>
    <s v="ORD110015"/>
    <x v="2"/>
    <x v="2"/>
    <x v="9907"/>
    <n v="0.44"/>
    <n v="1506.7139999999999"/>
    <n v="9"/>
    <d v="2024-04-17T00:00:00"/>
    <d v="2024-04-18T00:00:00"/>
    <s v="Regular"/>
    <x v="0"/>
    <n v="711.34"/>
    <x v="4"/>
    <x v="0"/>
    <n v="1917.636"/>
    <s v="Bulk Order"/>
  </r>
  <r>
    <s v="ORD110016"/>
    <x v="0"/>
    <x v="3"/>
    <x v="9908"/>
    <n v="0.38"/>
    <n v="651.93179999999995"/>
    <n v="4"/>
    <d v="2024-08-17T00:00:00"/>
    <d v="2024-08-24T00:00:00"/>
    <s v="Regular"/>
    <x v="0"/>
    <n v="441.05"/>
    <x v="4"/>
    <x v="4"/>
    <n v="1063.6781999999998"/>
    <s v="-"/>
  </r>
  <r>
    <s v="ORD110017"/>
    <x v="0"/>
    <x v="0"/>
    <x v="9909"/>
    <n v="0.35"/>
    <n v="1116.6714999999999"/>
    <n v="5"/>
    <d v="2023-05-30T00:00:00"/>
    <d v="2023-06-04T00:00:00"/>
    <s v="New"/>
    <x v="0"/>
    <n v="592.04999999999995"/>
    <x v="4"/>
    <x v="5"/>
    <n v="2073.8184999999999"/>
    <s v="-"/>
  </r>
  <r>
    <s v="ORD110018"/>
    <x v="1"/>
    <x v="1"/>
    <x v="9910"/>
    <n v="0.49"/>
    <n v="1265.7974000000002"/>
    <n v="3"/>
    <d v="2023-10-29T00:00:00"/>
    <d v="2023-11-05T00:00:00"/>
    <s v="New"/>
    <x v="1"/>
    <n v="190.68"/>
    <x v="4"/>
    <x v="0"/>
    <n v="1317.4626000000001"/>
    <s v="-"/>
  </r>
  <r>
    <s v="ORD110019"/>
    <x v="0"/>
    <x v="0"/>
    <x v="9911"/>
    <n v="0.26"/>
    <n v="614.00559999999996"/>
    <n v="7"/>
    <d v="2023-01-23T00:00:00"/>
    <d v="2023-01-30T00:00:00"/>
    <s v="New"/>
    <x v="1"/>
    <n v="390.39"/>
    <x v="4"/>
    <x v="1"/>
    <n v="1747.5544"/>
    <s v="Bulk Order"/>
  </r>
  <r>
    <s v="ORD110020"/>
    <x v="3"/>
    <x v="3"/>
    <x v="9912"/>
    <n v="0"/>
    <n v="0"/>
    <n v="1"/>
    <d v="2024-08-18T00:00:00"/>
    <d v="2024-08-19T00:00:00"/>
    <s v="Member"/>
    <x v="1"/>
    <n v="1391.29"/>
    <x v="4"/>
    <x v="4"/>
    <n v="4952.21"/>
    <s v="-"/>
  </r>
  <r>
    <s v="ORD110021"/>
    <x v="2"/>
    <x v="1"/>
    <x v="9913"/>
    <n v="0.21"/>
    <n v="540.02549999999997"/>
    <n v="8"/>
    <d v="2024-05-25T00:00:00"/>
    <d v="2024-05-27T00:00:00"/>
    <s v="Member"/>
    <x v="2"/>
    <n v="170.27"/>
    <x v="4"/>
    <x v="2"/>
    <n v="2031.5245000000002"/>
    <s v="Bulk Order"/>
  </r>
  <r>
    <s v="ORD110022"/>
    <x v="0"/>
    <x v="3"/>
    <x v="9914"/>
    <n v="0.05"/>
    <n v="12.836500000000001"/>
    <n v="3"/>
    <d v="2023-12-06T00:00:00"/>
    <d v="2023-12-09T00:00:00"/>
    <s v="Member"/>
    <x v="0"/>
    <n v="60.11"/>
    <x v="4"/>
    <x v="2"/>
    <n v="243.89350000000002"/>
    <s v="-"/>
  </r>
  <r>
    <s v="ORD110023"/>
    <x v="2"/>
    <x v="2"/>
    <x v="9915"/>
    <n v="0.06"/>
    <n v="190.1814"/>
    <n v="4"/>
    <d v="2024-10-08T00:00:00"/>
    <d v="2024-10-10T00:00:00"/>
    <s v="Member"/>
    <x v="0"/>
    <n v="713.08"/>
    <x v="4"/>
    <x v="3"/>
    <n v="2979.5086000000001"/>
    <s v="-"/>
  </r>
  <r>
    <s v="ORD110024"/>
    <x v="2"/>
    <x v="1"/>
    <x v="9916"/>
    <n v="0.13"/>
    <n v="476.74250000000001"/>
    <n v="4"/>
    <d v="2024-01-30T00:00:00"/>
    <d v="2024-02-02T00:00:00"/>
    <s v="Member"/>
    <x v="2"/>
    <n v="479.88"/>
    <x v="4"/>
    <x v="2"/>
    <n v="3190.5075000000002"/>
    <s v="-"/>
  </r>
  <r>
    <s v="ORD110025"/>
    <x v="2"/>
    <x v="0"/>
    <x v="9917"/>
    <n v="0.19"/>
    <n v="843.10599999999999"/>
    <n v="7"/>
    <d v="2023-11-24T00:00:00"/>
    <d v="2023-11-27T00:00:00"/>
    <s v="New"/>
    <x v="2"/>
    <n v="1183.33"/>
    <x v="4"/>
    <x v="4"/>
    <n v="3594.2939999999999"/>
    <s v="Bulk Order"/>
  </r>
  <r>
    <s v="ORD110026"/>
    <x v="0"/>
    <x v="3"/>
    <x v="3044"/>
    <n v="0.24"/>
    <n v="768.03839999999991"/>
    <n v="7"/>
    <d v="2023-12-24T00:00:00"/>
    <d v="2023-12-31T00:00:00"/>
    <s v="New"/>
    <x v="1"/>
    <n v="689.54"/>
    <x v="4"/>
    <x v="1"/>
    <n v="2432.1215999999999"/>
    <s v="Bulk Order"/>
  </r>
  <r>
    <s v="ORD110027"/>
    <x v="0"/>
    <x v="4"/>
    <x v="9918"/>
    <n v="0.08"/>
    <n v="15.6272"/>
    <n v="4"/>
    <d v="2024-01-30T00:00:00"/>
    <d v="2024-02-06T00:00:00"/>
    <s v="New"/>
    <x v="0"/>
    <n v="20.420000000000002"/>
    <x v="4"/>
    <x v="0"/>
    <n v="179.71280000000002"/>
    <s v="-"/>
  </r>
  <r>
    <s v="ORD110028"/>
    <x v="2"/>
    <x v="0"/>
    <x v="9919"/>
    <n v="0.16"/>
    <n v="109.88"/>
    <n v="6"/>
    <d v="2023-10-08T00:00:00"/>
    <d v="2023-10-14T00:00:00"/>
    <s v="Regular"/>
    <x v="0"/>
    <n v="144.24"/>
    <x v="4"/>
    <x v="3"/>
    <n v="576.87"/>
    <s v="Bulk Order"/>
  </r>
  <r>
    <s v="ORD110029"/>
    <x v="3"/>
    <x v="0"/>
    <x v="9920"/>
    <n v="0.14000000000000001"/>
    <n v="124.61120000000001"/>
    <n v="8"/>
    <d v="2023-01-31T00:00:00"/>
    <d v="2023-02-02T00:00:00"/>
    <s v="Regular"/>
    <x v="1"/>
    <n v="228.7"/>
    <x v="4"/>
    <x v="1"/>
    <n v="765.46879999999999"/>
    <s v="Bulk Order"/>
  </r>
  <r>
    <s v="ORD110030"/>
    <x v="2"/>
    <x v="1"/>
    <x v="9921"/>
    <n v="0.18"/>
    <n v="204.33240000000001"/>
    <n v="4"/>
    <d v="2023-09-13T00:00:00"/>
    <d v="2023-09-18T00:00:00"/>
    <s v="New"/>
    <x v="1"/>
    <n v="305.7"/>
    <x v="4"/>
    <x v="3"/>
    <n v="930.84760000000006"/>
    <s v="-"/>
  </r>
  <r>
    <s v="ORD110031"/>
    <x v="3"/>
    <x v="0"/>
    <x v="9922"/>
    <n v="0.05"/>
    <n v="200.94550000000001"/>
    <n v="1"/>
    <d v="2024-04-02T00:00:00"/>
    <d v="2024-04-08T00:00:00"/>
    <s v="New"/>
    <x v="1"/>
    <n v="1154.97"/>
    <x v="4"/>
    <x v="1"/>
    <n v="3817.9645"/>
    <s v="-"/>
  </r>
  <r>
    <s v="ORD110032"/>
    <x v="2"/>
    <x v="3"/>
    <x v="9923"/>
    <n v="0.2"/>
    <n v="323.56400000000002"/>
    <n v="7"/>
    <d v="2023-11-23T00:00:00"/>
    <d v="2023-11-25T00:00:00"/>
    <s v="New"/>
    <x v="2"/>
    <n v="100.48"/>
    <x v="4"/>
    <x v="5"/>
    <n v="1294.2559999999999"/>
    <s v="Bulk Order"/>
  </r>
  <r>
    <s v="ORD110033"/>
    <x v="1"/>
    <x v="4"/>
    <x v="9924"/>
    <n v="0.28000000000000003"/>
    <n v="456.56240000000003"/>
    <n v="2"/>
    <d v="2024-04-28T00:00:00"/>
    <d v="2024-04-29T00:00:00"/>
    <s v="New"/>
    <x v="0"/>
    <n v="145.93"/>
    <x v="4"/>
    <x v="3"/>
    <n v="1174.0175999999999"/>
    <s v="-"/>
  </r>
  <r>
    <s v="ORD110034"/>
    <x v="2"/>
    <x v="2"/>
    <x v="9925"/>
    <n v="0.05"/>
    <n v="190.11900000000003"/>
    <n v="3"/>
    <d v="2023-06-22T00:00:00"/>
    <d v="2023-06-23T00:00:00"/>
    <s v="Regular"/>
    <x v="2"/>
    <n v="351.85"/>
    <x v="4"/>
    <x v="5"/>
    <n v="3612.261"/>
    <s v="-"/>
  </r>
  <r>
    <s v="ORD110035"/>
    <x v="2"/>
    <x v="4"/>
    <x v="9926"/>
    <n v="0.26"/>
    <n v="551.44440000000009"/>
    <n v="8"/>
    <d v="2023-07-05T00:00:00"/>
    <d v="2023-07-12T00:00:00"/>
    <s v="Regular"/>
    <x v="0"/>
    <n v="233.21"/>
    <x v="4"/>
    <x v="1"/>
    <n v="1569.4956"/>
    <s v="Bulk Order"/>
  </r>
  <r>
    <s v="ORD110036"/>
    <x v="0"/>
    <x v="3"/>
    <x v="9927"/>
    <n v="0.38"/>
    <n v="158.35740000000001"/>
    <n v="2"/>
    <d v="2024-07-29T00:00:00"/>
    <d v="2024-08-02T00:00:00"/>
    <s v="New"/>
    <x v="1"/>
    <n v="92.19"/>
    <x v="4"/>
    <x v="2"/>
    <n v="258.37260000000003"/>
    <s v="-"/>
  </r>
  <r>
    <s v="ORD110037"/>
    <x v="3"/>
    <x v="1"/>
    <x v="9928"/>
    <n v="0"/>
    <n v="0"/>
    <n v="2"/>
    <d v="2023-10-03T00:00:00"/>
    <d v="2023-10-04T00:00:00"/>
    <s v="New"/>
    <x v="2"/>
    <n v="457.63"/>
    <x v="4"/>
    <x v="2"/>
    <n v="2967.12"/>
    <s v="-"/>
  </r>
  <r>
    <s v="ORD110038"/>
    <x v="1"/>
    <x v="3"/>
    <x v="9929"/>
    <n v="0.02"/>
    <n v="14.746600000000001"/>
    <n v="4"/>
    <d v="2024-08-14T00:00:00"/>
    <d v="2024-08-20T00:00:00"/>
    <s v="New"/>
    <x v="0"/>
    <n v="59.1"/>
    <x v="4"/>
    <x v="2"/>
    <n v="722.58339999999998"/>
    <s v="-"/>
  </r>
  <r>
    <s v="ORD110039"/>
    <x v="3"/>
    <x v="0"/>
    <x v="9930"/>
    <n v="0.23"/>
    <n v="667.2645"/>
    <n v="6"/>
    <d v="2023-07-09T00:00:00"/>
    <d v="2023-07-10T00:00:00"/>
    <s v="Member"/>
    <x v="0"/>
    <n v="852.03"/>
    <x v="4"/>
    <x v="3"/>
    <n v="2233.8855000000003"/>
    <s v="Bulk Order"/>
  </r>
  <r>
    <s v="ORD110040"/>
    <x v="1"/>
    <x v="1"/>
    <x v="9931"/>
    <n v="0.44"/>
    <n v="1724.9012"/>
    <n v="2"/>
    <d v="2024-03-20T00:00:00"/>
    <d v="2024-03-27T00:00:00"/>
    <s v="New"/>
    <x v="2"/>
    <n v="295.07"/>
    <x v="4"/>
    <x v="4"/>
    <n v="2195.3288000000002"/>
    <s v="-"/>
  </r>
  <r>
    <s v="ORD110041"/>
    <x v="2"/>
    <x v="2"/>
    <x v="9932"/>
    <n v="0.5"/>
    <n v="2327.25"/>
    <n v="9"/>
    <d v="2024-09-07T00:00:00"/>
    <d v="2024-09-09T00:00:00"/>
    <s v="New"/>
    <x v="0"/>
    <n v="1257.8399999999999"/>
    <x v="4"/>
    <x v="5"/>
    <n v="2327.25"/>
    <s v="Bulk Order"/>
  </r>
  <r>
    <s v="ORD110042"/>
    <x v="0"/>
    <x v="2"/>
    <x v="9933"/>
    <n v="0.05"/>
    <n v="21.428000000000001"/>
    <n v="2"/>
    <d v="2024-01-03T00:00:00"/>
    <d v="2024-01-10T00:00:00"/>
    <s v="New"/>
    <x v="2"/>
    <n v="57.74"/>
    <x v="4"/>
    <x v="5"/>
    <n v="407.13200000000001"/>
    <s v="-"/>
  </r>
  <r>
    <s v="ORD110043"/>
    <x v="0"/>
    <x v="3"/>
    <x v="9934"/>
    <n v="0.01"/>
    <n v="15.894400000000001"/>
    <n v="9"/>
    <d v="2023-12-25T00:00:00"/>
    <d v="2023-12-27T00:00:00"/>
    <s v="Member"/>
    <x v="2"/>
    <n v="128.47"/>
    <x v="4"/>
    <x v="3"/>
    <n v="1573.5456000000001"/>
    <s v="Bulk Order"/>
  </r>
  <r>
    <s v="ORD110044"/>
    <x v="3"/>
    <x v="0"/>
    <x v="9935"/>
    <n v="0.11"/>
    <n v="362.67770000000002"/>
    <n v="7"/>
    <d v="2023-05-05T00:00:00"/>
    <d v="2023-05-10T00:00:00"/>
    <s v="Member"/>
    <x v="1"/>
    <n v="208.07"/>
    <x v="4"/>
    <x v="4"/>
    <n v="2934.3923"/>
    <s v="Bulk Order"/>
  </r>
  <r>
    <s v="ORD110045"/>
    <x v="0"/>
    <x v="2"/>
    <x v="9936"/>
    <n v="0.23"/>
    <n v="378.51560000000001"/>
    <n v="3"/>
    <d v="2024-10-02T00:00:00"/>
    <d v="2024-10-03T00:00:00"/>
    <s v="New"/>
    <x v="1"/>
    <n v="277.42"/>
    <x v="4"/>
    <x v="3"/>
    <n v="1267.2044000000001"/>
    <s v="-"/>
  </r>
  <r>
    <s v="ORD110046"/>
    <x v="3"/>
    <x v="4"/>
    <x v="9937"/>
    <n v="0.28999999999999998"/>
    <n v="669.90870000000007"/>
    <n v="9"/>
    <d v="2023-01-09T00:00:00"/>
    <d v="2023-01-14T00:00:00"/>
    <s v="Member"/>
    <x v="1"/>
    <n v="354.43"/>
    <x v="4"/>
    <x v="5"/>
    <n v="1640.1213000000002"/>
    <s v="Bulk Order"/>
  </r>
  <r>
    <s v="ORD110047"/>
    <x v="3"/>
    <x v="1"/>
    <x v="9938"/>
    <n v="0.49"/>
    <n v="97.240499999999997"/>
    <n v="9"/>
    <d v="2023-04-15T00:00:00"/>
    <d v="2023-04-20T00:00:00"/>
    <s v="Member"/>
    <x v="1"/>
    <n v="34.119999999999997"/>
    <x v="4"/>
    <x v="4"/>
    <n v="101.20949999999999"/>
    <s v="Bulk Order"/>
  </r>
  <r>
    <s v="ORD110048"/>
    <x v="1"/>
    <x v="4"/>
    <x v="9939"/>
    <n v="0.44"/>
    <n v="1539.1815999999999"/>
    <n v="6"/>
    <d v="2023-04-04T00:00:00"/>
    <d v="2023-04-05T00:00:00"/>
    <s v="Regular"/>
    <x v="2"/>
    <n v="759.24"/>
    <x v="4"/>
    <x v="2"/>
    <n v="1958.9584"/>
    <s v="Bulk Order"/>
  </r>
  <r>
    <s v="ORD110049"/>
    <x v="3"/>
    <x v="2"/>
    <x v="9940"/>
    <n v="0.28000000000000003"/>
    <n v="1239.8596"/>
    <n v="2"/>
    <d v="2024-06-16T00:00:00"/>
    <d v="2024-06-18T00:00:00"/>
    <s v="New"/>
    <x v="2"/>
    <n v="521.95000000000005"/>
    <x v="4"/>
    <x v="1"/>
    <n v="3188.2103999999999"/>
    <s v="-"/>
  </r>
  <r>
    <s v="ORD110050"/>
    <x v="1"/>
    <x v="2"/>
    <x v="9941"/>
    <n v="0.18"/>
    <n v="879.58979999999985"/>
    <n v="7"/>
    <d v="2024-12-22T00:00:00"/>
    <d v="2024-12-25T00:00:00"/>
    <s v="Regular"/>
    <x v="1"/>
    <n v="246.22"/>
    <x v="4"/>
    <x v="2"/>
    <n v="4007.0201999999999"/>
    <s v="Bulk Order"/>
  </r>
  <r>
    <s v="ORD110051"/>
    <x v="0"/>
    <x v="3"/>
    <x v="9942"/>
    <n v="0.16"/>
    <n v="667.13759999999991"/>
    <n v="4"/>
    <d v="2023-01-22T00:00:00"/>
    <d v="2023-01-29T00:00:00"/>
    <s v="New"/>
    <x v="2"/>
    <n v="770.12"/>
    <x v="4"/>
    <x v="1"/>
    <n v="3502.4723999999997"/>
    <s v="-"/>
  </r>
  <r>
    <s v="ORD110052"/>
    <x v="3"/>
    <x v="3"/>
    <x v="9943"/>
    <n v="0.28999999999999998"/>
    <n v="74.152999999999992"/>
    <n v="4"/>
    <d v="2023-12-30T00:00:00"/>
    <d v="2024-01-02T00:00:00"/>
    <s v="New"/>
    <x v="1"/>
    <n v="16.07"/>
    <x v="4"/>
    <x v="2"/>
    <n v="181.547"/>
    <s v="-"/>
  </r>
  <r>
    <s v="ORD110053"/>
    <x v="3"/>
    <x v="1"/>
    <x v="9944"/>
    <n v="0.36"/>
    <n v="1185.8688"/>
    <n v="7"/>
    <d v="2023-12-12T00:00:00"/>
    <d v="2023-12-15T00:00:00"/>
    <s v="Member"/>
    <x v="0"/>
    <n v="837.91"/>
    <x v="4"/>
    <x v="0"/>
    <n v="2108.2111999999997"/>
    <s v="Bulk Order"/>
  </r>
  <r>
    <s v="ORD110054"/>
    <x v="2"/>
    <x v="3"/>
    <x v="9945"/>
    <n v="0.24"/>
    <n v="606.89519999999993"/>
    <n v="5"/>
    <d v="2024-12-16T00:00:00"/>
    <d v="2024-12-21T00:00:00"/>
    <s v="New"/>
    <x v="1"/>
    <n v="637.49"/>
    <x v="4"/>
    <x v="0"/>
    <n v="1921.8348000000001"/>
    <s v="-"/>
  </r>
  <r>
    <s v="ORD110055"/>
    <x v="3"/>
    <x v="0"/>
    <x v="9946"/>
    <n v="0.15"/>
    <n v="704.35349999999994"/>
    <n v="1"/>
    <d v="2024-07-02T00:00:00"/>
    <d v="2024-07-09T00:00:00"/>
    <s v="Member"/>
    <x v="0"/>
    <n v="376.47"/>
    <x v="4"/>
    <x v="2"/>
    <n v="3991.3364999999994"/>
    <s v="-"/>
  </r>
  <r>
    <s v="ORD110056"/>
    <x v="3"/>
    <x v="1"/>
    <x v="9947"/>
    <n v="0.31"/>
    <n v="1401.3487999999998"/>
    <n v="3"/>
    <d v="2023-09-12T00:00:00"/>
    <d v="2023-09-15T00:00:00"/>
    <s v="Member"/>
    <x v="0"/>
    <n v="1302.6099999999999"/>
    <x v="4"/>
    <x v="5"/>
    <n v="3119.1311999999998"/>
    <s v="-"/>
  </r>
  <r>
    <s v="ORD110057"/>
    <x v="2"/>
    <x v="0"/>
    <x v="9948"/>
    <n v="0.28000000000000003"/>
    <n v="1383.6004000000003"/>
    <n v="7"/>
    <d v="2024-03-07T00:00:00"/>
    <d v="2024-03-13T00:00:00"/>
    <s v="Regular"/>
    <x v="2"/>
    <n v="744.5"/>
    <x v="4"/>
    <x v="4"/>
    <n v="3557.8296"/>
    <s v="Bulk Order"/>
  </r>
  <r>
    <s v="ORD110058"/>
    <x v="2"/>
    <x v="3"/>
    <x v="9949"/>
    <n v="0.21"/>
    <n v="907.93079999999986"/>
    <n v="9"/>
    <d v="2023-05-10T00:00:00"/>
    <d v="2023-05-14T00:00:00"/>
    <s v="Member"/>
    <x v="1"/>
    <n v="820.44"/>
    <x v="4"/>
    <x v="5"/>
    <n v="3415.5491999999995"/>
    <s v="Bulk Order"/>
  </r>
  <r>
    <s v="ORD110059"/>
    <x v="0"/>
    <x v="1"/>
    <x v="9950"/>
    <n v="0.37"/>
    <n v="1028.5148999999999"/>
    <n v="9"/>
    <d v="2024-09-07T00:00:00"/>
    <d v="2024-09-11T00:00:00"/>
    <s v="Regular"/>
    <x v="0"/>
    <n v="660.43"/>
    <x v="4"/>
    <x v="0"/>
    <n v="1751.2551000000001"/>
    <s v="Bulk Order"/>
  </r>
  <r>
    <s v="ORD110060"/>
    <x v="3"/>
    <x v="2"/>
    <x v="9951"/>
    <n v="0.14000000000000001"/>
    <n v="504.42140000000006"/>
    <n v="7"/>
    <d v="2024-10-17T00:00:00"/>
    <d v="2024-10-23T00:00:00"/>
    <s v="Member"/>
    <x v="1"/>
    <n v="351.43"/>
    <x v="4"/>
    <x v="4"/>
    <n v="3098.5886"/>
    <s v="Bulk Order"/>
  </r>
  <r>
    <s v="ORD110061"/>
    <x v="0"/>
    <x v="4"/>
    <x v="9952"/>
    <n v="0.24"/>
    <n v="1158.4608000000001"/>
    <n v="5"/>
    <d v="2023-11-02T00:00:00"/>
    <d v="2023-11-07T00:00:00"/>
    <s v="Regular"/>
    <x v="0"/>
    <n v="254.26"/>
    <x v="4"/>
    <x v="1"/>
    <n v="3668.4592000000002"/>
    <s v="-"/>
  </r>
  <r>
    <s v="ORD110062"/>
    <x v="0"/>
    <x v="2"/>
    <x v="9953"/>
    <n v="0.47"/>
    <n v="1378.4018999999998"/>
    <n v="4"/>
    <d v="2024-01-16T00:00:00"/>
    <d v="2024-01-18T00:00:00"/>
    <s v="New"/>
    <x v="2"/>
    <n v="687.81"/>
    <x v="4"/>
    <x v="4"/>
    <n v="1554.3681000000001"/>
    <s v="-"/>
  </r>
  <r>
    <s v="ORD110063"/>
    <x v="2"/>
    <x v="0"/>
    <x v="9954"/>
    <n v="0.36"/>
    <n v="1517.7239999999997"/>
    <n v="9"/>
    <d v="2024-01-15T00:00:00"/>
    <d v="2024-01-16T00:00:00"/>
    <s v="New"/>
    <x v="2"/>
    <n v="1044.32"/>
    <x v="4"/>
    <x v="3"/>
    <n v="2698.1759999999999"/>
    <s v="Bulk Order"/>
  </r>
  <r>
    <s v="ORD110064"/>
    <x v="1"/>
    <x v="2"/>
    <x v="9955"/>
    <n v="0.19"/>
    <n v="896.19769999999994"/>
    <n v="6"/>
    <d v="2024-09-02T00:00:00"/>
    <d v="2024-09-09T00:00:00"/>
    <s v="Member"/>
    <x v="2"/>
    <n v="1013.61"/>
    <x v="4"/>
    <x v="2"/>
    <n v="3820.6323000000002"/>
    <s v="Bulk Order"/>
  </r>
  <r>
    <s v="ORD110065"/>
    <x v="0"/>
    <x v="2"/>
    <x v="9956"/>
    <n v="0.27"/>
    <n v="781.82010000000002"/>
    <n v="2"/>
    <d v="2024-06-01T00:00:00"/>
    <d v="2024-06-08T00:00:00"/>
    <s v="New"/>
    <x v="0"/>
    <n v="595.01"/>
    <x v="4"/>
    <x v="5"/>
    <n v="2113.8099000000002"/>
    <s v="-"/>
  </r>
  <r>
    <s v="ORD110066"/>
    <x v="1"/>
    <x v="4"/>
    <x v="9957"/>
    <n v="0.2"/>
    <n v="175.97200000000001"/>
    <n v="3"/>
    <d v="2024-12-01T00:00:00"/>
    <d v="2024-12-06T00:00:00"/>
    <s v="New"/>
    <x v="1"/>
    <n v="242.48"/>
    <x v="4"/>
    <x v="4"/>
    <n v="703.88800000000003"/>
    <s v="-"/>
  </r>
  <r>
    <s v="ORD110067"/>
    <x v="3"/>
    <x v="4"/>
    <x v="9958"/>
    <n v="0.06"/>
    <n v="51.735599999999998"/>
    <n v="7"/>
    <d v="2024-10-23T00:00:00"/>
    <d v="2024-10-26T00:00:00"/>
    <s v="New"/>
    <x v="2"/>
    <n v="233.53"/>
    <x v="4"/>
    <x v="1"/>
    <n v="810.52440000000001"/>
    <s v="Bulk Order"/>
  </r>
  <r>
    <s v="ORD110068"/>
    <x v="2"/>
    <x v="2"/>
    <x v="9959"/>
    <n v="0.17"/>
    <n v="113.0585"/>
    <n v="4"/>
    <d v="2024-04-26T00:00:00"/>
    <d v="2024-04-27T00:00:00"/>
    <s v="Member"/>
    <x v="0"/>
    <n v="49.07"/>
    <x v="4"/>
    <x v="1"/>
    <n v="551.99149999999997"/>
    <s v="-"/>
  </r>
  <r>
    <s v="ORD110069"/>
    <x v="3"/>
    <x v="4"/>
    <x v="9960"/>
    <n v="0.43"/>
    <n v="1046.6114"/>
    <n v="7"/>
    <d v="2024-09-25T00:00:00"/>
    <d v="2024-10-01T00:00:00"/>
    <s v="New"/>
    <x v="1"/>
    <n v="244.53"/>
    <x v="4"/>
    <x v="4"/>
    <n v="1387.3686"/>
    <s v="Bulk Order"/>
  </r>
  <r>
    <s v="ORD110070"/>
    <x v="3"/>
    <x v="2"/>
    <x v="9961"/>
    <n v="0.23"/>
    <n v="564.11869999999999"/>
    <n v="5"/>
    <d v="2023-03-18T00:00:00"/>
    <d v="2023-03-20T00:00:00"/>
    <s v="New"/>
    <x v="0"/>
    <n v="517.20000000000005"/>
    <x v="4"/>
    <x v="3"/>
    <n v="1888.5713000000001"/>
    <s v="-"/>
  </r>
  <r>
    <s v="ORD110071"/>
    <x v="2"/>
    <x v="1"/>
    <x v="9962"/>
    <n v="0.28999999999999998"/>
    <n v="906.2847999999999"/>
    <n v="1"/>
    <d v="2024-11-15T00:00:00"/>
    <d v="2024-11-18T00:00:00"/>
    <s v="New"/>
    <x v="1"/>
    <n v="219.47"/>
    <x v="4"/>
    <x v="2"/>
    <n v="2218.8352"/>
    <s v="-"/>
  </r>
  <r>
    <s v="ORD110072"/>
    <x v="3"/>
    <x v="2"/>
    <x v="9963"/>
    <n v="0.09"/>
    <n v="221.94719999999998"/>
    <n v="3"/>
    <d v="2023-07-29T00:00:00"/>
    <d v="2023-08-04T00:00:00"/>
    <s v="Regular"/>
    <x v="0"/>
    <n v="460.58"/>
    <x v="4"/>
    <x v="2"/>
    <n v="2244.1327999999999"/>
    <s v="-"/>
  </r>
  <r>
    <s v="ORD110073"/>
    <x v="2"/>
    <x v="3"/>
    <x v="9964"/>
    <n v="0.18"/>
    <n v="876.2346"/>
    <n v="9"/>
    <d v="2023-11-08T00:00:00"/>
    <d v="2023-11-12T00:00:00"/>
    <s v="New"/>
    <x v="0"/>
    <n v="413.29"/>
    <x v="4"/>
    <x v="0"/>
    <n v="3991.7354000000005"/>
    <s v="Bulk Order"/>
  </r>
  <r>
    <s v="ORD110074"/>
    <x v="1"/>
    <x v="4"/>
    <x v="9965"/>
    <n v="0.46"/>
    <n v="702.61320000000012"/>
    <n v="4"/>
    <d v="2024-11-14T00:00:00"/>
    <d v="2024-11-18T00:00:00"/>
    <s v="New"/>
    <x v="0"/>
    <n v="437.44"/>
    <x v="4"/>
    <x v="5"/>
    <n v="824.80679999999995"/>
    <s v="-"/>
  </r>
  <r>
    <s v="ORD110075"/>
    <x v="3"/>
    <x v="4"/>
    <x v="9966"/>
    <n v="0.16"/>
    <n v="701.072"/>
    <n v="5"/>
    <d v="2023-04-15T00:00:00"/>
    <d v="2023-04-20T00:00:00"/>
    <s v="Regular"/>
    <x v="2"/>
    <n v="647.39"/>
    <x v="4"/>
    <x v="1"/>
    <n v="3680.6279999999997"/>
    <s v="-"/>
  </r>
  <r>
    <s v="ORD110076"/>
    <x v="2"/>
    <x v="0"/>
    <x v="9967"/>
    <n v="0.13"/>
    <n v="76.910600000000002"/>
    <n v="2"/>
    <d v="2023-08-04T00:00:00"/>
    <d v="2023-08-06T00:00:00"/>
    <s v="Member"/>
    <x v="0"/>
    <n v="63.89"/>
    <x v="4"/>
    <x v="5"/>
    <n v="514.70939999999996"/>
    <s v="-"/>
  </r>
  <r>
    <s v="ORD110077"/>
    <x v="0"/>
    <x v="0"/>
    <x v="9968"/>
    <n v="0.03"/>
    <n v="91.481999999999999"/>
    <n v="8"/>
    <d v="2024-10-02T00:00:00"/>
    <d v="2024-10-09T00:00:00"/>
    <s v="Member"/>
    <x v="0"/>
    <n v="728.6"/>
    <x v="4"/>
    <x v="3"/>
    <n v="2957.9180000000001"/>
    <s v="Bulk Order"/>
  </r>
  <r>
    <s v="ORD110078"/>
    <x v="3"/>
    <x v="3"/>
    <x v="9969"/>
    <n v="0.05"/>
    <n v="163.83950000000002"/>
    <n v="1"/>
    <d v="2023-08-17T00:00:00"/>
    <d v="2023-08-24T00:00:00"/>
    <s v="Regular"/>
    <x v="1"/>
    <n v="332.23"/>
    <x v="4"/>
    <x v="3"/>
    <n v="3112.9504999999999"/>
    <s v="-"/>
  </r>
  <r>
    <s v="ORD110079"/>
    <x v="1"/>
    <x v="4"/>
    <x v="9970"/>
    <n v="0.28999999999999998"/>
    <n v="1126.3396999999998"/>
    <n v="4"/>
    <d v="2024-05-30T00:00:00"/>
    <d v="2024-06-04T00:00:00"/>
    <s v="Regular"/>
    <x v="0"/>
    <n v="1025.22"/>
    <x v="4"/>
    <x v="3"/>
    <n v="2757.5902999999998"/>
    <s v="-"/>
  </r>
  <r>
    <s v="ORD110080"/>
    <x v="2"/>
    <x v="4"/>
    <x v="9971"/>
    <n v="0.33"/>
    <n v="846.38729999999998"/>
    <n v="6"/>
    <d v="2024-01-23T00:00:00"/>
    <d v="2024-01-29T00:00:00"/>
    <s v="Member"/>
    <x v="2"/>
    <n v="658.27"/>
    <x v="4"/>
    <x v="1"/>
    <n v="1718.4227000000001"/>
    <s v="Bulk Order"/>
  </r>
  <r>
    <s v="ORD110081"/>
    <x v="3"/>
    <x v="0"/>
    <x v="9972"/>
    <n v="0.32"/>
    <n v="341.25120000000004"/>
    <n v="8"/>
    <d v="2023-11-30T00:00:00"/>
    <d v="2023-12-02T00:00:00"/>
    <s v="New"/>
    <x v="2"/>
    <n v="121.24"/>
    <x v="4"/>
    <x v="1"/>
    <n v="725.15880000000004"/>
    <s v="Bulk Order"/>
  </r>
  <r>
    <s v="ORD110082"/>
    <x v="3"/>
    <x v="0"/>
    <x v="9973"/>
    <n v="0.27"/>
    <n v="515.18430000000001"/>
    <n v="4"/>
    <d v="2024-12-15T00:00:00"/>
    <d v="2024-12-20T00:00:00"/>
    <s v="Member"/>
    <x v="0"/>
    <n v="253.95"/>
    <x v="4"/>
    <x v="2"/>
    <n v="1392.9056999999998"/>
    <s v="-"/>
  </r>
  <r>
    <s v="ORD110083"/>
    <x v="3"/>
    <x v="2"/>
    <x v="9974"/>
    <n v="0.25"/>
    <n v="358.39749999999998"/>
    <n v="2"/>
    <d v="2023-03-28T00:00:00"/>
    <d v="2023-03-29T00:00:00"/>
    <s v="Member"/>
    <x v="0"/>
    <n v="83.78"/>
    <x v="4"/>
    <x v="4"/>
    <n v="1075.1924999999999"/>
    <s v="-"/>
  </r>
  <r>
    <s v="ORD110084"/>
    <x v="1"/>
    <x v="4"/>
    <x v="9975"/>
    <n v="0.04"/>
    <n v="86.144800000000004"/>
    <n v="4"/>
    <d v="2024-05-08T00:00:00"/>
    <d v="2024-05-13T00:00:00"/>
    <s v="Member"/>
    <x v="1"/>
    <n v="268.67"/>
    <x v="4"/>
    <x v="4"/>
    <n v="2067.4751999999999"/>
    <s v="-"/>
  </r>
  <r>
    <s v="ORD110085"/>
    <x v="2"/>
    <x v="4"/>
    <x v="9976"/>
    <n v="0.42"/>
    <n v="1132.6728000000001"/>
    <n v="1"/>
    <d v="2024-04-04T00:00:00"/>
    <d v="2024-04-11T00:00:00"/>
    <s v="Regular"/>
    <x v="0"/>
    <n v="244.95"/>
    <x v="4"/>
    <x v="4"/>
    <n v="1564.1672000000001"/>
    <s v="-"/>
  </r>
  <r>
    <s v="ORD110086"/>
    <x v="0"/>
    <x v="2"/>
    <x v="9977"/>
    <n v="0.26"/>
    <n v="822.33840000000009"/>
    <n v="8"/>
    <d v="2023-08-28T00:00:00"/>
    <d v="2023-09-04T00:00:00"/>
    <s v="New"/>
    <x v="2"/>
    <n v="186.31"/>
    <x v="4"/>
    <x v="5"/>
    <n v="2340.5016000000001"/>
    <s v="Bulk Order"/>
  </r>
  <r>
    <s v="ORD110087"/>
    <x v="0"/>
    <x v="4"/>
    <x v="9978"/>
    <n v="7.0000000000000007E-2"/>
    <n v="296.87700000000007"/>
    <n v="9"/>
    <d v="2023-11-10T00:00:00"/>
    <d v="2023-11-11T00:00:00"/>
    <s v="New"/>
    <x v="2"/>
    <n v="1220.24"/>
    <x v="4"/>
    <x v="4"/>
    <n v="3944.2230000000004"/>
    <s v="Bulk Order"/>
  </r>
  <r>
    <s v="ORD110088"/>
    <x v="0"/>
    <x v="3"/>
    <x v="9979"/>
    <n v="7.0000000000000007E-2"/>
    <n v="319.13350000000003"/>
    <n v="3"/>
    <d v="2023-04-21T00:00:00"/>
    <d v="2023-04-23T00:00:00"/>
    <s v="New"/>
    <x v="0"/>
    <n v="1301.74"/>
    <x v="4"/>
    <x v="5"/>
    <n v="4239.9165000000003"/>
    <s v="-"/>
  </r>
  <r>
    <s v="ORD110089"/>
    <x v="2"/>
    <x v="0"/>
    <x v="9980"/>
    <n v="0.26"/>
    <n v="615.32900000000006"/>
    <n v="8"/>
    <d v="2024-07-07T00:00:00"/>
    <d v="2024-07-08T00:00:00"/>
    <s v="New"/>
    <x v="1"/>
    <n v="487.84"/>
    <x v="4"/>
    <x v="0"/>
    <n v="1751.3209999999999"/>
    <s v="Bulk Order"/>
  </r>
  <r>
    <s v="ORD110090"/>
    <x v="0"/>
    <x v="0"/>
    <x v="9981"/>
    <n v="0.12"/>
    <n v="64.138800000000003"/>
    <n v="9"/>
    <d v="2023-07-15T00:00:00"/>
    <d v="2023-07-16T00:00:00"/>
    <s v="Member"/>
    <x v="0"/>
    <n v="88.68"/>
    <x v="4"/>
    <x v="1"/>
    <n v="470.35120000000001"/>
    <s v="Bulk Order"/>
  </r>
  <r>
    <s v="ORD110091"/>
    <x v="1"/>
    <x v="0"/>
    <x v="9982"/>
    <n v="0.46"/>
    <n v="1842.5852"/>
    <n v="8"/>
    <d v="2024-03-24T00:00:00"/>
    <d v="2024-03-29T00:00:00"/>
    <s v="New"/>
    <x v="0"/>
    <n v="669.97"/>
    <x v="4"/>
    <x v="0"/>
    <n v="2163.0347999999999"/>
    <s v="Bulk Order"/>
  </r>
  <r>
    <s v="ORD110092"/>
    <x v="2"/>
    <x v="1"/>
    <x v="9983"/>
    <n v="0.25"/>
    <n v="609.51750000000004"/>
    <n v="2"/>
    <d v="2024-07-05T00:00:00"/>
    <d v="2024-07-06T00:00:00"/>
    <s v="New"/>
    <x v="1"/>
    <n v="507.52"/>
    <x v="4"/>
    <x v="4"/>
    <n v="1828.5525000000002"/>
    <s v="-"/>
  </r>
  <r>
    <s v="ORD110093"/>
    <x v="3"/>
    <x v="3"/>
    <x v="9984"/>
    <n v="0.49"/>
    <n v="1361.0191"/>
    <n v="2"/>
    <d v="2023-09-11T00:00:00"/>
    <d v="2023-09-14T00:00:00"/>
    <s v="New"/>
    <x v="0"/>
    <n v="309.93"/>
    <x v="4"/>
    <x v="1"/>
    <n v="1416.5709000000002"/>
    <s v="-"/>
  </r>
  <r>
    <s v="ORD110094"/>
    <x v="1"/>
    <x v="3"/>
    <x v="9985"/>
    <n v="0.37"/>
    <n v="1117.1742999999999"/>
    <n v="4"/>
    <d v="2023-03-15T00:00:00"/>
    <d v="2023-03-18T00:00:00"/>
    <s v="New"/>
    <x v="1"/>
    <n v="669.63"/>
    <x v="4"/>
    <x v="0"/>
    <n v="1902.2157"/>
    <s v="-"/>
  </r>
  <r>
    <s v="ORD110095"/>
    <x v="3"/>
    <x v="2"/>
    <x v="9986"/>
    <n v="0.41"/>
    <n v="1382.7455"/>
    <n v="1"/>
    <d v="2024-10-03T00:00:00"/>
    <d v="2024-10-05T00:00:00"/>
    <s v="Regular"/>
    <x v="1"/>
    <n v="191.13"/>
    <x v="4"/>
    <x v="1"/>
    <n v="1989.8045000000002"/>
    <s v="-"/>
  </r>
  <r>
    <s v="ORD110096"/>
    <x v="0"/>
    <x v="1"/>
    <x v="9987"/>
    <n v="0.19"/>
    <n v="847.68309999999997"/>
    <n v="3"/>
    <d v="2024-12-27T00:00:00"/>
    <d v="2024-12-30T00:00:00"/>
    <s v="Regular"/>
    <x v="2"/>
    <n v="950.63"/>
    <x v="4"/>
    <x v="1"/>
    <n v="3613.8068999999996"/>
    <s v="-"/>
  </r>
  <r>
    <s v="ORD110097"/>
    <x v="1"/>
    <x v="4"/>
    <x v="7265"/>
    <n v="7.0000000000000007E-2"/>
    <n v="333.58640000000008"/>
    <n v="4"/>
    <d v="2023-10-17T00:00:00"/>
    <d v="2023-10-22T00:00:00"/>
    <s v="New"/>
    <x v="0"/>
    <n v="856.15"/>
    <x v="4"/>
    <x v="3"/>
    <n v="4431.9336000000003"/>
    <s v="-"/>
  </r>
  <r>
    <s v="ORD110098"/>
    <x v="2"/>
    <x v="3"/>
    <x v="9988"/>
    <n v="0.34"/>
    <n v="1600.3222000000001"/>
    <n v="2"/>
    <d v="2024-09-23T00:00:00"/>
    <d v="2024-09-24T00:00:00"/>
    <s v="New"/>
    <x v="0"/>
    <n v="1053.57"/>
    <x v="4"/>
    <x v="1"/>
    <n v="3106.5077999999999"/>
    <s v="-"/>
  </r>
  <r>
    <s v="ORD110099"/>
    <x v="1"/>
    <x v="1"/>
    <x v="4415"/>
    <n v="0.2"/>
    <n v="813.274"/>
    <n v="7"/>
    <d v="2023-08-31T00:00:00"/>
    <d v="2023-09-01T00:00:00"/>
    <s v="New"/>
    <x v="1"/>
    <n v="826.07"/>
    <x v="4"/>
    <x v="0"/>
    <n v="3253.096"/>
    <s v="Bulk Order"/>
  </r>
  <r>
    <s v="ORD110100"/>
    <x v="3"/>
    <x v="1"/>
    <x v="9989"/>
    <n v="0.47"/>
    <n v="2094.9263000000001"/>
    <n v="3"/>
    <d v="2023-08-25T00:00:00"/>
    <d v="2023-08-27T00:00:00"/>
    <s v="Regular"/>
    <x v="2"/>
    <n v="508.02"/>
    <x v="4"/>
    <x v="3"/>
    <n v="2362.3636999999999"/>
    <s v="-"/>
  </r>
  <r>
    <s v="ORD110101"/>
    <x v="2"/>
    <x v="3"/>
    <x v="9990"/>
    <n v="0.1"/>
    <n v="34.331000000000003"/>
    <n v="7"/>
    <d v="2023-05-16T00:00:00"/>
    <d v="2023-05-23T00:00:00"/>
    <s v="Member"/>
    <x v="2"/>
    <n v="63.3"/>
    <x v="4"/>
    <x v="0"/>
    <n v="308.97899999999998"/>
    <s v="Bulk Order"/>
  </r>
  <r>
    <s v="ORD110102"/>
    <x v="1"/>
    <x v="2"/>
    <x v="9991"/>
    <n v="0.31"/>
    <n v="1320.8014999999998"/>
    <n v="7"/>
    <d v="2024-11-12T00:00:00"/>
    <d v="2024-11-13T00:00:00"/>
    <s v="New"/>
    <x v="2"/>
    <n v="916.2"/>
    <x v="4"/>
    <x v="4"/>
    <n v="2939.8485000000001"/>
    <s v="Bulk Order"/>
  </r>
  <r>
    <s v="ORD110103"/>
    <x v="1"/>
    <x v="1"/>
    <x v="9992"/>
    <n v="0.43"/>
    <n v="195.26300000000001"/>
    <n v="9"/>
    <d v="2024-06-01T00:00:00"/>
    <d v="2024-06-02T00:00:00"/>
    <s v="Regular"/>
    <x v="0"/>
    <n v="24.54"/>
    <x v="4"/>
    <x v="4"/>
    <n v="258.83699999999999"/>
    <s v="Bulk Order"/>
  </r>
  <r>
    <s v="ORD110104"/>
    <x v="1"/>
    <x v="0"/>
    <x v="9993"/>
    <n v="0.2"/>
    <n v="751.27"/>
    <n v="4"/>
    <d v="2024-04-07T00:00:00"/>
    <d v="2024-04-08T00:00:00"/>
    <s v="Member"/>
    <x v="0"/>
    <n v="1096.95"/>
    <x v="4"/>
    <x v="3"/>
    <n v="3005.08"/>
    <s v="-"/>
  </r>
  <r>
    <s v="ORD110105"/>
    <x v="1"/>
    <x v="1"/>
    <x v="9994"/>
    <n v="0.48"/>
    <n v="446.3424"/>
    <n v="4"/>
    <d v="2024-03-08T00:00:00"/>
    <d v="2024-03-10T00:00:00"/>
    <s v="Regular"/>
    <x v="0"/>
    <n v="133.88999999999999"/>
    <x v="4"/>
    <x v="1"/>
    <n v="483.5376"/>
    <s v="-"/>
  </r>
  <r>
    <s v="ORD110106"/>
    <x v="2"/>
    <x v="4"/>
    <x v="9995"/>
    <n v="0.04"/>
    <n v="74.581599999999995"/>
    <n v="1"/>
    <d v="2023-05-19T00:00:00"/>
    <d v="2023-05-22T00:00:00"/>
    <s v="New"/>
    <x v="1"/>
    <n v="220.01"/>
    <x v="4"/>
    <x v="0"/>
    <n v="1789.9584"/>
    <s v="-"/>
  </r>
  <r>
    <s v="ORD110107"/>
    <x v="3"/>
    <x v="3"/>
    <x v="9996"/>
    <n v="0.28999999999999998"/>
    <n v="290.72499999999997"/>
    <n v="6"/>
    <d v="2023-06-07T00:00:00"/>
    <d v="2023-06-13T00:00:00"/>
    <s v="Member"/>
    <x v="1"/>
    <n v="228.79"/>
    <x v="4"/>
    <x v="3"/>
    <n v="711.77500000000009"/>
    <s v="Bulk Order"/>
  </r>
  <r>
    <s v="ORD110108"/>
    <x v="1"/>
    <x v="4"/>
    <x v="9997"/>
    <n v="0.39"/>
    <n v="886.45440000000008"/>
    <n v="6"/>
    <d v="2024-08-21T00:00:00"/>
    <d v="2024-08-24T00:00:00"/>
    <s v="New"/>
    <x v="0"/>
    <n v="561.66"/>
    <x v="4"/>
    <x v="3"/>
    <n v="1386.5056"/>
    <s v="Bulk Order"/>
  </r>
  <r>
    <s v="ORD110109"/>
    <x v="2"/>
    <x v="2"/>
    <x v="9998"/>
    <n v="0.1"/>
    <n v="211.756"/>
    <n v="7"/>
    <d v="2024-06-13T00:00:00"/>
    <d v="2024-06-17T00:00:00"/>
    <s v="Regular"/>
    <x v="0"/>
    <n v="327.05"/>
    <x v="4"/>
    <x v="2"/>
    <n v="1905.8039999999999"/>
    <s v="Bulk Order"/>
  </r>
  <r>
    <s v="ORD110110"/>
    <x v="3"/>
    <x v="0"/>
    <x v="9999"/>
    <n v="0.03"/>
    <n v="10.065299999999999"/>
    <n v="9"/>
    <d v="2024-06-04T00:00:00"/>
    <d v="2024-06-09T00:00:00"/>
    <s v="Regular"/>
    <x v="1"/>
    <n v="67.53"/>
    <x v="4"/>
    <x v="2"/>
    <n v="325.44470000000001"/>
    <s v="Bulk Order"/>
  </r>
  <r>
    <s v="ORD110111"/>
    <x v="1"/>
    <x v="3"/>
    <x v="10000"/>
    <n v="0.04"/>
    <n v="166.77759999999998"/>
    <n v="9"/>
    <d v="2024-08-07T00:00:00"/>
    <d v="2024-08-11T00:00:00"/>
    <s v="Regular"/>
    <x v="2"/>
    <n v="483.8"/>
    <x v="4"/>
    <x v="1"/>
    <n v="4002.6623999999997"/>
    <s v="Bulk Order"/>
  </r>
  <r>
    <s v="ORD110112"/>
    <x v="3"/>
    <x v="1"/>
    <x v="10001"/>
    <n v="0.16"/>
    <n v="685.6816"/>
    <n v="5"/>
    <d v="2024-09-17T00:00:00"/>
    <d v="2024-09-19T00:00:00"/>
    <s v="Member"/>
    <x v="1"/>
    <n v="966.83"/>
    <x v="4"/>
    <x v="3"/>
    <n v="3599.8284000000003"/>
    <s v="-"/>
  </r>
  <r>
    <s v="ORD110113"/>
    <x v="3"/>
    <x v="0"/>
    <x v="10002"/>
    <n v="0.11"/>
    <n v="435.46690000000001"/>
    <n v="2"/>
    <d v="2023-05-14T00:00:00"/>
    <d v="2023-05-16T00:00:00"/>
    <s v="Member"/>
    <x v="2"/>
    <n v="690.28"/>
    <x v="4"/>
    <x v="5"/>
    <n v="3523.3231000000001"/>
    <s v="-"/>
  </r>
  <r>
    <s v="ORD110114"/>
    <x v="2"/>
    <x v="1"/>
    <x v="10003"/>
    <n v="0.11"/>
    <n v="467.85970000000003"/>
    <n v="1"/>
    <d v="2023-03-21T00:00:00"/>
    <d v="2023-03-27T00:00:00"/>
    <s v="Regular"/>
    <x v="2"/>
    <n v="360.99"/>
    <x v="4"/>
    <x v="4"/>
    <n v="3785.4103000000005"/>
    <s v="-"/>
  </r>
  <r>
    <s v="ORD110115"/>
    <x v="3"/>
    <x v="2"/>
    <x v="10004"/>
    <n v="0.23"/>
    <n v="869.24130000000002"/>
    <n v="2"/>
    <d v="2024-10-03T00:00:00"/>
    <d v="2024-10-06T00:00:00"/>
    <s v="Member"/>
    <x v="1"/>
    <n v="965.15"/>
    <x v="4"/>
    <x v="4"/>
    <n v="2910.0686999999998"/>
    <s v="-"/>
  </r>
  <r>
    <s v="ORD110116"/>
    <x v="2"/>
    <x v="3"/>
    <x v="10005"/>
    <n v="0.04"/>
    <n v="187.74680000000001"/>
    <n v="2"/>
    <d v="2024-04-09T00:00:00"/>
    <d v="2024-04-15T00:00:00"/>
    <s v="Regular"/>
    <x v="0"/>
    <n v="1290.6300000000001"/>
    <x v="4"/>
    <x v="1"/>
    <n v="4505.9232000000002"/>
    <s v="-"/>
  </r>
  <r>
    <s v="ORD110117"/>
    <x v="1"/>
    <x v="2"/>
    <x v="10006"/>
    <n v="0.5"/>
    <n v="1462.16"/>
    <n v="1"/>
    <d v="2024-08-26T00:00:00"/>
    <d v="2024-09-01T00:00:00"/>
    <s v="Regular"/>
    <x v="1"/>
    <n v="398.51"/>
    <x v="4"/>
    <x v="1"/>
    <n v="1462.16"/>
    <s v="-"/>
  </r>
  <r>
    <s v="ORD110118"/>
    <x v="3"/>
    <x v="2"/>
    <x v="10007"/>
    <n v="0.35"/>
    <n v="1034.2324999999998"/>
    <n v="8"/>
    <d v="2023-12-16T00:00:00"/>
    <d v="2023-12-17T00:00:00"/>
    <s v="Regular"/>
    <x v="1"/>
    <n v="422.05"/>
    <x v="4"/>
    <x v="1"/>
    <n v="1920.7175"/>
    <s v="Bulk Order"/>
  </r>
  <r>
    <s v="ORD110119"/>
    <x v="3"/>
    <x v="2"/>
    <x v="10008"/>
    <n v="0.02"/>
    <n v="86.271200000000007"/>
    <n v="3"/>
    <d v="2023-05-25T00:00:00"/>
    <d v="2023-05-29T00:00:00"/>
    <s v="Member"/>
    <x v="2"/>
    <n v="1048.31"/>
    <x v="4"/>
    <x v="4"/>
    <n v="4227.2888000000003"/>
    <s v="-"/>
  </r>
  <r>
    <s v="ORD110120"/>
    <x v="0"/>
    <x v="2"/>
    <x v="10009"/>
    <n v="0.35"/>
    <n v="634.24900000000002"/>
    <n v="8"/>
    <d v="2024-07-12T00:00:00"/>
    <d v="2024-07-14T00:00:00"/>
    <s v="Member"/>
    <x v="0"/>
    <n v="478.53"/>
    <x v="4"/>
    <x v="1"/>
    <n v="1177.8910000000001"/>
    <s v="Bulk Order"/>
  </r>
  <r>
    <s v="ORD110121"/>
    <x v="1"/>
    <x v="1"/>
    <x v="10010"/>
    <n v="0.4"/>
    <n v="138.16"/>
    <n v="6"/>
    <d v="2023-10-22T00:00:00"/>
    <d v="2023-10-27T00:00:00"/>
    <s v="New"/>
    <x v="0"/>
    <n v="62.59"/>
    <x v="4"/>
    <x v="1"/>
    <n v="207.23999999999998"/>
    <s v="Bulk Order"/>
  </r>
  <r>
    <s v="ORD110122"/>
    <x v="1"/>
    <x v="4"/>
    <x v="10011"/>
    <n v="0.1"/>
    <n v="377.42900000000003"/>
    <n v="1"/>
    <d v="2023-05-08T00:00:00"/>
    <d v="2023-05-12T00:00:00"/>
    <s v="Member"/>
    <x v="1"/>
    <n v="1004.76"/>
    <x v="4"/>
    <x v="4"/>
    <n v="3396.8609999999999"/>
    <s v="-"/>
  </r>
  <r>
    <s v="ORD110123"/>
    <x v="0"/>
    <x v="1"/>
    <x v="10012"/>
    <n v="0.42"/>
    <n v="565.94579999999996"/>
    <n v="7"/>
    <d v="2024-04-11T00:00:00"/>
    <d v="2024-04-16T00:00:00"/>
    <s v="New"/>
    <x v="1"/>
    <n v="73.55"/>
    <x v="4"/>
    <x v="2"/>
    <n v="781.54420000000005"/>
    <s v="Bulk Order"/>
  </r>
  <r>
    <s v="ORD110124"/>
    <x v="0"/>
    <x v="0"/>
    <x v="10013"/>
    <n v="0.31"/>
    <n v="751.36560000000009"/>
    <n v="3"/>
    <d v="2024-12-08T00:00:00"/>
    <d v="2024-12-14T00:00:00"/>
    <s v="New"/>
    <x v="0"/>
    <n v="221.06"/>
    <x v="4"/>
    <x v="2"/>
    <n v="1672.3944000000001"/>
    <s v="-"/>
  </r>
  <r>
    <s v="ORD110125"/>
    <x v="2"/>
    <x v="2"/>
    <x v="10014"/>
    <n v="0.41"/>
    <n v="524.04560000000004"/>
    <n v="9"/>
    <d v="2024-05-06T00:00:00"/>
    <d v="2024-05-11T00:00:00"/>
    <s v="Regular"/>
    <x v="0"/>
    <n v="339.94"/>
    <x v="4"/>
    <x v="3"/>
    <n v="754.11440000000005"/>
    <s v="Bulk Order"/>
  </r>
  <r>
    <s v="ORD110126"/>
    <x v="2"/>
    <x v="0"/>
    <x v="10015"/>
    <n v="0.36"/>
    <n v="1494.99"/>
    <n v="9"/>
    <d v="2024-01-06T00:00:00"/>
    <d v="2024-01-13T00:00:00"/>
    <s v="Member"/>
    <x v="1"/>
    <n v="905.32"/>
    <x v="4"/>
    <x v="5"/>
    <n v="2657.76"/>
    <s v="Bulk Order"/>
  </r>
  <r>
    <s v="ORD110127"/>
    <x v="3"/>
    <x v="1"/>
    <x v="10016"/>
    <n v="0.35"/>
    <n v="1678.4739999999999"/>
    <n v="4"/>
    <d v="2023-06-15T00:00:00"/>
    <d v="2023-06-18T00:00:00"/>
    <s v="Member"/>
    <x v="0"/>
    <n v="1008.18"/>
    <x v="4"/>
    <x v="1"/>
    <n v="3117.1660000000002"/>
    <s v="-"/>
  </r>
  <r>
    <s v="ORD110128"/>
    <x v="3"/>
    <x v="2"/>
    <x v="10017"/>
    <n v="0.08"/>
    <n v="29.568800000000003"/>
    <n v="2"/>
    <d v="2024-11-26T00:00:00"/>
    <d v="2024-11-29T00:00:00"/>
    <s v="New"/>
    <x v="2"/>
    <n v="79.06"/>
    <x v="4"/>
    <x v="3"/>
    <n v="340.0412"/>
    <s v="-"/>
  </r>
  <r>
    <s v="ORD110129"/>
    <x v="3"/>
    <x v="1"/>
    <x v="10018"/>
    <n v="0.16"/>
    <n v="198.9632"/>
    <n v="9"/>
    <d v="2023-09-03T00:00:00"/>
    <d v="2023-09-08T00:00:00"/>
    <s v="Regular"/>
    <x v="0"/>
    <n v="96.63"/>
    <x v="4"/>
    <x v="5"/>
    <n v="1044.5568000000001"/>
    <s v="Bulk Order"/>
  </r>
  <r>
    <s v="ORD110130"/>
    <x v="3"/>
    <x v="2"/>
    <x v="10019"/>
    <n v="0.26"/>
    <n v="267.50099999999998"/>
    <n v="5"/>
    <d v="2024-02-02T00:00:00"/>
    <d v="2024-02-06T00:00:00"/>
    <s v="Regular"/>
    <x v="2"/>
    <n v="273.73"/>
    <x v="4"/>
    <x v="0"/>
    <n v="761.34899999999993"/>
    <s v="-"/>
  </r>
  <r>
    <s v="ORD110131"/>
    <x v="2"/>
    <x v="1"/>
    <x v="10020"/>
    <n v="0.06"/>
    <n v="203.92199999999997"/>
    <n v="8"/>
    <d v="2024-11-24T00:00:00"/>
    <d v="2024-11-27T00:00:00"/>
    <s v="Regular"/>
    <x v="1"/>
    <n v="252.97"/>
    <x v="4"/>
    <x v="5"/>
    <n v="3194.7779999999998"/>
    <s v="Bulk Order"/>
  </r>
  <r>
    <s v="ORD110132"/>
    <x v="1"/>
    <x v="3"/>
    <x v="10021"/>
    <n v="0.24"/>
    <n v="528.12479999999994"/>
    <n v="9"/>
    <d v="2023-04-11T00:00:00"/>
    <d v="2023-04-15T00:00:00"/>
    <s v="Regular"/>
    <x v="2"/>
    <n v="222.52"/>
    <x v="4"/>
    <x v="5"/>
    <n v="1672.3951999999999"/>
    <s v="Bulk Order"/>
  </r>
  <r>
    <s v="ORD110133"/>
    <x v="3"/>
    <x v="4"/>
    <x v="10022"/>
    <n v="0.22"/>
    <n v="513.84960000000001"/>
    <n v="1"/>
    <d v="2024-11-02T00:00:00"/>
    <d v="2024-11-05T00:00:00"/>
    <s v="New"/>
    <x v="0"/>
    <n v="548.05999999999995"/>
    <x v="4"/>
    <x v="1"/>
    <n v="1821.8303999999998"/>
    <s v="-"/>
  </r>
  <r>
    <s v="ORD110134"/>
    <x v="1"/>
    <x v="4"/>
    <x v="10023"/>
    <n v="0.12"/>
    <n v="104.36280000000001"/>
    <n v="3"/>
    <d v="2023-06-08T00:00:00"/>
    <d v="2023-06-09T00:00:00"/>
    <s v="Member"/>
    <x v="2"/>
    <n v="95.52"/>
    <x v="4"/>
    <x v="4"/>
    <n v="765.32720000000006"/>
    <s v="-"/>
  </r>
  <r>
    <s v="ORD110135"/>
    <x v="3"/>
    <x v="2"/>
    <x v="10024"/>
    <n v="0.1"/>
    <n v="213.22"/>
    <n v="7"/>
    <d v="2023-07-16T00:00:00"/>
    <d v="2023-07-18T00:00:00"/>
    <s v="Member"/>
    <x v="0"/>
    <n v="535.16999999999996"/>
    <x v="4"/>
    <x v="5"/>
    <n v="1918.9799999999998"/>
    <s v="Bulk Order"/>
  </r>
  <r>
    <s v="ORD110136"/>
    <x v="0"/>
    <x v="3"/>
    <x v="10025"/>
    <n v="0.12"/>
    <n v="190.29839999999999"/>
    <n v="2"/>
    <d v="2024-10-18T00:00:00"/>
    <d v="2024-10-19T00:00:00"/>
    <s v="Regular"/>
    <x v="2"/>
    <n v="367.31"/>
    <x v="4"/>
    <x v="1"/>
    <n v="1395.5216"/>
    <s v="-"/>
  </r>
  <r>
    <s v="ORD110137"/>
    <x v="3"/>
    <x v="0"/>
    <x v="10026"/>
    <n v="0.3"/>
    <n v="928.452"/>
    <n v="4"/>
    <d v="2023-01-04T00:00:00"/>
    <d v="2023-01-05T00:00:00"/>
    <s v="Member"/>
    <x v="0"/>
    <n v="729.04"/>
    <x v="4"/>
    <x v="5"/>
    <n v="2166.3879999999999"/>
    <s v="-"/>
  </r>
  <r>
    <s v="ORD110138"/>
    <x v="3"/>
    <x v="3"/>
    <x v="10027"/>
    <n v="0.21"/>
    <n v="244.53870000000001"/>
    <n v="4"/>
    <d v="2024-09-10T00:00:00"/>
    <d v="2024-09-12T00:00:00"/>
    <s v="New"/>
    <x v="1"/>
    <n v="181.39"/>
    <x v="4"/>
    <x v="5"/>
    <n v="919.93129999999996"/>
    <s v="-"/>
  </r>
  <r>
    <s v="ORD110139"/>
    <x v="3"/>
    <x v="2"/>
    <x v="10028"/>
    <n v="0.21"/>
    <n v="653.64179999999999"/>
    <n v="7"/>
    <d v="2023-08-04T00:00:00"/>
    <d v="2023-08-07T00:00:00"/>
    <s v="New"/>
    <x v="1"/>
    <n v="590.64"/>
    <x v="4"/>
    <x v="4"/>
    <n v="2458.9382000000001"/>
    <s v="Bulk Order"/>
  </r>
  <r>
    <s v="ORD110140"/>
    <x v="2"/>
    <x v="3"/>
    <x v="10029"/>
    <n v="0.09"/>
    <n v="175.5855"/>
    <n v="2"/>
    <d v="2023-01-06T00:00:00"/>
    <d v="2023-01-09T00:00:00"/>
    <s v="Member"/>
    <x v="0"/>
    <n v="315.66000000000003"/>
    <x v="4"/>
    <x v="4"/>
    <n v="1775.3645000000001"/>
    <s v="-"/>
  </r>
  <r>
    <s v="ORD110141"/>
    <x v="0"/>
    <x v="0"/>
    <x v="10030"/>
    <n v="0.39"/>
    <n v="700.76760000000002"/>
    <n v="8"/>
    <d v="2024-03-23T00:00:00"/>
    <d v="2024-03-24T00:00:00"/>
    <s v="New"/>
    <x v="2"/>
    <n v="422.09"/>
    <x v="4"/>
    <x v="3"/>
    <n v="1096.0724"/>
    <s v="Bulk Order"/>
  </r>
  <r>
    <s v="ORD110142"/>
    <x v="3"/>
    <x v="2"/>
    <x v="10031"/>
    <n v="0.35"/>
    <n v="559.03049999999996"/>
    <n v="8"/>
    <d v="2023-06-07T00:00:00"/>
    <d v="2023-06-10T00:00:00"/>
    <s v="Regular"/>
    <x v="1"/>
    <n v="128.28"/>
    <x v="4"/>
    <x v="1"/>
    <n v="1038.1995000000002"/>
    <s v="Bulk Order"/>
  </r>
  <r>
    <s v="ORD110143"/>
    <x v="3"/>
    <x v="4"/>
    <x v="10032"/>
    <n v="0.21"/>
    <n v="714.37379999999996"/>
    <n v="6"/>
    <d v="2024-08-25T00:00:00"/>
    <d v="2024-08-30T00:00:00"/>
    <s v="New"/>
    <x v="2"/>
    <n v="556.63"/>
    <x v="4"/>
    <x v="2"/>
    <n v="2687.4062000000004"/>
    <s v="Bulk Order"/>
  </r>
  <r>
    <s v="ORD110144"/>
    <x v="1"/>
    <x v="3"/>
    <x v="10033"/>
    <n v="7.0000000000000007E-2"/>
    <n v="199.90950000000001"/>
    <n v="4"/>
    <d v="2023-09-22T00:00:00"/>
    <d v="2023-09-27T00:00:00"/>
    <s v="New"/>
    <x v="0"/>
    <n v="708.14"/>
    <x v="4"/>
    <x v="4"/>
    <n v="2655.9404999999997"/>
    <s v="-"/>
  </r>
  <r>
    <s v="ORD110145"/>
    <x v="0"/>
    <x v="4"/>
    <x v="10034"/>
    <n v="0.36"/>
    <n v="1538.4383999999998"/>
    <n v="2"/>
    <d v="2024-02-12T00:00:00"/>
    <d v="2024-02-15T00:00:00"/>
    <s v="Member"/>
    <x v="2"/>
    <n v="449.11"/>
    <x v="4"/>
    <x v="2"/>
    <n v="2735.0015999999996"/>
    <s v="-"/>
  </r>
  <r>
    <s v="ORD110146"/>
    <x v="3"/>
    <x v="4"/>
    <x v="10035"/>
    <n v="0.45"/>
    <n v="577.7505000000001"/>
    <n v="3"/>
    <d v="2023-01-13T00:00:00"/>
    <d v="2023-01-18T00:00:00"/>
    <s v="New"/>
    <x v="1"/>
    <n v="204.47"/>
    <x v="4"/>
    <x v="1"/>
    <n v="706.1395"/>
    <s v="-"/>
  </r>
  <r>
    <s v="ORD110147"/>
    <x v="1"/>
    <x v="1"/>
    <x v="10036"/>
    <n v="0.09"/>
    <n v="26.693099999999998"/>
    <n v="3"/>
    <d v="2024-08-26T00:00:00"/>
    <d v="2024-09-02T00:00:00"/>
    <s v="New"/>
    <x v="0"/>
    <n v="36.409999999999997"/>
    <x v="4"/>
    <x v="4"/>
    <n v="269.89689999999996"/>
    <s v="-"/>
  </r>
  <r>
    <s v="ORD110148"/>
    <x v="1"/>
    <x v="0"/>
    <x v="10037"/>
    <n v="0.3"/>
    <n v="297.57599999999996"/>
    <n v="3"/>
    <d v="2024-05-09T00:00:00"/>
    <d v="2024-05-11T00:00:00"/>
    <s v="New"/>
    <x v="0"/>
    <n v="160.54"/>
    <x v="4"/>
    <x v="1"/>
    <n v="694.34400000000005"/>
    <s v="-"/>
  </r>
  <r>
    <s v="ORD110149"/>
    <x v="2"/>
    <x v="3"/>
    <x v="8894"/>
    <n v="0.21"/>
    <n v="374.31450000000001"/>
    <n v="4"/>
    <d v="2024-08-30T00:00:00"/>
    <d v="2024-08-31T00:00:00"/>
    <s v="Regular"/>
    <x v="2"/>
    <n v="111.59"/>
    <x v="4"/>
    <x v="3"/>
    <n v="1408.1355000000001"/>
    <s v="-"/>
  </r>
  <r>
    <s v="ORD110150"/>
    <x v="1"/>
    <x v="4"/>
    <x v="10038"/>
    <n v="0.04"/>
    <n v="39.212399999999995"/>
    <n v="7"/>
    <d v="2023-12-23T00:00:00"/>
    <d v="2023-12-26T00:00:00"/>
    <s v="Regular"/>
    <x v="0"/>
    <n v="165.48"/>
    <x v="4"/>
    <x v="5"/>
    <n v="941.09759999999994"/>
    <s v="Bulk Order"/>
  </r>
  <r>
    <s v="ORD110151"/>
    <x v="3"/>
    <x v="4"/>
    <x v="10039"/>
    <n v="0.36"/>
    <n v="183.31199999999998"/>
    <n v="9"/>
    <d v="2023-10-02T00:00:00"/>
    <d v="2023-10-08T00:00:00"/>
    <s v="Member"/>
    <x v="2"/>
    <n v="77.23"/>
    <x v="4"/>
    <x v="0"/>
    <n v="325.88800000000003"/>
    <s v="Bulk Order"/>
  </r>
  <r>
    <s v="ORD110152"/>
    <x v="2"/>
    <x v="0"/>
    <x v="10040"/>
    <n v="0.04"/>
    <n v="91.2864"/>
    <n v="4"/>
    <d v="2023-10-30T00:00:00"/>
    <d v="2023-10-31T00:00:00"/>
    <s v="Regular"/>
    <x v="2"/>
    <n v="649"/>
    <x v="4"/>
    <x v="1"/>
    <n v="2190.8735999999999"/>
    <s v="-"/>
  </r>
  <r>
    <s v="ORD110153"/>
    <x v="2"/>
    <x v="4"/>
    <x v="10041"/>
    <n v="0.35"/>
    <n v="1195.9395"/>
    <n v="7"/>
    <d v="2023-09-09T00:00:00"/>
    <d v="2023-09-11T00:00:00"/>
    <s v="New"/>
    <x v="2"/>
    <n v="387.79"/>
    <x v="4"/>
    <x v="1"/>
    <n v="2221.0304999999998"/>
    <s v="Bulk Order"/>
  </r>
  <r>
    <s v="ORD110154"/>
    <x v="3"/>
    <x v="4"/>
    <x v="10042"/>
    <n v="0.14000000000000001"/>
    <n v="529.57799999999997"/>
    <n v="6"/>
    <d v="2024-08-05T00:00:00"/>
    <d v="2024-08-06T00:00:00"/>
    <s v="Member"/>
    <x v="2"/>
    <n v="434.11"/>
    <x v="4"/>
    <x v="4"/>
    <n v="3253.1219999999998"/>
    <s v="Bulk Order"/>
  </r>
  <r>
    <s v="ORD110155"/>
    <x v="0"/>
    <x v="4"/>
    <x v="10043"/>
    <n v="0.28000000000000003"/>
    <n v="575.05280000000016"/>
    <n v="9"/>
    <d v="2023-04-04T00:00:00"/>
    <d v="2023-04-07T00:00:00"/>
    <s v="New"/>
    <x v="1"/>
    <n v="179.99"/>
    <x v="4"/>
    <x v="3"/>
    <n v="1478.7072000000001"/>
    <s v="Bulk Order"/>
  </r>
  <r>
    <s v="ORD110156"/>
    <x v="1"/>
    <x v="4"/>
    <x v="10044"/>
    <n v="0.08"/>
    <n v="195.39360000000002"/>
    <n v="8"/>
    <d v="2024-07-23T00:00:00"/>
    <d v="2024-07-25T00:00:00"/>
    <s v="Regular"/>
    <x v="1"/>
    <n v="274.58"/>
    <x v="4"/>
    <x v="0"/>
    <n v="2247.0264000000002"/>
    <s v="Bulk Order"/>
  </r>
  <r>
    <s v="ORD110157"/>
    <x v="2"/>
    <x v="1"/>
    <x v="10045"/>
    <n v="0.19"/>
    <n v="722.34389999999996"/>
    <n v="2"/>
    <d v="2023-01-31T00:00:00"/>
    <d v="2023-02-06T00:00:00"/>
    <s v="New"/>
    <x v="2"/>
    <n v="1086.72"/>
    <x v="4"/>
    <x v="1"/>
    <n v="3079.4661000000001"/>
    <s v="-"/>
  </r>
  <r>
    <s v="ORD110158"/>
    <x v="0"/>
    <x v="1"/>
    <x v="10046"/>
    <n v="0.05"/>
    <n v="91.413499999999999"/>
    <n v="3"/>
    <d v="2023-10-28T00:00:00"/>
    <d v="2023-10-30T00:00:00"/>
    <s v="Member"/>
    <x v="2"/>
    <n v="378.22"/>
    <x v="4"/>
    <x v="1"/>
    <n v="1736.8564999999999"/>
    <s v="-"/>
  </r>
  <r>
    <s v="ORD110159"/>
    <x v="3"/>
    <x v="2"/>
    <x v="10047"/>
    <n v="0.23"/>
    <n v="907.43050000000005"/>
    <n v="6"/>
    <d v="2024-05-10T00:00:00"/>
    <d v="2024-05-17T00:00:00"/>
    <s v="Regular"/>
    <x v="1"/>
    <n v="212.64"/>
    <x v="4"/>
    <x v="0"/>
    <n v="3037.9195"/>
    <s v="Bulk Order"/>
  </r>
  <r>
    <s v="ORD110160"/>
    <x v="1"/>
    <x v="3"/>
    <x v="10048"/>
    <n v="0.11"/>
    <n v="532.41540000000009"/>
    <n v="5"/>
    <d v="2023-04-14T00:00:00"/>
    <d v="2023-04-19T00:00:00"/>
    <s v="Regular"/>
    <x v="1"/>
    <n v="283.67"/>
    <x v="4"/>
    <x v="5"/>
    <n v="4307.7246000000005"/>
    <s v="-"/>
  </r>
  <r>
    <s v="ORD110161"/>
    <x v="1"/>
    <x v="0"/>
    <x v="10049"/>
    <n v="0.09"/>
    <n v="397.29239999999993"/>
    <n v="2"/>
    <d v="2023-11-06T00:00:00"/>
    <d v="2023-11-09T00:00:00"/>
    <s v="Member"/>
    <x v="1"/>
    <n v="250.5"/>
    <x v="4"/>
    <x v="5"/>
    <n v="4017.0675999999999"/>
    <s v="-"/>
  </r>
  <r>
    <s v="ORD110162"/>
    <x v="2"/>
    <x v="2"/>
    <x v="10050"/>
    <n v="0.05"/>
    <n v="116.131"/>
    <n v="2"/>
    <d v="2023-11-25T00:00:00"/>
    <d v="2023-11-27T00:00:00"/>
    <s v="Member"/>
    <x v="1"/>
    <n v="263.08"/>
    <x v="4"/>
    <x v="1"/>
    <n v="2206.489"/>
    <s v="-"/>
  </r>
  <r>
    <s v="ORD110163"/>
    <x v="1"/>
    <x v="1"/>
    <x v="10051"/>
    <n v="0.38"/>
    <n v="1117.0632000000001"/>
    <n v="5"/>
    <d v="2023-04-08T00:00:00"/>
    <d v="2023-04-10T00:00:00"/>
    <s v="Member"/>
    <x v="2"/>
    <n v="189.28"/>
    <x v="4"/>
    <x v="5"/>
    <n v="1822.5767999999998"/>
    <s v="-"/>
  </r>
  <r>
    <s v="ORD110164"/>
    <x v="1"/>
    <x v="1"/>
    <x v="10052"/>
    <n v="0.32"/>
    <n v="1155.3568"/>
    <n v="5"/>
    <d v="2024-04-14T00:00:00"/>
    <d v="2024-04-20T00:00:00"/>
    <s v="New"/>
    <x v="0"/>
    <n v="241.07"/>
    <x v="4"/>
    <x v="4"/>
    <n v="2455.1331999999998"/>
    <s v="-"/>
  </r>
  <r>
    <s v="ORD110165"/>
    <x v="1"/>
    <x v="1"/>
    <x v="10053"/>
    <n v="0.08"/>
    <n v="144.9256"/>
    <n v="1"/>
    <d v="2024-02-15T00:00:00"/>
    <d v="2024-02-22T00:00:00"/>
    <s v="Regular"/>
    <x v="1"/>
    <n v="288.86"/>
    <x v="4"/>
    <x v="5"/>
    <n v="1666.6443999999999"/>
    <s v="-"/>
  </r>
  <r>
    <s v="ORD110166"/>
    <x v="1"/>
    <x v="2"/>
    <x v="560"/>
    <n v="0.24"/>
    <n v="963.90479999999991"/>
    <n v="3"/>
    <d v="2023-02-21T00:00:00"/>
    <d v="2023-02-27T00:00:00"/>
    <s v="New"/>
    <x v="2"/>
    <n v="208.52"/>
    <x v="4"/>
    <x v="3"/>
    <n v="3052.3652000000002"/>
    <s v="-"/>
  </r>
  <r>
    <s v="ORD110167"/>
    <x v="3"/>
    <x v="1"/>
    <x v="10054"/>
    <n v="0.33"/>
    <n v="739.49369999999999"/>
    <n v="9"/>
    <d v="2024-07-20T00:00:00"/>
    <d v="2024-07-21T00:00:00"/>
    <s v="New"/>
    <x v="0"/>
    <n v="121.27"/>
    <x v="4"/>
    <x v="5"/>
    <n v="1501.3962999999999"/>
    <s v="Bulk Order"/>
  </r>
  <r>
    <s v="ORD110168"/>
    <x v="0"/>
    <x v="2"/>
    <x v="10055"/>
    <n v="0.44"/>
    <n v="1869.7888000000003"/>
    <n v="3"/>
    <d v="2023-01-27T00:00:00"/>
    <d v="2023-02-01T00:00:00"/>
    <s v="New"/>
    <x v="1"/>
    <n v="870.98"/>
    <x v="4"/>
    <x v="4"/>
    <n v="2379.7312000000002"/>
    <s v="-"/>
  </r>
  <r>
    <s v="ORD110169"/>
    <x v="3"/>
    <x v="1"/>
    <x v="10056"/>
    <n v="0.03"/>
    <n v="40.445999999999998"/>
    <n v="6"/>
    <d v="2023-04-26T00:00:00"/>
    <d v="2023-05-03T00:00:00"/>
    <s v="Regular"/>
    <x v="1"/>
    <n v="302.55"/>
    <x v="4"/>
    <x v="1"/>
    <n v="1307.7540000000001"/>
    <s v="Bulk Order"/>
  </r>
  <r>
    <s v="ORD110170"/>
    <x v="3"/>
    <x v="4"/>
    <x v="10057"/>
    <n v="0.18"/>
    <n v="28.035"/>
    <n v="6"/>
    <d v="2023-12-31T00:00:00"/>
    <d v="2024-01-01T00:00:00"/>
    <s v="Member"/>
    <x v="1"/>
    <n v="45.36"/>
    <x v="4"/>
    <x v="4"/>
    <n v="127.715"/>
    <s v="Bulk Order"/>
  </r>
  <r>
    <s v="ORD110171"/>
    <x v="2"/>
    <x v="4"/>
    <x v="10058"/>
    <n v="0.31"/>
    <n v="992.05269999999996"/>
    <n v="2"/>
    <d v="2024-11-15T00:00:00"/>
    <d v="2024-11-22T00:00:00"/>
    <s v="Regular"/>
    <x v="2"/>
    <n v="547.04"/>
    <x v="4"/>
    <x v="2"/>
    <n v="2208.1172999999999"/>
    <s v="-"/>
  </r>
  <r>
    <s v="ORD110172"/>
    <x v="1"/>
    <x v="3"/>
    <x v="10059"/>
    <n v="0.01"/>
    <n v="23.142600000000002"/>
    <n v="7"/>
    <d v="2024-03-02T00:00:00"/>
    <d v="2024-03-09T00:00:00"/>
    <s v="New"/>
    <x v="2"/>
    <n v="444.4"/>
    <x v="4"/>
    <x v="0"/>
    <n v="2291.1174000000001"/>
    <s v="Bulk Order"/>
  </r>
  <r>
    <s v="ORD110173"/>
    <x v="3"/>
    <x v="1"/>
    <x v="10060"/>
    <n v="0.12"/>
    <n v="47.175599999999996"/>
    <n v="9"/>
    <d v="2024-07-07T00:00:00"/>
    <d v="2024-07-09T00:00:00"/>
    <s v="Member"/>
    <x v="0"/>
    <n v="77.89"/>
    <x v="4"/>
    <x v="1"/>
    <n v="345.95440000000002"/>
    <s v="Bulk Order"/>
  </r>
  <r>
    <s v="ORD110174"/>
    <x v="1"/>
    <x v="3"/>
    <x v="10061"/>
    <n v="0.37"/>
    <n v="921.04100000000005"/>
    <n v="9"/>
    <d v="2023-10-31T00:00:00"/>
    <d v="2023-11-07T00:00:00"/>
    <s v="Regular"/>
    <x v="0"/>
    <n v="590.13"/>
    <x v="4"/>
    <x v="5"/>
    <n v="1568.259"/>
    <s v="Bulk Order"/>
  </r>
  <r>
    <s v="ORD110175"/>
    <x v="3"/>
    <x v="2"/>
    <x v="10062"/>
    <n v="0.18"/>
    <n v="166.6782"/>
    <n v="8"/>
    <d v="2024-03-17T00:00:00"/>
    <d v="2024-03-19T00:00:00"/>
    <s v="Member"/>
    <x v="2"/>
    <n v="142.44"/>
    <x v="4"/>
    <x v="0"/>
    <n v="759.31179999999995"/>
    <s v="Bulk Order"/>
  </r>
  <r>
    <s v="ORD110176"/>
    <x v="3"/>
    <x v="3"/>
    <x v="10063"/>
    <n v="0.04"/>
    <n v="127.4308"/>
    <n v="5"/>
    <d v="2024-06-22T00:00:00"/>
    <d v="2024-06-23T00:00:00"/>
    <s v="New"/>
    <x v="2"/>
    <n v="943.81"/>
    <x v="4"/>
    <x v="4"/>
    <n v="3058.3391999999999"/>
    <s v="-"/>
  </r>
  <r>
    <s v="ORD110177"/>
    <x v="2"/>
    <x v="1"/>
    <x v="10064"/>
    <n v="0.31"/>
    <n v="707.02319999999997"/>
    <n v="8"/>
    <d v="2023-06-09T00:00:00"/>
    <d v="2023-06-10T00:00:00"/>
    <s v="Member"/>
    <x v="1"/>
    <n v="398.53"/>
    <x v="4"/>
    <x v="3"/>
    <n v="1573.6967999999997"/>
    <s v="Bulk Order"/>
  </r>
  <r>
    <s v="ORD110178"/>
    <x v="0"/>
    <x v="2"/>
    <x v="10065"/>
    <n v="0.13"/>
    <n v="122.0063"/>
    <n v="9"/>
    <d v="2024-11-08T00:00:00"/>
    <d v="2024-11-10T00:00:00"/>
    <s v="New"/>
    <x v="1"/>
    <n v="76.88"/>
    <x v="4"/>
    <x v="5"/>
    <n v="816.50369999999998"/>
    <s v="Bulk Order"/>
  </r>
  <r>
    <s v="ORD110179"/>
    <x v="0"/>
    <x v="2"/>
    <x v="10066"/>
    <n v="0.35"/>
    <n v="741.47499999999991"/>
    <n v="1"/>
    <d v="2023-12-08T00:00:00"/>
    <d v="2023-12-10T00:00:00"/>
    <s v="Member"/>
    <x v="1"/>
    <n v="501.9"/>
    <x v="4"/>
    <x v="0"/>
    <n v="1377.0250000000001"/>
    <s v="-"/>
  </r>
  <r>
    <s v="ORD110180"/>
    <x v="3"/>
    <x v="4"/>
    <x v="10067"/>
    <n v="0.45"/>
    <n v="558.12149999999997"/>
    <n v="1"/>
    <d v="2024-05-14T00:00:00"/>
    <d v="2024-05-19T00:00:00"/>
    <s v="New"/>
    <x v="1"/>
    <n v="223.09"/>
    <x v="4"/>
    <x v="1"/>
    <n v="682.14850000000001"/>
    <s v="-"/>
  </r>
  <r>
    <s v="ORD110181"/>
    <x v="2"/>
    <x v="2"/>
    <x v="10068"/>
    <n v="0.26"/>
    <n v="858.04420000000005"/>
    <n v="5"/>
    <d v="2024-11-23T00:00:00"/>
    <d v="2024-11-30T00:00:00"/>
    <s v="Member"/>
    <x v="1"/>
    <n v="701.29"/>
    <x v="4"/>
    <x v="2"/>
    <n v="2442.1257999999998"/>
    <s v="-"/>
  </r>
  <r>
    <s v="ORD110182"/>
    <x v="1"/>
    <x v="2"/>
    <x v="10069"/>
    <n v="0.3"/>
    <n v="463.86"/>
    <n v="7"/>
    <d v="2024-08-30T00:00:00"/>
    <d v="2024-09-01T00:00:00"/>
    <s v="Regular"/>
    <x v="1"/>
    <n v="276.02999999999997"/>
    <x v="4"/>
    <x v="4"/>
    <n v="1082.3400000000001"/>
    <s v="Bulk Order"/>
  </r>
  <r>
    <s v="ORD110183"/>
    <x v="1"/>
    <x v="3"/>
    <x v="10070"/>
    <n v="0.26"/>
    <n v="1073.2514000000001"/>
    <n v="9"/>
    <d v="2023-10-10T00:00:00"/>
    <d v="2023-10-16T00:00:00"/>
    <s v="New"/>
    <x v="1"/>
    <n v="877.98"/>
    <x v="4"/>
    <x v="1"/>
    <n v="3054.6386000000002"/>
    <s v="Bulk Order"/>
  </r>
  <r>
    <s v="ORD110184"/>
    <x v="3"/>
    <x v="2"/>
    <x v="10071"/>
    <n v="0.41"/>
    <n v="69.453999999999994"/>
    <n v="9"/>
    <d v="2023-10-23T00:00:00"/>
    <d v="2023-10-25T00:00:00"/>
    <s v="Member"/>
    <x v="1"/>
    <n v="27.65"/>
    <x v="4"/>
    <x v="1"/>
    <n v="99.946000000000012"/>
    <s v="Bulk Order"/>
  </r>
  <r>
    <s v="ORD110185"/>
    <x v="0"/>
    <x v="0"/>
    <x v="10072"/>
    <n v="0.12"/>
    <n v="249.20999999999998"/>
    <n v="3"/>
    <d v="2023-04-04T00:00:00"/>
    <d v="2023-04-07T00:00:00"/>
    <s v="Regular"/>
    <x v="1"/>
    <n v="306.68"/>
    <x v="4"/>
    <x v="3"/>
    <n v="1827.54"/>
    <s v="-"/>
  </r>
  <r>
    <s v="ORD110186"/>
    <x v="2"/>
    <x v="4"/>
    <x v="10073"/>
    <n v="0.2"/>
    <n v="624.73800000000006"/>
    <n v="1"/>
    <d v="2023-06-12T00:00:00"/>
    <d v="2023-06-19T00:00:00"/>
    <s v="Member"/>
    <x v="1"/>
    <n v="303.67"/>
    <x v="4"/>
    <x v="1"/>
    <n v="2498.9520000000002"/>
    <s v="-"/>
  </r>
  <r>
    <s v="ORD110187"/>
    <x v="0"/>
    <x v="4"/>
    <x v="10074"/>
    <n v="0.45"/>
    <n v="94.850999999999999"/>
    <n v="3"/>
    <d v="2024-04-05T00:00:00"/>
    <d v="2024-04-09T00:00:00"/>
    <s v="Regular"/>
    <x v="1"/>
    <n v="28.02"/>
    <x v="4"/>
    <x v="0"/>
    <n v="115.929"/>
    <s v="-"/>
  </r>
  <r>
    <s v="ORD110188"/>
    <x v="1"/>
    <x v="2"/>
    <x v="10075"/>
    <n v="0.36"/>
    <n v="416.74680000000001"/>
    <n v="8"/>
    <d v="2024-09-21T00:00:00"/>
    <d v="2024-09-25T00:00:00"/>
    <s v="Member"/>
    <x v="2"/>
    <n v="68.75"/>
    <x v="4"/>
    <x v="3"/>
    <n v="740.8832000000001"/>
    <s v="Bulk Order"/>
  </r>
  <r>
    <s v="ORD110189"/>
    <x v="0"/>
    <x v="3"/>
    <x v="10076"/>
    <n v="0.16"/>
    <n v="272.69759999999997"/>
    <n v="7"/>
    <d v="2024-01-20T00:00:00"/>
    <d v="2024-01-22T00:00:00"/>
    <s v="Regular"/>
    <x v="1"/>
    <n v="296.52999999999997"/>
    <x v="4"/>
    <x v="1"/>
    <n v="1431.6623999999999"/>
    <s v="Bulk Order"/>
  </r>
  <r>
    <s v="ORD110190"/>
    <x v="1"/>
    <x v="4"/>
    <x v="10077"/>
    <n v="0.42"/>
    <n v="86.956799999999987"/>
    <n v="5"/>
    <d v="2023-08-22T00:00:00"/>
    <d v="2023-08-27T00:00:00"/>
    <s v="Regular"/>
    <x v="0"/>
    <n v="32.64"/>
    <x v="4"/>
    <x v="4"/>
    <n v="120.08320000000001"/>
    <s v="-"/>
  </r>
  <r>
    <s v="ORD110191"/>
    <x v="2"/>
    <x v="4"/>
    <x v="10078"/>
    <n v="0.12"/>
    <n v="333.45359999999999"/>
    <n v="9"/>
    <d v="2023-06-04T00:00:00"/>
    <d v="2023-06-07T00:00:00"/>
    <s v="Member"/>
    <x v="0"/>
    <n v="219.24"/>
    <x v="4"/>
    <x v="3"/>
    <n v="2445.3264000000004"/>
    <s v="Bulk Order"/>
  </r>
  <r>
    <s v="ORD110192"/>
    <x v="2"/>
    <x v="0"/>
    <x v="10079"/>
    <n v="0.32"/>
    <n v="1021.2032"/>
    <n v="4"/>
    <d v="2023-10-05T00:00:00"/>
    <d v="2023-10-07T00:00:00"/>
    <s v="Member"/>
    <x v="2"/>
    <n v="608.04"/>
    <x v="4"/>
    <x v="3"/>
    <n v="2170.0568000000003"/>
    <s v="-"/>
  </r>
  <r>
    <s v="ORD110193"/>
    <x v="3"/>
    <x v="2"/>
    <x v="10080"/>
    <n v="0.48"/>
    <n v="583.13279999999997"/>
    <n v="6"/>
    <d v="2024-05-19T00:00:00"/>
    <d v="2024-05-22T00:00:00"/>
    <s v="Regular"/>
    <x v="2"/>
    <n v="331.8"/>
    <x v="4"/>
    <x v="2"/>
    <n v="631.72719999999993"/>
    <s v="Bulk Order"/>
  </r>
  <r>
    <s v="ORD110194"/>
    <x v="3"/>
    <x v="4"/>
    <x v="10081"/>
    <n v="0.28999999999999998"/>
    <n v="801.2903"/>
    <n v="5"/>
    <d v="2024-09-14T00:00:00"/>
    <d v="2024-09-15T00:00:00"/>
    <s v="New"/>
    <x v="2"/>
    <n v="491.28"/>
    <x v="4"/>
    <x v="0"/>
    <n v="1961.7797"/>
    <s v="-"/>
  </r>
  <r>
    <s v="ORD110195"/>
    <x v="0"/>
    <x v="4"/>
    <x v="10082"/>
    <n v="0.4"/>
    <n v="1998.2880000000002"/>
    <n v="6"/>
    <d v="2023-05-31T00:00:00"/>
    <d v="2023-06-07T00:00:00"/>
    <s v="Regular"/>
    <x v="0"/>
    <n v="310.63"/>
    <x v="4"/>
    <x v="0"/>
    <n v="2997.4319999999998"/>
    <s v="Bulk Order"/>
  </r>
  <r>
    <s v="ORD110196"/>
    <x v="2"/>
    <x v="4"/>
    <x v="10083"/>
    <n v="0.37"/>
    <n v="1644.9829999999999"/>
    <n v="4"/>
    <d v="2023-06-30T00:00:00"/>
    <d v="2023-07-05T00:00:00"/>
    <s v="Member"/>
    <x v="2"/>
    <n v="684.39"/>
    <x v="4"/>
    <x v="0"/>
    <n v="2800.9169999999995"/>
    <s v="-"/>
  </r>
  <r>
    <s v="ORD110197"/>
    <x v="2"/>
    <x v="4"/>
    <x v="10084"/>
    <n v="0.43"/>
    <n v="166.5992"/>
    <n v="3"/>
    <d v="2023-10-18T00:00:00"/>
    <d v="2023-10-22T00:00:00"/>
    <s v="Regular"/>
    <x v="2"/>
    <n v="107.74"/>
    <x v="4"/>
    <x v="0"/>
    <n v="220.8408"/>
    <s v="-"/>
  </r>
  <r>
    <s v="ORD110198"/>
    <x v="3"/>
    <x v="3"/>
    <x v="10085"/>
    <n v="0.48"/>
    <n v="348.77760000000001"/>
    <n v="5"/>
    <d v="2024-06-02T00:00:00"/>
    <d v="2024-06-05T00:00:00"/>
    <s v="Regular"/>
    <x v="1"/>
    <n v="209.35"/>
    <x v="4"/>
    <x v="0"/>
    <n v="377.8424"/>
    <s v="-"/>
  </r>
  <r>
    <s v="ORD110199"/>
    <x v="1"/>
    <x v="1"/>
    <x v="10086"/>
    <n v="0.01"/>
    <n v="25.2258"/>
    <n v="5"/>
    <d v="2024-02-12T00:00:00"/>
    <d v="2024-02-18T00:00:00"/>
    <s v="New"/>
    <x v="0"/>
    <n v="659.69"/>
    <x v="4"/>
    <x v="4"/>
    <n v="2497.3541999999998"/>
    <s v="-"/>
  </r>
  <r>
    <s v="ORD110200"/>
    <x v="0"/>
    <x v="0"/>
    <x v="10087"/>
    <n v="0.01"/>
    <n v="13.014900000000001"/>
    <n v="2"/>
    <d v="2023-07-27T00:00:00"/>
    <d v="2023-08-02T00:00:00"/>
    <s v="New"/>
    <x v="0"/>
    <n v="205.31"/>
    <x v="4"/>
    <x v="4"/>
    <n v="1288.4751000000001"/>
    <s v="-"/>
  </r>
  <r>
    <s v="ORD110201"/>
    <x v="0"/>
    <x v="3"/>
    <x v="10088"/>
    <n v="0.3"/>
    <n v="149.02500000000001"/>
    <n v="4"/>
    <d v="2023-05-08T00:00:00"/>
    <d v="2023-05-10T00:00:00"/>
    <s v="Member"/>
    <x v="2"/>
    <n v="71.95"/>
    <x v="4"/>
    <x v="2"/>
    <n v="347.72500000000002"/>
    <s v="-"/>
  </r>
  <r>
    <s v="ORD110202"/>
    <x v="3"/>
    <x v="0"/>
    <x v="10089"/>
    <n v="0.48"/>
    <n v="646.71359999999993"/>
    <n v="3"/>
    <d v="2023-01-23T00:00:00"/>
    <d v="2023-01-24T00:00:00"/>
    <s v="New"/>
    <x v="2"/>
    <n v="164.02"/>
    <x v="4"/>
    <x v="1"/>
    <n v="700.60640000000001"/>
    <s v="-"/>
  </r>
  <r>
    <s v="ORD110203"/>
    <x v="2"/>
    <x v="4"/>
    <x v="10090"/>
    <n v="0.24"/>
    <n v="95.944799999999987"/>
    <n v="7"/>
    <d v="2023-01-07T00:00:00"/>
    <d v="2023-01-12T00:00:00"/>
    <s v="Regular"/>
    <x v="0"/>
    <n v="34.29"/>
    <x v="4"/>
    <x v="3"/>
    <n v="303.8252"/>
    <s v="Bulk Order"/>
  </r>
  <r>
    <s v="ORD110204"/>
    <x v="3"/>
    <x v="0"/>
    <x v="10091"/>
    <n v="0.42"/>
    <n v="1132.5594000000001"/>
    <n v="5"/>
    <d v="2024-05-02T00:00:00"/>
    <d v="2024-05-09T00:00:00"/>
    <s v="Member"/>
    <x v="1"/>
    <n v="742.05"/>
    <x v="4"/>
    <x v="4"/>
    <n v="1564.0106000000001"/>
    <s v="-"/>
  </r>
  <r>
    <s v="ORD110205"/>
    <x v="3"/>
    <x v="2"/>
    <x v="10092"/>
    <n v="0.38"/>
    <n v="950.84739999999999"/>
    <n v="6"/>
    <d v="2023-11-08T00:00:00"/>
    <d v="2023-11-14T00:00:00"/>
    <s v="Member"/>
    <x v="1"/>
    <n v="549.83000000000004"/>
    <x v="4"/>
    <x v="1"/>
    <n v="1551.3825999999999"/>
    <s v="Bulk Order"/>
  </r>
  <r>
    <s v="ORD110206"/>
    <x v="3"/>
    <x v="2"/>
    <x v="10093"/>
    <n v="0.25"/>
    <n v="32.75"/>
    <n v="7"/>
    <d v="2024-10-23T00:00:00"/>
    <d v="2024-10-26T00:00:00"/>
    <s v="Member"/>
    <x v="0"/>
    <n v="33.46"/>
    <x v="4"/>
    <x v="2"/>
    <n v="98.25"/>
    <s v="Bulk Order"/>
  </r>
  <r>
    <s v="ORD110207"/>
    <x v="3"/>
    <x v="1"/>
    <x v="10094"/>
    <n v="0.26"/>
    <n v="640.72580000000005"/>
    <n v="2"/>
    <d v="2024-08-27T00:00:00"/>
    <d v="2024-08-28T00:00:00"/>
    <s v="New"/>
    <x v="2"/>
    <n v="184.64"/>
    <x v="4"/>
    <x v="1"/>
    <n v="1823.6041999999998"/>
    <s v="-"/>
  </r>
  <r>
    <s v="ORD110208"/>
    <x v="1"/>
    <x v="1"/>
    <x v="10095"/>
    <n v="0.22"/>
    <n v="582.351"/>
    <n v="4"/>
    <d v="2024-02-08T00:00:00"/>
    <d v="2024-02-14T00:00:00"/>
    <s v="Regular"/>
    <x v="2"/>
    <n v="245.94"/>
    <x v="4"/>
    <x v="4"/>
    <n v="2064.6990000000001"/>
    <s v="-"/>
  </r>
  <r>
    <s v="ORD110209"/>
    <x v="1"/>
    <x v="0"/>
    <x v="10096"/>
    <n v="0.13"/>
    <n v="398.83350000000002"/>
    <n v="6"/>
    <d v="2024-06-26T00:00:00"/>
    <d v="2024-06-29T00:00:00"/>
    <s v="New"/>
    <x v="0"/>
    <n v="179.96"/>
    <x v="4"/>
    <x v="2"/>
    <n v="2669.1164999999996"/>
    <s v="Bulk Order"/>
  </r>
  <r>
    <s v="ORD110210"/>
    <x v="2"/>
    <x v="3"/>
    <x v="10097"/>
    <n v="0.43"/>
    <n v="2087.0007000000001"/>
    <n v="3"/>
    <d v="2024-04-19T00:00:00"/>
    <d v="2024-04-22T00:00:00"/>
    <s v="Regular"/>
    <x v="0"/>
    <n v="784.27"/>
    <x v="4"/>
    <x v="1"/>
    <n v="2766.4892999999997"/>
    <s v="-"/>
  </r>
  <r>
    <s v="ORD110211"/>
    <x v="3"/>
    <x v="3"/>
    <x v="10098"/>
    <n v="0.1"/>
    <n v="491.51900000000001"/>
    <n v="6"/>
    <d v="2024-09-08T00:00:00"/>
    <d v="2024-09-15T00:00:00"/>
    <s v="Member"/>
    <x v="2"/>
    <n v="780.2"/>
    <x v="4"/>
    <x v="1"/>
    <n v="4423.6709999999994"/>
    <s v="Bulk Order"/>
  </r>
  <r>
    <s v="ORD110212"/>
    <x v="1"/>
    <x v="4"/>
    <x v="10099"/>
    <n v="0.45"/>
    <n v="1206.8775000000001"/>
    <n v="1"/>
    <d v="2024-04-29T00:00:00"/>
    <d v="2024-05-02T00:00:00"/>
    <s v="Member"/>
    <x v="0"/>
    <n v="692.89"/>
    <x v="4"/>
    <x v="1"/>
    <n v="1475.0724999999998"/>
    <s v="-"/>
  </r>
  <r>
    <s v="ORD110213"/>
    <x v="2"/>
    <x v="3"/>
    <x v="10100"/>
    <n v="0.18"/>
    <n v="763.4538"/>
    <n v="8"/>
    <d v="2024-04-01T00:00:00"/>
    <d v="2024-04-06T00:00:00"/>
    <s v="Regular"/>
    <x v="0"/>
    <n v="243.25"/>
    <x v="4"/>
    <x v="0"/>
    <n v="3477.9561999999996"/>
    <s v="Bulk Order"/>
  </r>
  <r>
    <s v="ORD110214"/>
    <x v="3"/>
    <x v="1"/>
    <x v="10101"/>
    <n v="0.01"/>
    <n v="5.1730999999999998"/>
    <n v="5"/>
    <d v="2023-12-11T00:00:00"/>
    <d v="2023-12-16T00:00:00"/>
    <s v="Member"/>
    <x v="0"/>
    <n v="92.7"/>
    <x v="4"/>
    <x v="3"/>
    <n v="512.13689999999997"/>
    <s v="-"/>
  </r>
  <r>
    <s v="ORD110215"/>
    <x v="0"/>
    <x v="3"/>
    <x v="10102"/>
    <n v="0.08"/>
    <n v="216.21279999999999"/>
    <n v="1"/>
    <d v="2024-10-01T00:00:00"/>
    <d v="2024-10-05T00:00:00"/>
    <s v="Regular"/>
    <x v="0"/>
    <n v="635.78"/>
    <x v="4"/>
    <x v="5"/>
    <n v="2486.4472000000001"/>
    <s v="-"/>
  </r>
  <r>
    <s v="ORD110216"/>
    <x v="1"/>
    <x v="4"/>
    <x v="10103"/>
    <n v="0.44"/>
    <n v="1507.7084"/>
    <n v="1"/>
    <d v="2023-02-11T00:00:00"/>
    <d v="2023-02-14T00:00:00"/>
    <s v="New"/>
    <x v="2"/>
    <n v="717.97"/>
    <x v="4"/>
    <x v="4"/>
    <n v="1918.9016000000001"/>
    <s v="-"/>
  </r>
  <r>
    <s v="ORD110217"/>
    <x v="2"/>
    <x v="2"/>
    <x v="10104"/>
    <n v="0.06"/>
    <n v="172.03020000000001"/>
    <n v="3"/>
    <d v="2024-09-05T00:00:00"/>
    <d v="2024-09-06T00:00:00"/>
    <s v="Regular"/>
    <x v="2"/>
    <n v="834.7"/>
    <x v="4"/>
    <x v="3"/>
    <n v="2695.1397999999999"/>
    <s v="-"/>
  </r>
  <r>
    <s v="ORD110218"/>
    <x v="0"/>
    <x v="3"/>
    <x v="10105"/>
    <n v="0.37"/>
    <n v="455.29609999999997"/>
    <n v="6"/>
    <d v="2023-08-13T00:00:00"/>
    <d v="2023-08-19T00:00:00"/>
    <s v="New"/>
    <x v="2"/>
    <n v="332.29"/>
    <x v="4"/>
    <x v="5"/>
    <n v="775.23389999999995"/>
    <s v="Bulk Order"/>
  </r>
  <r>
    <s v="ORD110219"/>
    <x v="3"/>
    <x v="3"/>
    <x v="5440"/>
    <n v="0.09"/>
    <n v="36.631799999999998"/>
    <n v="2"/>
    <d v="2024-06-08T00:00:00"/>
    <d v="2024-06-10T00:00:00"/>
    <s v="Member"/>
    <x v="1"/>
    <n v="37.94"/>
    <x v="4"/>
    <x v="2"/>
    <n v="370.38819999999998"/>
    <s v="-"/>
  </r>
  <r>
    <s v="ORD110220"/>
    <x v="3"/>
    <x v="1"/>
    <x v="10106"/>
    <n v="0.25"/>
    <n v="498.67"/>
    <n v="8"/>
    <d v="2024-09-04T00:00:00"/>
    <d v="2024-09-07T00:00:00"/>
    <s v="Member"/>
    <x v="2"/>
    <n v="295.35000000000002"/>
    <x v="4"/>
    <x v="3"/>
    <n v="1496.01"/>
    <s v="Bulk Order"/>
  </r>
  <r>
    <s v="ORD110221"/>
    <x v="3"/>
    <x v="0"/>
    <x v="10107"/>
    <n v="0.1"/>
    <n v="327.34500000000003"/>
    <n v="7"/>
    <d v="2024-08-14T00:00:00"/>
    <d v="2024-08-18T00:00:00"/>
    <s v="Regular"/>
    <x v="0"/>
    <n v="774.81"/>
    <x v="4"/>
    <x v="1"/>
    <n v="2946.1049999999996"/>
    <s v="Bulk Order"/>
  </r>
  <r>
    <s v="ORD110222"/>
    <x v="1"/>
    <x v="2"/>
    <x v="10108"/>
    <n v="0.17"/>
    <n v="843.09630000000016"/>
    <n v="2"/>
    <d v="2023-02-16T00:00:00"/>
    <d v="2023-02-22T00:00:00"/>
    <s v="Regular"/>
    <x v="1"/>
    <n v="770.39"/>
    <x v="4"/>
    <x v="4"/>
    <n v="4116.2937000000002"/>
    <s v="-"/>
  </r>
  <r>
    <s v="ORD110223"/>
    <x v="2"/>
    <x v="0"/>
    <x v="10109"/>
    <n v="0.06"/>
    <n v="75.540599999999998"/>
    <n v="1"/>
    <d v="2024-03-16T00:00:00"/>
    <d v="2024-03-22T00:00:00"/>
    <s v="Regular"/>
    <x v="1"/>
    <n v="196.03"/>
    <x v="4"/>
    <x v="4"/>
    <n v="1183.4694"/>
    <s v="-"/>
  </r>
  <r>
    <s v="ORD110224"/>
    <x v="0"/>
    <x v="4"/>
    <x v="10110"/>
    <n v="0.28000000000000003"/>
    <n v="1287.2076000000002"/>
    <n v="7"/>
    <d v="2024-09-06T00:00:00"/>
    <d v="2024-09-13T00:00:00"/>
    <s v="Member"/>
    <x v="1"/>
    <n v="474.45"/>
    <x v="4"/>
    <x v="4"/>
    <n v="3309.9623999999999"/>
    <s v="Bulk Order"/>
  </r>
  <r>
    <s v="ORD110225"/>
    <x v="2"/>
    <x v="4"/>
    <x v="10111"/>
    <n v="0.18"/>
    <n v="78.206400000000002"/>
    <n v="7"/>
    <d v="2024-02-10T00:00:00"/>
    <d v="2024-02-15T00:00:00"/>
    <s v="Regular"/>
    <x v="0"/>
    <n v="39.76"/>
    <x v="4"/>
    <x v="0"/>
    <n v="356.27359999999999"/>
    <s v="Bulk Order"/>
  </r>
  <r>
    <s v="ORD110226"/>
    <x v="1"/>
    <x v="0"/>
    <x v="10112"/>
    <n v="0.18"/>
    <n v="839.13300000000004"/>
    <n v="3"/>
    <d v="2024-07-19T00:00:00"/>
    <d v="2024-07-23T00:00:00"/>
    <s v="Regular"/>
    <x v="0"/>
    <n v="998.93"/>
    <x v="4"/>
    <x v="4"/>
    <n v="3822.7170000000006"/>
    <s v="-"/>
  </r>
  <r>
    <s v="ORD110227"/>
    <x v="2"/>
    <x v="1"/>
    <x v="10113"/>
    <n v="0.02"/>
    <n v="83.572000000000003"/>
    <n v="8"/>
    <d v="2023-05-09T00:00:00"/>
    <d v="2023-05-13T00:00:00"/>
    <s v="New"/>
    <x v="1"/>
    <n v="1241.04"/>
    <x v="4"/>
    <x v="4"/>
    <n v="4095.0280000000002"/>
    <s v="Bulk Order"/>
  </r>
  <r>
    <s v="ORD110228"/>
    <x v="1"/>
    <x v="1"/>
    <x v="10114"/>
    <n v="7.0000000000000007E-2"/>
    <n v="14.184100000000001"/>
    <n v="8"/>
    <d v="2023-06-28T00:00:00"/>
    <d v="2023-07-01T00:00:00"/>
    <s v="Member"/>
    <x v="1"/>
    <n v="57.14"/>
    <x v="4"/>
    <x v="4"/>
    <n v="188.44589999999999"/>
    <s v="Bulk Order"/>
  </r>
  <r>
    <s v="ORD110229"/>
    <x v="3"/>
    <x v="1"/>
    <x v="10115"/>
    <n v="0.35"/>
    <n v="546.38849999999991"/>
    <n v="5"/>
    <d v="2024-04-13T00:00:00"/>
    <d v="2024-04-16T00:00:00"/>
    <s v="Regular"/>
    <x v="1"/>
    <n v="416.27"/>
    <x v="4"/>
    <x v="4"/>
    <n v="1014.7215"/>
    <s v="-"/>
  </r>
  <r>
    <s v="ORD110230"/>
    <x v="0"/>
    <x v="2"/>
    <x v="10116"/>
    <n v="0.15"/>
    <n v="52.453499999999998"/>
    <n v="7"/>
    <d v="2023-04-24T00:00:00"/>
    <d v="2023-04-25T00:00:00"/>
    <s v="New"/>
    <x v="1"/>
    <n v="103.22"/>
    <x v="4"/>
    <x v="4"/>
    <n v="297.23649999999998"/>
    <s v="Bulk Order"/>
  </r>
  <r>
    <s v="ORD110231"/>
    <x v="3"/>
    <x v="4"/>
    <x v="10117"/>
    <n v="0.22"/>
    <n v="1095.1555999999998"/>
    <n v="3"/>
    <d v="2024-07-28T00:00:00"/>
    <d v="2024-07-29T00:00:00"/>
    <s v="Regular"/>
    <x v="0"/>
    <n v="474.15"/>
    <x v="4"/>
    <x v="1"/>
    <n v="3882.8243999999995"/>
    <s v="-"/>
  </r>
  <r>
    <s v="ORD110232"/>
    <x v="2"/>
    <x v="4"/>
    <x v="10118"/>
    <n v="0.38"/>
    <n v="834.6472"/>
    <n v="6"/>
    <d v="2024-08-25T00:00:00"/>
    <d v="2024-08-29T00:00:00"/>
    <s v="Member"/>
    <x v="2"/>
    <n v="347.25"/>
    <x v="4"/>
    <x v="2"/>
    <n v="1361.7928000000002"/>
    <s v="Bulk Order"/>
  </r>
  <r>
    <s v="ORD110233"/>
    <x v="3"/>
    <x v="4"/>
    <x v="10119"/>
    <n v="0.22"/>
    <n v="735.82299999999998"/>
    <n v="3"/>
    <d v="2024-05-08T00:00:00"/>
    <d v="2024-05-09T00:00:00"/>
    <s v="Regular"/>
    <x v="1"/>
    <n v="284.14999999999998"/>
    <x v="4"/>
    <x v="4"/>
    <n v="2608.8270000000002"/>
    <s v="-"/>
  </r>
  <r>
    <s v="ORD110234"/>
    <x v="0"/>
    <x v="2"/>
    <x v="10120"/>
    <n v="0.11"/>
    <n v="137.22829999999999"/>
    <n v="9"/>
    <d v="2023-06-11T00:00:00"/>
    <d v="2023-06-17T00:00:00"/>
    <s v="Regular"/>
    <x v="1"/>
    <n v="210.74"/>
    <x v="4"/>
    <x v="1"/>
    <n v="1110.3017"/>
    <s v="Bulk Order"/>
  </r>
  <r>
    <s v="ORD110235"/>
    <x v="3"/>
    <x v="4"/>
    <x v="10121"/>
    <n v="0.27"/>
    <n v="1262.3337000000001"/>
    <n v="7"/>
    <d v="2023-01-29T00:00:00"/>
    <d v="2023-01-30T00:00:00"/>
    <s v="Member"/>
    <x v="1"/>
    <n v="333.84"/>
    <x v="4"/>
    <x v="1"/>
    <n v="3412.9763000000003"/>
    <s v="Bulk Order"/>
  </r>
  <r>
    <s v="ORD110236"/>
    <x v="0"/>
    <x v="0"/>
    <x v="10122"/>
    <n v="0.4"/>
    <n v="577.38"/>
    <n v="1"/>
    <d v="2024-08-02T00:00:00"/>
    <d v="2024-08-04T00:00:00"/>
    <s v="New"/>
    <x v="1"/>
    <n v="316.73"/>
    <x v="4"/>
    <x v="0"/>
    <n v="866.07"/>
    <s v="-"/>
  </r>
  <r>
    <s v="ORD110237"/>
    <x v="0"/>
    <x v="3"/>
    <x v="10123"/>
    <n v="0.3"/>
    <n v="412.51499999999999"/>
    <n v="8"/>
    <d v="2024-12-11T00:00:00"/>
    <d v="2024-12-12T00:00:00"/>
    <s v="Member"/>
    <x v="0"/>
    <n v="221.96"/>
    <x v="4"/>
    <x v="1"/>
    <n v="962.53499999999997"/>
    <s v="Bulk Order"/>
  </r>
  <r>
    <s v="ORD110238"/>
    <x v="3"/>
    <x v="2"/>
    <x v="10124"/>
    <n v="0.21"/>
    <n v="344.72339999999997"/>
    <n v="9"/>
    <d v="2024-04-04T00:00:00"/>
    <d v="2024-04-08T00:00:00"/>
    <s v="New"/>
    <x v="2"/>
    <n v="440.14"/>
    <x v="4"/>
    <x v="1"/>
    <n v="1296.8166000000001"/>
    <s v="Bulk Order"/>
  </r>
  <r>
    <s v="ORD110239"/>
    <x v="1"/>
    <x v="3"/>
    <x v="10125"/>
    <n v="0.06"/>
    <n v="141.97199999999998"/>
    <n v="2"/>
    <d v="2023-10-16T00:00:00"/>
    <d v="2023-10-19T00:00:00"/>
    <s v="Member"/>
    <x v="1"/>
    <n v="254.98"/>
    <x v="4"/>
    <x v="1"/>
    <n v="2224.2280000000001"/>
    <s v="-"/>
  </r>
  <r>
    <s v="ORD110240"/>
    <x v="2"/>
    <x v="0"/>
    <x v="10126"/>
    <n v="0.12"/>
    <n v="22.897199999999998"/>
    <n v="1"/>
    <d v="2024-01-01T00:00:00"/>
    <d v="2024-01-06T00:00:00"/>
    <s v="Regular"/>
    <x v="2"/>
    <n v="28.34"/>
    <x v="4"/>
    <x v="4"/>
    <n v="167.9128"/>
    <s v="-"/>
  </r>
  <r>
    <s v="ORD110241"/>
    <x v="1"/>
    <x v="1"/>
    <x v="10127"/>
    <n v="0.47"/>
    <n v="1423.818"/>
    <n v="4"/>
    <d v="2024-04-16T00:00:00"/>
    <d v="2024-04-19T00:00:00"/>
    <s v="Member"/>
    <x v="1"/>
    <n v="152.46"/>
    <x v="4"/>
    <x v="2"/>
    <n v="1605.5820000000001"/>
    <s v="-"/>
  </r>
  <r>
    <s v="ORD110242"/>
    <x v="1"/>
    <x v="1"/>
    <x v="10128"/>
    <n v="0.39"/>
    <n v="99.5124"/>
    <n v="9"/>
    <d v="2023-04-12T00:00:00"/>
    <d v="2023-04-16T00:00:00"/>
    <s v="Member"/>
    <x v="2"/>
    <n v="42.49"/>
    <x v="4"/>
    <x v="0"/>
    <n v="155.64760000000001"/>
    <s v="Bulk Order"/>
  </r>
  <r>
    <s v="ORD110243"/>
    <x v="3"/>
    <x v="1"/>
    <x v="10129"/>
    <n v="0.04"/>
    <n v="109.68360000000001"/>
    <n v="6"/>
    <d v="2024-12-05T00:00:00"/>
    <d v="2024-12-12T00:00:00"/>
    <s v="Member"/>
    <x v="2"/>
    <n v="194.18"/>
    <x v="4"/>
    <x v="2"/>
    <n v="2632.4064000000003"/>
    <s v="Bulk Order"/>
  </r>
  <r>
    <s v="ORD110244"/>
    <x v="2"/>
    <x v="2"/>
    <x v="10130"/>
    <n v="0"/>
    <n v="0"/>
    <n v="8"/>
    <d v="2023-04-29T00:00:00"/>
    <d v="2023-05-04T00:00:00"/>
    <s v="Member"/>
    <x v="2"/>
    <n v="663.23"/>
    <x v="4"/>
    <x v="5"/>
    <n v="2343.64"/>
    <s v="Bulk Order"/>
  </r>
  <r>
    <s v="ORD110245"/>
    <x v="2"/>
    <x v="1"/>
    <x v="10131"/>
    <n v="0.09"/>
    <n v="115.9632"/>
    <n v="7"/>
    <d v="2024-02-22T00:00:00"/>
    <d v="2024-02-28T00:00:00"/>
    <s v="New"/>
    <x v="0"/>
    <n v="370.94"/>
    <x v="4"/>
    <x v="3"/>
    <n v="1172.5168000000001"/>
    <s v="Bulk Order"/>
  </r>
  <r>
    <s v="ORD110246"/>
    <x v="1"/>
    <x v="2"/>
    <x v="10132"/>
    <n v="0.47"/>
    <n v="806.4541999999999"/>
    <n v="5"/>
    <d v="2024-04-09T00:00:00"/>
    <d v="2024-04-11T00:00:00"/>
    <s v="New"/>
    <x v="1"/>
    <n v="323.48"/>
    <x v="4"/>
    <x v="5"/>
    <n v="909.4058"/>
    <s v="-"/>
  </r>
  <r>
    <s v="ORD110247"/>
    <x v="3"/>
    <x v="2"/>
    <x v="10133"/>
    <n v="0.28999999999999998"/>
    <n v="1031.7417"/>
    <n v="5"/>
    <d v="2023-04-14T00:00:00"/>
    <d v="2023-04-18T00:00:00"/>
    <s v="Member"/>
    <x v="2"/>
    <n v="566.65"/>
    <x v="4"/>
    <x v="5"/>
    <n v="2525.9883"/>
    <s v="-"/>
  </r>
  <r>
    <s v="ORD110248"/>
    <x v="2"/>
    <x v="3"/>
    <x v="10134"/>
    <n v="0.42"/>
    <n v="61.752600000000001"/>
    <n v="6"/>
    <d v="2023-02-19T00:00:00"/>
    <d v="2023-02-23T00:00:00"/>
    <s v="New"/>
    <x v="1"/>
    <n v="24.83"/>
    <x v="4"/>
    <x v="0"/>
    <n v="85.2774"/>
    <s v="Bulk Order"/>
  </r>
  <r>
    <s v="ORD110249"/>
    <x v="1"/>
    <x v="1"/>
    <x v="10135"/>
    <n v="0.23"/>
    <n v="379.86110000000002"/>
    <n v="6"/>
    <d v="2024-11-27T00:00:00"/>
    <d v="2024-12-03T00:00:00"/>
    <s v="Member"/>
    <x v="1"/>
    <n v="225.78"/>
    <x v="4"/>
    <x v="3"/>
    <n v="1271.7088999999999"/>
    <s v="Bulk Order"/>
  </r>
  <r>
    <s v="ORD110250"/>
    <x v="2"/>
    <x v="4"/>
    <x v="10136"/>
    <n v="0.41"/>
    <n v="1407.7185999999999"/>
    <n v="5"/>
    <d v="2024-04-19T00:00:00"/>
    <d v="2024-04-23T00:00:00"/>
    <s v="Regular"/>
    <x v="0"/>
    <n v="546.72"/>
    <x v="4"/>
    <x v="3"/>
    <n v="2025.7414000000001"/>
    <s v="-"/>
  </r>
  <r>
    <s v="ORD110251"/>
    <x v="3"/>
    <x v="1"/>
    <x v="10137"/>
    <n v="0.02"/>
    <n v="16.922799999999999"/>
    <n v="8"/>
    <d v="2024-12-19T00:00:00"/>
    <d v="2024-12-22T00:00:00"/>
    <s v="Member"/>
    <x v="0"/>
    <n v="148.34"/>
    <x v="4"/>
    <x v="1"/>
    <n v="829.21719999999993"/>
    <s v="Bulk Order"/>
  </r>
  <r>
    <s v="ORD110252"/>
    <x v="3"/>
    <x v="1"/>
    <x v="10138"/>
    <n v="0.21"/>
    <n v="597.63689999999997"/>
    <n v="3"/>
    <d v="2024-08-13T00:00:00"/>
    <d v="2024-08-19T00:00:00"/>
    <s v="Member"/>
    <x v="0"/>
    <n v="827"/>
    <x v="4"/>
    <x v="5"/>
    <n v="2248.2530999999999"/>
    <s v="-"/>
  </r>
  <r>
    <s v="ORD110253"/>
    <x v="3"/>
    <x v="1"/>
    <x v="10139"/>
    <n v="0.19"/>
    <n v="176.27629999999999"/>
    <n v="9"/>
    <d v="2023-07-03T00:00:00"/>
    <d v="2023-07-10T00:00:00"/>
    <s v="Member"/>
    <x v="2"/>
    <n v="139.24"/>
    <x v="4"/>
    <x v="1"/>
    <n v="751.49369999999999"/>
    <s v="Bulk Order"/>
  </r>
  <r>
    <s v="ORD110254"/>
    <x v="2"/>
    <x v="4"/>
    <x v="10140"/>
    <n v="0.49"/>
    <n v="420.58170000000001"/>
    <n v="5"/>
    <d v="2023-05-20T00:00:00"/>
    <d v="2023-05-25T00:00:00"/>
    <s v="Regular"/>
    <x v="0"/>
    <n v="204.3"/>
    <x v="4"/>
    <x v="3"/>
    <n v="437.74830000000003"/>
    <s v="-"/>
  </r>
  <r>
    <s v="ORD110255"/>
    <x v="0"/>
    <x v="4"/>
    <x v="10141"/>
    <n v="0.15"/>
    <n v="582.62549999999999"/>
    <n v="9"/>
    <d v="2024-12-31T00:00:00"/>
    <d v="2025-01-02T00:00:00"/>
    <s v="Regular"/>
    <x v="2"/>
    <n v="905.27"/>
    <x v="4"/>
    <x v="5"/>
    <n v="3301.5445"/>
    <s v="Bulk Order"/>
  </r>
  <r>
    <s v="ORD110256"/>
    <x v="2"/>
    <x v="2"/>
    <x v="10142"/>
    <n v="0.21"/>
    <n v="295.25369999999998"/>
    <n v="5"/>
    <d v="2023-04-23T00:00:00"/>
    <d v="2023-04-24T00:00:00"/>
    <s v="Regular"/>
    <x v="1"/>
    <n v="407.44"/>
    <x v="4"/>
    <x v="1"/>
    <n v="1110.7163"/>
    <s v="-"/>
  </r>
  <r>
    <s v="ORD110257"/>
    <x v="0"/>
    <x v="4"/>
    <x v="10143"/>
    <n v="0.38"/>
    <n v="737.68259999999998"/>
    <n v="3"/>
    <d v="2024-07-21T00:00:00"/>
    <d v="2024-07-26T00:00:00"/>
    <s v="New"/>
    <x v="1"/>
    <n v="121.64"/>
    <x v="4"/>
    <x v="3"/>
    <n v="1203.5873999999999"/>
    <s v="-"/>
  </r>
  <r>
    <s v="ORD110258"/>
    <x v="3"/>
    <x v="2"/>
    <x v="10144"/>
    <n v="0.44"/>
    <n v="1617.9196000000002"/>
    <n v="9"/>
    <d v="2023-08-20T00:00:00"/>
    <d v="2023-08-27T00:00:00"/>
    <s v="Regular"/>
    <x v="0"/>
    <n v="263.82"/>
    <x v="4"/>
    <x v="2"/>
    <n v="2059.1704"/>
    <s v="Bulk Order"/>
  </r>
  <r>
    <s v="ORD110259"/>
    <x v="1"/>
    <x v="3"/>
    <x v="10145"/>
    <n v="0.44"/>
    <n v="431.04599999999999"/>
    <n v="2"/>
    <d v="2023-05-17T00:00:00"/>
    <d v="2023-05-21T00:00:00"/>
    <s v="Regular"/>
    <x v="1"/>
    <n v="190.04"/>
    <x v="4"/>
    <x v="2"/>
    <n v="548.60400000000004"/>
    <s v="-"/>
  </r>
  <r>
    <s v="ORD110260"/>
    <x v="0"/>
    <x v="2"/>
    <x v="10146"/>
    <n v="0.2"/>
    <n v="541.10200000000009"/>
    <n v="5"/>
    <d v="2024-09-14T00:00:00"/>
    <d v="2024-09-21T00:00:00"/>
    <s v="Regular"/>
    <x v="2"/>
    <n v="457.79"/>
    <x v="4"/>
    <x v="5"/>
    <n v="2164.4080000000004"/>
    <s v="-"/>
  </r>
  <r>
    <s v="ORD110261"/>
    <x v="3"/>
    <x v="1"/>
    <x v="10147"/>
    <n v="0.47"/>
    <n v="2160.7403999999997"/>
    <n v="3"/>
    <d v="2023-06-14T00:00:00"/>
    <d v="2023-06-18T00:00:00"/>
    <s v="Regular"/>
    <x v="2"/>
    <n v="940.55"/>
    <x v="4"/>
    <x v="4"/>
    <n v="2436.5796"/>
    <s v="-"/>
  </r>
  <r>
    <s v="ORD110262"/>
    <x v="3"/>
    <x v="0"/>
    <x v="10148"/>
    <n v="0.33"/>
    <n v="928.53750000000002"/>
    <n v="7"/>
    <d v="2024-02-09T00:00:00"/>
    <d v="2024-02-13T00:00:00"/>
    <s v="New"/>
    <x v="0"/>
    <n v="516.04"/>
    <x v="4"/>
    <x v="5"/>
    <n v="1885.2125000000001"/>
    <s v="Bulk Order"/>
  </r>
  <r>
    <s v="ORD110263"/>
    <x v="0"/>
    <x v="0"/>
    <x v="10149"/>
    <n v="0.43"/>
    <n v="145.91619999999998"/>
    <n v="4"/>
    <d v="2023-04-29T00:00:00"/>
    <d v="2023-05-06T00:00:00"/>
    <s v="New"/>
    <x v="0"/>
    <n v="81.88"/>
    <x v="4"/>
    <x v="2"/>
    <n v="193.4238"/>
    <s v="-"/>
  </r>
  <r>
    <s v="ORD110264"/>
    <x v="1"/>
    <x v="1"/>
    <x v="10150"/>
    <n v="0.46"/>
    <n v="1375.1792"/>
    <n v="8"/>
    <d v="2024-05-27T00:00:00"/>
    <d v="2024-05-31T00:00:00"/>
    <s v="New"/>
    <x v="0"/>
    <n v="813.91"/>
    <x v="4"/>
    <x v="0"/>
    <n v="1614.3407999999999"/>
    <s v="Bulk Order"/>
  </r>
  <r>
    <s v="ORD110265"/>
    <x v="3"/>
    <x v="2"/>
    <x v="10151"/>
    <n v="0.12"/>
    <n v="65.009999999999991"/>
    <n v="1"/>
    <d v="2024-05-15T00:00:00"/>
    <d v="2024-05-22T00:00:00"/>
    <s v="Regular"/>
    <x v="0"/>
    <n v="99.33"/>
    <x v="4"/>
    <x v="4"/>
    <n v="476.74"/>
    <s v="-"/>
  </r>
  <r>
    <s v="ORD110266"/>
    <x v="0"/>
    <x v="1"/>
    <x v="10152"/>
    <n v="0.25"/>
    <n v="370.60250000000002"/>
    <n v="5"/>
    <d v="2023-11-28T00:00:00"/>
    <d v="2023-11-30T00:00:00"/>
    <s v="New"/>
    <x v="0"/>
    <n v="107.14"/>
    <x v="4"/>
    <x v="1"/>
    <n v="1111.8075000000001"/>
    <s v="-"/>
  </r>
  <r>
    <s v="ORD110267"/>
    <x v="1"/>
    <x v="4"/>
    <x v="10153"/>
    <n v="0.28999999999999998"/>
    <n v="1236.3888999999999"/>
    <n v="8"/>
    <d v="2024-07-30T00:00:00"/>
    <d v="2024-08-02T00:00:00"/>
    <s v="Member"/>
    <x v="1"/>
    <n v="329.55"/>
    <x v="4"/>
    <x v="3"/>
    <n v="3027.0210999999999"/>
    <s v="Bulk Order"/>
  </r>
  <r>
    <s v="ORD110268"/>
    <x v="1"/>
    <x v="2"/>
    <x v="10154"/>
    <n v="0.4"/>
    <n v="61.696000000000005"/>
    <n v="2"/>
    <d v="2024-10-28T00:00:00"/>
    <d v="2024-11-02T00:00:00"/>
    <s v="New"/>
    <x v="0"/>
    <n v="16.329999999999998"/>
    <x v="4"/>
    <x v="0"/>
    <n v="92.544000000000011"/>
    <s v="-"/>
  </r>
  <r>
    <s v="ORD110269"/>
    <x v="3"/>
    <x v="1"/>
    <x v="10155"/>
    <n v="0.2"/>
    <n v="95.474000000000004"/>
    <n v="6"/>
    <d v="2023-10-07T00:00:00"/>
    <d v="2023-10-09T00:00:00"/>
    <s v="New"/>
    <x v="1"/>
    <n v="126.59"/>
    <x v="4"/>
    <x v="0"/>
    <n v="381.89600000000002"/>
    <s v="Bulk Order"/>
  </r>
  <r>
    <s v="ORD110270"/>
    <x v="2"/>
    <x v="4"/>
    <x v="10156"/>
    <n v="0.11"/>
    <n v="206.8528"/>
    <n v="7"/>
    <d v="2023-12-10T00:00:00"/>
    <d v="2023-12-12T00:00:00"/>
    <s v="New"/>
    <x v="0"/>
    <n v="366.56"/>
    <x v="4"/>
    <x v="3"/>
    <n v="1673.6271999999999"/>
    <s v="Bulk Order"/>
  </r>
  <r>
    <s v="ORD110271"/>
    <x v="2"/>
    <x v="4"/>
    <x v="10157"/>
    <n v="0.37"/>
    <n v="1848.9048"/>
    <n v="6"/>
    <d v="2023-06-26T00:00:00"/>
    <d v="2023-06-28T00:00:00"/>
    <s v="Regular"/>
    <x v="1"/>
    <n v="720.21"/>
    <x v="4"/>
    <x v="5"/>
    <n v="3148.1351999999997"/>
    <s v="Bulk Order"/>
  </r>
  <r>
    <s v="ORD110272"/>
    <x v="3"/>
    <x v="2"/>
    <x v="10158"/>
    <n v="0.3"/>
    <n v="459.03900000000004"/>
    <n v="3"/>
    <d v="2024-06-29T00:00:00"/>
    <d v="2024-07-01T00:00:00"/>
    <s v="Regular"/>
    <x v="0"/>
    <n v="215.15"/>
    <x v="4"/>
    <x v="2"/>
    <n v="1071.0910000000001"/>
    <s v="-"/>
  </r>
  <r>
    <s v="ORD110273"/>
    <x v="1"/>
    <x v="3"/>
    <x v="10159"/>
    <n v="0.45"/>
    <n v="391.79250000000002"/>
    <n v="6"/>
    <d v="2023-04-13T00:00:00"/>
    <d v="2023-04-20T00:00:00"/>
    <s v="New"/>
    <x v="1"/>
    <n v="56.86"/>
    <x v="4"/>
    <x v="4"/>
    <n v="478.85749999999996"/>
    <s v="Bulk Order"/>
  </r>
  <r>
    <s v="ORD110274"/>
    <x v="3"/>
    <x v="3"/>
    <x v="10160"/>
    <n v="0.33"/>
    <n v="921.41610000000003"/>
    <n v="7"/>
    <d v="2023-05-04T00:00:00"/>
    <d v="2023-05-06T00:00:00"/>
    <s v="Regular"/>
    <x v="0"/>
    <n v="333.75"/>
    <x v="4"/>
    <x v="2"/>
    <n v="1870.7539000000002"/>
    <s v="Bulk Order"/>
  </r>
  <r>
    <s v="ORD110275"/>
    <x v="0"/>
    <x v="4"/>
    <x v="10161"/>
    <n v="0.01"/>
    <n v="26.4435"/>
    <n v="3"/>
    <d v="2024-04-27T00:00:00"/>
    <d v="2024-04-29T00:00:00"/>
    <s v="Member"/>
    <x v="0"/>
    <n v="370.24"/>
    <x v="4"/>
    <x v="4"/>
    <n v="2617.9065000000001"/>
    <s v="-"/>
  </r>
  <r>
    <s v="ORD110276"/>
    <x v="2"/>
    <x v="3"/>
    <x v="10162"/>
    <n v="0.48"/>
    <n v="1105.5072"/>
    <n v="2"/>
    <d v="2023-02-19T00:00:00"/>
    <d v="2023-02-21T00:00:00"/>
    <s v="Member"/>
    <x v="2"/>
    <n v="164.53"/>
    <x v="4"/>
    <x v="2"/>
    <n v="1197.6327999999999"/>
    <s v="-"/>
  </r>
  <r>
    <s v="ORD110277"/>
    <x v="0"/>
    <x v="4"/>
    <x v="10163"/>
    <n v="0.3"/>
    <n v="1421.5800000000002"/>
    <n v="3"/>
    <d v="2024-11-16T00:00:00"/>
    <d v="2024-11-19T00:00:00"/>
    <s v="New"/>
    <x v="2"/>
    <n v="730.16"/>
    <x v="4"/>
    <x v="1"/>
    <n v="3317.0200000000004"/>
    <s v="-"/>
  </r>
  <r>
    <s v="ORD110278"/>
    <x v="3"/>
    <x v="3"/>
    <x v="10164"/>
    <n v="0.3"/>
    <n v="441.81900000000002"/>
    <n v="1"/>
    <d v="2023-09-23T00:00:00"/>
    <d v="2023-09-26T00:00:00"/>
    <s v="Member"/>
    <x v="1"/>
    <n v="216.82"/>
    <x v="4"/>
    <x v="2"/>
    <n v="1030.9110000000001"/>
    <s v="-"/>
  </r>
  <r>
    <s v="ORD110279"/>
    <x v="3"/>
    <x v="4"/>
    <x v="10165"/>
    <n v="0.45"/>
    <n v="691.78049999999996"/>
    <n v="7"/>
    <d v="2024-12-28T00:00:00"/>
    <d v="2025-01-03T00:00:00"/>
    <s v="New"/>
    <x v="1"/>
    <n v="442.49"/>
    <x v="4"/>
    <x v="5"/>
    <n v="845.5095"/>
    <s v="Bulk Order"/>
  </r>
  <r>
    <s v="ORD110280"/>
    <x v="1"/>
    <x v="4"/>
    <x v="10166"/>
    <n v="0.33"/>
    <n v="259.79579999999999"/>
    <n v="4"/>
    <d v="2023-04-01T00:00:00"/>
    <d v="2023-04-03T00:00:00"/>
    <s v="Member"/>
    <x v="0"/>
    <n v="132.57"/>
    <x v="4"/>
    <x v="5"/>
    <n v="527.46420000000001"/>
    <s v="-"/>
  </r>
  <r>
    <s v="ORD110281"/>
    <x v="1"/>
    <x v="4"/>
    <x v="10167"/>
    <n v="0.24"/>
    <n v="844.0104"/>
    <n v="3"/>
    <d v="2023-09-20T00:00:00"/>
    <d v="2023-09-24T00:00:00"/>
    <s v="New"/>
    <x v="0"/>
    <n v="755.24"/>
    <x v="4"/>
    <x v="3"/>
    <n v="2672.6995999999999"/>
    <s v="-"/>
  </r>
  <r>
    <s v="ORD110282"/>
    <x v="1"/>
    <x v="4"/>
    <x v="10168"/>
    <n v="0.05"/>
    <n v="83.735500000000002"/>
    <n v="6"/>
    <d v="2024-02-02T00:00:00"/>
    <d v="2024-02-03T00:00:00"/>
    <s v="Regular"/>
    <x v="0"/>
    <n v="451.83"/>
    <x v="4"/>
    <x v="0"/>
    <n v="1590.9745"/>
    <s v="Bulk Order"/>
  </r>
  <r>
    <s v="ORD110283"/>
    <x v="0"/>
    <x v="0"/>
    <x v="10169"/>
    <n v="0.48"/>
    <n v="1936.0463999999999"/>
    <n v="3"/>
    <d v="2024-02-03T00:00:00"/>
    <d v="2024-02-05T00:00:00"/>
    <s v="Regular"/>
    <x v="0"/>
    <n v="1092.94"/>
    <x v="4"/>
    <x v="1"/>
    <n v="2097.3836000000001"/>
    <s v="-"/>
  </r>
  <r>
    <s v="ORD110284"/>
    <x v="1"/>
    <x v="3"/>
    <x v="10170"/>
    <n v="0.04"/>
    <n v="194.46439999999998"/>
    <n v="3"/>
    <d v="2023-11-03T00:00:00"/>
    <d v="2023-11-08T00:00:00"/>
    <s v="Regular"/>
    <x v="2"/>
    <n v="994.87"/>
    <x v="4"/>
    <x v="5"/>
    <n v="4667.1455999999998"/>
    <s v="-"/>
  </r>
  <r>
    <s v="ORD110285"/>
    <x v="3"/>
    <x v="4"/>
    <x v="10171"/>
    <n v="0.09"/>
    <n v="28.2654"/>
    <n v="9"/>
    <d v="2024-11-25T00:00:00"/>
    <d v="2024-11-30T00:00:00"/>
    <s v="New"/>
    <x v="0"/>
    <n v="56.58"/>
    <x v="4"/>
    <x v="4"/>
    <n v="285.7946"/>
    <s v="Bulk Order"/>
  </r>
  <r>
    <s v="ORD110286"/>
    <x v="1"/>
    <x v="1"/>
    <x v="10172"/>
    <n v="0.41"/>
    <n v="2036.183"/>
    <n v="2"/>
    <d v="2024-09-28T00:00:00"/>
    <d v="2024-09-30T00:00:00"/>
    <s v="New"/>
    <x v="2"/>
    <n v="646.51"/>
    <x v="4"/>
    <x v="4"/>
    <n v="2930.1170000000002"/>
    <s v="-"/>
  </r>
  <r>
    <s v="ORD110287"/>
    <x v="2"/>
    <x v="2"/>
    <x v="10173"/>
    <n v="0.25"/>
    <n v="336.27749999999997"/>
    <n v="5"/>
    <d v="2023-12-30T00:00:00"/>
    <d v="2024-01-06T00:00:00"/>
    <s v="Member"/>
    <x v="1"/>
    <n v="219.3"/>
    <x v="4"/>
    <x v="1"/>
    <n v="1008.8325"/>
    <s v="-"/>
  </r>
  <r>
    <s v="ORD110288"/>
    <x v="1"/>
    <x v="1"/>
    <x v="10174"/>
    <n v="0.09"/>
    <n v="194.26859999999999"/>
    <n v="2"/>
    <d v="2023-07-06T00:00:00"/>
    <d v="2023-07-09T00:00:00"/>
    <s v="Regular"/>
    <x v="1"/>
    <n v="148.02000000000001"/>
    <x v="4"/>
    <x v="2"/>
    <n v="1964.2714000000001"/>
    <s v="-"/>
  </r>
  <r>
    <s v="ORD110289"/>
    <x v="0"/>
    <x v="1"/>
    <x v="10175"/>
    <n v="0.14000000000000001"/>
    <n v="547.53160000000003"/>
    <n v="6"/>
    <d v="2023-11-25T00:00:00"/>
    <d v="2023-12-01T00:00:00"/>
    <s v="Regular"/>
    <x v="2"/>
    <n v="356.18"/>
    <x v="4"/>
    <x v="1"/>
    <n v="3363.4084000000003"/>
    <s v="Bulk Order"/>
  </r>
  <r>
    <s v="ORD110290"/>
    <x v="2"/>
    <x v="0"/>
    <x v="10176"/>
    <n v="0.5"/>
    <n v="1680.06"/>
    <n v="4"/>
    <d v="2024-03-06T00:00:00"/>
    <d v="2024-03-11T00:00:00"/>
    <s v="New"/>
    <x v="1"/>
    <n v="482.28"/>
    <x v="4"/>
    <x v="0"/>
    <n v="1680.06"/>
    <s v="-"/>
  </r>
  <r>
    <s v="ORD110291"/>
    <x v="2"/>
    <x v="3"/>
    <x v="10177"/>
    <n v="0.28999999999999998"/>
    <n v="1135.1586"/>
    <n v="7"/>
    <d v="2023-02-02T00:00:00"/>
    <d v="2023-02-05T00:00:00"/>
    <s v="New"/>
    <x v="0"/>
    <n v="218.38"/>
    <x v="4"/>
    <x v="2"/>
    <n v="2779.1814000000004"/>
    <s v="Bulk Order"/>
  </r>
  <r>
    <s v="ORD110292"/>
    <x v="2"/>
    <x v="0"/>
    <x v="10178"/>
    <n v="0.2"/>
    <n v="477.00600000000009"/>
    <n v="1"/>
    <d v="2024-06-28T00:00:00"/>
    <d v="2024-07-05T00:00:00"/>
    <s v="Member"/>
    <x v="1"/>
    <n v="546.23"/>
    <x v="4"/>
    <x v="0"/>
    <n v="1908.0240000000001"/>
    <s v="-"/>
  </r>
  <r>
    <s v="ORD110293"/>
    <x v="0"/>
    <x v="3"/>
    <x v="10179"/>
    <n v="0.44"/>
    <n v="2019.0411999999999"/>
    <n v="8"/>
    <d v="2023-02-07T00:00:00"/>
    <d v="2023-02-08T00:00:00"/>
    <s v="New"/>
    <x v="1"/>
    <n v="904.71"/>
    <x v="4"/>
    <x v="2"/>
    <n v="2569.6887999999999"/>
    <s v="Bulk Order"/>
  </r>
  <r>
    <s v="ORD110294"/>
    <x v="3"/>
    <x v="4"/>
    <x v="10180"/>
    <n v="0.24"/>
    <n v="952.97039999999993"/>
    <n v="2"/>
    <d v="2024-06-16T00:00:00"/>
    <d v="2024-06-20T00:00:00"/>
    <s v="Member"/>
    <x v="2"/>
    <n v="1047.6199999999999"/>
    <x v="4"/>
    <x v="0"/>
    <n v="3017.7395999999999"/>
    <s v="-"/>
  </r>
  <r>
    <s v="ORD110295"/>
    <x v="1"/>
    <x v="0"/>
    <x v="10181"/>
    <n v="0.15"/>
    <n v="242.28299999999999"/>
    <n v="4"/>
    <d v="2024-08-03T00:00:00"/>
    <d v="2024-08-06T00:00:00"/>
    <s v="Member"/>
    <x v="1"/>
    <n v="148.38"/>
    <x v="4"/>
    <x v="5"/>
    <n v="1372.9370000000001"/>
    <s v="-"/>
  </r>
  <r>
    <s v="ORD110296"/>
    <x v="2"/>
    <x v="2"/>
    <x v="10182"/>
    <n v="0.08"/>
    <n v="379.80400000000003"/>
    <n v="7"/>
    <d v="2023-09-24T00:00:00"/>
    <d v="2023-09-29T00:00:00"/>
    <s v="Regular"/>
    <x v="0"/>
    <n v="1343.68"/>
    <x v="4"/>
    <x v="5"/>
    <n v="4367.7460000000001"/>
    <s v="Bulk Order"/>
  </r>
  <r>
    <s v="ORD110297"/>
    <x v="2"/>
    <x v="3"/>
    <x v="10183"/>
    <n v="0.37"/>
    <n v="1779.3929000000001"/>
    <n v="8"/>
    <d v="2024-04-21T00:00:00"/>
    <d v="2024-04-27T00:00:00"/>
    <s v="Regular"/>
    <x v="0"/>
    <n v="1324.74"/>
    <x v="4"/>
    <x v="5"/>
    <n v="3029.7771000000002"/>
    <s v="Bulk Order"/>
  </r>
  <r>
    <s v="ORD110298"/>
    <x v="2"/>
    <x v="0"/>
    <x v="10184"/>
    <n v="0.3"/>
    <n v="640.12800000000004"/>
    <n v="9"/>
    <d v="2023-07-07T00:00:00"/>
    <d v="2023-07-08T00:00:00"/>
    <s v="New"/>
    <x v="2"/>
    <n v="393.45"/>
    <x v="4"/>
    <x v="5"/>
    <n v="1493.6320000000001"/>
    <s v="Bulk Order"/>
  </r>
  <r>
    <s v="ORD110299"/>
    <x v="3"/>
    <x v="2"/>
    <x v="10185"/>
    <n v="0.05"/>
    <n v="164.73050000000001"/>
    <n v="5"/>
    <d v="2024-11-16T00:00:00"/>
    <d v="2024-11-23T00:00:00"/>
    <s v="Member"/>
    <x v="2"/>
    <n v="466.86"/>
    <x v="4"/>
    <x v="1"/>
    <n v="3129.8795"/>
    <s v="-"/>
  </r>
  <r>
    <s v="ORD110300"/>
    <x v="3"/>
    <x v="1"/>
    <x v="10186"/>
    <n v="0.3"/>
    <n v="1227.711"/>
    <n v="9"/>
    <d v="2024-01-17T00:00:00"/>
    <d v="2024-01-21T00:00:00"/>
    <s v="Member"/>
    <x v="0"/>
    <n v="1090.5999999999999"/>
    <x v="4"/>
    <x v="3"/>
    <n v="2864.6589999999997"/>
    <s v="Bulk Order"/>
  </r>
  <r>
    <s v="ORD110301"/>
    <x v="0"/>
    <x v="4"/>
    <x v="10187"/>
    <n v="0.08"/>
    <n v="328.38160000000005"/>
    <n v="9"/>
    <d v="2024-03-31T00:00:00"/>
    <d v="2024-04-06T00:00:00"/>
    <s v="Member"/>
    <x v="1"/>
    <n v="1170.9100000000001"/>
    <x v="4"/>
    <x v="4"/>
    <n v="3776.3884000000003"/>
    <s v="Bulk Order"/>
  </r>
  <r>
    <s v="ORD110302"/>
    <x v="3"/>
    <x v="4"/>
    <x v="10188"/>
    <n v="0.49"/>
    <n v="82.912900000000008"/>
    <n v="3"/>
    <d v="2024-12-31T00:00:00"/>
    <d v="2025-01-06T00:00:00"/>
    <s v="Member"/>
    <x v="1"/>
    <n v="15.3"/>
    <x v="4"/>
    <x v="5"/>
    <n v="86.2971"/>
    <s v="-"/>
  </r>
  <r>
    <s v="ORD110303"/>
    <x v="1"/>
    <x v="1"/>
    <x v="10189"/>
    <n v="0.13"/>
    <n v="413.68210000000005"/>
    <n v="7"/>
    <d v="2023-02-25T00:00:00"/>
    <d v="2023-02-28T00:00:00"/>
    <s v="Regular"/>
    <x v="2"/>
    <n v="619.1"/>
    <x v="4"/>
    <x v="5"/>
    <n v="2768.4879000000001"/>
    <s v="Bulk Order"/>
  </r>
  <r>
    <s v="ORD110304"/>
    <x v="0"/>
    <x v="0"/>
    <x v="10190"/>
    <n v="0.35"/>
    <n v="1704.8954999999999"/>
    <n v="8"/>
    <d v="2024-05-08T00:00:00"/>
    <d v="2024-05-12T00:00:00"/>
    <s v="New"/>
    <x v="0"/>
    <n v="856.22"/>
    <x v="4"/>
    <x v="3"/>
    <n v="3166.2345000000005"/>
    <s v="Bulk Order"/>
  </r>
  <r>
    <s v="ORD110305"/>
    <x v="0"/>
    <x v="1"/>
    <x v="10191"/>
    <n v="0.33"/>
    <n v="407.08799999999997"/>
    <n v="1"/>
    <d v="2023-12-29T00:00:00"/>
    <d v="2024-01-05T00:00:00"/>
    <s v="Member"/>
    <x v="0"/>
    <n v="227.08"/>
    <x v="4"/>
    <x v="4"/>
    <n v="826.51199999999994"/>
    <s v="-"/>
  </r>
  <r>
    <s v="ORD110306"/>
    <x v="1"/>
    <x v="2"/>
    <x v="10192"/>
    <n v="0.35"/>
    <n v="1399.4679999999998"/>
    <n v="5"/>
    <d v="2023-10-26T00:00:00"/>
    <d v="2023-10-27T00:00:00"/>
    <s v="New"/>
    <x v="0"/>
    <n v="269.07"/>
    <x v="4"/>
    <x v="2"/>
    <n v="2599.0120000000002"/>
    <s v="-"/>
  </r>
  <r>
    <s v="ORD110307"/>
    <x v="1"/>
    <x v="3"/>
    <x v="10193"/>
    <n v="0.21"/>
    <n v="570.74009999999998"/>
    <n v="1"/>
    <d v="2024-07-17T00:00:00"/>
    <d v="2024-07-18T00:00:00"/>
    <s v="New"/>
    <x v="0"/>
    <n v="395.31"/>
    <x v="4"/>
    <x v="4"/>
    <n v="2147.0699"/>
    <s v="-"/>
  </r>
  <r>
    <s v="ORD110308"/>
    <x v="1"/>
    <x v="0"/>
    <x v="10194"/>
    <n v="0.04"/>
    <n v="47.408000000000001"/>
    <n v="3"/>
    <d v="2023-10-31T00:00:00"/>
    <d v="2023-11-02T00:00:00"/>
    <s v="Regular"/>
    <x v="1"/>
    <n v="103.41"/>
    <x v="4"/>
    <x v="0"/>
    <n v="1137.7920000000001"/>
    <s v="-"/>
  </r>
  <r>
    <s v="ORD110309"/>
    <x v="0"/>
    <x v="3"/>
    <x v="10195"/>
    <n v="0.49"/>
    <n v="171.54409999999999"/>
    <n v="2"/>
    <d v="2024-10-08T00:00:00"/>
    <d v="2024-10-10T00:00:00"/>
    <s v="New"/>
    <x v="1"/>
    <n v="93.84"/>
    <x v="4"/>
    <x v="2"/>
    <n v="178.54589999999999"/>
    <s v="-"/>
  </r>
  <r>
    <s v="ORD110310"/>
    <x v="0"/>
    <x v="1"/>
    <x v="10196"/>
    <n v="0.1"/>
    <n v="382.36200000000002"/>
    <n v="2"/>
    <d v="2023-04-09T00:00:00"/>
    <d v="2023-04-12T00:00:00"/>
    <s v="Regular"/>
    <x v="2"/>
    <n v="625.20000000000005"/>
    <x v="4"/>
    <x v="2"/>
    <n v="3441.2579999999998"/>
    <s v="-"/>
  </r>
  <r>
    <s v="ORD110311"/>
    <x v="0"/>
    <x v="4"/>
    <x v="10197"/>
    <n v="0.38"/>
    <n v="627.26600000000008"/>
    <n v="4"/>
    <d v="2024-07-09T00:00:00"/>
    <d v="2024-07-14T00:00:00"/>
    <s v="Member"/>
    <x v="2"/>
    <n v="428.13"/>
    <x v="4"/>
    <x v="0"/>
    <n v="1023.434"/>
    <s v="-"/>
  </r>
  <r>
    <s v="ORD110312"/>
    <x v="1"/>
    <x v="3"/>
    <x v="10198"/>
    <n v="7.0000000000000007E-2"/>
    <n v="135.82590000000002"/>
    <n v="5"/>
    <d v="2023-05-14T00:00:00"/>
    <d v="2023-05-16T00:00:00"/>
    <s v="New"/>
    <x v="2"/>
    <n v="202.49"/>
    <x v="4"/>
    <x v="5"/>
    <n v="1804.5440999999998"/>
    <s v="-"/>
  </r>
  <r>
    <s v="ORD110313"/>
    <x v="1"/>
    <x v="3"/>
    <x v="10199"/>
    <n v="0.14000000000000001"/>
    <n v="346.86820000000006"/>
    <n v="1"/>
    <d v="2023-05-27T00:00:00"/>
    <d v="2023-05-30T00:00:00"/>
    <s v="Member"/>
    <x v="0"/>
    <n v="659.36"/>
    <x v="4"/>
    <x v="4"/>
    <n v="2130.7618000000002"/>
    <s v="-"/>
  </r>
  <r>
    <s v="ORD110314"/>
    <x v="2"/>
    <x v="4"/>
    <x v="10200"/>
    <n v="0.28000000000000003"/>
    <n v="723.8728000000001"/>
    <n v="6"/>
    <d v="2023-08-16T00:00:00"/>
    <d v="2023-08-20T00:00:00"/>
    <s v="Member"/>
    <x v="2"/>
    <n v="219.37"/>
    <x v="4"/>
    <x v="0"/>
    <n v="1861.3872000000001"/>
    <s v="Bulk Order"/>
  </r>
  <r>
    <s v="ORD110315"/>
    <x v="3"/>
    <x v="3"/>
    <x v="10201"/>
    <n v="0.21"/>
    <n v="233.16509999999997"/>
    <n v="5"/>
    <d v="2023-08-20T00:00:00"/>
    <d v="2023-08-21T00:00:00"/>
    <s v="Regular"/>
    <x v="2"/>
    <n v="98.3"/>
    <x v="4"/>
    <x v="4"/>
    <n v="877.14490000000001"/>
    <s v="-"/>
  </r>
  <r>
    <s v="ORD110316"/>
    <x v="2"/>
    <x v="3"/>
    <x v="10202"/>
    <n v="0.48"/>
    <n v="1625.3520000000001"/>
    <n v="4"/>
    <d v="2024-02-04T00:00:00"/>
    <d v="2024-02-06T00:00:00"/>
    <s v="Regular"/>
    <x v="1"/>
    <n v="1005.45"/>
    <x v="4"/>
    <x v="1"/>
    <n v="1760.798"/>
    <s v="-"/>
  </r>
  <r>
    <s v="ORD110317"/>
    <x v="1"/>
    <x v="4"/>
    <x v="10203"/>
    <n v="0.42"/>
    <n v="1467.2489999999998"/>
    <n v="6"/>
    <d v="2024-01-30T00:00:00"/>
    <d v="2024-02-02T00:00:00"/>
    <s v="Member"/>
    <x v="0"/>
    <n v="199.81"/>
    <x v="4"/>
    <x v="2"/>
    <n v="2026.201"/>
    <s v="Bulk Order"/>
  </r>
  <r>
    <s v="ORD110318"/>
    <x v="0"/>
    <x v="4"/>
    <x v="10204"/>
    <n v="0.46"/>
    <n v="366.74420000000003"/>
    <n v="2"/>
    <d v="2024-07-24T00:00:00"/>
    <d v="2024-07-31T00:00:00"/>
    <s v="Member"/>
    <x v="2"/>
    <n v="46.15"/>
    <x v="4"/>
    <x v="2"/>
    <n v="430.52579999999995"/>
    <s v="-"/>
  </r>
  <r>
    <s v="ORD110319"/>
    <x v="1"/>
    <x v="1"/>
    <x v="10205"/>
    <n v="0.32"/>
    <n v="867.60320000000013"/>
    <n v="8"/>
    <d v="2024-08-26T00:00:00"/>
    <d v="2024-09-01T00:00:00"/>
    <s v="New"/>
    <x v="2"/>
    <n v="206.87"/>
    <x v="4"/>
    <x v="5"/>
    <n v="1843.6568000000002"/>
    <s v="Bulk Order"/>
  </r>
  <r>
    <s v="ORD110320"/>
    <x v="3"/>
    <x v="1"/>
    <x v="10206"/>
    <n v="0.11"/>
    <n v="339.39069999999998"/>
    <n v="6"/>
    <d v="2024-09-19T00:00:00"/>
    <d v="2024-09-25T00:00:00"/>
    <s v="Member"/>
    <x v="0"/>
    <n v="300.10000000000002"/>
    <x v="4"/>
    <x v="1"/>
    <n v="2745.9793"/>
    <s v="Bulk Order"/>
  </r>
  <r>
    <s v="ORD110321"/>
    <x v="2"/>
    <x v="3"/>
    <x v="10207"/>
    <n v="0.26"/>
    <n v="263.28379999999999"/>
    <n v="3"/>
    <d v="2023-03-28T00:00:00"/>
    <d v="2023-03-29T00:00:00"/>
    <s v="New"/>
    <x v="2"/>
    <n v="67.97"/>
    <x v="4"/>
    <x v="5"/>
    <n v="749.34619999999995"/>
    <s v="-"/>
  </r>
  <r>
    <s v="ORD110322"/>
    <x v="2"/>
    <x v="0"/>
    <x v="10208"/>
    <n v="0.38"/>
    <n v="1703.4867999999999"/>
    <n v="4"/>
    <d v="2024-02-23T00:00:00"/>
    <d v="2024-02-27T00:00:00"/>
    <s v="Member"/>
    <x v="1"/>
    <n v="1289.45"/>
    <x v="4"/>
    <x v="0"/>
    <n v="2779.3732"/>
    <s v="-"/>
  </r>
  <r>
    <s v="ORD110323"/>
    <x v="0"/>
    <x v="1"/>
    <x v="10209"/>
    <n v="0.03"/>
    <n v="73.975499999999997"/>
    <n v="2"/>
    <d v="2023-03-01T00:00:00"/>
    <d v="2023-03-03T00:00:00"/>
    <s v="New"/>
    <x v="2"/>
    <n v="309.2"/>
    <x v="4"/>
    <x v="4"/>
    <n v="2391.8744999999999"/>
    <s v="-"/>
  </r>
  <r>
    <s v="ORD110324"/>
    <x v="2"/>
    <x v="1"/>
    <x v="10210"/>
    <n v="0.43"/>
    <n v="285.36520000000002"/>
    <n v="4"/>
    <d v="2024-11-05T00:00:00"/>
    <d v="2024-11-07T00:00:00"/>
    <s v="Regular"/>
    <x v="1"/>
    <n v="193.34"/>
    <x v="4"/>
    <x v="1"/>
    <n v="378.27479999999997"/>
    <s v="-"/>
  </r>
  <r>
    <s v="ORD110325"/>
    <x v="2"/>
    <x v="0"/>
    <x v="10211"/>
    <n v="0.32"/>
    <n v="556.33280000000002"/>
    <n v="9"/>
    <d v="2024-05-21T00:00:00"/>
    <d v="2024-05-25T00:00:00"/>
    <s v="Regular"/>
    <x v="1"/>
    <n v="467.86"/>
    <x v="4"/>
    <x v="5"/>
    <n v="1182.2071999999998"/>
    <s v="Bulk Order"/>
  </r>
  <r>
    <s v="ORD110326"/>
    <x v="1"/>
    <x v="0"/>
    <x v="10212"/>
    <n v="0.36"/>
    <n v="877.3596"/>
    <n v="4"/>
    <d v="2024-10-18T00:00:00"/>
    <d v="2024-10-24T00:00:00"/>
    <s v="New"/>
    <x v="0"/>
    <n v="588.24"/>
    <x v="4"/>
    <x v="4"/>
    <n v="1559.7504000000001"/>
    <s v="-"/>
  </r>
  <r>
    <s v="ORD110327"/>
    <x v="2"/>
    <x v="4"/>
    <x v="10213"/>
    <n v="0.35"/>
    <n v="52.398499999999999"/>
    <n v="8"/>
    <d v="2023-06-16T00:00:00"/>
    <d v="2023-06-21T00:00:00"/>
    <s v="New"/>
    <x v="0"/>
    <n v="8.5"/>
    <x v="4"/>
    <x v="3"/>
    <n v="97.311500000000009"/>
    <s v="Bulk Order"/>
  </r>
  <r>
    <s v="ORD110328"/>
    <x v="2"/>
    <x v="1"/>
    <x v="10214"/>
    <n v="0.42"/>
    <n v="107.6712"/>
    <n v="3"/>
    <d v="2024-05-05T00:00:00"/>
    <d v="2024-05-08T00:00:00"/>
    <s v="New"/>
    <x v="0"/>
    <n v="59.44"/>
    <x v="4"/>
    <x v="0"/>
    <n v="148.68880000000001"/>
    <s v="-"/>
  </r>
  <r>
    <s v="ORD110329"/>
    <x v="2"/>
    <x v="2"/>
    <x v="10215"/>
    <n v="0.04"/>
    <n v="14.882000000000001"/>
    <n v="5"/>
    <d v="2023-05-12T00:00:00"/>
    <d v="2023-05-16T00:00:00"/>
    <s v="Member"/>
    <x v="2"/>
    <n v="53.71"/>
    <x v="4"/>
    <x v="1"/>
    <n v="357.16800000000001"/>
    <s v="-"/>
  </r>
  <r>
    <s v="ORD110330"/>
    <x v="0"/>
    <x v="2"/>
    <x v="10216"/>
    <n v="0.19"/>
    <n v="520.00340000000006"/>
    <n v="2"/>
    <d v="2023-06-25T00:00:00"/>
    <d v="2023-07-01T00:00:00"/>
    <s v="Member"/>
    <x v="0"/>
    <n v="735.72"/>
    <x v="4"/>
    <x v="4"/>
    <n v="2216.8566000000001"/>
    <s v="-"/>
  </r>
  <r>
    <s v="ORD110331"/>
    <x v="0"/>
    <x v="3"/>
    <x v="10217"/>
    <n v="0.25"/>
    <n v="436.70749999999998"/>
    <n v="9"/>
    <d v="2024-03-30T00:00:00"/>
    <d v="2024-03-31T00:00:00"/>
    <s v="Regular"/>
    <x v="1"/>
    <n v="328.52"/>
    <x v="4"/>
    <x v="5"/>
    <n v="1310.1224999999999"/>
    <s v="Bulk Order"/>
  </r>
  <r>
    <s v="ORD110332"/>
    <x v="1"/>
    <x v="1"/>
    <x v="10218"/>
    <n v="0.27"/>
    <n v="1208.5767000000001"/>
    <n v="9"/>
    <d v="2024-07-13T00:00:00"/>
    <d v="2024-07-14T00:00:00"/>
    <s v="New"/>
    <x v="2"/>
    <n v="484.09"/>
    <x v="4"/>
    <x v="5"/>
    <n v="3267.6333"/>
    <s v="Bulk Order"/>
  </r>
  <r>
    <s v="ORD110333"/>
    <x v="2"/>
    <x v="2"/>
    <x v="10219"/>
    <n v="0.47"/>
    <n v="1334.9175"/>
    <n v="7"/>
    <d v="2023-12-04T00:00:00"/>
    <d v="2023-12-11T00:00:00"/>
    <s v="Regular"/>
    <x v="1"/>
    <n v="572.65"/>
    <x v="4"/>
    <x v="1"/>
    <n v="1505.3325"/>
    <s v="Bulk Order"/>
  </r>
  <r>
    <s v="ORD110334"/>
    <x v="0"/>
    <x v="1"/>
    <x v="10220"/>
    <n v="0.02"/>
    <n v="76.469799999999992"/>
    <n v="2"/>
    <d v="2024-05-15T00:00:00"/>
    <d v="2024-05-20T00:00:00"/>
    <s v="New"/>
    <x v="1"/>
    <n v="698.49"/>
    <x v="4"/>
    <x v="4"/>
    <n v="3747.0201999999999"/>
    <s v="-"/>
  </r>
  <r>
    <s v="ORD110335"/>
    <x v="0"/>
    <x v="1"/>
    <x v="10221"/>
    <n v="0.43"/>
    <n v="1490.7884999999999"/>
    <n v="4"/>
    <d v="2023-03-03T00:00:00"/>
    <d v="2023-03-10T00:00:00"/>
    <s v="New"/>
    <x v="0"/>
    <n v="773.33"/>
    <x v="4"/>
    <x v="2"/>
    <n v="1976.1614999999999"/>
    <s v="-"/>
  </r>
  <r>
    <s v="ORD110336"/>
    <x v="1"/>
    <x v="2"/>
    <x v="10222"/>
    <n v="0.28000000000000003"/>
    <n v="741.8796000000001"/>
    <n v="6"/>
    <d v="2023-05-07T00:00:00"/>
    <d v="2023-05-11T00:00:00"/>
    <s v="Regular"/>
    <x v="1"/>
    <n v="300.49"/>
    <x v="4"/>
    <x v="3"/>
    <n v="1907.6904"/>
    <s v="Bulk Order"/>
  </r>
  <r>
    <s v="ORD110337"/>
    <x v="3"/>
    <x v="1"/>
    <x v="10223"/>
    <n v="0.28000000000000003"/>
    <n v="1049.7564000000002"/>
    <n v="9"/>
    <d v="2023-01-23T00:00:00"/>
    <d v="2023-01-29T00:00:00"/>
    <s v="New"/>
    <x v="1"/>
    <n v="1115.19"/>
    <x v="4"/>
    <x v="0"/>
    <n v="2699.3735999999999"/>
    <s v="Bulk Order"/>
  </r>
  <r>
    <s v="ORD110338"/>
    <x v="2"/>
    <x v="0"/>
    <x v="10224"/>
    <n v="0.16"/>
    <n v="443.0496"/>
    <n v="6"/>
    <d v="2023-07-07T00:00:00"/>
    <d v="2023-07-10T00:00:00"/>
    <s v="New"/>
    <x v="0"/>
    <n v="601.91"/>
    <x v="4"/>
    <x v="4"/>
    <n v="2326.0104000000001"/>
    <s v="Bulk Order"/>
  </r>
  <r>
    <s v="ORD110339"/>
    <x v="0"/>
    <x v="3"/>
    <x v="10225"/>
    <n v="0.32"/>
    <n v="636.39679999999998"/>
    <n v="4"/>
    <d v="2024-10-29T00:00:00"/>
    <d v="2024-11-02T00:00:00"/>
    <s v="New"/>
    <x v="1"/>
    <n v="291.24"/>
    <x v="4"/>
    <x v="5"/>
    <n v="1352.3432"/>
    <s v="-"/>
  </r>
  <r>
    <s v="ORD110340"/>
    <x v="1"/>
    <x v="4"/>
    <x v="10226"/>
    <n v="0.32"/>
    <n v="715.34080000000006"/>
    <n v="1"/>
    <d v="2023-04-15T00:00:00"/>
    <d v="2023-04-20T00:00:00"/>
    <s v="Regular"/>
    <x v="2"/>
    <n v="441.14"/>
    <x v="4"/>
    <x v="0"/>
    <n v="1520.0992000000001"/>
    <s v="-"/>
  </r>
  <r>
    <s v="ORD110341"/>
    <x v="1"/>
    <x v="2"/>
    <x v="10227"/>
    <n v="0.09"/>
    <n v="378.77939999999995"/>
    <n v="7"/>
    <d v="2023-10-25T00:00:00"/>
    <d v="2023-11-01T00:00:00"/>
    <s v="New"/>
    <x v="1"/>
    <n v="639.51"/>
    <x v="4"/>
    <x v="4"/>
    <n v="3829.8806"/>
    <s v="Bulk Order"/>
  </r>
  <r>
    <s v="ORD110342"/>
    <x v="1"/>
    <x v="4"/>
    <x v="10228"/>
    <n v="0.34"/>
    <n v="972.41360000000009"/>
    <n v="7"/>
    <d v="2023-06-15T00:00:00"/>
    <d v="2023-06-17T00:00:00"/>
    <s v="Regular"/>
    <x v="1"/>
    <n v="762.3"/>
    <x v="4"/>
    <x v="5"/>
    <n v="1887.6263999999999"/>
    <s v="Bulk Order"/>
  </r>
  <r>
    <s v="ORD110343"/>
    <x v="0"/>
    <x v="3"/>
    <x v="10229"/>
    <n v="0.13"/>
    <n v="253.33750000000001"/>
    <n v="6"/>
    <d v="2023-02-27T00:00:00"/>
    <d v="2023-03-06T00:00:00"/>
    <s v="Member"/>
    <x v="1"/>
    <n v="555.75"/>
    <x v="4"/>
    <x v="1"/>
    <n v="1695.4124999999999"/>
    <s v="Bulk Order"/>
  </r>
  <r>
    <s v="ORD110344"/>
    <x v="2"/>
    <x v="0"/>
    <x v="10230"/>
    <n v="0.34"/>
    <n v="333.45160000000004"/>
    <n v="3"/>
    <d v="2024-03-22T00:00:00"/>
    <d v="2024-03-29T00:00:00"/>
    <s v="Regular"/>
    <x v="0"/>
    <n v="271.83999999999997"/>
    <x v="4"/>
    <x v="3"/>
    <n v="647.28839999999991"/>
    <s v="-"/>
  </r>
  <r>
    <s v="ORD110345"/>
    <x v="3"/>
    <x v="0"/>
    <x v="10231"/>
    <n v="0.31"/>
    <n v="783.44749999999999"/>
    <n v="5"/>
    <d v="2024-03-18T00:00:00"/>
    <d v="2024-03-25T00:00:00"/>
    <s v="New"/>
    <x v="1"/>
    <n v="396.89"/>
    <x v="4"/>
    <x v="1"/>
    <n v="1743.8025"/>
    <s v="-"/>
  </r>
  <r>
    <s v="ORD110346"/>
    <x v="2"/>
    <x v="0"/>
    <x v="10232"/>
    <n v="0.36"/>
    <n v="481.24079999999998"/>
    <n v="7"/>
    <d v="2024-05-25T00:00:00"/>
    <d v="2024-05-31T00:00:00"/>
    <s v="Regular"/>
    <x v="1"/>
    <n v="139.54"/>
    <x v="4"/>
    <x v="4"/>
    <n v="855.53919999999994"/>
    <s v="Bulk Order"/>
  </r>
  <r>
    <s v="ORD110347"/>
    <x v="1"/>
    <x v="0"/>
    <x v="10233"/>
    <n v="0.01"/>
    <n v="47.823399999999999"/>
    <n v="6"/>
    <d v="2024-06-16T00:00:00"/>
    <d v="2024-06-20T00:00:00"/>
    <s v="Regular"/>
    <x v="1"/>
    <n v="963.35"/>
    <x v="4"/>
    <x v="4"/>
    <n v="4734.5165999999999"/>
    <s v="Bulk Order"/>
  </r>
  <r>
    <s v="ORD110348"/>
    <x v="1"/>
    <x v="2"/>
    <x v="10234"/>
    <n v="0.06"/>
    <n v="150.3486"/>
    <n v="7"/>
    <d v="2024-07-15T00:00:00"/>
    <d v="2024-07-20T00:00:00"/>
    <s v="Regular"/>
    <x v="1"/>
    <n v="477.74"/>
    <x v="4"/>
    <x v="0"/>
    <n v="2355.4614000000001"/>
    <s v="Bulk Order"/>
  </r>
  <r>
    <s v="ORD110349"/>
    <x v="3"/>
    <x v="2"/>
    <x v="10235"/>
    <n v="0.42"/>
    <n v="60.416999999999994"/>
    <n v="5"/>
    <d v="2023-12-03T00:00:00"/>
    <d v="2023-12-08T00:00:00"/>
    <s v="Member"/>
    <x v="0"/>
    <n v="9.49"/>
    <x v="4"/>
    <x v="0"/>
    <n v="83.432999999999993"/>
    <s v="-"/>
  </r>
  <r>
    <s v="ORD110350"/>
    <x v="2"/>
    <x v="1"/>
    <x v="10236"/>
    <n v="0.19"/>
    <n v="105.46900000000001"/>
    <n v="1"/>
    <d v="2023-09-26T00:00:00"/>
    <d v="2023-09-28T00:00:00"/>
    <s v="New"/>
    <x v="0"/>
    <n v="145.79"/>
    <x v="4"/>
    <x v="5"/>
    <n v="449.63100000000003"/>
    <s v="-"/>
  </r>
  <r>
    <s v="ORD110351"/>
    <x v="1"/>
    <x v="1"/>
    <x v="10237"/>
    <n v="0.42"/>
    <n v="627.13980000000004"/>
    <n v="5"/>
    <d v="2023-02-25T00:00:00"/>
    <d v="2023-03-02T00:00:00"/>
    <s v="Member"/>
    <x v="1"/>
    <n v="88.71"/>
    <x v="4"/>
    <x v="2"/>
    <n v="866.05020000000002"/>
    <s v="-"/>
  </r>
  <r>
    <s v="ORD110352"/>
    <x v="1"/>
    <x v="3"/>
    <x v="10238"/>
    <n v="0.03"/>
    <n v="16.548000000000002"/>
    <n v="2"/>
    <d v="2023-08-08T00:00:00"/>
    <d v="2023-08-15T00:00:00"/>
    <s v="Member"/>
    <x v="1"/>
    <n v="32.49"/>
    <x v="4"/>
    <x v="3"/>
    <n v="535.05200000000002"/>
    <s v="-"/>
  </r>
  <r>
    <s v="ORD110353"/>
    <x v="2"/>
    <x v="1"/>
    <x v="10239"/>
    <n v="0.38"/>
    <n v="1702.5557999999999"/>
    <n v="2"/>
    <d v="2023-01-17T00:00:00"/>
    <d v="2023-01-20T00:00:00"/>
    <s v="Member"/>
    <x v="1"/>
    <n v="1046.83"/>
    <x v="4"/>
    <x v="5"/>
    <n v="2777.8541999999998"/>
    <s v="-"/>
  </r>
  <r>
    <s v="ORD110354"/>
    <x v="1"/>
    <x v="3"/>
    <x v="10240"/>
    <n v="0.04"/>
    <n v="171.4528"/>
    <n v="4"/>
    <d v="2023-11-05T00:00:00"/>
    <d v="2023-11-10T00:00:00"/>
    <s v="Member"/>
    <x v="0"/>
    <n v="1225.3699999999999"/>
    <x v="4"/>
    <x v="1"/>
    <n v="4114.8671999999997"/>
    <s v="-"/>
  </r>
  <r>
    <s v="ORD110355"/>
    <x v="2"/>
    <x v="3"/>
    <x v="10241"/>
    <n v="0.23"/>
    <n v="1117.1606000000002"/>
    <n v="6"/>
    <d v="2023-03-29T00:00:00"/>
    <d v="2023-04-05T00:00:00"/>
    <s v="New"/>
    <x v="1"/>
    <n v="1090.6300000000001"/>
    <x v="4"/>
    <x v="1"/>
    <n v="3740.0594000000001"/>
    <s v="Bulk Order"/>
  </r>
  <r>
    <s v="ORD110356"/>
    <x v="1"/>
    <x v="3"/>
    <x v="10242"/>
    <n v="0.47"/>
    <n v="1673.9895999999999"/>
    <n v="5"/>
    <d v="2024-04-26T00:00:00"/>
    <d v="2024-04-28T00:00:00"/>
    <s v="Regular"/>
    <x v="2"/>
    <n v="874.91"/>
    <x v="4"/>
    <x v="5"/>
    <n v="1887.6904"/>
    <s v="-"/>
  </r>
  <r>
    <s v="ORD110357"/>
    <x v="2"/>
    <x v="0"/>
    <x v="10243"/>
    <n v="0.04"/>
    <n v="130.5112"/>
    <n v="7"/>
    <d v="2023-02-06T00:00:00"/>
    <d v="2023-02-13T00:00:00"/>
    <s v="Member"/>
    <x v="0"/>
    <n v="911.34"/>
    <x v="4"/>
    <x v="0"/>
    <n v="3132.2688000000003"/>
    <s v="Bulk Order"/>
  </r>
  <r>
    <s v="ORD110358"/>
    <x v="3"/>
    <x v="4"/>
    <x v="10244"/>
    <n v="0.18"/>
    <n v="832.52340000000004"/>
    <n v="8"/>
    <d v="2024-10-15T00:00:00"/>
    <d v="2024-10-21T00:00:00"/>
    <s v="New"/>
    <x v="0"/>
    <n v="607.66999999999996"/>
    <x v="4"/>
    <x v="5"/>
    <n v="3792.6066000000001"/>
    <s v="Bulk Order"/>
  </r>
  <r>
    <s v="ORD110359"/>
    <x v="1"/>
    <x v="4"/>
    <x v="10245"/>
    <n v="0.26"/>
    <n v="1231.7058"/>
    <n v="1"/>
    <d v="2023-04-23T00:00:00"/>
    <d v="2023-04-30T00:00:00"/>
    <s v="Member"/>
    <x v="1"/>
    <n v="965.41"/>
    <x v="4"/>
    <x v="1"/>
    <n v="3505.6242000000002"/>
    <s v="-"/>
  </r>
  <r>
    <s v="ORD110360"/>
    <x v="3"/>
    <x v="2"/>
    <x v="10246"/>
    <n v="0.45"/>
    <n v="1979.8604999999998"/>
    <n v="8"/>
    <d v="2023-07-17T00:00:00"/>
    <d v="2023-07-21T00:00:00"/>
    <s v="Regular"/>
    <x v="1"/>
    <n v="614.72"/>
    <x v="4"/>
    <x v="3"/>
    <n v="2419.8294999999998"/>
    <s v="Bulk Order"/>
  </r>
  <r>
    <s v="ORD110361"/>
    <x v="1"/>
    <x v="3"/>
    <x v="10247"/>
    <n v="0.17"/>
    <n v="734.6074000000001"/>
    <n v="3"/>
    <d v="2023-07-03T00:00:00"/>
    <d v="2023-07-08T00:00:00"/>
    <s v="Member"/>
    <x v="1"/>
    <n v="1066.71"/>
    <x v="4"/>
    <x v="4"/>
    <n v="3586.6126000000004"/>
    <s v="-"/>
  </r>
  <r>
    <s v="ORD110362"/>
    <x v="1"/>
    <x v="0"/>
    <x v="10248"/>
    <n v="0.4"/>
    <n v="1356.54"/>
    <n v="2"/>
    <d v="2024-02-11T00:00:00"/>
    <d v="2024-02-16T00:00:00"/>
    <s v="New"/>
    <x v="2"/>
    <n v="844.92"/>
    <x v="4"/>
    <x v="2"/>
    <n v="2034.81"/>
    <s v="-"/>
  </r>
  <r>
    <s v="ORD110363"/>
    <x v="0"/>
    <x v="1"/>
    <x v="10249"/>
    <n v="0.36"/>
    <n v="38.833199999999998"/>
    <n v="2"/>
    <d v="2024-11-14T00:00:00"/>
    <d v="2024-11-17T00:00:00"/>
    <s v="Regular"/>
    <x v="1"/>
    <n v="18.5"/>
    <x v="4"/>
    <x v="2"/>
    <n v="69.036799999999999"/>
    <s v="-"/>
  </r>
  <r>
    <s v="ORD110364"/>
    <x v="2"/>
    <x v="1"/>
    <x v="10250"/>
    <n v="0.15"/>
    <n v="330.69450000000001"/>
    <n v="5"/>
    <d v="2024-02-20T00:00:00"/>
    <d v="2024-02-22T00:00:00"/>
    <s v="Regular"/>
    <x v="0"/>
    <n v="533.6"/>
    <x v="4"/>
    <x v="4"/>
    <n v="1873.9355"/>
    <s v="-"/>
  </r>
  <r>
    <s v="ORD110365"/>
    <x v="3"/>
    <x v="2"/>
    <x v="10251"/>
    <n v="0.17"/>
    <n v="546.50750000000005"/>
    <n v="2"/>
    <d v="2024-12-26T00:00:00"/>
    <d v="2024-12-28T00:00:00"/>
    <s v="Regular"/>
    <x v="0"/>
    <n v="473.57"/>
    <x v="4"/>
    <x v="0"/>
    <n v="2668.2424999999998"/>
    <s v="-"/>
  </r>
  <r>
    <s v="ORD110366"/>
    <x v="3"/>
    <x v="2"/>
    <x v="10252"/>
    <n v="0.1"/>
    <n v="278.09200000000004"/>
    <n v="4"/>
    <d v="2023-04-24T00:00:00"/>
    <d v="2023-04-30T00:00:00"/>
    <s v="New"/>
    <x v="1"/>
    <n v="612.13"/>
    <x v="4"/>
    <x v="1"/>
    <n v="2502.828"/>
    <s v="-"/>
  </r>
  <r>
    <s v="ORD110367"/>
    <x v="3"/>
    <x v="3"/>
    <x v="10253"/>
    <n v="0.35"/>
    <n v="1443.232"/>
    <n v="3"/>
    <d v="2023-12-09T00:00:00"/>
    <d v="2023-12-11T00:00:00"/>
    <s v="Member"/>
    <x v="0"/>
    <n v="528.48"/>
    <x v="4"/>
    <x v="5"/>
    <n v="2680.2880000000005"/>
    <s v="-"/>
  </r>
  <r>
    <s v="ORD110368"/>
    <x v="2"/>
    <x v="3"/>
    <x v="10254"/>
    <n v="0.28000000000000003"/>
    <n v="1151.5336"/>
    <n v="8"/>
    <d v="2024-01-18T00:00:00"/>
    <d v="2024-01-20T00:00:00"/>
    <s v="Member"/>
    <x v="2"/>
    <n v="334.61"/>
    <x v="4"/>
    <x v="2"/>
    <n v="2961.0864000000001"/>
    <s v="Bulk Order"/>
  </r>
  <r>
    <s v="ORD110369"/>
    <x v="0"/>
    <x v="1"/>
    <x v="10255"/>
    <n v="0.08"/>
    <n v="242.6832"/>
    <n v="9"/>
    <d v="2024-05-20T00:00:00"/>
    <d v="2024-05-26T00:00:00"/>
    <s v="New"/>
    <x v="2"/>
    <n v="778.08"/>
    <x v="4"/>
    <x v="0"/>
    <n v="2790.8568"/>
    <s v="Bulk Order"/>
  </r>
  <r>
    <s v="ORD110370"/>
    <x v="3"/>
    <x v="1"/>
    <x v="10256"/>
    <n v="0.31"/>
    <n v="64.408699999999996"/>
    <n v="6"/>
    <d v="2023-03-25T00:00:00"/>
    <d v="2023-03-27T00:00:00"/>
    <s v="New"/>
    <x v="2"/>
    <n v="12.11"/>
    <x v="4"/>
    <x v="5"/>
    <n v="143.36130000000003"/>
    <s v="Bulk Order"/>
  </r>
  <r>
    <s v="ORD110371"/>
    <x v="2"/>
    <x v="1"/>
    <x v="10257"/>
    <n v="0.25"/>
    <n v="477.43"/>
    <n v="4"/>
    <d v="2024-11-07T00:00:00"/>
    <d v="2024-11-08T00:00:00"/>
    <s v="Regular"/>
    <x v="1"/>
    <n v="324.38"/>
    <x v="4"/>
    <x v="2"/>
    <n v="1432.29"/>
    <s v="-"/>
  </r>
  <r>
    <s v="ORD110372"/>
    <x v="1"/>
    <x v="1"/>
    <x v="1024"/>
    <n v="0.05"/>
    <n v="61.06"/>
    <n v="2"/>
    <d v="2024-05-05T00:00:00"/>
    <d v="2024-05-09T00:00:00"/>
    <s v="Member"/>
    <x v="0"/>
    <n v="353.01"/>
    <x v="4"/>
    <x v="2"/>
    <n v="1160.1400000000001"/>
    <s v="-"/>
  </r>
  <r>
    <s v="ORD110373"/>
    <x v="3"/>
    <x v="4"/>
    <x v="10258"/>
    <n v="0.48"/>
    <n v="844.82879999999989"/>
    <n v="8"/>
    <d v="2024-07-04T00:00:00"/>
    <d v="2024-07-09T00:00:00"/>
    <s v="Member"/>
    <x v="0"/>
    <n v="88.45"/>
    <x v="4"/>
    <x v="4"/>
    <n v="915.23120000000006"/>
    <s v="Bulk Order"/>
  </r>
  <r>
    <s v="ORD110374"/>
    <x v="3"/>
    <x v="3"/>
    <x v="10259"/>
    <n v="0.42"/>
    <n v="1312.3866"/>
    <n v="3"/>
    <d v="2023-09-07T00:00:00"/>
    <d v="2023-09-12T00:00:00"/>
    <s v="Member"/>
    <x v="0"/>
    <n v="886.83"/>
    <x v="4"/>
    <x v="0"/>
    <n v="1812.3434"/>
    <s v="-"/>
  </r>
  <r>
    <s v="ORD110375"/>
    <x v="0"/>
    <x v="3"/>
    <x v="10260"/>
    <n v="0.04"/>
    <n v="17.026400000000002"/>
    <n v="2"/>
    <d v="2024-09-10T00:00:00"/>
    <d v="2024-09-15T00:00:00"/>
    <s v="Member"/>
    <x v="0"/>
    <n v="30.77"/>
    <x v="4"/>
    <x v="3"/>
    <n v="408.6336"/>
    <s v="-"/>
  </r>
  <r>
    <s v="ORD110376"/>
    <x v="3"/>
    <x v="1"/>
    <x v="10261"/>
    <n v="0.47"/>
    <n v="98.225300000000004"/>
    <n v="4"/>
    <d v="2024-02-22T00:00:00"/>
    <d v="2024-02-25T00:00:00"/>
    <s v="New"/>
    <x v="1"/>
    <n v="40.42"/>
    <x v="4"/>
    <x v="2"/>
    <n v="110.7647"/>
    <s v="-"/>
  </r>
  <r>
    <s v="ORD110377"/>
    <x v="3"/>
    <x v="0"/>
    <x v="10262"/>
    <n v="0.46"/>
    <n v="1030.7128"/>
    <n v="2"/>
    <d v="2023-12-03T00:00:00"/>
    <d v="2023-12-05T00:00:00"/>
    <s v="New"/>
    <x v="0"/>
    <n v="358.33"/>
    <x v="4"/>
    <x v="5"/>
    <n v="1209.9671999999998"/>
    <s v="-"/>
  </r>
  <r>
    <s v="ORD110378"/>
    <x v="1"/>
    <x v="1"/>
    <x v="10263"/>
    <n v="0.02"/>
    <n v="79.770200000000003"/>
    <n v="3"/>
    <d v="2024-04-07T00:00:00"/>
    <d v="2024-04-11T00:00:00"/>
    <s v="Regular"/>
    <x v="1"/>
    <n v="396.06"/>
    <x v="4"/>
    <x v="0"/>
    <n v="3908.7398000000003"/>
    <s v="-"/>
  </r>
  <r>
    <s v="ORD110379"/>
    <x v="2"/>
    <x v="2"/>
    <x v="10264"/>
    <n v="0.1"/>
    <n v="25.042000000000002"/>
    <n v="9"/>
    <d v="2024-08-19T00:00:00"/>
    <d v="2024-08-24T00:00:00"/>
    <s v="Regular"/>
    <x v="0"/>
    <n v="56.98"/>
    <x v="4"/>
    <x v="1"/>
    <n v="225.37799999999999"/>
    <s v="Bulk Order"/>
  </r>
  <r>
    <s v="ORD110380"/>
    <x v="2"/>
    <x v="0"/>
    <x v="10265"/>
    <n v="0.35"/>
    <n v="1491.1189999999999"/>
    <n v="7"/>
    <d v="2023-05-02T00:00:00"/>
    <d v="2023-05-08T00:00:00"/>
    <s v="New"/>
    <x v="2"/>
    <n v="525.91999999999996"/>
    <x v="4"/>
    <x v="1"/>
    <n v="2769.2210000000005"/>
    <s v="Bulk Order"/>
  </r>
  <r>
    <s v="ORD110381"/>
    <x v="0"/>
    <x v="2"/>
    <x v="10266"/>
    <n v="0.47"/>
    <n v="931.07469999999989"/>
    <n v="1"/>
    <d v="2023-09-14T00:00:00"/>
    <d v="2023-09-16T00:00:00"/>
    <s v="Member"/>
    <x v="1"/>
    <n v="468.56"/>
    <x v="4"/>
    <x v="1"/>
    <n v="1049.9353000000001"/>
    <s v="-"/>
  </r>
  <r>
    <s v="ORD110382"/>
    <x v="1"/>
    <x v="0"/>
    <x v="10267"/>
    <n v="0.41"/>
    <n v="278.5335"/>
    <n v="5"/>
    <d v="2023-12-31T00:00:00"/>
    <d v="2024-01-02T00:00:00"/>
    <s v="Regular"/>
    <x v="1"/>
    <n v="100.88"/>
    <x v="4"/>
    <x v="2"/>
    <n v="400.81650000000002"/>
    <s v="-"/>
  </r>
  <r>
    <s v="ORD110383"/>
    <x v="2"/>
    <x v="2"/>
    <x v="10268"/>
    <n v="0.14000000000000001"/>
    <n v="403.30360000000002"/>
    <n v="5"/>
    <d v="2023-06-15T00:00:00"/>
    <d v="2023-06-17T00:00:00"/>
    <s v="New"/>
    <x v="0"/>
    <n v="174.66"/>
    <x v="4"/>
    <x v="1"/>
    <n v="2477.4363999999996"/>
    <s v="-"/>
  </r>
  <r>
    <s v="ORD110384"/>
    <x v="1"/>
    <x v="1"/>
    <x v="10269"/>
    <n v="0.02"/>
    <n v="95.331400000000002"/>
    <n v="9"/>
    <d v="2024-12-06T00:00:00"/>
    <d v="2024-12-09T00:00:00"/>
    <s v="Member"/>
    <x v="0"/>
    <n v="751.89"/>
    <x v="4"/>
    <x v="1"/>
    <n v="4671.2385999999997"/>
    <s v="Bulk Order"/>
  </r>
  <r>
    <s v="ORD110385"/>
    <x v="2"/>
    <x v="1"/>
    <x v="10270"/>
    <n v="0.24"/>
    <n v="661.99439999999993"/>
    <n v="1"/>
    <d v="2023-02-11T00:00:00"/>
    <d v="2023-02-15T00:00:00"/>
    <s v="New"/>
    <x v="0"/>
    <n v="587.79"/>
    <x v="4"/>
    <x v="3"/>
    <n v="2096.3155999999999"/>
    <s v="-"/>
  </r>
  <r>
    <s v="ORD110386"/>
    <x v="1"/>
    <x v="0"/>
    <x v="10271"/>
    <n v="0.05"/>
    <n v="173.22550000000001"/>
    <n v="1"/>
    <d v="2024-07-22T00:00:00"/>
    <d v="2024-07-28T00:00:00"/>
    <s v="New"/>
    <x v="2"/>
    <n v="278.92"/>
    <x v="4"/>
    <x v="3"/>
    <n v="3291.2845000000002"/>
    <s v="-"/>
  </r>
  <r>
    <s v="ORD110387"/>
    <x v="0"/>
    <x v="2"/>
    <x v="10272"/>
    <n v="0.12"/>
    <n v="492.05520000000001"/>
    <n v="7"/>
    <d v="2023-08-24T00:00:00"/>
    <d v="2023-08-29T00:00:00"/>
    <s v="Regular"/>
    <x v="2"/>
    <n v="1050.21"/>
    <x v="4"/>
    <x v="2"/>
    <n v="3608.4048000000003"/>
    <s v="Bulk Order"/>
  </r>
  <r>
    <s v="ORD110388"/>
    <x v="3"/>
    <x v="4"/>
    <x v="10273"/>
    <n v="0.32"/>
    <n v="1285.3664000000001"/>
    <n v="7"/>
    <d v="2024-06-03T00:00:00"/>
    <d v="2024-06-04T00:00:00"/>
    <s v="New"/>
    <x v="1"/>
    <n v="806.1"/>
    <x v="4"/>
    <x v="4"/>
    <n v="2731.4035999999996"/>
    <s v="Bulk Order"/>
  </r>
  <r>
    <s v="ORD110389"/>
    <x v="0"/>
    <x v="0"/>
    <x v="10274"/>
    <n v="0.25"/>
    <n v="114.57"/>
    <n v="8"/>
    <d v="2023-08-03T00:00:00"/>
    <d v="2023-08-10T00:00:00"/>
    <s v="New"/>
    <x v="1"/>
    <n v="126.57"/>
    <x v="4"/>
    <x v="1"/>
    <n v="343.71"/>
    <s v="Bulk Order"/>
  </r>
  <r>
    <s v="ORD110390"/>
    <x v="2"/>
    <x v="0"/>
    <x v="10275"/>
    <n v="0.19"/>
    <n v="708.86720000000003"/>
    <n v="4"/>
    <d v="2023-02-28T00:00:00"/>
    <d v="2023-03-03T00:00:00"/>
    <s v="Regular"/>
    <x v="1"/>
    <n v="1043.77"/>
    <x v="4"/>
    <x v="2"/>
    <n v="3022.0128"/>
    <s v="-"/>
  </r>
  <r>
    <s v="ORD110391"/>
    <x v="0"/>
    <x v="3"/>
    <x v="10276"/>
    <n v="0.46"/>
    <n v="2186.058"/>
    <n v="7"/>
    <d v="2024-01-30T00:00:00"/>
    <d v="2024-02-05T00:00:00"/>
    <s v="New"/>
    <x v="2"/>
    <n v="1384.86"/>
    <x v="4"/>
    <x v="2"/>
    <n v="2566.2420000000002"/>
    <s v="Bulk Order"/>
  </r>
  <r>
    <s v="ORD110392"/>
    <x v="3"/>
    <x v="0"/>
    <x v="10277"/>
    <n v="0.1"/>
    <n v="353.32"/>
    <n v="6"/>
    <d v="2023-12-09T00:00:00"/>
    <d v="2023-12-16T00:00:00"/>
    <s v="Regular"/>
    <x v="1"/>
    <n v="557.41"/>
    <x v="4"/>
    <x v="1"/>
    <n v="3179.8799999999997"/>
    <s v="Bulk Order"/>
  </r>
  <r>
    <s v="ORD110393"/>
    <x v="0"/>
    <x v="4"/>
    <x v="10278"/>
    <n v="0.24"/>
    <n v="1007.6567999999999"/>
    <n v="1"/>
    <d v="2023-09-01T00:00:00"/>
    <d v="2023-09-04T00:00:00"/>
    <s v="New"/>
    <x v="1"/>
    <n v="560.88"/>
    <x v="4"/>
    <x v="5"/>
    <n v="3190.9132"/>
    <s v="-"/>
  </r>
  <r>
    <s v="ORD110394"/>
    <x v="2"/>
    <x v="1"/>
    <x v="10279"/>
    <n v="0.28999999999999998"/>
    <n v="718.96510000000001"/>
    <n v="2"/>
    <d v="2024-07-01T00:00:00"/>
    <d v="2024-07-02T00:00:00"/>
    <s v="New"/>
    <x v="1"/>
    <n v="650.23"/>
    <x v="4"/>
    <x v="5"/>
    <n v="1760.2249000000002"/>
    <s v="-"/>
  </r>
  <r>
    <s v="ORD110395"/>
    <x v="2"/>
    <x v="2"/>
    <x v="10280"/>
    <n v="0.16"/>
    <n v="266.15039999999999"/>
    <n v="8"/>
    <d v="2023-10-11T00:00:00"/>
    <d v="2023-10-14T00:00:00"/>
    <s v="Member"/>
    <x v="0"/>
    <n v="359.9"/>
    <x v="4"/>
    <x v="4"/>
    <n v="1397.2896000000001"/>
    <s v="Bulk Order"/>
  </r>
  <r>
    <s v="ORD110396"/>
    <x v="0"/>
    <x v="3"/>
    <x v="10281"/>
    <n v="0.35"/>
    <n v="1194.7494999999999"/>
    <n v="6"/>
    <d v="2023-03-22T00:00:00"/>
    <d v="2023-03-27T00:00:00"/>
    <s v="Regular"/>
    <x v="2"/>
    <n v="478.63"/>
    <x v="4"/>
    <x v="5"/>
    <n v="2218.8205000000003"/>
    <s v="Bulk Order"/>
  </r>
  <r>
    <s v="ORD110397"/>
    <x v="3"/>
    <x v="2"/>
    <x v="10282"/>
    <n v="0.43"/>
    <n v="1080.0654000000002"/>
    <n v="7"/>
    <d v="2024-08-06T00:00:00"/>
    <d v="2024-08-10T00:00:00"/>
    <s v="Member"/>
    <x v="1"/>
    <n v="687.57"/>
    <x v="4"/>
    <x v="2"/>
    <n v="1431.7146"/>
    <s v="Bulk Order"/>
  </r>
  <r>
    <s v="ORD110398"/>
    <x v="0"/>
    <x v="1"/>
    <x v="8072"/>
    <n v="0.27"/>
    <n v="1211.4684000000002"/>
    <n v="8"/>
    <d v="2024-05-27T00:00:00"/>
    <d v="2024-05-31T00:00:00"/>
    <s v="Member"/>
    <x v="1"/>
    <n v="512.86"/>
    <x v="4"/>
    <x v="4"/>
    <n v="3275.4515999999999"/>
    <s v="Bulk Order"/>
  </r>
  <r>
    <s v="ORD110399"/>
    <x v="3"/>
    <x v="0"/>
    <x v="1023"/>
    <n v="0.39"/>
    <n v="1901.0433000000003"/>
    <n v="5"/>
    <d v="2023-12-15T00:00:00"/>
    <d v="2023-12-20T00:00:00"/>
    <s v="Member"/>
    <x v="2"/>
    <n v="1352.65"/>
    <x v="4"/>
    <x v="5"/>
    <n v="2973.4267"/>
    <s v="-"/>
  </r>
  <r>
    <s v="ORD110400"/>
    <x v="1"/>
    <x v="4"/>
    <x v="10283"/>
    <n v="0.03"/>
    <n v="123.51089999999999"/>
    <n v="5"/>
    <d v="2024-03-11T00:00:00"/>
    <d v="2024-03-16T00:00:00"/>
    <s v="Member"/>
    <x v="0"/>
    <n v="1031.18"/>
    <x v="4"/>
    <x v="5"/>
    <n v="3993.5190999999995"/>
    <s v="-"/>
  </r>
  <r>
    <s v="ORD110401"/>
    <x v="3"/>
    <x v="3"/>
    <x v="10284"/>
    <n v="0.08"/>
    <n v="397.13040000000001"/>
    <n v="2"/>
    <d v="2023-09-26T00:00:00"/>
    <d v="2023-09-30T00:00:00"/>
    <s v="Regular"/>
    <x v="1"/>
    <n v="759.76"/>
    <x v="4"/>
    <x v="2"/>
    <n v="4566.9996000000001"/>
    <s v="-"/>
  </r>
  <r>
    <s v="ORD110402"/>
    <x v="1"/>
    <x v="4"/>
    <x v="10285"/>
    <n v="0.23"/>
    <n v="415.6146"/>
    <n v="4"/>
    <d v="2023-10-06T00:00:00"/>
    <d v="2023-10-12T00:00:00"/>
    <s v="New"/>
    <x v="0"/>
    <n v="251.98"/>
    <x v="4"/>
    <x v="4"/>
    <n v="1391.4054000000001"/>
    <s v="-"/>
  </r>
  <r>
    <s v="ORD110403"/>
    <x v="0"/>
    <x v="4"/>
    <x v="10286"/>
    <n v="0.46"/>
    <n v="2065.0320000000002"/>
    <n v="2"/>
    <d v="2024-12-27T00:00:00"/>
    <d v="2025-01-01T00:00:00"/>
    <s v="Member"/>
    <x v="1"/>
    <n v="1215.1500000000001"/>
    <x v="4"/>
    <x v="5"/>
    <n v="2424.1679999999997"/>
    <s v="-"/>
  </r>
  <r>
    <s v="ORD110404"/>
    <x v="3"/>
    <x v="4"/>
    <x v="10287"/>
    <n v="0.27"/>
    <n v="463.50090000000006"/>
    <n v="7"/>
    <d v="2023-10-17T00:00:00"/>
    <d v="2023-10-24T00:00:00"/>
    <s v="Regular"/>
    <x v="1"/>
    <n v="294.06"/>
    <x v="4"/>
    <x v="0"/>
    <n v="1253.1691000000001"/>
    <s v="Bulk Order"/>
  </r>
  <r>
    <s v="ORD110405"/>
    <x v="1"/>
    <x v="4"/>
    <x v="10288"/>
    <n v="0.22"/>
    <n v="149.2458"/>
    <n v="9"/>
    <d v="2024-10-27T00:00:00"/>
    <d v="2024-10-30T00:00:00"/>
    <s v="New"/>
    <x v="1"/>
    <n v="164.05"/>
    <x v="4"/>
    <x v="2"/>
    <n v="529.14419999999996"/>
    <s v="Bulk Order"/>
  </r>
  <r>
    <s v="ORD110406"/>
    <x v="1"/>
    <x v="1"/>
    <x v="10289"/>
    <n v="0.3"/>
    <n v="943.41899999999998"/>
    <n v="2"/>
    <d v="2024-08-15T00:00:00"/>
    <d v="2024-08-19T00:00:00"/>
    <s v="New"/>
    <x v="0"/>
    <n v="664.33"/>
    <x v="4"/>
    <x v="0"/>
    <n v="2201.3110000000001"/>
    <s v="-"/>
  </r>
  <r>
    <s v="ORD110407"/>
    <x v="1"/>
    <x v="4"/>
    <x v="10290"/>
    <n v="0.06"/>
    <n v="139.7664"/>
    <n v="4"/>
    <d v="2024-10-26T00:00:00"/>
    <d v="2024-10-27T00:00:00"/>
    <s v="Member"/>
    <x v="2"/>
    <n v="219.66"/>
    <x v="4"/>
    <x v="3"/>
    <n v="2189.6736000000001"/>
    <s v="-"/>
  </r>
  <r>
    <s v="ORD110408"/>
    <x v="2"/>
    <x v="4"/>
    <x v="10291"/>
    <n v="0.33"/>
    <n v="1523.3889000000001"/>
    <n v="8"/>
    <d v="2024-04-15T00:00:00"/>
    <d v="2024-04-16T00:00:00"/>
    <s v="Regular"/>
    <x v="2"/>
    <n v="1271.54"/>
    <x v="4"/>
    <x v="5"/>
    <n v="3092.9411"/>
    <s v="Bulk Order"/>
  </r>
  <r>
    <s v="ORD110409"/>
    <x v="0"/>
    <x v="1"/>
    <x v="10292"/>
    <n v="0.05"/>
    <n v="125.58750000000001"/>
    <n v="9"/>
    <d v="2024-03-14T00:00:00"/>
    <d v="2024-03-19T00:00:00"/>
    <s v="Member"/>
    <x v="0"/>
    <n v="514.27"/>
    <x v="4"/>
    <x v="0"/>
    <n v="2386.1624999999999"/>
    <s v="Bulk Order"/>
  </r>
  <r>
    <s v="ORD110410"/>
    <x v="1"/>
    <x v="2"/>
    <x v="10293"/>
    <n v="0.28999999999999998"/>
    <n v="1347.1659999999997"/>
    <n v="4"/>
    <d v="2024-06-23T00:00:00"/>
    <d v="2024-06-24T00:00:00"/>
    <s v="New"/>
    <x v="1"/>
    <n v="610.87"/>
    <x v="4"/>
    <x v="3"/>
    <n v="3298.2339999999999"/>
    <s v="-"/>
  </r>
  <r>
    <s v="ORD110411"/>
    <x v="3"/>
    <x v="1"/>
    <x v="10294"/>
    <n v="0.36"/>
    <n v="174.7116"/>
    <n v="8"/>
    <d v="2023-10-02T00:00:00"/>
    <d v="2023-10-03T00:00:00"/>
    <s v="New"/>
    <x v="0"/>
    <n v="68.099999999999994"/>
    <x v="4"/>
    <x v="2"/>
    <n v="310.59839999999997"/>
    <s v="Bulk Order"/>
  </r>
  <r>
    <s v="ORD110412"/>
    <x v="1"/>
    <x v="0"/>
    <x v="10295"/>
    <n v="0.21"/>
    <n v="875.59710000000007"/>
    <n v="7"/>
    <d v="2023-05-21T00:00:00"/>
    <d v="2023-05-25T00:00:00"/>
    <s v="Regular"/>
    <x v="2"/>
    <n v="454.76"/>
    <x v="4"/>
    <x v="0"/>
    <n v="3293.9129000000003"/>
    <s v="Bulk Order"/>
  </r>
  <r>
    <s v="ORD110413"/>
    <x v="2"/>
    <x v="1"/>
    <x v="10296"/>
    <n v="0.46"/>
    <n v="1757.0436"/>
    <n v="5"/>
    <d v="2024-11-09T00:00:00"/>
    <d v="2024-11-12T00:00:00"/>
    <s v="New"/>
    <x v="2"/>
    <n v="752.66"/>
    <x v="4"/>
    <x v="4"/>
    <n v="2062.6163999999999"/>
    <s v="-"/>
  </r>
  <r>
    <s v="ORD110414"/>
    <x v="0"/>
    <x v="2"/>
    <x v="10297"/>
    <n v="0.08"/>
    <n v="290.2312"/>
    <n v="4"/>
    <d v="2023-11-03T00:00:00"/>
    <d v="2023-11-05T00:00:00"/>
    <s v="New"/>
    <x v="2"/>
    <n v="351.1"/>
    <x v="4"/>
    <x v="2"/>
    <n v="3337.6587999999997"/>
    <s v="-"/>
  </r>
  <r>
    <s v="ORD110415"/>
    <x v="2"/>
    <x v="0"/>
    <x v="10298"/>
    <n v="0.09"/>
    <n v="165.61529999999999"/>
    <n v="6"/>
    <d v="2023-09-26T00:00:00"/>
    <d v="2023-09-27T00:00:00"/>
    <s v="Regular"/>
    <x v="1"/>
    <n v="258.05"/>
    <x v="4"/>
    <x v="2"/>
    <n v="1674.5547000000001"/>
    <s v="Bulk Order"/>
  </r>
  <r>
    <s v="ORD110416"/>
    <x v="2"/>
    <x v="0"/>
    <x v="10299"/>
    <n v="0.26"/>
    <n v="1024.5092"/>
    <n v="6"/>
    <d v="2024-05-11T00:00:00"/>
    <d v="2024-05-16T00:00:00"/>
    <s v="Member"/>
    <x v="2"/>
    <n v="1122.5899999999999"/>
    <x v="4"/>
    <x v="1"/>
    <n v="2915.9108000000001"/>
    <s v="Bulk Order"/>
  </r>
  <r>
    <s v="ORD110417"/>
    <x v="2"/>
    <x v="3"/>
    <x v="10300"/>
    <n v="0.47"/>
    <n v="1160.0305000000001"/>
    <n v="2"/>
    <d v="2023-02-21T00:00:00"/>
    <d v="2023-02-23T00:00:00"/>
    <s v="Regular"/>
    <x v="0"/>
    <n v="150.54"/>
    <x v="4"/>
    <x v="4"/>
    <n v="1308.1195"/>
    <s v="-"/>
  </r>
  <r>
    <s v="ORD110418"/>
    <x v="3"/>
    <x v="4"/>
    <x v="10301"/>
    <n v="0.2"/>
    <n v="720.90000000000009"/>
    <n v="3"/>
    <d v="2024-05-19T00:00:00"/>
    <d v="2024-05-20T00:00:00"/>
    <s v="Regular"/>
    <x v="1"/>
    <n v="829.97"/>
    <x v="4"/>
    <x v="1"/>
    <n v="2883.6"/>
    <s v="-"/>
  </r>
  <r>
    <s v="ORD110419"/>
    <x v="0"/>
    <x v="0"/>
    <x v="10302"/>
    <n v="0.46"/>
    <n v="1290.7185999999999"/>
    <n v="6"/>
    <d v="2023-09-04T00:00:00"/>
    <d v="2023-09-11T00:00:00"/>
    <s v="Member"/>
    <x v="2"/>
    <n v="234.65"/>
    <x v="4"/>
    <x v="2"/>
    <n v="1515.1913999999999"/>
    <s v="Bulk Order"/>
  </r>
  <r>
    <s v="ORD110420"/>
    <x v="0"/>
    <x v="0"/>
    <x v="10303"/>
    <n v="0.35"/>
    <n v="305.00749999999999"/>
    <n v="4"/>
    <d v="2023-02-05T00:00:00"/>
    <d v="2023-02-08T00:00:00"/>
    <s v="New"/>
    <x v="2"/>
    <n v="122.45"/>
    <x v="4"/>
    <x v="1"/>
    <n v="566.44250000000011"/>
    <s v="-"/>
  </r>
  <r>
    <s v="ORD110421"/>
    <x v="3"/>
    <x v="2"/>
    <x v="10304"/>
    <n v="0.39"/>
    <n v="162.37260000000001"/>
    <n v="3"/>
    <d v="2023-04-17T00:00:00"/>
    <d v="2023-04-23T00:00:00"/>
    <s v="Regular"/>
    <x v="1"/>
    <n v="80.52"/>
    <x v="4"/>
    <x v="3"/>
    <n v="253.96739999999997"/>
    <s v="-"/>
  </r>
  <r>
    <s v="ORD110422"/>
    <x v="0"/>
    <x v="0"/>
    <x v="10305"/>
    <n v="0.47"/>
    <n v="890.32569999999987"/>
    <n v="4"/>
    <d v="2024-07-08T00:00:00"/>
    <d v="2024-07-09T00:00:00"/>
    <s v="Member"/>
    <x v="2"/>
    <n v="560.28"/>
    <x v="4"/>
    <x v="5"/>
    <n v="1003.9843000000001"/>
    <s v="-"/>
  </r>
  <r>
    <s v="ORD110423"/>
    <x v="2"/>
    <x v="2"/>
    <x v="10306"/>
    <n v="0.28999999999999998"/>
    <n v="1354.4942999999998"/>
    <n v="6"/>
    <d v="2023-05-21T00:00:00"/>
    <d v="2023-05-26T00:00:00"/>
    <s v="Regular"/>
    <x v="1"/>
    <n v="607.48"/>
    <x v="4"/>
    <x v="2"/>
    <n v="3316.1757000000002"/>
    <s v="Bulk Order"/>
  </r>
  <r>
    <s v="ORD110424"/>
    <x v="0"/>
    <x v="4"/>
    <x v="10307"/>
    <n v="0.32"/>
    <n v="862.62399999999991"/>
    <n v="3"/>
    <d v="2023-04-02T00:00:00"/>
    <d v="2023-04-09T00:00:00"/>
    <s v="Regular"/>
    <x v="1"/>
    <n v="263.69"/>
    <x v="4"/>
    <x v="0"/>
    <n v="1833.076"/>
    <s v="-"/>
  </r>
  <r>
    <s v="ORD110425"/>
    <x v="3"/>
    <x v="3"/>
    <x v="10308"/>
    <n v="0.28999999999999998"/>
    <n v="1168.9145999999998"/>
    <n v="1"/>
    <d v="2023-07-10T00:00:00"/>
    <d v="2023-07-13T00:00:00"/>
    <s v="Member"/>
    <x v="2"/>
    <n v="832.18"/>
    <x v="4"/>
    <x v="2"/>
    <n v="2861.8253999999997"/>
    <s v="-"/>
  </r>
  <r>
    <s v="ORD110426"/>
    <x v="2"/>
    <x v="3"/>
    <x v="3890"/>
    <n v="0.39"/>
    <n v="1139.6463000000001"/>
    <n v="6"/>
    <d v="2023-07-02T00:00:00"/>
    <d v="2023-07-07T00:00:00"/>
    <s v="Member"/>
    <x v="1"/>
    <n v="493.57"/>
    <x v="4"/>
    <x v="4"/>
    <n v="1782.5237"/>
    <s v="Bulk Order"/>
  </r>
  <r>
    <s v="ORD110427"/>
    <x v="3"/>
    <x v="4"/>
    <x v="10309"/>
    <n v="0.14000000000000001"/>
    <n v="671.12360000000001"/>
    <n v="2"/>
    <d v="2023-07-25T00:00:00"/>
    <d v="2023-07-30T00:00:00"/>
    <s v="New"/>
    <x v="1"/>
    <n v="552.1"/>
    <x v="4"/>
    <x v="0"/>
    <n v="4122.6163999999999"/>
    <s v="-"/>
  </r>
  <r>
    <s v="ORD110428"/>
    <x v="1"/>
    <x v="4"/>
    <x v="10310"/>
    <n v="0.39"/>
    <n v="745.02869999999996"/>
    <n v="9"/>
    <d v="2024-10-15T00:00:00"/>
    <d v="2024-10-20T00:00:00"/>
    <s v="Member"/>
    <x v="0"/>
    <n v="445.1"/>
    <x v="4"/>
    <x v="4"/>
    <n v="1165.3013000000001"/>
    <s v="Bulk Order"/>
  </r>
  <r>
    <s v="ORD110429"/>
    <x v="2"/>
    <x v="1"/>
    <x v="10311"/>
    <n v="0.36"/>
    <n v="136.63800000000001"/>
    <n v="6"/>
    <d v="2024-12-11T00:00:00"/>
    <d v="2024-12-16T00:00:00"/>
    <s v="Member"/>
    <x v="2"/>
    <n v="92.68"/>
    <x v="4"/>
    <x v="2"/>
    <n v="242.91200000000001"/>
    <s v="Bulk Order"/>
  </r>
  <r>
    <s v="ORD110430"/>
    <x v="2"/>
    <x v="0"/>
    <x v="10312"/>
    <n v="0.3"/>
    <n v="1177.5840000000001"/>
    <n v="1"/>
    <d v="2024-09-04T00:00:00"/>
    <d v="2024-09-09T00:00:00"/>
    <s v="Member"/>
    <x v="2"/>
    <n v="915.38"/>
    <x v="4"/>
    <x v="3"/>
    <n v="2747.6959999999999"/>
    <s v="-"/>
  </r>
  <r>
    <s v="ORD110431"/>
    <x v="0"/>
    <x v="0"/>
    <x v="10313"/>
    <n v="0.02"/>
    <n v="71.134799999999998"/>
    <n v="4"/>
    <d v="2023-02-10T00:00:00"/>
    <d v="2023-02-13T00:00:00"/>
    <s v="New"/>
    <x v="1"/>
    <n v="919.45"/>
    <x v="4"/>
    <x v="0"/>
    <n v="3485.6052"/>
    <s v="-"/>
  </r>
  <r>
    <s v="ORD110432"/>
    <x v="2"/>
    <x v="0"/>
    <x v="10314"/>
    <n v="0.39"/>
    <n v="1047.1188"/>
    <n v="5"/>
    <d v="2024-03-02T00:00:00"/>
    <d v="2024-03-06T00:00:00"/>
    <s v="New"/>
    <x v="2"/>
    <n v="590.32000000000005"/>
    <x v="4"/>
    <x v="2"/>
    <n v="1637.8012000000001"/>
    <s v="-"/>
  </r>
  <r>
    <s v="ORD110433"/>
    <x v="3"/>
    <x v="2"/>
    <x v="10315"/>
    <n v="7.0000000000000007E-2"/>
    <n v="118.95240000000001"/>
    <n v="8"/>
    <d v="2024-12-03T00:00:00"/>
    <d v="2024-12-10T00:00:00"/>
    <s v="New"/>
    <x v="0"/>
    <n v="375.36"/>
    <x v="4"/>
    <x v="2"/>
    <n v="1580.3676"/>
    <s v="Bulk Order"/>
  </r>
  <r>
    <s v="ORD110434"/>
    <x v="0"/>
    <x v="1"/>
    <x v="10316"/>
    <n v="0.48"/>
    <n v="490.79999999999995"/>
    <n v="3"/>
    <d v="2023-12-04T00:00:00"/>
    <d v="2023-12-07T00:00:00"/>
    <s v="New"/>
    <x v="0"/>
    <n v="164.61"/>
    <x v="4"/>
    <x v="4"/>
    <n v="531.70000000000005"/>
    <s v="-"/>
  </r>
  <r>
    <s v="ORD110435"/>
    <x v="1"/>
    <x v="0"/>
    <x v="10317"/>
    <n v="0.04"/>
    <n v="98.52600000000001"/>
    <n v="9"/>
    <d v="2024-11-11T00:00:00"/>
    <d v="2024-11-15T00:00:00"/>
    <s v="New"/>
    <x v="0"/>
    <n v="479.98"/>
    <x v="4"/>
    <x v="1"/>
    <n v="2364.6240000000003"/>
    <s v="Bulk Order"/>
  </r>
  <r>
    <s v="ORD110436"/>
    <x v="3"/>
    <x v="2"/>
    <x v="10318"/>
    <n v="0.36"/>
    <n v="1211.1804"/>
    <n v="9"/>
    <d v="2024-06-04T00:00:00"/>
    <d v="2024-06-11T00:00:00"/>
    <s v="Regular"/>
    <x v="0"/>
    <n v="741.85"/>
    <x v="4"/>
    <x v="2"/>
    <n v="2153.2096000000001"/>
    <s v="Bulk Order"/>
  </r>
  <r>
    <s v="ORD110437"/>
    <x v="1"/>
    <x v="2"/>
    <x v="10319"/>
    <n v="0.18"/>
    <n v="528.57719999999995"/>
    <n v="5"/>
    <d v="2024-10-21T00:00:00"/>
    <d v="2024-10-27T00:00:00"/>
    <s v="New"/>
    <x v="2"/>
    <n v="528.71"/>
    <x v="4"/>
    <x v="3"/>
    <n v="2407.9628000000002"/>
    <s v="-"/>
  </r>
  <r>
    <s v="ORD110438"/>
    <x v="1"/>
    <x v="3"/>
    <x v="10320"/>
    <n v="0.37"/>
    <n v="830.16899999999987"/>
    <n v="4"/>
    <d v="2024-09-05T00:00:00"/>
    <d v="2024-09-08T00:00:00"/>
    <s v="Member"/>
    <x v="1"/>
    <n v="498.08"/>
    <x v="4"/>
    <x v="1"/>
    <n v="1413.5309999999999"/>
    <s v="-"/>
  </r>
  <r>
    <s v="ORD110439"/>
    <x v="1"/>
    <x v="2"/>
    <x v="10321"/>
    <n v="0.26"/>
    <n v="713.57"/>
    <n v="7"/>
    <d v="2024-06-20T00:00:00"/>
    <d v="2024-06-25T00:00:00"/>
    <s v="Member"/>
    <x v="1"/>
    <n v="743.3"/>
    <x v="4"/>
    <x v="0"/>
    <n v="2030.9299999999998"/>
    <s v="Bulk Order"/>
  </r>
  <r>
    <s v="ORD110440"/>
    <x v="2"/>
    <x v="4"/>
    <x v="10322"/>
    <n v="0.31"/>
    <n v="194.9838"/>
    <n v="9"/>
    <d v="2023-10-13T00:00:00"/>
    <d v="2023-10-16T00:00:00"/>
    <s v="Member"/>
    <x v="0"/>
    <n v="98.73"/>
    <x v="4"/>
    <x v="2"/>
    <n v="433.99620000000004"/>
    <s v="Bulk Order"/>
  </r>
  <r>
    <s v="ORD110441"/>
    <x v="3"/>
    <x v="2"/>
    <x v="10323"/>
    <n v="0.04"/>
    <n v="140.38480000000001"/>
    <n v="6"/>
    <d v="2024-01-19T00:00:00"/>
    <d v="2024-01-22T00:00:00"/>
    <s v="New"/>
    <x v="0"/>
    <n v="562.64"/>
    <x v="4"/>
    <x v="4"/>
    <n v="3369.2352000000001"/>
    <s v="Bulk Order"/>
  </r>
  <r>
    <s v="ORD110442"/>
    <x v="3"/>
    <x v="4"/>
    <x v="10324"/>
    <n v="0.48"/>
    <n v="1774.9679999999998"/>
    <n v="7"/>
    <d v="2024-08-06T00:00:00"/>
    <d v="2024-08-10T00:00:00"/>
    <s v="Member"/>
    <x v="0"/>
    <n v="903.2"/>
    <x v="4"/>
    <x v="3"/>
    <n v="1922.8820000000001"/>
    <s v="Bulk Order"/>
  </r>
  <r>
    <s v="ORD110443"/>
    <x v="2"/>
    <x v="4"/>
    <x v="10325"/>
    <n v="0"/>
    <n v="0"/>
    <n v="1"/>
    <d v="2024-06-20T00:00:00"/>
    <d v="2024-06-23T00:00:00"/>
    <s v="New"/>
    <x v="2"/>
    <n v="20.13"/>
    <x v="4"/>
    <x v="5"/>
    <n v="156.12"/>
    <s v="-"/>
  </r>
  <r>
    <s v="ORD110444"/>
    <x v="0"/>
    <x v="3"/>
    <x v="10326"/>
    <n v="0.47"/>
    <n v="670.00849999999991"/>
    <n v="4"/>
    <d v="2023-09-13T00:00:00"/>
    <d v="2023-09-19T00:00:00"/>
    <s v="Member"/>
    <x v="1"/>
    <n v="98.75"/>
    <x v="4"/>
    <x v="3"/>
    <n v="755.54150000000004"/>
    <s v="-"/>
  </r>
  <r>
    <s v="ORD110445"/>
    <x v="1"/>
    <x v="3"/>
    <x v="10327"/>
    <n v="0.28000000000000003"/>
    <n v="154.38360000000003"/>
    <n v="2"/>
    <d v="2023-04-04T00:00:00"/>
    <d v="2023-04-11T00:00:00"/>
    <s v="Regular"/>
    <x v="1"/>
    <n v="80.290000000000006"/>
    <x v="4"/>
    <x v="2"/>
    <n v="396.9864"/>
    <s v="-"/>
  </r>
  <r>
    <s v="ORD110446"/>
    <x v="3"/>
    <x v="2"/>
    <x v="10328"/>
    <n v="0.13"/>
    <n v="648.87420000000009"/>
    <n v="1"/>
    <d v="2024-10-31T00:00:00"/>
    <d v="2024-11-03T00:00:00"/>
    <s v="New"/>
    <x v="1"/>
    <n v="890.76"/>
    <x v="4"/>
    <x v="2"/>
    <n v="4342.4657999999999"/>
    <s v="-"/>
  </r>
  <r>
    <s v="ORD110447"/>
    <x v="2"/>
    <x v="3"/>
    <x v="10329"/>
    <n v="0.32"/>
    <n v="962.36160000000007"/>
    <n v="7"/>
    <d v="2024-04-05T00:00:00"/>
    <d v="2024-04-06T00:00:00"/>
    <s v="Member"/>
    <x v="2"/>
    <n v="360.06"/>
    <x v="4"/>
    <x v="0"/>
    <n v="2045.0183999999999"/>
    <s v="Bulk Order"/>
  </r>
  <r>
    <s v="ORD110448"/>
    <x v="1"/>
    <x v="3"/>
    <x v="10330"/>
    <n v="0.34"/>
    <n v="809.92079999999999"/>
    <n v="4"/>
    <d v="2023-01-31T00:00:00"/>
    <d v="2023-02-05T00:00:00"/>
    <s v="Member"/>
    <x v="0"/>
    <n v="520.48"/>
    <x v="4"/>
    <x v="2"/>
    <n v="1572.1992"/>
    <s v="-"/>
  </r>
  <r>
    <s v="ORD110449"/>
    <x v="0"/>
    <x v="0"/>
    <x v="10331"/>
    <n v="0.37"/>
    <n v="876.41899999999987"/>
    <n v="2"/>
    <d v="2024-08-30T00:00:00"/>
    <d v="2024-09-04T00:00:00"/>
    <s v="Member"/>
    <x v="0"/>
    <n v="436.78"/>
    <x v="4"/>
    <x v="3"/>
    <n v="1492.2809999999999"/>
    <s v="-"/>
  </r>
  <r>
    <s v="ORD110450"/>
    <x v="0"/>
    <x v="2"/>
    <x v="10332"/>
    <n v="0.01"/>
    <n v="48.273900000000005"/>
    <n v="5"/>
    <d v="2023-10-19T00:00:00"/>
    <d v="2023-10-20T00:00:00"/>
    <s v="Member"/>
    <x v="0"/>
    <n v="603.12"/>
    <x v="4"/>
    <x v="5"/>
    <n v="4779.1161000000002"/>
    <s v="-"/>
  </r>
  <r>
    <s v="ORD110451"/>
    <x v="1"/>
    <x v="2"/>
    <x v="10333"/>
    <n v="0.49"/>
    <n v="1633.3120999999999"/>
    <n v="7"/>
    <d v="2024-11-11T00:00:00"/>
    <d v="2024-11-17T00:00:00"/>
    <s v="Regular"/>
    <x v="1"/>
    <n v="309.45"/>
    <x v="4"/>
    <x v="3"/>
    <n v="1699.9779000000001"/>
    <s v="Bulk Order"/>
  </r>
  <r>
    <s v="ORD110452"/>
    <x v="0"/>
    <x v="2"/>
    <x v="10334"/>
    <n v="0.31"/>
    <n v="287.19329999999997"/>
    <n v="2"/>
    <d v="2024-07-26T00:00:00"/>
    <d v="2024-07-29T00:00:00"/>
    <s v="Regular"/>
    <x v="2"/>
    <n v="216"/>
    <x v="4"/>
    <x v="2"/>
    <n v="639.23669999999993"/>
    <s v="-"/>
  </r>
  <r>
    <s v="ORD110453"/>
    <x v="3"/>
    <x v="3"/>
    <x v="10335"/>
    <n v="0.19"/>
    <n v="436.2362"/>
    <n v="7"/>
    <d v="2024-06-14T00:00:00"/>
    <d v="2024-06-16T00:00:00"/>
    <s v="New"/>
    <x v="2"/>
    <n v="115.4"/>
    <x v="4"/>
    <x v="2"/>
    <n v="1859.7438"/>
    <s v="Bulk Order"/>
  </r>
  <r>
    <s v="ORD110454"/>
    <x v="3"/>
    <x v="3"/>
    <x v="10336"/>
    <n v="0.28999999999999998"/>
    <n v="1129.1324"/>
    <n v="3"/>
    <d v="2024-10-21T00:00:00"/>
    <d v="2024-10-24T00:00:00"/>
    <s v="Regular"/>
    <x v="2"/>
    <n v="551.23"/>
    <x v="4"/>
    <x v="5"/>
    <n v="2764.4276"/>
    <s v="-"/>
  </r>
  <r>
    <s v="ORD110455"/>
    <x v="3"/>
    <x v="4"/>
    <x v="10337"/>
    <n v="0.09"/>
    <n v="195.6978"/>
    <n v="8"/>
    <d v="2023-08-23T00:00:00"/>
    <d v="2023-08-28T00:00:00"/>
    <s v="New"/>
    <x v="1"/>
    <n v="279.31"/>
    <x v="4"/>
    <x v="5"/>
    <n v="1978.7222000000002"/>
    <s v="Bulk Order"/>
  </r>
  <r>
    <s v="ORD110456"/>
    <x v="0"/>
    <x v="1"/>
    <x v="10338"/>
    <n v="0.12"/>
    <n v="194.0052"/>
    <n v="7"/>
    <d v="2023-10-12T00:00:00"/>
    <d v="2023-10-19T00:00:00"/>
    <s v="New"/>
    <x v="0"/>
    <n v="130.13999999999999"/>
    <x v="4"/>
    <x v="0"/>
    <n v="1422.7048"/>
    <s v="Bulk Order"/>
  </r>
  <r>
    <s v="ORD110457"/>
    <x v="3"/>
    <x v="1"/>
    <x v="10339"/>
    <n v="0.04"/>
    <n v="198.2784"/>
    <n v="1"/>
    <d v="2024-05-29T00:00:00"/>
    <d v="2024-06-05T00:00:00"/>
    <s v="Regular"/>
    <x v="1"/>
    <n v="1439.95"/>
    <x v="4"/>
    <x v="5"/>
    <n v="4758.6815999999999"/>
    <s v="-"/>
  </r>
  <r>
    <s v="ORD110458"/>
    <x v="2"/>
    <x v="1"/>
    <x v="10340"/>
    <n v="0.44"/>
    <n v="2061.2327999999998"/>
    <n v="9"/>
    <d v="2023-12-06T00:00:00"/>
    <d v="2023-12-09T00:00:00"/>
    <s v="New"/>
    <x v="2"/>
    <n v="619.14"/>
    <x v="4"/>
    <x v="4"/>
    <n v="2623.3872000000001"/>
    <s v="Bulk Order"/>
  </r>
  <r>
    <s v="ORD110459"/>
    <x v="3"/>
    <x v="0"/>
    <x v="10341"/>
    <n v="0.13"/>
    <n v="612.77449999999999"/>
    <n v="6"/>
    <d v="2024-06-20T00:00:00"/>
    <d v="2024-06-22T00:00:00"/>
    <s v="New"/>
    <x v="2"/>
    <n v="1238.03"/>
    <x v="4"/>
    <x v="2"/>
    <n v="4100.8755000000001"/>
    <s v="Bulk Order"/>
  </r>
  <r>
    <s v="ORD110460"/>
    <x v="3"/>
    <x v="3"/>
    <x v="10342"/>
    <n v="0.37"/>
    <n v="275.72399999999999"/>
    <n v="4"/>
    <d v="2023-08-21T00:00:00"/>
    <d v="2023-08-22T00:00:00"/>
    <s v="Regular"/>
    <x v="0"/>
    <n v="122.95"/>
    <x v="4"/>
    <x v="0"/>
    <n v="469.47600000000006"/>
    <s v="-"/>
  </r>
  <r>
    <s v="ORD110461"/>
    <x v="0"/>
    <x v="4"/>
    <x v="10343"/>
    <n v="0.14000000000000001"/>
    <n v="174.69900000000001"/>
    <n v="6"/>
    <d v="2023-11-21T00:00:00"/>
    <d v="2023-11-26T00:00:00"/>
    <s v="Regular"/>
    <x v="0"/>
    <n v="243.94"/>
    <x v="4"/>
    <x v="1"/>
    <n v="1073.1509999999998"/>
    <s v="Bulk Order"/>
  </r>
  <r>
    <s v="ORD110462"/>
    <x v="3"/>
    <x v="4"/>
    <x v="10344"/>
    <n v="7.0000000000000007E-2"/>
    <n v="158.62910000000002"/>
    <n v="2"/>
    <d v="2023-02-24T00:00:00"/>
    <d v="2023-02-26T00:00:00"/>
    <s v="Member"/>
    <x v="1"/>
    <n v="449.79"/>
    <x v="4"/>
    <x v="3"/>
    <n v="2107.5009"/>
    <s v="-"/>
  </r>
  <r>
    <s v="ORD110463"/>
    <x v="1"/>
    <x v="1"/>
    <x v="10345"/>
    <n v="0.05"/>
    <n v="208.87150000000003"/>
    <n v="2"/>
    <d v="2024-03-15T00:00:00"/>
    <d v="2024-03-17T00:00:00"/>
    <s v="Member"/>
    <x v="2"/>
    <n v="792.97"/>
    <x v="4"/>
    <x v="0"/>
    <n v="3968.5585000000001"/>
    <s v="-"/>
  </r>
  <r>
    <s v="ORD110464"/>
    <x v="2"/>
    <x v="0"/>
    <x v="10346"/>
    <n v="0.43"/>
    <n v="1595.4934999999998"/>
    <n v="8"/>
    <d v="2023-08-30T00:00:00"/>
    <d v="2023-09-01T00:00:00"/>
    <s v="Member"/>
    <x v="1"/>
    <n v="1056.78"/>
    <x v="4"/>
    <x v="2"/>
    <n v="2114.9565000000002"/>
    <s v="Bulk Order"/>
  </r>
  <r>
    <s v="ORD110465"/>
    <x v="0"/>
    <x v="0"/>
    <x v="10347"/>
    <n v="0.06"/>
    <n v="255.80219999999997"/>
    <n v="5"/>
    <d v="2024-09-28T00:00:00"/>
    <d v="2024-10-02T00:00:00"/>
    <s v="Regular"/>
    <x v="2"/>
    <n v="833.91"/>
    <x v="4"/>
    <x v="2"/>
    <n v="4007.5677999999998"/>
    <s v="-"/>
  </r>
  <r>
    <s v="ORD110466"/>
    <x v="2"/>
    <x v="1"/>
    <x v="10348"/>
    <n v="0.04"/>
    <n v="184.46959999999999"/>
    <n v="7"/>
    <d v="2023-10-24T00:00:00"/>
    <d v="2023-10-25T00:00:00"/>
    <s v="New"/>
    <x v="2"/>
    <n v="1374.09"/>
    <x v="4"/>
    <x v="5"/>
    <n v="4427.2703999999994"/>
    <s v="Bulk Order"/>
  </r>
  <r>
    <s v="ORD110467"/>
    <x v="1"/>
    <x v="1"/>
    <x v="10349"/>
    <n v="0"/>
    <n v="0"/>
    <n v="1"/>
    <d v="2023-05-10T00:00:00"/>
    <d v="2023-05-15T00:00:00"/>
    <s v="Regular"/>
    <x v="2"/>
    <n v="537.79999999999995"/>
    <x v="4"/>
    <x v="5"/>
    <n v="3925.76"/>
    <s v="-"/>
  </r>
  <r>
    <s v="ORD110468"/>
    <x v="0"/>
    <x v="3"/>
    <x v="10350"/>
    <n v="0.18"/>
    <n v="248.88060000000002"/>
    <n v="6"/>
    <d v="2024-06-01T00:00:00"/>
    <d v="2024-06-02T00:00:00"/>
    <s v="New"/>
    <x v="1"/>
    <n v="283.47000000000003"/>
    <x v="4"/>
    <x v="4"/>
    <n v="1133.7894000000001"/>
    <s v="Bulk Order"/>
  </r>
  <r>
    <s v="ORD110469"/>
    <x v="0"/>
    <x v="0"/>
    <x v="10351"/>
    <n v="0.47"/>
    <n v="704.37959999999998"/>
    <n v="7"/>
    <d v="2023-08-16T00:00:00"/>
    <d v="2023-08-22T00:00:00"/>
    <s v="New"/>
    <x v="2"/>
    <n v="429.06"/>
    <x v="4"/>
    <x v="4"/>
    <n v="794.30040000000008"/>
    <s v="Bulk Order"/>
  </r>
  <r>
    <s v="ORD110470"/>
    <x v="3"/>
    <x v="4"/>
    <x v="10352"/>
    <n v="0.45"/>
    <n v="822.2355"/>
    <n v="7"/>
    <d v="2023-07-06T00:00:00"/>
    <d v="2023-07-10T00:00:00"/>
    <s v="New"/>
    <x v="0"/>
    <n v="398.79"/>
    <x v="4"/>
    <x v="2"/>
    <n v="1004.9545000000001"/>
    <s v="Bulk Order"/>
  </r>
  <r>
    <s v="ORD110471"/>
    <x v="2"/>
    <x v="1"/>
    <x v="10353"/>
    <n v="0.06"/>
    <n v="95.104199999999992"/>
    <n v="3"/>
    <d v="2023-07-12T00:00:00"/>
    <d v="2023-07-18T00:00:00"/>
    <s v="Regular"/>
    <x v="0"/>
    <n v="179.04"/>
    <x v="4"/>
    <x v="2"/>
    <n v="1489.9657999999999"/>
    <s v="-"/>
  </r>
  <r>
    <s v="ORD110472"/>
    <x v="1"/>
    <x v="3"/>
    <x v="10354"/>
    <n v="0.01"/>
    <n v="13.2058"/>
    <n v="9"/>
    <d v="2023-10-14T00:00:00"/>
    <d v="2023-10-19T00:00:00"/>
    <s v="Member"/>
    <x v="1"/>
    <n v="342.47"/>
    <x v="4"/>
    <x v="4"/>
    <n v="1307.3742"/>
    <s v="Bulk Order"/>
  </r>
  <r>
    <s v="ORD110473"/>
    <x v="1"/>
    <x v="4"/>
    <x v="10355"/>
    <n v="0.38"/>
    <n v="1439.1284000000001"/>
    <n v="9"/>
    <d v="2023-12-31T00:00:00"/>
    <d v="2024-01-03T00:00:00"/>
    <s v="New"/>
    <x v="2"/>
    <n v="686.32"/>
    <x v="4"/>
    <x v="4"/>
    <n v="2348.0515999999998"/>
    <s v="Bulk Order"/>
  </r>
  <r>
    <s v="ORD110474"/>
    <x v="0"/>
    <x v="0"/>
    <x v="10356"/>
    <n v="0.15"/>
    <n v="39.984000000000002"/>
    <n v="5"/>
    <d v="2023-04-11T00:00:00"/>
    <d v="2023-04-18T00:00:00"/>
    <s v="Member"/>
    <x v="0"/>
    <n v="61.8"/>
    <x v="4"/>
    <x v="5"/>
    <n v="226.57599999999999"/>
    <s v="-"/>
  </r>
  <r>
    <s v="ORD110475"/>
    <x v="3"/>
    <x v="1"/>
    <x v="10357"/>
    <n v="0.42"/>
    <n v="1541.0346"/>
    <n v="9"/>
    <d v="2023-02-15T00:00:00"/>
    <d v="2023-02-16T00:00:00"/>
    <s v="Member"/>
    <x v="0"/>
    <n v="207.5"/>
    <x v="4"/>
    <x v="1"/>
    <n v="2128.0954000000002"/>
    <s v="Bulk Order"/>
  </r>
  <r>
    <s v="ORD110476"/>
    <x v="0"/>
    <x v="1"/>
    <x v="10358"/>
    <n v="0.11"/>
    <n v="454.9006"/>
    <n v="7"/>
    <d v="2024-07-25T00:00:00"/>
    <d v="2024-07-29T00:00:00"/>
    <s v="Member"/>
    <x v="2"/>
    <n v="619.25"/>
    <x v="4"/>
    <x v="0"/>
    <n v="3680.5594000000001"/>
    <s v="Bulk Order"/>
  </r>
  <r>
    <s v="ORD110477"/>
    <x v="0"/>
    <x v="3"/>
    <x v="10359"/>
    <n v="0.25"/>
    <n v="105.905"/>
    <n v="7"/>
    <d v="2024-07-11T00:00:00"/>
    <d v="2024-07-14T00:00:00"/>
    <s v="Member"/>
    <x v="2"/>
    <n v="88.95"/>
    <x v="4"/>
    <x v="5"/>
    <n v="317.71500000000003"/>
    <s v="Bulk Order"/>
  </r>
  <r>
    <s v="ORD110478"/>
    <x v="0"/>
    <x v="3"/>
    <x v="10360"/>
    <n v="0.02"/>
    <n v="8.0609999999999999"/>
    <n v="9"/>
    <d v="2023-10-02T00:00:00"/>
    <d v="2023-10-08T00:00:00"/>
    <s v="Member"/>
    <x v="0"/>
    <n v="88.31"/>
    <x v="4"/>
    <x v="4"/>
    <n v="394.98900000000003"/>
    <s v="Bulk Order"/>
  </r>
  <r>
    <s v="ORD110479"/>
    <x v="0"/>
    <x v="0"/>
    <x v="10361"/>
    <n v="0.45"/>
    <n v="674.44650000000001"/>
    <n v="2"/>
    <d v="2023-09-14T00:00:00"/>
    <d v="2023-09-18T00:00:00"/>
    <s v="New"/>
    <x v="0"/>
    <n v="276.36"/>
    <x v="4"/>
    <x v="3"/>
    <n v="824.32349999999997"/>
    <s v="-"/>
  </r>
  <r>
    <s v="ORD110480"/>
    <x v="1"/>
    <x v="1"/>
    <x v="10362"/>
    <n v="0.09"/>
    <n v="100.863"/>
    <n v="5"/>
    <d v="2023-01-18T00:00:00"/>
    <d v="2023-01-23T00:00:00"/>
    <s v="New"/>
    <x v="0"/>
    <n v="67.400000000000006"/>
    <x v="4"/>
    <x v="4"/>
    <n v="1019.837"/>
    <s v="-"/>
  </r>
  <r>
    <s v="ORD110481"/>
    <x v="1"/>
    <x v="3"/>
    <x v="10363"/>
    <n v="0.15"/>
    <n v="442.13399999999996"/>
    <n v="8"/>
    <d v="2024-02-20T00:00:00"/>
    <d v="2024-02-26T00:00:00"/>
    <s v="New"/>
    <x v="0"/>
    <n v="737.25"/>
    <x v="4"/>
    <x v="3"/>
    <n v="2505.4259999999999"/>
    <s v="Bulk Order"/>
  </r>
  <r>
    <s v="ORD110482"/>
    <x v="0"/>
    <x v="1"/>
    <x v="10364"/>
    <n v="0.24"/>
    <n v="818.33039999999994"/>
    <n v="8"/>
    <d v="2023-08-15T00:00:00"/>
    <d v="2023-08-22T00:00:00"/>
    <s v="Regular"/>
    <x v="2"/>
    <n v="708.31"/>
    <x v="4"/>
    <x v="5"/>
    <n v="2591.3796000000002"/>
    <s v="Bulk Order"/>
  </r>
  <r>
    <s v="ORD110483"/>
    <x v="0"/>
    <x v="0"/>
    <x v="10365"/>
    <n v="0.14000000000000001"/>
    <n v="449.02200000000005"/>
    <n v="3"/>
    <d v="2023-08-12T00:00:00"/>
    <d v="2023-08-13T00:00:00"/>
    <s v="Regular"/>
    <x v="1"/>
    <n v="237.26"/>
    <x v="4"/>
    <x v="5"/>
    <n v="2758.2780000000002"/>
    <s v="-"/>
  </r>
  <r>
    <s v="ORD110484"/>
    <x v="3"/>
    <x v="1"/>
    <x v="10366"/>
    <n v="0.02"/>
    <n v="37.020000000000003"/>
    <n v="5"/>
    <d v="2023-11-11T00:00:00"/>
    <d v="2023-11-15T00:00:00"/>
    <s v="Regular"/>
    <x v="2"/>
    <n v="492.65"/>
    <x v="4"/>
    <x v="5"/>
    <n v="1813.98"/>
    <s v="-"/>
  </r>
  <r>
    <s v="ORD110485"/>
    <x v="0"/>
    <x v="4"/>
    <x v="10367"/>
    <n v="0.01"/>
    <n v="25.421500000000002"/>
    <n v="4"/>
    <d v="2023-03-06T00:00:00"/>
    <d v="2023-03-13T00:00:00"/>
    <s v="Member"/>
    <x v="1"/>
    <n v="523.49"/>
    <x v="4"/>
    <x v="1"/>
    <n v="2516.7285000000002"/>
    <s v="-"/>
  </r>
  <r>
    <s v="ORD110486"/>
    <x v="1"/>
    <x v="1"/>
    <x v="10368"/>
    <n v="0.48"/>
    <n v="1553.2608"/>
    <n v="4"/>
    <d v="2023-06-22T00:00:00"/>
    <d v="2023-06-28T00:00:00"/>
    <s v="New"/>
    <x v="2"/>
    <n v="847.28"/>
    <x v="4"/>
    <x v="2"/>
    <n v="1682.6992"/>
    <s v="-"/>
  </r>
  <r>
    <s v="ORD110487"/>
    <x v="2"/>
    <x v="2"/>
    <x v="10369"/>
    <n v="0.16"/>
    <n v="109.63040000000001"/>
    <n v="2"/>
    <d v="2024-10-25T00:00:00"/>
    <d v="2024-10-30T00:00:00"/>
    <s v="Member"/>
    <x v="2"/>
    <n v="177.11"/>
    <x v="4"/>
    <x v="2"/>
    <n v="575.55960000000005"/>
    <s v="-"/>
  </r>
  <r>
    <s v="ORD110488"/>
    <x v="1"/>
    <x v="2"/>
    <x v="10370"/>
    <n v="0.17"/>
    <n v="208.18369999999999"/>
    <n v="6"/>
    <d v="2024-03-13T00:00:00"/>
    <d v="2024-03-17T00:00:00"/>
    <s v="Regular"/>
    <x v="1"/>
    <n v="273.11"/>
    <x v="4"/>
    <x v="5"/>
    <n v="1016.4262999999999"/>
    <s v="Bulk Order"/>
  </r>
  <r>
    <s v="ORD110489"/>
    <x v="3"/>
    <x v="0"/>
    <x v="10371"/>
    <n v="0.46"/>
    <n v="2053.1778000000004"/>
    <n v="1"/>
    <d v="2023-03-20T00:00:00"/>
    <d v="2023-03-22T00:00:00"/>
    <s v="Member"/>
    <x v="0"/>
    <n v="542.87"/>
    <x v="4"/>
    <x v="1"/>
    <n v="2410.2521999999999"/>
    <s v="-"/>
  </r>
  <r>
    <s v="ORD110490"/>
    <x v="1"/>
    <x v="0"/>
    <x v="10372"/>
    <n v="0.42"/>
    <n v="746.50800000000004"/>
    <n v="8"/>
    <d v="2023-08-12T00:00:00"/>
    <d v="2023-08-18T00:00:00"/>
    <s v="Member"/>
    <x v="0"/>
    <n v="432"/>
    <x v="4"/>
    <x v="0"/>
    <n v="1030.8920000000001"/>
    <s v="Bulk Order"/>
  </r>
  <r>
    <s v="ORD110491"/>
    <x v="2"/>
    <x v="0"/>
    <x v="10373"/>
    <n v="0.34"/>
    <n v="1368.7278000000001"/>
    <n v="9"/>
    <d v="2023-10-07T00:00:00"/>
    <d v="2023-10-13T00:00:00"/>
    <s v="Member"/>
    <x v="2"/>
    <n v="532.02"/>
    <x v="4"/>
    <x v="1"/>
    <n v="2656.9422"/>
    <s v="Bulk Order"/>
  </r>
  <r>
    <s v="ORD110492"/>
    <x v="0"/>
    <x v="4"/>
    <x v="10374"/>
    <n v="0.33"/>
    <n v="438.85050000000001"/>
    <n v="5"/>
    <d v="2023-01-23T00:00:00"/>
    <d v="2023-01-29T00:00:00"/>
    <s v="Regular"/>
    <x v="1"/>
    <n v="179.95"/>
    <x v="4"/>
    <x v="2"/>
    <n v="890.9994999999999"/>
    <s v="-"/>
  </r>
  <r>
    <s v="ORD110493"/>
    <x v="2"/>
    <x v="4"/>
    <x v="10375"/>
    <n v="0.4"/>
    <n v="121.61600000000001"/>
    <n v="6"/>
    <d v="2023-12-11T00:00:00"/>
    <d v="2023-12-12T00:00:00"/>
    <s v="Member"/>
    <x v="0"/>
    <n v="65.900000000000006"/>
    <x v="4"/>
    <x v="0"/>
    <n v="182.42400000000001"/>
    <s v="Bulk Order"/>
  </r>
  <r>
    <s v="ORD110494"/>
    <x v="0"/>
    <x v="1"/>
    <x v="10376"/>
    <n v="0.08"/>
    <n v="204.1568"/>
    <n v="1"/>
    <d v="2024-12-30T00:00:00"/>
    <d v="2025-01-06T00:00:00"/>
    <s v="New"/>
    <x v="2"/>
    <n v="705.33"/>
    <x v="4"/>
    <x v="2"/>
    <n v="2347.8031999999998"/>
    <s v="-"/>
  </r>
  <r>
    <s v="ORD110495"/>
    <x v="0"/>
    <x v="3"/>
    <x v="10377"/>
    <n v="0.33"/>
    <n v="1476.1428000000001"/>
    <n v="6"/>
    <d v="2023-10-04T00:00:00"/>
    <d v="2023-10-11T00:00:00"/>
    <s v="Member"/>
    <x v="2"/>
    <n v="722.77"/>
    <x v="4"/>
    <x v="4"/>
    <n v="2997.0171999999998"/>
    <s v="Bulk Order"/>
  </r>
  <r>
    <s v="ORD110496"/>
    <x v="1"/>
    <x v="2"/>
    <x v="10378"/>
    <n v="0.05"/>
    <n v="205.72450000000001"/>
    <n v="1"/>
    <d v="2024-12-10T00:00:00"/>
    <d v="2024-12-16T00:00:00"/>
    <s v="Member"/>
    <x v="2"/>
    <n v="783.59"/>
    <x v="4"/>
    <x v="5"/>
    <n v="3908.7655"/>
    <s v="-"/>
  </r>
  <r>
    <s v="ORD110497"/>
    <x v="1"/>
    <x v="2"/>
    <x v="10379"/>
    <n v="0.06"/>
    <n v="80.364000000000004"/>
    <n v="5"/>
    <d v="2023-05-30T00:00:00"/>
    <d v="2023-06-05T00:00:00"/>
    <s v="Regular"/>
    <x v="0"/>
    <n v="142.44"/>
    <x v="4"/>
    <x v="2"/>
    <n v="1259.0360000000001"/>
    <s v="-"/>
  </r>
  <r>
    <s v="ORD110498"/>
    <x v="1"/>
    <x v="2"/>
    <x v="10380"/>
    <n v="0.12"/>
    <n v="547.04279999999994"/>
    <n v="9"/>
    <d v="2024-09-25T00:00:00"/>
    <d v="2024-09-27T00:00:00"/>
    <s v="Member"/>
    <x v="2"/>
    <n v="991.65"/>
    <x v="4"/>
    <x v="4"/>
    <n v="4011.6471999999994"/>
    <s v="Bulk Order"/>
  </r>
  <r>
    <s v="ORD110499"/>
    <x v="3"/>
    <x v="1"/>
    <x v="10381"/>
    <n v="0.35"/>
    <n v="857.71349999999995"/>
    <n v="5"/>
    <d v="2023-04-19T00:00:00"/>
    <d v="2023-04-23T00:00:00"/>
    <s v="New"/>
    <x v="2"/>
    <n v="311.23"/>
    <x v="4"/>
    <x v="0"/>
    <n v="1592.8965000000003"/>
    <s v="-"/>
  </r>
  <r>
    <s v="ORD110500"/>
    <x v="1"/>
    <x v="1"/>
    <x v="10382"/>
    <n v="0.45"/>
    <n v="153.04500000000002"/>
    <n v="3"/>
    <d v="2024-12-15T00:00:00"/>
    <d v="2024-12-18T00:00:00"/>
    <s v="New"/>
    <x v="0"/>
    <n v="92.45"/>
    <x v="4"/>
    <x v="2"/>
    <n v="187.05500000000001"/>
    <s v="-"/>
  </r>
  <r>
    <s v="ORD110501"/>
    <x v="3"/>
    <x v="0"/>
    <x v="10383"/>
    <n v="0.35"/>
    <n v="82.890500000000003"/>
    <n v="4"/>
    <d v="2023-10-13T00:00:00"/>
    <d v="2023-10-18T00:00:00"/>
    <s v="Regular"/>
    <x v="1"/>
    <n v="11.95"/>
    <x v="4"/>
    <x v="1"/>
    <n v="153.93950000000001"/>
    <s v="-"/>
  </r>
  <r>
    <s v="ORD110502"/>
    <x v="1"/>
    <x v="3"/>
    <x v="10384"/>
    <n v="0.21"/>
    <n v="520.18259999999998"/>
    <n v="3"/>
    <d v="2023-10-14T00:00:00"/>
    <d v="2023-10-17T00:00:00"/>
    <s v="Regular"/>
    <x v="2"/>
    <n v="420.12"/>
    <x v="4"/>
    <x v="0"/>
    <n v="1956.8773999999999"/>
    <s v="-"/>
  </r>
  <r>
    <s v="ORD110503"/>
    <x v="0"/>
    <x v="0"/>
    <x v="10385"/>
    <n v="0.26"/>
    <n v="722.01480000000004"/>
    <n v="4"/>
    <d v="2023-10-16T00:00:00"/>
    <d v="2023-10-19T00:00:00"/>
    <s v="Member"/>
    <x v="2"/>
    <n v="716.13"/>
    <x v="4"/>
    <x v="1"/>
    <n v="2054.9652000000001"/>
    <s v="-"/>
  </r>
  <r>
    <s v="ORD110504"/>
    <x v="3"/>
    <x v="1"/>
    <x v="10386"/>
    <n v="0.36"/>
    <n v="176.96519999999998"/>
    <n v="6"/>
    <d v="2023-03-17T00:00:00"/>
    <d v="2023-03-19T00:00:00"/>
    <s v="Member"/>
    <x v="2"/>
    <n v="60.69"/>
    <x v="4"/>
    <x v="5"/>
    <n v="314.60480000000001"/>
    <s v="Bulk Order"/>
  </r>
  <r>
    <s v="ORD110505"/>
    <x v="2"/>
    <x v="4"/>
    <x v="10387"/>
    <n v="0.31"/>
    <n v="1431.8837999999998"/>
    <n v="3"/>
    <d v="2024-02-15T00:00:00"/>
    <d v="2024-02-21T00:00:00"/>
    <s v="Member"/>
    <x v="1"/>
    <n v="791.05"/>
    <x v="4"/>
    <x v="2"/>
    <n v="3187.0962"/>
    <s v="-"/>
  </r>
  <r>
    <s v="ORD110506"/>
    <x v="3"/>
    <x v="0"/>
    <x v="10388"/>
    <n v="0.26"/>
    <n v="941.00760000000014"/>
    <n v="5"/>
    <d v="2023-09-07T00:00:00"/>
    <d v="2023-09-12T00:00:00"/>
    <s v="Member"/>
    <x v="0"/>
    <n v="276.64"/>
    <x v="4"/>
    <x v="5"/>
    <n v="2678.2524000000003"/>
    <s v="-"/>
  </r>
  <r>
    <s v="ORD110507"/>
    <x v="3"/>
    <x v="1"/>
    <x v="10389"/>
    <n v="0.12"/>
    <n v="483.15359999999998"/>
    <n v="7"/>
    <d v="2023-03-19T00:00:00"/>
    <d v="2023-03-25T00:00:00"/>
    <s v="Member"/>
    <x v="1"/>
    <n v="318.02999999999997"/>
    <x v="4"/>
    <x v="1"/>
    <n v="3543.1264000000001"/>
    <s v="Bulk Order"/>
  </r>
  <r>
    <s v="ORD110508"/>
    <x v="2"/>
    <x v="1"/>
    <x v="10390"/>
    <n v="0.31"/>
    <n v="918.13009999999997"/>
    <n v="1"/>
    <d v="2023-11-10T00:00:00"/>
    <d v="2023-11-14T00:00:00"/>
    <s v="Member"/>
    <x v="0"/>
    <n v="619.95000000000005"/>
    <x v="4"/>
    <x v="3"/>
    <n v="2043.5799000000002"/>
    <s v="-"/>
  </r>
  <r>
    <s v="ORD110509"/>
    <x v="3"/>
    <x v="4"/>
    <x v="10391"/>
    <n v="0.01"/>
    <n v="33.5137"/>
    <n v="3"/>
    <d v="2024-07-29T00:00:00"/>
    <d v="2024-08-02T00:00:00"/>
    <s v="Member"/>
    <x v="2"/>
    <n v="844.65"/>
    <x v="4"/>
    <x v="1"/>
    <n v="3317.8562999999999"/>
    <s v="-"/>
  </r>
  <r>
    <s v="ORD110510"/>
    <x v="0"/>
    <x v="4"/>
    <x v="10392"/>
    <n v="0.28000000000000003"/>
    <n v="560.14560000000006"/>
    <n v="6"/>
    <d v="2023-04-19T00:00:00"/>
    <d v="2023-04-23T00:00:00"/>
    <s v="New"/>
    <x v="1"/>
    <n v="130.28"/>
    <x v="4"/>
    <x v="5"/>
    <n v="1440.3743999999999"/>
    <s v="Bulk Order"/>
  </r>
  <r>
    <s v="ORD110511"/>
    <x v="1"/>
    <x v="4"/>
    <x v="10393"/>
    <n v="0.41"/>
    <n v="1405.7095999999999"/>
    <n v="2"/>
    <d v="2024-09-17T00:00:00"/>
    <d v="2024-09-21T00:00:00"/>
    <s v="New"/>
    <x v="2"/>
    <n v="354.16"/>
    <x v="4"/>
    <x v="0"/>
    <n v="2022.8504"/>
    <s v="-"/>
  </r>
  <r>
    <s v="ORD110512"/>
    <x v="2"/>
    <x v="3"/>
    <x v="10394"/>
    <n v="0.09"/>
    <n v="440.37900000000002"/>
    <n v="8"/>
    <d v="2023-11-24T00:00:00"/>
    <d v="2023-11-30T00:00:00"/>
    <s v="Regular"/>
    <x v="0"/>
    <n v="771.49"/>
    <x v="4"/>
    <x v="0"/>
    <n v="4452.7210000000005"/>
    <s v="Bulk Order"/>
  </r>
  <r>
    <s v="ORD110513"/>
    <x v="1"/>
    <x v="1"/>
    <x v="10395"/>
    <n v="0.06"/>
    <n v="196.42859999999999"/>
    <n v="7"/>
    <d v="2023-08-20T00:00:00"/>
    <d v="2023-08-22T00:00:00"/>
    <s v="Regular"/>
    <x v="2"/>
    <n v="948.06"/>
    <x v="4"/>
    <x v="5"/>
    <n v="3077.3813999999998"/>
    <s v="Bulk Order"/>
  </r>
  <r>
    <s v="ORD110514"/>
    <x v="0"/>
    <x v="4"/>
    <x v="10396"/>
    <n v="0.49"/>
    <n v="869.26490000000001"/>
    <n v="2"/>
    <d v="2024-04-21T00:00:00"/>
    <d v="2024-04-28T00:00:00"/>
    <s v="Regular"/>
    <x v="0"/>
    <n v="131.21"/>
    <x v="4"/>
    <x v="2"/>
    <n v="904.74509999999998"/>
    <s v="-"/>
  </r>
  <r>
    <s v="ORD110515"/>
    <x v="2"/>
    <x v="3"/>
    <x v="10397"/>
    <n v="0.42"/>
    <n v="629.02139999999997"/>
    <n v="5"/>
    <d v="2024-06-21T00:00:00"/>
    <d v="2024-06-26T00:00:00"/>
    <s v="Member"/>
    <x v="0"/>
    <n v="360.78"/>
    <x v="4"/>
    <x v="2"/>
    <n v="868.6486000000001"/>
    <s v="-"/>
  </r>
  <r>
    <s v="ORD110516"/>
    <x v="1"/>
    <x v="2"/>
    <x v="10398"/>
    <n v="0.15"/>
    <n v="723.06"/>
    <n v="4"/>
    <d v="2024-11-19T00:00:00"/>
    <d v="2024-11-23T00:00:00"/>
    <s v="New"/>
    <x v="2"/>
    <n v="977.95"/>
    <x v="4"/>
    <x v="0"/>
    <n v="4097.34"/>
    <s v="-"/>
  </r>
  <r>
    <s v="ORD110517"/>
    <x v="1"/>
    <x v="2"/>
    <x v="10399"/>
    <n v="0.1"/>
    <n v="100.65100000000001"/>
    <n v="2"/>
    <d v="2024-03-03T00:00:00"/>
    <d v="2024-03-04T00:00:00"/>
    <s v="Member"/>
    <x v="1"/>
    <n v="156.1"/>
    <x v="4"/>
    <x v="0"/>
    <n v="905.85899999999992"/>
    <s v="-"/>
  </r>
  <r>
    <s v="ORD110518"/>
    <x v="0"/>
    <x v="2"/>
    <x v="10400"/>
    <n v="0.17"/>
    <n v="688.5612000000001"/>
    <n v="4"/>
    <d v="2024-07-08T00:00:00"/>
    <d v="2024-07-15T00:00:00"/>
    <s v="Member"/>
    <x v="2"/>
    <n v="499.39"/>
    <x v="4"/>
    <x v="1"/>
    <n v="3361.7988"/>
    <s v="-"/>
  </r>
  <r>
    <s v="ORD110519"/>
    <x v="1"/>
    <x v="1"/>
    <x v="10401"/>
    <n v="0.22"/>
    <n v="523.55380000000002"/>
    <n v="9"/>
    <d v="2023-02-18T00:00:00"/>
    <d v="2023-02-22T00:00:00"/>
    <s v="New"/>
    <x v="1"/>
    <n v="342"/>
    <x v="4"/>
    <x v="4"/>
    <n v="1856.2361999999998"/>
    <s v="Bulk Order"/>
  </r>
  <r>
    <s v="ORD110520"/>
    <x v="0"/>
    <x v="3"/>
    <x v="10402"/>
    <n v="0.41"/>
    <n v="932.51220000000001"/>
    <n v="2"/>
    <d v="2023-06-29T00:00:00"/>
    <d v="2023-07-06T00:00:00"/>
    <s v="Member"/>
    <x v="0"/>
    <n v="354.17"/>
    <x v="4"/>
    <x v="2"/>
    <n v="1341.9078"/>
    <s v="-"/>
  </r>
  <r>
    <s v="ORD110521"/>
    <x v="3"/>
    <x v="3"/>
    <x v="10403"/>
    <n v="0.12"/>
    <n v="451.55279999999999"/>
    <n v="6"/>
    <d v="2023-11-23T00:00:00"/>
    <d v="2023-11-25T00:00:00"/>
    <s v="Regular"/>
    <x v="2"/>
    <n v="1011.69"/>
    <x v="4"/>
    <x v="4"/>
    <n v="3311.3872000000001"/>
    <s v="Bulk Order"/>
  </r>
  <r>
    <s v="ORD110522"/>
    <x v="0"/>
    <x v="2"/>
    <x v="10404"/>
    <n v="0.36"/>
    <n v="297.1404"/>
    <n v="4"/>
    <d v="2024-11-02T00:00:00"/>
    <d v="2024-11-03T00:00:00"/>
    <s v="Member"/>
    <x v="2"/>
    <n v="244.72"/>
    <x v="4"/>
    <x v="0"/>
    <n v="528.24959999999999"/>
    <s v="-"/>
  </r>
  <r>
    <s v="ORD110523"/>
    <x v="3"/>
    <x v="0"/>
    <x v="10405"/>
    <n v="0.46"/>
    <n v="1097.0309999999999"/>
    <n v="8"/>
    <d v="2024-09-09T00:00:00"/>
    <d v="2024-09-12T00:00:00"/>
    <s v="New"/>
    <x v="1"/>
    <n v="689.62"/>
    <x v="4"/>
    <x v="0"/>
    <n v="1287.819"/>
    <s v="Bulk Order"/>
  </r>
  <r>
    <s v="ORD110524"/>
    <x v="2"/>
    <x v="2"/>
    <x v="10406"/>
    <n v="0.19"/>
    <n v="52.362099999999998"/>
    <n v="4"/>
    <d v="2023-04-23T00:00:00"/>
    <d v="2023-04-30T00:00:00"/>
    <s v="Regular"/>
    <x v="1"/>
    <n v="23.86"/>
    <x v="4"/>
    <x v="4"/>
    <n v="223.22789999999998"/>
    <s v="-"/>
  </r>
  <r>
    <s v="ORD110525"/>
    <x v="1"/>
    <x v="1"/>
    <x v="10407"/>
    <n v="0.01"/>
    <n v="33.849899999999998"/>
    <n v="9"/>
    <d v="2023-09-07T00:00:00"/>
    <d v="2023-09-09T00:00:00"/>
    <s v="Member"/>
    <x v="0"/>
    <n v="193.8"/>
    <x v="4"/>
    <x v="2"/>
    <n v="3351.1400999999996"/>
    <s v="Bulk Order"/>
  </r>
  <r>
    <s v="ORD110526"/>
    <x v="0"/>
    <x v="2"/>
    <x v="10408"/>
    <n v="0.41"/>
    <n v="158.28049999999999"/>
    <n v="3"/>
    <d v="2024-06-13T00:00:00"/>
    <d v="2024-06-19T00:00:00"/>
    <s v="Member"/>
    <x v="1"/>
    <n v="39.840000000000003"/>
    <x v="4"/>
    <x v="2"/>
    <n v="227.76950000000002"/>
    <s v="-"/>
  </r>
  <r>
    <s v="ORD110527"/>
    <x v="0"/>
    <x v="2"/>
    <x v="10409"/>
    <n v="0.35"/>
    <n v="184.702"/>
    <n v="7"/>
    <d v="2023-05-03T00:00:00"/>
    <d v="2023-05-07T00:00:00"/>
    <s v="Member"/>
    <x v="1"/>
    <n v="66.44"/>
    <x v="4"/>
    <x v="0"/>
    <n v="343.01800000000003"/>
    <s v="Bulk Order"/>
  </r>
  <r>
    <s v="ORD110528"/>
    <x v="1"/>
    <x v="3"/>
    <x v="10410"/>
    <n v="7.0000000000000007E-2"/>
    <n v="296.77550000000002"/>
    <n v="5"/>
    <d v="2024-11-02T00:00:00"/>
    <d v="2024-11-07T00:00:00"/>
    <s v="Regular"/>
    <x v="1"/>
    <n v="698.99"/>
    <x v="4"/>
    <x v="3"/>
    <n v="3942.8744999999994"/>
    <s v="-"/>
  </r>
  <r>
    <s v="ORD110529"/>
    <x v="1"/>
    <x v="2"/>
    <x v="10411"/>
    <n v="0.3"/>
    <n v="681.14400000000001"/>
    <n v="1"/>
    <d v="2023-07-01T00:00:00"/>
    <d v="2023-07-06T00:00:00"/>
    <s v="Regular"/>
    <x v="2"/>
    <n v="404.4"/>
    <x v="4"/>
    <x v="3"/>
    <n v="1589.336"/>
    <s v="-"/>
  </r>
  <r>
    <s v="ORD110530"/>
    <x v="2"/>
    <x v="4"/>
    <x v="10412"/>
    <n v="0.41"/>
    <n v="444.75979999999998"/>
    <n v="3"/>
    <d v="2024-05-11T00:00:00"/>
    <d v="2024-05-12T00:00:00"/>
    <s v="Regular"/>
    <x v="1"/>
    <n v="154.78"/>
    <x v="4"/>
    <x v="0"/>
    <n v="640.02019999999993"/>
    <s v="-"/>
  </r>
  <r>
    <s v="ORD110531"/>
    <x v="2"/>
    <x v="4"/>
    <x v="10413"/>
    <n v="0.09"/>
    <n v="270.32939999999996"/>
    <n v="9"/>
    <d v="2024-08-18T00:00:00"/>
    <d v="2024-08-20T00:00:00"/>
    <s v="Member"/>
    <x v="0"/>
    <n v="844.01"/>
    <x v="4"/>
    <x v="1"/>
    <n v="2733.3305999999998"/>
    <s v="Bulk Order"/>
  </r>
  <r>
    <s v="ORD110532"/>
    <x v="0"/>
    <x v="0"/>
    <x v="10414"/>
    <n v="0.11"/>
    <n v="290.89389999999997"/>
    <n v="9"/>
    <d v="2024-11-13T00:00:00"/>
    <d v="2024-11-14T00:00:00"/>
    <s v="New"/>
    <x v="1"/>
    <n v="611.48"/>
    <x v="4"/>
    <x v="3"/>
    <n v="2353.5960999999998"/>
    <s v="Bulk Order"/>
  </r>
  <r>
    <s v="ORD110533"/>
    <x v="2"/>
    <x v="1"/>
    <x v="10415"/>
    <n v="0.1"/>
    <n v="211.345"/>
    <n v="5"/>
    <d v="2024-11-11T00:00:00"/>
    <d v="2024-11-17T00:00:00"/>
    <s v="New"/>
    <x v="2"/>
    <n v="472.53"/>
    <x v="4"/>
    <x v="0"/>
    <n v="1902.1049999999998"/>
    <s v="-"/>
  </r>
  <r>
    <s v="ORD110534"/>
    <x v="3"/>
    <x v="1"/>
    <x v="10416"/>
    <n v="0.5"/>
    <n v="2268.27"/>
    <n v="5"/>
    <d v="2023-05-16T00:00:00"/>
    <d v="2023-05-17T00:00:00"/>
    <s v="New"/>
    <x v="1"/>
    <n v="881.43"/>
    <x v="4"/>
    <x v="2"/>
    <n v="2268.27"/>
    <s v="-"/>
  </r>
  <r>
    <s v="ORD110535"/>
    <x v="2"/>
    <x v="3"/>
    <x v="10417"/>
    <n v="0.11"/>
    <n v="414.95740000000001"/>
    <n v="4"/>
    <d v="2024-09-28T00:00:00"/>
    <d v="2024-10-04T00:00:00"/>
    <s v="New"/>
    <x v="1"/>
    <n v="714.96"/>
    <x v="4"/>
    <x v="2"/>
    <n v="3357.3825999999999"/>
    <s v="-"/>
  </r>
  <r>
    <s v="ORD110536"/>
    <x v="2"/>
    <x v="1"/>
    <x v="10418"/>
    <n v="0.13"/>
    <n v="109.56529999999999"/>
    <n v="4"/>
    <d v="2024-06-04T00:00:00"/>
    <d v="2024-06-09T00:00:00"/>
    <s v="Member"/>
    <x v="1"/>
    <n v="133.06"/>
    <x v="4"/>
    <x v="1"/>
    <n v="733.24469999999997"/>
    <s v="-"/>
  </r>
  <r>
    <s v="ORD110537"/>
    <x v="0"/>
    <x v="0"/>
    <x v="10419"/>
    <n v="0.02"/>
    <n v="57.936000000000007"/>
    <n v="4"/>
    <d v="2024-08-12T00:00:00"/>
    <d v="2024-08-19T00:00:00"/>
    <s v="Regular"/>
    <x v="1"/>
    <n v="463.02"/>
    <x v="4"/>
    <x v="3"/>
    <n v="2838.864"/>
    <s v="-"/>
  </r>
  <r>
    <s v="ORD110538"/>
    <x v="3"/>
    <x v="4"/>
    <x v="10420"/>
    <n v="0.49"/>
    <n v="262.07650000000001"/>
    <n v="2"/>
    <d v="2024-03-05T00:00:00"/>
    <d v="2024-03-07T00:00:00"/>
    <s v="Member"/>
    <x v="0"/>
    <n v="152.34"/>
    <x v="4"/>
    <x v="1"/>
    <n v="272.77350000000001"/>
    <s v="-"/>
  </r>
  <r>
    <s v="ORD110539"/>
    <x v="2"/>
    <x v="3"/>
    <x v="10421"/>
    <n v="0.12"/>
    <n v="155.85599999999999"/>
    <n v="7"/>
    <d v="2024-06-28T00:00:00"/>
    <d v="2024-07-05T00:00:00"/>
    <s v="Regular"/>
    <x v="0"/>
    <n v="255.85"/>
    <x v="4"/>
    <x v="3"/>
    <n v="1142.944"/>
    <s v="Bulk Order"/>
  </r>
  <r>
    <s v="ORD110540"/>
    <x v="3"/>
    <x v="4"/>
    <x v="10422"/>
    <n v="0.36"/>
    <n v="1640.9951999999998"/>
    <n v="3"/>
    <d v="2023-11-10T00:00:00"/>
    <d v="2023-11-15T00:00:00"/>
    <s v="Member"/>
    <x v="0"/>
    <n v="700.71"/>
    <x v="4"/>
    <x v="2"/>
    <n v="2917.3247999999999"/>
    <s v="-"/>
  </r>
  <r>
    <s v="ORD110541"/>
    <x v="3"/>
    <x v="0"/>
    <x v="10423"/>
    <n v="0.01"/>
    <n v="23.6419"/>
    <n v="1"/>
    <d v="2023-03-20T00:00:00"/>
    <d v="2023-03-22T00:00:00"/>
    <s v="Member"/>
    <x v="1"/>
    <n v="407.65"/>
    <x v="4"/>
    <x v="5"/>
    <n v="2340.5481"/>
    <s v="-"/>
  </r>
  <r>
    <s v="ORD110542"/>
    <x v="3"/>
    <x v="3"/>
    <x v="10424"/>
    <n v="0.39"/>
    <n v="1743.8147999999999"/>
    <n v="3"/>
    <d v="2023-08-10T00:00:00"/>
    <d v="2023-08-15T00:00:00"/>
    <s v="Regular"/>
    <x v="1"/>
    <n v="1262.54"/>
    <x v="4"/>
    <x v="5"/>
    <n v="2727.5051999999996"/>
    <s v="-"/>
  </r>
  <r>
    <s v="ORD110543"/>
    <x v="1"/>
    <x v="2"/>
    <x v="10425"/>
    <n v="0.38"/>
    <n v="347.08819999999997"/>
    <n v="9"/>
    <d v="2023-12-16T00:00:00"/>
    <d v="2023-12-18T00:00:00"/>
    <s v="Regular"/>
    <x v="1"/>
    <n v="124.57"/>
    <x v="4"/>
    <x v="4"/>
    <n v="566.30179999999996"/>
    <s v="Bulk Order"/>
  </r>
  <r>
    <s v="ORD110544"/>
    <x v="1"/>
    <x v="1"/>
    <x v="10426"/>
    <n v="0.04"/>
    <n v="44.2468"/>
    <n v="9"/>
    <d v="2023-08-20T00:00:00"/>
    <d v="2023-08-23T00:00:00"/>
    <s v="Member"/>
    <x v="0"/>
    <n v="331.17"/>
    <x v="4"/>
    <x v="4"/>
    <n v="1061.9232000000002"/>
    <s v="Bulk Order"/>
  </r>
  <r>
    <s v="ORD110545"/>
    <x v="1"/>
    <x v="0"/>
    <x v="10427"/>
    <n v="0.06"/>
    <n v="109.73039999999999"/>
    <n v="7"/>
    <d v="2023-03-24T00:00:00"/>
    <d v="2023-03-29T00:00:00"/>
    <s v="Regular"/>
    <x v="1"/>
    <n v="268.7"/>
    <x v="4"/>
    <x v="1"/>
    <n v="1719.1096"/>
    <s v="Bulk Order"/>
  </r>
  <r>
    <s v="ORD110546"/>
    <x v="1"/>
    <x v="3"/>
    <x v="10428"/>
    <n v="0.15"/>
    <n v="284.25"/>
    <n v="1"/>
    <d v="2023-10-31T00:00:00"/>
    <d v="2023-11-06T00:00:00"/>
    <s v="Regular"/>
    <x v="1"/>
    <n v="470.05"/>
    <x v="4"/>
    <x v="3"/>
    <n v="1610.75"/>
    <s v="-"/>
  </r>
  <r>
    <s v="ORD110547"/>
    <x v="0"/>
    <x v="4"/>
    <x v="10429"/>
    <n v="0.18"/>
    <n v="675.33479999999997"/>
    <n v="6"/>
    <d v="2024-10-12T00:00:00"/>
    <d v="2024-10-15T00:00:00"/>
    <s v="Member"/>
    <x v="0"/>
    <n v="251.41"/>
    <x v="4"/>
    <x v="1"/>
    <n v="3076.5252"/>
    <s v="Bulk Order"/>
  </r>
  <r>
    <s v="ORD110548"/>
    <x v="2"/>
    <x v="3"/>
    <x v="10430"/>
    <n v="0.39"/>
    <n v="1184.4729"/>
    <n v="1"/>
    <d v="2024-04-29T00:00:00"/>
    <d v="2024-05-06T00:00:00"/>
    <s v="New"/>
    <x v="1"/>
    <n v="462.41"/>
    <x v="4"/>
    <x v="4"/>
    <n v="1852.6371000000001"/>
    <s v="-"/>
  </r>
  <r>
    <s v="ORD110549"/>
    <x v="1"/>
    <x v="2"/>
    <x v="10431"/>
    <n v="0.03"/>
    <n v="84.327600000000004"/>
    <n v="2"/>
    <d v="2023-11-26T00:00:00"/>
    <d v="2023-12-03T00:00:00"/>
    <s v="Member"/>
    <x v="0"/>
    <n v="243.61"/>
    <x v="4"/>
    <x v="5"/>
    <n v="2726.5924"/>
    <s v="-"/>
  </r>
  <r>
    <s v="ORD110550"/>
    <x v="0"/>
    <x v="0"/>
    <x v="10432"/>
    <n v="0.33"/>
    <n v="1007.0412"/>
    <n v="3"/>
    <d v="2024-10-01T00:00:00"/>
    <d v="2024-10-02T00:00:00"/>
    <s v="Member"/>
    <x v="1"/>
    <n v="375.21"/>
    <x v="4"/>
    <x v="0"/>
    <n v="2044.5987999999998"/>
    <s v="-"/>
  </r>
  <r>
    <s v="ORD110551"/>
    <x v="2"/>
    <x v="3"/>
    <x v="10433"/>
    <n v="0.11"/>
    <n v="405.65139999999997"/>
    <n v="6"/>
    <d v="2023-12-22T00:00:00"/>
    <d v="2023-12-27T00:00:00"/>
    <s v="Member"/>
    <x v="0"/>
    <n v="557.88"/>
    <x v="4"/>
    <x v="0"/>
    <n v="3282.0886"/>
    <s v="Bulk Order"/>
  </r>
  <r>
    <s v="ORD110552"/>
    <x v="1"/>
    <x v="0"/>
    <x v="10434"/>
    <n v="0.19"/>
    <n v="850.21199999999999"/>
    <n v="7"/>
    <d v="2024-03-20T00:00:00"/>
    <d v="2024-03-27T00:00:00"/>
    <s v="Member"/>
    <x v="0"/>
    <n v="849.95"/>
    <x v="4"/>
    <x v="5"/>
    <n v="3624.5880000000002"/>
    <s v="Bulk Order"/>
  </r>
  <r>
    <s v="ORD110553"/>
    <x v="2"/>
    <x v="0"/>
    <x v="10435"/>
    <n v="0"/>
    <n v="0"/>
    <n v="8"/>
    <d v="2023-03-29T00:00:00"/>
    <d v="2023-04-04T00:00:00"/>
    <s v="New"/>
    <x v="1"/>
    <n v="180.89"/>
    <x v="4"/>
    <x v="0"/>
    <n v="2132.23"/>
    <s v="Bulk Order"/>
  </r>
  <r>
    <s v="ORD110554"/>
    <x v="1"/>
    <x v="4"/>
    <x v="10436"/>
    <n v="0.15"/>
    <n v="605.15099999999995"/>
    <n v="9"/>
    <d v="2023-09-28T00:00:00"/>
    <d v="2023-09-29T00:00:00"/>
    <s v="Regular"/>
    <x v="1"/>
    <n v="649.01"/>
    <x v="4"/>
    <x v="4"/>
    <n v="3429.1890000000003"/>
    <s v="Bulk Order"/>
  </r>
  <r>
    <s v="ORD110555"/>
    <x v="0"/>
    <x v="1"/>
    <x v="10437"/>
    <n v="0.09"/>
    <n v="227.33729999999997"/>
    <n v="7"/>
    <d v="2024-06-24T00:00:00"/>
    <d v="2024-06-29T00:00:00"/>
    <s v="New"/>
    <x v="1"/>
    <n v="714.45"/>
    <x v="4"/>
    <x v="3"/>
    <n v="2298.6326999999997"/>
    <s v="Bulk Order"/>
  </r>
  <r>
    <s v="ORD110556"/>
    <x v="3"/>
    <x v="2"/>
    <x v="10438"/>
    <n v="0.25"/>
    <n v="909.54499999999996"/>
    <n v="6"/>
    <d v="2023-06-04T00:00:00"/>
    <d v="2023-06-05T00:00:00"/>
    <s v="Regular"/>
    <x v="2"/>
    <n v="643.57000000000005"/>
    <x v="4"/>
    <x v="5"/>
    <n v="2728.6349999999998"/>
    <s v="Bulk Order"/>
  </r>
  <r>
    <s v="ORD110557"/>
    <x v="3"/>
    <x v="3"/>
    <x v="10439"/>
    <n v="0.08"/>
    <n v="350.93120000000005"/>
    <n v="5"/>
    <d v="2023-01-14T00:00:00"/>
    <d v="2023-01-18T00:00:00"/>
    <s v="New"/>
    <x v="0"/>
    <n v="293.63"/>
    <x v="4"/>
    <x v="2"/>
    <n v="4035.7088000000003"/>
    <s v="-"/>
  </r>
  <r>
    <s v="ORD110558"/>
    <x v="2"/>
    <x v="1"/>
    <x v="10440"/>
    <n v="0.42"/>
    <n v="108.29700000000001"/>
    <n v="2"/>
    <d v="2024-05-23T00:00:00"/>
    <d v="2024-05-30T00:00:00"/>
    <s v="Member"/>
    <x v="0"/>
    <n v="25.56"/>
    <x v="4"/>
    <x v="2"/>
    <n v="149.553"/>
    <s v="-"/>
  </r>
  <r>
    <s v="ORD110559"/>
    <x v="0"/>
    <x v="4"/>
    <x v="10441"/>
    <n v="0.44"/>
    <n v="1222.5355999999999"/>
    <n v="8"/>
    <d v="2024-07-02T00:00:00"/>
    <d v="2024-07-04T00:00:00"/>
    <s v="New"/>
    <x v="0"/>
    <n v="695.64"/>
    <x v="4"/>
    <x v="3"/>
    <n v="1555.9543999999999"/>
    <s v="Bulk Order"/>
  </r>
  <r>
    <s v="ORD110560"/>
    <x v="3"/>
    <x v="1"/>
    <x v="10442"/>
    <n v="0.42"/>
    <n v="2078.1473999999998"/>
    <n v="5"/>
    <d v="2024-04-28T00:00:00"/>
    <d v="2024-04-29T00:00:00"/>
    <s v="New"/>
    <x v="0"/>
    <n v="625.52"/>
    <x v="4"/>
    <x v="0"/>
    <n v="2869.8226000000004"/>
    <s v="-"/>
  </r>
  <r>
    <s v="ORD110561"/>
    <x v="1"/>
    <x v="0"/>
    <x v="10443"/>
    <n v="0.49"/>
    <n v="1240.4349999999999"/>
    <n v="2"/>
    <d v="2023-08-04T00:00:00"/>
    <d v="2023-08-06T00:00:00"/>
    <s v="Member"/>
    <x v="2"/>
    <n v="663.92"/>
    <x v="4"/>
    <x v="2"/>
    <n v="1291.0650000000001"/>
    <s v="-"/>
  </r>
  <r>
    <s v="ORD110562"/>
    <x v="3"/>
    <x v="0"/>
    <x v="10444"/>
    <n v="0.46"/>
    <n v="1994.1414000000002"/>
    <n v="3"/>
    <d v="2023-02-18T00:00:00"/>
    <d v="2023-02-19T00:00:00"/>
    <s v="New"/>
    <x v="0"/>
    <n v="542.89"/>
    <x v="4"/>
    <x v="1"/>
    <n v="2340.9485999999997"/>
    <s v="-"/>
  </r>
  <r>
    <s v="ORD110563"/>
    <x v="2"/>
    <x v="2"/>
    <x v="10445"/>
    <n v="0.14000000000000001"/>
    <n v="141.5274"/>
    <n v="7"/>
    <d v="2024-03-17T00:00:00"/>
    <d v="2024-03-22T00:00:00"/>
    <s v="Regular"/>
    <x v="2"/>
    <n v="191.84"/>
    <x v="4"/>
    <x v="2"/>
    <n v="869.38259999999991"/>
    <s v="Bulk Order"/>
  </r>
  <r>
    <s v="ORD110564"/>
    <x v="2"/>
    <x v="3"/>
    <x v="10446"/>
    <n v="0.16"/>
    <n v="489.76160000000004"/>
    <n v="8"/>
    <d v="2023-01-15T00:00:00"/>
    <d v="2023-01-17T00:00:00"/>
    <s v="Member"/>
    <x v="0"/>
    <n v="601.54"/>
    <x v="4"/>
    <x v="5"/>
    <n v="2571.2484000000004"/>
    <s v="Bulk Order"/>
  </r>
  <r>
    <s v="ORD110565"/>
    <x v="0"/>
    <x v="3"/>
    <x v="10447"/>
    <n v="0.27"/>
    <n v="1178.4150000000002"/>
    <n v="5"/>
    <d v="2024-05-31T00:00:00"/>
    <d v="2024-06-06T00:00:00"/>
    <s v="Regular"/>
    <x v="2"/>
    <n v="931.44"/>
    <x v="4"/>
    <x v="0"/>
    <n v="3186.085"/>
    <s v="-"/>
  </r>
  <r>
    <s v="ORD110566"/>
    <x v="2"/>
    <x v="4"/>
    <x v="10448"/>
    <n v="0.19"/>
    <n v="420.75690000000003"/>
    <n v="8"/>
    <d v="2024-08-31T00:00:00"/>
    <d v="2024-09-02T00:00:00"/>
    <s v="Regular"/>
    <x v="0"/>
    <n v="521.59"/>
    <x v="4"/>
    <x v="0"/>
    <n v="1793.7531000000001"/>
    <s v="Bulk Order"/>
  </r>
  <r>
    <s v="ORD110567"/>
    <x v="3"/>
    <x v="2"/>
    <x v="10449"/>
    <n v="0.48"/>
    <n v="1192.7711999999999"/>
    <n v="6"/>
    <d v="2023-10-30T00:00:00"/>
    <d v="2023-11-02T00:00:00"/>
    <s v="Member"/>
    <x v="2"/>
    <n v="742.92"/>
    <x v="4"/>
    <x v="3"/>
    <n v="1292.1688000000001"/>
    <s v="Bulk Order"/>
  </r>
  <r>
    <s v="ORD110568"/>
    <x v="3"/>
    <x v="3"/>
    <x v="10450"/>
    <n v="0.17"/>
    <n v="85.321300000000008"/>
    <n v="2"/>
    <d v="2023-10-17T00:00:00"/>
    <d v="2023-10-23T00:00:00"/>
    <s v="Regular"/>
    <x v="0"/>
    <n v="25.95"/>
    <x v="4"/>
    <x v="1"/>
    <n v="416.56869999999998"/>
    <s v="-"/>
  </r>
  <r>
    <s v="ORD110569"/>
    <x v="3"/>
    <x v="0"/>
    <x v="10451"/>
    <n v="0.37"/>
    <n v="113.45679999999999"/>
    <n v="2"/>
    <d v="2023-05-16T00:00:00"/>
    <d v="2023-05-22T00:00:00"/>
    <s v="Regular"/>
    <x v="2"/>
    <n v="74.77"/>
    <x v="4"/>
    <x v="5"/>
    <n v="193.1832"/>
    <s v="-"/>
  </r>
  <r>
    <s v="ORD110570"/>
    <x v="3"/>
    <x v="2"/>
    <x v="10452"/>
    <n v="0.28999999999999998"/>
    <n v="695.03429999999992"/>
    <n v="8"/>
    <d v="2023-08-26T00:00:00"/>
    <d v="2023-09-01T00:00:00"/>
    <s v="Member"/>
    <x v="2"/>
    <n v="598.54"/>
    <x v="4"/>
    <x v="3"/>
    <n v="1701.6357000000003"/>
    <s v="Bulk Order"/>
  </r>
  <r>
    <s v="ORD110571"/>
    <x v="0"/>
    <x v="1"/>
    <x v="10453"/>
    <n v="0.48"/>
    <n v="2031.8543999999997"/>
    <n v="4"/>
    <d v="2024-07-19T00:00:00"/>
    <d v="2024-07-21T00:00:00"/>
    <s v="Member"/>
    <x v="1"/>
    <n v="437.7"/>
    <x v="4"/>
    <x v="4"/>
    <n v="2201.1756"/>
    <s v="-"/>
  </r>
  <r>
    <s v="ORD110572"/>
    <x v="1"/>
    <x v="2"/>
    <x v="10454"/>
    <n v="0.37"/>
    <n v="1725.4912999999999"/>
    <n v="8"/>
    <d v="2023-03-28T00:00:00"/>
    <d v="2023-03-30T00:00:00"/>
    <s v="New"/>
    <x v="0"/>
    <n v="554.22"/>
    <x v="4"/>
    <x v="3"/>
    <n v="2937.9987000000001"/>
    <s v="Bulk Order"/>
  </r>
  <r>
    <s v="ORD110573"/>
    <x v="1"/>
    <x v="2"/>
    <x v="10455"/>
    <n v="0.15"/>
    <n v="499.11"/>
    <n v="9"/>
    <d v="2023-08-16T00:00:00"/>
    <d v="2023-08-18T00:00:00"/>
    <s v="Member"/>
    <x v="1"/>
    <n v="664.75"/>
    <x v="4"/>
    <x v="4"/>
    <n v="2828.29"/>
    <s v="Bulk Order"/>
  </r>
  <r>
    <s v="ORD110574"/>
    <x v="0"/>
    <x v="3"/>
    <x v="10456"/>
    <n v="0.1"/>
    <n v="414.93500000000006"/>
    <n v="6"/>
    <d v="2024-07-25T00:00:00"/>
    <d v="2024-07-31T00:00:00"/>
    <s v="New"/>
    <x v="2"/>
    <n v="425.52"/>
    <x v="4"/>
    <x v="0"/>
    <n v="3734.4150000000004"/>
    <s v="Bulk Order"/>
  </r>
  <r>
    <s v="ORD110575"/>
    <x v="2"/>
    <x v="4"/>
    <x v="5179"/>
    <n v="0.43"/>
    <n v="1591.3397"/>
    <n v="9"/>
    <d v="2024-03-05T00:00:00"/>
    <d v="2024-03-06T00:00:00"/>
    <s v="Member"/>
    <x v="1"/>
    <n v="742.53"/>
    <x v="4"/>
    <x v="3"/>
    <n v="2109.4503"/>
    <s v="Bulk Order"/>
  </r>
  <r>
    <s v="ORD110576"/>
    <x v="1"/>
    <x v="4"/>
    <x v="10457"/>
    <n v="0.46"/>
    <n v="1627.1488000000002"/>
    <n v="6"/>
    <d v="2023-10-01T00:00:00"/>
    <d v="2023-10-07T00:00:00"/>
    <s v="Regular"/>
    <x v="1"/>
    <n v="337.03"/>
    <x v="4"/>
    <x v="1"/>
    <n v="1910.1312"/>
    <s v="Bulk Order"/>
  </r>
  <r>
    <s v="ORD110577"/>
    <x v="2"/>
    <x v="3"/>
    <x v="10458"/>
    <n v="0.42"/>
    <n v="1624.6692"/>
    <n v="3"/>
    <d v="2024-06-05T00:00:00"/>
    <d v="2024-06-11T00:00:00"/>
    <s v="Regular"/>
    <x v="2"/>
    <n v="729.88"/>
    <x v="4"/>
    <x v="5"/>
    <n v="2243.5907999999999"/>
    <s v="-"/>
  </r>
  <r>
    <s v="ORD110578"/>
    <x v="1"/>
    <x v="3"/>
    <x v="10459"/>
    <n v="0.37"/>
    <n v="953.11260000000004"/>
    <n v="8"/>
    <d v="2024-08-02T00:00:00"/>
    <d v="2024-08-06T00:00:00"/>
    <s v="Member"/>
    <x v="1"/>
    <n v="637.05999999999995"/>
    <x v="4"/>
    <x v="1"/>
    <n v="1622.8674000000001"/>
    <s v="Bulk Order"/>
  </r>
  <r>
    <s v="ORD110579"/>
    <x v="2"/>
    <x v="3"/>
    <x v="10460"/>
    <n v="0.16"/>
    <n v="375.024"/>
    <n v="1"/>
    <d v="2024-12-11T00:00:00"/>
    <d v="2024-12-13T00:00:00"/>
    <s v="New"/>
    <x v="1"/>
    <n v="687.85"/>
    <x v="4"/>
    <x v="1"/>
    <n v="1968.8760000000002"/>
    <s v="-"/>
  </r>
  <r>
    <s v="ORD110580"/>
    <x v="0"/>
    <x v="4"/>
    <x v="10461"/>
    <n v="0.25"/>
    <n v="219.95"/>
    <n v="6"/>
    <d v="2024-04-28T00:00:00"/>
    <d v="2024-05-02T00:00:00"/>
    <s v="Member"/>
    <x v="1"/>
    <n v="141.15"/>
    <x v="4"/>
    <x v="2"/>
    <n v="659.84999999999991"/>
    <s v="Bulk Order"/>
  </r>
  <r>
    <s v="ORD110581"/>
    <x v="3"/>
    <x v="3"/>
    <x v="10462"/>
    <n v="0.46"/>
    <n v="1947.962"/>
    <n v="3"/>
    <d v="2024-08-20T00:00:00"/>
    <d v="2024-08-26T00:00:00"/>
    <s v="New"/>
    <x v="1"/>
    <n v="593.44000000000005"/>
    <x v="4"/>
    <x v="5"/>
    <n v="2286.7379999999998"/>
    <s v="-"/>
  </r>
  <r>
    <s v="ORD110582"/>
    <x v="2"/>
    <x v="1"/>
    <x v="10463"/>
    <n v="7.0000000000000007E-2"/>
    <n v="22.302700000000002"/>
    <n v="3"/>
    <d v="2024-05-05T00:00:00"/>
    <d v="2024-05-07T00:00:00"/>
    <s v="Member"/>
    <x v="2"/>
    <n v="79.7"/>
    <x v="4"/>
    <x v="2"/>
    <n v="296.3073"/>
    <s v="-"/>
  </r>
  <r>
    <s v="ORD110583"/>
    <x v="3"/>
    <x v="1"/>
    <x v="10464"/>
    <n v="0.25"/>
    <n v="352.62"/>
    <n v="9"/>
    <d v="2024-02-12T00:00:00"/>
    <d v="2024-02-17T00:00:00"/>
    <s v="New"/>
    <x v="2"/>
    <n v="164.11"/>
    <x v="4"/>
    <x v="2"/>
    <n v="1057.8600000000001"/>
    <s v="Bulk Order"/>
  </r>
  <r>
    <s v="ORD110584"/>
    <x v="2"/>
    <x v="0"/>
    <x v="10465"/>
    <n v="0.18"/>
    <n v="476.56619999999998"/>
    <n v="7"/>
    <d v="2023-02-06T00:00:00"/>
    <d v="2023-02-10T00:00:00"/>
    <s v="Member"/>
    <x v="1"/>
    <n v="430.63"/>
    <x v="4"/>
    <x v="3"/>
    <n v="2171.0237999999999"/>
    <s v="Bulk Order"/>
  </r>
  <r>
    <s v="ORD110585"/>
    <x v="2"/>
    <x v="1"/>
    <x v="10466"/>
    <n v="0.34"/>
    <n v="1652.6822000000002"/>
    <n v="2"/>
    <d v="2023-07-19T00:00:00"/>
    <d v="2023-07-22T00:00:00"/>
    <s v="Regular"/>
    <x v="0"/>
    <n v="470.77"/>
    <x v="4"/>
    <x v="5"/>
    <n v="3208.1477999999997"/>
    <s v="-"/>
  </r>
  <r>
    <s v="ORD110586"/>
    <x v="2"/>
    <x v="2"/>
    <x v="10467"/>
    <n v="0.32"/>
    <n v="1264.4064000000001"/>
    <n v="6"/>
    <d v="2024-04-12T00:00:00"/>
    <d v="2024-04-14T00:00:00"/>
    <s v="New"/>
    <x v="0"/>
    <n v="969.33"/>
    <x v="4"/>
    <x v="0"/>
    <n v="2686.8635999999997"/>
    <s v="Bulk Order"/>
  </r>
  <r>
    <s v="ORD110587"/>
    <x v="2"/>
    <x v="0"/>
    <x v="10468"/>
    <n v="0.28000000000000003"/>
    <n v="533.81720000000007"/>
    <n v="4"/>
    <d v="2023-02-12T00:00:00"/>
    <d v="2023-02-17T00:00:00"/>
    <s v="New"/>
    <x v="1"/>
    <n v="294.68"/>
    <x v="4"/>
    <x v="5"/>
    <n v="1372.6727999999998"/>
    <s v="-"/>
  </r>
  <r>
    <s v="ORD110588"/>
    <x v="2"/>
    <x v="1"/>
    <x v="10469"/>
    <n v="0.14000000000000001"/>
    <n v="503.76900000000006"/>
    <n v="7"/>
    <d v="2023-07-29T00:00:00"/>
    <d v="2023-08-05T00:00:00"/>
    <s v="Regular"/>
    <x v="2"/>
    <n v="723.24"/>
    <x v="4"/>
    <x v="2"/>
    <n v="3094.5809999999997"/>
    <s v="Bulk Order"/>
  </r>
  <r>
    <s v="ORD110589"/>
    <x v="3"/>
    <x v="2"/>
    <x v="10470"/>
    <n v="0.08"/>
    <n v="373.09680000000003"/>
    <n v="4"/>
    <d v="2023-10-08T00:00:00"/>
    <d v="2023-10-12T00:00:00"/>
    <s v="Member"/>
    <x v="1"/>
    <n v="421.13"/>
    <x v="4"/>
    <x v="0"/>
    <n v="4290.6131999999998"/>
    <s v="-"/>
  </r>
  <r>
    <s v="ORD110590"/>
    <x v="2"/>
    <x v="1"/>
    <x v="10471"/>
    <n v="0.39"/>
    <n v="1068.8067000000001"/>
    <n v="7"/>
    <d v="2024-04-30T00:00:00"/>
    <d v="2024-05-06T00:00:00"/>
    <s v="Member"/>
    <x v="2"/>
    <n v="779.18"/>
    <x v="4"/>
    <x v="0"/>
    <n v="1671.7233000000001"/>
    <s v="Bulk Order"/>
  </r>
  <r>
    <s v="ORD110591"/>
    <x v="3"/>
    <x v="2"/>
    <x v="10472"/>
    <n v="0.5"/>
    <n v="1181.7550000000001"/>
    <n v="6"/>
    <d v="2024-10-19T00:00:00"/>
    <d v="2024-10-24T00:00:00"/>
    <s v="Member"/>
    <x v="0"/>
    <n v="702.63"/>
    <x v="4"/>
    <x v="4"/>
    <n v="1181.7550000000001"/>
    <s v="Bulk Order"/>
  </r>
  <r>
    <s v="ORD110592"/>
    <x v="0"/>
    <x v="3"/>
    <x v="10473"/>
    <n v="0.08"/>
    <n v="224.77360000000002"/>
    <n v="8"/>
    <d v="2023-10-29T00:00:00"/>
    <d v="2023-11-05T00:00:00"/>
    <s v="Member"/>
    <x v="1"/>
    <n v="414.87"/>
    <x v="4"/>
    <x v="4"/>
    <n v="2584.8964000000001"/>
    <s v="Bulk Order"/>
  </r>
  <r>
    <s v="ORD110593"/>
    <x v="1"/>
    <x v="2"/>
    <x v="10474"/>
    <n v="0.04"/>
    <n v="65.06"/>
    <n v="7"/>
    <d v="2024-12-15T00:00:00"/>
    <d v="2024-12-18T00:00:00"/>
    <s v="New"/>
    <x v="1"/>
    <n v="423.82"/>
    <x v="4"/>
    <x v="1"/>
    <n v="1561.44"/>
    <s v="Bulk Order"/>
  </r>
  <r>
    <s v="ORD110594"/>
    <x v="2"/>
    <x v="3"/>
    <x v="10475"/>
    <n v="0.37"/>
    <n v="1682.0237"/>
    <n v="9"/>
    <d v="2023-06-16T00:00:00"/>
    <d v="2023-06-19T00:00:00"/>
    <s v="Member"/>
    <x v="2"/>
    <n v="392.31"/>
    <x v="4"/>
    <x v="4"/>
    <n v="2863.9863000000005"/>
    <s v="Bulk Order"/>
  </r>
  <r>
    <s v="ORD110595"/>
    <x v="1"/>
    <x v="2"/>
    <x v="10476"/>
    <n v="0.17"/>
    <n v="681.13560000000007"/>
    <n v="4"/>
    <d v="2023-11-30T00:00:00"/>
    <d v="2023-12-03T00:00:00"/>
    <s v="Member"/>
    <x v="2"/>
    <n v="957.67"/>
    <x v="4"/>
    <x v="2"/>
    <n v="3325.5443999999998"/>
    <s v="-"/>
  </r>
  <r>
    <s v="ORD110596"/>
    <x v="3"/>
    <x v="2"/>
    <x v="10477"/>
    <n v="0.11"/>
    <n v="391.25569999999999"/>
    <n v="9"/>
    <d v="2023-09-11T00:00:00"/>
    <d v="2023-09-14T00:00:00"/>
    <s v="Regular"/>
    <x v="0"/>
    <n v="905.51"/>
    <x v="4"/>
    <x v="1"/>
    <n v="3165.6142999999997"/>
    <s v="Bulk Order"/>
  </r>
  <r>
    <s v="ORD110597"/>
    <x v="0"/>
    <x v="1"/>
    <x v="10478"/>
    <n v="0.26"/>
    <n v="776.50300000000004"/>
    <n v="5"/>
    <d v="2023-08-25T00:00:00"/>
    <d v="2023-08-30T00:00:00"/>
    <s v="Regular"/>
    <x v="0"/>
    <n v="559.15"/>
    <x v="4"/>
    <x v="1"/>
    <n v="2210.047"/>
    <s v="-"/>
  </r>
  <r>
    <s v="ORD110598"/>
    <x v="0"/>
    <x v="2"/>
    <x v="10479"/>
    <n v="0.34"/>
    <n v="1649.1462000000001"/>
    <n v="9"/>
    <d v="2024-02-26T00:00:00"/>
    <d v="2024-03-03T00:00:00"/>
    <s v="New"/>
    <x v="1"/>
    <n v="935.98"/>
    <x v="4"/>
    <x v="1"/>
    <n v="3201.2838000000002"/>
    <s v="Bulk Order"/>
  </r>
  <r>
    <s v="ORD110599"/>
    <x v="0"/>
    <x v="1"/>
    <x v="10480"/>
    <n v="0.11"/>
    <n v="171.46360000000001"/>
    <n v="4"/>
    <d v="2024-11-25T00:00:00"/>
    <d v="2024-11-29T00:00:00"/>
    <s v="New"/>
    <x v="1"/>
    <n v="383.22"/>
    <x v="4"/>
    <x v="1"/>
    <n v="1387.2963999999999"/>
    <s v="-"/>
  </r>
  <r>
    <s v="ORD110600"/>
    <x v="1"/>
    <x v="2"/>
    <x v="10481"/>
    <n v="0.5"/>
    <n v="743.68"/>
    <n v="3"/>
    <d v="2023-12-01T00:00:00"/>
    <d v="2023-12-04T00:00:00"/>
    <s v="Regular"/>
    <x v="2"/>
    <n v="166.72"/>
    <x v="4"/>
    <x v="4"/>
    <n v="743.68"/>
    <s v="-"/>
  </r>
  <r>
    <s v="ORD110601"/>
    <x v="3"/>
    <x v="4"/>
    <x v="10482"/>
    <n v="0.16"/>
    <n v="205.83680000000001"/>
    <n v="7"/>
    <d v="2023-04-23T00:00:00"/>
    <d v="2023-04-28T00:00:00"/>
    <s v="Member"/>
    <x v="0"/>
    <n v="121.58"/>
    <x v="4"/>
    <x v="0"/>
    <n v="1080.6432"/>
    <s v="Bulk Order"/>
  </r>
  <r>
    <s v="ORD110602"/>
    <x v="2"/>
    <x v="0"/>
    <x v="10483"/>
    <n v="0.16"/>
    <n v="597.55200000000002"/>
    <n v="4"/>
    <d v="2024-01-24T00:00:00"/>
    <d v="2024-01-30T00:00:00"/>
    <s v="New"/>
    <x v="0"/>
    <n v="878.7"/>
    <x v="4"/>
    <x v="1"/>
    <n v="3137.1479999999997"/>
    <s v="-"/>
  </r>
  <r>
    <s v="ORD110603"/>
    <x v="2"/>
    <x v="1"/>
    <x v="10484"/>
    <n v="0.21"/>
    <n v="841.40699999999993"/>
    <n v="5"/>
    <d v="2024-11-20T00:00:00"/>
    <d v="2024-11-25T00:00:00"/>
    <s v="Regular"/>
    <x v="1"/>
    <n v="692.25"/>
    <x v="4"/>
    <x v="3"/>
    <n v="3165.2929999999997"/>
    <s v="-"/>
  </r>
  <r>
    <s v="ORD110604"/>
    <x v="3"/>
    <x v="1"/>
    <x v="10485"/>
    <n v="0.37"/>
    <n v="1119.5681999999999"/>
    <n v="3"/>
    <d v="2024-02-07T00:00:00"/>
    <d v="2024-02-11T00:00:00"/>
    <s v="Regular"/>
    <x v="0"/>
    <n v="822"/>
    <x v="4"/>
    <x v="5"/>
    <n v="1906.2918000000002"/>
    <s v="-"/>
  </r>
  <r>
    <s v="ORD110605"/>
    <x v="1"/>
    <x v="3"/>
    <x v="10486"/>
    <n v="0.44"/>
    <n v="1449.6768"/>
    <n v="6"/>
    <d v="2024-11-04T00:00:00"/>
    <d v="2024-11-09T00:00:00"/>
    <s v="Regular"/>
    <x v="2"/>
    <n v="982.5"/>
    <x v="4"/>
    <x v="1"/>
    <n v="1845.0431999999998"/>
    <s v="Bulk Order"/>
  </r>
  <r>
    <s v="ORD110606"/>
    <x v="2"/>
    <x v="4"/>
    <x v="10487"/>
    <n v="0.16"/>
    <n v="289.5856"/>
    <n v="4"/>
    <d v="2023-11-05T00:00:00"/>
    <d v="2023-11-12T00:00:00"/>
    <s v="New"/>
    <x v="2"/>
    <n v="476.79"/>
    <x v="4"/>
    <x v="4"/>
    <n v="1520.3244"/>
    <s v="-"/>
  </r>
  <r>
    <s v="ORD110607"/>
    <x v="3"/>
    <x v="3"/>
    <x v="10488"/>
    <n v="0.06"/>
    <n v="17.688600000000001"/>
    <n v="1"/>
    <d v="2023-01-21T00:00:00"/>
    <d v="2023-01-27T00:00:00"/>
    <s v="New"/>
    <x v="2"/>
    <n v="28.6"/>
    <x v="4"/>
    <x v="5"/>
    <n v="277.12139999999999"/>
    <s v="-"/>
  </r>
  <r>
    <s v="ORD110608"/>
    <x v="2"/>
    <x v="4"/>
    <x v="10489"/>
    <n v="0.13"/>
    <n v="174.56659999999999"/>
    <n v="2"/>
    <d v="2023-10-28T00:00:00"/>
    <d v="2023-10-29T00:00:00"/>
    <s v="Member"/>
    <x v="0"/>
    <n v="216.33"/>
    <x v="4"/>
    <x v="1"/>
    <n v="1168.2534000000001"/>
    <s v="-"/>
  </r>
  <r>
    <s v="ORD110609"/>
    <x v="0"/>
    <x v="4"/>
    <x v="10490"/>
    <n v="0.04"/>
    <n v="118.5236"/>
    <n v="8"/>
    <d v="2024-07-25T00:00:00"/>
    <d v="2024-07-31T00:00:00"/>
    <s v="New"/>
    <x v="2"/>
    <n v="630.16999999999996"/>
    <x v="4"/>
    <x v="2"/>
    <n v="2844.5664000000002"/>
    <s v="Bulk Order"/>
  </r>
  <r>
    <s v="ORD110610"/>
    <x v="2"/>
    <x v="2"/>
    <x v="10491"/>
    <n v="0.32"/>
    <n v="1306.6784"/>
    <n v="4"/>
    <d v="2024-06-14T00:00:00"/>
    <d v="2024-06-21T00:00:00"/>
    <s v="Regular"/>
    <x v="1"/>
    <n v="505.13"/>
    <x v="4"/>
    <x v="1"/>
    <n v="2776.6916000000001"/>
    <s v="-"/>
  </r>
  <r>
    <s v="ORD110611"/>
    <x v="1"/>
    <x v="3"/>
    <x v="10492"/>
    <n v="0.37"/>
    <n v="1446.0562"/>
    <n v="2"/>
    <d v="2024-04-16T00:00:00"/>
    <d v="2024-04-20T00:00:00"/>
    <s v="Member"/>
    <x v="0"/>
    <n v="1014.79"/>
    <x v="4"/>
    <x v="1"/>
    <n v="2462.2038000000002"/>
    <s v="-"/>
  </r>
  <r>
    <s v="ORD110612"/>
    <x v="3"/>
    <x v="0"/>
    <x v="10493"/>
    <n v="0.21"/>
    <n v="205.69289999999998"/>
    <n v="4"/>
    <d v="2023-01-14T00:00:00"/>
    <d v="2023-01-20T00:00:00"/>
    <s v="Member"/>
    <x v="0"/>
    <n v="158.34"/>
    <x v="4"/>
    <x v="0"/>
    <n v="773.7971"/>
    <s v="-"/>
  </r>
  <r>
    <s v="ORD110613"/>
    <x v="1"/>
    <x v="4"/>
    <x v="10494"/>
    <n v="0.48"/>
    <n v="169.00319999999999"/>
    <n v="7"/>
    <d v="2024-08-20T00:00:00"/>
    <d v="2024-08-27T00:00:00"/>
    <s v="New"/>
    <x v="2"/>
    <n v="27.22"/>
    <x v="4"/>
    <x v="2"/>
    <n v="183.08679999999998"/>
    <s v="Bulk Order"/>
  </r>
  <r>
    <s v="ORD110614"/>
    <x v="3"/>
    <x v="4"/>
    <x v="10495"/>
    <n v="0.36"/>
    <n v="1536.3863999999999"/>
    <n v="2"/>
    <d v="2024-09-06T00:00:00"/>
    <d v="2024-09-11T00:00:00"/>
    <s v="New"/>
    <x v="0"/>
    <n v="468.31"/>
    <x v="4"/>
    <x v="1"/>
    <n v="2731.3535999999999"/>
    <s v="-"/>
  </r>
  <r>
    <s v="ORD110615"/>
    <x v="0"/>
    <x v="1"/>
    <x v="10496"/>
    <n v="0.19"/>
    <n v="89.374099999999999"/>
    <n v="6"/>
    <d v="2023-08-10T00:00:00"/>
    <d v="2023-08-12T00:00:00"/>
    <s v="New"/>
    <x v="1"/>
    <n v="93.56"/>
    <x v="4"/>
    <x v="1"/>
    <n v="381.01589999999999"/>
    <s v="Bulk Order"/>
  </r>
  <r>
    <s v="ORD110616"/>
    <x v="3"/>
    <x v="2"/>
    <x v="10497"/>
    <n v="0.05"/>
    <n v="101.36150000000001"/>
    <n v="1"/>
    <d v="2023-09-25T00:00:00"/>
    <d v="2023-09-27T00:00:00"/>
    <s v="New"/>
    <x v="1"/>
    <n v="448.21"/>
    <x v="4"/>
    <x v="3"/>
    <n v="1925.8685"/>
    <s v="-"/>
  </r>
  <r>
    <s v="ORD110617"/>
    <x v="2"/>
    <x v="0"/>
    <x v="10498"/>
    <n v="0.25"/>
    <n v="140.42750000000001"/>
    <n v="3"/>
    <d v="2024-11-19T00:00:00"/>
    <d v="2024-11-26T00:00:00"/>
    <s v="Member"/>
    <x v="0"/>
    <n v="126.14"/>
    <x v="4"/>
    <x v="1"/>
    <n v="421.28250000000003"/>
    <s v="-"/>
  </r>
  <r>
    <s v="ORD110618"/>
    <x v="2"/>
    <x v="4"/>
    <x v="10499"/>
    <n v="0.25"/>
    <n v="715.96"/>
    <n v="9"/>
    <d v="2024-12-16T00:00:00"/>
    <d v="2024-12-19T00:00:00"/>
    <s v="Regular"/>
    <x v="0"/>
    <n v="260.69"/>
    <x v="4"/>
    <x v="2"/>
    <n v="2147.88"/>
    <s v="Bulk Order"/>
  </r>
  <r>
    <s v="ORD110619"/>
    <x v="0"/>
    <x v="1"/>
    <x v="10500"/>
    <n v="0.28000000000000003"/>
    <n v="526.49800000000005"/>
    <n v="5"/>
    <d v="2024-04-22T00:00:00"/>
    <d v="2024-04-26T00:00:00"/>
    <s v="Member"/>
    <x v="0"/>
    <n v="453.4"/>
    <x v="4"/>
    <x v="4"/>
    <n v="1353.8519999999999"/>
    <s v="-"/>
  </r>
  <r>
    <s v="ORD110620"/>
    <x v="3"/>
    <x v="3"/>
    <x v="10501"/>
    <n v="0.34"/>
    <n v="371.35480000000001"/>
    <n v="8"/>
    <d v="2023-01-03T00:00:00"/>
    <d v="2023-01-09T00:00:00"/>
    <s v="Regular"/>
    <x v="0"/>
    <n v="81.03"/>
    <x v="4"/>
    <x v="0"/>
    <n v="720.86519999999996"/>
    <s v="Bulk Order"/>
  </r>
  <r>
    <s v="ORD110621"/>
    <x v="0"/>
    <x v="4"/>
    <x v="10502"/>
    <n v="0.13"/>
    <n v="392.12160000000006"/>
    <n v="1"/>
    <d v="2023-04-29T00:00:00"/>
    <d v="2023-05-04T00:00:00"/>
    <s v="Regular"/>
    <x v="0"/>
    <n v="871.08"/>
    <x v="4"/>
    <x v="3"/>
    <n v="2624.1984000000002"/>
    <s v="-"/>
  </r>
  <r>
    <s v="ORD110622"/>
    <x v="2"/>
    <x v="1"/>
    <x v="10503"/>
    <n v="0"/>
    <n v="0"/>
    <n v="4"/>
    <d v="2023-04-14T00:00:00"/>
    <d v="2023-04-19T00:00:00"/>
    <s v="New"/>
    <x v="1"/>
    <n v="456.03"/>
    <x v="4"/>
    <x v="4"/>
    <n v="1880.62"/>
    <s v="-"/>
  </r>
  <r>
    <s v="ORD110623"/>
    <x v="1"/>
    <x v="3"/>
    <x v="10504"/>
    <n v="0.41"/>
    <n v="376.07659999999998"/>
    <n v="3"/>
    <d v="2023-12-18T00:00:00"/>
    <d v="2023-12-19T00:00:00"/>
    <s v="Regular"/>
    <x v="1"/>
    <n v="206.73"/>
    <x v="4"/>
    <x v="5"/>
    <n v="541.18340000000001"/>
    <s v="-"/>
  </r>
  <r>
    <s v="ORD110624"/>
    <x v="0"/>
    <x v="2"/>
    <x v="10505"/>
    <n v="0.41"/>
    <n v="1447.4721999999999"/>
    <n v="9"/>
    <d v="2024-10-28T00:00:00"/>
    <d v="2024-10-29T00:00:00"/>
    <s v="Member"/>
    <x v="1"/>
    <n v="368.05"/>
    <x v="4"/>
    <x v="5"/>
    <n v="2082.9477999999999"/>
    <s v="Bulk Order"/>
  </r>
  <r>
    <s v="ORD110625"/>
    <x v="1"/>
    <x v="3"/>
    <x v="10506"/>
    <n v="0.46"/>
    <n v="1932.1656"/>
    <n v="7"/>
    <d v="2024-04-10T00:00:00"/>
    <d v="2024-04-13T00:00:00"/>
    <s v="New"/>
    <x v="0"/>
    <n v="358.59"/>
    <x v="4"/>
    <x v="4"/>
    <n v="2268.1943999999994"/>
    <s v="Bulk Order"/>
  </r>
  <r>
    <s v="ORD110626"/>
    <x v="1"/>
    <x v="4"/>
    <x v="10507"/>
    <n v="0.48"/>
    <n v="691.84319999999991"/>
    <n v="3"/>
    <d v="2024-01-08T00:00:00"/>
    <d v="2024-01-12T00:00:00"/>
    <s v="Member"/>
    <x v="1"/>
    <n v="124.85"/>
    <x v="4"/>
    <x v="4"/>
    <n v="749.49680000000001"/>
    <s v="-"/>
  </r>
  <r>
    <s v="ORD110627"/>
    <x v="3"/>
    <x v="0"/>
    <x v="10508"/>
    <n v="0.08"/>
    <n v="81.078400000000002"/>
    <n v="1"/>
    <d v="2024-10-26T00:00:00"/>
    <d v="2024-10-29T00:00:00"/>
    <s v="Member"/>
    <x v="1"/>
    <n v="109.22"/>
    <x v="4"/>
    <x v="5"/>
    <n v="932.40160000000003"/>
    <s v="-"/>
  </r>
  <r>
    <s v="ORD110628"/>
    <x v="0"/>
    <x v="3"/>
    <x v="10509"/>
    <n v="0.18"/>
    <n v="84.371399999999994"/>
    <n v="5"/>
    <d v="2024-05-25T00:00:00"/>
    <d v="2024-05-26T00:00:00"/>
    <s v="New"/>
    <x v="0"/>
    <n v="121.31"/>
    <x v="4"/>
    <x v="3"/>
    <n v="384.35860000000002"/>
    <s v="-"/>
  </r>
  <r>
    <s v="ORD110629"/>
    <x v="1"/>
    <x v="0"/>
    <x v="10510"/>
    <n v="0.43"/>
    <n v="1155.2895999999998"/>
    <n v="3"/>
    <d v="2024-05-07T00:00:00"/>
    <d v="2024-05-08T00:00:00"/>
    <s v="Regular"/>
    <x v="2"/>
    <n v="577.74"/>
    <x v="4"/>
    <x v="1"/>
    <n v="1531.4304"/>
    <s v="-"/>
  </r>
  <r>
    <s v="ORD110630"/>
    <x v="1"/>
    <x v="0"/>
    <x v="10511"/>
    <n v="0.47"/>
    <n v="1961.4697999999999"/>
    <n v="2"/>
    <d v="2023-01-27T00:00:00"/>
    <d v="2023-01-31T00:00:00"/>
    <s v="Member"/>
    <x v="1"/>
    <n v="1218.6199999999999"/>
    <x v="4"/>
    <x v="0"/>
    <n v="2211.8702000000003"/>
    <s v="-"/>
  </r>
  <r>
    <s v="ORD110631"/>
    <x v="3"/>
    <x v="3"/>
    <x v="10512"/>
    <n v="0.01"/>
    <n v="13.288699999999999"/>
    <n v="3"/>
    <d v="2023-06-07T00:00:00"/>
    <d v="2023-06-13T00:00:00"/>
    <s v="Regular"/>
    <x v="0"/>
    <n v="97.24"/>
    <x v="4"/>
    <x v="5"/>
    <n v="1315.5812999999998"/>
    <s v="-"/>
  </r>
  <r>
    <s v="ORD110632"/>
    <x v="3"/>
    <x v="2"/>
    <x v="10513"/>
    <n v="0.19"/>
    <n v="447.85470000000004"/>
    <n v="5"/>
    <d v="2024-12-15T00:00:00"/>
    <d v="2024-12-18T00:00:00"/>
    <s v="Regular"/>
    <x v="0"/>
    <n v="533.77"/>
    <x v="4"/>
    <x v="5"/>
    <n v="1909.2753"/>
    <s v="-"/>
  </r>
  <r>
    <s v="ORD110633"/>
    <x v="2"/>
    <x v="3"/>
    <x v="10514"/>
    <n v="0.06"/>
    <n v="53.276400000000002"/>
    <n v="5"/>
    <d v="2024-11-29T00:00:00"/>
    <d v="2024-11-30T00:00:00"/>
    <s v="Member"/>
    <x v="1"/>
    <n v="233.7"/>
    <x v="4"/>
    <x v="0"/>
    <n v="834.66360000000009"/>
    <s v="-"/>
  </r>
  <r>
    <s v="ORD110634"/>
    <x v="1"/>
    <x v="1"/>
    <x v="10515"/>
    <n v="0.39"/>
    <n v="811.42619999999999"/>
    <n v="8"/>
    <d v="2023-06-30T00:00:00"/>
    <d v="2023-07-05T00:00:00"/>
    <s v="Regular"/>
    <x v="2"/>
    <n v="354.14"/>
    <x v="4"/>
    <x v="1"/>
    <n v="1269.1538"/>
    <s v="Bulk Order"/>
  </r>
  <r>
    <s v="ORD110635"/>
    <x v="2"/>
    <x v="0"/>
    <x v="10516"/>
    <n v="0.37"/>
    <n v="65.001599999999996"/>
    <n v="4"/>
    <d v="2024-08-12T00:00:00"/>
    <d v="2024-08-14T00:00:00"/>
    <s v="New"/>
    <x v="1"/>
    <n v="11.37"/>
    <x v="4"/>
    <x v="0"/>
    <n v="110.67840000000001"/>
    <s v="-"/>
  </r>
  <r>
    <s v="ORD110636"/>
    <x v="1"/>
    <x v="4"/>
    <x v="10517"/>
    <n v="0.38"/>
    <n v="1733.7765999999999"/>
    <n v="2"/>
    <d v="2023-10-28T00:00:00"/>
    <d v="2023-10-29T00:00:00"/>
    <s v="Member"/>
    <x v="0"/>
    <n v="967.49"/>
    <x v="4"/>
    <x v="4"/>
    <n v="2828.7933999999996"/>
    <s v="-"/>
  </r>
  <r>
    <s v="ORD110637"/>
    <x v="2"/>
    <x v="0"/>
    <x v="10518"/>
    <n v="0.2"/>
    <n v="683.04"/>
    <n v="8"/>
    <d v="2023-07-19T00:00:00"/>
    <d v="2023-07-25T00:00:00"/>
    <s v="Member"/>
    <x v="0"/>
    <n v="701.16"/>
    <x v="4"/>
    <x v="2"/>
    <n v="2732.16"/>
    <s v="Bulk Order"/>
  </r>
  <r>
    <s v="ORD110638"/>
    <x v="3"/>
    <x v="4"/>
    <x v="10519"/>
    <n v="0.2"/>
    <n v="346.15800000000002"/>
    <n v="8"/>
    <d v="2024-03-20T00:00:00"/>
    <d v="2024-03-23T00:00:00"/>
    <s v="Regular"/>
    <x v="0"/>
    <n v="494.65"/>
    <x v="4"/>
    <x v="1"/>
    <n v="1384.6320000000001"/>
    <s v="Bulk Order"/>
  </r>
  <r>
    <s v="ORD110639"/>
    <x v="0"/>
    <x v="1"/>
    <x v="10520"/>
    <n v="0.13"/>
    <n v="574.32309999999995"/>
    <n v="8"/>
    <d v="2023-09-24T00:00:00"/>
    <d v="2023-09-25T00:00:00"/>
    <s v="Member"/>
    <x v="0"/>
    <n v="1131.8399999999999"/>
    <x v="4"/>
    <x v="1"/>
    <n v="3843.5468999999998"/>
    <s v="Bulk Order"/>
  </r>
  <r>
    <s v="ORD110640"/>
    <x v="3"/>
    <x v="1"/>
    <x v="10521"/>
    <n v="0.18"/>
    <n v="179.34479999999999"/>
    <n v="1"/>
    <d v="2023-03-19T00:00:00"/>
    <d v="2023-03-24T00:00:00"/>
    <s v="Regular"/>
    <x v="0"/>
    <n v="185.35"/>
    <x v="4"/>
    <x v="0"/>
    <n v="817.01520000000005"/>
    <s v="-"/>
  </r>
  <r>
    <s v="ORD110641"/>
    <x v="2"/>
    <x v="1"/>
    <x v="10522"/>
    <n v="0.49"/>
    <n v="238.042"/>
    <n v="9"/>
    <d v="2024-11-21T00:00:00"/>
    <d v="2024-11-23T00:00:00"/>
    <s v="Regular"/>
    <x v="0"/>
    <n v="38.049999999999997"/>
    <x v="4"/>
    <x v="0"/>
    <n v="247.75800000000001"/>
    <s v="Bulk Order"/>
  </r>
  <r>
    <s v="ORD110642"/>
    <x v="2"/>
    <x v="3"/>
    <x v="10523"/>
    <n v="0.02"/>
    <n v="94.37700000000001"/>
    <n v="4"/>
    <d v="2024-09-14T00:00:00"/>
    <d v="2024-09-16T00:00:00"/>
    <s v="Member"/>
    <x v="0"/>
    <n v="301.39"/>
    <x v="4"/>
    <x v="2"/>
    <n v="4624.473"/>
    <s v="-"/>
  </r>
  <r>
    <s v="ORD110643"/>
    <x v="0"/>
    <x v="0"/>
    <x v="10524"/>
    <n v="0.16"/>
    <n v="258.2688"/>
    <n v="4"/>
    <d v="2024-12-26T00:00:00"/>
    <d v="2024-12-31T00:00:00"/>
    <s v="Member"/>
    <x v="1"/>
    <n v="444.99"/>
    <x v="4"/>
    <x v="2"/>
    <n v="1355.9112"/>
    <s v="-"/>
  </r>
  <r>
    <s v="ORD110644"/>
    <x v="1"/>
    <x v="4"/>
    <x v="10525"/>
    <n v="0.39"/>
    <n v="1827.6453000000001"/>
    <n v="8"/>
    <d v="2023-07-21T00:00:00"/>
    <d v="2023-07-24T00:00:00"/>
    <s v="Member"/>
    <x v="2"/>
    <n v="790.01"/>
    <x v="4"/>
    <x v="2"/>
    <n v="2858.6247000000003"/>
    <s v="Bulk Order"/>
  </r>
  <r>
    <s v="ORD110645"/>
    <x v="2"/>
    <x v="1"/>
    <x v="10526"/>
    <n v="0.19"/>
    <n v="612.61700000000008"/>
    <n v="8"/>
    <d v="2023-08-16T00:00:00"/>
    <d v="2023-08-21T00:00:00"/>
    <s v="Member"/>
    <x v="2"/>
    <n v="678.6"/>
    <x v="4"/>
    <x v="4"/>
    <n v="2611.683"/>
    <s v="Bulk Order"/>
  </r>
  <r>
    <s v="ORD110646"/>
    <x v="2"/>
    <x v="1"/>
    <x v="10527"/>
    <n v="0.47"/>
    <n v="2304.0387000000001"/>
    <n v="6"/>
    <d v="2024-02-27T00:00:00"/>
    <d v="2024-03-04T00:00:00"/>
    <s v="Regular"/>
    <x v="2"/>
    <n v="1122.8699999999999"/>
    <x v="4"/>
    <x v="3"/>
    <n v="2598.1713"/>
    <s v="Bulk Order"/>
  </r>
  <r>
    <s v="ORD110647"/>
    <x v="2"/>
    <x v="4"/>
    <x v="10528"/>
    <n v="0.17"/>
    <n v="644.60600000000011"/>
    <n v="4"/>
    <d v="2023-01-24T00:00:00"/>
    <d v="2023-01-31T00:00:00"/>
    <s v="Regular"/>
    <x v="0"/>
    <n v="716.04"/>
    <x v="4"/>
    <x v="5"/>
    <n v="3147.194"/>
    <s v="-"/>
  </r>
  <r>
    <s v="ORD110648"/>
    <x v="0"/>
    <x v="0"/>
    <x v="10529"/>
    <n v="0.42"/>
    <n v="259.08539999999999"/>
    <n v="3"/>
    <d v="2024-10-07T00:00:00"/>
    <d v="2024-10-12T00:00:00"/>
    <s v="Regular"/>
    <x v="2"/>
    <n v="163.71"/>
    <x v="4"/>
    <x v="5"/>
    <n v="357.78460000000001"/>
    <s v="-"/>
  </r>
  <r>
    <s v="ORD110649"/>
    <x v="3"/>
    <x v="0"/>
    <x v="10530"/>
    <n v="0.41"/>
    <n v="1753.1271999999999"/>
    <n v="5"/>
    <d v="2024-06-28T00:00:00"/>
    <d v="2024-07-02T00:00:00"/>
    <s v="New"/>
    <x v="0"/>
    <n v="277.91000000000003"/>
    <x v="4"/>
    <x v="3"/>
    <n v="2522.7928000000002"/>
    <s v="-"/>
  </r>
  <r>
    <s v="ORD110650"/>
    <x v="2"/>
    <x v="4"/>
    <x v="10531"/>
    <n v="0"/>
    <n v="0"/>
    <n v="8"/>
    <d v="2024-02-10T00:00:00"/>
    <d v="2024-02-17T00:00:00"/>
    <s v="Regular"/>
    <x v="1"/>
    <n v="198.81"/>
    <x v="4"/>
    <x v="3"/>
    <n v="824.6"/>
    <s v="Bulk Order"/>
  </r>
  <r>
    <s v="ORD110651"/>
    <x v="0"/>
    <x v="2"/>
    <x v="10532"/>
    <n v="0.2"/>
    <n v="698.35400000000004"/>
    <n v="7"/>
    <d v="2024-02-08T00:00:00"/>
    <d v="2024-02-14T00:00:00"/>
    <s v="Regular"/>
    <x v="1"/>
    <n v="840.06"/>
    <x v="4"/>
    <x v="2"/>
    <n v="2793.4160000000002"/>
    <s v="Bulk Order"/>
  </r>
  <r>
    <s v="ORD110652"/>
    <x v="2"/>
    <x v="0"/>
    <x v="10533"/>
    <n v="0.14000000000000001"/>
    <n v="357.28000000000003"/>
    <n v="8"/>
    <d v="2023-01-11T00:00:00"/>
    <d v="2023-01-15T00:00:00"/>
    <s v="New"/>
    <x v="0"/>
    <n v="275.62"/>
    <x v="4"/>
    <x v="2"/>
    <n v="2194.7199999999998"/>
    <s v="Bulk Order"/>
  </r>
  <r>
    <s v="ORD110653"/>
    <x v="1"/>
    <x v="4"/>
    <x v="10534"/>
    <n v="0.24"/>
    <n v="856.28399999999999"/>
    <n v="1"/>
    <d v="2023-04-25T00:00:00"/>
    <d v="2023-04-29T00:00:00"/>
    <s v="Member"/>
    <x v="2"/>
    <n v="285.91000000000003"/>
    <x v="4"/>
    <x v="1"/>
    <n v="2711.5659999999998"/>
    <s v="-"/>
  </r>
  <r>
    <s v="ORD110654"/>
    <x v="0"/>
    <x v="4"/>
    <x v="10535"/>
    <n v="0.23"/>
    <n v="885.14350000000002"/>
    <n v="4"/>
    <d v="2023-03-06T00:00:00"/>
    <d v="2023-03-08T00:00:00"/>
    <s v="Member"/>
    <x v="0"/>
    <n v="806.62"/>
    <x v="4"/>
    <x v="2"/>
    <n v="2963.3064999999997"/>
    <s v="-"/>
  </r>
  <r>
    <s v="ORD110655"/>
    <x v="2"/>
    <x v="1"/>
    <x v="10536"/>
    <n v="0.45"/>
    <n v="1817.0820000000001"/>
    <n v="9"/>
    <d v="2023-12-28T00:00:00"/>
    <d v="2023-12-30T00:00:00"/>
    <s v="Regular"/>
    <x v="0"/>
    <n v="537.54999999999995"/>
    <x v="4"/>
    <x v="4"/>
    <n v="2220.8779999999997"/>
    <s v="Bulk Order"/>
  </r>
  <r>
    <s v="ORD110656"/>
    <x v="0"/>
    <x v="4"/>
    <x v="10537"/>
    <n v="0.09"/>
    <n v="377.22599999999994"/>
    <n v="6"/>
    <d v="2023-07-25T00:00:00"/>
    <d v="2023-07-26T00:00:00"/>
    <s v="Regular"/>
    <x v="0"/>
    <n v="225.6"/>
    <x v="4"/>
    <x v="3"/>
    <n v="3814.1739999999995"/>
    <s v="Bulk Order"/>
  </r>
  <r>
    <s v="ORD110657"/>
    <x v="2"/>
    <x v="3"/>
    <x v="10538"/>
    <n v="0.09"/>
    <n v="382.62599999999998"/>
    <n v="8"/>
    <d v="2024-03-08T00:00:00"/>
    <d v="2024-03-12T00:00:00"/>
    <s v="New"/>
    <x v="1"/>
    <n v="679.5"/>
    <x v="4"/>
    <x v="3"/>
    <n v="3868.7739999999994"/>
    <s v="Bulk Order"/>
  </r>
  <r>
    <s v="ORD110658"/>
    <x v="3"/>
    <x v="1"/>
    <x v="10539"/>
    <n v="0.05"/>
    <n v="106.08050000000001"/>
    <n v="8"/>
    <d v="2023-03-07T00:00:00"/>
    <d v="2023-03-10T00:00:00"/>
    <s v="Regular"/>
    <x v="2"/>
    <n v="444.76"/>
    <x v="4"/>
    <x v="4"/>
    <n v="2015.5295000000001"/>
    <s v="Bulk Order"/>
  </r>
  <r>
    <s v="ORD110659"/>
    <x v="2"/>
    <x v="1"/>
    <x v="10540"/>
    <n v="0.37"/>
    <n v="1649.1714000000002"/>
    <n v="5"/>
    <d v="2024-03-05T00:00:00"/>
    <d v="2024-03-08T00:00:00"/>
    <s v="Member"/>
    <x v="1"/>
    <n v="1245.4000000000001"/>
    <x v="4"/>
    <x v="3"/>
    <n v="2808.0486000000001"/>
    <s v="-"/>
  </r>
  <r>
    <s v="ORD110660"/>
    <x v="0"/>
    <x v="0"/>
    <x v="10541"/>
    <n v="0.46"/>
    <n v="1667.9324000000001"/>
    <n v="8"/>
    <d v="2024-10-06T00:00:00"/>
    <d v="2024-10-10T00:00:00"/>
    <s v="Member"/>
    <x v="2"/>
    <n v="573.63"/>
    <x v="4"/>
    <x v="1"/>
    <n v="1958.0075999999999"/>
    <s v="Bulk Order"/>
  </r>
  <r>
    <s v="ORD110661"/>
    <x v="1"/>
    <x v="2"/>
    <x v="10542"/>
    <n v="0.18"/>
    <n v="757.97280000000001"/>
    <n v="4"/>
    <d v="2024-11-09T00:00:00"/>
    <d v="2024-11-11T00:00:00"/>
    <s v="Regular"/>
    <x v="1"/>
    <n v="362.25"/>
    <x v="4"/>
    <x v="2"/>
    <n v="3452.9872"/>
    <s v="-"/>
  </r>
  <r>
    <s v="ORD110662"/>
    <x v="1"/>
    <x v="0"/>
    <x v="10543"/>
    <n v="0.03"/>
    <n v="148.41119999999998"/>
    <n v="6"/>
    <d v="2023-03-20T00:00:00"/>
    <d v="2023-03-25T00:00:00"/>
    <s v="Regular"/>
    <x v="0"/>
    <n v="779.86"/>
    <x v="4"/>
    <x v="2"/>
    <n v="4798.6288000000004"/>
    <s v="Bulk Order"/>
  </r>
  <r>
    <s v="ORD110663"/>
    <x v="1"/>
    <x v="3"/>
    <x v="10544"/>
    <n v="0.08"/>
    <n v="53.634399999999999"/>
    <n v="7"/>
    <d v="2024-03-10T00:00:00"/>
    <d v="2024-03-16T00:00:00"/>
    <s v="New"/>
    <x v="2"/>
    <n v="161.61000000000001"/>
    <x v="4"/>
    <x v="1"/>
    <n v="616.79559999999992"/>
    <s v="Bulk Order"/>
  </r>
  <r>
    <s v="ORD110664"/>
    <x v="2"/>
    <x v="1"/>
    <x v="10545"/>
    <n v="0.05"/>
    <n v="95.792000000000002"/>
    <n v="6"/>
    <d v="2024-02-09T00:00:00"/>
    <d v="2024-02-11T00:00:00"/>
    <s v="New"/>
    <x v="1"/>
    <n v="142.21"/>
    <x v="4"/>
    <x v="2"/>
    <n v="1820.048"/>
    <s v="Bulk Order"/>
  </r>
  <r>
    <s v="ORD110665"/>
    <x v="3"/>
    <x v="1"/>
    <x v="10546"/>
    <n v="0.3"/>
    <n v="1215.624"/>
    <n v="6"/>
    <d v="2023-06-15T00:00:00"/>
    <d v="2023-06-16T00:00:00"/>
    <s v="Regular"/>
    <x v="1"/>
    <n v="390.67"/>
    <x v="4"/>
    <x v="2"/>
    <n v="2836.4560000000001"/>
    <s v="Bulk Order"/>
  </r>
  <r>
    <s v="ORD110666"/>
    <x v="2"/>
    <x v="4"/>
    <x v="10547"/>
    <n v="0.14000000000000001"/>
    <n v="73.204599999999999"/>
    <n v="8"/>
    <d v="2024-05-14T00:00:00"/>
    <d v="2024-05-18T00:00:00"/>
    <s v="New"/>
    <x v="2"/>
    <n v="61.98"/>
    <x v="4"/>
    <x v="1"/>
    <n v="449.68539999999996"/>
    <s v="Bulk Order"/>
  </r>
  <r>
    <s v="ORD110667"/>
    <x v="1"/>
    <x v="2"/>
    <x v="10548"/>
    <n v="0.45"/>
    <n v="1237.4235000000001"/>
    <n v="5"/>
    <d v="2024-02-24T00:00:00"/>
    <d v="2024-02-26T00:00:00"/>
    <s v="Member"/>
    <x v="1"/>
    <n v="451.27"/>
    <x v="4"/>
    <x v="2"/>
    <n v="1512.4064999999998"/>
    <s v="-"/>
  </r>
  <r>
    <s v="ORD110668"/>
    <x v="0"/>
    <x v="2"/>
    <x v="10549"/>
    <n v="0.08"/>
    <n v="344.49199999999996"/>
    <n v="8"/>
    <d v="2024-02-21T00:00:00"/>
    <d v="2024-02-28T00:00:00"/>
    <s v="Member"/>
    <x v="0"/>
    <n v="1202.3699999999999"/>
    <x v="4"/>
    <x v="0"/>
    <n v="3961.6579999999994"/>
    <s v="Bulk Order"/>
  </r>
  <r>
    <s v="ORD110669"/>
    <x v="1"/>
    <x v="4"/>
    <x v="10550"/>
    <n v="0.47"/>
    <n v="90.738199999999992"/>
    <n v="9"/>
    <d v="2024-06-18T00:00:00"/>
    <d v="2024-06-23T00:00:00"/>
    <s v="New"/>
    <x v="1"/>
    <n v="46.57"/>
    <x v="4"/>
    <x v="2"/>
    <n v="102.32180000000001"/>
    <s v="Bulk Order"/>
  </r>
  <r>
    <s v="ORD110670"/>
    <x v="0"/>
    <x v="3"/>
    <x v="10551"/>
    <n v="0.17"/>
    <n v="799.61880000000008"/>
    <n v="4"/>
    <d v="2023-03-13T00:00:00"/>
    <d v="2023-03-14T00:00:00"/>
    <s v="Member"/>
    <x v="0"/>
    <n v="968.7"/>
    <x v="4"/>
    <x v="0"/>
    <n v="3904.0212000000001"/>
    <s v="-"/>
  </r>
  <r>
    <s v="ORD110671"/>
    <x v="3"/>
    <x v="2"/>
    <x v="10552"/>
    <n v="0.43"/>
    <n v="2103.9512999999997"/>
    <n v="3"/>
    <d v="2023-07-31T00:00:00"/>
    <d v="2023-08-02T00:00:00"/>
    <s v="Member"/>
    <x v="2"/>
    <n v="1232.33"/>
    <x v="4"/>
    <x v="1"/>
    <n v="2788.9587000000001"/>
    <s v="-"/>
  </r>
  <r>
    <s v="ORD110672"/>
    <x v="0"/>
    <x v="1"/>
    <x v="10553"/>
    <n v="0.47"/>
    <n v="789.21460000000002"/>
    <n v="5"/>
    <d v="2023-06-15T00:00:00"/>
    <d v="2023-06-19T00:00:00"/>
    <s v="Member"/>
    <x v="2"/>
    <n v="454.61"/>
    <x v="4"/>
    <x v="4"/>
    <n v="889.96540000000005"/>
    <s v="-"/>
  </r>
  <r>
    <s v="ORD110673"/>
    <x v="2"/>
    <x v="3"/>
    <x v="10554"/>
    <n v="0.49"/>
    <n v="1890.0672"/>
    <n v="5"/>
    <d v="2024-07-29T00:00:00"/>
    <d v="2024-08-03T00:00:00"/>
    <s v="Member"/>
    <x v="0"/>
    <n v="638.82000000000005"/>
    <x v="4"/>
    <x v="4"/>
    <n v="1967.2128000000002"/>
    <s v="-"/>
  </r>
  <r>
    <s v="ORD110674"/>
    <x v="2"/>
    <x v="0"/>
    <x v="10555"/>
    <n v="0.4"/>
    <n v="289.26400000000001"/>
    <n v="7"/>
    <d v="2024-03-06T00:00:00"/>
    <d v="2024-03-08T00:00:00"/>
    <s v="New"/>
    <x v="2"/>
    <n v="170.33"/>
    <x v="4"/>
    <x v="0"/>
    <n v="433.89599999999996"/>
    <s v="Bulk Order"/>
  </r>
  <r>
    <s v="ORD110675"/>
    <x v="2"/>
    <x v="0"/>
    <x v="10556"/>
    <n v="0.05"/>
    <n v="194.35150000000002"/>
    <n v="3"/>
    <d v="2023-11-20T00:00:00"/>
    <d v="2023-11-26T00:00:00"/>
    <s v="Member"/>
    <x v="2"/>
    <n v="1093.0999999999999"/>
    <x v="4"/>
    <x v="1"/>
    <n v="3692.6785"/>
    <s v="-"/>
  </r>
  <r>
    <s v="ORD110676"/>
    <x v="0"/>
    <x v="3"/>
    <x v="10557"/>
    <n v="0.03"/>
    <n v="73.783799999999999"/>
    <n v="9"/>
    <d v="2023-08-02T00:00:00"/>
    <d v="2023-08-06T00:00:00"/>
    <s v="Regular"/>
    <x v="1"/>
    <n v="450.08"/>
    <x v="4"/>
    <x v="3"/>
    <n v="2385.6761999999999"/>
    <s v="Bulk Order"/>
  </r>
  <r>
    <s v="ORD110677"/>
    <x v="2"/>
    <x v="1"/>
    <x v="10558"/>
    <n v="0.37"/>
    <n v="1596.6758"/>
    <n v="6"/>
    <d v="2024-12-16T00:00:00"/>
    <d v="2024-12-20T00:00:00"/>
    <s v="New"/>
    <x v="1"/>
    <n v="1039.24"/>
    <x v="4"/>
    <x v="2"/>
    <n v="2718.6642000000002"/>
    <s v="Bulk Order"/>
  </r>
  <r>
    <s v="ORD110678"/>
    <x v="2"/>
    <x v="0"/>
    <x v="10559"/>
    <n v="0.45"/>
    <n v="513.79650000000004"/>
    <n v="9"/>
    <d v="2024-06-20T00:00:00"/>
    <d v="2024-06-22T00:00:00"/>
    <s v="New"/>
    <x v="0"/>
    <n v="337.48"/>
    <x v="4"/>
    <x v="5"/>
    <n v="627.97349999999994"/>
    <s v="Bulk Order"/>
  </r>
  <r>
    <s v="ORD110679"/>
    <x v="2"/>
    <x v="1"/>
    <x v="10560"/>
    <n v="0.08"/>
    <n v="271.6816"/>
    <n v="1"/>
    <d v="2024-09-19T00:00:00"/>
    <d v="2024-09-21T00:00:00"/>
    <s v="Member"/>
    <x v="2"/>
    <n v="570.92999999999995"/>
    <x v="4"/>
    <x v="1"/>
    <n v="3124.3384000000001"/>
    <s v="-"/>
  </r>
  <r>
    <s v="ORD110680"/>
    <x v="3"/>
    <x v="4"/>
    <x v="10561"/>
    <n v="0.47"/>
    <n v="1857.4305999999999"/>
    <n v="2"/>
    <d v="2024-01-03T00:00:00"/>
    <d v="2024-01-10T00:00:00"/>
    <s v="Regular"/>
    <x v="1"/>
    <n v="861.6"/>
    <x v="4"/>
    <x v="3"/>
    <n v="2094.5493999999999"/>
    <s v="-"/>
  </r>
  <r>
    <s v="ORD110681"/>
    <x v="0"/>
    <x v="2"/>
    <x v="10562"/>
    <n v="0.31"/>
    <n v="338.58510000000001"/>
    <n v="2"/>
    <d v="2023-07-04T00:00:00"/>
    <d v="2023-07-06T00:00:00"/>
    <s v="Member"/>
    <x v="0"/>
    <n v="176.56"/>
    <x v="4"/>
    <x v="3"/>
    <n v="753.62490000000003"/>
    <s v="-"/>
  </r>
  <r>
    <s v="ORD110682"/>
    <x v="0"/>
    <x v="3"/>
    <x v="10563"/>
    <n v="0.06"/>
    <n v="246.57659999999998"/>
    <n v="8"/>
    <d v="2023-06-29T00:00:00"/>
    <d v="2023-07-04T00:00:00"/>
    <s v="Member"/>
    <x v="2"/>
    <n v="940.76"/>
    <x v="4"/>
    <x v="5"/>
    <n v="3863.0333999999998"/>
    <s v="Bulk Order"/>
  </r>
  <r>
    <s v="ORD110683"/>
    <x v="1"/>
    <x v="2"/>
    <x v="10564"/>
    <n v="0.08"/>
    <n v="383.53040000000004"/>
    <n v="4"/>
    <d v="2023-03-24T00:00:00"/>
    <d v="2023-03-26T00:00:00"/>
    <s v="New"/>
    <x v="1"/>
    <n v="704.72"/>
    <x v="4"/>
    <x v="5"/>
    <n v="4410.5996000000005"/>
    <s v="-"/>
  </r>
  <r>
    <s v="ORD110684"/>
    <x v="0"/>
    <x v="4"/>
    <x v="10565"/>
    <n v="0.03"/>
    <n v="93.563699999999997"/>
    <n v="7"/>
    <d v="2024-03-17T00:00:00"/>
    <d v="2024-03-23T00:00:00"/>
    <s v="Member"/>
    <x v="0"/>
    <n v="255.43"/>
    <x v="4"/>
    <x v="2"/>
    <n v="3025.2262999999998"/>
    <s v="Bulk Order"/>
  </r>
  <r>
    <s v="ORD110685"/>
    <x v="3"/>
    <x v="0"/>
    <x v="10566"/>
    <n v="7.0000000000000007E-2"/>
    <n v="276.20390000000003"/>
    <n v="4"/>
    <d v="2023-05-31T00:00:00"/>
    <d v="2023-06-06T00:00:00"/>
    <s v="Regular"/>
    <x v="2"/>
    <n v="1073.4100000000001"/>
    <x v="4"/>
    <x v="1"/>
    <n v="3669.5661"/>
    <s v="-"/>
  </r>
  <r>
    <s v="ORD110686"/>
    <x v="0"/>
    <x v="1"/>
    <x v="10567"/>
    <n v="0.37"/>
    <n v="1002.5741999999999"/>
    <n v="4"/>
    <d v="2023-04-28T00:00:00"/>
    <d v="2023-05-01T00:00:00"/>
    <s v="New"/>
    <x v="0"/>
    <n v="617.27"/>
    <x v="4"/>
    <x v="0"/>
    <n v="1707.0857999999998"/>
    <s v="-"/>
  </r>
  <r>
    <s v="ORD110687"/>
    <x v="3"/>
    <x v="1"/>
    <x v="10568"/>
    <n v="0.11"/>
    <n v="333.37810000000002"/>
    <n v="8"/>
    <d v="2024-10-11T00:00:00"/>
    <d v="2024-10-17T00:00:00"/>
    <s v="Regular"/>
    <x v="2"/>
    <n v="905.39"/>
    <x v="4"/>
    <x v="1"/>
    <n v="2697.3319000000001"/>
    <s v="Bulk Order"/>
  </r>
  <r>
    <s v="ORD110688"/>
    <x v="3"/>
    <x v="4"/>
    <x v="10569"/>
    <n v="0.28000000000000003"/>
    <n v="46.320400000000006"/>
    <n v="4"/>
    <d v="2024-11-06T00:00:00"/>
    <d v="2024-11-08T00:00:00"/>
    <s v="Member"/>
    <x v="0"/>
    <n v="38.33"/>
    <x v="4"/>
    <x v="2"/>
    <n v="119.1096"/>
    <s v="-"/>
  </r>
  <r>
    <s v="ORD110689"/>
    <x v="0"/>
    <x v="3"/>
    <x v="10570"/>
    <n v="0.36"/>
    <n v="960.84360000000004"/>
    <n v="3"/>
    <d v="2024-10-04T00:00:00"/>
    <d v="2024-10-05T00:00:00"/>
    <s v="Member"/>
    <x v="1"/>
    <n v="697.32"/>
    <x v="4"/>
    <x v="2"/>
    <n v="1708.1664000000001"/>
    <s v="-"/>
  </r>
  <r>
    <s v="ORD110690"/>
    <x v="1"/>
    <x v="2"/>
    <x v="10571"/>
    <n v="0.45"/>
    <n v="1314.1170000000002"/>
    <n v="9"/>
    <d v="2023-03-13T00:00:00"/>
    <d v="2023-03-16T00:00:00"/>
    <s v="Regular"/>
    <x v="0"/>
    <n v="844.5"/>
    <x v="4"/>
    <x v="2"/>
    <n v="1606.143"/>
    <s v="Bulk Order"/>
  </r>
  <r>
    <s v="ORD110691"/>
    <x v="2"/>
    <x v="0"/>
    <x v="10572"/>
    <n v="0.28999999999999998"/>
    <n v="981.13669999999991"/>
    <n v="3"/>
    <d v="2023-11-29T00:00:00"/>
    <d v="2023-11-30T00:00:00"/>
    <s v="Regular"/>
    <x v="2"/>
    <n v="219.27"/>
    <x v="4"/>
    <x v="1"/>
    <n v="2402.0933"/>
    <s v="-"/>
  </r>
  <r>
    <s v="ORD110692"/>
    <x v="2"/>
    <x v="3"/>
    <x v="10573"/>
    <n v="0.28000000000000003"/>
    <n v="260.40280000000001"/>
    <n v="5"/>
    <d v="2024-04-23T00:00:00"/>
    <d v="2024-04-29T00:00:00"/>
    <s v="Member"/>
    <x v="2"/>
    <n v="245.73"/>
    <x v="4"/>
    <x v="2"/>
    <n v="669.60719999999992"/>
    <s v="-"/>
  </r>
  <r>
    <s v="ORD110693"/>
    <x v="0"/>
    <x v="4"/>
    <x v="10574"/>
    <n v="0.46"/>
    <n v="590.05580000000009"/>
    <n v="1"/>
    <d v="2024-02-01T00:00:00"/>
    <d v="2024-02-02T00:00:00"/>
    <s v="Member"/>
    <x v="0"/>
    <n v="99.68"/>
    <x v="4"/>
    <x v="3"/>
    <n v="692.67419999999993"/>
    <s v="-"/>
  </r>
  <r>
    <s v="ORD110694"/>
    <x v="0"/>
    <x v="4"/>
    <x v="10575"/>
    <n v="0.15"/>
    <n v="570.66300000000001"/>
    <n v="9"/>
    <d v="2023-06-25T00:00:00"/>
    <d v="2023-06-29T00:00:00"/>
    <s v="Member"/>
    <x v="1"/>
    <n v="1025.92"/>
    <x v="4"/>
    <x v="3"/>
    <n v="3233.7570000000001"/>
    <s v="Bulk Order"/>
  </r>
  <r>
    <s v="ORD110695"/>
    <x v="3"/>
    <x v="1"/>
    <x v="10576"/>
    <n v="0.1"/>
    <n v="92.143000000000001"/>
    <n v="6"/>
    <d v="2024-09-15T00:00:00"/>
    <d v="2024-09-20T00:00:00"/>
    <s v="New"/>
    <x v="2"/>
    <n v="224.18"/>
    <x v="4"/>
    <x v="0"/>
    <n v="829.28699999999992"/>
    <s v="Bulk Order"/>
  </r>
  <r>
    <s v="ORD110696"/>
    <x v="0"/>
    <x v="0"/>
    <x v="10577"/>
    <n v="0.44"/>
    <n v="940.95320000000004"/>
    <n v="5"/>
    <d v="2024-07-31T00:00:00"/>
    <d v="2024-08-03T00:00:00"/>
    <s v="Regular"/>
    <x v="0"/>
    <n v="356.03"/>
    <x v="4"/>
    <x v="5"/>
    <n v="1197.5768000000003"/>
    <s v="-"/>
  </r>
  <r>
    <s v="ORD110697"/>
    <x v="3"/>
    <x v="3"/>
    <x v="10578"/>
    <n v="0.04"/>
    <n v="53.096000000000004"/>
    <n v="4"/>
    <d v="2024-10-04T00:00:00"/>
    <d v="2024-10-07T00:00:00"/>
    <s v="New"/>
    <x v="0"/>
    <n v="336.19"/>
    <x v="4"/>
    <x v="4"/>
    <n v="1274.3040000000001"/>
    <s v="-"/>
  </r>
  <r>
    <s v="ORD110698"/>
    <x v="1"/>
    <x v="1"/>
    <x v="10579"/>
    <n v="0.09"/>
    <n v="249.42599999999999"/>
    <n v="8"/>
    <d v="2024-07-28T00:00:00"/>
    <d v="2024-08-04T00:00:00"/>
    <s v="Regular"/>
    <x v="0"/>
    <n v="417.04"/>
    <x v="4"/>
    <x v="0"/>
    <n v="2521.9740000000002"/>
    <s v="Bulk Order"/>
  </r>
  <r>
    <s v="ORD110699"/>
    <x v="0"/>
    <x v="0"/>
    <x v="10580"/>
    <n v="0.21"/>
    <n v="1036.4907000000001"/>
    <n v="2"/>
    <d v="2023-01-15T00:00:00"/>
    <d v="2023-01-19T00:00:00"/>
    <s v="Member"/>
    <x v="1"/>
    <n v="1145.71"/>
    <x v="4"/>
    <x v="1"/>
    <n v="3899.1792999999998"/>
    <s v="-"/>
  </r>
  <r>
    <s v="ORD110700"/>
    <x v="2"/>
    <x v="2"/>
    <x v="10581"/>
    <n v="0.18"/>
    <n v="769.49819999999988"/>
    <n v="5"/>
    <d v="2024-10-03T00:00:00"/>
    <d v="2024-10-04T00:00:00"/>
    <s v="Member"/>
    <x v="0"/>
    <n v="425.53"/>
    <x v="4"/>
    <x v="1"/>
    <n v="3505.4917999999998"/>
    <s v="-"/>
  </r>
  <r>
    <s v="ORD110701"/>
    <x v="2"/>
    <x v="2"/>
    <x v="10582"/>
    <n v="0.35"/>
    <n v="497.14699999999999"/>
    <n v="8"/>
    <d v="2023-05-25T00:00:00"/>
    <d v="2023-06-01T00:00:00"/>
    <s v="Member"/>
    <x v="0"/>
    <n v="96.29"/>
    <x v="4"/>
    <x v="2"/>
    <n v="923.27300000000014"/>
    <s v="Bulk Order"/>
  </r>
  <r>
    <s v="ORD110702"/>
    <x v="0"/>
    <x v="1"/>
    <x v="10583"/>
    <n v="0.05"/>
    <n v="95.31"/>
    <n v="1"/>
    <d v="2024-04-30T00:00:00"/>
    <d v="2024-05-05T00:00:00"/>
    <s v="Member"/>
    <x v="1"/>
    <n v="412.5"/>
    <x v="4"/>
    <x v="2"/>
    <n v="1810.89"/>
    <s v="-"/>
  </r>
  <r>
    <s v="ORD110703"/>
    <x v="3"/>
    <x v="3"/>
    <x v="10584"/>
    <n v="0.24"/>
    <n v="1104.3119999999999"/>
    <n v="3"/>
    <d v="2023-09-18T00:00:00"/>
    <d v="2023-09-23T00:00:00"/>
    <s v="Regular"/>
    <x v="0"/>
    <n v="705.57"/>
    <x v="4"/>
    <x v="3"/>
    <n v="3496.9880000000003"/>
    <s v="-"/>
  </r>
  <r>
    <s v="ORD110704"/>
    <x v="2"/>
    <x v="0"/>
    <x v="10585"/>
    <n v="0.4"/>
    <n v="1800.6599999999999"/>
    <n v="7"/>
    <d v="2024-08-30T00:00:00"/>
    <d v="2024-09-03T00:00:00"/>
    <s v="Member"/>
    <x v="2"/>
    <n v="473.43"/>
    <x v="4"/>
    <x v="0"/>
    <n v="2700.99"/>
    <s v="Bulk Order"/>
  </r>
  <r>
    <s v="ORD110705"/>
    <x v="3"/>
    <x v="2"/>
    <x v="10586"/>
    <n v="0.34"/>
    <n v="301.44060000000002"/>
    <n v="5"/>
    <d v="2024-07-28T00:00:00"/>
    <d v="2024-07-30T00:00:00"/>
    <s v="Regular"/>
    <x v="0"/>
    <n v="80.290000000000006"/>
    <x v="4"/>
    <x v="5"/>
    <n v="585.14940000000001"/>
    <s v="-"/>
  </r>
  <r>
    <s v="ORD110706"/>
    <x v="0"/>
    <x v="2"/>
    <x v="10587"/>
    <n v="0.32"/>
    <n v="1332.2976000000001"/>
    <n v="9"/>
    <d v="2024-01-23T00:00:00"/>
    <d v="2024-01-28T00:00:00"/>
    <s v="New"/>
    <x v="0"/>
    <n v="1118.17"/>
    <x v="4"/>
    <x v="1"/>
    <n v="2831.1324000000004"/>
    <s v="Bulk Order"/>
  </r>
  <r>
    <s v="ORD110707"/>
    <x v="0"/>
    <x v="3"/>
    <x v="10588"/>
    <n v="0.12"/>
    <n v="186.99359999999999"/>
    <n v="1"/>
    <d v="2024-06-24T00:00:00"/>
    <d v="2024-06-26T00:00:00"/>
    <s v="Member"/>
    <x v="2"/>
    <n v="213.55"/>
    <x v="4"/>
    <x v="4"/>
    <n v="1371.2864"/>
    <s v="-"/>
  </r>
  <r>
    <s v="ORD110708"/>
    <x v="2"/>
    <x v="1"/>
    <x v="10589"/>
    <n v="0.2"/>
    <n v="552.928"/>
    <n v="7"/>
    <d v="2023-05-25T00:00:00"/>
    <d v="2023-05-29T00:00:00"/>
    <s v="New"/>
    <x v="0"/>
    <n v="709.71"/>
    <x v="4"/>
    <x v="0"/>
    <n v="2211.712"/>
    <s v="Bulk Order"/>
  </r>
  <r>
    <s v="ORD110709"/>
    <x v="0"/>
    <x v="4"/>
    <x v="10590"/>
    <n v="0.09"/>
    <n v="11.248200000000001"/>
    <n v="6"/>
    <d v="2024-11-05T00:00:00"/>
    <d v="2024-11-06T00:00:00"/>
    <s v="Regular"/>
    <x v="0"/>
    <n v="11.66"/>
    <x v="4"/>
    <x v="5"/>
    <n v="113.73180000000001"/>
    <s v="Bulk Order"/>
  </r>
  <r>
    <s v="ORD110710"/>
    <x v="1"/>
    <x v="0"/>
    <x v="10591"/>
    <n v="0.25"/>
    <n v="1248.2725"/>
    <n v="4"/>
    <d v="2024-11-18T00:00:00"/>
    <d v="2024-11-20T00:00:00"/>
    <s v="Regular"/>
    <x v="2"/>
    <n v="824.62"/>
    <x v="4"/>
    <x v="2"/>
    <n v="3744.8175000000001"/>
    <s v="-"/>
  </r>
  <r>
    <s v="ORD110711"/>
    <x v="1"/>
    <x v="2"/>
    <x v="10592"/>
    <n v="0.28999999999999998"/>
    <n v="1110.5173"/>
    <n v="6"/>
    <d v="2023-12-07T00:00:00"/>
    <d v="2023-12-10T00:00:00"/>
    <s v="Regular"/>
    <x v="0"/>
    <n v="609.99"/>
    <x v="4"/>
    <x v="1"/>
    <n v="2718.8526999999999"/>
    <s v="Bulk Order"/>
  </r>
  <r>
    <s v="ORD110712"/>
    <x v="2"/>
    <x v="4"/>
    <x v="10593"/>
    <n v="0.32"/>
    <n v="411.03680000000003"/>
    <n v="9"/>
    <d v="2023-03-28T00:00:00"/>
    <d v="2023-03-30T00:00:00"/>
    <s v="New"/>
    <x v="2"/>
    <n v="138.27000000000001"/>
    <x v="4"/>
    <x v="4"/>
    <n v="873.45319999999992"/>
    <s v="Bulk Order"/>
  </r>
  <r>
    <s v="ORD110713"/>
    <x v="1"/>
    <x v="3"/>
    <x v="10594"/>
    <n v="0.44"/>
    <n v="1518.2596000000001"/>
    <n v="9"/>
    <d v="2023-10-31T00:00:00"/>
    <d v="2023-11-01T00:00:00"/>
    <s v="Regular"/>
    <x v="0"/>
    <n v="342.01"/>
    <x v="4"/>
    <x v="4"/>
    <n v="1932.3304000000001"/>
    <s v="Bulk Order"/>
  </r>
  <r>
    <s v="ORD110714"/>
    <x v="3"/>
    <x v="1"/>
    <x v="10595"/>
    <n v="0.03"/>
    <n v="46.116300000000003"/>
    <n v="2"/>
    <d v="2024-09-20T00:00:00"/>
    <d v="2024-09-22T00:00:00"/>
    <s v="Regular"/>
    <x v="2"/>
    <n v="267.08999999999997"/>
    <x v="4"/>
    <x v="5"/>
    <n v="1491.0937000000001"/>
    <s v="-"/>
  </r>
  <r>
    <s v="ORD110715"/>
    <x v="2"/>
    <x v="0"/>
    <x v="10596"/>
    <n v="0.19"/>
    <n v="102.28270000000001"/>
    <n v="9"/>
    <d v="2023-07-22T00:00:00"/>
    <d v="2023-07-26T00:00:00"/>
    <s v="New"/>
    <x v="2"/>
    <n v="88.13"/>
    <x v="4"/>
    <x v="1"/>
    <n v="436.04730000000006"/>
    <s v="Bulk Order"/>
  </r>
  <r>
    <s v="ORD110716"/>
    <x v="2"/>
    <x v="3"/>
    <x v="10597"/>
    <n v="0.3"/>
    <n v="655.20600000000002"/>
    <n v="2"/>
    <d v="2023-09-14T00:00:00"/>
    <d v="2023-09-16T00:00:00"/>
    <s v="Member"/>
    <x v="0"/>
    <n v="537.45000000000005"/>
    <x v="4"/>
    <x v="1"/>
    <n v="1528.8139999999999"/>
    <s v="-"/>
  </r>
  <r>
    <s v="ORD110717"/>
    <x v="3"/>
    <x v="1"/>
    <x v="10598"/>
    <n v="0.28999999999999998"/>
    <n v="901.09379999999987"/>
    <n v="6"/>
    <d v="2024-10-08T00:00:00"/>
    <d v="2024-10-15T00:00:00"/>
    <s v="New"/>
    <x v="1"/>
    <n v="523.44000000000005"/>
    <x v="4"/>
    <x v="0"/>
    <n v="2206.1261999999997"/>
    <s v="Bulk Order"/>
  </r>
  <r>
    <s v="ORD110718"/>
    <x v="1"/>
    <x v="3"/>
    <x v="10599"/>
    <n v="0.01"/>
    <n v="5.3990999999999998"/>
    <n v="7"/>
    <d v="2023-08-21T00:00:00"/>
    <d v="2023-08-27T00:00:00"/>
    <s v="New"/>
    <x v="2"/>
    <n v="71.75"/>
    <x v="4"/>
    <x v="0"/>
    <n v="534.51089999999999"/>
    <s v="Bulk Order"/>
  </r>
  <r>
    <s v="ORD110719"/>
    <x v="1"/>
    <x v="2"/>
    <x v="10600"/>
    <n v="0.09"/>
    <n v="237.61709999999999"/>
    <n v="9"/>
    <d v="2024-08-11T00:00:00"/>
    <d v="2024-08-14T00:00:00"/>
    <s v="Regular"/>
    <x v="2"/>
    <n v="449.34"/>
    <x v="4"/>
    <x v="0"/>
    <n v="2402.5729000000001"/>
    <s v="Bulk Order"/>
  </r>
  <r>
    <s v="ORD110720"/>
    <x v="1"/>
    <x v="2"/>
    <x v="10601"/>
    <n v="0.42"/>
    <n v="1101.5886"/>
    <n v="6"/>
    <d v="2024-01-09T00:00:00"/>
    <d v="2024-01-11T00:00:00"/>
    <s v="New"/>
    <x v="2"/>
    <n v="733.06"/>
    <x v="4"/>
    <x v="4"/>
    <n v="1521.2413999999999"/>
    <s v="Bulk Order"/>
  </r>
  <r>
    <s v="ORD110721"/>
    <x v="2"/>
    <x v="4"/>
    <x v="10602"/>
    <n v="0.26"/>
    <n v="826.89360000000011"/>
    <n v="8"/>
    <d v="2024-08-18T00:00:00"/>
    <d v="2024-08-22T00:00:00"/>
    <s v="Regular"/>
    <x v="0"/>
    <n v="277.5"/>
    <x v="4"/>
    <x v="5"/>
    <n v="2353.4664000000002"/>
    <s v="Bulk Order"/>
  </r>
  <r>
    <s v="ORD110722"/>
    <x v="2"/>
    <x v="3"/>
    <x v="10603"/>
    <n v="0.21"/>
    <n v="272.7396"/>
    <n v="3"/>
    <d v="2024-12-10T00:00:00"/>
    <d v="2024-12-12T00:00:00"/>
    <s v="Member"/>
    <x v="0"/>
    <n v="362.5"/>
    <x v="4"/>
    <x v="3"/>
    <n v="1026.0203999999999"/>
    <s v="-"/>
  </r>
  <r>
    <s v="ORD110723"/>
    <x v="1"/>
    <x v="2"/>
    <x v="10604"/>
    <n v="0.45"/>
    <n v="90.512999999999991"/>
    <n v="6"/>
    <d v="2024-08-04T00:00:00"/>
    <d v="2024-08-09T00:00:00"/>
    <s v="Regular"/>
    <x v="0"/>
    <n v="45.15"/>
    <x v="4"/>
    <x v="4"/>
    <n v="110.627"/>
    <s v="Bulk Order"/>
  </r>
  <r>
    <s v="ORD110724"/>
    <x v="0"/>
    <x v="1"/>
    <x v="10605"/>
    <n v="0.04"/>
    <n v="67.671999999999997"/>
    <n v="2"/>
    <d v="2023-04-08T00:00:00"/>
    <d v="2023-04-09T00:00:00"/>
    <s v="New"/>
    <x v="2"/>
    <n v="366.05"/>
    <x v="4"/>
    <x v="1"/>
    <n v="1624.1279999999999"/>
    <s v="-"/>
  </r>
  <r>
    <s v="ORD110725"/>
    <x v="1"/>
    <x v="4"/>
    <x v="10606"/>
    <n v="0.46"/>
    <n v="944.40300000000013"/>
    <n v="1"/>
    <d v="2024-09-02T00:00:00"/>
    <d v="2024-09-05T00:00:00"/>
    <s v="New"/>
    <x v="1"/>
    <n v="324.87"/>
    <x v="4"/>
    <x v="4"/>
    <n v="1108.6469999999999"/>
    <s v="-"/>
  </r>
  <r>
    <s v="ORD110726"/>
    <x v="3"/>
    <x v="0"/>
    <x v="10607"/>
    <n v="0.01"/>
    <n v="32.151299999999999"/>
    <n v="6"/>
    <d v="2023-03-25T00:00:00"/>
    <d v="2023-04-01T00:00:00"/>
    <s v="New"/>
    <x v="0"/>
    <n v="450.78"/>
    <x v="4"/>
    <x v="0"/>
    <n v="3182.9787000000001"/>
    <s v="Bulk Order"/>
  </r>
  <r>
    <s v="ORD110727"/>
    <x v="2"/>
    <x v="3"/>
    <x v="10608"/>
    <n v="0.28000000000000003"/>
    <n v="1304.1952000000001"/>
    <n v="3"/>
    <d v="2023-06-15T00:00:00"/>
    <d v="2023-06-16T00:00:00"/>
    <s v="Member"/>
    <x v="1"/>
    <n v="1102.45"/>
    <x v="4"/>
    <x v="3"/>
    <n v="3353.6448"/>
    <s v="-"/>
  </r>
  <r>
    <s v="ORD110728"/>
    <x v="3"/>
    <x v="2"/>
    <x v="10609"/>
    <n v="0.28000000000000003"/>
    <n v="307.04520000000002"/>
    <n v="5"/>
    <d v="2023-06-07T00:00:00"/>
    <d v="2023-06-10T00:00:00"/>
    <s v="Member"/>
    <x v="0"/>
    <n v="222.11"/>
    <x v="4"/>
    <x v="1"/>
    <n v="789.5447999999999"/>
    <s v="-"/>
  </r>
  <r>
    <s v="ORD110729"/>
    <x v="3"/>
    <x v="1"/>
    <x v="10610"/>
    <n v="0.32"/>
    <n v="1109.7375999999999"/>
    <n v="6"/>
    <d v="2024-05-13T00:00:00"/>
    <d v="2024-05-14T00:00:00"/>
    <s v="Regular"/>
    <x v="2"/>
    <n v="739.08"/>
    <x v="4"/>
    <x v="3"/>
    <n v="2358.1923999999999"/>
    <s v="Bulk Order"/>
  </r>
  <r>
    <s v="ORD110730"/>
    <x v="2"/>
    <x v="3"/>
    <x v="10611"/>
    <n v="0.01"/>
    <n v="5.7725999999999997"/>
    <n v="6"/>
    <d v="2023-04-07T00:00:00"/>
    <d v="2023-04-13T00:00:00"/>
    <s v="New"/>
    <x v="0"/>
    <n v="118.26"/>
    <x v="4"/>
    <x v="2"/>
    <n v="571.48739999999998"/>
    <s v="Bulk Order"/>
  </r>
  <r>
    <s v="ORD110731"/>
    <x v="0"/>
    <x v="1"/>
    <x v="10612"/>
    <n v="0.27"/>
    <n v="279.19350000000003"/>
    <n v="7"/>
    <d v="2023-11-06T00:00:00"/>
    <d v="2023-11-09T00:00:00"/>
    <s v="Member"/>
    <x v="2"/>
    <n v="67.069999999999993"/>
    <x v="4"/>
    <x v="3"/>
    <n v="754.85649999999987"/>
    <s v="Bulk Order"/>
  </r>
  <r>
    <s v="ORD110732"/>
    <x v="1"/>
    <x v="4"/>
    <x v="10613"/>
    <n v="0.06"/>
    <n v="155.68559999999999"/>
    <n v="7"/>
    <d v="2024-09-07T00:00:00"/>
    <d v="2024-09-09T00:00:00"/>
    <s v="Regular"/>
    <x v="1"/>
    <n v="464.3"/>
    <x v="4"/>
    <x v="0"/>
    <n v="2439.0744000000004"/>
    <s v="Bulk Order"/>
  </r>
  <r>
    <s v="ORD110733"/>
    <x v="3"/>
    <x v="2"/>
    <x v="10614"/>
    <n v="0.08"/>
    <n v="285.68400000000003"/>
    <n v="6"/>
    <d v="2023-09-29T00:00:00"/>
    <d v="2023-09-30T00:00:00"/>
    <s v="Regular"/>
    <x v="0"/>
    <n v="501.05"/>
    <x v="4"/>
    <x v="2"/>
    <n v="3285.366"/>
    <s v="Bulk Order"/>
  </r>
  <r>
    <s v="ORD110734"/>
    <x v="2"/>
    <x v="2"/>
    <x v="10615"/>
    <n v="0.11"/>
    <n v="473.76889999999997"/>
    <n v="1"/>
    <d v="2023-10-10T00:00:00"/>
    <d v="2023-10-17T00:00:00"/>
    <s v="New"/>
    <x v="0"/>
    <n v="1078.79"/>
    <x v="4"/>
    <x v="3"/>
    <n v="3833.2210999999998"/>
    <s v="-"/>
  </r>
  <r>
    <s v="ORD110735"/>
    <x v="3"/>
    <x v="4"/>
    <x v="3369"/>
    <n v="0.31"/>
    <n v="1160.9902999999999"/>
    <n v="8"/>
    <d v="2024-09-03T00:00:00"/>
    <d v="2024-09-06T00:00:00"/>
    <s v="New"/>
    <x v="0"/>
    <n v="738.44"/>
    <x v="4"/>
    <x v="5"/>
    <n v="2584.1397000000002"/>
    <s v="Bulk Order"/>
  </r>
  <r>
    <s v="ORD110736"/>
    <x v="1"/>
    <x v="1"/>
    <x v="10616"/>
    <n v="0.2"/>
    <n v="35.045999999999999"/>
    <n v="4"/>
    <d v="2024-02-03T00:00:00"/>
    <d v="2024-02-10T00:00:00"/>
    <s v="Member"/>
    <x v="0"/>
    <n v="27.84"/>
    <x v="4"/>
    <x v="2"/>
    <n v="140.184"/>
    <s v="-"/>
  </r>
  <r>
    <s v="ORD110737"/>
    <x v="0"/>
    <x v="3"/>
    <x v="10617"/>
    <n v="0.04"/>
    <n v="138.05040000000002"/>
    <n v="1"/>
    <d v="2023-02-15T00:00:00"/>
    <d v="2023-02-22T00:00:00"/>
    <s v="New"/>
    <x v="2"/>
    <n v="1029.1600000000001"/>
    <x v="4"/>
    <x v="2"/>
    <n v="3313.2096000000001"/>
    <s v="-"/>
  </r>
  <r>
    <s v="ORD110738"/>
    <x v="0"/>
    <x v="1"/>
    <x v="10618"/>
    <n v="0.14000000000000001"/>
    <n v="579.71479999999997"/>
    <n v="2"/>
    <d v="2024-01-20T00:00:00"/>
    <d v="2024-01-22T00:00:00"/>
    <s v="Member"/>
    <x v="1"/>
    <n v="904.16"/>
    <x v="4"/>
    <x v="1"/>
    <n v="3561.1052"/>
    <s v="-"/>
  </r>
  <r>
    <s v="ORD110739"/>
    <x v="0"/>
    <x v="3"/>
    <x v="10619"/>
    <n v="0.04"/>
    <n v="107.0044"/>
    <n v="3"/>
    <d v="2024-05-16T00:00:00"/>
    <d v="2024-05-19T00:00:00"/>
    <s v="Member"/>
    <x v="0"/>
    <n v="723.87"/>
    <x v="4"/>
    <x v="1"/>
    <n v="2568.1056000000003"/>
    <s v="-"/>
  </r>
  <r>
    <s v="ORD110740"/>
    <x v="2"/>
    <x v="4"/>
    <x v="10620"/>
    <n v="0.33"/>
    <n v="1594.3719000000001"/>
    <n v="6"/>
    <d v="2024-11-03T00:00:00"/>
    <d v="2024-11-06T00:00:00"/>
    <s v="Member"/>
    <x v="1"/>
    <n v="1354.77"/>
    <x v="4"/>
    <x v="0"/>
    <n v="3237.0581000000002"/>
    <s v="Bulk Order"/>
  </r>
  <r>
    <s v="ORD110741"/>
    <x v="2"/>
    <x v="0"/>
    <x v="10621"/>
    <n v="0.28000000000000003"/>
    <n v="33.916400000000003"/>
    <n v="2"/>
    <d v="2024-09-03T00:00:00"/>
    <d v="2024-09-07T00:00:00"/>
    <s v="Regular"/>
    <x v="1"/>
    <n v="28.55"/>
    <x v="4"/>
    <x v="3"/>
    <n v="87.213599999999985"/>
    <s v="-"/>
  </r>
  <r>
    <s v="ORD110742"/>
    <x v="0"/>
    <x v="3"/>
    <x v="10622"/>
    <n v="0.2"/>
    <n v="822.28400000000011"/>
    <n v="2"/>
    <d v="2024-02-03T00:00:00"/>
    <d v="2024-02-10T00:00:00"/>
    <s v="Member"/>
    <x v="1"/>
    <n v="636.83000000000004"/>
    <x v="4"/>
    <x v="3"/>
    <n v="3289.136"/>
    <s v="-"/>
  </r>
  <r>
    <s v="ORD110743"/>
    <x v="1"/>
    <x v="2"/>
    <x v="10623"/>
    <n v="0.46"/>
    <n v="800.68520000000001"/>
    <n v="6"/>
    <d v="2023-11-09T00:00:00"/>
    <d v="2023-11-16T00:00:00"/>
    <s v="Member"/>
    <x v="1"/>
    <n v="301.27999999999997"/>
    <x v="4"/>
    <x v="4"/>
    <n v="939.93479999999988"/>
    <s v="Bulk Order"/>
  </r>
  <r>
    <s v="ORD110744"/>
    <x v="1"/>
    <x v="2"/>
    <x v="10624"/>
    <n v="0.26"/>
    <n v="854.67200000000003"/>
    <n v="4"/>
    <d v="2023-11-22T00:00:00"/>
    <d v="2023-11-26T00:00:00"/>
    <s v="Member"/>
    <x v="0"/>
    <n v="294.3"/>
    <x v="4"/>
    <x v="0"/>
    <n v="2432.5279999999998"/>
    <s v="-"/>
  </r>
  <r>
    <s v="ORD110745"/>
    <x v="2"/>
    <x v="2"/>
    <x v="10625"/>
    <n v="0.44"/>
    <n v="1539.1464000000001"/>
    <n v="5"/>
    <d v="2024-12-08T00:00:00"/>
    <d v="2024-12-09T00:00:00"/>
    <s v="Regular"/>
    <x v="0"/>
    <n v="713.95"/>
    <x v="4"/>
    <x v="3"/>
    <n v="1958.9135999999999"/>
    <s v="-"/>
  </r>
  <r>
    <s v="ORD110746"/>
    <x v="0"/>
    <x v="1"/>
    <x v="10626"/>
    <n v="0.28999999999999998"/>
    <n v="464.17979999999994"/>
    <n v="8"/>
    <d v="2024-05-30T00:00:00"/>
    <d v="2024-06-01T00:00:00"/>
    <s v="New"/>
    <x v="0"/>
    <n v="285.02999999999997"/>
    <x v="4"/>
    <x v="5"/>
    <n v="1136.4402"/>
    <s v="Bulk Order"/>
  </r>
  <r>
    <s v="ORD110747"/>
    <x v="1"/>
    <x v="1"/>
    <x v="10627"/>
    <n v="0.19"/>
    <n v="945.74019999999996"/>
    <n v="3"/>
    <d v="2023-01-10T00:00:00"/>
    <d v="2023-01-15T00:00:00"/>
    <s v="Member"/>
    <x v="0"/>
    <n v="515.17999999999995"/>
    <x v="4"/>
    <x v="4"/>
    <n v="4031.8397999999997"/>
    <s v="-"/>
  </r>
  <r>
    <s v="ORD110748"/>
    <x v="1"/>
    <x v="1"/>
    <x v="10628"/>
    <n v="0.27"/>
    <n v="163.6011"/>
    <n v="5"/>
    <d v="2023-11-09T00:00:00"/>
    <d v="2023-11-15T00:00:00"/>
    <s v="Regular"/>
    <x v="1"/>
    <n v="36.51"/>
    <x v="4"/>
    <x v="1"/>
    <n v="442.32889999999998"/>
    <s v="-"/>
  </r>
  <r>
    <s v="ORD110749"/>
    <x v="1"/>
    <x v="2"/>
    <x v="10629"/>
    <n v="0.08"/>
    <n v="69.555199999999999"/>
    <n v="1"/>
    <d v="2023-11-07T00:00:00"/>
    <d v="2023-11-10T00:00:00"/>
    <s v="New"/>
    <x v="1"/>
    <n v="232.37"/>
    <x v="4"/>
    <x v="5"/>
    <n v="799.88480000000004"/>
    <s v="-"/>
  </r>
  <r>
    <s v="ORD110750"/>
    <x v="2"/>
    <x v="3"/>
    <x v="10630"/>
    <n v="0.34"/>
    <n v="1520.3915999999999"/>
    <n v="4"/>
    <d v="2024-11-01T00:00:00"/>
    <d v="2024-11-08T00:00:00"/>
    <s v="Regular"/>
    <x v="2"/>
    <n v="257.70999999999998"/>
    <x v="4"/>
    <x v="2"/>
    <n v="2951.3483999999999"/>
    <s v="-"/>
  </r>
  <r>
    <s v="ORD110751"/>
    <x v="0"/>
    <x v="2"/>
    <x v="10631"/>
    <n v="0.49"/>
    <n v="335.15019999999998"/>
    <n v="5"/>
    <d v="2023-11-16T00:00:00"/>
    <d v="2023-11-17T00:00:00"/>
    <s v="Member"/>
    <x v="2"/>
    <n v="99.27"/>
    <x v="4"/>
    <x v="1"/>
    <n v="348.82980000000003"/>
    <s v="-"/>
  </r>
  <r>
    <s v="ORD110752"/>
    <x v="3"/>
    <x v="3"/>
    <x v="10632"/>
    <n v="0.12"/>
    <n v="236.196"/>
    <n v="4"/>
    <d v="2024-02-24T00:00:00"/>
    <d v="2024-02-28T00:00:00"/>
    <s v="Regular"/>
    <x v="1"/>
    <n v="373.98"/>
    <x v="4"/>
    <x v="1"/>
    <n v="1732.104"/>
    <s v="-"/>
  </r>
  <r>
    <s v="ORD110753"/>
    <x v="0"/>
    <x v="1"/>
    <x v="10633"/>
    <n v="0.16"/>
    <n v="590.78399999999999"/>
    <n v="9"/>
    <d v="2023-04-01T00:00:00"/>
    <d v="2023-04-03T00:00:00"/>
    <s v="Regular"/>
    <x v="2"/>
    <n v="673.21"/>
    <x v="4"/>
    <x v="0"/>
    <n v="3101.616"/>
    <s v="Bulk Order"/>
  </r>
  <r>
    <s v="ORD110754"/>
    <x v="0"/>
    <x v="0"/>
    <x v="10634"/>
    <n v="0.2"/>
    <n v="795.66200000000003"/>
    <n v="8"/>
    <d v="2023-01-13T00:00:00"/>
    <d v="2023-01-17T00:00:00"/>
    <s v="New"/>
    <x v="1"/>
    <n v="730"/>
    <x v="4"/>
    <x v="1"/>
    <n v="3182.6480000000001"/>
    <s v="Bulk Order"/>
  </r>
  <r>
    <s v="ORD110755"/>
    <x v="2"/>
    <x v="1"/>
    <x v="10635"/>
    <n v="0.24"/>
    <n v="1146.6912"/>
    <n v="2"/>
    <d v="2023-03-16T00:00:00"/>
    <d v="2023-03-19T00:00:00"/>
    <s v="New"/>
    <x v="2"/>
    <n v="509.73"/>
    <x v="4"/>
    <x v="5"/>
    <n v="3631.1887999999999"/>
    <s v="-"/>
  </r>
  <r>
    <s v="ORD110756"/>
    <x v="1"/>
    <x v="4"/>
    <x v="10636"/>
    <n v="0.36"/>
    <n v="1428.8075999999999"/>
    <n v="9"/>
    <d v="2024-01-08T00:00:00"/>
    <d v="2024-01-12T00:00:00"/>
    <s v="Regular"/>
    <x v="2"/>
    <n v="527.01"/>
    <x v="4"/>
    <x v="0"/>
    <n v="2540.1023999999998"/>
    <s v="Bulk Order"/>
  </r>
  <r>
    <s v="ORD110757"/>
    <x v="1"/>
    <x v="3"/>
    <x v="10637"/>
    <n v="7.0000000000000007E-2"/>
    <n v="296.67470000000003"/>
    <n v="2"/>
    <d v="2023-11-25T00:00:00"/>
    <d v="2023-12-01T00:00:00"/>
    <s v="Member"/>
    <x v="2"/>
    <n v="218.26"/>
    <x v="4"/>
    <x v="2"/>
    <n v="3941.5353"/>
    <s v="-"/>
  </r>
  <r>
    <s v="ORD110758"/>
    <x v="2"/>
    <x v="0"/>
    <x v="6982"/>
    <n v="0.15"/>
    <n v="712.79099999999994"/>
    <n v="6"/>
    <d v="2024-12-01T00:00:00"/>
    <d v="2024-12-05T00:00:00"/>
    <s v="Regular"/>
    <x v="2"/>
    <n v="1336.42"/>
    <x v="4"/>
    <x v="2"/>
    <n v="4039.1489999999994"/>
    <s v="Bulk Order"/>
  </r>
  <r>
    <s v="ORD110759"/>
    <x v="2"/>
    <x v="1"/>
    <x v="10638"/>
    <n v="0.27"/>
    <n v="759.52890000000014"/>
    <n v="2"/>
    <d v="2023-01-10T00:00:00"/>
    <d v="2023-01-16T00:00:00"/>
    <s v="Regular"/>
    <x v="1"/>
    <n v="566.6"/>
    <x v="4"/>
    <x v="4"/>
    <n v="2053.5410999999999"/>
    <s v="-"/>
  </r>
  <r>
    <s v="ORD110760"/>
    <x v="2"/>
    <x v="0"/>
    <x v="10639"/>
    <n v="0.28999999999999998"/>
    <n v="517.01779999999997"/>
    <n v="6"/>
    <d v="2024-03-25T00:00:00"/>
    <d v="2024-03-27T00:00:00"/>
    <s v="New"/>
    <x v="2"/>
    <n v="453.98"/>
    <x v="4"/>
    <x v="5"/>
    <n v="1265.8022000000001"/>
    <s v="Bulk Order"/>
  </r>
  <r>
    <s v="ORD110761"/>
    <x v="2"/>
    <x v="2"/>
    <x v="10640"/>
    <n v="0.27"/>
    <n v="1034.6130000000001"/>
    <n v="6"/>
    <d v="2024-10-25T00:00:00"/>
    <d v="2024-10-31T00:00:00"/>
    <s v="New"/>
    <x v="1"/>
    <n v="883.52"/>
    <x v="4"/>
    <x v="2"/>
    <n v="2797.2870000000003"/>
    <s v="Bulk Order"/>
  </r>
  <r>
    <s v="ORD110762"/>
    <x v="2"/>
    <x v="3"/>
    <x v="10641"/>
    <n v="0.22"/>
    <n v="198.297"/>
    <n v="7"/>
    <d v="2023-12-21T00:00:00"/>
    <d v="2023-12-22T00:00:00"/>
    <s v="New"/>
    <x v="2"/>
    <n v="172.03"/>
    <x v="4"/>
    <x v="1"/>
    <n v="703.053"/>
    <s v="Bulk Order"/>
  </r>
  <r>
    <s v="ORD110763"/>
    <x v="3"/>
    <x v="4"/>
    <x v="10642"/>
    <n v="0.36"/>
    <n v="156.36239999999998"/>
    <n v="5"/>
    <d v="2024-03-09T00:00:00"/>
    <d v="2024-03-12T00:00:00"/>
    <s v="New"/>
    <x v="2"/>
    <n v="77.489999999999995"/>
    <x v="4"/>
    <x v="5"/>
    <n v="277.9776"/>
    <s v="-"/>
  </r>
  <r>
    <s v="ORD110764"/>
    <x v="0"/>
    <x v="2"/>
    <x v="10643"/>
    <n v="0.1"/>
    <n v="394.81200000000001"/>
    <n v="3"/>
    <d v="2023-11-27T00:00:00"/>
    <d v="2023-12-04T00:00:00"/>
    <s v="New"/>
    <x v="2"/>
    <n v="638.12"/>
    <x v="4"/>
    <x v="0"/>
    <n v="3553.308"/>
    <s v="-"/>
  </r>
  <r>
    <s v="ORD110765"/>
    <x v="0"/>
    <x v="0"/>
    <x v="10644"/>
    <n v="0.14000000000000001"/>
    <n v="666.16060000000004"/>
    <n v="2"/>
    <d v="2024-09-19T00:00:00"/>
    <d v="2024-09-22T00:00:00"/>
    <s v="Member"/>
    <x v="1"/>
    <n v="895.57"/>
    <x v="4"/>
    <x v="4"/>
    <n v="4092.1293999999998"/>
    <s v="-"/>
  </r>
  <r>
    <s v="ORD110766"/>
    <x v="0"/>
    <x v="1"/>
    <x v="10645"/>
    <n v="0.22"/>
    <n v="498.95779999999996"/>
    <n v="4"/>
    <d v="2024-10-02T00:00:00"/>
    <d v="2024-10-08T00:00:00"/>
    <s v="Member"/>
    <x v="0"/>
    <n v="227.97"/>
    <x v="4"/>
    <x v="2"/>
    <n v="1769.0321999999999"/>
    <s v="-"/>
  </r>
  <r>
    <s v="ORD110767"/>
    <x v="1"/>
    <x v="3"/>
    <x v="10646"/>
    <n v="0.35"/>
    <n v="311.34249999999997"/>
    <n v="1"/>
    <d v="2024-05-31T00:00:00"/>
    <d v="2024-06-02T00:00:00"/>
    <s v="Regular"/>
    <x v="1"/>
    <n v="132.47999999999999"/>
    <x v="4"/>
    <x v="5"/>
    <n v="578.20749999999998"/>
    <s v="-"/>
  </r>
  <r>
    <s v="ORD110768"/>
    <x v="3"/>
    <x v="4"/>
    <x v="10647"/>
    <n v="0.04"/>
    <n v="101.41600000000001"/>
    <n v="2"/>
    <d v="2024-02-15T00:00:00"/>
    <d v="2024-02-21T00:00:00"/>
    <s v="New"/>
    <x v="0"/>
    <n v="476.01"/>
    <x v="4"/>
    <x v="2"/>
    <n v="2433.9839999999999"/>
    <s v="-"/>
  </r>
  <r>
    <s v="ORD110769"/>
    <x v="0"/>
    <x v="1"/>
    <x v="10648"/>
    <n v="0.06"/>
    <n v="121.6356"/>
    <n v="8"/>
    <d v="2023-01-07T00:00:00"/>
    <d v="2023-01-13T00:00:00"/>
    <s v="New"/>
    <x v="0"/>
    <n v="473.15"/>
    <x v="4"/>
    <x v="5"/>
    <n v="1905.6243999999999"/>
    <s v="Bulk Order"/>
  </r>
  <r>
    <s v="ORD110770"/>
    <x v="1"/>
    <x v="4"/>
    <x v="10649"/>
    <n v="0.39"/>
    <n v="750.79679999999996"/>
    <n v="5"/>
    <d v="2023-08-30T00:00:00"/>
    <d v="2023-08-31T00:00:00"/>
    <s v="Regular"/>
    <x v="1"/>
    <n v="474.52"/>
    <x v="4"/>
    <x v="4"/>
    <n v="1174.3231999999998"/>
    <s v="-"/>
  </r>
  <r>
    <s v="ORD110771"/>
    <x v="3"/>
    <x v="3"/>
    <x v="10650"/>
    <n v="0.13"/>
    <n v="413.08800000000002"/>
    <n v="5"/>
    <d v="2023-04-11T00:00:00"/>
    <d v="2023-04-13T00:00:00"/>
    <s v="New"/>
    <x v="2"/>
    <n v="843.97"/>
    <x v="4"/>
    <x v="5"/>
    <n v="2764.5119999999997"/>
    <s v="-"/>
  </r>
  <r>
    <s v="ORD110772"/>
    <x v="3"/>
    <x v="0"/>
    <x v="10651"/>
    <n v="0.48"/>
    <n v="458.98079999999999"/>
    <n v="3"/>
    <d v="2024-05-14T00:00:00"/>
    <d v="2024-05-20T00:00:00"/>
    <s v="Regular"/>
    <x v="2"/>
    <n v="131.47"/>
    <x v="4"/>
    <x v="4"/>
    <n v="497.22920000000005"/>
    <s v="-"/>
  </r>
  <r>
    <s v="ORD110773"/>
    <x v="1"/>
    <x v="4"/>
    <x v="10652"/>
    <n v="0.48"/>
    <n v="942.89279999999997"/>
    <n v="1"/>
    <d v="2023-08-18T00:00:00"/>
    <d v="2023-08-20T00:00:00"/>
    <s v="Member"/>
    <x v="1"/>
    <n v="387.92"/>
    <x v="4"/>
    <x v="0"/>
    <n v="1021.4671999999999"/>
    <s v="-"/>
  </r>
  <r>
    <s v="ORD110774"/>
    <x v="3"/>
    <x v="3"/>
    <x v="10653"/>
    <n v="0.34"/>
    <n v="1481.2168000000001"/>
    <n v="6"/>
    <d v="2023-10-15T00:00:00"/>
    <d v="2023-10-21T00:00:00"/>
    <s v="Member"/>
    <x v="0"/>
    <n v="802.84"/>
    <x v="4"/>
    <x v="0"/>
    <n v="2875.3032000000003"/>
    <s v="Bulk Order"/>
  </r>
  <r>
    <s v="ORD110775"/>
    <x v="1"/>
    <x v="4"/>
    <x v="10654"/>
    <n v="0.36"/>
    <n v="1323.1296"/>
    <n v="1"/>
    <d v="2024-10-18T00:00:00"/>
    <d v="2024-10-22T00:00:00"/>
    <s v="Member"/>
    <x v="1"/>
    <n v="553.28"/>
    <x v="4"/>
    <x v="1"/>
    <n v="2352.2304000000004"/>
    <s v="-"/>
  </r>
  <r>
    <s v="ORD110776"/>
    <x v="0"/>
    <x v="1"/>
    <x v="10655"/>
    <n v="0.33"/>
    <n v="122.8854"/>
    <n v="4"/>
    <d v="2023-10-01T00:00:00"/>
    <d v="2023-10-02T00:00:00"/>
    <s v="Member"/>
    <x v="2"/>
    <n v="49.9"/>
    <x v="4"/>
    <x v="0"/>
    <n v="249.49459999999999"/>
    <s v="-"/>
  </r>
  <r>
    <s v="ORD110777"/>
    <x v="1"/>
    <x v="4"/>
    <x v="10656"/>
    <n v="0.09"/>
    <n v="235.6317"/>
    <n v="4"/>
    <d v="2024-08-02T00:00:00"/>
    <d v="2024-08-08T00:00:00"/>
    <s v="Regular"/>
    <x v="0"/>
    <n v="137.13999999999999"/>
    <x v="4"/>
    <x v="2"/>
    <n v="2382.4983000000002"/>
    <s v="-"/>
  </r>
  <r>
    <s v="ORD110778"/>
    <x v="3"/>
    <x v="1"/>
    <x v="10657"/>
    <n v="0.25"/>
    <n v="136.83750000000001"/>
    <n v="3"/>
    <d v="2024-07-14T00:00:00"/>
    <d v="2024-07-17T00:00:00"/>
    <s v="New"/>
    <x v="0"/>
    <n v="51.62"/>
    <x v="4"/>
    <x v="4"/>
    <n v="410.51250000000005"/>
    <s v="-"/>
  </r>
  <r>
    <s v="ORD110779"/>
    <x v="0"/>
    <x v="1"/>
    <x v="10658"/>
    <n v="0.4"/>
    <n v="1916.692"/>
    <n v="4"/>
    <d v="2023-03-10T00:00:00"/>
    <d v="2023-03-16T00:00:00"/>
    <s v="Regular"/>
    <x v="0"/>
    <n v="404.14"/>
    <x v="4"/>
    <x v="5"/>
    <n v="2875.0379999999996"/>
    <s v="-"/>
  </r>
  <r>
    <s v="ORD110780"/>
    <x v="0"/>
    <x v="3"/>
    <x v="10659"/>
    <n v="0.39"/>
    <n v="506.5086"/>
    <n v="6"/>
    <d v="2023-11-20T00:00:00"/>
    <d v="2023-11-25T00:00:00"/>
    <s v="New"/>
    <x v="1"/>
    <n v="162.47999999999999"/>
    <x v="4"/>
    <x v="1"/>
    <n v="792.23140000000001"/>
    <s v="Bulk Order"/>
  </r>
  <r>
    <s v="ORD110781"/>
    <x v="2"/>
    <x v="2"/>
    <x v="10660"/>
    <n v="0.45"/>
    <n v="2101.4280000000003"/>
    <n v="6"/>
    <d v="2023-03-28T00:00:00"/>
    <d v="2023-04-03T00:00:00"/>
    <s v="Regular"/>
    <x v="1"/>
    <n v="653.64"/>
    <x v="4"/>
    <x v="3"/>
    <n v="2568.4119999999998"/>
    <s v="Bulk Order"/>
  </r>
  <r>
    <s v="ORD110782"/>
    <x v="2"/>
    <x v="4"/>
    <x v="10661"/>
    <n v="0.45"/>
    <n v="1883.9880000000003"/>
    <n v="6"/>
    <d v="2024-10-06T00:00:00"/>
    <d v="2024-10-09T00:00:00"/>
    <s v="Member"/>
    <x v="0"/>
    <n v="502.09"/>
    <x v="4"/>
    <x v="0"/>
    <n v="2302.652"/>
    <s v="Bulk Order"/>
  </r>
  <r>
    <s v="ORD110783"/>
    <x v="3"/>
    <x v="0"/>
    <x v="10662"/>
    <n v="0.13"/>
    <n v="364.21970000000005"/>
    <n v="6"/>
    <d v="2023-03-18T00:00:00"/>
    <d v="2023-03-20T00:00:00"/>
    <s v="Member"/>
    <x v="2"/>
    <n v="695.21"/>
    <x v="4"/>
    <x v="2"/>
    <n v="2437.4703"/>
    <s v="Bulk Order"/>
  </r>
  <r>
    <s v="ORD110784"/>
    <x v="1"/>
    <x v="1"/>
    <x v="10663"/>
    <n v="0.36"/>
    <n v="629.24040000000002"/>
    <n v="4"/>
    <d v="2024-07-27T00:00:00"/>
    <d v="2024-08-01T00:00:00"/>
    <s v="Member"/>
    <x v="0"/>
    <n v="174.02"/>
    <x v="4"/>
    <x v="0"/>
    <n v="1118.6496000000002"/>
    <s v="-"/>
  </r>
  <r>
    <s v="ORD110785"/>
    <x v="1"/>
    <x v="2"/>
    <x v="10664"/>
    <n v="0.33"/>
    <n v="1420.3001999999999"/>
    <n v="7"/>
    <d v="2023-03-14T00:00:00"/>
    <d v="2023-03-16T00:00:00"/>
    <s v="Member"/>
    <x v="2"/>
    <n v="498.4"/>
    <x v="4"/>
    <x v="0"/>
    <n v="2883.6397999999999"/>
    <s v="Bulk Order"/>
  </r>
  <r>
    <s v="ORD110786"/>
    <x v="3"/>
    <x v="1"/>
    <x v="10665"/>
    <n v="0.44"/>
    <n v="373.40159999999997"/>
    <n v="7"/>
    <d v="2023-03-09T00:00:00"/>
    <d v="2023-03-14T00:00:00"/>
    <s v="Regular"/>
    <x v="1"/>
    <n v="149.12"/>
    <x v="4"/>
    <x v="1"/>
    <n v="475.23840000000001"/>
    <s v="Bulk Order"/>
  </r>
  <r>
    <s v="ORD110787"/>
    <x v="0"/>
    <x v="2"/>
    <x v="10666"/>
    <n v="0.09"/>
    <n v="88.368299999999991"/>
    <n v="2"/>
    <d v="2023-08-06T00:00:00"/>
    <d v="2023-08-12T00:00:00"/>
    <s v="Member"/>
    <x v="1"/>
    <n v="118.9"/>
    <x v="4"/>
    <x v="2"/>
    <n v="893.50170000000003"/>
    <s v="-"/>
  </r>
  <r>
    <s v="ORD110788"/>
    <x v="3"/>
    <x v="2"/>
    <x v="10667"/>
    <n v="0.37"/>
    <n v="444.42180000000002"/>
    <n v="6"/>
    <d v="2024-08-12T00:00:00"/>
    <d v="2024-08-18T00:00:00"/>
    <s v="New"/>
    <x v="2"/>
    <n v="329.07"/>
    <x v="4"/>
    <x v="4"/>
    <n v="756.71820000000002"/>
    <s v="Bulk Order"/>
  </r>
  <r>
    <s v="ORD110789"/>
    <x v="3"/>
    <x v="0"/>
    <x v="10668"/>
    <n v="0.21"/>
    <n v="636.02909999999997"/>
    <n v="5"/>
    <d v="2023-09-03T00:00:00"/>
    <d v="2023-09-07T00:00:00"/>
    <s v="New"/>
    <x v="2"/>
    <n v="614.86"/>
    <x v="4"/>
    <x v="1"/>
    <n v="2392.6809000000003"/>
    <s v="-"/>
  </r>
  <r>
    <s v="ORD110790"/>
    <x v="0"/>
    <x v="2"/>
    <x v="10669"/>
    <n v="0.2"/>
    <n v="328.03800000000001"/>
    <n v="1"/>
    <d v="2023-04-05T00:00:00"/>
    <d v="2023-04-07T00:00:00"/>
    <s v="Member"/>
    <x v="1"/>
    <n v="220.23"/>
    <x v="4"/>
    <x v="1"/>
    <n v="1312.152"/>
    <s v="-"/>
  </r>
  <r>
    <s v="ORD110791"/>
    <x v="1"/>
    <x v="0"/>
    <x v="10670"/>
    <n v="0.02"/>
    <n v="98.939799999999991"/>
    <n v="3"/>
    <d v="2024-11-20T00:00:00"/>
    <d v="2024-11-25T00:00:00"/>
    <s v="New"/>
    <x v="1"/>
    <n v="806.71"/>
    <x v="4"/>
    <x v="2"/>
    <n v="4848.0501999999997"/>
    <s v="-"/>
  </r>
  <r>
    <s v="ORD110792"/>
    <x v="3"/>
    <x v="3"/>
    <x v="10671"/>
    <n v="0.48"/>
    <n v="506.90399999999994"/>
    <n v="9"/>
    <d v="2024-04-18T00:00:00"/>
    <d v="2024-04-21T00:00:00"/>
    <s v="Regular"/>
    <x v="1"/>
    <n v="164.39"/>
    <x v="4"/>
    <x v="0"/>
    <n v="549.14599999999996"/>
    <s v="Bulk Order"/>
  </r>
  <r>
    <s v="ORD110793"/>
    <x v="1"/>
    <x v="1"/>
    <x v="10672"/>
    <n v="0.34"/>
    <n v="1376.1466"/>
    <n v="9"/>
    <d v="2023-01-02T00:00:00"/>
    <d v="2023-01-06T00:00:00"/>
    <s v="Regular"/>
    <x v="1"/>
    <n v="1103.48"/>
    <x v="4"/>
    <x v="2"/>
    <n v="2671.3433999999997"/>
    <s v="Bulk Order"/>
  </r>
  <r>
    <s v="ORD110794"/>
    <x v="3"/>
    <x v="0"/>
    <x v="10673"/>
    <n v="0.3"/>
    <n v="170.88"/>
    <n v="9"/>
    <d v="2024-05-08T00:00:00"/>
    <d v="2024-05-10T00:00:00"/>
    <s v="Regular"/>
    <x v="2"/>
    <n v="111.68"/>
    <x v="4"/>
    <x v="5"/>
    <n v="398.72"/>
    <s v="Bulk Order"/>
  </r>
  <r>
    <s v="ORD110795"/>
    <x v="0"/>
    <x v="1"/>
    <x v="10674"/>
    <n v="0.13"/>
    <n v="238.14570000000003"/>
    <n v="5"/>
    <d v="2024-11-14T00:00:00"/>
    <d v="2024-11-15T00:00:00"/>
    <s v="Regular"/>
    <x v="0"/>
    <n v="261.83"/>
    <x v="4"/>
    <x v="0"/>
    <n v="1593.7443000000001"/>
    <s v="-"/>
  </r>
  <r>
    <s v="ORD110796"/>
    <x v="0"/>
    <x v="4"/>
    <x v="10675"/>
    <n v="0.33"/>
    <n v="427.16520000000003"/>
    <n v="6"/>
    <d v="2024-07-17T00:00:00"/>
    <d v="2024-07-23T00:00:00"/>
    <s v="Regular"/>
    <x v="1"/>
    <n v="225"/>
    <x v="4"/>
    <x v="1"/>
    <n v="867.27480000000003"/>
    <s v="Bulk Order"/>
  </r>
  <r>
    <s v="ORD110797"/>
    <x v="2"/>
    <x v="3"/>
    <x v="10676"/>
    <n v="0.47"/>
    <n v="2296.6549999999997"/>
    <n v="9"/>
    <d v="2024-07-02T00:00:00"/>
    <d v="2024-07-08T00:00:00"/>
    <s v="Member"/>
    <x v="2"/>
    <n v="687.33"/>
    <x v="4"/>
    <x v="5"/>
    <n v="2589.8450000000003"/>
    <s v="Bulk Order"/>
  </r>
  <r>
    <s v="ORD110798"/>
    <x v="0"/>
    <x v="4"/>
    <x v="10677"/>
    <n v="0.08"/>
    <n v="18.086400000000001"/>
    <n v="4"/>
    <d v="2023-03-07T00:00:00"/>
    <d v="2023-03-11T00:00:00"/>
    <s v="Member"/>
    <x v="1"/>
    <n v="54.76"/>
    <x v="4"/>
    <x v="5"/>
    <n v="207.99360000000001"/>
    <s v="-"/>
  </r>
  <r>
    <s v="ORD110799"/>
    <x v="2"/>
    <x v="4"/>
    <x v="10678"/>
    <n v="0.49"/>
    <n v="1781.7281999999998"/>
    <n v="4"/>
    <d v="2023-04-02T00:00:00"/>
    <d v="2023-04-07T00:00:00"/>
    <s v="New"/>
    <x v="0"/>
    <n v="198.81"/>
    <x v="4"/>
    <x v="3"/>
    <n v="1854.4518"/>
    <s v="-"/>
  </r>
  <r>
    <s v="ORD110800"/>
    <x v="3"/>
    <x v="2"/>
    <x v="10679"/>
    <n v="0.21"/>
    <n v="275.90639999999996"/>
    <n v="9"/>
    <d v="2023-07-03T00:00:00"/>
    <d v="2023-07-09T00:00:00"/>
    <s v="Regular"/>
    <x v="2"/>
    <n v="229.22"/>
    <x v="4"/>
    <x v="3"/>
    <n v="1037.9335999999998"/>
    <s v="Bulk Order"/>
  </r>
  <r>
    <s v="ORD110801"/>
    <x v="1"/>
    <x v="2"/>
    <x v="10680"/>
    <n v="0.49"/>
    <n v="1996.8088"/>
    <n v="7"/>
    <d v="2023-07-18T00:00:00"/>
    <d v="2023-07-19T00:00:00"/>
    <s v="Member"/>
    <x v="1"/>
    <n v="455.67"/>
    <x v="4"/>
    <x v="0"/>
    <n v="2078.3112000000001"/>
    <s v="Bulk Order"/>
  </r>
  <r>
    <s v="ORD110802"/>
    <x v="0"/>
    <x v="4"/>
    <x v="10681"/>
    <n v="0.32"/>
    <n v="520"/>
    <n v="6"/>
    <d v="2024-11-09T00:00:00"/>
    <d v="2024-11-10T00:00:00"/>
    <s v="New"/>
    <x v="0"/>
    <n v="175.64"/>
    <x v="4"/>
    <x v="2"/>
    <n v="1105"/>
    <s v="Bulk Order"/>
  </r>
  <r>
    <s v="ORD110803"/>
    <x v="0"/>
    <x v="2"/>
    <x v="10682"/>
    <n v="0.16"/>
    <n v="162.83040000000003"/>
    <n v="6"/>
    <d v="2024-01-07T00:00:00"/>
    <d v="2024-01-13T00:00:00"/>
    <s v="Member"/>
    <x v="2"/>
    <n v="97.96"/>
    <x v="4"/>
    <x v="1"/>
    <n v="854.8596"/>
    <s v="Bulk Order"/>
  </r>
  <r>
    <s v="ORD110804"/>
    <x v="0"/>
    <x v="1"/>
    <x v="10683"/>
    <n v="0.19"/>
    <n v="664.221"/>
    <n v="5"/>
    <d v="2023-03-27T00:00:00"/>
    <d v="2023-04-02T00:00:00"/>
    <s v="Regular"/>
    <x v="2"/>
    <n v="612.28"/>
    <x v="4"/>
    <x v="1"/>
    <n v="2831.6790000000001"/>
    <s v="-"/>
  </r>
  <r>
    <s v="ORD110805"/>
    <x v="3"/>
    <x v="2"/>
    <x v="10684"/>
    <n v="0.15"/>
    <n v="204.31950000000001"/>
    <n v="4"/>
    <d v="2023-11-08T00:00:00"/>
    <d v="2023-11-09T00:00:00"/>
    <s v="Regular"/>
    <x v="0"/>
    <n v="104.41"/>
    <x v="4"/>
    <x v="0"/>
    <n v="1157.8105"/>
    <s v="-"/>
  </r>
  <r>
    <s v="ORD110806"/>
    <x v="2"/>
    <x v="4"/>
    <x v="10685"/>
    <n v="0.17"/>
    <n v="421.4606"/>
    <n v="3"/>
    <d v="2024-01-11T00:00:00"/>
    <d v="2024-01-16T00:00:00"/>
    <s v="New"/>
    <x v="0"/>
    <n v="446.03"/>
    <x v="4"/>
    <x v="5"/>
    <n v="2057.7194"/>
    <s v="-"/>
  </r>
  <r>
    <s v="ORD110807"/>
    <x v="3"/>
    <x v="2"/>
    <x v="10686"/>
    <n v="0.32"/>
    <n v="238.2432"/>
    <n v="7"/>
    <d v="2024-02-24T00:00:00"/>
    <d v="2024-02-28T00:00:00"/>
    <s v="Member"/>
    <x v="1"/>
    <n v="149.51"/>
    <x v="4"/>
    <x v="0"/>
    <n v="506.26679999999999"/>
    <s v="Bulk Order"/>
  </r>
  <r>
    <s v="ORD110808"/>
    <x v="1"/>
    <x v="2"/>
    <x v="10687"/>
    <n v="0.01"/>
    <n v="36.505300000000005"/>
    <n v="5"/>
    <d v="2023-12-20T00:00:00"/>
    <d v="2023-12-27T00:00:00"/>
    <s v="New"/>
    <x v="1"/>
    <n v="1002.64"/>
    <x v="4"/>
    <x v="1"/>
    <n v="3614.0247000000004"/>
    <s v="-"/>
  </r>
  <r>
    <s v="ORD110809"/>
    <x v="3"/>
    <x v="0"/>
    <x v="5343"/>
    <n v="0.48"/>
    <n v="1004.88"/>
    <n v="2"/>
    <d v="2023-09-17T00:00:00"/>
    <d v="2023-09-18T00:00:00"/>
    <s v="New"/>
    <x v="0"/>
    <n v="505.3"/>
    <x v="4"/>
    <x v="4"/>
    <n v="1088.6199999999999"/>
    <s v="-"/>
  </r>
  <r>
    <s v="ORD110810"/>
    <x v="1"/>
    <x v="0"/>
    <x v="10688"/>
    <n v="0.38"/>
    <n v="299.75920000000002"/>
    <n v="3"/>
    <d v="2024-07-06T00:00:00"/>
    <d v="2024-07-12T00:00:00"/>
    <s v="Regular"/>
    <x v="0"/>
    <n v="167.56"/>
    <x v="4"/>
    <x v="2"/>
    <n v="489.08080000000001"/>
    <s v="-"/>
  </r>
  <r>
    <s v="ORD110811"/>
    <x v="0"/>
    <x v="4"/>
    <x v="10689"/>
    <n v="0.47"/>
    <n v="1754.8953999999999"/>
    <n v="5"/>
    <d v="2023-04-09T00:00:00"/>
    <d v="2023-04-10T00:00:00"/>
    <s v="Regular"/>
    <x v="1"/>
    <n v="939.87"/>
    <x v="4"/>
    <x v="1"/>
    <n v="1978.9246000000003"/>
    <s v="-"/>
  </r>
  <r>
    <s v="ORD110812"/>
    <x v="1"/>
    <x v="1"/>
    <x v="10690"/>
    <n v="0.36"/>
    <n v="218.32920000000001"/>
    <n v="9"/>
    <d v="2023-06-08T00:00:00"/>
    <d v="2023-06-14T00:00:00"/>
    <s v="New"/>
    <x v="0"/>
    <n v="83.63"/>
    <x v="4"/>
    <x v="2"/>
    <n v="388.14080000000001"/>
    <s v="Bulk Order"/>
  </r>
  <r>
    <s v="ORD110813"/>
    <x v="1"/>
    <x v="3"/>
    <x v="10691"/>
    <n v="0.24"/>
    <n v="699.98879999999997"/>
    <n v="6"/>
    <d v="2024-02-21T00:00:00"/>
    <d v="2024-02-28T00:00:00"/>
    <s v="Regular"/>
    <x v="2"/>
    <n v="533.80999999999995"/>
    <x v="4"/>
    <x v="2"/>
    <n v="2216.6311999999998"/>
    <s v="Bulk Order"/>
  </r>
  <r>
    <s v="ORD110814"/>
    <x v="2"/>
    <x v="3"/>
    <x v="10692"/>
    <n v="0.09"/>
    <n v="276.90119999999996"/>
    <n v="2"/>
    <d v="2024-01-24T00:00:00"/>
    <d v="2024-01-29T00:00:00"/>
    <s v="Regular"/>
    <x v="0"/>
    <n v="219.61"/>
    <x v="4"/>
    <x v="5"/>
    <n v="2799.7788"/>
    <s v="-"/>
  </r>
  <r>
    <s v="ORD110815"/>
    <x v="1"/>
    <x v="4"/>
    <x v="10693"/>
    <n v="0.26"/>
    <n v="1211.2672"/>
    <n v="8"/>
    <d v="2024-03-02T00:00:00"/>
    <d v="2024-03-04T00:00:00"/>
    <s v="Member"/>
    <x v="0"/>
    <n v="841.57"/>
    <x v="4"/>
    <x v="5"/>
    <n v="3447.4528"/>
    <s v="Bulk Order"/>
  </r>
  <r>
    <s v="ORD110816"/>
    <x v="1"/>
    <x v="1"/>
    <x v="10694"/>
    <n v="0.36"/>
    <n v="302.32799999999997"/>
    <n v="6"/>
    <d v="2023-08-23T00:00:00"/>
    <d v="2023-08-25T00:00:00"/>
    <s v="New"/>
    <x v="0"/>
    <n v="123.64"/>
    <x v="4"/>
    <x v="4"/>
    <n v="537.47199999999998"/>
    <s v="Bulk Order"/>
  </r>
  <r>
    <s v="ORD110817"/>
    <x v="3"/>
    <x v="1"/>
    <x v="10695"/>
    <n v="0.43"/>
    <n v="1419.6020000000001"/>
    <n v="6"/>
    <d v="2024-01-30T00:00:00"/>
    <d v="2024-02-05T00:00:00"/>
    <s v="Regular"/>
    <x v="1"/>
    <n v="918.6"/>
    <x v="4"/>
    <x v="1"/>
    <n v="1881.798"/>
    <s v="Bulk Order"/>
  </r>
  <r>
    <s v="ORD110818"/>
    <x v="0"/>
    <x v="1"/>
    <x v="10696"/>
    <n v="0.16"/>
    <n v="314.52320000000003"/>
    <n v="8"/>
    <d v="2023-02-01T00:00:00"/>
    <d v="2023-02-05T00:00:00"/>
    <s v="Regular"/>
    <x v="2"/>
    <n v="246.56"/>
    <x v="4"/>
    <x v="5"/>
    <n v="1651.2467999999999"/>
    <s v="Bulk Order"/>
  </r>
  <r>
    <s v="ORD110819"/>
    <x v="3"/>
    <x v="0"/>
    <x v="10697"/>
    <n v="0.26"/>
    <n v="536.63739999999996"/>
    <n v="7"/>
    <d v="2024-01-02T00:00:00"/>
    <d v="2024-01-08T00:00:00"/>
    <s v="Regular"/>
    <x v="2"/>
    <n v="457.53"/>
    <x v="4"/>
    <x v="0"/>
    <n v="1527.3525999999997"/>
    <s v="Bulk Order"/>
  </r>
  <r>
    <s v="ORD110820"/>
    <x v="3"/>
    <x v="4"/>
    <x v="10698"/>
    <n v="0.31"/>
    <n v="793.27139999999997"/>
    <n v="5"/>
    <d v="2024-01-20T00:00:00"/>
    <d v="2024-01-27T00:00:00"/>
    <s v="Regular"/>
    <x v="0"/>
    <n v="567.84"/>
    <x v="4"/>
    <x v="1"/>
    <n v="1765.6686"/>
    <s v="-"/>
  </r>
  <r>
    <s v="ORD110821"/>
    <x v="0"/>
    <x v="3"/>
    <x v="10699"/>
    <n v="0.28999999999999998"/>
    <n v="361.20659999999998"/>
    <n v="9"/>
    <d v="2023-02-12T00:00:00"/>
    <d v="2023-02-18T00:00:00"/>
    <s v="Regular"/>
    <x v="1"/>
    <n v="284.35000000000002"/>
    <x v="4"/>
    <x v="3"/>
    <n v="884.33339999999998"/>
    <s v="Bulk Order"/>
  </r>
  <r>
    <s v="ORD110822"/>
    <x v="0"/>
    <x v="1"/>
    <x v="10700"/>
    <n v="0.03"/>
    <n v="70.793999999999997"/>
    <n v="1"/>
    <d v="2024-08-26T00:00:00"/>
    <d v="2024-08-27T00:00:00"/>
    <s v="Regular"/>
    <x v="1"/>
    <n v="519.72"/>
    <x v="4"/>
    <x v="1"/>
    <n v="2289.0060000000003"/>
    <s v="-"/>
  </r>
  <r>
    <s v="ORD110823"/>
    <x v="1"/>
    <x v="4"/>
    <x v="10701"/>
    <n v="0.24"/>
    <n v="831.73199999999997"/>
    <n v="4"/>
    <d v="2023-07-28T00:00:00"/>
    <d v="2023-07-31T00:00:00"/>
    <s v="New"/>
    <x v="0"/>
    <n v="937.9"/>
    <x v="4"/>
    <x v="3"/>
    <n v="2633.8180000000002"/>
    <s v="-"/>
  </r>
  <r>
    <s v="ORD110824"/>
    <x v="1"/>
    <x v="3"/>
    <x v="10702"/>
    <n v="0.4"/>
    <n v="935.94"/>
    <n v="9"/>
    <d v="2024-11-11T00:00:00"/>
    <d v="2024-11-13T00:00:00"/>
    <s v="Member"/>
    <x v="0"/>
    <n v="465.61"/>
    <x v="4"/>
    <x v="4"/>
    <n v="1403.9099999999999"/>
    <s v="Bulk Order"/>
  </r>
  <r>
    <s v="ORD110825"/>
    <x v="2"/>
    <x v="0"/>
    <x v="10703"/>
    <n v="0.4"/>
    <n v="123.31600000000002"/>
    <n v="2"/>
    <d v="2023-10-10T00:00:00"/>
    <d v="2023-10-17T00:00:00"/>
    <s v="Member"/>
    <x v="1"/>
    <n v="81.34"/>
    <x v="4"/>
    <x v="1"/>
    <n v="184.97399999999999"/>
    <s v="-"/>
  </r>
  <r>
    <s v="ORD110826"/>
    <x v="3"/>
    <x v="2"/>
    <x v="10704"/>
    <n v="0.25"/>
    <n v="340.83749999999998"/>
    <n v="3"/>
    <d v="2024-12-01T00:00:00"/>
    <d v="2024-12-02T00:00:00"/>
    <s v="New"/>
    <x v="1"/>
    <n v="297.76"/>
    <x v="4"/>
    <x v="2"/>
    <n v="1022.5124999999999"/>
    <s v="-"/>
  </r>
  <r>
    <s v="ORD110827"/>
    <x v="0"/>
    <x v="3"/>
    <x v="4753"/>
    <n v="0.48"/>
    <n v="874.63679999999999"/>
    <n v="3"/>
    <d v="2023-03-17T00:00:00"/>
    <d v="2023-03-24T00:00:00"/>
    <s v="Regular"/>
    <x v="2"/>
    <n v="492.57"/>
    <x v="4"/>
    <x v="4"/>
    <n v="947.52320000000009"/>
    <s v="-"/>
  </r>
  <r>
    <s v="ORD110828"/>
    <x v="1"/>
    <x v="3"/>
    <x v="10705"/>
    <n v="0.41"/>
    <n v="753.63329999999996"/>
    <n v="6"/>
    <d v="2023-01-13T00:00:00"/>
    <d v="2023-01-17T00:00:00"/>
    <s v="Regular"/>
    <x v="0"/>
    <n v="426.78"/>
    <x v="4"/>
    <x v="4"/>
    <n v="1084.4967000000001"/>
    <s v="Bulk Order"/>
  </r>
  <r>
    <s v="ORD110829"/>
    <x v="0"/>
    <x v="3"/>
    <x v="10706"/>
    <n v="0.37"/>
    <n v="183.86410000000001"/>
    <n v="3"/>
    <d v="2023-12-17T00:00:00"/>
    <d v="2023-12-20T00:00:00"/>
    <s v="New"/>
    <x v="1"/>
    <n v="81.709999999999994"/>
    <x v="4"/>
    <x v="4"/>
    <n v="313.0659"/>
    <s v="-"/>
  </r>
  <r>
    <s v="ORD110830"/>
    <x v="1"/>
    <x v="2"/>
    <x v="8187"/>
    <n v="0.26"/>
    <n v="598.75400000000002"/>
    <n v="3"/>
    <d v="2024-06-30T00:00:00"/>
    <d v="2024-07-02T00:00:00"/>
    <s v="Regular"/>
    <x v="1"/>
    <n v="270.92"/>
    <x v="4"/>
    <x v="3"/>
    <n v="1704.1460000000002"/>
    <s v="-"/>
  </r>
  <r>
    <s v="ORD110831"/>
    <x v="2"/>
    <x v="1"/>
    <x v="10707"/>
    <n v="0.3"/>
    <n v="1047.165"/>
    <n v="5"/>
    <d v="2024-06-20T00:00:00"/>
    <d v="2024-06-22T00:00:00"/>
    <s v="Member"/>
    <x v="2"/>
    <n v="967.84"/>
    <x v="4"/>
    <x v="4"/>
    <n v="2443.3850000000002"/>
    <s v="-"/>
  </r>
  <r>
    <s v="ORD110832"/>
    <x v="2"/>
    <x v="2"/>
    <x v="10708"/>
    <n v="0.11"/>
    <n v="37.233899999999998"/>
    <n v="3"/>
    <d v="2024-10-22T00:00:00"/>
    <d v="2024-10-28T00:00:00"/>
    <s v="Member"/>
    <x v="2"/>
    <n v="28.1"/>
    <x v="4"/>
    <x v="2"/>
    <n v="301.2561"/>
    <s v="-"/>
  </r>
  <r>
    <s v="ORD110833"/>
    <x v="0"/>
    <x v="3"/>
    <x v="10709"/>
    <n v="0.27"/>
    <n v="1020.4731000000002"/>
    <n v="5"/>
    <d v="2023-04-22T00:00:00"/>
    <d v="2023-04-28T00:00:00"/>
    <s v="New"/>
    <x v="0"/>
    <n v="1010.61"/>
    <x v="4"/>
    <x v="1"/>
    <n v="2759.0569"/>
    <s v="-"/>
  </r>
  <r>
    <s v="ORD110834"/>
    <x v="2"/>
    <x v="0"/>
    <x v="10710"/>
    <n v="0.26"/>
    <n v="1242.8052000000002"/>
    <n v="3"/>
    <d v="2023-11-07T00:00:00"/>
    <d v="2023-11-08T00:00:00"/>
    <s v="Regular"/>
    <x v="2"/>
    <n v="1018.42"/>
    <x v="4"/>
    <x v="5"/>
    <n v="3537.2148000000002"/>
    <s v="-"/>
  </r>
  <r>
    <s v="ORD110835"/>
    <x v="0"/>
    <x v="3"/>
    <x v="10711"/>
    <n v="0.1"/>
    <n v="14.576000000000001"/>
    <n v="2"/>
    <d v="2023-02-05T00:00:00"/>
    <d v="2023-02-06T00:00:00"/>
    <s v="Regular"/>
    <x v="0"/>
    <n v="29.52"/>
    <x v="4"/>
    <x v="5"/>
    <n v="131.184"/>
    <s v="-"/>
  </r>
  <r>
    <s v="ORD110836"/>
    <x v="1"/>
    <x v="0"/>
    <x v="10712"/>
    <n v="0.48"/>
    <n v="503.56319999999994"/>
    <n v="8"/>
    <d v="2023-06-04T00:00:00"/>
    <d v="2023-06-07T00:00:00"/>
    <s v="Regular"/>
    <x v="2"/>
    <n v="193.12"/>
    <x v="4"/>
    <x v="3"/>
    <n v="545.52679999999998"/>
    <s v="Bulk Order"/>
  </r>
  <r>
    <s v="ORD110837"/>
    <x v="3"/>
    <x v="4"/>
    <x v="10713"/>
    <n v="0.12"/>
    <n v="331.57080000000002"/>
    <n v="3"/>
    <d v="2024-01-31T00:00:00"/>
    <d v="2024-02-05T00:00:00"/>
    <s v="Regular"/>
    <x v="0"/>
    <n v="340.12"/>
    <x v="4"/>
    <x v="2"/>
    <n v="2431.5192000000002"/>
    <s v="-"/>
  </r>
  <r>
    <s v="ORD110838"/>
    <x v="2"/>
    <x v="0"/>
    <x v="10714"/>
    <n v="0.05"/>
    <n v="58.422000000000004"/>
    <n v="6"/>
    <d v="2023-07-21T00:00:00"/>
    <d v="2023-07-27T00:00:00"/>
    <s v="Member"/>
    <x v="0"/>
    <n v="236"/>
    <x v="4"/>
    <x v="5"/>
    <n v="1110.018"/>
    <s v="Bulk Order"/>
  </r>
  <r>
    <s v="ORD110839"/>
    <x v="1"/>
    <x v="3"/>
    <x v="1835"/>
    <n v="0.23"/>
    <n v="884.73410000000001"/>
    <n v="2"/>
    <d v="2024-06-21T00:00:00"/>
    <d v="2024-06-25T00:00:00"/>
    <s v="Member"/>
    <x v="0"/>
    <n v="650.55999999999995"/>
    <x v="4"/>
    <x v="1"/>
    <n v="2961.9358999999999"/>
    <s v="-"/>
  </r>
  <r>
    <s v="ORD110840"/>
    <x v="3"/>
    <x v="2"/>
    <x v="10715"/>
    <n v="0.34"/>
    <n v="554.01640000000009"/>
    <n v="1"/>
    <d v="2023-06-22T00:00:00"/>
    <d v="2023-06-23T00:00:00"/>
    <s v="Regular"/>
    <x v="1"/>
    <n v="244.13"/>
    <x v="4"/>
    <x v="3"/>
    <n v="1075.4436000000001"/>
    <s v="-"/>
  </r>
  <r>
    <s v="ORD110841"/>
    <x v="3"/>
    <x v="3"/>
    <x v="10716"/>
    <n v="0.1"/>
    <n v="153.876"/>
    <n v="8"/>
    <d v="2024-06-03T00:00:00"/>
    <d v="2024-06-10T00:00:00"/>
    <s v="New"/>
    <x v="0"/>
    <n v="323.63"/>
    <x v="4"/>
    <x v="4"/>
    <n v="1384.884"/>
    <s v="Bulk Order"/>
  </r>
  <r>
    <s v="ORD110842"/>
    <x v="3"/>
    <x v="3"/>
    <x v="10717"/>
    <n v="0.09"/>
    <n v="9.4077000000000002"/>
    <n v="3"/>
    <d v="2024-09-28T00:00:00"/>
    <d v="2024-09-29T00:00:00"/>
    <s v="New"/>
    <x v="1"/>
    <n v="7.37"/>
    <x v="4"/>
    <x v="1"/>
    <n v="95.122299999999996"/>
    <s v="-"/>
  </r>
  <r>
    <s v="ORD110843"/>
    <x v="1"/>
    <x v="4"/>
    <x v="10718"/>
    <n v="0.13"/>
    <n v="185.07059999999998"/>
    <n v="2"/>
    <d v="2024-02-26T00:00:00"/>
    <d v="2024-03-04T00:00:00"/>
    <s v="Member"/>
    <x v="2"/>
    <n v="286.5"/>
    <x v="4"/>
    <x v="5"/>
    <n v="1238.5493999999999"/>
    <s v="-"/>
  </r>
  <r>
    <s v="ORD110844"/>
    <x v="1"/>
    <x v="1"/>
    <x v="10719"/>
    <n v="0.15"/>
    <n v="174.98849999999999"/>
    <n v="2"/>
    <d v="2023-08-27T00:00:00"/>
    <d v="2023-09-03T00:00:00"/>
    <s v="New"/>
    <x v="1"/>
    <n v="349.28"/>
    <x v="4"/>
    <x v="5"/>
    <n v="991.60149999999999"/>
    <s v="-"/>
  </r>
  <r>
    <s v="ORD110845"/>
    <x v="0"/>
    <x v="3"/>
    <x v="10720"/>
    <n v="0.12"/>
    <n v="213.82560000000001"/>
    <n v="5"/>
    <d v="2023-07-24T00:00:00"/>
    <d v="2023-07-26T00:00:00"/>
    <s v="Member"/>
    <x v="1"/>
    <n v="108.13"/>
    <x v="4"/>
    <x v="5"/>
    <n v="1568.0544"/>
    <s v="-"/>
  </r>
  <r>
    <s v="ORD110846"/>
    <x v="3"/>
    <x v="4"/>
    <x v="10721"/>
    <n v="0.24"/>
    <n v="197.64479999999998"/>
    <n v="6"/>
    <d v="2024-11-11T00:00:00"/>
    <d v="2024-11-14T00:00:00"/>
    <s v="Member"/>
    <x v="1"/>
    <n v="138.87"/>
    <x v="4"/>
    <x v="1"/>
    <n v="625.87519999999995"/>
    <s v="Bulk Order"/>
  </r>
  <r>
    <s v="ORD110847"/>
    <x v="3"/>
    <x v="2"/>
    <x v="10722"/>
    <n v="0.01"/>
    <n v="30.137800000000002"/>
    <n v="2"/>
    <d v="2024-02-03T00:00:00"/>
    <d v="2024-02-10T00:00:00"/>
    <s v="New"/>
    <x v="2"/>
    <n v="492.48"/>
    <x v="4"/>
    <x v="4"/>
    <n v="2983.6422000000002"/>
    <s v="-"/>
  </r>
  <r>
    <s v="ORD110848"/>
    <x v="3"/>
    <x v="4"/>
    <x v="10723"/>
    <n v="0.04"/>
    <n v="50.793199999999999"/>
    <n v="6"/>
    <d v="2024-08-17T00:00:00"/>
    <d v="2024-08-23T00:00:00"/>
    <s v="Regular"/>
    <x v="0"/>
    <n v="86.98"/>
    <x v="4"/>
    <x v="1"/>
    <n v="1219.0367999999999"/>
    <s v="Bulk Order"/>
  </r>
  <r>
    <s v="ORD110849"/>
    <x v="0"/>
    <x v="4"/>
    <x v="10724"/>
    <n v="0.36"/>
    <n v="1503.2087999999999"/>
    <n v="1"/>
    <d v="2024-08-17T00:00:00"/>
    <d v="2024-08-24T00:00:00"/>
    <s v="Regular"/>
    <x v="0"/>
    <n v="723.52"/>
    <x v="4"/>
    <x v="3"/>
    <n v="2672.3712"/>
    <s v="-"/>
  </r>
  <r>
    <s v="ORD110850"/>
    <x v="3"/>
    <x v="0"/>
    <x v="10725"/>
    <n v="0.21"/>
    <n v="313.80929999999995"/>
    <n v="9"/>
    <d v="2024-05-23T00:00:00"/>
    <d v="2024-05-28T00:00:00"/>
    <s v="Member"/>
    <x v="2"/>
    <n v="130.81"/>
    <x v="4"/>
    <x v="5"/>
    <n v="1180.5207"/>
    <s v="Bulk Order"/>
  </r>
  <r>
    <s v="ORD110851"/>
    <x v="1"/>
    <x v="1"/>
    <x v="10726"/>
    <n v="0.18"/>
    <n v="203.98679999999999"/>
    <n v="4"/>
    <d v="2023-03-15T00:00:00"/>
    <d v="2023-03-20T00:00:00"/>
    <s v="Regular"/>
    <x v="0"/>
    <n v="289.58999999999997"/>
    <x v="4"/>
    <x v="4"/>
    <n v="929.27319999999997"/>
    <s v="-"/>
  </r>
  <r>
    <s v="ORD110852"/>
    <x v="3"/>
    <x v="1"/>
    <x v="10727"/>
    <n v="0.01"/>
    <n v="3.7807999999999997"/>
    <n v="5"/>
    <d v="2024-04-29T00:00:00"/>
    <d v="2024-05-03T00:00:00"/>
    <s v="Member"/>
    <x v="0"/>
    <n v="104"/>
    <x v="4"/>
    <x v="1"/>
    <n v="374.29919999999998"/>
    <s v="-"/>
  </r>
  <r>
    <s v="ORD110853"/>
    <x v="2"/>
    <x v="2"/>
    <x v="10728"/>
    <n v="0.15"/>
    <n v="558.83100000000002"/>
    <n v="3"/>
    <d v="2023-06-02T00:00:00"/>
    <d v="2023-06-06T00:00:00"/>
    <s v="Regular"/>
    <x v="0"/>
    <n v="953.8"/>
    <x v="4"/>
    <x v="4"/>
    <n v="3166.7089999999998"/>
    <s v="-"/>
  </r>
  <r>
    <s v="ORD110854"/>
    <x v="1"/>
    <x v="4"/>
    <x v="10729"/>
    <n v="0.41"/>
    <n v="1061.9902"/>
    <n v="6"/>
    <d v="2023-12-01T00:00:00"/>
    <d v="2023-12-02T00:00:00"/>
    <s v="Member"/>
    <x v="0"/>
    <n v="730.54"/>
    <x v="4"/>
    <x v="1"/>
    <n v="1528.2297999999998"/>
    <s v="Bulk Order"/>
  </r>
  <r>
    <s v="ORD110855"/>
    <x v="0"/>
    <x v="2"/>
    <x v="10730"/>
    <n v="0.17"/>
    <n v="111.7818"/>
    <n v="1"/>
    <d v="2024-11-05T00:00:00"/>
    <d v="2024-11-12T00:00:00"/>
    <s v="New"/>
    <x v="2"/>
    <n v="139.28"/>
    <x v="4"/>
    <x v="3"/>
    <n v="545.75819999999999"/>
    <s v="-"/>
  </r>
  <r>
    <s v="ORD110856"/>
    <x v="3"/>
    <x v="2"/>
    <x v="10731"/>
    <n v="0.48"/>
    <n v="568.57920000000001"/>
    <n v="7"/>
    <d v="2023-02-06T00:00:00"/>
    <d v="2023-02-09T00:00:00"/>
    <s v="Regular"/>
    <x v="0"/>
    <n v="309.04000000000002"/>
    <x v="4"/>
    <x v="3"/>
    <n v="615.96079999999995"/>
    <s v="Bulk Order"/>
  </r>
  <r>
    <s v="ORD110857"/>
    <x v="2"/>
    <x v="1"/>
    <x v="10732"/>
    <n v="0.19"/>
    <n v="948.80680000000007"/>
    <n v="8"/>
    <d v="2024-10-28T00:00:00"/>
    <d v="2024-10-30T00:00:00"/>
    <s v="Member"/>
    <x v="0"/>
    <n v="872.93"/>
    <x v="4"/>
    <x v="3"/>
    <n v="4044.9132"/>
    <s v="Bulk Order"/>
  </r>
  <r>
    <s v="ORD110858"/>
    <x v="0"/>
    <x v="1"/>
    <x v="10733"/>
    <n v="0.23"/>
    <n v="931.39420000000007"/>
    <n v="3"/>
    <d v="2024-08-22T00:00:00"/>
    <d v="2024-08-26T00:00:00"/>
    <s v="New"/>
    <x v="1"/>
    <n v="1002.45"/>
    <x v="4"/>
    <x v="1"/>
    <n v="3118.1457999999998"/>
    <s v="-"/>
  </r>
  <r>
    <s v="ORD110859"/>
    <x v="0"/>
    <x v="1"/>
    <x v="10734"/>
    <n v="0.4"/>
    <n v="725.74400000000003"/>
    <n v="2"/>
    <d v="2024-12-06T00:00:00"/>
    <d v="2024-12-13T00:00:00"/>
    <s v="New"/>
    <x v="1"/>
    <n v="520.07000000000005"/>
    <x v="4"/>
    <x v="3"/>
    <n v="1088.616"/>
    <s v="-"/>
  </r>
  <r>
    <s v="ORD110860"/>
    <x v="1"/>
    <x v="3"/>
    <x v="10735"/>
    <n v="0.49"/>
    <n v="1351.6748"/>
    <n v="4"/>
    <d v="2024-07-22T00:00:00"/>
    <d v="2024-07-29T00:00:00"/>
    <s v="New"/>
    <x v="0"/>
    <n v="400.46"/>
    <x v="4"/>
    <x v="4"/>
    <n v="1406.8452"/>
    <s v="-"/>
  </r>
  <r>
    <s v="ORD110861"/>
    <x v="0"/>
    <x v="4"/>
    <x v="10736"/>
    <n v="0.19"/>
    <n v="406.31119999999999"/>
    <n v="8"/>
    <d v="2024-12-01T00:00:00"/>
    <d v="2024-12-06T00:00:00"/>
    <s v="New"/>
    <x v="1"/>
    <n v="552.88"/>
    <x v="4"/>
    <x v="1"/>
    <n v="1732.1687999999999"/>
    <s v="Bulk Order"/>
  </r>
  <r>
    <s v="ORD110862"/>
    <x v="0"/>
    <x v="2"/>
    <x v="10737"/>
    <n v="0.06"/>
    <n v="16.698599999999999"/>
    <n v="8"/>
    <d v="2024-09-30T00:00:00"/>
    <d v="2024-10-01T00:00:00"/>
    <s v="Regular"/>
    <x v="0"/>
    <n v="46.9"/>
    <x v="4"/>
    <x v="0"/>
    <n v="261.6114"/>
    <s v="Bulk Order"/>
  </r>
  <r>
    <s v="ORD110863"/>
    <x v="0"/>
    <x v="4"/>
    <x v="10738"/>
    <n v="0.26"/>
    <n v="1018.0352"/>
    <n v="8"/>
    <d v="2024-05-21T00:00:00"/>
    <d v="2024-05-28T00:00:00"/>
    <s v="Regular"/>
    <x v="0"/>
    <n v="795.62"/>
    <x v="4"/>
    <x v="5"/>
    <n v="2897.4848000000002"/>
    <s v="Bulk Order"/>
  </r>
  <r>
    <s v="ORD110864"/>
    <x v="0"/>
    <x v="2"/>
    <x v="10739"/>
    <n v="0.3"/>
    <n v="1083.9690000000001"/>
    <n v="2"/>
    <d v="2024-04-25T00:00:00"/>
    <d v="2024-05-01T00:00:00"/>
    <s v="Regular"/>
    <x v="1"/>
    <n v="978.08"/>
    <x v="4"/>
    <x v="4"/>
    <n v="2529.261"/>
    <s v="-"/>
  </r>
  <r>
    <s v="ORD110865"/>
    <x v="3"/>
    <x v="2"/>
    <x v="10740"/>
    <n v="0.48"/>
    <n v="1009.5024"/>
    <n v="4"/>
    <d v="2024-04-24T00:00:00"/>
    <d v="2024-04-25T00:00:00"/>
    <s v="Regular"/>
    <x v="0"/>
    <n v="568.30999999999995"/>
    <x v="4"/>
    <x v="2"/>
    <n v="1093.6276000000003"/>
    <s v="-"/>
  </r>
  <r>
    <s v="ORD110866"/>
    <x v="3"/>
    <x v="2"/>
    <x v="10741"/>
    <n v="0.21"/>
    <n v="891.42899999999986"/>
    <n v="1"/>
    <d v="2024-03-23T00:00:00"/>
    <d v="2024-03-30T00:00:00"/>
    <s v="Member"/>
    <x v="1"/>
    <n v="999.84"/>
    <x v="4"/>
    <x v="1"/>
    <n v="3353.4709999999995"/>
    <s v="-"/>
  </r>
  <r>
    <s v="ORD110867"/>
    <x v="3"/>
    <x v="2"/>
    <x v="10742"/>
    <n v="0.05"/>
    <n v="136.011"/>
    <n v="7"/>
    <d v="2024-06-27T00:00:00"/>
    <d v="2024-06-29T00:00:00"/>
    <s v="New"/>
    <x v="2"/>
    <n v="348.54"/>
    <x v="4"/>
    <x v="1"/>
    <n v="2584.2089999999998"/>
    <s v="Bulk Order"/>
  </r>
  <r>
    <s v="ORD110868"/>
    <x v="3"/>
    <x v="0"/>
    <x v="10743"/>
    <n v="0.33"/>
    <n v="138.44159999999999"/>
    <n v="6"/>
    <d v="2024-02-04T00:00:00"/>
    <d v="2024-02-10T00:00:00"/>
    <s v="Member"/>
    <x v="1"/>
    <n v="30.05"/>
    <x v="4"/>
    <x v="0"/>
    <n v="281.07839999999999"/>
    <s v="Bulk Order"/>
  </r>
  <r>
    <s v="ORD110869"/>
    <x v="2"/>
    <x v="0"/>
    <x v="10744"/>
    <n v="0.01"/>
    <n v="13.710899999999999"/>
    <n v="7"/>
    <d v="2023-12-31T00:00:00"/>
    <d v="2024-01-03T00:00:00"/>
    <s v="Member"/>
    <x v="2"/>
    <n v="406.79"/>
    <x v="4"/>
    <x v="2"/>
    <n v="1357.3790999999999"/>
    <s v="Bulk Order"/>
  </r>
  <r>
    <s v="ORD110870"/>
    <x v="3"/>
    <x v="3"/>
    <x v="10745"/>
    <n v="0.21"/>
    <n v="496.16489999999999"/>
    <n v="5"/>
    <d v="2023-10-27T00:00:00"/>
    <d v="2023-11-01T00:00:00"/>
    <s v="Regular"/>
    <x v="1"/>
    <n v="453.92"/>
    <x v="4"/>
    <x v="5"/>
    <n v="1866.5251000000001"/>
    <s v="-"/>
  </r>
  <r>
    <s v="ORD110871"/>
    <x v="0"/>
    <x v="1"/>
    <x v="10746"/>
    <n v="0.2"/>
    <n v="121.38"/>
    <n v="6"/>
    <d v="2023-08-03T00:00:00"/>
    <d v="2023-08-09T00:00:00"/>
    <s v="New"/>
    <x v="2"/>
    <n v="47.13"/>
    <x v="4"/>
    <x v="2"/>
    <n v="485.52"/>
    <s v="Bulk Order"/>
  </r>
  <r>
    <s v="ORD110872"/>
    <x v="3"/>
    <x v="2"/>
    <x v="10747"/>
    <n v="0.13"/>
    <n v="376.77900000000005"/>
    <n v="6"/>
    <d v="2023-12-12T00:00:00"/>
    <d v="2023-12-18T00:00:00"/>
    <s v="New"/>
    <x v="0"/>
    <n v="840.08"/>
    <x v="4"/>
    <x v="4"/>
    <n v="2521.5210000000002"/>
    <s v="Bulk Order"/>
  </r>
  <r>
    <s v="ORD110873"/>
    <x v="3"/>
    <x v="4"/>
    <x v="10748"/>
    <n v="0.48"/>
    <n v="331.57439999999997"/>
    <n v="6"/>
    <d v="2023-05-02T00:00:00"/>
    <d v="2023-05-08T00:00:00"/>
    <s v="New"/>
    <x v="0"/>
    <n v="113.51"/>
    <x v="4"/>
    <x v="5"/>
    <n v="359.2056"/>
    <s v="Bulk Order"/>
  </r>
  <r>
    <s v="ORD110874"/>
    <x v="1"/>
    <x v="0"/>
    <x v="10749"/>
    <n v="0.2"/>
    <n v="216.49800000000002"/>
    <n v="9"/>
    <d v="2024-12-01T00:00:00"/>
    <d v="2024-12-02T00:00:00"/>
    <s v="Member"/>
    <x v="1"/>
    <n v="314.54000000000002"/>
    <x v="4"/>
    <x v="4"/>
    <n v="865.99199999999996"/>
    <s v="Bulk Order"/>
  </r>
  <r>
    <s v="ORD110875"/>
    <x v="0"/>
    <x v="1"/>
    <x v="10750"/>
    <n v="0.45"/>
    <n v="2016.2340000000002"/>
    <n v="4"/>
    <d v="2023-11-23T00:00:00"/>
    <d v="2023-11-30T00:00:00"/>
    <s v="Regular"/>
    <x v="0"/>
    <n v="633.08000000000004"/>
    <x v="4"/>
    <x v="2"/>
    <n v="2464.2860000000001"/>
    <s v="-"/>
  </r>
  <r>
    <s v="ORD110876"/>
    <x v="3"/>
    <x v="3"/>
    <x v="10751"/>
    <n v="0.26"/>
    <n v="1299.7608"/>
    <n v="2"/>
    <d v="2024-11-04T00:00:00"/>
    <d v="2024-11-10T00:00:00"/>
    <s v="Member"/>
    <x v="1"/>
    <n v="1386.43"/>
    <x v="4"/>
    <x v="3"/>
    <n v="3699.3191999999999"/>
    <s v="-"/>
  </r>
  <r>
    <s v="ORD110877"/>
    <x v="3"/>
    <x v="1"/>
    <x v="10752"/>
    <n v="0.41"/>
    <n v="1146.4583999999998"/>
    <n v="9"/>
    <d v="2023-08-30T00:00:00"/>
    <d v="2023-08-31T00:00:00"/>
    <s v="Regular"/>
    <x v="0"/>
    <n v="736.35"/>
    <x v="4"/>
    <x v="2"/>
    <n v="1649.7816"/>
    <s v="Bulk Order"/>
  </r>
  <r>
    <s v="ORD110878"/>
    <x v="3"/>
    <x v="2"/>
    <x v="10753"/>
    <n v="0.23"/>
    <n v="721.34440000000006"/>
    <n v="7"/>
    <d v="2024-09-23T00:00:00"/>
    <d v="2024-09-27T00:00:00"/>
    <s v="Member"/>
    <x v="0"/>
    <n v="526.30999999999995"/>
    <x v="4"/>
    <x v="2"/>
    <n v="2414.9356000000002"/>
    <s v="Bulk Order"/>
  </r>
  <r>
    <s v="ORD110879"/>
    <x v="2"/>
    <x v="1"/>
    <x v="10754"/>
    <n v="0.5"/>
    <n v="2003.7049999999999"/>
    <n v="5"/>
    <d v="2024-08-20T00:00:00"/>
    <d v="2024-08-25T00:00:00"/>
    <s v="Regular"/>
    <x v="0"/>
    <n v="513.29"/>
    <x v="4"/>
    <x v="3"/>
    <n v="2003.7049999999999"/>
    <s v="-"/>
  </r>
  <r>
    <s v="ORD110880"/>
    <x v="3"/>
    <x v="2"/>
    <x v="10755"/>
    <n v="0.32"/>
    <n v="1123.5455999999999"/>
    <n v="6"/>
    <d v="2023-10-04T00:00:00"/>
    <d v="2023-10-06T00:00:00"/>
    <s v="New"/>
    <x v="0"/>
    <n v="825.53"/>
    <x v="4"/>
    <x v="1"/>
    <n v="2387.5344"/>
    <s v="Bulk Order"/>
  </r>
  <r>
    <s v="ORD110881"/>
    <x v="1"/>
    <x v="0"/>
    <x v="10756"/>
    <n v="0.08"/>
    <n v="79.527200000000008"/>
    <n v="7"/>
    <d v="2024-07-17T00:00:00"/>
    <d v="2024-07-18T00:00:00"/>
    <s v="Member"/>
    <x v="1"/>
    <n v="261.05"/>
    <x v="4"/>
    <x v="3"/>
    <n v="914.56280000000004"/>
    <s v="Bulk Order"/>
  </r>
  <r>
    <s v="ORD110882"/>
    <x v="0"/>
    <x v="0"/>
    <x v="10757"/>
    <n v="0"/>
    <n v="0"/>
    <n v="5"/>
    <d v="2023-04-30T00:00:00"/>
    <d v="2023-05-06T00:00:00"/>
    <s v="Regular"/>
    <x v="0"/>
    <n v="128.44999999999999"/>
    <x v="4"/>
    <x v="3"/>
    <n v="2117.19"/>
    <s v="-"/>
  </r>
  <r>
    <s v="ORD110883"/>
    <x v="0"/>
    <x v="2"/>
    <x v="10758"/>
    <n v="0.46"/>
    <n v="1252.1522000000002"/>
    <n v="5"/>
    <d v="2023-02-08T00:00:00"/>
    <d v="2023-02-13T00:00:00"/>
    <s v="New"/>
    <x v="1"/>
    <n v="289.11"/>
    <x v="4"/>
    <x v="1"/>
    <n v="1469.9177999999999"/>
    <s v="-"/>
  </r>
  <r>
    <s v="ORD110884"/>
    <x v="3"/>
    <x v="4"/>
    <x v="10759"/>
    <n v="0.34"/>
    <n v="633.28060000000005"/>
    <n v="6"/>
    <d v="2023-12-11T00:00:00"/>
    <d v="2023-12-14T00:00:00"/>
    <s v="New"/>
    <x v="2"/>
    <n v="293.31"/>
    <x v="4"/>
    <x v="2"/>
    <n v="1229.3093999999999"/>
    <s v="Bulk Order"/>
  </r>
  <r>
    <s v="ORD110885"/>
    <x v="3"/>
    <x v="0"/>
    <x v="10760"/>
    <n v="0.05"/>
    <n v="48.146000000000001"/>
    <n v="8"/>
    <d v="2024-11-13T00:00:00"/>
    <d v="2024-11-18T00:00:00"/>
    <s v="Regular"/>
    <x v="0"/>
    <n v="98.19"/>
    <x v="4"/>
    <x v="1"/>
    <n v="914.774"/>
    <s v="Bulk Order"/>
  </r>
  <r>
    <s v="ORD110886"/>
    <x v="3"/>
    <x v="4"/>
    <x v="10761"/>
    <n v="0.37"/>
    <n v="1371.5752"/>
    <n v="2"/>
    <d v="2024-01-09T00:00:00"/>
    <d v="2024-01-12T00:00:00"/>
    <s v="New"/>
    <x v="0"/>
    <n v="436.78"/>
    <x v="4"/>
    <x v="0"/>
    <n v="2335.3847999999998"/>
    <s v="-"/>
  </r>
  <r>
    <s v="ORD110887"/>
    <x v="0"/>
    <x v="2"/>
    <x v="10762"/>
    <n v="0.11"/>
    <n v="118.17849999999999"/>
    <n v="9"/>
    <d v="2024-12-11T00:00:00"/>
    <d v="2024-12-14T00:00:00"/>
    <s v="New"/>
    <x v="2"/>
    <n v="191.97"/>
    <x v="4"/>
    <x v="5"/>
    <n v="956.17149999999992"/>
    <s v="Bulk Order"/>
  </r>
  <r>
    <s v="ORD110888"/>
    <x v="0"/>
    <x v="2"/>
    <x v="10763"/>
    <n v="0.4"/>
    <n v="550.55200000000002"/>
    <n v="5"/>
    <d v="2024-04-23T00:00:00"/>
    <d v="2024-04-25T00:00:00"/>
    <s v="Member"/>
    <x v="1"/>
    <n v="200.57"/>
    <x v="4"/>
    <x v="4"/>
    <n v="825.82800000000009"/>
    <s v="-"/>
  </r>
  <r>
    <s v="ORD110889"/>
    <x v="2"/>
    <x v="0"/>
    <x v="10764"/>
    <n v="0.3"/>
    <n v="451.185"/>
    <n v="4"/>
    <d v="2023-07-13T00:00:00"/>
    <d v="2023-07-14T00:00:00"/>
    <s v="Member"/>
    <x v="1"/>
    <n v="426.54"/>
    <x v="4"/>
    <x v="1"/>
    <n v="1052.7650000000001"/>
    <s v="-"/>
  </r>
  <r>
    <s v="ORD110890"/>
    <x v="1"/>
    <x v="4"/>
    <x v="10765"/>
    <n v="0.06"/>
    <n v="53.563200000000002"/>
    <n v="8"/>
    <d v="2023-04-18T00:00:00"/>
    <d v="2023-04-21T00:00:00"/>
    <s v="Regular"/>
    <x v="1"/>
    <n v="232.52"/>
    <x v="4"/>
    <x v="1"/>
    <n v="839.15679999999998"/>
    <s v="Bulk Order"/>
  </r>
  <r>
    <s v="ORD110891"/>
    <x v="2"/>
    <x v="2"/>
    <x v="10766"/>
    <n v="0.04"/>
    <n v="170.512"/>
    <n v="4"/>
    <d v="2024-10-05T00:00:00"/>
    <d v="2024-10-07T00:00:00"/>
    <s v="Regular"/>
    <x v="1"/>
    <n v="435.04"/>
    <x v="4"/>
    <x v="5"/>
    <n v="4092.288"/>
    <s v="-"/>
  </r>
  <r>
    <s v="ORD110892"/>
    <x v="1"/>
    <x v="0"/>
    <x v="10767"/>
    <n v="0.23"/>
    <n v="711.16460000000006"/>
    <n v="2"/>
    <d v="2024-01-20T00:00:00"/>
    <d v="2024-01-25T00:00:00"/>
    <s v="Regular"/>
    <x v="0"/>
    <n v="887.58"/>
    <x v="4"/>
    <x v="2"/>
    <n v="2380.8553999999999"/>
    <s v="-"/>
  </r>
  <r>
    <s v="ORD110893"/>
    <x v="2"/>
    <x v="2"/>
    <x v="10768"/>
    <n v="0.47"/>
    <n v="1969.4269000000002"/>
    <n v="5"/>
    <d v="2023-04-21T00:00:00"/>
    <d v="2023-04-28T00:00:00"/>
    <s v="New"/>
    <x v="2"/>
    <n v="436.78"/>
    <x v="4"/>
    <x v="4"/>
    <n v="2220.8431"/>
    <s v="-"/>
  </r>
  <r>
    <s v="ORD110894"/>
    <x v="0"/>
    <x v="1"/>
    <x v="10769"/>
    <n v="0.28000000000000003"/>
    <n v="705.39560000000006"/>
    <n v="5"/>
    <d v="2024-07-25T00:00:00"/>
    <d v="2024-07-26T00:00:00"/>
    <s v="Regular"/>
    <x v="2"/>
    <n v="501.67"/>
    <x v="4"/>
    <x v="2"/>
    <n v="1813.8743999999999"/>
    <s v="-"/>
  </r>
  <r>
    <s v="ORD110895"/>
    <x v="2"/>
    <x v="1"/>
    <x v="10770"/>
    <n v="0.38"/>
    <n v="1005.4268000000001"/>
    <n v="4"/>
    <d v="2023-11-02T00:00:00"/>
    <d v="2023-11-03T00:00:00"/>
    <s v="Member"/>
    <x v="2"/>
    <n v="335.29"/>
    <x v="4"/>
    <x v="0"/>
    <n v="1640.4331999999999"/>
    <s v="-"/>
  </r>
  <r>
    <s v="ORD110896"/>
    <x v="1"/>
    <x v="0"/>
    <x v="10771"/>
    <n v="0.23"/>
    <n v="717.39530000000002"/>
    <n v="3"/>
    <d v="2023-12-09T00:00:00"/>
    <d v="2023-12-11T00:00:00"/>
    <s v="New"/>
    <x v="2"/>
    <n v="377.96"/>
    <x v="4"/>
    <x v="4"/>
    <n v="2401.7147"/>
    <s v="-"/>
  </r>
  <r>
    <s v="ORD110897"/>
    <x v="3"/>
    <x v="2"/>
    <x v="10772"/>
    <n v="0.19"/>
    <n v="364.32690000000002"/>
    <n v="5"/>
    <d v="2023-10-30T00:00:00"/>
    <d v="2023-11-01T00:00:00"/>
    <s v="Member"/>
    <x v="2"/>
    <n v="354.88"/>
    <x v="4"/>
    <x v="2"/>
    <n v="1553.1831"/>
    <s v="-"/>
  </r>
  <r>
    <s v="ORD110898"/>
    <x v="1"/>
    <x v="0"/>
    <x v="10773"/>
    <n v="0.41"/>
    <n v="1038.6366"/>
    <n v="9"/>
    <d v="2023-01-17T00:00:00"/>
    <d v="2023-01-21T00:00:00"/>
    <s v="Member"/>
    <x v="0"/>
    <n v="726.35"/>
    <x v="4"/>
    <x v="4"/>
    <n v="1494.6234000000002"/>
    <s v="Bulk Order"/>
  </r>
  <r>
    <s v="ORD110899"/>
    <x v="3"/>
    <x v="3"/>
    <x v="10774"/>
    <n v="0.23"/>
    <n v="639.37240000000008"/>
    <n v="9"/>
    <d v="2024-11-05T00:00:00"/>
    <d v="2024-11-11T00:00:00"/>
    <s v="Member"/>
    <x v="0"/>
    <n v="430.11"/>
    <x v="4"/>
    <x v="5"/>
    <n v="2140.5075999999999"/>
    <s v="Bulk Order"/>
  </r>
  <r>
    <s v="ORD110900"/>
    <x v="0"/>
    <x v="0"/>
    <x v="10775"/>
    <n v="7.0000000000000007E-2"/>
    <n v="334.0652"/>
    <n v="9"/>
    <d v="2024-06-03T00:00:00"/>
    <d v="2024-06-08T00:00:00"/>
    <s v="New"/>
    <x v="1"/>
    <n v="574.28"/>
    <x v="4"/>
    <x v="5"/>
    <n v="4438.2947999999997"/>
    <s v="Bulk Order"/>
  </r>
  <r>
    <s v="ORD110901"/>
    <x v="1"/>
    <x v="0"/>
    <x v="10776"/>
    <n v="0.14000000000000001"/>
    <n v="619.67500000000007"/>
    <n v="6"/>
    <d v="2024-07-21T00:00:00"/>
    <d v="2024-07-25T00:00:00"/>
    <s v="Regular"/>
    <x v="0"/>
    <n v="498.29"/>
    <x v="4"/>
    <x v="0"/>
    <n v="3806.5749999999998"/>
    <s v="Bulk Order"/>
  </r>
  <r>
    <s v="ORD110902"/>
    <x v="2"/>
    <x v="1"/>
    <x v="10777"/>
    <n v="0.28000000000000003"/>
    <n v="205.32400000000001"/>
    <n v="8"/>
    <d v="2024-11-30T00:00:00"/>
    <d v="2024-12-07T00:00:00"/>
    <s v="Regular"/>
    <x v="1"/>
    <n v="93.33"/>
    <x v="4"/>
    <x v="0"/>
    <n v="527.97599999999989"/>
    <s v="Bulk Order"/>
  </r>
  <r>
    <s v="ORD110903"/>
    <x v="1"/>
    <x v="1"/>
    <x v="7652"/>
    <n v="0.2"/>
    <n v="60.455999999999996"/>
    <n v="1"/>
    <d v="2023-07-02T00:00:00"/>
    <d v="2023-07-06T00:00:00"/>
    <s v="Member"/>
    <x v="0"/>
    <n v="48.72"/>
    <x v="4"/>
    <x v="1"/>
    <n v="241.82399999999998"/>
    <s v="-"/>
  </r>
  <r>
    <s v="ORD110904"/>
    <x v="3"/>
    <x v="2"/>
    <x v="10778"/>
    <n v="0.18"/>
    <n v="618.0551999999999"/>
    <n v="1"/>
    <d v="2023-09-20T00:00:00"/>
    <d v="2023-09-21T00:00:00"/>
    <s v="New"/>
    <x v="0"/>
    <n v="921.19"/>
    <x v="4"/>
    <x v="0"/>
    <n v="2815.5848000000001"/>
    <s v="-"/>
  </r>
  <r>
    <s v="ORD110905"/>
    <x v="0"/>
    <x v="0"/>
    <x v="10779"/>
    <n v="0.33"/>
    <n v="112.5531"/>
    <n v="7"/>
    <d v="2023-03-06T00:00:00"/>
    <d v="2023-03-10T00:00:00"/>
    <s v="New"/>
    <x v="2"/>
    <n v="43.89"/>
    <x v="4"/>
    <x v="1"/>
    <n v="228.51689999999999"/>
    <s v="Bulk Order"/>
  </r>
  <r>
    <s v="ORD110906"/>
    <x v="2"/>
    <x v="0"/>
    <x v="10780"/>
    <n v="0.32"/>
    <n v="126.63040000000001"/>
    <n v="5"/>
    <d v="2023-10-08T00:00:00"/>
    <d v="2023-10-13T00:00:00"/>
    <s v="Member"/>
    <x v="1"/>
    <n v="46.74"/>
    <x v="4"/>
    <x v="0"/>
    <n v="269.08960000000002"/>
    <s v="-"/>
  </r>
  <r>
    <s v="ORD110907"/>
    <x v="1"/>
    <x v="2"/>
    <x v="10781"/>
    <n v="0.16"/>
    <n v="140.86240000000001"/>
    <n v="2"/>
    <d v="2024-05-13T00:00:00"/>
    <d v="2024-05-15T00:00:00"/>
    <s v="Regular"/>
    <x v="1"/>
    <n v="170.4"/>
    <x v="4"/>
    <x v="0"/>
    <n v="739.52760000000001"/>
    <s v="-"/>
  </r>
  <r>
    <s v="ORD110908"/>
    <x v="3"/>
    <x v="4"/>
    <x v="10782"/>
    <n v="0.18"/>
    <n v="328.20479999999998"/>
    <n v="4"/>
    <d v="2024-06-19T00:00:00"/>
    <d v="2024-06-20T00:00:00"/>
    <s v="New"/>
    <x v="1"/>
    <n v="360.65"/>
    <x v="4"/>
    <x v="0"/>
    <n v="1495.1551999999999"/>
    <s v="-"/>
  </r>
  <r>
    <s v="ORD110909"/>
    <x v="2"/>
    <x v="2"/>
    <x v="10783"/>
    <n v="0.38"/>
    <n v="847.9624"/>
    <n v="4"/>
    <d v="2024-09-17T00:00:00"/>
    <d v="2024-09-24T00:00:00"/>
    <s v="Regular"/>
    <x v="1"/>
    <n v="360.19"/>
    <x v="4"/>
    <x v="5"/>
    <n v="1383.5176000000001"/>
    <s v="-"/>
  </r>
  <r>
    <s v="ORD110910"/>
    <x v="0"/>
    <x v="1"/>
    <x v="10784"/>
    <n v="0.46"/>
    <n v="1216.6769999999999"/>
    <n v="6"/>
    <d v="2023-04-07T00:00:00"/>
    <d v="2023-04-13T00:00:00"/>
    <s v="Regular"/>
    <x v="1"/>
    <n v="258.27999999999997"/>
    <x v="4"/>
    <x v="0"/>
    <n v="1428.2729999999999"/>
    <s v="Bulk Order"/>
  </r>
  <r>
    <s v="ORD110911"/>
    <x v="2"/>
    <x v="1"/>
    <x v="10785"/>
    <n v="0.16"/>
    <n v="793.95360000000005"/>
    <n v="8"/>
    <d v="2024-04-03T00:00:00"/>
    <d v="2024-04-04T00:00:00"/>
    <s v="New"/>
    <x v="0"/>
    <n v="485.17"/>
    <x v="4"/>
    <x v="3"/>
    <n v="4168.2564000000002"/>
    <s v="Bulk Order"/>
  </r>
  <r>
    <s v="ORD110912"/>
    <x v="0"/>
    <x v="0"/>
    <x v="10786"/>
    <n v="0.15"/>
    <n v="298.14600000000002"/>
    <n v="3"/>
    <d v="2024-08-30T00:00:00"/>
    <d v="2024-09-06T00:00:00"/>
    <s v="Regular"/>
    <x v="2"/>
    <n v="357.87"/>
    <x v="4"/>
    <x v="2"/>
    <n v="1689.4940000000001"/>
    <s v="-"/>
  </r>
  <r>
    <s v="ORD110913"/>
    <x v="2"/>
    <x v="1"/>
    <x v="10787"/>
    <n v="0.13"/>
    <n v="167.6337"/>
    <n v="7"/>
    <d v="2023-12-15T00:00:00"/>
    <d v="2023-12-19T00:00:00"/>
    <s v="New"/>
    <x v="0"/>
    <n v="156.32"/>
    <x v="4"/>
    <x v="5"/>
    <n v="1121.8562999999999"/>
    <s v="Bulk Order"/>
  </r>
  <r>
    <s v="ORD110914"/>
    <x v="1"/>
    <x v="2"/>
    <x v="10788"/>
    <n v="7.0000000000000007E-2"/>
    <n v="204.31180000000001"/>
    <n v="2"/>
    <d v="2024-07-30T00:00:00"/>
    <d v="2024-08-04T00:00:00"/>
    <s v="Member"/>
    <x v="0"/>
    <n v="257.61"/>
    <x v="4"/>
    <x v="2"/>
    <n v="2714.4281999999998"/>
    <s v="-"/>
  </r>
  <r>
    <s v="ORD110915"/>
    <x v="3"/>
    <x v="0"/>
    <x v="10789"/>
    <n v="0.19"/>
    <n v="219.3056"/>
    <n v="9"/>
    <d v="2023-10-30T00:00:00"/>
    <d v="2023-11-01T00:00:00"/>
    <s v="New"/>
    <x v="0"/>
    <n v="65.34"/>
    <x v="4"/>
    <x v="5"/>
    <n v="934.93439999999998"/>
    <s v="Bulk Order"/>
  </r>
  <r>
    <s v="ORD110916"/>
    <x v="1"/>
    <x v="2"/>
    <x v="10790"/>
    <n v="0.26"/>
    <n v="1224.2516000000001"/>
    <n v="7"/>
    <d v="2024-10-09T00:00:00"/>
    <d v="2024-10-14T00:00:00"/>
    <s v="Regular"/>
    <x v="2"/>
    <n v="393.51"/>
    <x v="4"/>
    <x v="1"/>
    <n v="3484.4083999999998"/>
    <s v="Bulk Order"/>
  </r>
  <r>
    <s v="ORD110917"/>
    <x v="1"/>
    <x v="2"/>
    <x v="10791"/>
    <n v="0.27"/>
    <n v="369.99450000000002"/>
    <n v="1"/>
    <d v="2023-06-22T00:00:00"/>
    <d v="2023-06-25T00:00:00"/>
    <s v="Regular"/>
    <x v="1"/>
    <n v="353.26"/>
    <x v="4"/>
    <x v="5"/>
    <n v="1000.3554999999999"/>
    <s v="-"/>
  </r>
  <r>
    <s v="ORD110918"/>
    <x v="0"/>
    <x v="0"/>
    <x v="10792"/>
    <n v="0.35"/>
    <n v="1732.7380000000001"/>
    <n v="4"/>
    <d v="2024-02-17T00:00:00"/>
    <d v="2024-02-22T00:00:00"/>
    <s v="Regular"/>
    <x v="2"/>
    <n v="440.4"/>
    <x v="4"/>
    <x v="2"/>
    <n v="3217.942"/>
    <s v="-"/>
  </r>
  <r>
    <s v="ORD110919"/>
    <x v="0"/>
    <x v="4"/>
    <x v="10793"/>
    <n v="0.03"/>
    <n v="64.544099999999986"/>
    <n v="2"/>
    <d v="2023-01-31T00:00:00"/>
    <d v="2023-02-03T00:00:00"/>
    <s v="Member"/>
    <x v="1"/>
    <n v="109.03"/>
    <x v="4"/>
    <x v="0"/>
    <n v="2086.9258999999997"/>
    <s v="-"/>
  </r>
  <r>
    <s v="ORD110920"/>
    <x v="0"/>
    <x v="1"/>
    <x v="10794"/>
    <n v="0.28000000000000003"/>
    <n v="1143.0048000000002"/>
    <n v="5"/>
    <d v="2024-04-27T00:00:00"/>
    <d v="2024-04-28T00:00:00"/>
    <s v="Member"/>
    <x v="1"/>
    <n v="603.51"/>
    <x v="4"/>
    <x v="1"/>
    <n v="2939.1551999999997"/>
    <s v="-"/>
  </r>
  <r>
    <s v="ORD110921"/>
    <x v="1"/>
    <x v="3"/>
    <x v="10795"/>
    <n v="0.13"/>
    <n v="425.95410000000004"/>
    <n v="9"/>
    <d v="2023-05-15T00:00:00"/>
    <d v="2023-05-22T00:00:00"/>
    <s v="Regular"/>
    <x v="2"/>
    <n v="924.12"/>
    <x v="4"/>
    <x v="5"/>
    <n v="2850.6159000000002"/>
    <s v="Bulk Order"/>
  </r>
  <r>
    <s v="ORD110922"/>
    <x v="2"/>
    <x v="3"/>
    <x v="10796"/>
    <n v="0.12"/>
    <n v="560.89440000000002"/>
    <n v="3"/>
    <d v="2023-06-08T00:00:00"/>
    <d v="2023-06-13T00:00:00"/>
    <s v="Member"/>
    <x v="2"/>
    <n v="843.12"/>
    <x v="4"/>
    <x v="4"/>
    <n v="4113.2255999999998"/>
    <s v="-"/>
  </r>
  <r>
    <s v="ORD110923"/>
    <x v="2"/>
    <x v="3"/>
    <x v="10797"/>
    <n v="0.39"/>
    <n v="1234.1901"/>
    <n v="5"/>
    <d v="2024-09-12T00:00:00"/>
    <d v="2024-09-17T00:00:00"/>
    <s v="New"/>
    <x v="1"/>
    <n v="166.37"/>
    <x v="4"/>
    <x v="0"/>
    <n v="1930.3999000000001"/>
    <s v="-"/>
  </r>
  <r>
    <s v="ORD110924"/>
    <x v="1"/>
    <x v="1"/>
    <x v="10798"/>
    <n v="0.08"/>
    <n v="235.83759999999998"/>
    <n v="2"/>
    <d v="2023-08-30T00:00:00"/>
    <d v="2023-09-04T00:00:00"/>
    <s v="New"/>
    <x v="0"/>
    <n v="670.13"/>
    <x v="4"/>
    <x v="2"/>
    <n v="2712.1324"/>
    <s v="-"/>
  </r>
  <r>
    <s v="ORD110925"/>
    <x v="1"/>
    <x v="4"/>
    <x v="10799"/>
    <n v="0.16"/>
    <n v="527.83680000000004"/>
    <n v="4"/>
    <d v="2023-07-07T00:00:00"/>
    <d v="2023-07-14T00:00:00"/>
    <s v="Regular"/>
    <x v="1"/>
    <n v="495.42"/>
    <x v="4"/>
    <x v="2"/>
    <n v="2771.1432"/>
    <s v="-"/>
  </r>
  <r>
    <s v="ORD110926"/>
    <x v="3"/>
    <x v="2"/>
    <x v="10800"/>
    <n v="0.32"/>
    <n v="1265.1776"/>
    <n v="2"/>
    <d v="2023-07-03T00:00:00"/>
    <d v="2023-07-07T00:00:00"/>
    <s v="New"/>
    <x v="2"/>
    <n v="957.53"/>
    <x v="4"/>
    <x v="5"/>
    <n v="2688.5023999999999"/>
    <s v="-"/>
  </r>
  <r>
    <s v="ORD110927"/>
    <x v="0"/>
    <x v="0"/>
    <x v="10801"/>
    <n v="0.32"/>
    <n v="1441.3824"/>
    <n v="8"/>
    <d v="2024-11-02T00:00:00"/>
    <d v="2024-11-03T00:00:00"/>
    <s v="Regular"/>
    <x v="2"/>
    <n v="897.31"/>
    <x v="4"/>
    <x v="5"/>
    <n v="3062.9375999999997"/>
    <s v="Bulk Order"/>
  </r>
  <r>
    <s v="ORD110928"/>
    <x v="0"/>
    <x v="4"/>
    <x v="8618"/>
    <n v="0.02"/>
    <n v="28.147800000000004"/>
    <n v="7"/>
    <d v="2024-08-28T00:00:00"/>
    <d v="2024-09-02T00:00:00"/>
    <s v="Member"/>
    <x v="0"/>
    <n v="119.44"/>
    <x v="4"/>
    <x v="1"/>
    <n v="1379.2422000000001"/>
    <s v="Bulk Order"/>
  </r>
  <r>
    <s v="ORD110929"/>
    <x v="1"/>
    <x v="3"/>
    <x v="10802"/>
    <n v="0.04"/>
    <n v="43.373999999999995"/>
    <n v="7"/>
    <d v="2023-11-13T00:00:00"/>
    <d v="2023-11-15T00:00:00"/>
    <s v="Regular"/>
    <x v="0"/>
    <n v="182.14"/>
    <x v="4"/>
    <x v="4"/>
    <n v="1040.9759999999999"/>
    <s v="Bulk Order"/>
  </r>
  <r>
    <s v="ORD110930"/>
    <x v="1"/>
    <x v="1"/>
    <x v="10803"/>
    <n v="0.33"/>
    <n v="88.542300000000012"/>
    <n v="7"/>
    <d v="2023-07-08T00:00:00"/>
    <d v="2023-07-09T00:00:00"/>
    <s v="Regular"/>
    <x v="1"/>
    <n v="50.66"/>
    <x v="4"/>
    <x v="3"/>
    <n v="179.76769999999999"/>
    <s v="Bulk Order"/>
  </r>
  <r>
    <s v="ORD110931"/>
    <x v="2"/>
    <x v="1"/>
    <x v="10804"/>
    <n v="0.48"/>
    <n v="918.42719999999997"/>
    <n v="9"/>
    <d v="2024-08-10T00:00:00"/>
    <d v="2024-08-15T00:00:00"/>
    <s v="Member"/>
    <x v="1"/>
    <n v="335.04"/>
    <x v="4"/>
    <x v="4"/>
    <n v="994.96280000000013"/>
    <s v="Bulk Order"/>
  </r>
  <r>
    <s v="ORD110932"/>
    <x v="1"/>
    <x v="0"/>
    <x v="10805"/>
    <n v="0.5"/>
    <n v="2123.1550000000002"/>
    <n v="2"/>
    <d v="2023-12-21T00:00:00"/>
    <d v="2023-12-28T00:00:00"/>
    <s v="Member"/>
    <x v="1"/>
    <n v="1048.46"/>
    <x v="4"/>
    <x v="1"/>
    <n v="2123.1550000000002"/>
    <s v="-"/>
  </r>
  <r>
    <s v="ORD110933"/>
    <x v="2"/>
    <x v="2"/>
    <x v="10806"/>
    <n v="0.49"/>
    <n v="216.727"/>
    <n v="6"/>
    <d v="2024-03-23T00:00:00"/>
    <d v="2024-03-29T00:00:00"/>
    <s v="New"/>
    <x v="1"/>
    <n v="116.06"/>
    <x v="4"/>
    <x v="4"/>
    <n v="225.57300000000001"/>
    <s v="Bulk Order"/>
  </r>
  <r>
    <s v="ORD110934"/>
    <x v="1"/>
    <x v="4"/>
    <x v="10807"/>
    <n v="0.18"/>
    <n v="492.97499999999997"/>
    <n v="4"/>
    <d v="2023-09-23T00:00:00"/>
    <d v="2023-09-25T00:00:00"/>
    <s v="Regular"/>
    <x v="1"/>
    <n v="593.38"/>
    <x v="4"/>
    <x v="0"/>
    <n v="2245.7750000000001"/>
    <s v="-"/>
  </r>
  <r>
    <s v="ORD110935"/>
    <x v="3"/>
    <x v="4"/>
    <x v="10808"/>
    <n v="0.12"/>
    <n v="420.53519999999997"/>
    <n v="6"/>
    <d v="2024-02-14T00:00:00"/>
    <d v="2024-02-20T00:00:00"/>
    <s v="Regular"/>
    <x v="1"/>
    <n v="207.92"/>
    <x v="4"/>
    <x v="4"/>
    <n v="3083.9248000000002"/>
    <s v="Bulk Order"/>
  </r>
  <r>
    <s v="ORD110936"/>
    <x v="3"/>
    <x v="4"/>
    <x v="10809"/>
    <n v="0.05"/>
    <n v="210.029"/>
    <n v="9"/>
    <d v="2023-03-10T00:00:00"/>
    <d v="2023-03-14T00:00:00"/>
    <s v="New"/>
    <x v="0"/>
    <n v="580.17999999999995"/>
    <x v="4"/>
    <x v="3"/>
    <n v="3990.5509999999999"/>
    <s v="Bulk Order"/>
  </r>
  <r>
    <s v="ORD110937"/>
    <x v="2"/>
    <x v="2"/>
    <x v="10810"/>
    <n v="0.16"/>
    <n v="473.40960000000001"/>
    <n v="1"/>
    <d v="2024-08-21T00:00:00"/>
    <d v="2024-08-23T00:00:00"/>
    <s v="Regular"/>
    <x v="1"/>
    <n v="420.79"/>
    <x v="4"/>
    <x v="5"/>
    <n v="2485.4004"/>
    <s v="-"/>
  </r>
  <r>
    <s v="ORD110938"/>
    <x v="0"/>
    <x v="2"/>
    <x v="10811"/>
    <n v="0.14000000000000001"/>
    <n v="141.81580000000002"/>
    <n v="2"/>
    <d v="2023-11-25T00:00:00"/>
    <d v="2023-12-02T00:00:00"/>
    <s v="Member"/>
    <x v="0"/>
    <n v="106.99"/>
    <x v="4"/>
    <x v="1"/>
    <n v="871.15419999999995"/>
    <s v="-"/>
  </r>
  <r>
    <s v="ORD110939"/>
    <x v="3"/>
    <x v="2"/>
    <x v="10812"/>
    <n v="0.28999999999999998"/>
    <n v="1399.6066999999998"/>
    <n v="6"/>
    <d v="2023-04-07T00:00:00"/>
    <d v="2023-04-08T00:00:00"/>
    <s v="Regular"/>
    <x v="2"/>
    <n v="757.27"/>
    <x v="4"/>
    <x v="1"/>
    <n v="3426.6232999999997"/>
    <s v="Bulk Order"/>
  </r>
  <r>
    <s v="ORD110940"/>
    <x v="2"/>
    <x v="0"/>
    <x v="10813"/>
    <n v="0.18"/>
    <n v="101.48219999999999"/>
    <n v="7"/>
    <d v="2023-09-11T00:00:00"/>
    <d v="2023-09-12T00:00:00"/>
    <s v="Member"/>
    <x v="0"/>
    <n v="54.65"/>
    <x v="4"/>
    <x v="2"/>
    <n v="462.30779999999999"/>
    <s v="Bulk Order"/>
  </r>
  <r>
    <s v="ORD110941"/>
    <x v="1"/>
    <x v="1"/>
    <x v="10814"/>
    <n v="0.12"/>
    <n v="464.17199999999997"/>
    <n v="3"/>
    <d v="2024-05-28T00:00:00"/>
    <d v="2024-05-31T00:00:00"/>
    <s v="Member"/>
    <x v="1"/>
    <n v="924.07"/>
    <x v="4"/>
    <x v="2"/>
    <n v="3403.9279999999999"/>
    <s v="-"/>
  </r>
  <r>
    <s v="ORD110942"/>
    <x v="1"/>
    <x v="3"/>
    <x v="10815"/>
    <n v="0.31"/>
    <n v="162.48339999999999"/>
    <n v="1"/>
    <d v="2023-10-25T00:00:00"/>
    <d v="2023-10-28T00:00:00"/>
    <s v="Member"/>
    <x v="0"/>
    <n v="135.55000000000001"/>
    <x v="4"/>
    <x v="3"/>
    <n v="361.65660000000003"/>
    <s v="-"/>
  </r>
  <r>
    <s v="ORD110943"/>
    <x v="2"/>
    <x v="2"/>
    <x v="10816"/>
    <n v="0.16"/>
    <n v="128.44"/>
    <n v="7"/>
    <d v="2023-07-15T00:00:00"/>
    <d v="2023-07-18T00:00:00"/>
    <s v="Member"/>
    <x v="1"/>
    <n v="227.66"/>
    <x v="4"/>
    <x v="5"/>
    <n v="674.31"/>
    <s v="Bulk Order"/>
  </r>
  <r>
    <s v="ORD110944"/>
    <x v="0"/>
    <x v="1"/>
    <x v="10817"/>
    <n v="0.18"/>
    <n v="810.22680000000003"/>
    <n v="2"/>
    <d v="2024-10-11T00:00:00"/>
    <d v="2024-10-15T00:00:00"/>
    <s v="Regular"/>
    <x v="0"/>
    <n v="240.96"/>
    <x v="4"/>
    <x v="0"/>
    <n v="3691.0332000000003"/>
    <s v="-"/>
  </r>
  <r>
    <s v="ORD110945"/>
    <x v="2"/>
    <x v="2"/>
    <x v="10818"/>
    <n v="0.3"/>
    <n v="1137.021"/>
    <n v="6"/>
    <d v="2024-06-26T00:00:00"/>
    <d v="2024-06-27T00:00:00"/>
    <s v="New"/>
    <x v="0"/>
    <n v="700.02"/>
    <x v="4"/>
    <x v="5"/>
    <n v="2653.049"/>
    <s v="Bulk Order"/>
  </r>
  <r>
    <s v="ORD110946"/>
    <x v="2"/>
    <x v="3"/>
    <x v="10819"/>
    <n v="0.06"/>
    <n v="113.4594"/>
    <n v="4"/>
    <d v="2024-12-19T00:00:00"/>
    <d v="2024-12-23T00:00:00"/>
    <s v="Member"/>
    <x v="1"/>
    <n v="193.4"/>
    <x v="4"/>
    <x v="0"/>
    <n v="1777.5306"/>
    <s v="-"/>
  </r>
  <r>
    <s v="ORD110947"/>
    <x v="3"/>
    <x v="2"/>
    <x v="10820"/>
    <n v="0.39"/>
    <n v="1259.6025"/>
    <n v="4"/>
    <d v="2024-04-13T00:00:00"/>
    <d v="2024-04-14T00:00:00"/>
    <s v="New"/>
    <x v="0"/>
    <n v="590.05999999999995"/>
    <x v="4"/>
    <x v="1"/>
    <n v="1970.1475"/>
    <s v="-"/>
  </r>
  <r>
    <s v="ORD110948"/>
    <x v="2"/>
    <x v="1"/>
    <x v="10821"/>
    <n v="0.48"/>
    <n v="1123.4448"/>
    <n v="9"/>
    <d v="2024-06-01T00:00:00"/>
    <d v="2024-06-08T00:00:00"/>
    <s v="New"/>
    <x v="1"/>
    <n v="158.44"/>
    <x v="4"/>
    <x v="0"/>
    <n v="1217.0652000000002"/>
    <s v="Bulk Order"/>
  </r>
  <r>
    <s v="ORD110949"/>
    <x v="2"/>
    <x v="0"/>
    <x v="10822"/>
    <n v="0.25"/>
    <n v="106.51"/>
    <n v="7"/>
    <d v="2023-03-06T00:00:00"/>
    <d v="2023-03-12T00:00:00"/>
    <s v="Member"/>
    <x v="1"/>
    <n v="102.81"/>
    <x v="4"/>
    <x v="1"/>
    <n v="319.53000000000003"/>
    <s v="Bulk Order"/>
  </r>
  <r>
    <s v="ORD110950"/>
    <x v="1"/>
    <x v="3"/>
    <x v="10823"/>
    <n v="0.28000000000000003"/>
    <n v="1017.3884000000002"/>
    <n v="1"/>
    <d v="2024-12-14T00:00:00"/>
    <d v="2024-12-17T00:00:00"/>
    <s v="Member"/>
    <x v="2"/>
    <n v="449.55"/>
    <x v="4"/>
    <x v="0"/>
    <n v="2616.1415999999999"/>
    <s v="-"/>
  </r>
  <r>
    <s v="ORD110951"/>
    <x v="3"/>
    <x v="1"/>
    <x v="10824"/>
    <n v="0.19"/>
    <n v="729.59050000000002"/>
    <n v="4"/>
    <d v="2024-05-18T00:00:00"/>
    <d v="2024-05-21T00:00:00"/>
    <s v="New"/>
    <x v="1"/>
    <n v="736"/>
    <x v="4"/>
    <x v="5"/>
    <n v="3110.3594999999996"/>
    <s v="-"/>
  </r>
  <r>
    <s v="ORD110952"/>
    <x v="1"/>
    <x v="4"/>
    <x v="10825"/>
    <n v="0.48"/>
    <n v="2123.2656000000002"/>
    <n v="6"/>
    <d v="2024-01-28T00:00:00"/>
    <d v="2024-01-30T00:00:00"/>
    <s v="New"/>
    <x v="2"/>
    <n v="1102.06"/>
    <x v="4"/>
    <x v="0"/>
    <n v="2300.2044000000001"/>
    <s v="Bulk Order"/>
  </r>
  <r>
    <s v="ORD110953"/>
    <x v="1"/>
    <x v="4"/>
    <x v="10826"/>
    <n v="7.0000000000000007E-2"/>
    <n v="192.4384"/>
    <n v="2"/>
    <d v="2024-08-15T00:00:00"/>
    <d v="2024-08-21T00:00:00"/>
    <s v="Regular"/>
    <x v="2"/>
    <n v="435.84"/>
    <x v="4"/>
    <x v="1"/>
    <n v="2556.6815999999999"/>
    <s v="-"/>
  </r>
  <r>
    <s v="ORD110954"/>
    <x v="0"/>
    <x v="4"/>
    <x v="10827"/>
    <n v="0.41"/>
    <n v="1393.3358000000001"/>
    <n v="4"/>
    <d v="2024-03-25T00:00:00"/>
    <d v="2024-03-31T00:00:00"/>
    <s v="Member"/>
    <x v="0"/>
    <n v="1013.44"/>
    <x v="4"/>
    <x v="5"/>
    <n v="2005.0442"/>
    <s v="-"/>
  </r>
  <r>
    <s v="ORD110955"/>
    <x v="0"/>
    <x v="0"/>
    <x v="10828"/>
    <n v="0.33"/>
    <n v="741.32849999999996"/>
    <n v="2"/>
    <d v="2023-12-02T00:00:00"/>
    <d v="2023-12-08T00:00:00"/>
    <s v="Regular"/>
    <x v="2"/>
    <n v="564.53"/>
    <x v="4"/>
    <x v="4"/>
    <n v="1505.1214999999997"/>
    <s v="-"/>
  </r>
  <r>
    <s v="ORD110956"/>
    <x v="3"/>
    <x v="2"/>
    <x v="10829"/>
    <n v="0.4"/>
    <n v="665.06400000000008"/>
    <n v="1"/>
    <d v="2024-07-24T00:00:00"/>
    <d v="2024-07-27T00:00:00"/>
    <s v="Member"/>
    <x v="2"/>
    <n v="259.22000000000003"/>
    <x v="4"/>
    <x v="2"/>
    <n v="997.596"/>
    <s v="-"/>
  </r>
  <r>
    <s v="ORD110957"/>
    <x v="3"/>
    <x v="2"/>
    <x v="10830"/>
    <n v="0.48"/>
    <n v="1016.3183999999999"/>
    <n v="1"/>
    <d v="2023-08-31T00:00:00"/>
    <d v="2023-09-03T00:00:00"/>
    <s v="New"/>
    <x v="1"/>
    <n v="478.84"/>
    <x v="4"/>
    <x v="1"/>
    <n v="1101.0116"/>
    <s v="-"/>
  </r>
  <r>
    <s v="ORD110958"/>
    <x v="0"/>
    <x v="2"/>
    <x v="10831"/>
    <n v="0.25"/>
    <n v="1141.8975"/>
    <n v="9"/>
    <d v="2024-10-14T00:00:00"/>
    <d v="2024-10-19T00:00:00"/>
    <s v="New"/>
    <x v="2"/>
    <n v="993.06"/>
    <x v="4"/>
    <x v="5"/>
    <n v="3425.6925000000001"/>
    <s v="Bulk Order"/>
  </r>
  <r>
    <s v="ORD110959"/>
    <x v="0"/>
    <x v="0"/>
    <x v="10832"/>
    <n v="0.14000000000000001"/>
    <n v="126.62160000000002"/>
    <n v="9"/>
    <d v="2023-09-19T00:00:00"/>
    <d v="2023-09-20T00:00:00"/>
    <s v="New"/>
    <x v="0"/>
    <n v="55.04"/>
    <x v="4"/>
    <x v="2"/>
    <n v="777.8184"/>
    <s v="Bulk Order"/>
  </r>
  <r>
    <s v="ORD110960"/>
    <x v="0"/>
    <x v="4"/>
    <x v="10833"/>
    <n v="0.39"/>
    <n v="513.88350000000003"/>
    <n v="4"/>
    <d v="2024-02-13T00:00:00"/>
    <d v="2024-02-16T00:00:00"/>
    <s v="New"/>
    <x v="0"/>
    <n v="188.01"/>
    <x v="4"/>
    <x v="5"/>
    <n v="803.76650000000006"/>
    <s v="-"/>
  </r>
  <r>
    <s v="ORD110961"/>
    <x v="0"/>
    <x v="2"/>
    <x v="10834"/>
    <n v="0.42"/>
    <n v="1289.5385999999999"/>
    <n v="8"/>
    <d v="2024-03-22T00:00:00"/>
    <d v="2024-03-27T00:00:00"/>
    <s v="Regular"/>
    <x v="0"/>
    <n v="556.94000000000005"/>
    <x v="4"/>
    <x v="0"/>
    <n v="1780.7914000000001"/>
    <s v="Bulk Order"/>
  </r>
  <r>
    <s v="ORD110962"/>
    <x v="0"/>
    <x v="0"/>
    <x v="10835"/>
    <n v="0.34"/>
    <n v="227.7252"/>
    <n v="7"/>
    <d v="2023-07-06T00:00:00"/>
    <d v="2023-07-11T00:00:00"/>
    <s v="New"/>
    <x v="0"/>
    <n v="102.98"/>
    <x v="4"/>
    <x v="2"/>
    <n v="442.0548"/>
    <s v="Bulk Order"/>
  </r>
  <r>
    <s v="ORD110963"/>
    <x v="1"/>
    <x v="0"/>
    <x v="10836"/>
    <n v="0.42"/>
    <n v="1877.4588000000001"/>
    <n v="5"/>
    <d v="2024-08-24T00:00:00"/>
    <d v="2024-08-29T00:00:00"/>
    <s v="Regular"/>
    <x v="0"/>
    <n v="426.83"/>
    <x v="4"/>
    <x v="0"/>
    <n v="2592.6812"/>
    <s v="-"/>
  </r>
  <r>
    <s v="ORD110964"/>
    <x v="3"/>
    <x v="1"/>
    <x v="4237"/>
    <n v="0.37"/>
    <n v="122.64019999999999"/>
    <n v="2"/>
    <d v="2023-09-03T00:00:00"/>
    <d v="2023-09-09T00:00:00"/>
    <s v="New"/>
    <x v="2"/>
    <n v="71.39"/>
    <x v="4"/>
    <x v="4"/>
    <n v="208.81979999999999"/>
    <s v="-"/>
  </r>
  <r>
    <s v="ORD110965"/>
    <x v="1"/>
    <x v="2"/>
    <x v="10837"/>
    <n v="0.48"/>
    <n v="1824.4944"/>
    <n v="9"/>
    <d v="2023-12-08T00:00:00"/>
    <d v="2023-12-14T00:00:00"/>
    <s v="Regular"/>
    <x v="2"/>
    <n v="1128.8699999999999"/>
    <x v="4"/>
    <x v="2"/>
    <n v="1976.5356000000002"/>
    <s v="Bulk Order"/>
  </r>
  <r>
    <s v="ORD110966"/>
    <x v="1"/>
    <x v="4"/>
    <x v="10838"/>
    <n v="0.28999999999999998"/>
    <n v="560.06829999999991"/>
    <n v="7"/>
    <d v="2023-02-11T00:00:00"/>
    <d v="2023-02-17T00:00:00"/>
    <s v="Member"/>
    <x v="1"/>
    <n v="261.06"/>
    <x v="4"/>
    <x v="4"/>
    <n v="1371.2017000000001"/>
    <s v="Bulk Order"/>
  </r>
  <r>
    <s v="ORD110967"/>
    <x v="2"/>
    <x v="3"/>
    <x v="10839"/>
    <n v="0.19"/>
    <n v="66.634900000000002"/>
    <n v="4"/>
    <d v="2024-10-18T00:00:00"/>
    <d v="2024-10-21T00:00:00"/>
    <s v="Member"/>
    <x v="0"/>
    <n v="101.71"/>
    <x v="4"/>
    <x v="0"/>
    <n v="284.07509999999996"/>
    <s v="-"/>
  </r>
  <r>
    <s v="ORD110968"/>
    <x v="1"/>
    <x v="0"/>
    <x v="10840"/>
    <n v="0.34"/>
    <n v="1438.3190000000002"/>
    <n v="2"/>
    <d v="2024-01-18T00:00:00"/>
    <d v="2024-01-22T00:00:00"/>
    <s v="Regular"/>
    <x v="0"/>
    <n v="1011.55"/>
    <x v="4"/>
    <x v="3"/>
    <n v="2792.0309999999999"/>
    <s v="-"/>
  </r>
  <r>
    <s v="ORD110969"/>
    <x v="0"/>
    <x v="1"/>
    <x v="10841"/>
    <n v="0.03"/>
    <n v="97.147800000000004"/>
    <n v="2"/>
    <d v="2023-01-23T00:00:00"/>
    <d v="2023-01-27T00:00:00"/>
    <s v="Regular"/>
    <x v="2"/>
    <n v="427.62"/>
    <x v="4"/>
    <x v="4"/>
    <n v="3141.1122"/>
    <s v="-"/>
  </r>
  <r>
    <s v="ORD110970"/>
    <x v="0"/>
    <x v="3"/>
    <x v="10842"/>
    <n v="0.25"/>
    <n v="35.852499999999999"/>
    <n v="3"/>
    <d v="2024-10-16T00:00:00"/>
    <d v="2024-10-22T00:00:00"/>
    <s v="Member"/>
    <x v="2"/>
    <n v="22.22"/>
    <x v="4"/>
    <x v="4"/>
    <n v="107.5575"/>
    <s v="-"/>
  </r>
  <r>
    <s v="ORD110971"/>
    <x v="2"/>
    <x v="0"/>
    <x v="10843"/>
    <n v="0.39"/>
    <n v="550.25490000000002"/>
    <n v="6"/>
    <d v="2024-07-21T00:00:00"/>
    <d v="2024-07-22T00:00:00"/>
    <s v="Member"/>
    <x v="1"/>
    <n v="291.72000000000003"/>
    <x v="4"/>
    <x v="4"/>
    <n v="860.65510000000006"/>
    <s v="Bulk Order"/>
  </r>
  <r>
    <s v="ORD110972"/>
    <x v="2"/>
    <x v="1"/>
    <x v="10844"/>
    <n v="0.08"/>
    <n v="146.0016"/>
    <n v="1"/>
    <d v="2024-02-22T00:00:00"/>
    <d v="2024-02-26T00:00:00"/>
    <s v="New"/>
    <x v="0"/>
    <n v="432.43"/>
    <x v="4"/>
    <x v="4"/>
    <n v="1679.0183999999999"/>
    <s v="-"/>
  </r>
  <r>
    <s v="ORD110973"/>
    <x v="2"/>
    <x v="2"/>
    <x v="10845"/>
    <n v="0.2"/>
    <n v="336.12600000000003"/>
    <n v="5"/>
    <d v="2024-07-30T00:00:00"/>
    <d v="2024-08-02T00:00:00"/>
    <s v="Member"/>
    <x v="0"/>
    <n v="397.84"/>
    <x v="4"/>
    <x v="0"/>
    <n v="1344.5040000000001"/>
    <s v="-"/>
  </r>
  <r>
    <s v="ORD110974"/>
    <x v="2"/>
    <x v="1"/>
    <x v="10846"/>
    <n v="0.18"/>
    <n v="457.53840000000002"/>
    <n v="3"/>
    <d v="2023-12-27T00:00:00"/>
    <d v="2024-01-03T00:00:00"/>
    <s v="New"/>
    <x v="2"/>
    <n v="534.51"/>
    <x v="4"/>
    <x v="3"/>
    <n v="2084.3416000000002"/>
    <s v="-"/>
  </r>
  <r>
    <s v="ORD110975"/>
    <x v="2"/>
    <x v="0"/>
    <x v="10847"/>
    <n v="0.17"/>
    <n v="455.8261"/>
    <n v="7"/>
    <d v="2023-08-05T00:00:00"/>
    <d v="2023-08-06T00:00:00"/>
    <s v="Regular"/>
    <x v="1"/>
    <n v="209.44"/>
    <x v="4"/>
    <x v="5"/>
    <n v="2225.5038999999997"/>
    <s v="Bulk Order"/>
  </r>
  <r>
    <s v="ORD110976"/>
    <x v="1"/>
    <x v="2"/>
    <x v="10848"/>
    <n v="0.33"/>
    <n v="674.54970000000003"/>
    <n v="7"/>
    <d v="2024-09-15T00:00:00"/>
    <d v="2024-09-16T00:00:00"/>
    <s v="Member"/>
    <x v="1"/>
    <n v="538.70000000000005"/>
    <x v="4"/>
    <x v="1"/>
    <n v="1369.5402999999999"/>
    <s v="Bulk Order"/>
  </r>
  <r>
    <s v="ORD110977"/>
    <x v="2"/>
    <x v="4"/>
    <x v="10849"/>
    <n v="0.25"/>
    <n v="431.41750000000002"/>
    <n v="5"/>
    <d v="2023-03-28T00:00:00"/>
    <d v="2023-04-03T00:00:00"/>
    <s v="New"/>
    <x v="0"/>
    <n v="201.58"/>
    <x v="4"/>
    <x v="1"/>
    <n v="1294.2525000000001"/>
    <s v="-"/>
  </r>
  <r>
    <s v="ORD110978"/>
    <x v="1"/>
    <x v="1"/>
    <x v="10850"/>
    <n v="0.4"/>
    <n v="1028.644"/>
    <n v="9"/>
    <d v="2023-10-17T00:00:00"/>
    <d v="2023-10-18T00:00:00"/>
    <s v="Member"/>
    <x v="1"/>
    <n v="241.28"/>
    <x v="4"/>
    <x v="5"/>
    <n v="1542.9660000000001"/>
    <s v="Bulk Order"/>
  </r>
  <r>
    <s v="ORD110979"/>
    <x v="3"/>
    <x v="3"/>
    <x v="10851"/>
    <n v="0.03"/>
    <n v="7.9416000000000002"/>
    <n v="8"/>
    <d v="2024-04-01T00:00:00"/>
    <d v="2024-04-03T00:00:00"/>
    <s v="Member"/>
    <x v="2"/>
    <n v="27.27"/>
    <x v="4"/>
    <x v="5"/>
    <n v="256.77840000000003"/>
    <s v="Bulk Order"/>
  </r>
  <r>
    <s v="ORD110980"/>
    <x v="2"/>
    <x v="2"/>
    <x v="10852"/>
    <n v="0.23"/>
    <n v="750.14269999999999"/>
    <n v="9"/>
    <d v="2023-12-23T00:00:00"/>
    <d v="2023-12-26T00:00:00"/>
    <s v="Regular"/>
    <x v="1"/>
    <n v="196.04"/>
    <x v="4"/>
    <x v="1"/>
    <n v="2511.3472999999999"/>
    <s v="Bulk Order"/>
  </r>
  <r>
    <s v="ORD110981"/>
    <x v="2"/>
    <x v="2"/>
    <x v="10853"/>
    <n v="0.01"/>
    <n v="30.693100000000001"/>
    <n v="6"/>
    <d v="2024-09-15T00:00:00"/>
    <d v="2024-09-21T00:00:00"/>
    <s v="Regular"/>
    <x v="0"/>
    <n v="718.05"/>
    <x v="4"/>
    <x v="0"/>
    <n v="3038.6169"/>
    <s v="Bulk Order"/>
  </r>
  <r>
    <s v="ORD110982"/>
    <x v="1"/>
    <x v="4"/>
    <x v="10854"/>
    <n v="0.11"/>
    <n v="161.49980000000002"/>
    <n v="8"/>
    <d v="2024-03-21T00:00:00"/>
    <d v="2024-03-24T00:00:00"/>
    <s v="Regular"/>
    <x v="2"/>
    <n v="92.46"/>
    <x v="4"/>
    <x v="0"/>
    <n v="1306.6802"/>
    <s v="Bulk Order"/>
  </r>
  <r>
    <s v="ORD110983"/>
    <x v="3"/>
    <x v="1"/>
    <x v="10855"/>
    <n v="0.39"/>
    <n v="382.0557"/>
    <n v="2"/>
    <d v="2023-09-25T00:00:00"/>
    <d v="2023-09-29T00:00:00"/>
    <s v="Regular"/>
    <x v="1"/>
    <n v="59.22"/>
    <x v="4"/>
    <x v="3"/>
    <n v="597.57429999999999"/>
    <s v="-"/>
  </r>
  <r>
    <s v="ORD110984"/>
    <x v="1"/>
    <x v="3"/>
    <x v="10856"/>
    <n v="0.05"/>
    <n v="22.881500000000003"/>
    <n v="5"/>
    <d v="2024-08-21T00:00:00"/>
    <d v="2024-08-25T00:00:00"/>
    <s v="Member"/>
    <x v="0"/>
    <n v="23.06"/>
    <x v="4"/>
    <x v="5"/>
    <n v="434.74849999999998"/>
    <s v="-"/>
  </r>
  <r>
    <s v="ORD110985"/>
    <x v="1"/>
    <x v="4"/>
    <x v="10857"/>
    <n v="0.05"/>
    <n v="148.899"/>
    <n v="8"/>
    <d v="2024-08-06T00:00:00"/>
    <d v="2024-08-09T00:00:00"/>
    <s v="New"/>
    <x v="0"/>
    <n v="152.43"/>
    <x v="4"/>
    <x v="5"/>
    <n v="2829.0810000000001"/>
    <s v="Bulk Order"/>
  </r>
  <r>
    <s v="ORD110986"/>
    <x v="2"/>
    <x v="1"/>
    <x v="10858"/>
    <n v="0.2"/>
    <n v="577.52200000000005"/>
    <n v="2"/>
    <d v="2023-05-08T00:00:00"/>
    <d v="2023-05-10T00:00:00"/>
    <s v="Regular"/>
    <x v="2"/>
    <n v="635.25"/>
    <x v="4"/>
    <x v="5"/>
    <n v="2310.0880000000002"/>
    <s v="-"/>
  </r>
  <r>
    <s v="ORD110987"/>
    <x v="0"/>
    <x v="3"/>
    <x v="10859"/>
    <n v="0.39"/>
    <n v="1058.1714000000002"/>
    <n v="2"/>
    <d v="2023-03-21T00:00:00"/>
    <d v="2023-03-28T00:00:00"/>
    <s v="Member"/>
    <x v="1"/>
    <n v="471.68"/>
    <x v="4"/>
    <x v="2"/>
    <n v="1655.0886"/>
    <s v="-"/>
  </r>
  <r>
    <s v="ORD110988"/>
    <x v="0"/>
    <x v="3"/>
    <x v="10860"/>
    <n v="0.32"/>
    <n v="1577.4495999999999"/>
    <n v="3"/>
    <d v="2023-03-25T00:00:00"/>
    <d v="2023-03-30T00:00:00"/>
    <s v="Member"/>
    <x v="2"/>
    <n v="1075.03"/>
    <x v="4"/>
    <x v="5"/>
    <n v="3352.0803999999998"/>
    <s v="-"/>
  </r>
  <r>
    <s v="ORD110989"/>
    <x v="1"/>
    <x v="0"/>
    <x v="10861"/>
    <n v="0.39"/>
    <n v="1054.7823000000001"/>
    <n v="2"/>
    <d v="2024-06-23T00:00:00"/>
    <d v="2024-06-30T00:00:00"/>
    <s v="Regular"/>
    <x v="1"/>
    <n v="291.93"/>
    <x v="4"/>
    <x v="2"/>
    <n v="1649.7877000000001"/>
    <s v="-"/>
  </r>
  <r>
    <s v="ORD110990"/>
    <x v="2"/>
    <x v="3"/>
    <x v="10862"/>
    <n v="0.02"/>
    <n v="72.735399999999998"/>
    <n v="4"/>
    <d v="2024-02-18T00:00:00"/>
    <d v="2024-02-20T00:00:00"/>
    <s v="Regular"/>
    <x v="2"/>
    <n v="835.97"/>
    <x v="4"/>
    <x v="1"/>
    <n v="3564.0346"/>
    <s v="-"/>
  </r>
  <r>
    <s v="ORD110991"/>
    <x v="3"/>
    <x v="1"/>
    <x v="10863"/>
    <n v="0.28000000000000003"/>
    <n v="182.92400000000001"/>
    <n v="4"/>
    <d v="2024-04-03T00:00:00"/>
    <d v="2024-04-10T00:00:00"/>
    <s v="Member"/>
    <x v="2"/>
    <n v="83.55"/>
    <x v="4"/>
    <x v="2"/>
    <n v="470.37599999999998"/>
    <s v="-"/>
  </r>
  <r>
    <s v="ORD110992"/>
    <x v="0"/>
    <x v="4"/>
    <x v="10864"/>
    <n v="0.23"/>
    <n v="359.94080000000002"/>
    <n v="1"/>
    <d v="2024-02-05T00:00:00"/>
    <d v="2024-02-07T00:00:00"/>
    <s v="Regular"/>
    <x v="2"/>
    <n v="272.73"/>
    <x v="4"/>
    <x v="0"/>
    <n v="1205.0192"/>
    <s v="-"/>
  </r>
  <r>
    <s v="ORD110993"/>
    <x v="3"/>
    <x v="4"/>
    <x v="10865"/>
    <n v="0.45"/>
    <n v="652.3605"/>
    <n v="6"/>
    <d v="2024-10-11T00:00:00"/>
    <d v="2024-10-15T00:00:00"/>
    <s v="Member"/>
    <x v="1"/>
    <n v="385.06"/>
    <x v="4"/>
    <x v="3"/>
    <n v="797.32950000000005"/>
    <s v="Bulk Order"/>
  </r>
  <r>
    <s v="ORD110994"/>
    <x v="0"/>
    <x v="0"/>
    <x v="10866"/>
    <n v="0.37"/>
    <n v="1081.2436"/>
    <n v="7"/>
    <d v="2024-05-17T00:00:00"/>
    <d v="2024-05-19T00:00:00"/>
    <s v="Member"/>
    <x v="0"/>
    <n v="193.39"/>
    <x v="4"/>
    <x v="5"/>
    <n v="1841.0364000000002"/>
    <s v="Bulk Order"/>
  </r>
  <r>
    <s v="ORD110995"/>
    <x v="2"/>
    <x v="1"/>
    <x v="10867"/>
    <n v="0.21"/>
    <n v="361.4058"/>
    <n v="7"/>
    <d v="2023-12-17T00:00:00"/>
    <d v="2023-12-21T00:00:00"/>
    <s v="Regular"/>
    <x v="1"/>
    <n v="454.01"/>
    <x v="4"/>
    <x v="2"/>
    <n v="1359.5742"/>
    <s v="Bulk Order"/>
  </r>
  <r>
    <s v="ORD110996"/>
    <x v="1"/>
    <x v="3"/>
    <x v="3035"/>
    <n v="0.28000000000000003"/>
    <n v="907.54440000000011"/>
    <n v="5"/>
    <d v="2024-06-06T00:00:00"/>
    <d v="2024-06-10T00:00:00"/>
    <s v="Member"/>
    <x v="1"/>
    <n v="430.68"/>
    <x v="4"/>
    <x v="0"/>
    <n v="2333.6855999999998"/>
    <s v="-"/>
  </r>
  <r>
    <s v="ORD110997"/>
    <x v="3"/>
    <x v="0"/>
    <x v="10868"/>
    <n v="0.21"/>
    <n v="731.10239999999999"/>
    <n v="4"/>
    <d v="2024-11-17T00:00:00"/>
    <d v="2024-11-23T00:00:00"/>
    <s v="Regular"/>
    <x v="2"/>
    <n v="387.86"/>
    <x v="4"/>
    <x v="5"/>
    <n v="2750.3375999999998"/>
    <s v="-"/>
  </r>
  <r>
    <s v="ORD110998"/>
    <x v="3"/>
    <x v="2"/>
    <x v="10869"/>
    <n v="0.22"/>
    <n v="58.317599999999999"/>
    <n v="2"/>
    <d v="2024-10-09T00:00:00"/>
    <d v="2024-10-16T00:00:00"/>
    <s v="New"/>
    <x v="1"/>
    <n v="69.5"/>
    <x v="4"/>
    <x v="2"/>
    <n v="206.76239999999999"/>
    <s v="-"/>
  </r>
  <r>
    <s v="ORD110999"/>
    <x v="1"/>
    <x v="1"/>
    <x v="10870"/>
    <n v="0.32"/>
    <n v="1035.1392000000001"/>
    <n v="5"/>
    <d v="2023-01-31T00:00:00"/>
    <d v="2023-02-01T00:00:00"/>
    <s v="New"/>
    <x v="0"/>
    <n v="723.79"/>
    <x v="4"/>
    <x v="4"/>
    <n v="2199.6707999999999"/>
    <s v="-"/>
  </r>
  <r>
    <s v="ORD111000"/>
    <x v="3"/>
    <x v="0"/>
    <x v="10871"/>
    <n v="0.11"/>
    <n v="73.948599999999999"/>
    <n v="4"/>
    <d v="2023-12-23T00:00:00"/>
    <d v="2023-12-30T00:00:00"/>
    <s v="Member"/>
    <x v="1"/>
    <n v="83.36"/>
    <x v="4"/>
    <x v="3"/>
    <n v="598.31140000000005"/>
    <s v="-"/>
  </r>
  <r>
    <s v="ORD111001"/>
    <x v="0"/>
    <x v="4"/>
    <x v="10872"/>
    <n v="0.17"/>
    <n v="404.4572"/>
    <n v="8"/>
    <d v="2024-11-07T00:00:00"/>
    <d v="2024-11-13T00:00:00"/>
    <s v="Member"/>
    <x v="2"/>
    <n v="533.44000000000005"/>
    <x v="4"/>
    <x v="1"/>
    <n v="1974.7027999999998"/>
    <s v="Bulk Order"/>
  </r>
  <r>
    <s v="ORD111002"/>
    <x v="1"/>
    <x v="0"/>
    <x v="10873"/>
    <n v="0.14000000000000001"/>
    <n v="512.43220000000008"/>
    <n v="1"/>
    <d v="2023-06-10T00:00:00"/>
    <d v="2023-06-12T00:00:00"/>
    <s v="Regular"/>
    <x v="2"/>
    <n v="1009.75"/>
    <x v="4"/>
    <x v="4"/>
    <n v="3147.7977999999998"/>
    <s v="-"/>
  </r>
  <r>
    <s v="ORD111003"/>
    <x v="0"/>
    <x v="2"/>
    <x v="10874"/>
    <n v="0.4"/>
    <n v="1418.556"/>
    <n v="7"/>
    <d v="2024-10-10T00:00:00"/>
    <d v="2024-10-17T00:00:00"/>
    <s v="Regular"/>
    <x v="2"/>
    <n v="949.09"/>
    <x v="4"/>
    <x v="0"/>
    <n v="2127.8339999999998"/>
    <s v="Bulk Order"/>
  </r>
  <r>
    <s v="ORD111004"/>
    <x v="0"/>
    <x v="1"/>
    <x v="10875"/>
    <n v="0.47"/>
    <n v="737.49109999999996"/>
    <n v="5"/>
    <d v="2024-11-16T00:00:00"/>
    <d v="2024-11-18T00:00:00"/>
    <s v="Regular"/>
    <x v="2"/>
    <n v="394.73"/>
    <x v="4"/>
    <x v="4"/>
    <n v="831.63890000000015"/>
    <s v="-"/>
  </r>
  <r>
    <s v="ORD111005"/>
    <x v="2"/>
    <x v="0"/>
    <x v="10876"/>
    <n v="0.21"/>
    <n v="301.26389999999998"/>
    <n v="5"/>
    <d v="2024-05-11T00:00:00"/>
    <d v="2024-05-13T00:00:00"/>
    <s v="Member"/>
    <x v="1"/>
    <n v="429.21"/>
    <x v="4"/>
    <x v="3"/>
    <n v="1133.3261"/>
    <s v="-"/>
  </r>
  <r>
    <s v="ORD111006"/>
    <x v="0"/>
    <x v="3"/>
    <x v="10877"/>
    <n v="0.04"/>
    <n v="90.284400000000005"/>
    <n v="1"/>
    <d v="2023-09-26T00:00:00"/>
    <d v="2023-10-02T00:00:00"/>
    <s v="Member"/>
    <x v="1"/>
    <n v="208.14"/>
    <x v="4"/>
    <x v="5"/>
    <n v="2166.8256000000001"/>
    <s v="-"/>
  </r>
  <r>
    <s v="ORD111007"/>
    <x v="2"/>
    <x v="1"/>
    <x v="10878"/>
    <n v="0.05"/>
    <n v="51.223500000000001"/>
    <n v="9"/>
    <d v="2023-09-01T00:00:00"/>
    <d v="2023-09-08T00:00:00"/>
    <s v="Regular"/>
    <x v="1"/>
    <n v="243.16"/>
    <x v="4"/>
    <x v="4"/>
    <n v="973.24649999999997"/>
    <s v="Bulk Order"/>
  </r>
  <r>
    <s v="ORD111008"/>
    <x v="3"/>
    <x v="0"/>
    <x v="10879"/>
    <n v="0.2"/>
    <n v="975.20600000000002"/>
    <n v="7"/>
    <d v="2024-02-16T00:00:00"/>
    <d v="2024-02-19T00:00:00"/>
    <s v="Regular"/>
    <x v="1"/>
    <n v="602.71"/>
    <x v="4"/>
    <x v="2"/>
    <n v="3900.8239999999996"/>
    <s v="Bulk Order"/>
  </r>
  <r>
    <s v="ORD111009"/>
    <x v="3"/>
    <x v="0"/>
    <x v="10880"/>
    <n v="0.2"/>
    <n v="358.01800000000003"/>
    <n v="2"/>
    <d v="2024-07-17T00:00:00"/>
    <d v="2024-07-22T00:00:00"/>
    <s v="Member"/>
    <x v="1"/>
    <n v="506.54"/>
    <x v="4"/>
    <x v="5"/>
    <n v="1432.0719999999999"/>
    <s v="-"/>
  </r>
  <r>
    <s v="ORD111010"/>
    <x v="2"/>
    <x v="1"/>
    <x v="10881"/>
    <n v="7.0000000000000007E-2"/>
    <n v="323.58690000000001"/>
    <n v="5"/>
    <d v="2023-07-08T00:00:00"/>
    <d v="2023-07-13T00:00:00"/>
    <s v="New"/>
    <x v="0"/>
    <n v="324.13"/>
    <x v="4"/>
    <x v="0"/>
    <n v="4299.0830999999998"/>
    <s v="-"/>
  </r>
  <r>
    <s v="ORD111011"/>
    <x v="0"/>
    <x v="4"/>
    <x v="10882"/>
    <n v="0.4"/>
    <n v="1820.2"/>
    <n v="8"/>
    <d v="2023-01-10T00:00:00"/>
    <d v="2023-01-13T00:00:00"/>
    <s v="Member"/>
    <x v="2"/>
    <n v="987.07"/>
    <x v="4"/>
    <x v="5"/>
    <n v="2730.3"/>
    <s v="Bulk Order"/>
  </r>
  <r>
    <s v="ORD111012"/>
    <x v="1"/>
    <x v="3"/>
    <x v="10883"/>
    <n v="0.25"/>
    <n v="471.94"/>
    <n v="7"/>
    <d v="2024-11-12T00:00:00"/>
    <d v="2024-11-18T00:00:00"/>
    <s v="New"/>
    <x v="1"/>
    <n v="189.71"/>
    <x v="4"/>
    <x v="0"/>
    <n v="1415.82"/>
    <s v="Bulk Order"/>
  </r>
  <r>
    <s v="ORD111013"/>
    <x v="1"/>
    <x v="1"/>
    <x v="10884"/>
    <n v="0.05"/>
    <n v="67.250500000000002"/>
    <n v="2"/>
    <d v="2023-06-14T00:00:00"/>
    <d v="2023-06-20T00:00:00"/>
    <s v="Member"/>
    <x v="1"/>
    <n v="400.31"/>
    <x v="4"/>
    <x v="1"/>
    <n v="1277.7594999999999"/>
    <s v="-"/>
  </r>
  <r>
    <s v="ORD111014"/>
    <x v="2"/>
    <x v="3"/>
    <x v="10885"/>
    <n v="0.05"/>
    <n v="193.85450000000003"/>
    <n v="7"/>
    <d v="2024-06-10T00:00:00"/>
    <d v="2024-06-12T00:00:00"/>
    <s v="New"/>
    <x v="0"/>
    <n v="697.53"/>
    <x v="4"/>
    <x v="5"/>
    <n v="3683.2355000000002"/>
    <s v="Bulk Order"/>
  </r>
  <r>
    <s v="ORD111015"/>
    <x v="3"/>
    <x v="3"/>
    <x v="10886"/>
    <n v="0.22"/>
    <n v="269.26900000000001"/>
    <n v="6"/>
    <d v="2023-12-28T00:00:00"/>
    <d v="2024-01-01T00:00:00"/>
    <s v="Member"/>
    <x v="0"/>
    <n v="224.32"/>
    <x v="4"/>
    <x v="4"/>
    <n v="954.68100000000004"/>
    <s v="Bulk Order"/>
  </r>
  <r>
    <s v="ORD111016"/>
    <x v="3"/>
    <x v="1"/>
    <x v="10887"/>
    <n v="0.06"/>
    <n v="159.2466"/>
    <n v="8"/>
    <d v="2024-10-29T00:00:00"/>
    <d v="2024-11-05T00:00:00"/>
    <s v="Regular"/>
    <x v="2"/>
    <n v="482.6"/>
    <x v="4"/>
    <x v="3"/>
    <n v="2494.8634000000002"/>
    <s v="Bulk Order"/>
  </r>
  <r>
    <s v="ORD111017"/>
    <x v="1"/>
    <x v="0"/>
    <x v="10888"/>
    <n v="0.28000000000000003"/>
    <n v="179.86640000000003"/>
    <n v="9"/>
    <d v="2024-11-07T00:00:00"/>
    <d v="2024-11-10T00:00:00"/>
    <s v="New"/>
    <x v="0"/>
    <n v="153.97999999999999"/>
    <x v="4"/>
    <x v="1"/>
    <n v="462.5136"/>
    <s v="Bulk Order"/>
  </r>
  <r>
    <s v="ORD111018"/>
    <x v="2"/>
    <x v="4"/>
    <x v="10889"/>
    <n v="0.19"/>
    <n v="378.30329999999998"/>
    <n v="7"/>
    <d v="2023-07-12T00:00:00"/>
    <d v="2023-07-16T00:00:00"/>
    <s v="New"/>
    <x v="2"/>
    <n v="583.08000000000004"/>
    <x v="4"/>
    <x v="2"/>
    <n v="1612.7666999999999"/>
    <s v="Bulk Order"/>
  </r>
  <r>
    <s v="ORD111019"/>
    <x v="1"/>
    <x v="3"/>
    <x v="10890"/>
    <n v="0.46"/>
    <n v="222.16159999999999"/>
    <n v="8"/>
    <d v="2024-02-01T00:00:00"/>
    <d v="2024-02-04T00:00:00"/>
    <s v="New"/>
    <x v="0"/>
    <n v="140.13"/>
    <x v="4"/>
    <x v="5"/>
    <n v="260.79840000000002"/>
    <s v="Bulk Order"/>
  </r>
  <r>
    <s v="ORD111020"/>
    <x v="0"/>
    <x v="3"/>
    <x v="10891"/>
    <n v="0.21"/>
    <n v="312.65849999999995"/>
    <n v="7"/>
    <d v="2023-02-25T00:00:00"/>
    <d v="2023-02-27T00:00:00"/>
    <s v="Member"/>
    <x v="0"/>
    <n v="161.28"/>
    <x v="4"/>
    <x v="5"/>
    <n v="1176.1914999999999"/>
    <s v="Bulk Order"/>
  </r>
  <r>
    <s v="ORD111021"/>
    <x v="0"/>
    <x v="0"/>
    <x v="10892"/>
    <n v="0.31"/>
    <n v="1041.5814"/>
    <n v="7"/>
    <d v="2024-05-02T00:00:00"/>
    <d v="2024-05-08T00:00:00"/>
    <s v="Member"/>
    <x v="0"/>
    <n v="637.34"/>
    <x v="4"/>
    <x v="2"/>
    <n v="2318.3586"/>
    <s v="Bulk Order"/>
  </r>
  <r>
    <s v="ORD111022"/>
    <x v="2"/>
    <x v="1"/>
    <x v="10893"/>
    <n v="0.41"/>
    <n v="2032.5380999999998"/>
    <n v="1"/>
    <d v="2023-10-13T00:00:00"/>
    <d v="2023-10-19T00:00:00"/>
    <s v="Member"/>
    <x v="1"/>
    <n v="924.4"/>
    <x v="4"/>
    <x v="4"/>
    <n v="2924.8719000000001"/>
    <s v="-"/>
  </r>
  <r>
    <s v="ORD111023"/>
    <x v="2"/>
    <x v="4"/>
    <x v="10894"/>
    <n v="0.15"/>
    <n v="202.28399999999999"/>
    <n v="5"/>
    <d v="2023-09-01T00:00:00"/>
    <d v="2023-09-08T00:00:00"/>
    <s v="New"/>
    <x v="0"/>
    <n v="109.41"/>
    <x v="4"/>
    <x v="0"/>
    <n v="1146.2759999999998"/>
    <s v="-"/>
  </r>
  <r>
    <s v="ORD111024"/>
    <x v="0"/>
    <x v="3"/>
    <x v="10895"/>
    <n v="0.26"/>
    <n v="629.01020000000005"/>
    <n v="5"/>
    <d v="2023-03-05T00:00:00"/>
    <d v="2023-03-07T00:00:00"/>
    <s v="Regular"/>
    <x v="1"/>
    <n v="542.59"/>
    <x v="4"/>
    <x v="4"/>
    <n v="1790.2597999999998"/>
    <s v="-"/>
  </r>
  <r>
    <s v="ORD111025"/>
    <x v="3"/>
    <x v="3"/>
    <x v="10896"/>
    <n v="0.06"/>
    <n v="137.72579999999999"/>
    <n v="4"/>
    <d v="2023-10-03T00:00:00"/>
    <d v="2023-10-06T00:00:00"/>
    <s v="Member"/>
    <x v="2"/>
    <n v="550.39"/>
    <x v="4"/>
    <x v="1"/>
    <n v="2157.7041999999997"/>
    <s v="-"/>
  </r>
  <r>
    <s v="ORD111026"/>
    <x v="2"/>
    <x v="1"/>
    <x v="10897"/>
    <n v="0.22"/>
    <n v="220.517"/>
    <n v="1"/>
    <d v="2023-09-03T00:00:00"/>
    <d v="2023-09-10T00:00:00"/>
    <s v="New"/>
    <x v="0"/>
    <n v="267.95999999999998"/>
    <x v="4"/>
    <x v="4"/>
    <n v="781.83300000000008"/>
    <s v="-"/>
  </r>
  <r>
    <s v="ORD111027"/>
    <x v="0"/>
    <x v="0"/>
    <x v="10898"/>
    <n v="0.19"/>
    <n v="586.97460000000001"/>
    <n v="7"/>
    <d v="2023-04-09T00:00:00"/>
    <d v="2023-04-11T00:00:00"/>
    <s v="Regular"/>
    <x v="1"/>
    <n v="722.54"/>
    <x v="4"/>
    <x v="5"/>
    <n v="2502.3654000000001"/>
    <s v="Bulk Order"/>
  </r>
  <r>
    <s v="ORD111028"/>
    <x v="0"/>
    <x v="2"/>
    <x v="10899"/>
    <n v="0.21"/>
    <n v="766.72050000000002"/>
    <n v="8"/>
    <d v="2024-05-24T00:00:00"/>
    <d v="2024-05-25T00:00:00"/>
    <s v="Member"/>
    <x v="2"/>
    <n v="290.87"/>
    <x v="4"/>
    <x v="0"/>
    <n v="2884.3295000000003"/>
    <s v="Bulk Order"/>
  </r>
  <r>
    <s v="ORD111029"/>
    <x v="3"/>
    <x v="0"/>
    <x v="10900"/>
    <n v="0.05"/>
    <n v="41.069000000000003"/>
    <n v="5"/>
    <d v="2023-10-10T00:00:00"/>
    <d v="2023-10-13T00:00:00"/>
    <s v="New"/>
    <x v="2"/>
    <n v="229.77"/>
    <x v="4"/>
    <x v="3"/>
    <n v="780.31100000000004"/>
    <s v="-"/>
  </r>
  <r>
    <s v="ORD111030"/>
    <x v="3"/>
    <x v="3"/>
    <x v="10901"/>
    <n v="0.2"/>
    <n v="761.98199999999997"/>
    <n v="4"/>
    <d v="2023-05-20T00:00:00"/>
    <d v="2023-05-27T00:00:00"/>
    <s v="New"/>
    <x v="1"/>
    <n v="391.37"/>
    <x v="4"/>
    <x v="0"/>
    <n v="3047.9279999999999"/>
    <s v="-"/>
  </r>
  <r>
    <s v="ORD111031"/>
    <x v="3"/>
    <x v="3"/>
    <x v="10902"/>
    <n v="0.44"/>
    <n v="1553.5476000000001"/>
    <n v="9"/>
    <d v="2023-04-19T00:00:00"/>
    <d v="2023-04-21T00:00:00"/>
    <s v="Member"/>
    <x v="2"/>
    <n v="714.62"/>
    <x v="4"/>
    <x v="2"/>
    <n v="1977.2423999999999"/>
    <s v="Bulk Order"/>
  </r>
  <r>
    <s v="ORD111032"/>
    <x v="3"/>
    <x v="4"/>
    <x v="10903"/>
    <n v="0.47"/>
    <n v="501.48059999999998"/>
    <n v="3"/>
    <d v="2023-08-31T00:00:00"/>
    <d v="2023-09-04T00:00:00"/>
    <s v="New"/>
    <x v="1"/>
    <n v="225.37"/>
    <x v="4"/>
    <x v="1"/>
    <n v="565.49940000000004"/>
    <s v="-"/>
  </r>
  <r>
    <s v="ORD111033"/>
    <x v="1"/>
    <x v="0"/>
    <x v="10904"/>
    <n v="0.12"/>
    <n v="393.58080000000001"/>
    <n v="3"/>
    <d v="2023-02-10T00:00:00"/>
    <d v="2023-02-15T00:00:00"/>
    <s v="Regular"/>
    <x v="0"/>
    <n v="288.63"/>
    <x v="4"/>
    <x v="0"/>
    <n v="2886.2592"/>
    <s v="-"/>
  </r>
  <r>
    <s v="ORD111034"/>
    <x v="3"/>
    <x v="2"/>
    <x v="10905"/>
    <n v="0.15"/>
    <n v="304.3485"/>
    <n v="4"/>
    <d v="2024-12-20T00:00:00"/>
    <d v="2024-12-25T00:00:00"/>
    <s v="Regular"/>
    <x v="2"/>
    <n v="275.58999999999997"/>
    <x v="4"/>
    <x v="2"/>
    <n v="1724.6415"/>
    <s v="-"/>
  </r>
  <r>
    <s v="ORD111035"/>
    <x v="1"/>
    <x v="4"/>
    <x v="10906"/>
    <n v="0"/>
    <n v="0"/>
    <n v="7"/>
    <d v="2023-08-12T00:00:00"/>
    <d v="2023-08-14T00:00:00"/>
    <s v="Regular"/>
    <x v="1"/>
    <n v="429.55"/>
    <x v="4"/>
    <x v="5"/>
    <n v="3437.57"/>
    <s v="Bulk Order"/>
  </r>
  <r>
    <s v="ORD111036"/>
    <x v="2"/>
    <x v="2"/>
    <x v="10907"/>
    <n v="0.06"/>
    <n v="151.85219999999998"/>
    <n v="2"/>
    <d v="2023-02-20T00:00:00"/>
    <d v="2023-02-24T00:00:00"/>
    <s v="Regular"/>
    <x v="1"/>
    <n v="575.64"/>
    <x v="4"/>
    <x v="2"/>
    <n v="2379.0178000000001"/>
    <s v="-"/>
  </r>
  <r>
    <s v="ORD111037"/>
    <x v="0"/>
    <x v="4"/>
    <x v="10908"/>
    <n v="0.17"/>
    <n v="57.097900000000003"/>
    <n v="8"/>
    <d v="2023-12-19T00:00:00"/>
    <d v="2023-12-23T00:00:00"/>
    <s v="Member"/>
    <x v="2"/>
    <n v="69.27"/>
    <x v="4"/>
    <x v="1"/>
    <n v="278.77210000000002"/>
    <s v="Bulk Order"/>
  </r>
  <r>
    <s v="ORD111038"/>
    <x v="1"/>
    <x v="0"/>
    <x v="10909"/>
    <n v="0.34"/>
    <n v="1345.0876000000001"/>
    <n v="2"/>
    <d v="2023-03-21T00:00:00"/>
    <d v="2023-03-26T00:00:00"/>
    <s v="New"/>
    <x v="1"/>
    <n v="615.61"/>
    <x v="4"/>
    <x v="5"/>
    <n v="2611.0523999999996"/>
    <s v="-"/>
  </r>
  <r>
    <s v="ORD111039"/>
    <x v="2"/>
    <x v="3"/>
    <x v="10910"/>
    <n v="0.15"/>
    <n v="423.36599999999999"/>
    <n v="4"/>
    <d v="2024-06-24T00:00:00"/>
    <d v="2024-06-30T00:00:00"/>
    <s v="Member"/>
    <x v="0"/>
    <n v="257.81"/>
    <x v="4"/>
    <x v="1"/>
    <n v="2399.0740000000001"/>
    <s v="-"/>
  </r>
  <r>
    <s v="ORD111040"/>
    <x v="2"/>
    <x v="2"/>
    <x v="10911"/>
    <n v="0.04"/>
    <n v="146.05959999999999"/>
    <n v="2"/>
    <d v="2023-12-13T00:00:00"/>
    <d v="2023-12-19T00:00:00"/>
    <s v="New"/>
    <x v="0"/>
    <n v="857.2"/>
    <x v="4"/>
    <x v="3"/>
    <n v="3505.4303999999997"/>
    <s v="-"/>
  </r>
  <r>
    <s v="ORD111041"/>
    <x v="1"/>
    <x v="0"/>
    <x v="10912"/>
    <n v="0.37"/>
    <n v="265.5675"/>
    <n v="9"/>
    <d v="2023-02-20T00:00:00"/>
    <d v="2023-02-21T00:00:00"/>
    <s v="New"/>
    <x v="1"/>
    <n v="204.37"/>
    <x v="4"/>
    <x v="0"/>
    <n v="452.1825"/>
    <s v="Bulk Order"/>
  </r>
  <r>
    <s v="ORD111042"/>
    <x v="2"/>
    <x v="2"/>
    <x v="10913"/>
    <n v="0.23"/>
    <n v="835.87519999999995"/>
    <n v="4"/>
    <d v="2023-11-11T00:00:00"/>
    <d v="2023-11-18T00:00:00"/>
    <s v="Regular"/>
    <x v="1"/>
    <n v="706"/>
    <x v="4"/>
    <x v="3"/>
    <n v="2798.3647999999998"/>
    <s v="-"/>
  </r>
  <r>
    <s v="ORD111043"/>
    <x v="2"/>
    <x v="0"/>
    <x v="10914"/>
    <n v="0.26"/>
    <n v="553.00959999999998"/>
    <n v="5"/>
    <d v="2024-08-22T00:00:00"/>
    <d v="2024-08-23T00:00:00"/>
    <s v="Regular"/>
    <x v="2"/>
    <n v="591.32000000000005"/>
    <x v="4"/>
    <x v="3"/>
    <n v="1573.9504000000002"/>
    <s v="-"/>
  </r>
  <r>
    <s v="ORD111044"/>
    <x v="1"/>
    <x v="4"/>
    <x v="10915"/>
    <n v="0.16"/>
    <n v="642.62559999999996"/>
    <n v="9"/>
    <d v="2023-06-08T00:00:00"/>
    <d v="2023-06-11T00:00:00"/>
    <s v="New"/>
    <x v="0"/>
    <n v="1015.16"/>
    <x v="4"/>
    <x v="4"/>
    <n v="3373.7844"/>
    <s v="Bulk Order"/>
  </r>
  <r>
    <s v="ORD111045"/>
    <x v="2"/>
    <x v="0"/>
    <x v="10916"/>
    <n v="0.31"/>
    <n v="941.13209999999992"/>
    <n v="2"/>
    <d v="2024-10-10T00:00:00"/>
    <d v="2024-10-17T00:00:00"/>
    <s v="Member"/>
    <x v="0"/>
    <n v="872.94"/>
    <x v="4"/>
    <x v="0"/>
    <n v="2094.7779"/>
    <s v="-"/>
  </r>
  <r>
    <s v="ORD111046"/>
    <x v="3"/>
    <x v="4"/>
    <x v="10917"/>
    <n v="0.45"/>
    <n v="827.55899999999997"/>
    <n v="4"/>
    <d v="2023-04-19T00:00:00"/>
    <d v="2023-04-22T00:00:00"/>
    <s v="Regular"/>
    <x v="1"/>
    <n v="247.94"/>
    <x v="4"/>
    <x v="4"/>
    <n v="1011.461"/>
    <s v="-"/>
  </r>
  <r>
    <s v="ORD111047"/>
    <x v="3"/>
    <x v="3"/>
    <x v="10918"/>
    <n v="0.28000000000000003"/>
    <n v="305.02920000000006"/>
    <n v="6"/>
    <d v="2024-03-29T00:00:00"/>
    <d v="2024-04-02T00:00:00"/>
    <s v="Regular"/>
    <x v="1"/>
    <n v="226.63"/>
    <x v="4"/>
    <x v="2"/>
    <n v="784.36080000000004"/>
    <s v="Bulk Order"/>
  </r>
  <r>
    <s v="ORD111048"/>
    <x v="0"/>
    <x v="4"/>
    <x v="10919"/>
    <n v="0.28999999999999998"/>
    <n v="1188.4286999999999"/>
    <n v="1"/>
    <d v="2023-10-13T00:00:00"/>
    <d v="2023-10-18T00:00:00"/>
    <s v="Member"/>
    <x v="1"/>
    <n v="438.95"/>
    <x v="4"/>
    <x v="5"/>
    <n v="2909.6012999999998"/>
    <s v="-"/>
  </r>
  <r>
    <s v="ORD111049"/>
    <x v="2"/>
    <x v="1"/>
    <x v="10920"/>
    <n v="0.19"/>
    <n v="540.53859999999997"/>
    <n v="1"/>
    <d v="2023-03-31T00:00:00"/>
    <d v="2023-04-07T00:00:00"/>
    <s v="New"/>
    <x v="1"/>
    <n v="667.09"/>
    <x v="4"/>
    <x v="2"/>
    <n v="2304.4014000000002"/>
    <s v="-"/>
  </r>
  <r>
    <s v="ORD111050"/>
    <x v="0"/>
    <x v="3"/>
    <x v="10921"/>
    <n v="0.04"/>
    <n v="197.5436"/>
    <n v="7"/>
    <d v="2023-10-23T00:00:00"/>
    <d v="2023-10-29T00:00:00"/>
    <s v="Member"/>
    <x v="2"/>
    <n v="1462.02"/>
    <x v="4"/>
    <x v="4"/>
    <n v="4741.0464000000002"/>
    <s v="Bulk Order"/>
  </r>
  <r>
    <s v="ORD111051"/>
    <x v="3"/>
    <x v="0"/>
    <x v="10922"/>
    <n v="0.21"/>
    <n v="405.31889999999999"/>
    <n v="6"/>
    <d v="2024-06-02T00:00:00"/>
    <d v="2024-06-04T00:00:00"/>
    <s v="Regular"/>
    <x v="1"/>
    <n v="251.68"/>
    <x v="4"/>
    <x v="2"/>
    <n v="1524.7710999999999"/>
    <s v="Bulk Order"/>
  </r>
  <r>
    <s v="ORD111052"/>
    <x v="3"/>
    <x v="0"/>
    <x v="10923"/>
    <n v="0.46"/>
    <n v="1591.6092000000001"/>
    <n v="4"/>
    <d v="2024-03-31T00:00:00"/>
    <d v="2024-04-03T00:00:00"/>
    <s v="New"/>
    <x v="1"/>
    <n v="229.7"/>
    <x v="4"/>
    <x v="5"/>
    <n v="1868.4107999999999"/>
    <s v="-"/>
  </r>
  <r>
    <s v="ORD111053"/>
    <x v="3"/>
    <x v="1"/>
    <x v="10924"/>
    <n v="0.34"/>
    <n v="1071.6188000000002"/>
    <n v="5"/>
    <d v="2023-05-19T00:00:00"/>
    <d v="2023-05-20T00:00:00"/>
    <s v="New"/>
    <x v="0"/>
    <n v="924.55"/>
    <x v="4"/>
    <x v="5"/>
    <n v="2080.2012"/>
    <s v="-"/>
  </r>
  <r>
    <s v="ORD111054"/>
    <x v="2"/>
    <x v="0"/>
    <x v="10925"/>
    <n v="0.25"/>
    <n v="806.03750000000002"/>
    <n v="5"/>
    <d v="2024-05-29T00:00:00"/>
    <d v="2024-06-02T00:00:00"/>
    <s v="New"/>
    <x v="1"/>
    <n v="186.35"/>
    <x v="4"/>
    <x v="2"/>
    <n v="2418.1125000000002"/>
    <s v="-"/>
  </r>
  <r>
    <s v="ORD111055"/>
    <x v="2"/>
    <x v="3"/>
    <x v="10926"/>
    <n v="0.31"/>
    <n v="1150.472"/>
    <n v="9"/>
    <d v="2023-08-13T00:00:00"/>
    <d v="2023-08-16T00:00:00"/>
    <s v="Regular"/>
    <x v="0"/>
    <n v="523.47"/>
    <x v="4"/>
    <x v="0"/>
    <n v="2560.7280000000001"/>
    <s v="Bulk Order"/>
  </r>
  <r>
    <s v="ORD111056"/>
    <x v="3"/>
    <x v="3"/>
    <x v="10927"/>
    <n v="0.28000000000000003"/>
    <n v="218.85640000000001"/>
    <n v="5"/>
    <d v="2023-01-20T00:00:00"/>
    <d v="2023-01-24T00:00:00"/>
    <s v="Regular"/>
    <x v="1"/>
    <n v="148.46"/>
    <x v="4"/>
    <x v="3"/>
    <n v="562.77359999999999"/>
    <s v="-"/>
  </r>
  <r>
    <s v="ORD111057"/>
    <x v="0"/>
    <x v="4"/>
    <x v="10928"/>
    <n v="0.46"/>
    <n v="1284.8996000000002"/>
    <n v="2"/>
    <d v="2024-11-04T00:00:00"/>
    <d v="2024-11-10T00:00:00"/>
    <s v="Member"/>
    <x v="2"/>
    <n v="685.7"/>
    <x v="4"/>
    <x v="5"/>
    <n v="1508.3604"/>
    <s v="-"/>
  </r>
  <r>
    <s v="ORD111058"/>
    <x v="0"/>
    <x v="2"/>
    <x v="10929"/>
    <n v="0.11"/>
    <n v="285.42140000000001"/>
    <n v="7"/>
    <d v="2024-10-15T00:00:00"/>
    <d v="2024-10-17T00:00:00"/>
    <s v="New"/>
    <x v="0"/>
    <n v="270.20999999999998"/>
    <x v="4"/>
    <x v="0"/>
    <n v="2309.3185999999996"/>
    <s v="Bulk Order"/>
  </r>
  <r>
    <s v="ORD111059"/>
    <x v="1"/>
    <x v="0"/>
    <x v="10930"/>
    <n v="0.44"/>
    <n v="782.49600000000009"/>
    <n v="9"/>
    <d v="2024-02-01T00:00:00"/>
    <d v="2024-02-04T00:00:00"/>
    <s v="Regular"/>
    <x v="1"/>
    <n v="112.96"/>
    <x v="4"/>
    <x v="2"/>
    <n v="995.904"/>
    <s v="Bulk Order"/>
  </r>
  <r>
    <s v="ORD111060"/>
    <x v="3"/>
    <x v="1"/>
    <x v="10931"/>
    <n v="0.34"/>
    <n v="760.62760000000003"/>
    <n v="7"/>
    <d v="2024-03-20T00:00:00"/>
    <d v="2024-03-25T00:00:00"/>
    <s v="Regular"/>
    <x v="1"/>
    <n v="501.63"/>
    <x v="4"/>
    <x v="3"/>
    <n v="1476.5123999999998"/>
    <s v="Bulk Order"/>
  </r>
  <r>
    <s v="ORD111061"/>
    <x v="0"/>
    <x v="3"/>
    <x v="10932"/>
    <n v="0.06"/>
    <n v="158.53079999999997"/>
    <n v="8"/>
    <d v="2024-03-08T00:00:00"/>
    <d v="2024-03-10T00:00:00"/>
    <s v="New"/>
    <x v="1"/>
    <n v="196.25"/>
    <x v="4"/>
    <x v="5"/>
    <n v="2483.6491999999998"/>
    <s v="Bulk Order"/>
  </r>
  <r>
    <s v="ORD111062"/>
    <x v="3"/>
    <x v="3"/>
    <x v="10933"/>
    <n v="0.19"/>
    <n v="317.77879999999999"/>
    <n v="3"/>
    <d v="2023-02-14T00:00:00"/>
    <d v="2023-02-15T00:00:00"/>
    <s v="Member"/>
    <x v="1"/>
    <n v="185.59"/>
    <x v="4"/>
    <x v="1"/>
    <n v="1354.7411999999999"/>
    <s v="-"/>
  </r>
  <r>
    <s v="ORD111063"/>
    <x v="0"/>
    <x v="3"/>
    <x v="10934"/>
    <n v="0.22"/>
    <n v="338.0256"/>
    <n v="9"/>
    <d v="2023-10-07T00:00:00"/>
    <d v="2023-10-11T00:00:00"/>
    <s v="Member"/>
    <x v="0"/>
    <n v="179.68"/>
    <x v="4"/>
    <x v="1"/>
    <n v="1198.4544000000001"/>
    <s v="Bulk Order"/>
  </r>
  <r>
    <s v="ORD111064"/>
    <x v="1"/>
    <x v="2"/>
    <x v="10935"/>
    <n v="0.04"/>
    <n v="148.70160000000001"/>
    <n v="7"/>
    <d v="2023-08-10T00:00:00"/>
    <d v="2023-08-12T00:00:00"/>
    <s v="New"/>
    <x v="1"/>
    <n v="964.5"/>
    <x v="4"/>
    <x v="1"/>
    <n v="3568.8384000000001"/>
    <s v="Bulk Order"/>
  </r>
  <r>
    <s v="ORD111065"/>
    <x v="1"/>
    <x v="2"/>
    <x v="10936"/>
    <n v="0.28000000000000003"/>
    <n v="119.81200000000001"/>
    <n v="4"/>
    <d v="2023-07-10T00:00:00"/>
    <d v="2023-07-12T00:00:00"/>
    <s v="Member"/>
    <x v="1"/>
    <n v="83.38"/>
    <x v="4"/>
    <x v="3"/>
    <n v="308.08799999999997"/>
    <s v="-"/>
  </r>
  <r>
    <s v="ORD111066"/>
    <x v="3"/>
    <x v="0"/>
    <x v="10937"/>
    <n v="0.13"/>
    <n v="212.35759999999999"/>
    <n v="7"/>
    <d v="2024-06-04T00:00:00"/>
    <d v="2024-06-11T00:00:00"/>
    <s v="New"/>
    <x v="1"/>
    <n v="266.14"/>
    <x v="4"/>
    <x v="0"/>
    <n v="1421.1623999999999"/>
    <s v="Bulk Order"/>
  </r>
  <r>
    <s v="ORD111067"/>
    <x v="0"/>
    <x v="1"/>
    <x v="10938"/>
    <n v="0.23"/>
    <n v="759.73140000000001"/>
    <n v="3"/>
    <d v="2024-12-03T00:00:00"/>
    <d v="2024-12-05T00:00:00"/>
    <s v="Regular"/>
    <x v="0"/>
    <n v="186.34"/>
    <x v="4"/>
    <x v="0"/>
    <n v="2543.4485999999997"/>
    <s v="-"/>
  </r>
  <r>
    <s v="ORD111068"/>
    <x v="2"/>
    <x v="2"/>
    <x v="10939"/>
    <n v="0.22"/>
    <n v="247.05780000000001"/>
    <n v="7"/>
    <d v="2023-11-08T00:00:00"/>
    <d v="2023-11-12T00:00:00"/>
    <s v="Regular"/>
    <x v="2"/>
    <n v="198.8"/>
    <x v="4"/>
    <x v="0"/>
    <n v="875.93219999999997"/>
    <s v="Bulk Order"/>
  </r>
  <r>
    <s v="ORD111069"/>
    <x v="1"/>
    <x v="4"/>
    <x v="10940"/>
    <n v="0.26"/>
    <n v="755.07640000000004"/>
    <n v="3"/>
    <d v="2023-11-29T00:00:00"/>
    <d v="2023-12-06T00:00:00"/>
    <s v="Regular"/>
    <x v="2"/>
    <n v="662.63"/>
    <x v="4"/>
    <x v="4"/>
    <n v="2149.0636"/>
    <s v="-"/>
  </r>
  <r>
    <s v="ORD111070"/>
    <x v="3"/>
    <x v="2"/>
    <x v="10941"/>
    <n v="0.42"/>
    <n v="663.85199999999998"/>
    <n v="2"/>
    <d v="2023-11-29T00:00:00"/>
    <d v="2023-12-05T00:00:00"/>
    <s v="Member"/>
    <x v="1"/>
    <n v="464.96"/>
    <x v="4"/>
    <x v="5"/>
    <n v="916.74799999999993"/>
    <s v="-"/>
  </r>
  <r>
    <s v="ORD111071"/>
    <x v="3"/>
    <x v="3"/>
    <x v="10942"/>
    <n v="0.39"/>
    <n v="1650.5502000000001"/>
    <n v="1"/>
    <d v="2023-07-18T00:00:00"/>
    <d v="2023-07-24T00:00:00"/>
    <s v="Member"/>
    <x v="1"/>
    <n v="722.38"/>
    <x v="4"/>
    <x v="2"/>
    <n v="2581.6298000000002"/>
    <s v="-"/>
  </r>
  <r>
    <s v="ORD111072"/>
    <x v="0"/>
    <x v="1"/>
    <x v="10943"/>
    <n v="0.44"/>
    <n v="798.57799999999997"/>
    <n v="6"/>
    <d v="2024-01-19T00:00:00"/>
    <d v="2024-01-24T00:00:00"/>
    <s v="Member"/>
    <x v="2"/>
    <n v="343.46"/>
    <x v="4"/>
    <x v="2"/>
    <n v="1016.3720000000001"/>
    <s v="Bulk Order"/>
  </r>
  <r>
    <s v="ORD111073"/>
    <x v="3"/>
    <x v="0"/>
    <x v="10944"/>
    <n v="0.28999999999999998"/>
    <n v="355.14269999999999"/>
    <n v="3"/>
    <d v="2024-12-15T00:00:00"/>
    <d v="2024-12-22T00:00:00"/>
    <s v="Member"/>
    <x v="2"/>
    <n v="159.63999999999999"/>
    <x v="4"/>
    <x v="5"/>
    <n v="869.48730000000012"/>
    <s v="-"/>
  </r>
  <r>
    <s v="ORD111074"/>
    <x v="1"/>
    <x v="2"/>
    <x v="10945"/>
    <n v="0.31"/>
    <n v="836.22810000000004"/>
    <n v="2"/>
    <d v="2024-05-25T00:00:00"/>
    <d v="2024-05-29T00:00:00"/>
    <s v="New"/>
    <x v="2"/>
    <n v="685"/>
    <x v="4"/>
    <x v="1"/>
    <n v="1861.2819000000002"/>
    <s v="-"/>
  </r>
  <r>
    <s v="ORD111075"/>
    <x v="3"/>
    <x v="3"/>
    <x v="10946"/>
    <n v="0.22"/>
    <n v="168.24280000000002"/>
    <n v="3"/>
    <d v="2023-05-08T00:00:00"/>
    <d v="2023-05-12T00:00:00"/>
    <s v="Member"/>
    <x v="2"/>
    <n v="141.54"/>
    <x v="4"/>
    <x v="0"/>
    <n v="596.49720000000002"/>
    <s v="-"/>
  </r>
  <r>
    <s v="ORD111076"/>
    <x v="3"/>
    <x v="4"/>
    <x v="10947"/>
    <n v="0.36"/>
    <n v="1442.7611999999999"/>
    <n v="8"/>
    <d v="2023-04-23T00:00:00"/>
    <d v="2023-04-24T00:00:00"/>
    <s v="Member"/>
    <x v="0"/>
    <n v="577.24"/>
    <x v="4"/>
    <x v="0"/>
    <n v="2564.9088000000002"/>
    <s v="Bulk Order"/>
  </r>
  <r>
    <s v="ORD111077"/>
    <x v="2"/>
    <x v="4"/>
    <x v="10948"/>
    <n v="0.1"/>
    <n v="343.214"/>
    <n v="3"/>
    <d v="2023-02-11T00:00:00"/>
    <d v="2023-02-18T00:00:00"/>
    <s v="Member"/>
    <x v="1"/>
    <n v="271.55"/>
    <x v="4"/>
    <x v="4"/>
    <n v="3088.9259999999999"/>
    <s v="-"/>
  </r>
  <r>
    <s v="ORD111078"/>
    <x v="2"/>
    <x v="0"/>
    <x v="10949"/>
    <n v="0.24"/>
    <n v="930.11759999999992"/>
    <n v="4"/>
    <d v="2024-05-27T00:00:00"/>
    <d v="2024-05-31T00:00:00"/>
    <s v="Member"/>
    <x v="2"/>
    <n v="1057.8900000000001"/>
    <x v="4"/>
    <x v="0"/>
    <n v="2945.3723999999997"/>
    <s v="-"/>
  </r>
  <r>
    <s v="ORD111079"/>
    <x v="1"/>
    <x v="0"/>
    <x v="9709"/>
    <n v="0.36"/>
    <n v="739.62"/>
    <n v="2"/>
    <d v="2023-03-05T00:00:00"/>
    <d v="2023-03-09T00:00:00"/>
    <s v="Member"/>
    <x v="0"/>
    <n v="514.36"/>
    <x v="4"/>
    <x v="3"/>
    <n v="1314.88"/>
    <s v="-"/>
  </r>
  <r>
    <s v="ORD111080"/>
    <x v="0"/>
    <x v="2"/>
    <x v="10950"/>
    <n v="0.39"/>
    <n v="1634.6928000000003"/>
    <n v="8"/>
    <d v="2023-08-08T00:00:00"/>
    <d v="2023-08-13T00:00:00"/>
    <s v="New"/>
    <x v="0"/>
    <n v="426.77"/>
    <x v="4"/>
    <x v="4"/>
    <n v="2556.8272000000002"/>
    <s v="Bulk Order"/>
  </r>
  <r>
    <s v="ORD111081"/>
    <x v="2"/>
    <x v="0"/>
    <x v="10951"/>
    <n v="0.12"/>
    <n v="302.20679999999999"/>
    <n v="6"/>
    <d v="2024-08-06T00:00:00"/>
    <d v="2024-08-12T00:00:00"/>
    <s v="Regular"/>
    <x v="0"/>
    <n v="676.88"/>
    <x v="4"/>
    <x v="0"/>
    <n v="2216.1831999999999"/>
    <s v="Bulk Order"/>
  </r>
  <r>
    <s v="ORD111082"/>
    <x v="0"/>
    <x v="3"/>
    <x v="10952"/>
    <n v="0.09"/>
    <n v="50.762699999999995"/>
    <n v="9"/>
    <d v="2024-06-10T00:00:00"/>
    <d v="2024-06-14T00:00:00"/>
    <s v="Member"/>
    <x v="2"/>
    <n v="106.78"/>
    <x v="4"/>
    <x v="5"/>
    <n v="513.26729999999998"/>
    <s v="Bulk Order"/>
  </r>
  <r>
    <s v="ORD111083"/>
    <x v="1"/>
    <x v="3"/>
    <x v="10953"/>
    <n v="0.14000000000000001"/>
    <n v="167.68360000000001"/>
    <n v="8"/>
    <d v="2024-02-10T00:00:00"/>
    <d v="2024-02-17T00:00:00"/>
    <s v="Regular"/>
    <x v="0"/>
    <n v="290.61"/>
    <x v="4"/>
    <x v="2"/>
    <n v="1030.0563999999999"/>
    <s v="Bulk Order"/>
  </r>
  <r>
    <s v="ORD111084"/>
    <x v="2"/>
    <x v="3"/>
    <x v="10954"/>
    <n v="0.46"/>
    <n v="1648.7136"/>
    <n v="4"/>
    <d v="2024-02-08T00:00:00"/>
    <d v="2024-02-12T00:00:00"/>
    <s v="Member"/>
    <x v="1"/>
    <n v="762.78"/>
    <x v="4"/>
    <x v="2"/>
    <n v="1935.4463999999998"/>
    <s v="-"/>
  </r>
  <r>
    <s v="ORD111085"/>
    <x v="0"/>
    <x v="2"/>
    <x v="10955"/>
    <n v="0.06"/>
    <n v="269.54820000000001"/>
    <n v="8"/>
    <d v="2024-05-20T00:00:00"/>
    <d v="2024-05-24T00:00:00"/>
    <s v="Member"/>
    <x v="1"/>
    <n v="303.43"/>
    <x v="4"/>
    <x v="0"/>
    <n v="4222.9218000000001"/>
    <s v="Bulk Order"/>
  </r>
  <r>
    <s v="ORD111086"/>
    <x v="2"/>
    <x v="2"/>
    <x v="10956"/>
    <n v="0.48"/>
    <n v="271.8768"/>
    <n v="1"/>
    <d v="2023-03-30T00:00:00"/>
    <d v="2023-04-06T00:00:00"/>
    <s v="New"/>
    <x v="0"/>
    <n v="63.54"/>
    <x v="4"/>
    <x v="0"/>
    <n v="294.53319999999997"/>
    <s v="-"/>
  </r>
  <r>
    <s v="ORD111087"/>
    <x v="1"/>
    <x v="0"/>
    <x v="10957"/>
    <n v="0.5"/>
    <n v="2167.3249999999998"/>
    <n v="9"/>
    <d v="2024-08-14T00:00:00"/>
    <d v="2024-08-21T00:00:00"/>
    <s v="Regular"/>
    <x v="2"/>
    <n v="674.84"/>
    <x v="4"/>
    <x v="2"/>
    <n v="2167.3249999999998"/>
    <s v="Bulk Order"/>
  </r>
  <r>
    <s v="ORD111088"/>
    <x v="1"/>
    <x v="2"/>
    <x v="10958"/>
    <n v="0.39"/>
    <n v="1566.0216"/>
    <n v="5"/>
    <d v="2023-06-17T00:00:00"/>
    <d v="2023-06-23T00:00:00"/>
    <s v="New"/>
    <x v="2"/>
    <n v="312.88"/>
    <x v="4"/>
    <x v="1"/>
    <n v="2449.4184"/>
    <s v="-"/>
  </r>
  <r>
    <s v="ORD111089"/>
    <x v="2"/>
    <x v="3"/>
    <x v="10959"/>
    <n v="0.38"/>
    <n v="701.91700000000003"/>
    <n v="4"/>
    <d v="2024-03-05T00:00:00"/>
    <d v="2024-03-09T00:00:00"/>
    <s v="Regular"/>
    <x v="2"/>
    <n v="264.45999999999998"/>
    <x v="4"/>
    <x v="4"/>
    <n v="1145.2330000000002"/>
    <s v="-"/>
  </r>
  <r>
    <s v="ORD111090"/>
    <x v="0"/>
    <x v="1"/>
    <x v="10960"/>
    <n v="0.48"/>
    <n v="1669.1807999999999"/>
    <n v="5"/>
    <d v="2024-08-25T00:00:00"/>
    <d v="2024-08-31T00:00:00"/>
    <s v="New"/>
    <x v="1"/>
    <n v="205.22"/>
    <x v="4"/>
    <x v="2"/>
    <n v="1808.2792000000002"/>
    <s v="-"/>
  </r>
  <r>
    <s v="ORD111091"/>
    <x v="3"/>
    <x v="3"/>
    <x v="10961"/>
    <n v="0.15"/>
    <n v="152.40899999999999"/>
    <n v="1"/>
    <d v="2024-07-28T00:00:00"/>
    <d v="2024-08-04T00:00:00"/>
    <s v="New"/>
    <x v="0"/>
    <n v="275.24"/>
    <x v="4"/>
    <x v="3"/>
    <n v="863.65099999999995"/>
    <s v="-"/>
  </r>
  <r>
    <s v="ORD111092"/>
    <x v="3"/>
    <x v="1"/>
    <x v="10962"/>
    <n v="0.06"/>
    <n v="245.1378"/>
    <n v="2"/>
    <d v="2024-11-22T00:00:00"/>
    <d v="2024-11-23T00:00:00"/>
    <s v="Regular"/>
    <x v="1"/>
    <n v="248.41"/>
    <x v="4"/>
    <x v="4"/>
    <n v="3840.4922000000001"/>
    <s v="-"/>
  </r>
  <r>
    <s v="ORD111093"/>
    <x v="2"/>
    <x v="0"/>
    <x v="10963"/>
    <n v="0.41"/>
    <n v="1361.5935999999999"/>
    <n v="2"/>
    <d v="2023-08-04T00:00:00"/>
    <d v="2023-08-05T00:00:00"/>
    <s v="New"/>
    <x v="1"/>
    <n v="621.32000000000005"/>
    <x v="4"/>
    <x v="2"/>
    <n v="1959.3664000000001"/>
    <s v="-"/>
  </r>
  <r>
    <s v="ORD111094"/>
    <x v="0"/>
    <x v="4"/>
    <x v="10964"/>
    <n v="0.09"/>
    <n v="202.52340000000001"/>
    <n v="9"/>
    <d v="2023-11-07T00:00:00"/>
    <d v="2023-11-13T00:00:00"/>
    <s v="New"/>
    <x v="0"/>
    <n v="500.45"/>
    <x v="4"/>
    <x v="5"/>
    <n v="2047.7366000000002"/>
    <s v="Bulk Order"/>
  </r>
  <r>
    <s v="ORD111095"/>
    <x v="3"/>
    <x v="2"/>
    <x v="10965"/>
    <n v="0.02"/>
    <n v="86.7226"/>
    <n v="6"/>
    <d v="2024-01-24T00:00:00"/>
    <d v="2024-01-28T00:00:00"/>
    <s v="Member"/>
    <x v="2"/>
    <n v="534.23"/>
    <x v="4"/>
    <x v="4"/>
    <n v="4249.4074000000001"/>
    <s v="Bulk Order"/>
  </r>
  <r>
    <s v="ORD111096"/>
    <x v="1"/>
    <x v="2"/>
    <x v="10966"/>
    <n v="0.1"/>
    <n v="78.225000000000009"/>
    <n v="3"/>
    <d v="2024-07-12T00:00:00"/>
    <d v="2024-07-18T00:00:00"/>
    <s v="Regular"/>
    <x v="2"/>
    <n v="39.53"/>
    <x v="4"/>
    <x v="0"/>
    <n v="704.02499999999998"/>
    <s v="-"/>
  </r>
  <r>
    <s v="ORD111097"/>
    <x v="0"/>
    <x v="3"/>
    <x v="10967"/>
    <n v="0.22"/>
    <n v="933.75700000000006"/>
    <n v="4"/>
    <d v="2024-05-04T00:00:00"/>
    <d v="2024-05-08T00:00:00"/>
    <s v="New"/>
    <x v="1"/>
    <n v="800.01"/>
    <x v="4"/>
    <x v="5"/>
    <n v="3310.5930000000003"/>
    <s v="-"/>
  </r>
  <r>
    <s v="ORD111098"/>
    <x v="3"/>
    <x v="3"/>
    <x v="10968"/>
    <n v="0.25"/>
    <n v="54.26"/>
    <n v="1"/>
    <d v="2023-06-15T00:00:00"/>
    <d v="2023-06-16T00:00:00"/>
    <s v="Regular"/>
    <x v="2"/>
    <n v="36.08"/>
    <x v="4"/>
    <x v="4"/>
    <n v="162.78"/>
    <s v="-"/>
  </r>
  <r>
    <s v="ORD111099"/>
    <x v="0"/>
    <x v="1"/>
    <x v="10969"/>
    <n v="0.03"/>
    <n v="113.7204"/>
    <n v="7"/>
    <d v="2024-12-10T00:00:00"/>
    <d v="2024-12-11T00:00:00"/>
    <s v="New"/>
    <x v="2"/>
    <n v="366.66"/>
    <x v="4"/>
    <x v="1"/>
    <n v="3676.9595999999997"/>
    <s v="Bulk Order"/>
  </r>
  <r>
    <s v="ORD111100"/>
    <x v="2"/>
    <x v="2"/>
    <x v="10970"/>
    <n v="0.22"/>
    <n v="640.0856"/>
    <n v="7"/>
    <d v="2023-05-16T00:00:00"/>
    <d v="2023-05-22T00:00:00"/>
    <s v="New"/>
    <x v="1"/>
    <n v="212.49"/>
    <x v="4"/>
    <x v="1"/>
    <n v="2269.3944000000001"/>
    <s v="Bulk Order"/>
  </r>
  <r>
    <s v="ORD111101"/>
    <x v="0"/>
    <x v="0"/>
    <x v="10971"/>
    <n v="0.3"/>
    <n v="1054.182"/>
    <n v="8"/>
    <d v="2024-11-20T00:00:00"/>
    <d v="2024-11-24T00:00:00"/>
    <s v="Member"/>
    <x v="0"/>
    <n v="876.52"/>
    <x v="4"/>
    <x v="4"/>
    <n v="2459.7579999999998"/>
    <s v="Bulk Order"/>
  </r>
  <r>
    <s v="ORD111102"/>
    <x v="3"/>
    <x v="3"/>
    <x v="10972"/>
    <n v="0.47"/>
    <n v="996.63029999999981"/>
    <n v="1"/>
    <d v="2024-08-12T00:00:00"/>
    <d v="2024-08-16T00:00:00"/>
    <s v="Member"/>
    <x v="2"/>
    <n v="209.41"/>
    <x v="4"/>
    <x v="4"/>
    <n v="1123.8597"/>
    <s v="-"/>
  </r>
  <r>
    <s v="ORD111103"/>
    <x v="2"/>
    <x v="2"/>
    <x v="10973"/>
    <n v="0.11"/>
    <n v="476.93360000000001"/>
    <n v="9"/>
    <d v="2023-05-21T00:00:00"/>
    <d v="2023-05-26T00:00:00"/>
    <s v="Member"/>
    <x v="1"/>
    <n v="677.45"/>
    <x v="4"/>
    <x v="4"/>
    <n v="3858.8264000000004"/>
    <s v="Bulk Order"/>
  </r>
  <r>
    <s v="ORD111104"/>
    <x v="0"/>
    <x v="4"/>
    <x v="10974"/>
    <n v="0.11"/>
    <n v="179.78730000000002"/>
    <n v="2"/>
    <d v="2023-04-06T00:00:00"/>
    <d v="2023-04-07T00:00:00"/>
    <s v="Member"/>
    <x v="0"/>
    <n v="403.65"/>
    <x v="4"/>
    <x v="0"/>
    <n v="1454.6427000000001"/>
    <s v="-"/>
  </r>
  <r>
    <s v="ORD111105"/>
    <x v="1"/>
    <x v="1"/>
    <x v="10975"/>
    <n v="0.19"/>
    <n v="274.98320000000001"/>
    <n v="1"/>
    <d v="2023-06-12T00:00:00"/>
    <d v="2023-06-13T00:00:00"/>
    <s v="New"/>
    <x v="2"/>
    <n v="403.58"/>
    <x v="4"/>
    <x v="3"/>
    <n v="1172.2968000000001"/>
    <s v="-"/>
  </r>
  <r>
    <s v="ORD111106"/>
    <x v="3"/>
    <x v="3"/>
    <x v="10976"/>
    <n v="0.49"/>
    <n v="773.50419999999997"/>
    <n v="1"/>
    <d v="2023-01-25T00:00:00"/>
    <d v="2023-01-31T00:00:00"/>
    <s v="Regular"/>
    <x v="2"/>
    <n v="236.2"/>
    <x v="4"/>
    <x v="0"/>
    <n v="805.07579999999996"/>
    <s v="-"/>
  </r>
  <r>
    <s v="ORD111107"/>
    <x v="2"/>
    <x v="3"/>
    <x v="10977"/>
    <n v="0.17"/>
    <n v="662.04460000000006"/>
    <n v="8"/>
    <d v="2024-03-20T00:00:00"/>
    <d v="2024-03-21T00:00:00"/>
    <s v="Member"/>
    <x v="0"/>
    <n v="648.27"/>
    <x v="4"/>
    <x v="5"/>
    <n v="3232.3353999999999"/>
    <s v="Bulk Order"/>
  </r>
  <r>
    <s v="ORD111108"/>
    <x v="0"/>
    <x v="0"/>
    <x v="10978"/>
    <n v="0.02"/>
    <n v="50.538599999999995"/>
    <n v="3"/>
    <d v="2023-01-31T00:00:00"/>
    <d v="2023-02-03T00:00:00"/>
    <s v="New"/>
    <x v="2"/>
    <n v="575.25"/>
    <x v="4"/>
    <x v="3"/>
    <n v="2476.3914"/>
    <s v="-"/>
  </r>
  <r>
    <s v="ORD111109"/>
    <x v="1"/>
    <x v="3"/>
    <x v="10979"/>
    <n v="0.13"/>
    <n v="355.12360000000001"/>
    <n v="6"/>
    <d v="2024-07-14T00:00:00"/>
    <d v="2024-07-16T00:00:00"/>
    <s v="Member"/>
    <x v="0"/>
    <n v="241.17"/>
    <x v="4"/>
    <x v="5"/>
    <n v="2376.5963999999999"/>
    <s v="Bulk Order"/>
  </r>
  <r>
    <s v="ORD111110"/>
    <x v="3"/>
    <x v="2"/>
    <x v="10980"/>
    <n v="0.28000000000000003"/>
    <n v="1169.0308"/>
    <n v="6"/>
    <d v="2024-11-13T00:00:00"/>
    <d v="2024-11-20T00:00:00"/>
    <s v="New"/>
    <x v="0"/>
    <n v="1085.25"/>
    <x v="4"/>
    <x v="3"/>
    <n v="3006.0791999999997"/>
    <s v="Bulk Order"/>
  </r>
  <r>
    <s v="ORD111111"/>
    <x v="1"/>
    <x v="2"/>
    <x v="10981"/>
    <n v="0.21"/>
    <n v="878.53289999999993"/>
    <n v="2"/>
    <d v="2023-10-28T00:00:00"/>
    <d v="2023-11-04T00:00:00"/>
    <s v="Regular"/>
    <x v="0"/>
    <n v="493.72"/>
    <x v="4"/>
    <x v="3"/>
    <n v="3304.9570999999996"/>
    <s v="-"/>
  </r>
  <r>
    <s v="ORD111112"/>
    <x v="0"/>
    <x v="2"/>
    <x v="10982"/>
    <n v="0.39"/>
    <n v="348.08280000000002"/>
    <n v="2"/>
    <d v="2024-09-19T00:00:00"/>
    <d v="2024-09-20T00:00:00"/>
    <s v="New"/>
    <x v="1"/>
    <n v="137.49"/>
    <x v="4"/>
    <x v="1"/>
    <n v="544.43719999999996"/>
    <s v="-"/>
  </r>
  <r>
    <s v="ORD111113"/>
    <x v="0"/>
    <x v="4"/>
    <x v="10983"/>
    <n v="0.3"/>
    <n v="838.15800000000002"/>
    <n v="1"/>
    <d v="2023-07-31T00:00:00"/>
    <d v="2023-08-03T00:00:00"/>
    <s v="Member"/>
    <x v="1"/>
    <n v="795.13"/>
    <x v="4"/>
    <x v="3"/>
    <n v="1955.7020000000002"/>
    <s v="-"/>
  </r>
  <r>
    <s v="ORD111114"/>
    <x v="2"/>
    <x v="4"/>
    <x v="10984"/>
    <n v="0.28000000000000003"/>
    <n v="200.89720000000003"/>
    <n v="9"/>
    <d v="2024-05-04T00:00:00"/>
    <d v="2024-05-10T00:00:00"/>
    <s v="Regular"/>
    <x v="1"/>
    <n v="209.9"/>
    <x v="4"/>
    <x v="4"/>
    <n v="516.59280000000001"/>
    <s v="Bulk Order"/>
  </r>
  <r>
    <s v="ORD111115"/>
    <x v="1"/>
    <x v="3"/>
    <x v="10985"/>
    <n v="0.16"/>
    <n v="696.92640000000006"/>
    <n v="1"/>
    <d v="2023-12-23T00:00:00"/>
    <d v="2023-12-29T00:00:00"/>
    <s v="New"/>
    <x v="0"/>
    <n v="689.82"/>
    <x v="4"/>
    <x v="2"/>
    <n v="3658.8635999999997"/>
    <s v="-"/>
  </r>
  <r>
    <s v="ORD111116"/>
    <x v="2"/>
    <x v="4"/>
    <x v="10986"/>
    <n v="0.28000000000000003"/>
    <n v="1176.3724000000002"/>
    <n v="6"/>
    <d v="2023-01-07T00:00:00"/>
    <d v="2023-01-09T00:00:00"/>
    <s v="New"/>
    <x v="2"/>
    <n v="492.42"/>
    <x v="4"/>
    <x v="3"/>
    <n v="3024.9575999999997"/>
    <s v="Bulk Order"/>
  </r>
  <r>
    <s v="ORD111117"/>
    <x v="3"/>
    <x v="4"/>
    <x v="10987"/>
    <n v="0.31"/>
    <n v="1321.1611"/>
    <n v="9"/>
    <d v="2024-05-15T00:00:00"/>
    <d v="2024-05-17T00:00:00"/>
    <s v="New"/>
    <x v="0"/>
    <n v="359.15"/>
    <x v="4"/>
    <x v="4"/>
    <n v="2940.6489000000001"/>
    <s v="Bulk Order"/>
  </r>
  <r>
    <s v="ORD111118"/>
    <x v="2"/>
    <x v="0"/>
    <x v="10988"/>
    <n v="0.09"/>
    <n v="319.84289999999999"/>
    <n v="6"/>
    <d v="2023-07-21T00:00:00"/>
    <d v="2023-07-22T00:00:00"/>
    <s v="Regular"/>
    <x v="1"/>
    <n v="315.89"/>
    <x v="4"/>
    <x v="1"/>
    <n v="3233.9670999999998"/>
    <s v="Bulk Order"/>
  </r>
  <r>
    <s v="ORD111119"/>
    <x v="3"/>
    <x v="4"/>
    <x v="10989"/>
    <n v="0.37"/>
    <n v="883.44899999999996"/>
    <n v="6"/>
    <d v="2024-10-07T00:00:00"/>
    <d v="2024-10-09T00:00:00"/>
    <s v="New"/>
    <x v="0"/>
    <n v="423.94"/>
    <x v="4"/>
    <x v="4"/>
    <n v="1504.2509999999997"/>
    <s v="Bulk Order"/>
  </r>
  <r>
    <s v="ORD111120"/>
    <x v="0"/>
    <x v="1"/>
    <x v="10990"/>
    <n v="0.2"/>
    <n v="416.62600000000003"/>
    <n v="4"/>
    <d v="2023-08-05T00:00:00"/>
    <d v="2023-08-08T00:00:00"/>
    <s v="New"/>
    <x v="0"/>
    <n v="461.3"/>
    <x v="4"/>
    <x v="3"/>
    <n v="1666.5040000000001"/>
    <s v="-"/>
  </r>
  <r>
    <s v="ORD111121"/>
    <x v="0"/>
    <x v="1"/>
    <x v="10991"/>
    <n v="0.37"/>
    <n v="753.54199999999992"/>
    <n v="5"/>
    <d v="2024-03-29T00:00:00"/>
    <d v="2024-03-30T00:00:00"/>
    <s v="Regular"/>
    <x v="0"/>
    <n v="286.58"/>
    <x v="4"/>
    <x v="2"/>
    <n v="1283.058"/>
    <s v="-"/>
  </r>
  <r>
    <s v="ORD111122"/>
    <x v="1"/>
    <x v="1"/>
    <x v="10992"/>
    <n v="0.09"/>
    <n v="38.199599999999997"/>
    <n v="1"/>
    <d v="2023-10-28T00:00:00"/>
    <d v="2023-11-01T00:00:00"/>
    <s v="New"/>
    <x v="0"/>
    <n v="46.58"/>
    <x v="4"/>
    <x v="4"/>
    <n v="386.24040000000002"/>
    <s v="-"/>
  </r>
  <r>
    <s v="ORD111123"/>
    <x v="3"/>
    <x v="3"/>
    <x v="10993"/>
    <n v="0.33"/>
    <n v="1567.3218000000002"/>
    <n v="3"/>
    <d v="2024-11-24T00:00:00"/>
    <d v="2024-11-28T00:00:00"/>
    <s v="Member"/>
    <x v="0"/>
    <n v="241.16"/>
    <x v="4"/>
    <x v="2"/>
    <n v="3182.1381999999999"/>
    <s v="-"/>
  </r>
  <r>
    <s v="ORD111124"/>
    <x v="0"/>
    <x v="2"/>
    <x v="10994"/>
    <n v="0.01"/>
    <n v="23.063500000000001"/>
    <n v="6"/>
    <d v="2024-09-27T00:00:00"/>
    <d v="2024-10-03T00:00:00"/>
    <s v="Regular"/>
    <x v="0"/>
    <n v="282.79000000000002"/>
    <x v="4"/>
    <x v="5"/>
    <n v="2283.2864999999997"/>
    <s v="Bulk Order"/>
  </r>
  <r>
    <s v="ORD111125"/>
    <x v="1"/>
    <x v="0"/>
    <x v="10995"/>
    <n v="0.08"/>
    <n v="372.60480000000001"/>
    <n v="2"/>
    <d v="2023-05-25T00:00:00"/>
    <d v="2023-05-29T00:00:00"/>
    <s v="New"/>
    <x v="0"/>
    <n v="966.21"/>
    <x v="4"/>
    <x v="3"/>
    <n v="4284.9552000000003"/>
    <s v="-"/>
  </r>
  <r>
    <s v="ORD111126"/>
    <x v="1"/>
    <x v="3"/>
    <x v="10996"/>
    <n v="0.45"/>
    <n v="1983.7619999999999"/>
    <n v="1"/>
    <d v="2023-12-09T00:00:00"/>
    <d v="2023-12-12T00:00:00"/>
    <s v="New"/>
    <x v="0"/>
    <n v="1037.07"/>
    <x v="4"/>
    <x v="1"/>
    <n v="2424.598"/>
    <s v="-"/>
  </r>
  <r>
    <s v="ORD111127"/>
    <x v="2"/>
    <x v="2"/>
    <x v="10997"/>
    <n v="0.23"/>
    <n v="956.8436999999999"/>
    <n v="1"/>
    <d v="2024-02-17T00:00:00"/>
    <d v="2024-02-20T00:00:00"/>
    <s v="Regular"/>
    <x v="2"/>
    <n v="1055.3800000000001"/>
    <x v="4"/>
    <x v="2"/>
    <n v="3203.3462999999997"/>
    <s v="-"/>
  </r>
  <r>
    <s v="ORD111128"/>
    <x v="1"/>
    <x v="0"/>
    <x v="10998"/>
    <n v="0.25"/>
    <n v="745.67750000000001"/>
    <n v="1"/>
    <d v="2024-12-04T00:00:00"/>
    <d v="2024-12-10T00:00:00"/>
    <s v="New"/>
    <x v="1"/>
    <n v="538.53"/>
    <x v="4"/>
    <x v="5"/>
    <n v="2237.0325000000003"/>
    <s v="-"/>
  </r>
  <r>
    <s v="ORD111129"/>
    <x v="0"/>
    <x v="0"/>
    <x v="10999"/>
    <n v="0.45"/>
    <n v="268.92900000000003"/>
    <n v="1"/>
    <d v="2024-03-30T00:00:00"/>
    <d v="2024-04-01T00:00:00"/>
    <s v="New"/>
    <x v="2"/>
    <n v="167.68"/>
    <x v="4"/>
    <x v="1"/>
    <n v="328.69099999999997"/>
    <s v="-"/>
  </r>
  <r>
    <s v="ORD111130"/>
    <x v="2"/>
    <x v="0"/>
    <x v="11000"/>
    <n v="0.24"/>
    <n v="404.92079999999999"/>
    <n v="6"/>
    <d v="2024-09-02T00:00:00"/>
    <d v="2024-09-09T00:00:00"/>
    <s v="Regular"/>
    <x v="0"/>
    <n v="417.26"/>
    <x v="4"/>
    <x v="1"/>
    <n v="1282.2492000000002"/>
    <s v="Bulk Order"/>
  </r>
  <r>
    <s v="ORD111131"/>
    <x v="3"/>
    <x v="1"/>
    <x v="11001"/>
    <n v="0.33"/>
    <n v="1008.9981000000001"/>
    <n v="4"/>
    <d v="2024-09-23T00:00:00"/>
    <d v="2024-09-30T00:00:00"/>
    <s v="Regular"/>
    <x v="1"/>
    <n v="754.03"/>
    <x v="4"/>
    <x v="3"/>
    <n v="2048.5718999999999"/>
    <s v="-"/>
  </r>
  <r>
    <s v="ORD111132"/>
    <x v="3"/>
    <x v="1"/>
    <x v="11002"/>
    <n v="0.11"/>
    <n v="18.252300000000002"/>
    <n v="4"/>
    <d v="2023-04-26T00:00:00"/>
    <d v="2023-05-02T00:00:00"/>
    <s v="Regular"/>
    <x v="1"/>
    <n v="9.02"/>
    <x v="4"/>
    <x v="4"/>
    <n v="147.67770000000002"/>
    <s v="-"/>
  </r>
  <r>
    <s v="ORD111133"/>
    <x v="0"/>
    <x v="1"/>
    <x v="11003"/>
    <n v="0.04"/>
    <n v="12.355599999999999"/>
    <n v="4"/>
    <d v="2024-02-08T00:00:00"/>
    <d v="2024-02-11T00:00:00"/>
    <s v="New"/>
    <x v="2"/>
    <n v="19.22"/>
    <x v="4"/>
    <x v="3"/>
    <n v="296.53440000000001"/>
    <s v="-"/>
  </r>
  <r>
    <s v="ORD111134"/>
    <x v="0"/>
    <x v="0"/>
    <x v="11004"/>
    <n v="0.18"/>
    <n v="615.69899999999996"/>
    <n v="8"/>
    <d v="2024-04-21T00:00:00"/>
    <d v="2024-04-27T00:00:00"/>
    <s v="New"/>
    <x v="1"/>
    <n v="825.5"/>
    <x v="4"/>
    <x v="5"/>
    <n v="2804.8510000000001"/>
    <s v="Bulk Order"/>
  </r>
  <r>
    <s v="ORD111135"/>
    <x v="2"/>
    <x v="0"/>
    <x v="11005"/>
    <n v="0.4"/>
    <n v="1780.876"/>
    <n v="7"/>
    <d v="2023-09-20T00:00:00"/>
    <d v="2023-09-21T00:00:00"/>
    <s v="Member"/>
    <x v="0"/>
    <n v="560.4"/>
    <x v="4"/>
    <x v="0"/>
    <n v="2671.3139999999994"/>
    <s v="Bulk Order"/>
  </r>
  <r>
    <s v="ORD111136"/>
    <x v="2"/>
    <x v="1"/>
    <x v="11006"/>
    <n v="0.22"/>
    <n v="943.8660000000001"/>
    <n v="5"/>
    <d v="2024-01-18T00:00:00"/>
    <d v="2024-01-23T00:00:00"/>
    <s v="New"/>
    <x v="1"/>
    <n v="517.52"/>
    <x v="4"/>
    <x v="1"/>
    <n v="3346.4340000000002"/>
    <s v="-"/>
  </r>
  <r>
    <s v="ORD111137"/>
    <x v="0"/>
    <x v="0"/>
    <x v="11007"/>
    <n v="0.08"/>
    <n v="73.912800000000004"/>
    <n v="7"/>
    <d v="2023-06-11T00:00:00"/>
    <d v="2023-06-15T00:00:00"/>
    <s v="New"/>
    <x v="2"/>
    <n v="114.52"/>
    <x v="4"/>
    <x v="0"/>
    <n v="849.99720000000002"/>
    <s v="Bulk Order"/>
  </r>
  <r>
    <s v="ORD111138"/>
    <x v="0"/>
    <x v="1"/>
    <x v="11008"/>
    <n v="0.27"/>
    <n v="1232.5608"/>
    <n v="8"/>
    <d v="2024-05-31T00:00:00"/>
    <d v="2024-06-06T00:00:00"/>
    <s v="Regular"/>
    <x v="2"/>
    <n v="1086.44"/>
    <x v="4"/>
    <x v="3"/>
    <n v="3332.4791999999998"/>
    <s v="Bulk Order"/>
  </r>
  <r>
    <s v="ORD111139"/>
    <x v="3"/>
    <x v="1"/>
    <x v="11009"/>
    <n v="0.13"/>
    <n v="456.54440000000005"/>
    <n v="8"/>
    <d v="2023-07-24T00:00:00"/>
    <d v="2023-07-26T00:00:00"/>
    <s v="Regular"/>
    <x v="2"/>
    <n v="770.62"/>
    <x v="4"/>
    <x v="4"/>
    <n v="3055.3355999999999"/>
    <s v="Bulk Order"/>
  </r>
  <r>
    <s v="ORD111140"/>
    <x v="3"/>
    <x v="1"/>
    <x v="11010"/>
    <n v="0.47"/>
    <n v="1696.6999999999998"/>
    <n v="7"/>
    <d v="2024-01-25T00:00:00"/>
    <d v="2024-01-27T00:00:00"/>
    <s v="New"/>
    <x v="2"/>
    <n v="225.25"/>
    <x v="4"/>
    <x v="1"/>
    <n v="1913.3000000000002"/>
    <s v="Bulk Order"/>
  </r>
  <r>
    <s v="ORD111141"/>
    <x v="3"/>
    <x v="2"/>
    <x v="11011"/>
    <n v="0.28999999999999998"/>
    <n v="461.04199999999997"/>
    <n v="7"/>
    <d v="2024-04-24T00:00:00"/>
    <d v="2024-04-28T00:00:00"/>
    <s v="New"/>
    <x v="0"/>
    <n v="394.01"/>
    <x v="4"/>
    <x v="0"/>
    <n v="1128.758"/>
    <s v="Bulk Order"/>
  </r>
  <r>
    <s v="ORD111142"/>
    <x v="0"/>
    <x v="0"/>
    <x v="11012"/>
    <n v="0.49"/>
    <n v="1768.1061999999999"/>
    <n v="9"/>
    <d v="2023-10-16T00:00:00"/>
    <d v="2023-10-23T00:00:00"/>
    <s v="Regular"/>
    <x v="2"/>
    <n v="575.28"/>
    <x v="4"/>
    <x v="5"/>
    <n v="1840.2738000000002"/>
    <s v="Bulk Order"/>
  </r>
  <r>
    <s v="ORD111143"/>
    <x v="1"/>
    <x v="3"/>
    <x v="11013"/>
    <n v="0.02"/>
    <n v="71.557600000000008"/>
    <n v="5"/>
    <d v="2024-11-13T00:00:00"/>
    <d v="2024-11-20T00:00:00"/>
    <s v="Regular"/>
    <x v="0"/>
    <n v="841.15"/>
    <x v="4"/>
    <x v="4"/>
    <n v="3506.3224"/>
    <s v="-"/>
  </r>
  <r>
    <s v="ORD111144"/>
    <x v="0"/>
    <x v="1"/>
    <x v="11014"/>
    <n v="0.01"/>
    <n v="30.1386"/>
    <n v="8"/>
    <d v="2023-07-30T00:00:00"/>
    <d v="2023-08-03T00:00:00"/>
    <s v="Member"/>
    <x v="1"/>
    <n v="863.91"/>
    <x v="4"/>
    <x v="1"/>
    <n v="2983.7213999999999"/>
    <s v="Bulk Order"/>
  </r>
  <r>
    <s v="ORD111145"/>
    <x v="0"/>
    <x v="3"/>
    <x v="11015"/>
    <n v="0.24"/>
    <n v="444.17039999999997"/>
    <n v="2"/>
    <d v="2023-07-08T00:00:00"/>
    <d v="2023-07-09T00:00:00"/>
    <s v="Regular"/>
    <x v="2"/>
    <n v="387.05"/>
    <x v="4"/>
    <x v="4"/>
    <n v="1406.5396000000001"/>
    <s v="-"/>
  </r>
  <r>
    <s v="ORD111146"/>
    <x v="3"/>
    <x v="2"/>
    <x v="11016"/>
    <n v="0.43"/>
    <n v="1751.8071"/>
    <n v="8"/>
    <d v="2023-05-26T00:00:00"/>
    <d v="2023-05-28T00:00:00"/>
    <s v="Member"/>
    <x v="1"/>
    <n v="898.76"/>
    <x v="4"/>
    <x v="5"/>
    <n v="2322.1628999999998"/>
    <s v="Bulk Order"/>
  </r>
  <r>
    <s v="ORD111147"/>
    <x v="0"/>
    <x v="0"/>
    <x v="11017"/>
    <n v="0.26"/>
    <n v="1220.3984"/>
    <n v="1"/>
    <d v="2023-05-22T00:00:00"/>
    <d v="2023-05-28T00:00:00"/>
    <s v="New"/>
    <x v="0"/>
    <n v="633.19000000000005"/>
    <x v="4"/>
    <x v="2"/>
    <n v="3473.4416000000001"/>
    <s v="-"/>
  </r>
  <r>
    <s v="ORD111148"/>
    <x v="2"/>
    <x v="1"/>
    <x v="11018"/>
    <n v="0.44"/>
    <n v="1919.4779999999998"/>
    <n v="9"/>
    <d v="2023-06-08T00:00:00"/>
    <d v="2023-06-12T00:00:00"/>
    <s v="Member"/>
    <x v="2"/>
    <n v="896.54"/>
    <x v="4"/>
    <x v="1"/>
    <n v="2442.9719999999998"/>
    <s v="Bulk Order"/>
  </r>
  <r>
    <s v="ORD111149"/>
    <x v="0"/>
    <x v="1"/>
    <x v="11019"/>
    <n v="7.0000000000000007E-2"/>
    <n v="90.341999999999999"/>
    <n v="1"/>
    <d v="2023-03-22T00:00:00"/>
    <d v="2023-03-28T00:00:00"/>
    <s v="Member"/>
    <x v="2"/>
    <n v="295.76"/>
    <x v="4"/>
    <x v="4"/>
    <n v="1200.2579999999998"/>
    <s v="-"/>
  </r>
  <r>
    <s v="ORD111150"/>
    <x v="0"/>
    <x v="1"/>
    <x v="11020"/>
    <n v="0.35"/>
    <n v="799.33"/>
    <n v="8"/>
    <d v="2023-05-15T00:00:00"/>
    <d v="2023-05-18T00:00:00"/>
    <s v="Regular"/>
    <x v="2"/>
    <n v="263.12"/>
    <x v="4"/>
    <x v="0"/>
    <n v="1484.4700000000003"/>
    <s v="Bulk Order"/>
  </r>
  <r>
    <s v="ORD111151"/>
    <x v="0"/>
    <x v="3"/>
    <x v="11021"/>
    <n v="0.33"/>
    <n v="586.68389999999999"/>
    <n v="3"/>
    <d v="2023-12-07T00:00:00"/>
    <d v="2023-12-09T00:00:00"/>
    <s v="Regular"/>
    <x v="0"/>
    <n v="236.05"/>
    <x v="4"/>
    <x v="4"/>
    <n v="1191.1460999999999"/>
    <s v="-"/>
  </r>
  <r>
    <s v="ORD111152"/>
    <x v="0"/>
    <x v="2"/>
    <x v="11022"/>
    <n v="0.27"/>
    <n v="962.99550000000011"/>
    <n v="4"/>
    <d v="2023-03-12T00:00:00"/>
    <d v="2023-03-15T00:00:00"/>
    <s v="Regular"/>
    <x v="2"/>
    <n v="258.36"/>
    <x v="4"/>
    <x v="3"/>
    <n v="2603.6545000000001"/>
    <s v="-"/>
  </r>
  <r>
    <s v="ORD111153"/>
    <x v="1"/>
    <x v="0"/>
    <x v="11023"/>
    <n v="0.2"/>
    <n v="834.86000000000013"/>
    <n v="7"/>
    <d v="2024-10-02T00:00:00"/>
    <d v="2024-10-06T00:00:00"/>
    <s v="Regular"/>
    <x v="2"/>
    <n v="1008.28"/>
    <x v="4"/>
    <x v="5"/>
    <n v="3339.44"/>
    <s v="Bulk Order"/>
  </r>
  <r>
    <s v="ORD111154"/>
    <x v="0"/>
    <x v="2"/>
    <x v="11024"/>
    <n v="0.32"/>
    <n v="370.36800000000005"/>
    <n v="3"/>
    <d v="2023-12-08T00:00:00"/>
    <d v="2023-12-09T00:00:00"/>
    <s v="Regular"/>
    <x v="2"/>
    <n v="239.57"/>
    <x v="4"/>
    <x v="4"/>
    <n v="787.03200000000004"/>
    <s v="-"/>
  </r>
  <r>
    <s v="ORD111155"/>
    <x v="2"/>
    <x v="1"/>
    <x v="11025"/>
    <n v="0.28000000000000003"/>
    <n v="1327.662"/>
    <n v="9"/>
    <d v="2023-10-05T00:00:00"/>
    <d v="2023-10-07T00:00:00"/>
    <s v="New"/>
    <x v="1"/>
    <n v="692.21"/>
    <x v="4"/>
    <x v="0"/>
    <n v="3413.9879999999994"/>
    <s v="Bulk Order"/>
  </r>
  <r>
    <s v="ORD111156"/>
    <x v="2"/>
    <x v="2"/>
    <x v="11026"/>
    <n v="0.14000000000000001"/>
    <n v="478.6474"/>
    <n v="3"/>
    <d v="2023-03-28T00:00:00"/>
    <d v="2023-03-30T00:00:00"/>
    <s v="New"/>
    <x v="0"/>
    <n v="626.64"/>
    <x v="4"/>
    <x v="5"/>
    <n v="2940.2626"/>
    <s v="-"/>
  </r>
  <r>
    <s v="ORD111157"/>
    <x v="0"/>
    <x v="3"/>
    <x v="11027"/>
    <n v="0.05"/>
    <n v="58.519500000000008"/>
    <n v="8"/>
    <d v="2023-04-02T00:00:00"/>
    <d v="2023-04-09T00:00:00"/>
    <s v="New"/>
    <x v="2"/>
    <n v="256.72000000000003"/>
    <x v="4"/>
    <x v="5"/>
    <n v="1111.8705"/>
    <s v="Bulk Order"/>
  </r>
  <r>
    <s v="ORD111158"/>
    <x v="3"/>
    <x v="4"/>
    <x v="11028"/>
    <n v="0.19"/>
    <n v="364.48840000000001"/>
    <n v="8"/>
    <d v="2023-07-10T00:00:00"/>
    <d v="2023-07-16T00:00:00"/>
    <s v="Regular"/>
    <x v="0"/>
    <n v="183.8"/>
    <x v="4"/>
    <x v="2"/>
    <n v="1553.8715999999999"/>
    <s v="Bulk Order"/>
  </r>
  <r>
    <s v="ORD111159"/>
    <x v="1"/>
    <x v="4"/>
    <x v="11029"/>
    <n v="0.26"/>
    <n v="159.26820000000001"/>
    <n v="3"/>
    <d v="2023-08-20T00:00:00"/>
    <d v="2023-08-24T00:00:00"/>
    <s v="Member"/>
    <x v="0"/>
    <n v="134.33000000000001"/>
    <x v="4"/>
    <x v="4"/>
    <n v="453.30180000000007"/>
    <s v="-"/>
  </r>
  <r>
    <s v="ORD111160"/>
    <x v="0"/>
    <x v="0"/>
    <x v="11030"/>
    <n v="0.25"/>
    <n v="756.41"/>
    <n v="3"/>
    <d v="2024-03-21T00:00:00"/>
    <d v="2024-03-24T00:00:00"/>
    <s v="Member"/>
    <x v="2"/>
    <n v="626.67999999999995"/>
    <x v="4"/>
    <x v="0"/>
    <n v="2269.23"/>
    <s v="-"/>
  </r>
  <r>
    <s v="ORD111161"/>
    <x v="0"/>
    <x v="0"/>
    <x v="11031"/>
    <n v="0.21"/>
    <n v="195.0984"/>
    <n v="5"/>
    <d v="2023-09-13T00:00:00"/>
    <d v="2023-09-19T00:00:00"/>
    <s v="Member"/>
    <x v="2"/>
    <n v="196.87"/>
    <x v="4"/>
    <x v="0"/>
    <n v="733.94159999999999"/>
    <s v="-"/>
  </r>
  <r>
    <s v="ORD111162"/>
    <x v="0"/>
    <x v="2"/>
    <x v="11032"/>
    <n v="0.16"/>
    <n v="559.38239999999996"/>
    <n v="8"/>
    <d v="2024-07-11T00:00:00"/>
    <d v="2024-07-16T00:00:00"/>
    <s v="Member"/>
    <x v="2"/>
    <n v="458.98"/>
    <x v="4"/>
    <x v="2"/>
    <n v="2936.7575999999999"/>
    <s v="Bulk Order"/>
  </r>
  <r>
    <s v="ORD111163"/>
    <x v="3"/>
    <x v="0"/>
    <x v="11033"/>
    <n v="0.18"/>
    <n v="668.2518"/>
    <n v="6"/>
    <d v="2024-07-22T00:00:00"/>
    <d v="2024-07-28T00:00:00"/>
    <s v="Regular"/>
    <x v="1"/>
    <n v="325.63"/>
    <x v="4"/>
    <x v="1"/>
    <n v="3044.2582000000002"/>
    <s v="Bulk Order"/>
  </r>
  <r>
    <s v="ORD111164"/>
    <x v="3"/>
    <x v="3"/>
    <x v="11034"/>
    <n v="0.13"/>
    <n v="318.33619999999996"/>
    <n v="5"/>
    <d v="2023-06-22T00:00:00"/>
    <d v="2023-06-29T00:00:00"/>
    <s v="Member"/>
    <x v="0"/>
    <n v="361.91"/>
    <x v="4"/>
    <x v="1"/>
    <n v="2130.4038"/>
    <s v="-"/>
  </r>
  <r>
    <s v="ORD111165"/>
    <x v="3"/>
    <x v="1"/>
    <x v="11035"/>
    <n v="0.28999999999999998"/>
    <n v="162.31299999999999"/>
    <n v="5"/>
    <d v="2024-12-14T00:00:00"/>
    <d v="2024-12-18T00:00:00"/>
    <s v="Member"/>
    <x v="0"/>
    <n v="41.14"/>
    <x v="4"/>
    <x v="4"/>
    <n v="397.38700000000006"/>
    <s v="-"/>
  </r>
  <r>
    <s v="ORD111166"/>
    <x v="1"/>
    <x v="1"/>
    <x v="11036"/>
    <n v="0.42"/>
    <n v="1299.1776"/>
    <n v="6"/>
    <d v="2024-04-08T00:00:00"/>
    <d v="2024-04-14T00:00:00"/>
    <s v="Regular"/>
    <x v="2"/>
    <n v="281.07"/>
    <x v="4"/>
    <x v="5"/>
    <n v="1794.1024000000002"/>
    <s v="Bulk Order"/>
  </r>
  <r>
    <s v="ORD111167"/>
    <x v="2"/>
    <x v="2"/>
    <x v="11037"/>
    <n v="0.44"/>
    <n v="846.47640000000001"/>
    <n v="8"/>
    <d v="2024-04-13T00:00:00"/>
    <d v="2024-04-16T00:00:00"/>
    <s v="Member"/>
    <x v="1"/>
    <n v="362.59"/>
    <x v="4"/>
    <x v="4"/>
    <n v="1077.3335999999999"/>
    <s v="Bulk Order"/>
  </r>
  <r>
    <s v="ORD111168"/>
    <x v="1"/>
    <x v="1"/>
    <x v="11038"/>
    <n v="0.5"/>
    <n v="2376.6350000000002"/>
    <n v="6"/>
    <d v="2024-06-08T00:00:00"/>
    <d v="2024-06-14T00:00:00"/>
    <s v="New"/>
    <x v="1"/>
    <n v="1337.34"/>
    <x v="4"/>
    <x v="2"/>
    <n v="2376.6350000000002"/>
    <s v="Bulk Order"/>
  </r>
  <r>
    <s v="ORD111169"/>
    <x v="3"/>
    <x v="2"/>
    <x v="11039"/>
    <n v="0.04"/>
    <n v="104.58840000000001"/>
    <n v="7"/>
    <d v="2024-05-09T00:00:00"/>
    <d v="2024-05-12T00:00:00"/>
    <s v="Member"/>
    <x v="2"/>
    <n v="276.38"/>
    <x v="4"/>
    <x v="3"/>
    <n v="2510.1215999999999"/>
    <s v="Bulk Order"/>
  </r>
  <r>
    <s v="ORD111170"/>
    <x v="2"/>
    <x v="0"/>
    <x v="9992"/>
    <n v="0.11"/>
    <n v="49.951000000000001"/>
    <n v="9"/>
    <d v="2024-08-28T00:00:00"/>
    <d v="2024-09-03T00:00:00"/>
    <s v="New"/>
    <x v="1"/>
    <n v="83.62"/>
    <x v="4"/>
    <x v="4"/>
    <n v="404.149"/>
    <s v="Bulk Order"/>
  </r>
  <r>
    <s v="ORD111171"/>
    <x v="2"/>
    <x v="0"/>
    <x v="11040"/>
    <n v="0.37"/>
    <n v="1190.1568"/>
    <n v="7"/>
    <d v="2023-05-22T00:00:00"/>
    <d v="2023-05-27T00:00:00"/>
    <s v="New"/>
    <x v="1"/>
    <n v="287.93"/>
    <x v="4"/>
    <x v="3"/>
    <n v="2026.4831999999999"/>
    <s v="Bulk Order"/>
  </r>
  <r>
    <s v="ORD111172"/>
    <x v="3"/>
    <x v="3"/>
    <x v="11041"/>
    <n v="0.32"/>
    <n v="1254.0255999999999"/>
    <n v="9"/>
    <d v="2023-10-20T00:00:00"/>
    <d v="2023-10-22T00:00:00"/>
    <s v="Regular"/>
    <x v="2"/>
    <n v="721.91"/>
    <x v="4"/>
    <x v="3"/>
    <n v="2664.8044"/>
    <s v="Bulk Order"/>
  </r>
  <r>
    <s v="ORD111173"/>
    <x v="3"/>
    <x v="1"/>
    <x v="11042"/>
    <n v="7.0000000000000007E-2"/>
    <n v="62.052200000000006"/>
    <n v="1"/>
    <d v="2024-04-17T00:00:00"/>
    <d v="2024-04-24T00:00:00"/>
    <s v="New"/>
    <x v="1"/>
    <n v="211.53"/>
    <x v="4"/>
    <x v="3"/>
    <n v="824.40780000000007"/>
    <s v="-"/>
  </r>
  <r>
    <s v="ORD111174"/>
    <x v="1"/>
    <x v="3"/>
    <x v="11043"/>
    <n v="0.32"/>
    <n v="736.12160000000006"/>
    <n v="3"/>
    <d v="2024-09-06T00:00:00"/>
    <d v="2024-09-07T00:00:00"/>
    <s v="Member"/>
    <x v="0"/>
    <n v="582.47"/>
    <x v="4"/>
    <x v="4"/>
    <n v="1564.2584000000002"/>
    <s v="-"/>
  </r>
  <r>
    <s v="ORD111175"/>
    <x v="3"/>
    <x v="4"/>
    <x v="11044"/>
    <n v="0.2"/>
    <n v="748.33400000000006"/>
    <n v="6"/>
    <d v="2023-12-13T00:00:00"/>
    <d v="2023-12-18T00:00:00"/>
    <s v="Regular"/>
    <x v="0"/>
    <n v="841.57"/>
    <x v="4"/>
    <x v="4"/>
    <n v="2993.3360000000002"/>
    <s v="Bulk Order"/>
  </r>
  <r>
    <s v="ORD111176"/>
    <x v="2"/>
    <x v="3"/>
    <x v="11045"/>
    <n v="0.48"/>
    <n v="96.201599999999985"/>
    <n v="3"/>
    <d v="2023-09-27T00:00:00"/>
    <d v="2023-10-01T00:00:00"/>
    <s v="New"/>
    <x v="0"/>
    <n v="20.16"/>
    <x v="4"/>
    <x v="0"/>
    <n v="104.2184"/>
    <s v="-"/>
  </r>
  <r>
    <s v="ORD111177"/>
    <x v="0"/>
    <x v="2"/>
    <x v="11046"/>
    <n v="0.43"/>
    <n v="104.0385"/>
    <n v="2"/>
    <d v="2024-03-25T00:00:00"/>
    <d v="2024-04-01T00:00:00"/>
    <s v="New"/>
    <x v="1"/>
    <n v="39.299999999999997"/>
    <x v="4"/>
    <x v="1"/>
    <n v="137.91149999999999"/>
    <s v="-"/>
  </r>
  <r>
    <s v="ORD111178"/>
    <x v="3"/>
    <x v="2"/>
    <x v="11047"/>
    <n v="0.04"/>
    <n v="136.6748"/>
    <n v="5"/>
    <d v="2024-12-06T00:00:00"/>
    <d v="2024-12-09T00:00:00"/>
    <s v="New"/>
    <x v="2"/>
    <n v="868.85"/>
    <x v="4"/>
    <x v="0"/>
    <n v="3280.1952000000001"/>
    <s v="-"/>
  </r>
  <r>
    <s v="ORD111179"/>
    <x v="3"/>
    <x v="3"/>
    <x v="11048"/>
    <n v="0.04"/>
    <n v="146.12479999999999"/>
    <n v="1"/>
    <d v="2024-11-03T00:00:00"/>
    <d v="2024-11-09T00:00:00"/>
    <s v="New"/>
    <x v="2"/>
    <n v="854.33"/>
    <x v="4"/>
    <x v="1"/>
    <n v="3506.9951999999998"/>
    <s v="-"/>
  </r>
  <r>
    <s v="ORD111180"/>
    <x v="1"/>
    <x v="0"/>
    <x v="11049"/>
    <n v="0.21"/>
    <n v="891.39959999999996"/>
    <n v="5"/>
    <d v="2023-09-13T00:00:00"/>
    <d v="2023-09-18T00:00:00"/>
    <s v="Member"/>
    <x v="0"/>
    <n v="1064.26"/>
    <x v="4"/>
    <x v="5"/>
    <n v="3353.3604000000005"/>
    <s v="-"/>
  </r>
  <r>
    <s v="ORD111181"/>
    <x v="1"/>
    <x v="4"/>
    <x v="11050"/>
    <n v="0"/>
    <n v="0"/>
    <n v="8"/>
    <d v="2024-11-23T00:00:00"/>
    <d v="2024-11-26T00:00:00"/>
    <s v="Member"/>
    <x v="1"/>
    <n v="151.81"/>
    <x v="4"/>
    <x v="3"/>
    <n v="2058.04"/>
    <s v="Bulk Order"/>
  </r>
  <r>
    <s v="ORD111182"/>
    <x v="3"/>
    <x v="3"/>
    <x v="11051"/>
    <n v="0.05"/>
    <n v="100.49550000000001"/>
    <n v="9"/>
    <d v="2024-08-23T00:00:00"/>
    <d v="2024-08-25T00:00:00"/>
    <s v="Regular"/>
    <x v="1"/>
    <n v="466.13"/>
    <x v="4"/>
    <x v="0"/>
    <n v="1909.4145000000001"/>
    <s v="Bulk Order"/>
  </r>
  <r>
    <s v="ORD111183"/>
    <x v="2"/>
    <x v="0"/>
    <x v="11052"/>
    <n v="0.47"/>
    <n v="1319.1019999999999"/>
    <n v="6"/>
    <d v="2023-02-24T00:00:00"/>
    <d v="2023-03-02T00:00:00"/>
    <s v="Regular"/>
    <x v="0"/>
    <n v="451.2"/>
    <x v="4"/>
    <x v="2"/>
    <n v="1487.498"/>
    <s v="Bulk Order"/>
  </r>
  <r>
    <s v="ORD111184"/>
    <x v="2"/>
    <x v="3"/>
    <x v="11053"/>
    <n v="0.4"/>
    <n v="1524.3600000000001"/>
    <n v="4"/>
    <d v="2024-05-21T00:00:00"/>
    <d v="2024-05-24T00:00:00"/>
    <s v="New"/>
    <x v="2"/>
    <n v="530.58000000000004"/>
    <x v="4"/>
    <x v="0"/>
    <n v="2286.54"/>
    <s v="-"/>
  </r>
  <r>
    <s v="ORD111185"/>
    <x v="0"/>
    <x v="1"/>
    <x v="11054"/>
    <n v="0.34"/>
    <n v="1101.8924000000002"/>
    <n v="3"/>
    <d v="2023-06-22T00:00:00"/>
    <d v="2023-06-23T00:00:00"/>
    <s v="Member"/>
    <x v="1"/>
    <n v="293.06"/>
    <x v="4"/>
    <x v="5"/>
    <n v="2138.9675999999999"/>
    <s v="-"/>
  </r>
  <r>
    <s v="ORD111186"/>
    <x v="3"/>
    <x v="2"/>
    <x v="11055"/>
    <n v="0.42"/>
    <n v="715.62959999999998"/>
    <n v="8"/>
    <d v="2023-06-04T00:00:00"/>
    <d v="2023-06-11T00:00:00"/>
    <s v="Member"/>
    <x v="0"/>
    <n v="186.61"/>
    <x v="4"/>
    <x v="1"/>
    <n v="988.25040000000013"/>
    <s v="Bulk Order"/>
  </r>
  <r>
    <s v="ORD111187"/>
    <x v="1"/>
    <x v="1"/>
    <x v="11056"/>
    <n v="0.13"/>
    <n v="233.75039999999998"/>
    <n v="2"/>
    <d v="2024-12-30T00:00:00"/>
    <d v="2025-01-05T00:00:00"/>
    <s v="New"/>
    <x v="2"/>
    <n v="359.69"/>
    <x v="4"/>
    <x v="1"/>
    <n v="1564.3296"/>
    <s v="-"/>
  </r>
  <r>
    <s v="ORD111188"/>
    <x v="2"/>
    <x v="1"/>
    <x v="11057"/>
    <n v="0.36"/>
    <n v="1381.9391999999998"/>
    <n v="8"/>
    <d v="2023-06-29T00:00:00"/>
    <d v="2023-07-06T00:00:00"/>
    <s v="Regular"/>
    <x v="1"/>
    <n v="865.77"/>
    <x v="4"/>
    <x v="1"/>
    <n v="2456.7808"/>
    <s v="Bulk Order"/>
  </r>
  <r>
    <s v="ORD111189"/>
    <x v="0"/>
    <x v="4"/>
    <x v="11058"/>
    <n v="0.31"/>
    <n v="843.12869999999998"/>
    <n v="7"/>
    <d v="2024-09-30T00:00:00"/>
    <d v="2024-10-04T00:00:00"/>
    <s v="New"/>
    <x v="0"/>
    <n v="506.31"/>
    <x v="4"/>
    <x v="2"/>
    <n v="1876.6413"/>
    <s v="Bulk Order"/>
  </r>
  <r>
    <s v="ORD111190"/>
    <x v="3"/>
    <x v="0"/>
    <x v="11059"/>
    <n v="0.42"/>
    <n v="243.6336"/>
    <n v="2"/>
    <d v="2024-01-07T00:00:00"/>
    <d v="2024-01-09T00:00:00"/>
    <s v="Regular"/>
    <x v="1"/>
    <n v="168.97"/>
    <x v="4"/>
    <x v="1"/>
    <n v="336.44640000000004"/>
    <s v="-"/>
  </r>
  <r>
    <s v="ORD111191"/>
    <x v="2"/>
    <x v="2"/>
    <x v="11060"/>
    <n v="0.14000000000000001"/>
    <n v="118.9552"/>
    <n v="2"/>
    <d v="2024-11-17T00:00:00"/>
    <d v="2024-11-20T00:00:00"/>
    <s v="Member"/>
    <x v="1"/>
    <n v="82.2"/>
    <x v="4"/>
    <x v="5"/>
    <n v="730.72479999999996"/>
    <s v="-"/>
  </r>
  <r>
    <s v="ORD111192"/>
    <x v="3"/>
    <x v="1"/>
    <x v="11061"/>
    <n v="0.38"/>
    <n v="1622.9154000000001"/>
    <n v="2"/>
    <d v="2023-02-27T00:00:00"/>
    <d v="2023-03-06T00:00:00"/>
    <s v="New"/>
    <x v="2"/>
    <n v="826.96"/>
    <x v="4"/>
    <x v="2"/>
    <n v="2647.9146000000001"/>
    <s v="-"/>
  </r>
  <r>
    <s v="ORD111193"/>
    <x v="3"/>
    <x v="2"/>
    <x v="11062"/>
    <n v="0.43"/>
    <n v="2147.4802"/>
    <n v="1"/>
    <d v="2024-10-08T00:00:00"/>
    <d v="2024-10-09T00:00:00"/>
    <s v="Regular"/>
    <x v="2"/>
    <n v="1177.17"/>
    <x v="4"/>
    <x v="2"/>
    <n v="2846.6598000000004"/>
    <s v="-"/>
  </r>
  <r>
    <s v="ORD111194"/>
    <x v="2"/>
    <x v="0"/>
    <x v="11063"/>
    <n v="0.27"/>
    <n v="471.10950000000003"/>
    <n v="7"/>
    <d v="2023-05-21T00:00:00"/>
    <d v="2023-05-22T00:00:00"/>
    <s v="Regular"/>
    <x v="1"/>
    <n v="192.09"/>
    <x v="4"/>
    <x v="2"/>
    <n v="1273.7404999999999"/>
    <s v="Bulk Order"/>
  </r>
  <r>
    <s v="ORD111195"/>
    <x v="2"/>
    <x v="3"/>
    <x v="11064"/>
    <n v="0.21"/>
    <n v="418.91639999999995"/>
    <n v="8"/>
    <d v="2023-02-17T00:00:00"/>
    <d v="2023-02-21T00:00:00"/>
    <s v="Regular"/>
    <x v="2"/>
    <n v="121.36"/>
    <x v="4"/>
    <x v="5"/>
    <n v="1575.9236000000001"/>
    <s v="Bulk Order"/>
  </r>
  <r>
    <s v="ORD111196"/>
    <x v="2"/>
    <x v="1"/>
    <x v="11065"/>
    <n v="0.47"/>
    <n v="402.78530000000001"/>
    <n v="7"/>
    <d v="2024-10-29T00:00:00"/>
    <d v="2024-10-31T00:00:00"/>
    <s v="New"/>
    <x v="0"/>
    <n v="93.97"/>
    <x v="4"/>
    <x v="0"/>
    <n v="454.2047"/>
    <s v="Bulk Order"/>
  </r>
  <r>
    <s v="ORD111197"/>
    <x v="3"/>
    <x v="0"/>
    <x v="11066"/>
    <n v="0.08"/>
    <n v="100.39920000000001"/>
    <n v="4"/>
    <d v="2024-03-04T00:00:00"/>
    <d v="2024-03-08T00:00:00"/>
    <s v="New"/>
    <x v="2"/>
    <n v="64.91"/>
    <x v="4"/>
    <x v="0"/>
    <n v="1154.5907999999999"/>
    <s v="-"/>
  </r>
  <r>
    <s v="ORD111198"/>
    <x v="3"/>
    <x v="2"/>
    <x v="11067"/>
    <n v="0.02"/>
    <n v="43.613800000000005"/>
    <n v="9"/>
    <d v="2024-11-26T00:00:00"/>
    <d v="2024-11-30T00:00:00"/>
    <s v="Member"/>
    <x v="0"/>
    <n v="358.85"/>
    <x v="4"/>
    <x v="0"/>
    <n v="2137.0762"/>
    <s v="Bulk Order"/>
  </r>
  <r>
    <s v="ORD111199"/>
    <x v="0"/>
    <x v="0"/>
    <x v="11068"/>
    <n v="0.09"/>
    <n v="134.41589999999999"/>
    <n v="2"/>
    <d v="2024-04-20T00:00:00"/>
    <d v="2024-04-21T00:00:00"/>
    <s v="Regular"/>
    <x v="0"/>
    <n v="91.02"/>
    <x v="4"/>
    <x v="3"/>
    <n v="1359.0941"/>
    <s v="-"/>
  </r>
  <r>
    <s v="ORD111200"/>
    <x v="1"/>
    <x v="3"/>
    <x v="11069"/>
    <n v="0.34"/>
    <n v="1202.5732"/>
    <n v="5"/>
    <d v="2023-08-04T00:00:00"/>
    <d v="2023-08-11T00:00:00"/>
    <s v="New"/>
    <x v="1"/>
    <n v="841.35"/>
    <x v="4"/>
    <x v="1"/>
    <n v="2334.4067999999997"/>
    <s v="-"/>
  </r>
  <r>
    <s v="ORD111201"/>
    <x v="3"/>
    <x v="0"/>
    <x v="11070"/>
    <n v="0.39"/>
    <n v="1066.8294000000001"/>
    <n v="2"/>
    <d v="2024-11-05T00:00:00"/>
    <d v="2024-11-10T00:00:00"/>
    <s v="New"/>
    <x v="2"/>
    <n v="752.61"/>
    <x v="4"/>
    <x v="1"/>
    <n v="1668.6306"/>
    <s v="-"/>
  </r>
  <r>
    <s v="ORD111202"/>
    <x v="1"/>
    <x v="2"/>
    <x v="11071"/>
    <n v="0.36"/>
    <n v="1486.5336"/>
    <n v="3"/>
    <d v="2023-05-05T00:00:00"/>
    <d v="2023-05-08T00:00:00"/>
    <s v="Member"/>
    <x v="2"/>
    <n v="537.64"/>
    <x v="4"/>
    <x v="5"/>
    <n v="2642.7264000000005"/>
    <s v="-"/>
  </r>
  <r>
    <s v="ORD111203"/>
    <x v="2"/>
    <x v="1"/>
    <x v="11072"/>
    <n v="0.21"/>
    <n v="766.53570000000002"/>
    <n v="2"/>
    <d v="2023-11-07T00:00:00"/>
    <d v="2023-11-14T00:00:00"/>
    <s v="Regular"/>
    <x v="0"/>
    <n v="718.71"/>
    <x v="4"/>
    <x v="4"/>
    <n v="2883.6343000000002"/>
    <s v="-"/>
  </r>
  <r>
    <s v="ORD111204"/>
    <x v="3"/>
    <x v="1"/>
    <x v="11073"/>
    <n v="0.48"/>
    <n v="349.2912"/>
    <n v="8"/>
    <d v="2024-05-25T00:00:00"/>
    <d v="2024-05-27T00:00:00"/>
    <s v="New"/>
    <x v="2"/>
    <n v="186.63"/>
    <x v="4"/>
    <x v="1"/>
    <n v="378.39880000000005"/>
    <s v="Bulk Order"/>
  </r>
  <r>
    <s v="ORD111205"/>
    <x v="0"/>
    <x v="4"/>
    <x v="11074"/>
    <n v="0.22"/>
    <n v="155.01420000000002"/>
    <n v="6"/>
    <d v="2023-05-17T00:00:00"/>
    <d v="2023-05-22T00:00:00"/>
    <s v="New"/>
    <x v="0"/>
    <n v="81.47"/>
    <x v="4"/>
    <x v="2"/>
    <n v="549.59580000000005"/>
    <s v="Bulk Order"/>
  </r>
  <r>
    <s v="ORD111206"/>
    <x v="0"/>
    <x v="2"/>
    <x v="11075"/>
    <n v="0.49"/>
    <n v="2199.4531999999999"/>
    <n v="5"/>
    <d v="2023-04-26T00:00:00"/>
    <d v="2023-04-30T00:00:00"/>
    <s v="New"/>
    <x v="1"/>
    <n v="1017.86"/>
    <x v="4"/>
    <x v="0"/>
    <n v="2289.2268000000004"/>
    <s v="-"/>
  </r>
  <r>
    <s v="ORD111207"/>
    <x v="1"/>
    <x v="4"/>
    <x v="11076"/>
    <n v="0.46"/>
    <n v="1893.1805999999999"/>
    <n v="5"/>
    <d v="2023-05-10T00:00:00"/>
    <d v="2023-05-12T00:00:00"/>
    <s v="New"/>
    <x v="2"/>
    <n v="1126.54"/>
    <x v="4"/>
    <x v="4"/>
    <n v="2222.4294"/>
    <s v="-"/>
  </r>
  <r>
    <s v="ORD111208"/>
    <x v="2"/>
    <x v="4"/>
    <x v="11077"/>
    <n v="0.2"/>
    <n v="478.55799999999999"/>
    <n v="9"/>
    <d v="2024-03-17T00:00:00"/>
    <d v="2024-03-24T00:00:00"/>
    <s v="Member"/>
    <x v="1"/>
    <n v="530.38"/>
    <x v="4"/>
    <x v="1"/>
    <n v="1914.232"/>
    <s v="Bulk Order"/>
  </r>
  <r>
    <s v="ORD111209"/>
    <x v="1"/>
    <x v="3"/>
    <x v="11078"/>
    <n v="0.08"/>
    <n v="59.102399999999996"/>
    <n v="2"/>
    <d v="2023-10-05T00:00:00"/>
    <d v="2023-10-09T00:00:00"/>
    <s v="Member"/>
    <x v="1"/>
    <n v="162.57"/>
    <x v="4"/>
    <x v="0"/>
    <n v="679.67759999999998"/>
    <s v="-"/>
  </r>
  <r>
    <s v="ORD111210"/>
    <x v="2"/>
    <x v="2"/>
    <x v="11079"/>
    <n v="0.04"/>
    <n v="180.12080000000003"/>
    <n v="1"/>
    <d v="2024-05-24T00:00:00"/>
    <d v="2024-05-31T00:00:00"/>
    <s v="Regular"/>
    <x v="0"/>
    <n v="345.53"/>
    <x v="4"/>
    <x v="1"/>
    <n v="4322.8992000000007"/>
    <s v="-"/>
  </r>
  <r>
    <s v="ORD111211"/>
    <x v="0"/>
    <x v="1"/>
    <x v="11080"/>
    <n v="0.27"/>
    <n v="332.21610000000004"/>
    <n v="6"/>
    <d v="2023-08-01T00:00:00"/>
    <d v="2023-08-07T00:00:00"/>
    <s v="Member"/>
    <x v="2"/>
    <n v="110.29"/>
    <x v="4"/>
    <x v="5"/>
    <n v="898.21389999999997"/>
    <s v="Bulk Order"/>
  </r>
  <r>
    <s v="ORD111212"/>
    <x v="1"/>
    <x v="2"/>
    <x v="11081"/>
    <n v="0.38"/>
    <n v="104.1656"/>
    <n v="8"/>
    <d v="2024-04-29T00:00:00"/>
    <d v="2024-05-01T00:00:00"/>
    <s v="Regular"/>
    <x v="2"/>
    <n v="53.87"/>
    <x v="4"/>
    <x v="4"/>
    <n v="169.95440000000002"/>
    <s v="Bulk Order"/>
  </r>
  <r>
    <s v="ORD111213"/>
    <x v="0"/>
    <x v="3"/>
    <x v="11082"/>
    <n v="0.09"/>
    <n v="416.58930000000004"/>
    <n v="8"/>
    <d v="2023-10-07T00:00:00"/>
    <d v="2023-10-09T00:00:00"/>
    <s v="Regular"/>
    <x v="2"/>
    <n v="451.72"/>
    <x v="4"/>
    <x v="4"/>
    <n v="4212.1807000000008"/>
    <s v="Bulk Order"/>
  </r>
  <r>
    <s v="ORD111214"/>
    <x v="0"/>
    <x v="2"/>
    <x v="11083"/>
    <n v="0.16"/>
    <n v="650.20480000000009"/>
    <n v="6"/>
    <d v="2023-07-25T00:00:00"/>
    <d v="2023-07-28T00:00:00"/>
    <s v="New"/>
    <x v="0"/>
    <n v="677.81"/>
    <x v="4"/>
    <x v="4"/>
    <n v="3413.5752000000002"/>
    <s v="Bulk Order"/>
  </r>
  <r>
    <s v="ORD111215"/>
    <x v="2"/>
    <x v="2"/>
    <x v="10625"/>
    <n v="0.32"/>
    <n v="1119.3792000000001"/>
    <n v="3"/>
    <d v="2024-11-28T00:00:00"/>
    <d v="2024-11-29T00:00:00"/>
    <s v="New"/>
    <x v="1"/>
    <n v="935.85"/>
    <x v="4"/>
    <x v="2"/>
    <n v="2378.6808000000001"/>
    <s v="-"/>
  </r>
  <r>
    <s v="ORD111216"/>
    <x v="1"/>
    <x v="4"/>
    <x v="11084"/>
    <n v="0.23"/>
    <n v="61.352499999999999"/>
    <n v="3"/>
    <d v="2023-07-05T00:00:00"/>
    <d v="2023-07-08T00:00:00"/>
    <s v="New"/>
    <x v="0"/>
    <n v="76.75"/>
    <x v="4"/>
    <x v="1"/>
    <n v="205.39750000000001"/>
    <s v="-"/>
  </r>
  <r>
    <s v="ORD111217"/>
    <x v="1"/>
    <x v="2"/>
    <x v="11085"/>
    <n v="0.3"/>
    <n v="806.79300000000001"/>
    <n v="2"/>
    <d v="2024-02-09T00:00:00"/>
    <d v="2024-02-16T00:00:00"/>
    <s v="Regular"/>
    <x v="1"/>
    <n v="412.03"/>
    <x v="4"/>
    <x v="0"/>
    <n v="1882.5169999999998"/>
    <s v="-"/>
  </r>
  <r>
    <s v="ORD111218"/>
    <x v="0"/>
    <x v="4"/>
    <x v="11086"/>
    <n v="0.34"/>
    <n v="1122.9588000000001"/>
    <n v="2"/>
    <d v="2023-11-29T00:00:00"/>
    <d v="2023-12-06T00:00:00"/>
    <s v="New"/>
    <x v="0"/>
    <n v="289.67"/>
    <x v="4"/>
    <x v="0"/>
    <n v="2179.8612000000003"/>
    <s v="-"/>
  </r>
  <r>
    <s v="ORD111219"/>
    <x v="0"/>
    <x v="4"/>
    <x v="11087"/>
    <n v="0.19"/>
    <n v="725.952"/>
    <n v="2"/>
    <d v="2023-03-04T00:00:00"/>
    <d v="2023-03-07T00:00:00"/>
    <s v="New"/>
    <x v="2"/>
    <n v="1063.27"/>
    <x v="4"/>
    <x v="3"/>
    <n v="3094.848"/>
    <s v="-"/>
  </r>
  <r>
    <s v="ORD111220"/>
    <x v="2"/>
    <x v="0"/>
    <x v="11088"/>
    <n v="0.39"/>
    <n v="939.22140000000013"/>
    <n v="7"/>
    <d v="2023-07-10T00:00:00"/>
    <d v="2023-07-15T00:00:00"/>
    <s v="Member"/>
    <x v="0"/>
    <n v="401.9"/>
    <x v="4"/>
    <x v="0"/>
    <n v="1469.0386000000001"/>
    <s v="Bulk Order"/>
  </r>
  <r>
    <s v="ORD111221"/>
    <x v="3"/>
    <x v="3"/>
    <x v="11089"/>
    <n v="0.35"/>
    <n v="1669.9934999999998"/>
    <n v="9"/>
    <d v="2023-12-30T00:00:00"/>
    <d v="2024-01-02T00:00:00"/>
    <s v="Member"/>
    <x v="0"/>
    <n v="584.17999999999995"/>
    <x v="4"/>
    <x v="2"/>
    <n v="3101.4165000000003"/>
    <s v="Bulk Order"/>
  </r>
  <r>
    <s v="ORD111222"/>
    <x v="3"/>
    <x v="4"/>
    <x v="11090"/>
    <n v="0.34"/>
    <n v="441.80620000000005"/>
    <n v="7"/>
    <d v="2024-01-06T00:00:00"/>
    <d v="2024-01-08T00:00:00"/>
    <s v="Member"/>
    <x v="1"/>
    <n v="387.77"/>
    <x v="4"/>
    <x v="1"/>
    <n v="857.62380000000007"/>
    <s v="Bulk Order"/>
  </r>
  <r>
    <s v="ORD111223"/>
    <x v="0"/>
    <x v="2"/>
    <x v="11091"/>
    <n v="7.0000000000000007E-2"/>
    <n v="30.919"/>
    <n v="8"/>
    <d v="2024-02-28T00:00:00"/>
    <d v="2024-03-03T00:00:00"/>
    <s v="Member"/>
    <x v="0"/>
    <n v="121.42"/>
    <x v="4"/>
    <x v="1"/>
    <n v="410.78100000000001"/>
    <s v="Bulk Order"/>
  </r>
  <r>
    <s v="ORD111224"/>
    <x v="3"/>
    <x v="4"/>
    <x v="8916"/>
    <n v="0.24"/>
    <n v="415.33199999999999"/>
    <n v="5"/>
    <d v="2023-03-16T00:00:00"/>
    <d v="2023-03-21T00:00:00"/>
    <s v="Regular"/>
    <x v="0"/>
    <n v="273.44"/>
    <x v="4"/>
    <x v="1"/>
    <n v="1315.2179999999998"/>
    <s v="-"/>
  </r>
  <r>
    <s v="ORD111225"/>
    <x v="3"/>
    <x v="4"/>
    <x v="5220"/>
    <n v="0.28999999999999998"/>
    <n v="969.42359999999996"/>
    <n v="2"/>
    <d v="2024-12-06T00:00:00"/>
    <d v="2024-12-08T00:00:00"/>
    <s v="New"/>
    <x v="2"/>
    <n v="209.38"/>
    <x v="4"/>
    <x v="4"/>
    <n v="2373.4164000000001"/>
    <s v="-"/>
  </r>
  <r>
    <s v="ORD111226"/>
    <x v="3"/>
    <x v="4"/>
    <x v="11092"/>
    <n v="0.11"/>
    <n v="408.32769999999999"/>
    <n v="8"/>
    <d v="2023-08-17T00:00:00"/>
    <d v="2023-08-23T00:00:00"/>
    <s v="Member"/>
    <x v="2"/>
    <n v="727.88"/>
    <x v="4"/>
    <x v="5"/>
    <n v="3303.7423000000003"/>
    <s v="Bulk Order"/>
  </r>
  <r>
    <s v="ORD111227"/>
    <x v="3"/>
    <x v="1"/>
    <x v="11093"/>
    <n v="0.38"/>
    <n v="1413.0794000000001"/>
    <n v="5"/>
    <d v="2023-12-14T00:00:00"/>
    <d v="2023-12-21T00:00:00"/>
    <s v="Regular"/>
    <x v="1"/>
    <n v="852.07"/>
    <x v="4"/>
    <x v="1"/>
    <n v="2305.5506"/>
    <s v="-"/>
  </r>
  <r>
    <s v="ORD111228"/>
    <x v="0"/>
    <x v="1"/>
    <x v="11094"/>
    <n v="0.06"/>
    <n v="38.537999999999997"/>
    <n v="9"/>
    <d v="2024-09-21T00:00:00"/>
    <d v="2024-09-25T00:00:00"/>
    <s v="Regular"/>
    <x v="1"/>
    <n v="32.96"/>
    <x v="4"/>
    <x v="5"/>
    <n v="603.76199999999994"/>
    <s v="Bulk Order"/>
  </r>
  <r>
    <s v="ORD111229"/>
    <x v="3"/>
    <x v="1"/>
    <x v="11095"/>
    <n v="7.0000000000000007E-2"/>
    <n v="310.58580000000001"/>
    <n v="6"/>
    <d v="2023-07-14T00:00:00"/>
    <d v="2023-07-18T00:00:00"/>
    <s v="New"/>
    <x v="0"/>
    <n v="589.23"/>
    <x v="4"/>
    <x v="3"/>
    <n v="4126.3541999999998"/>
    <s v="Bulk Order"/>
  </r>
  <r>
    <s v="ORD111230"/>
    <x v="3"/>
    <x v="1"/>
    <x v="11096"/>
    <n v="0.21"/>
    <n v="309.97889999999995"/>
    <n v="7"/>
    <d v="2024-04-07T00:00:00"/>
    <d v="2024-04-12T00:00:00"/>
    <s v="Regular"/>
    <x v="2"/>
    <n v="108.65"/>
    <x v="4"/>
    <x v="3"/>
    <n v="1166.1111000000001"/>
    <s v="Bulk Order"/>
  </r>
  <r>
    <s v="ORD111231"/>
    <x v="2"/>
    <x v="0"/>
    <x v="11097"/>
    <n v="7.0000000000000007E-2"/>
    <n v="78.999200000000002"/>
    <n v="1"/>
    <d v="2023-06-01T00:00:00"/>
    <d v="2023-06-04T00:00:00"/>
    <s v="Regular"/>
    <x v="0"/>
    <n v="304.44"/>
    <x v="4"/>
    <x v="4"/>
    <n v="1049.5608"/>
    <s v="-"/>
  </r>
  <r>
    <s v="ORD111232"/>
    <x v="0"/>
    <x v="4"/>
    <x v="11098"/>
    <n v="0.01"/>
    <n v="31.108400000000003"/>
    <n v="8"/>
    <d v="2024-12-10T00:00:00"/>
    <d v="2024-12-15T00:00:00"/>
    <s v="Regular"/>
    <x v="2"/>
    <n v="188.16"/>
    <x v="4"/>
    <x v="2"/>
    <n v="3079.7316000000001"/>
    <s v="Bulk Order"/>
  </r>
  <r>
    <s v="ORD111233"/>
    <x v="1"/>
    <x v="0"/>
    <x v="11099"/>
    <n v="0.21"/>
    <n v="238.99259999999998"/>
    <n v="7"/>
    <d v="2024-03-10T00:00:00"/>
    <d v="2024-03-15T00:00:00"/>
    <s v="Member"/>
    <x v="1"/>
    <n v="327.3"/>
    <x v="4"/>
    <x v="4"/>
    <n v="899.06739999999991"/>
    <s v="Bulk Order"/>
  </r>
  <r>
    <s v="ORD111234"/>
    <x v="1"/>
    <x v="2"/>
    <x v="11100"/>
    <n v="0.32"/>
    <n v="828.60479999999995"/>
    <n v="7"/>
    <d v="2024-09-02T00:00:00"/>
    <d v="2024-09-08T00:00:00"/>
    <s v="Member"/>
    <x v="1"/>
    <n v="152.18"/>
    <x v="4"/>
    <x v="2"/>
    <n v="1760.7851999999998"/>
    <s v="Bulk Order"/>
  </r>
  <r>
    <s v="ORD111235"/>
    <x v="2"/>
    <x v="3"/>
    <x v="11101"/>
    <n v="0.25"/>
    <n v="523.61249999999995"/>
    <n v="7"/>
    <d v="2023-04-30T00:00:00"/>
    <d v="2023-05-05T00:00:00"/>
    <s v="Member"/>
    <x v="2"/>
    <n v="122.49"/>
    <x v="4"/>
    <x v="3"/>
    <n v="1570.8374999999999"/>
    <s v="Bulk Order"/>
  </r>
  <r>
    <s v="ORD111236"/>
    <x v="2"/>
    <x v="0"/>
    <x v="11102"/>
    <n v="0.03"/>
    <n v="37.109099999999998"/>
    <n v="7"/>
    <d v="2023-09-11T00:00:00"/>
    <d v="2023-09-17T00:00:00"/>
    <s v="New"/>
    <x v="0"/>
    <n v="196"/>
    <x v="4"/>
    <x v="2"/>
    <n v="1199.8609000000001"/>
    <s v="Bulk Order"/>
  </r>
  <r>
    <s v="ORD111237"/>
    <x v="0"/>
    <x v="1"/>
    <x v="11103"/>
    <n v="0.12"/>
    <n v="183.73079999999999"/>
    <n v="1"/>
    <d v="2023-07-24T00:00:00"/>
    <d v="2023-07-28T00:00:00"/>
    <s v="New"/>
    <x v="1"/>
    <n v="211.68"/>
    <x v="4"/>
    <x v="4"/>
    <n v="1347.3591999999999"/>
    <s v="-"/>
  </r>
  <r>
    <s v="ORD111238"/>
    <x v="1"/>
    <x v="1"/>
    <x v="11104"/>
    <n v="0.26"/>
    <n v="570.51800000000003"/>
    <n v="9"/>
    <d v="2023-12-28T00:00:00"/>
    <d v="2023-12-31T00:00:00"/>
    <s v="New"/>
    <x v="1"/>
    <n v="136.56"/>
    <x v="4"/>
    <x v="4"/>
    <n v="1623.7820000000002"/>
    <s v="Bulk Order"/>
  </r>
  <r>
    <s v="ORD111239"/>
    <x v="3"/>
    <x v="2"/>
    <x v="11105"/>
    <n v="0.37"/>
    <n v="664.59029999999996"/>
    <n v="7"/>
    <d v="2023-09-11T00:00:00"/>
    <d v="2023-09-17T00:00:00"/>
    <s v="Member"/>
    <x v="2"/>
    <n v="445.23"/>
    <x v="4"/>
    <x v="0"/>
    <n v="1131.5997000000002"/>
    <s v="Bulk Order"/>
  </r>
  <r>
    <s v="ORD111240"/>
    <x v="2"/>
    <x v="4"/>
    <x v="11106"/>
    <n v="0.4"/>
    <n v="787.88800000000003"/>
    <n v="7"/>
    <d v="2024-11-01T00:00:00"/>
    <d v="2024-11-07T00:00:00"/>
    <s v="Regular"/>
    <x v="0"/>
    <n v="130.84"/>
    <x v="4"/>
    <x v="2"/>
    <n v="1181.8319999999999"/>
    <s v="Bulk Order"/>
  </r>
  <r>
    <s v="ORD111241"/>
    <x v="1"/>
    <x v="3"/>
    <x v="11107"/>
    <n v="0.26"/>
    <n v="962.94380000000001"/>
    <n v="1"/>
    <d v="2023-10-13T00:00:00"/>
    <d v="2023-10-14T00:00:00"/>
    <s v="Regular"/>
    <x v="2"/>
    <n v="241.3"/>
    <x v="4"/>
    <x v="3"/>
    <n v="2740.6862000000001"/>
    <s v="-"/>
  </r>
  <r>
    <s v="ORD111242"/>
    <x v="0"/>
    <x v="0"/>
    <x v="11108"/>
    <n v="0.32"/>
    <n v="296.01920000000001"/>
    <n v="6"/>
    <d v="2024-07-05T00:00:00"/>
    <d v="2024-07-09T00:00:00"/>
    <s v="New"/>
    <x v="1"/>
    <n v="158.59"/>
    <x v="4"/>
    <x v="5"/>
    <n v="629.04079999999999"/>
    <s v="Bulk Order"/>
  </r>
  <r>
    <s v="ORD111243"/>
    <x v="3"/>
    <x v="4"/>
    <x v="11109"/>
    <n v="0.45"/>
    <n v="1428.8985"/>
    <n v="8"/>
    <d v="2023-08-26T00:00:00"/>
    <d v="2023-08-31T00:00:00"/>
    <s v="New"/>
    <x v="0"/>
    <n v="435.92"/>
    <x v="4"/>
    <x v="0"/>
    <n v="1746.4314999999999"/>
    <s v="Bulk Order"/>
  </r>
  <r>
    <s v="ORD111244"/>
    <x v="0"/>
    <x v="4"/>
    <x v="11110"/>
    <n v="0.03"/>
    <n v="102.6891"/>
    <n v="5"/>
    <d v="2024-09-20T00:00:00"/>
    <d v="2024-09-26T00:00:00"/>
    <s v="Member"/>
    <x v="0"/>
    <n v="292.27999999999997"/>
    <x v="4"/>
    <x v="3"/>
    <n v="3320.2808999999997"/>
    <s v="-"/>
  </r>
  <r>
    <s v="ORD111245"/>
    <x v="2"/>
    <x v="0"/>
    <x v="11111"/>
    <n v="0.05"/>
    <n v="201.51150000000001"/>
    <n v="1"/>
    <d v="2024-01-14T00:00:00"/>
    <d v="2024-01-21T00:00:00"/>
    <s v="New"/>
    <x v="2"/>
    <n v="325.08"/>
    <x v="4"/>
    <x v="1"/>
    <n v="3828.7184999999999"/>
    <s v="-"/>
  </r>
  <r>
    <s v="ORD111246"/>
    <x v="1"/>
    <x v="0"/>
    <x v="11112"/>
    <n v="0.23"/>
    <n v="977.93700000000001"/>
    <n v="5"/>
    <d v="2024-06-09T00:00:00"/>
    <d v="2024-06-13T00:00:00"/>
    <s v="Member"/>
    <x v="2"/>
    <n v="1243.53"/>
    <x v="4"/>
    <x v="3"/>
    <n v="3273.9629999999997"/>
    <s v="-"/>
  </r>
  <r>
    <s v="ORD111247"/>
    <x v="1"/>
    <x v="0"/>
    <x v="11113"/>
    <n v="0.3"/>
    <n v="263.238"/>
    <n v="2"/>
    <d v="2024-07-09T00:00:00"/>
    <d v="2024-07-11T00:00:00"/>
    <s v="New"/>
    <x v="1"/>
    <n v="185.03"/>
    <x v="4"/>
    <x v="1"/>
    <n v="614.22199999999998"/>
    <s v="-"/>
  </r>
  <r>
    <s v="ORD111248"/>
    <x v="1"/>
    <x v="0"/>
    <x v="11114"/>
    <n v="0"/>
    <n v="0"/>
    <n v="2"/>
    <d v="2024-11-04T00:00:00"/>
    <d v="2024-11-07T00:00:00"/>
    <s v="Regular"/>
    <x v="2"/>
    <n v="79.52"/>
    <x v="4"/>
    <x v="1"/>
    <n v="777.48"/>
    <s v="-"/>
  </r>
  <r>
    <s v="ORD111249"/>
    <x v="1"/>
    <x v="1"/>
    <x v="11115"/>
    <n v="0.23"/>
    <n v="715.84740000000011"/>
    <n v="4"/>
    <d v="2023-06-16T00:00:00"/>
    <d v="2023-06-23T00:00:00"/>
    <s v="Regular"/>
    <x v="0"/>
    <n v="405.53"/>
    <x v="4"/>
    <x v="3"/>
    <n v="2396.5326"/>
    <s v="-"/>
  </r>
  <r>
    <s v="ORD111250"/>
    <x v="3"/>
    <x v="4"/>
    <x v="11116"/>
    <n v="0.09"/>
    <n v="342.80009999999999"/>
    <n v="4"/>
    <d v="2024-10-05T00:00:00"/>
    <d v="2024-10-06T00:00:00"/>
    <s v="Member"/>
    <x v="2"/>
    <n v="820.72"/>
    <x v="4"/>
    <x v="2"/>
    <n v="3466.0898999999999"/>
    <s v="-"/>
  </r>
  <r>
    <s v="ORD111251"/>
    <x v="3"/>
    <x v="4"/>
    <x v="11117"/>
    <n v="0.32"/>
    <n v="459.00800000000004"/>
    <n v="7"/>
    <d v="2023-08-04T00:00:00"/>
    <d v="2023-08-07T00:00:00"/>
    <s v="Regular"/>
    <x v="2"/>
    <n v="103.04"/>
    <x v="4"/>
    <x v="3"/>
    <n v="975.39200000000005"/>
    <s v="Bulk Order"/>
  </r>
  <r>
    <s v="ORD111252"/>
    <x v="0"/>
    <x v="1"/>
    <x v="11118"/>
    <n v="0.13"/>
    <n v="347.96450000000004"/>
    <n v="9"/>
    <d v="2024-02-15T00:00:00"/>
    <d v="2024-02-17T00:00:00"/>
    <s v="Regular"/>
    <x v="2"/>
    <n v="372.99"/>
    <x v="4"/>
    <x v="5"/>
    <n v="2328.6855"/>
    <s v="Bulk Order"/>
  </r>
  <r>
    <s v="ORD111253"/>
    <x v="3"/>
    <x v="4"/>
    <x v="11119"/>
    <n v="0.45"/>
    <n v="1747.7864999999999"/>
    <n v="2"/>
    <d v="2023-10-25T00:00:00"/>
    <d v="2023-10-26T00:00:00"/>
    <s v="Regular"/>
    <x v="2"/>
    <n v="221.35"/>
    <x v="4"/>
    <x v="5"/>
    <n v="2136.1835000000001"/>
    <s v="-"/>
  </r>
  <r>
    <s v="ORD111254"/>
    <x v="2"/>
    <x v="0"/>
    <x v="11120"/>
    <n v="0.03"/>
    <n v="115.8231"/>
    <n v="8"/>
    <d v="2023-05-19T00:00:00"/>
    <d v="2023-05-23T00:00:00"/>
    <s v="Member"/>
    <x v="1"/>
    <n v="777.49"/>
    <x v="4"/>
    <x v="4"/>
    <n v="3744.9468999999999"/>
    <s v="Bulk Order"/>
  </r>
  <r>
    <s v="ORD111255"/>
    <x v="2"/>
    <x v="3"/>
    <x v="11121"/>
    <n v="0.4"/>
    <n v="1321.4880000000001"/>
    <n v="8"/>
    <d v="2024-09-09T00:00:00"/>
    <d v="2024-09-10T00:00:00"/>
    <s v="New"/>
    <x v="2"/>
    <n v="870.92"/>
    <x v="4"/>
    <x v="0"/>
    <n v="1982.2319999999997"/>
    <s v="Bulk Order"/>
  </r>
  <r>
    <s v="ORD111256"/>
    <x v="1"/>
    <x v="4"/>
    <x v="11122"/>
    <n v="0.2"/>
    <n v="97.212000000000003"/>
    <n v="8"/>
    <d v="2023-05-03T00:00:00"/>
    <d v="2023-05-08T00:00:00"/>
    <s v="New"/>
    <x v="0"/>
    <n v="133.93"/>
    <x v="4"/>
    <x v="5"/>
    <n v="388.84800000000001"/>
    <s v="Bulk Order"/>
  </r>
  <r>
    <s v="ORD111257"/>
    <x v="2"/>
    <x v="3"/>
    <x v="11123"/>
    <n v="0.43"/>
    <n v="149.7045"/>
    <n v="9"/>
    <d v="2023-11-02T00:00:00"/>
    <d v="2023-11-09T00:00:00"/>
    <s v="Member"/>
    <x v="2"/>
    <n v="73.52"/>
    <x v="4"/>
    <x v="2"/>
    <n v="198.44549999999998"/>
    <s v="Bulk Order"/>
  </r>
  <r>
    <s v="ORD111258"/>
    <x v="0"/>
    <x v="3"/>
    <x v="11124"/>
    <n v="0.41"/>
    <n v="821.38580000000002"/>
    <n v="9"/>
    <d v="2024-07-18T00:00:00"/>
    <d v="2024-07-20T00:00:00"/>
    <s v="New"/>
    <x v="0"/>
    <n v="505.24"/>
    <x v="4"/>
    <x v="0"/>
    <n v="1181.9942000000001"/>
    <s v="Bulk Order"/>
  </r>
  <r>
    <s v="ORD111259"/>
    <x v="3"/>
    <x v="1"/>
    <x v="11125"/>
    <n v="0.12"/>
    <n v="27.692399999999999"/>
    <n v="7"/>
    <d v="2024-10-05T00:00:00"/>
    <d v="2024-10-11T00:00:00"/>
    <s v="Regular"/>
    <x v="2"/>
    <n v="55.46"/>
    <x v="4"/>
    <x v="2"/>
    <n v="203.07760000000002"/>
    <s v="Bulk Order"/>
  </r>
  <r>
    <s v="ORD111260"/>
    <x v="3"/>
    <x v="2"/>
    <x v="11126"/>
    <n v="0.03"/>
    <n v="135.9093"/>
    <n v="5"/>
    <d v="2024-10-20T00:00:00"/>
    <d v="2024-10-25T00:00:00"/>
    <s v="Regular"/>
    <x v="2"/>
    <n v="249.78"/>
    <x v="4"/>
    <x v="5"/>
    <n v="4394.4007000000001"/>
    <s v="-"/>
  </r>
  <r>
    <s v="ORD111261"/>
    <x v="3"/>
    <x v="4"/>
    <x v="11127"/>
    <n v="0.35"/>
    <n v="69.548500000000004"/>
    <n v="7"/>
    <d v="2023-11-23T00:00:00"/>
    <d v="2023-11-30T00:00:00"/>
    <s v="Regular"/>
    <x v="1"/>
    <n v="18.43"/>
    <x v="4"/>
    <x v="0"/>
    <n v="129.16149999999999"/>
    <s v="Bulk Order"/>
  </r>
  <r>
    <s v="ORD111262"/>
    <x v="2"/>
    <x v="1"/>
    <x v="11128"/>
    <n v="0.1"/>
    <n v="24.51"/>
    <n v="7"/>
    <d v="2023-02-02T00:00:00"/>
    <d v="2023-02-04T00:00:00"/>
    <s v="Member"/>
    <x v="0"/>
    <n v="16.29"/>
    <x v="4"/>
    <x v="5"/>
    <n v="220.59"/>
    <s v="Bulk Order"/>
  </r>
  <r>
    <s v="ORD111263"/>
    <x v="3"/>
    <x v="1"/>
    <x v="11129"/>
    <n v="0.47"/>
    <n v="427.74700000000001"/>
    <n v="7"/>
    <d v="2024-08-12T00:00:00"/>
    <d v="2024-08-16T00:00:00"/>
    <s v="Member"/>
    <x v="2"/>
    <n v="109.23"/>
    <x v="4"/>
    <x v="3"/>
    <n v="482.35300000000001"/>
    <s v="Bulk Order"/>
  </r>
  <r>
    <s v="ORD111264"/>
    <x v="1"/>
    <x v="3"/>
    <x v="11130"/>
    <n v="0.03"/>
    <n v="95.171099999999996"/>
    <n v="8"/>
    <d v="2024-03-29T00:00:00"/>
    <d v="2024-04-05T00:00:00"/>
    <s v="Regular"/>
    <x v="2"/>
    <n v="225.38"/>
    <x v="4"/>
    <x v="1"/>
    <n v="3077.1988999999999"/>
    <s v="Bulk Order"/>
  </r>
  <r>
    <s v="ORD111265"/>
    <x v="1"/>
    <x v="4"/>
    <x v="11131"/>
    <n v="0.16"/>
    <n v="440.57920000000001"/>
    <n v="2"/>
    <d v="2024-09-26T00:00:00"/>
    <d v="2024-09-30T00:00:00"/>
    <s v="Member"/>
    <x v="0"/>
    <n v="488.17"/>
    <x v="4"/>
    <x v="0"/>
    <n v="2313.0407999999998"/>
    <s v="-"/>
  </r>
  <r>
    <s v="ORD111266"/>
    <x v="1"/>
    <x v="1"/>
    <x v="11132"/>
    <n v="0.01"/>
    <n v="33.314900000000002"/>
    <n v="4"/>
    <d v="2024-08-17T00:00:00"/>
    <d v="2024-08-22T00:00:00"/>
    <s v="Member"/>
    <x v="0"/>
    <n v="326.25"/>
    <x v="4"/>
    <x v="1"/>
    <n v="3298.1750999999999"/>
    <s v="-"/>
  </r>
  <r>
    <s v="ORD111267"/>
    <x v="2"/>
    <x v="0"/>
    <x v="11133"/>
    <n v="0.16"/>
    <n v="716.54719999999998"/>
    <n v="9"/>
    <d v="2024-07-20T00:00:00"/>
    <d v="2024-07-22T00:00:00"/>
    <s v="Member"/>
    <x v="2"/>
    <n v="414.82"/>
    <x v="4"/>
    <x v="5"/>
    <n v="3761.8728000000001"/>
    <s v="Bulk Order"/>
  </r>
  <r>
    <s v="ORD111268"/>
    <x v="3"/>
    <x v="1"/>
    <x v="11134"/>
    <n v="0.27"/>
    <n v="628.89210000000003"/>
    <n v="4"/>
    <d v="2024-06-04T00:00:00"/>
    <d v="2024-06-06T00:00:00"/>
    <s v="Regular"/>
    <x v="1"/>
    <n v="689.64"/>
    <x v="4"/>
    <x v="1"/>
    <n v="1700.3379"/>
    <s v="-"/>
  </r>
  <r>
    <s v="ORD111269"/>
    <x v="2"/>
    <x v="0"/>
    <x v="11135"/>
    <n v="0.33"/>
    <n v="103.94670000000001"/>
    <n v="2"/>
    <d v="2023-07-09T00:00:00"/>
    <d v="2023-07-13T00:00:00"/>
    <s v="Member"/>
    <x v="1"/>
    <n v="87.79"/>
    <x v="4"/>
    <x v="1"/>
    <n v="211.04329999999999"/>
    <s v="-"/>
  </r>
  <r>
    <s v="ORD111270"/>
    <x v="3"/>
    <x v="2"/>
    <x v="11136"/>
    <n v="0.36"/>
    <n v="1382.8068000000001"/>
    <n v="7"/>
    <d v="2023-11-14T00:00:00"/>
    <d v="2023-11-17T00:00:00"/>
    <s v="Member"/>
    <x v="0"/>
    <n v="383.46"/>
    <x v="4"/>
    <x v="2"/>
    <n v="2458.3231999999998"/>
    <s v="Bulk Order"/>
  </r>
  <r>
    <s v="ORD111271"/>
    <x v="0"/>
    <x v="0"/>
    <x v="11137"/>
    <n v="0.42"/>
    <n v="1713.0246"/>
    <n v="6"/>
    <d v="2024-07-13T00:00:00"/>
    <d v="2024-07-20T00:00:00"/>
    <s v="Regular"/>
    <x v="2"/>
    <n v="414.74"/>
    <x v="4"/>
    <x v="1"/>
    <n v="2365.6054000000004"/>
    <s v="Bulk Order"/>
  </r>
  <r>
    <s v="ORD111272"/>
    <x v="0"/>
    <x v="0"/>
    <x v="11138"/>
    <n v="0.06"/>
    <n v="20.666999999999998"/>
    <n v="4"/>
    <d v="2023-12-12T00:00:00"/>
    <d v="2023-12-17T00:00:00"/>
    <s v="New"/>
    <x v="1"/>
    <n v="80.38"/>
    <x v="4"/>
    <x v="1"/>
    <n v="323.78300000000002"/>
    <s v="-"/>
  </r>
  <r>
    <s v="ORD111273"/>
    <x v="2"/>
    <x v="3"/>
    <x v="11139"/>
    <n v="0.38"/>
    <n v="490.1848"/>
    <n v="8"/>
    <d v="2024-08-02T00:00:00"/>
    <d v="2024-08-07T00:00:00"/>
    <s v="Regular"/>
    <x v="1"/>
    <n v="276.08999999999997"/>
    <x v="4"/>
    <x v="0"/>
    <n v="799.77520000000004"/>
    <s v="Bulk Order"/>
  </r>
  <r>
    <s v="ORD111274"/>
    <x v="1"/>
    <x v="1"/>
    <x v="11140"/>
    <n v="0.14000000000000001"/>
    <n v="542.62880000000007"/>
    <n v="6"/>
    <d v="2024-02-15T00:00:00"/>
    <d v="2024-02-17T00:00:00"/>
    <s v="Regular"/>
    <x v="2"/>
    <n v="487.21"/>
    <x v="4"/>
    <x v="0"/>
    <n v="3333.2912000000001"/>
    <s v="Bulk Order"/>
  </r>
  <r>
    <s v="ORD111275"/>
    <x v="2"/>
    <x v="2"/>
    <x v="11141"/>
    <n v="7.0000000000000007E-2"/>
    <n v="136.02120000000002"/>
    <n v="8"/>
    <d v="2023-11-07T00:00:00"/>
    <d v="2023-11-13T00:00:00"/>
    <s v="Member"/>
    <x v="1"/>
    <n v="517.80999999999995"/>
    <x v="4"/>
    <x v="0"/>
    <n v="1807.1388000000002"/>
    <s v="Bulk Order"/>
  </r>
  <r>
    <s v="ORD111276"/>
    <x v="1"/>
    <x v="1"/>
    <x v="11142"/>
    <n v="0.13"/>
    <n v="314.07869999999997"/>
    <n v="4"/>
    <d v="2023-06-21T00:00:00"/>
    <d v="2023-06-22T00:00:00"/>
    <s v="New"/>
    <x v="1"/>
    <n v="194.31"/>
    <x v="4"/>
    <x v="4"/>
    <n v="2101.9112999999998"/>
    <s v="-"/>
  </r>
  <r>
    <s v="ORD111277"/>
    <x v="3"/>
    <x v="0"/>
    <x v="11143"/>
    <n v="0.43"/>
    <n v="1777.4308000000001"/>
    <n v="2"/>
    <d v="2023-11-23T00:00:00"/>
    <d v="2023-11-29T00:00:00"/>
    <s v="Member"/>
    <x v="2"/>
    <n v="1007.77"/>
    <x v="4"/>
    <x v="3"/>
    <n v="2356.1292000000003"/>
    <s v="-"/>
  </r>
  <r>
    <s v="ORD111278"/>
    <x v="1"/>
    <x v="0"/>
    <x v="11144"/>
    <n v="0.31"/>
    <n v="174.72839999999999"/>
    <n v="6"/>
    <d v="2024-03-11T00:00:00"/>
    <d v="2024-03-15T00:00:00"/>
    <s v="Member"/>
    <x v="2"/>
    <n v="155.97"/>
    <x v="4"/>
    <x v="0"/>
    <n v="388.91160000000002"/>
    <s v="Bulk Order"/>
  </r>
  <r>
    <s v="ORD111279"/>
    <x v="1"/>
    <x v="1"/>
    <x v="11145"/>
    <n v="0.3"/>
    <n v="1025.607"/>
    <n v="9"/>
    <d v="2023-11-09T00:00:00"/>
    <d v="2023-11-15T00:00:00"/>
    <s v="New"/>
    <x v="1"/>
    <n v="299.98"/>
    <x v="4"/>
    <x v="1"/>
    <n v="2393.0830000000001"/>
    <s v="Bulk Order"/>
  </r>
  <r>
    <s v="ORD111280"/>
    <x v="3"/>
    <x v="2"/>
    <x v="11146"/>
    <n v="0.28999999999999998"/>
    <n v="334.49180000000001"/>
    <n v="9"/>
    <d v="2024-01-28T00:00:00"/>
    <d v="2024-02-01T00:00:00"/>
    <s v="New"/>
    <x v="1"/>
    <n v="218.32"/>
    <x v="4"/>
    <x v="5"/>
    <n v="818.92820000000006"/>
    <s v="Bulk Order"/>
  </r>
  <r>
    <s v="ORD111281"/>
    <x v="0"/>
    <x v="2"/>
    <x v="11147"/>
    <n v="0.2"/>
    <n v="81.39800000000001"/>
    <n v="9"/>
    <d v="2023-12-20T00:00:00"/>
    <d v="2023-12-27T00:00:00"/>
    <s v="Regular"/>
    <x v="0"/>
    <n v="26.15"/>
    <x v="4"/>
    <x v="2"/>
    <n v="325.59199999999998"/>
    <s v="Bulk Order"/>
  </r>
  <r>
    <s v="ORD111282"/>
    <x v="3"/>
    <x v="3"/>
    <x v="11148"/>
    <n v="0.21"/>
    <n v="702.71039999999994"/>
    <n v="3"/>
    <d v="2023-09-21T00:00:00"/>
    <d v="2023-09-27T00:00:00"/>
    <s v="Regular"/>
    <x v="1"/>
    <n v="844.73"/>
    <x v="4"/>
    <x v="5"/>
    <n v="2643.5295999999998"/>
    <s v="-"/>
  </r>
  <r>
    <s v="ORD111283"/>
    <x v="2"/>
    <x v="0"/>
    <x v="11149"/>
    <n v="7.0000000000000007E-2"/>
    <n v="48.644400000000005"/>
    <n v="3"/>
    <d v="2024-11-26T00:00:00"/>
    <d v="2024-11-29T00:00:00"/>
    <s v="Regular"/>
    <x v="1"/>
    <n v="161.19999999999999"/>
    <x v="4"/>
    <x v="4"/>
    <n v="646.27559999999994"/>
    <s v="-"/>
  </r>
  <r>
    <s v="ORD111284"/>
    <x v="2"/>
    <x v="0"/>
    <x v="11150"/>
    <n v="0.17"/>
    <n v="639.25780000000009"/>
    <n v="3"/>
    <d v="2024-06-05T00:00:00"/>
    <d v="2024-06-06T00:00:00"/>
    <s v="Member"/>
    <x v="2"/>
    <n v="628.92999999999995"/>
    <x v="4"/>
    <x v="1"/>
    <n v="3121.0821999999998"/>
    <s v="-"/>
  </r>
  <r>
    <s v="ORD111285"/>
    <x v="2"/>
    <x v="3"/>
    <x v="11151"/>
    <n v="0.26"/>
    <n v="284.24760000000003"/>
    <n v="5"/>
    <d v="2024-12-05T00:00:00"/>
    <d v="2024-12-06T00:00:00"/>
    <s v="Member"/>
    <x v="2"/>
    <n v="134.34"/>
    <x v="4"/>
    <x v="1"/>
    <n v="809.01239999999996"/>
    <s v="-"/>
  </r>
  <r>
    <s v="ORD111286"/>
    <x v="2"/>
    <x v="1"/>
    <x v="11152"/>
    <n v="0.3"/>
    <n v="101.31299999999999"/>
    <n v="5"/>
    <d v="2024-01-05T00:00:00"/>
    <d v="2024-01-06T00:00:00"/>
    <s v="New"/>
    <x v="1"/>
    <n v="32.04"/>
    <x v="4"/>
    <x v="0"/>
    <n v="236.39699999999999"/>
    <s v="-"/>
  </r>
  <r>
    <s v="ORD111287"/>
    <x v="2"/>
    <x v="0"/>
    <x v="11153"/>
    <n v="0.04"/>
    <n v="23.462399999999999"/>
    <n v="5"/>
    <d v="2023-09-13T00:00:00"/>
    <d v="2023-09-16T00:00:00"/>
    <s v="New"/>
    <x v="1"/>
    <n v="135.41"/>
    <x v="4"/>
    <x v="3"/>
    <n v="563.09759999999994"/>
    <s v="-"/>
  </r>
  <r>
    <s v="ORD111288"/>
    <x v="0"/>
    <x v="1"/>
    <x v="11154"/>
    <n v="0.17"/>
    <n v="717.77740000000006"/>
    <n v="8"/>
    <d v="2023-02-14T00:00:00"/>
    <d v="2023-02-18T00:00:00"/>
    <s v="Regular"/>
    <x v="1"/>
    <n v="942.94"/>
    <x v="4"/>
    <x v="1"/>
    <n v="3504.4426000000003"/>
    <s v="Bulk Order"/>
  </r>
  <r>
    <s v="ORD111289"/>
    <x v="0"/>
    <x v="2"/>
    <x v="11155"/>
    <n v="0.17"/>
    <n v="326.01580000000001"/>
    <n v="8"/>
    <d v="2024-11-09T00:00:00"/>
    <d v="2024-11-10T00:00:00"/>
    <s v="Member"/>
    <x v="1"/>
    <n v="345.66"/>
    <x v="4"/>
    <x v="2"/>
    <n v="1591.7242000000001"/>
    <s v="Bulk Order"/>
  </r>
  <r>
    <s v="ORD111290"/>
    <x v="1"/>
    <x v="4"/>
    <x v="11156"/>
    <n v="0.26"/>
    <n v="411.08859999999999"/>
    <n v="8"/>
    <d v="2023-10-29T00:00:00"/>
    <d v="2023-11-02T00:00:00"/>
    <s v="New"/>
    <x v="0"/>
    <n v="135.12"/>
    <x v="4"/>
    <x v="4"/>
    <n v="1170.0213999999999"/>
    <s v="Bulk Order"/>
  </r>
  <r>
    <s v="ORD111291"/>
    <x v="2"/>
    <x v="3"/>
    <x v="11157"/>
    <n v="0.36"/>
    <n v="902.47319999999991"/>
    <n v="9"/>
    <d v="2023-03-23T00:00:00"/>
    <d v="2023-03-27T00:00:00"/>
    <s v="Regular"/>
    <x v="0"/>
    <n v="157.71"/>
    <x v="4"/>
    <x v="1"/>
    <n v="1604.3968"/>
    <s v="Bulk Order"/>
  </r>
  <r>
    <s v="ORD111292"/>
    <x v="3"/>
    <x v="0"/>
    <x v="11158"/>
    <n v="0.32"/>
    <n v="1024.4384"/>
    <n v="6"/>
    <d v="2023-08-14T00:00:00"/>
    <d v="2023-08-17T00:00:00"/>
    <s v="Member"/>
    <x v="0"/>
    <n v="186.66"/>
    <x v="4"/>
    <x v="0"/>
    <n v="2176.9315999999999"/>
    <s v="Bulk Order"/>
  </r>
  <r>
    <s v="ORD111293"/>
    <x v="2"/>
    <x v="3"/>
    <x v="11159"/>
    <n v="0.28999999999999998"/>
    <n v="81.721999999999994"/>
    <n v="2"/>
    <d v="2023-05-08T00:00:00"/>
    <d v="2023-05-12T00:00:00"/>
    <s v="Regular"/>
    <x v="0"/>
    <n v="76.290000000000006"/>
    <x v="4"/>
    <x v="3"/>
    <n v="200.07800000000003"/>
    <s v="-"/>
  </r>
  <r>
    <s v="ORD111294"/>
    <x v="0"/>
    <x v="2"/>
    <x v="11160"/>
    <n v="0.15"/>
    <n v="675.16800000000001"/>
    <n v="9"/>
    <d v="2024-01-06T00:00:00"/>
    <d v="2024-01-08T00:00:00"/>
    <s v="New"/>
    <x v="0"/>
    <n v="363.79"/>
    <x v="4"/>
    <x v="2"/>
    <n v="3825.9519999999998"/>
    <s v="Bulk Order"/>
  </r>
  <r>
    <s v="ORD111295"/>
    <x v="2"/>
    <x v="2"/>
    <x v="11161"/>
    <n v="0.42"/>
    <n v="2014.5552"/>
    <n v="6"/>
    <d v="2023-11-19T00:00:00"/>
    <d v="2023-11-23T00:00:00"/>
    <s v="Member"/>
    <x v="0"/>
    <n v="822.93"/>
    <x v="4"/>
    <x v="2"/>
    <n v="2782.0048000000006"/>
    <s v="Bulk Order"/>
  </r>
  <r>
    <s v="ORD111296"/>
    <x v="0"/>
    <x v="2"/>
    <x v="11162"/>
    <n v="0.39"/>
    <n v="836.47200000000009"/>
    <n v="1"/>
    <d v="2023-07-09T00:00:00"/>
    <d v="2023-07-16T00:00:00"/>
    <s v="Regular"/>
    <x v="0"/>
    <n v="549.72"/>
    <x v="4"/>
    <x v="2"/>
    <n v="1308.328"/>
    <s v="-"/>
  </r>
  <r>
    <s v="ORD111297"/>
    <x v="1"/>
    <x v="2"/>
    <x v="11163"/>
    <n v="0.09"/>
    <n v="190.9692"/>
    <n v="5"/>
    <d v="2024-08-02T00:00:00"/>
    <d v="2024-08-04T00:00:00"/>
    <s v="Regular"/>
    <x v="2"/>
    <n v="350.64"/>
    <x v="4"/>
    <x v="2"/>
    <n v="1930.9108000000001"/>
    <s v="-"/>
  </r>
  <r>
    <s v="ORD111298"/>
    <x v="1"/>
    <x v="4"/>
    <x v="11164"/>
    <n v="0.33"/>
    <n v="1453.6301999999998"/>
    <n v="7"/>
    <d v="2024-11-06T00:00:00"/>
    <d v="2024-11-07T00:00:00"/>
    <s v="Regular"/>
    <x v="1"/>
    <n v="232.6"/>
    <x v="4"/>
    <x v="3"/>
    <n v="2951.3098"/>
    <s v="Bulk Order"/>
  </r>
  <r>
    <s v="ORD111299"/>
    <x v="1"/>
    <x v="1"/>
    <x v="11165"/>
    <n v="0.45"/>
    <n v="991.63350000000003"/>
    <n v="1"/>
    <d v="2023-01-09T00:00:00"/>
    <d v="2023-01-15T00:00:00"/>
    <s v="Member"/>
    <x v="2"/>
    <n v="555.35"/>
    <x v="4"/>
    <x v="0"/>
    <n v="1211.9965000000002"/>
    <s v="-"/>
  </r>
  <r>
    <s v="ORD111300"/>
    <x v="0"/>
    <x v="1"/>
    <x v="11166"/>
    <n v="0.22"/>
    <n v="944.97259999999994"/>
    <n v="7"/>
    <d v="2023-06-12T00:00:00"/>
    <d v="2023-06-14T00:00:00"/>
    <s v="Regular"/>
    <x v="0"/>
    <n v="316.27"/>
    <x v="4"/>
    <x v="0"/>
    <n v="3350.3573999999999"/>
    <s v="Bulk Order"/>
  </r>
  <r>
    <s v="ORD111301"/>
    <x v="2"/>
    <x v="4"/>
    <x v="11167"/>
    <n v="0.46"/>
    <n v="109.871"/>
    <n v="5"/>
    <d v="2024-12-29T00:00:00"/>
    <d v="2024-12-30T00:00:00"/>
    <s v="New"/>
    <x v="1"/>
    <n v="42.33"/>
    <x v="4"/>
    <x v="3"/>
    <n v="128.97899999999998"/>
    <s v="-"/>
  </r>
  <r>
    <s v="ORD111302"/>
    <x v="2"/>
    <x v="1"/>
    <x v="11168"/>
    <n v="0.01"/>
    <n v="24.992899999999999"/>
    <n v="5"/>
    <d v="2023-02-21T00:00:00"/>
    <d v="2023-02-27T00:00:00"/>
    <s v="Member"/>
    <x v="0"/>
    <n v="636.82000000000005"/>
    <x v="4"/>
    <x v="2"/>
    <n v="2474.2970999999998"/>
    <s v="-"/>
  </r>
  <r>
    <s v="ORD111303"/>
    <x v="3"/>
    <x v="2"/>
    <x v="11169"/>
    <n v="0.26"/>
    <n v="1239.394"/>
    <n v="2"/>
    <d v="2023-04-28T00:00:00"/>
    <d v="2023-04-30T00:00:00"/>
    <s v="New"/>
    <x v="1"/>
    <n v="917.86"/>
    <x v="4"/>
    <x v="5"/>
    <n v="3527.5059999999994"/>
    <s v="-"/>
  </r>
  <r>
    <s v="ORD111304"/>
    <x v="0"/>
    <x v="1"/>
    <x v="11170"/>
    <n v="0.13"/>
    <n v="174.03620000000001"/>
    <n v="4"/>
    <d v="2023-04-11T00:00:00"/>
    <d v="2023-04-18T00:00:00"/>
    <s v="Regular"/>
    <x v="1"/>
    <n v="133.54"/>
    <x v="4"/>
    <x v="2"/>
    <n v="1164.7038"/>
    <s v="-"/>
  </r>
  <r>
    <s v="ORD111305"/>
    <x v="3"/>
    <x v="3"/>
    <x v="11171"/>
    <n v="0.13"/>
    <n v="182.54080000000002"/>
    <n v="9"/>
    <d v="2024-09-15T00:00:00"/>
    <d v="2024-09-17T00:00:00"/>
    <s v="Member"/>
    <x v="2"/>
    <n v="114.14"/>
    <x v="4"/>
    <x v="1"/>
    <n v="1221.6192000000001"/>
    <s v="Bulk Order"/>
  </r>
  <r>
    <s v="ORD111306"/>
    <x v="1"/>
    <x v="1"/>
    <x v="11172"/>
    <n v="0.44"/>
    <n v="1402.5439999999999"/>
    <n v="2"/>
    <d v="2024-02-16T00:00:00"/>
    <d v="2024-02-17T00:00:00"/>
    <s v="Member"/>
    <x v="1"/>
    <n v="945.26"/>
    <x v="4"/>
    <x v="0"/>
    <n v="1785.056"/>
    <s v="-"/>
  </r>
  <r>
    <s v="ORD111307"/>
    <x v="2"/>
    <x v="3"/>
    <x v="11173"/>
    <n v="0.16"/>
    <n v="742.13440000000003"/>
    <n v="9"/>
    <d v="2024-04-11T00:00:00"/>
    <d v="2024-04-14T00:00:00"/>
    <s v="New"/>
    <x v="2"/>
    <n v="519.73"/>
    <x v="4"/>
    <x v="3"/>
    <n v="3896.2056000000002"/>
    <s v="Bulk Order"/>
  </r>
  <r>
    <s v="ORD111308"/>
    <x v="0"/>
    <x v="0"/>
    <x v="11174"/>
    <n v="0.01"/>
    <n v="10.738399999999999"/>
    <n v="8"/>
    <d v="2024-10-25T00:00:00"/>
    <d v="2024-10-29T00:00:00"/>
    <s v="Regular"/>
    <x v="0"/>
    <n v="57.45"/>
    <x v="4"/>
    <x v="1"/>
    <n v="1063.1016"/>
    <s v="Bulk Order"/>
  </r>
  <r>
    <s v="ORD111309"/>
    <x v="3"/>
    <x v="3"/>
    <x v="11175"/>
    <n v="0.27"/>
    <n v="1246.3443000000002"/>
    <n v="4"/>
    <d v="2024-07-24T00:00:00"/>
    <d v="2024-07-26T00:00:00"/>
    <s v="Member"/>
    <x v="2"/>
    <n v="660.47"/>
    <x v="4"/>
    <x v="1"/>
    <n v="3369.7456999999999"/>
    <s v="-"/>
  </r>
  <r>
    <s v="ORD111310"/>
    <x v="3"/>
    <x v="3"/>
    <x v="11176"/>
    <n v="0.49"/>
    <n v="1640.8727999999999"/>
    <n v="2"/>
    <d v="2023-02-06T00:00:00"/>
    <d v="2023-02-11T00:00:00"/>
    <s v="Regular"/>
    <x v="0"/>
    <n v="781.95"/>
    <x v="4"/>
    <x v="2"/>
    <n v="1707.8471999999999"/>
    <s v="-"/>
  </r>
  <r>
    <s v="ORD111311"/>
    <x v="3"/>
    <x v="2"/>
    <x v="11177"/>
    <n v="0.04"/>
    <n v="198.63720000000001"/>
    <n v="6"/>
    <d v="2023-04-14T00:00:00"/>
    <d v="2023-04-17T00:00:00"/>
    <s v="Regular"/>
    <x v="1"/>
    <n v="763.94"/>
    <x v="4"/>
    <x v="1"/>
    <n v="4767.2928000000002"/>
    <s v="Bulk Order"/>
  </r>
  <r>
    <s v="ORD111312"/>
    <x v="2"/>
    <x v="2"/>
    <x v="11178"/>
    <n v="0.14000000000000001"/>
    <n v="519.21100000000001"/>
    <n v="7"/>
    <d v="2024-07-03T00:00:00"/>
    <d v="2024-07-10T00:00:00"/>
    <s v="Member"/>
    <x v="1"/>
    <n v="332.28"/>
    <x v="4"/>
    <x v="3"/>
    <n v="3189.4390000000003"/>
    <s v="Bulk Order"/>
  </r>
  <r>
    <s v="ORD111313"/>
    <x v="2"/>
    <x v="2"/>
    <x v="11179"/>
    <n v="0.23"/>
    <n v="775.61059999999998"/>
    <n v="2"/>
    <d v="2023-01-15T00:00:00"/>
    <d v="2023-01-21T00:00:00"/>
    <s v="Regular"/>
    <x v="1"/>
    <n v="332.15"/>
    <x v="4"/>
    <x v="2"/>
    <n v="2596.6093999999998"/>
    <s v="-"/>
  </r>
  <r>
    <s v="ORD111314"/>
    <x v="2"/>
    <x v="3"/>
    <x v="11180"/>
    <n v="0.42"/>
    <n v="1719.0726"/>
    <n v="8"/>
    <d v="2023-05-24T00:00:00"/>
    <d v="2023-05-28T00:00:00"/>
    <s v="Member"/>
    <x v="2"/>
    <n v="939.25"/>
    <x v="4"/>
    <x v="5"/>
    <n v="2373.9574000000002"/>
    <s v="Bulk Order"/>
  </r>
  <r>
    <s v="ORD111315"/>
    <x v="0"/>
    <x v="4"/>
    <x v="11181"/>
    <n v="0.13"/>
    <n v="124.56470000000002"/>
    <n v="9"/>
    <d v="2023-09-07T00:00:00"/>
    <d v="2023-09-10T00:00:00"/>
    <s v="New"/>
    <x v="0"/>
    <n v="271.64999999999998"/>
    <x v="4"/>
    <x v="3"/>
    <n v="833.62530000000004"/>
    <s v="Bulk Order"/>
  </r>
  <r>
    <s v="ORD111316"/>
    <x v="2"/>
    <x v="2"/>
    <x v="11182"/>
    <n v="0.17"/>
    <n v="805.00610000000006"/>
    <n v="5"/>
    <d v="2024-01-23T00:00:00"/>
    <d v="2024-01-26T00:00:00"/>
    <s v="New"/>
    <x v="0"/>
    <n v="554.05999999999995"/>
    <x v="4"/>
    <x v="5"/>
    <n v="3930.3238999999999"/>
    <s v="-"/>
  </r>
  <r>
    <s v="ORD111317"/>
    <x v="0"/>
    <x v="2"/>
    <x v="11183"/>
    <n v="0.19"/>
    <n v="173.16979999999998"/>
    <n v="6"/>
    <d v="2023-10-09T00:00:00"/>
    <d v="2023-10-10T00:00:00"/>
    <s v="Member"/>
    <x v="1"/>
    <n v="257.19"/>
    <x v="4"/>
    <x v="3"/>
    <n v="738.25019999999995"/>
    <s v="Bulk Order"/>
  </r>
  <r>
    <s v="ORD111318"/>
    <x v="3"/>
    <x v="3"/>
    <x v="6446"/>
    <n v="0.19"/>
    <n v="42.898200000000003"/>
    <n v="6"/>
    <d v="2023-10-22T00:00:00"/>
    <d v="2023-10-27T00:00:00"/>
    <s v="Member"/>
    <x v="0"/>
    <n v="18.54"/>
    <x v="4"/>
    <x v="2"/>
    <n v="182.8818"/>
    <s v="Bulk Order"/>
  </r>
  <r>
    <s v="ORD111319"/>
    <x v="3"/>
    <x v="0"/>
    <x v="11184"/>
    <n v="0.1"/>
    <n v="351.95000000000005"/>
    <n v="2"/>
    <d v="2024-03-16T00:00:00"/>
    <d v="2024-03-23T00:00:00"/>
    <s v="Regular"/>
    <x v="1"/>
    <n v="257.70999999999998"/>
    <x v="4"/>
    <x v="3"/>
    <n v="3167.55"/>
    <s v="-"/>
  </r>
  <r>
    <s v="ORD111320"/>
    <x v="1"/>
    <x v="0"/>
    <x v="11185"/>
    <n v="0.46"/>
    <n v="462.07920000000001"/>
    <n v="1"/>
    <d v="2024-01-19T00:00:00"/>
    <d v="2024-01-26T00:00:00"/>
    <s v="Member"/>
    <x v="2"/>
    <n v="92.96"/>
    <x v="4"/>
    <x v="5"/>
    <n v="542.44079999999997"/>
    <s v="-"/>
  </r>
  <r>
    <s v="ORD111321"/>
    <x v="2"/>
    <x v="1"/>
    <x v="11186"/>
    <n v="0.4"/>
    <n v="1527.1559999999999"/>
    <n v="5"/>
    <d v="2023-02-16T00:00:00"/>
    <d v="2023-02-20T00:00:00"/>
    <s v="New"/>
    <x v="1"/>
    <n v="565.39"/>
    <x v="4"/>
    <x v="0"/>
    <n v="2290.7339999999999"/>
    <s v="-"/>
  </r>
  <r>
    <s v="ORD111322"/>
    <x v="3"/>
    <x v="0"/>
    <x v="11187"/>
    <n v="0.49"/>
    <n v="1957.8880999999999"/>
    <n v="6"/>
    <d v="2024-04-18T00:00:00"/>
    <d v="2024-04-25T00:00:00"/>
    <s v="Regular"/>
    <x v="1"/>
    <n v="734.39"/>
    <x v="4"/>
    <x v="5"/>
    <n v="2037.8019000000002"/>
    <s v="Bulk Order"/>
  </r>
  <r>
    <s v="ORD111323"/>
    <x v="2"/>
    <x v="2"/>
    <x v="11188"/>
    <n v="0.19"/>
    <n v="239.36769999999999"/>
    <n v="1"/>
    <d v="2024-08-26T00:00:00"/>
    <d v="2024-09-02T00:00:00"/>
    <s v="New"/>
    <x v="0"/>
    <n v="135.33000000000001"/>
    <x v="4"/>
    <x v="2"/>
    <n v="1020.4622999999999"/>
    <s v="-"/>
  </r>
  <r>
    <s v="ORD111324"/>
    <x v="0"/>
    <x v="4"/>
    <x v="11189"/>
    <n v="0.02"/>
    <n v="10.4986"/>
    <n v="8"/>
    <d v="2024-11-19T00:00:00"/>
    <d v="2024-11-22T00:00:00"/>
    <s v="New"/>
    <x v="2"/>
    <n v="37"/>
    <x v="4"/>
    <x v="0"/>
    <n v="514.43139999999994"/>
    <s v="Bulk Order"/>
  </r>
  <r>
    <s v="ORD111325"/>
    <x v="3"/>
    <x v="1"/>
    <x v="11190"/>
    <n v="0.06"/>
    <n v="153.24119999999999"/>
    <n v="5"/>
    <d v="2023-06-14T00:00:00"/>
    <d v="2023-06-15T00:00:00"/>
    <s v="New"/>
    <x v="2"/>
    <n v="597.54999999999995"/>
    <x v="4"/>
    <x v="0"/>
    <n v="2400.7788"/>
    <s v="-"/>
  </r>
  <r>
    <s v="ORD111326"/>
    <x v="2"/>
    <x v="4"/>
    <x v="11191"/>
    <n v="0.18"/>
    <n v="803.17259999999987"/>
    <n v="5"/>
    <d v="2023-02-07T00:00:00"/>
    <d v="2023-02-11T00:00:00"/>
    <s v="Regular"/>
    <x v="2"/>
    <n v="549.96"/>
    <x v="4"/>
    <x v="5"/>
    <n v="3658.8973999999998"/>
    <s v="-"/>
  </r>
  <r>
    <s v="ORD111327"/>
    <x v="3"/>
    <x v="4"/>
    <x v="11192"/>
    <n v="0.46"/>
    <n v="1955.7957999999999"/>
    <n v="8"/>
    <d v="2024-09-03T00:00:00"/>
    <d v="2024-09-04T00:00:00"/>
    <s v="New"/>
    <x v="1"/>
    <n v="793.21"/>
    <x v="4"/>
    <x v="0"/>
    <n v="2295.9341999999997"/>
    <s v="Bulk Order"/>
  </r>
  <r>
    <s v="ORD111328"/>
    <x v="3"/>
    <x v="2"/>
    <x v="11193"/>
    <n v="0.49"/>
    <n v="330.113"/>
    <n v="8"/>
    <d v="2023-03-03T00:00:00"/>
    <d v="2023-03-07T00:00:00"/>
    <s v="New"/>
    <x v="0"/>
    <n v="162.44999999999999"/>
    <x v="4"/>
    <x v="2"/>
    <n v="343.58700000000005"/>
    <s v="Bulk Order"/>
  </r>
  <r>
    <s v="ORD111329"/>
    <x v="2"/>
    <x v="3"/>
    <x v="11194"/>
    <n v="0.41"/>
    <n v="1979.2503999999997"/>
    <n v="9"/>
    <d v="2024-07-26T00:00:00"/>
    <d v="2024-07-29T00:00:00"/>
    <s v="New"/>
    <x v="2"/>
    <n v="368.56"/>
    <x v="4"/>
    <x v="3"/>
    <n v="2848.1895999999997"/>
    <s v="Bulk Order"/>
  </r>
  <r>
    <s v="ORD111330"/>
    <x v="3"/>
    <x v="3"/>
    <x v="11195"/>
    <n v="0.12"/>
    <n v="167.20199999999997"/>
    <n v="4"/>
    <d v="2024-12-14T00:00:00"/>
    <d v="2024-12-16T00:00:00"/>
    <s v="Member"/>
    <x v="1"/>
    <n v="248.36"/>
    <x v="4"/>
    <x v="5"/>
    <n v="1226.1479999999999"/>
    <s v="-"/>
  </r>
  <r>
    <s v="ORD111331"/>
    <x v="3"/>
    <x v="3"/>
    <x v="11196"/>
    <n v="0.33"/>
    <n v="597.96659999999997"/>
    <n v="3"/>
    <d v="2023-04-28T00:00:00"/>
    <d v="2023-05-04T00:00:00"/>
    <s v="New"/>
    <x v="1"/>
    <n v="468.68"/>
    <x v="4"/>
    <x v="2"/>
    <n v="1214.0534"/>
    <s v="-"/>
  </r>
  <r>
    <s v="ORD111332"/>
    <x v="3"/>
    <x v="0"/>
    <x v="11197"/>
    <n v="0.3"/>
    <n v="249.10499999999999"/>
    <n v="2"/>
    <d v="2024-04-25T00:00:00"/>
    <d v="2024-05-01T00:00:00"/>
    <s v="Regular"/>
    <x v="0"/>
    <n v="116.15"/>
    <x v="4"/>
    <x v="1"/>
    <n v="581.245"/>
    <s v="-"/>
  </r>
  <r>
    <s v="ORD111333"/>
    <x v="3"/>
    <x v="3"/>
    <x v="11198"/>
    <n v="0.41"/>
    <n v="800.00429999999994"/>
    <n v="1"/>
    <d v="2023-01-08T00:00:00"/>
    <d v="2023-01-13T00:00:00"/>
    <s v="Member"/>
    <x v="1"/>
    <n v="356.71"/>
    <x v="4"/>
    <x v="2"/>
    <n v="1151.2257"/>
    <s v="-"/>
  </r>
  <r>
    <s v="ORD111334"/>
    <x v="0"/>
    <x v="2"/>
    <x v="11199"/>
    <n v="0.25"/>
    <n v="803.66"/>
    <n v="5"/>
    <d v="2023-04-16T00:00:00"/>
    <d v="2023-04-23T00:00:00"/>
    <s v="New"/>
    <x v="1"/>
    <n v="916.05"/>
    <x v="4"/>
    <x v="1"/>
    <n v="2410.98"/>
    <s v="-"/>
  </r>
  <r>
    <s v="ORD111335"/>
    <x v="3"/>
    <x v="0"/>
    <x v="11200"/>
    <n v="0.16"/>
    <n v="412.76480000000004"/>
    <n v="6"/>
    <d v="2023-10-19T00:00:00"/>
    <d v="2023-10-25T00:00:00"/>
    <s v="Member"/>
    <x v="0"/>
    <n v="609.07000000000005"/>
    <x v="4"/>
    <x v="3"/>
    <n v="2167.0152000000003"/>
    <s v="Bulk Order"/>
  </r>
  <r>
    <s v="ORD111336"/>
    <x v="1"/>
    <x v="3"/>
    <x v="11201"/>
    <n v="0.01"/>
    <n v="41.549399999999999"/>
    <n v="8"/>
    <d v="2024-07-21T00:00:00"/>
    <d v="2024-07-23T00:00:00"/>
    <s v="Regular"/>
    <x v="1"/>
    <n v="614.03"/>
    <x v="4"/>
    <x v="1"/>
    <n v="4113.3905999999997"/>
    <s v="Bulk Order"/>
  </r>
  <r>
    <s v="ORD111337"/>
    <x v="3"/>
    <x v="4"/>
    <x v="11202"/>
    <n v="0.4"/>
    <n v="1296.9480000000001"/>
    <n v="6"/>
    <d v="2024-07-10T00:00:00"/>
    <d v="2024-07-12T00:00:00"/>
    <s v="Member"/>
    <x v="1"/>
    <n v="279.39999999999998"/>
    <x v="4"/>
    <x v="5"/>
    <n v="1945.4219999999998"/>
    <s v="Bulk Order"/>
  </r>
  <r>
    <s v="ORD111338"/>
    <x v="2"/>
    <x v="2"/>
    <x v="11203"/>
    <n v="0.27"/>
    <n v="375.66989999999998"/>
    <n v="2"/>
    <d v="2024-06-15T00:00:00"/>
    <d v="2024-06-18T00:00:00"/>
    <s v="Regular"/>
    <x v="1"/>
    <n v="164.29"/>
    <x v="4"/>
    <x v="3"/>
    <n v="1015.7000999999999"/>
    <s v="-"/>
  </r>
  <r>
    <s v="ORD111339"/>
    <x v="1"/>
    <x v="2"/>
    <x v="11204"/>
    <n v="0.27"/>
    <n v="764.49149999999997"/>
    <n v="8"/>
    <d v="2023-07-02T00:00:00"/>
    <d v="2023-07-09T00:00:00"/>
    <s v="New"/>
    <x v="2"/>
    <n v="533.19000000000005"/>
    <x v="4"/>
    <x v="3"/>
    <n v="2066.9584999999997"/>
    <s v="Bulk Order"/>
  </r>
  <r>
    <s v="ORD111340"/>
    <x v="0"/>
    <x v="1"/>
    <x v="11205"/>
    <n v="0.48"/>
    <n v="198.97919999999999"/>
    <n v="5"/>
    <d v="2024-09-05T00:00:00"/>
    <d v="2024-09-06T00:00:00"/>
    <s v="Member"/>
    <x v="2"/>
    <n v="37.979999999999997"/>
    <x v="4"/>
    <x v="5"/>
    <n v="215.56080000000003"/>
    <s v="-"/>
  </r>
  <r>
    <s v="ORD111341"/>
    <x v="1"/>
    <x v="2"/>
    <x v="11206"/>
    <n v="0.24"/>
    <n v="707.00879999999995"/>
    <n v="3"/>
    <d v="2023-12-14T00:00:00"/>
    <d v="2023-12-21T00:00:00"/>
    <s v="Member"/>
    <x v="1"/>
    <n v="409.71"/>
    <x v="4"/>
    <x v="4"/>
    <n v="2238.8611999999998"/>
    <s v="-"/>
  </r>
  <r>
    <s v="ORD111342"/>
    <x v="1"/>
    <x v="4"/>
    <x v="11207"/>
    <n v="0.16"/>
    <n v="321.49599999999998"/>
    <n v="6"/>
    <d v="2023-10-15T00:00:00"/>
    <d v="2023-10-20T00:00:00"/>
    <s v="Regular"/>
    <x v="1"/>
    <n v="428.56"/>
    <x v="4"/>
    <x v="0"/>
    <n v="1687.8539999999998"/>
    <s v="Bulk Order"/>
  </r>
  <r>
    <s v="ORD111343"/>
    <x v="1"/>
    <x v="2"/>
    <x v="11208"/>
    <n v="0.17"/>
    <n v="98.965500000000006"/>
    <n v="6"/>
    <d v="2023-07-23T00:00:00"/>
    <d v="2023-07-25T00:00:00"/>
    <s v="New"/>
    <x v="1"/>
    <n v="164.68"/>
    <x v="4"/>
    <x v="4"/>
    <n v="483.18449999999996"/>
    <s v="Bulk Order"/>
  </r>
  <r>
    <s v="ORD111344"/>
    <x v="2"/>
    <x v="1"/>
    <x v="11209"/>
    <n v="0.01"/>
    <n v="16.0657"/>
    <n v="3"/>
    <d v="2024-12-13T00:00:00"/>
    <d v="2024-12-14T00:00:00"/>
    <s v="Regular"/>
    <x v="0"/>
    <n v="170.69"/>
    <x v="4"/>
    <x v="5"/>
    <n v="1590.5042999999998"/>
    <s v="-"/>
  </r>
  <r>
    <s v="ORD111345"/>
    <x v="2"/>
    <x v="2"/>
    <x v="11210"/>
    <n v="0.06"/>
    <n v="270.0378"/>
    <n v="7"/>
    <d v="2023-02-12T00:00:00"/>
    <d v="2023-02-17T00:00:00"/>
    <s v="Member"/>
    <x v="2"/>
    <n v="510.91"/>
    <x v="4"/>
    <x v="4"/>
    <n v="4230.5922"/>
    <s v="Bulk Order"/>
  </r>
  <r>
    <s v="ORD111346"/>
    <x v="2"/>
    <x v="2"/>
    <x v="11211"/>
    <n v="0.02"/>
    <n v="59.431800000000003"/>
    <n v="7"/>
    <d v="2023-12-01T00:00:00"/>
    <d v="2023-12-04T00:00:00"/>
    <s v="Regular"/>
    <x v="1"/>
    <n v="657.8"/>
    <x v="4"/>
    <x v="5"/>
    <n v="2912.1582000000003"/>
    <s v="Bulk Order"/>
  </r>
  <r>
    <s v="ORD111347"/>
    <x v="0"/>
    <x v="1"/>
    <x v="11212"/>
    <n v="0.12"/>
    <n v="543.12"/>
    <n v="7"/>
    <d v="2024-02-01T00:00:00"/>
    <d v="2024-02-07T00:00:00"/>
    <s v="Regular"/>
    <x v="0"/>
    <n v="362.55"/>
    <x v="4"/>
    <x v="4"/>
    <n v="3982.88"/>
    <s v="Bulk Order"/>
  </r>
  <r>
    <s v="ORD111348"/>
    <x v="2"/>
    <x v="2"/>
    <x v="11213"/>
    <n v="0.03"/>
    <n v="63.388199999999998"/>
    <n v="8"/>
    <d v="2023-01-02T00:00:00"/>
    <d v="2023-01-07T00:00:00"/>
    <s v="New"/>
    <x v="0"/>
    <n v="192.82"/>
    <x v="4"/>
    <x v="4"/>
    <n v="2049.5518000000002"/>
    <s v="Bulk Order"/>
  </r>
  <r>
    <s v="ORD111349"/>
    <x v="2"/>
    <x v="0"/>
    <x v="11214"/>
    <n v="0.17"/>
    <n v="832.43050000000005"/>
    <n v="7"/>
    <d v="2023-07-31T00:00:00"/>
    <d v="2023-08-06T00:00:00"/>
    <s v="Member"/>
    <x v="1"/>
    <n v="458.66"/>
    <x v="4"/>
    <x v="2"/>
    <n v="4064.2194999999997"/>
    <s v="Bulk Order"/>
  </r>
  <r>
    <s v="ORD111350"/>
    <x v="1"/>
    <x v="2"/>
    <x v="11215"/>
    <n v="0.06"/>
    <n v="111.8454"/>
    <n v="4"/>
    <d v="2024-11-12T00:00:00"/>
    <d v="2024-11-16T00:00:00"/>
    <s v="Regular"/>
    <x v="2"/>
    <n v="396.44"/>
    <x v="4"/>
    <x v="0"/>
    <n v="1752.2446"/>
    <s v="-"/>
  </r>
  <r>
    <s v="ORD111351"/>
    <x v="2"/>
    <x v="3"/>
    <x v="11216"/>
    <n v="0.46"/>
    <n v="1751.8364000000001"/>
    <n v="5"/>
    <d v="2023-05-23T00:00:00"/>
    <d v="2023-05-29T00:00:00"/>
    <s v="New"/>
    <x v="0"/>
    <n v="634.96"/>
    <x v="4"/>
    <x v="1"/>
    <n v="2056.5036"/>
    <s v="-"/>
  </r>
  <r>
    <s v="ORD111352"/>
    <x v="3"/>
    <x v="3"/>
    <x v="11217"/>
    <n v="0.47"/>
    <n v="750.34559999999999"/>
    <n v="4"/>
    <d v="2023-04-03T00:00:00"/>
    <d v="2023-04-06T00:00:00"/>
    <s v="Member"/>
    <x v="1"/>
    <n v="128.66999999999999"/>
    <x v="4"/>
    <x v="1"/>
    <n v="846.13440000000003"/>
    <s v="-"/>
  </r>
  <r>
    <s v="ORD111353"/>
    <x v="2"/>
    <x v="0"/>
    <x v="11218"/>
    <n v="0.3"/>
    <n v="185.80500000000001"/>
    <n v="2"/>
    <d v="2023-05-02T00:00:00"/>
    <d v="2023-05-04T00:00:00"/>
    <s v="New"/>
    <x v="1"/>
    <n v="73.239999999999995"/>
    <x v="4"/>
    <x v="3"/>
    <n v="433.54500000000002"/>
    <s v="-"/>
  </r>
  <r>
    <s v="ORD111354"/>
    <x v="0"/>
    <x v="2"/>
    <x v="11219"/>
    <n v="0.4"/>
    <n v="1672.7919999999999"/>
    <n v="7"/>
    <d v="2024-12-25T00:00:00"/>
    <d v="2024-12-29T00:00:00"/>
    <s v="New"/>
    <x v="2"/>
    <n v="690.95"/>
    <x v="4"/>
    <x v="2"/>
    <n v="2509.1879999999996"/>
    <s v="Bulk Order"/>
  </r>
  <r>
    <s v="ORD111355"/>
    <x v="0"/>
    <x v="4"/>
    <x v="11220"/>
    <n v="0.34"/>
    <n v="1304.461"/>
    <n v="3"/>
    <d v="2024-01-29T00:00:00"/>
    <d v="2024-01-30T00:00:00"/>
    <s v="New"/>
    <x v="2"/>
    <n v="488.67"/>
    <x v="4"/>
    <x v="5"/>
    <n v="2532.1890000000003"/>
    <s v="-"/>
  </r>
  <r>
    <s v="ORD111356"/>
    <x v="3"/>
    <x v="2"/>
    <x v="11221"/>
    <n v="0.41"/>
    <n v="1689.6427999999999"/>
    <n v="1"/>
    <d v="2024-03-15T00:00:00"/>
    <d v="2024-03-17T00:00:00"/>
    <s v="Member"/>
    <x v="1"/>
    <n v="635.05999999999995"/>
    <x v="4"/>
    <x v="5"/>
    <n v="2431.4372000000003"/>
    <s v="-"/>
  </r>
  <r>
    <s v="ORD111357"/>
    <x v="0"/>
    <x v="3"/>
    <x v="11222"/>
    <n v="0.32"/>
    <n v="501.92"/>
    <n v="1"/>
    <d v="2023-09-13T00:00:00"/>
    <d v="2023-09-17T00:00:00"/>
    <s v="Member"/>
    <x v="0"/>
    <n v="438"/>
    <x v="4"/>
    <x v="3"/>
    <n v="1066.58"/>
    <s v="-"/>
  </r>
  <r>
    <s v="ORD111358"/>
    <x v="0"/>
    <x v="1"/>
    <x v="11223"/>
    <n v="0.22"/>
    <n v="780.54679999999996"/>
    <n v="9"/>
    <d v="2023-09-07T00:00:00"/>
    <d v="2023-09-13T00:00:00"/>
    <s v="New"/>
    <x v="2"/>
    <n v="1033.73"/>
    <x v="4"/>
    <x v="2"/>
    <n v="2767.3932"/>
    <s v="Bulk Order"/>
  </r>
  <r>
    <s v="ORD111359"/>
    <x v="1"/>
    <x v="0"/>
    <x v="11224"/>
    <n v="0.44"/>
    <n v="518.15279999999996"/>
    <n v="3"/>
    <d v="2024-09-08T00:00:00"/>
    <d v="2024-09-14T00:00:00"/>
    <s v="Member"/>
    <x v="1"/>
    <n v="350.96"/>
    <x v="4"/>
    <x v="2"/>
    <n v="659.46719999999993"/>
    <s v="-"/>
  </r>
  <r>
    <s v="ORD111360"/>
    <x v="3"/>
    <x v="1"/>
    <x v="11225"/>
    <n v="0.22"/>
    <n v="34.194600000000001"/>
    <n v="7"/>
    <d v="2023-08-18T00:00:00"/>
    <d v="2023-08-21T00:00:00"/>
    <s v="New"/>
    <x v="2"/>
    <n v="8.7899999999999991"/>
    <x v="4"/>
    <x v="0"/>
    <n v="121.2354"/>
    <s v="Bulk Order"/>
  </r>
  <r>
    <s v="ORD111361"/>
    <x v="1"/>
    <x v="4"/>
    <x v="11226"/>
    <n v="0.2"/>
    <n v="869.16000000000008"/>
    <n v="9"/>
    <d v="2024-04-13T00:00:00"/>
    <d v="2024-04-17T00:00:00"/>
    <s v="New"/>
    <x v="0"/>
    <n v="993.72"/>
    <x v="4"/>
    <x v="1"/>
    <n v="3476.6400000000003"/>
    <s v="Bulk Order"/>
  </r>
  <r>
    <s v="ORD111362"/>
    <x v="1"/>
    <x v="2"/>
    <x v="11227"/>
    <n v="0.31"/>
    <n v="826.2337"/>
    <n v="7"/>
    <d v="2024-05-06T00:00:00"/>
    <d v="2024-05-13T00:00:00"/>
    <s v="Regular"/>
    <x v="2"/>
    <n v="756.33"/>
    <x v="4"/>
    <x v="2"/>
    <n v="1839.0363"/>
    <s v="Bulk Order"/>
  </r>
  <r>
    <s v="ORD111363"/>
    <x v="2"/>
    <x v="4"/>
    <x v="11228"/>
    <n v="0.47"/>
    <n v="2312.3529999999996"/>
    <n v="8"/>
    <d v="2024-04-09T00:00:00"/>
    <d v="2024-04-13T00:00:00"/>
    <s v="Member"/>
    <x v="0"/>
    <n v="1358.03"/>
    <x v="4"/>
    <x v="2"/>
    <n v="2607.547"/>
    <s v="Bulk Order"/>
  </r>
  <r>
    <s v="ORD111364"/>
    <x v="3"/>
    <x v="1"/>
    <x v="11229"/>
    <n v="0.22"/>
    <n v="437.06740000000002"/>
    <n v="6"/>
    <d v="2024-01-09T00:00:00"/>
    <d v="2024-01-15T00:00:00"/>
    <s v="New"/>
    <x v="0"/>
    <n v="111.65"/>
    <x v="4"/>
    <x v="5"/>
    <n v="1549.6026000000002"/>
    <s v="Bulk Order"/>
  </r>
  <r>
    <s v="ORD111365"/>
    <x v="2"/>
    <x v="2"/>
    <x v="11230"/>
    <n v="0.28999999999999998"/>
    <n v="1388.7172"/>
    <n v="3"/>
    <d v="2023-04-18T00:00:00"/>
    <d v="2023-04-24T00:00:00"/>
    <s v="New"/>
    <x v="1"/>
    <n v="1205.82"/>
    <x v="4"/>
    <x v="0"/>
    <n v="3399.9628000000002"/>
    <s v="-"/>
  </r>
  <r>
    <s v="ORD111366"/>
    <x v="2"/>
    <x v="4"/>
    <x v="11231"/>
    <n v="0.25"/>
    <n v="778.44500000000005"/>
    <n v="1"/>
    <d v="2023-03-03T00:00:00"/>
    <d v="2023-03-05T00:00:00"/>
    <s v="Regular"/>
    <x v="1"/>
    <n v="512.9"/>
    <x v="4"/>
    <x v="0"/>
    <n v="2335.335"/>
    <s v="-"/>
  </r>
  <r>
    <s v="ORD111367"/>
    <x v="1"/>
    <x v="3"/>
    <x v="11232"/>
    <n v="0.45"/>
    <n v="1174.4100000000001"/>
    <n v="8"/>
    <d v="2023-02-26T00:00:00"/>
    <d v="2023-03-04T00:00:00"/>
    <s v="Regular"/>
    <x v="0"/>
    <n v="685.19"/>
    <x v="4"/>
    <x v="2"/>
    <n v="1435.39"/>
    <s v="Bulk Order"/>
  </r>
  <r>
    <s v="ORD111368"/>
    <x v="0"/>
    <x v="3"/>
    <x v="11233"/>
    <n v="0.34"/>
    <n v="538.48180000000002"/>
    <n v="6"/>
    <d v="2023-05-12T00:00:00"/>
    <d v="2023-05-16T00:00:00"/>
    <s v="New"/>
    <x v="1"/>
    <n v="362.51"/>
    <x v="4"/>
    <x v="1"/>
    <n v="1045.2882"/>
    <s v="Bulk Order"/>
  </r>
  <r>
    <s v="ORD111369"/>
    <x v="3"/>
    <x v="0"/>
    <x v="11234"/>
    <n v="0.21"/>
    <n v="870.20850000000007"/>
    <n v="2"/>
    <d v="2023-03-19T00:00:00"/>
    <d v="2023-03-24T00:00:00"/>
    <s v="New"/>
    <x v="0"/>
    <n v="663.1"/>
    <x v="4"/>
    <x v="2"/>
    <n v="3273.6415000000002"/>
    <s v="-"/>
  </r>
  <r>
    <s v="ORD111370"/>
    <x v="0"/>
    <x v="3"/>
    <x v="11235"/>
    <n v="0.3"/>
    <n v="1248.327"/>
    <n v="8"/>
    <d v="2024-02-22T00:00:00"/>
    <d v="2024-02-28T00:00:00"/>
    <s v="Regular"/>
    <x v="1"/>
    <n v="515.33000000000004"/>
    <x v="4"/>
    <x v="3"/>
    <n v="2912.7629999999999"/>
    <s v="Bulk Order"/>
  </r>
  <r>
    <s v="ORD111371"/>
    <x v="1"/>
    <x v="3"/>
    <x v="11236"/>
    <n v="0.08"/>
    <n v="171.43599999999998"/>
    <n v="4"/>
    <d v="2023-06-11T00:00:00"/>
    <d v="2023-06-13T00:00:00"/>
    <s v="Regular"/>
    <x v="0"/>
    <n v="107.6"/>
    <x v="4"/>
    <x v="2"/>
    <n v="1971.5139999999999"/>
    <s v="-"/>
  </r>
  <r>
    <s v="ORD111372"/>
    <x v="1"/>
    <x v="1"/>
    <x v="11237"/>
    <n v="0.17"/>
    <n v="622.83580000000006"/>
    <n v="9"/>
    <d v="2024-06-30T00:00:00"/>
    <d v="2024-07-05T00:00:00"/>
    <s v="Member"/>
    <x v="0"/>
    <n v="678.03"/>
    <x v="4"/>
    <x v="1"/>
    <n v="3040.9041999999999"/>
    <s v="Bulk Order"/>
  </r>
  <r>
    <s v="ORD111373"/>
    <x v="1"/>
    <x v="3"/>
    <x v="11238"/>
    <n v="0.37"/>
    <n v="847.84389999999996"/>
    <n v="9"/>
    <d v="2024-06-10T00:00:00"/>
    <d v="2024-06-14T00:00:00"/>
    <s v="Regular"/>
    <x v="1"/>
    <n v="343.19"/>
    <x v="4"/>
    <x v="4"/>
    <n v="1443.6261"/>
    <s v="Bulk Order"/>
  </r>
  <r>
    <s v="ORD111374"/>
    <x v="1"/>
    <x v="3"/>
    <x v="11239"/>
    <n v="0.28000000000000003"/>
    <n v="1042.8124"/>
    <n v="9"/>
    <d v="2023-01-20T00:00:00"/>
    <d v="2023-01-26T00:00:00"/>
    <s v="Member"/>
    <x v="1"/>
    <n v="502.14"/>
    <x v="4"/>
    <x v="1"/>
    <n v="2681.5176000000001"/>
    <s v="Bulk Order"/>
  </r>
  <r>
    <s v="ORD111375"/>
    <x v="1"/>
    <x v="1"/>
    <x v="11240"/>
    <n v="0.16"/>
    <n v="795.44479999999999"/>
    <n v="4"/>
    <d v="2024-04-20T00:00:00"/>
    <d v="2024-04-27T00:00:00"/>
    <s v="Regular"/>
    <x v="1"/>
    <n v="830.62"/>
    <x v="4"/>
    <x v="5"/>
    <n v="4176.0851999999995"/>
    <s v="-"/>
  </r>
  <r>
    <s v="ORD111376"/>
    <x v="1"/>
    <x v="3"/>
    <x v="11241"/>
    <n v="0.18"/>
    <n v="249.5214"/>
    <n v="6"/>
    <d v="2023-02-07T00:00:00"/>
    <d v="2023-02-12T00:00:00"/>
    <s v="New"/>
    <x v="2"/>
    <n v="234.36"/>
    <x v="4"/>
    <x v="4"/>
    <n v="1136.7085999999999"/>
    <s v="Bulk Order"/>
  </r>
  <r>
    <s v="ORD111377"/>
    <x v="0"/>
    <x v="3"/>
    <x v="11242"/>
    <n v="0.4"/>
    <n v="1282.7440000000001"/>
    <n v="4"/>
    <d v="2024-10-22T00:00:00"/>
    <d v="2024-10-29T00:00:00"/>
    <s v="Member"/>
    <x v="1"/>
    <n v="622.45000000000005"/>
    <x v="4"/>
    <x v="1"/>
    <n v="1924.116"/>
    <s v="-"/>
  </r>
  <r>
    <s v="ORD111378"/>
    <x v="2"/>
    <x v="0"/>
    <x v="11243"/>
    <n v="0.27"/>
    <n v="529.57800000000009"/>
    <n v="5"/>
    <d v="2023-08-04T00:00:00"/>
    <d v="2023-08-07T00:00:00"/>
    <s v="Member"/>
    <x v="0"/>
    <n v="420.94"/>
    <x v="4"/>
    <x v="0"/>
    <n v="1431.8220000000001"/>
    <s v="-"/>
  </r>
  <r>
    <s v="ORD111379"/>
    <x v="0"/>
    <x v="3"/>
    <x v="11244"/>
    <n v="0.12"/>
    <n v="334.44239999999996"/>
    <n v="7"/>
    <d v="2023-01-10T00:00:00"/>
    <d v="2023-01-16T00:00:00"/>
    <s v="New"/>
    <x v="1"/>
    <n v="253.34"/>
    <x v="4"/>
    <x v="5"/>
    <n v="2452.5776000000001"/>
    <s v="Bulk Order"/>
  </r>
  <r>
    <s v="ORD111380"/>
    <x v="3"/>
    <x v="3"/>
    <x v="11245"/>
    <n v="0.15"/>
    <n v="657.49799999999993"/>
    <n v="7"/>
    <d v="2023-04-10T00:00:00"/>
    <d v="2023-04-13T00:00:00"/>
    <s v="New"/>
    <x v="0"/>
    <n v="462.49"/>
    <x v="4"/>
    <x v="4"/>
    <n v="3725.8219999999997"/>
    <s v="Bulk Order"/>
  </r>
  <r>
    <s v="ORD111381"/>
    <x v="0"/>
    <x v="0"/>
    <x v="11246"/>
    <n v="0.23"/>
    <n v="414.7176"/>
    <n v="6"/>
    <d v="2024-03-13T00:00:00"/>
    <d v="2024-03-17T00:00:00"/>
    <s v="Regular"/>
    <x v="1"/>
    <n v="296.07"/>
    <x v="4"/>
    <x v="2"/>
    <n v="1388.4023999999999"/>
    <s v="Bulk Order"/>
  </r>
  <r>
    <s v="ORD111382"/>
    <x v="1"/>
    <x v="1"/>
    <x v="11247"/>
    <n v="0.38"/>
    <n v="172.786"/>
    <n v="4"/>
    <d v="2024-01-28T00:00:00"/>
    <d v="2024-02-02T00:00:00"/>
    <s v="Member"/>
    <x v="0"/>
    <n v="52.95"/>
    <x v="4"/>
    <x v="4"/>
    <n v="281.91399999999999"/>
    <s v="-"/>
  </r>
  <r>
    <s v="ORD111383"/>
    <x v="0"/>
    <x v="3"/>
    <x v="11248"/>
    <n v="0.5"/>
    <n v="2007.395"/>
    <n v="5"/>
    <d v="2024-12-26T00:00:00"/>
    <d v="2024-12-30T00:00:00"/>
    <s v="New"/>
    <x v="0"/>
    <n v="998.41"/>
    <x v="4"/>
    <x v="4"/>
    <n v="2007.395"/>
    <s v="-"/>
  </r>
  <r>
    <s v="ORD111384"/>
    <x v="2"/>
    <x v="4"/>
    <x v="11249"/>
    <n v="0.09"/>
    <n v="253.76579999999998"/>
    <n v="5"/>
    <d v="2023-04-11T00:00:00"/>
    <d v="2023-04-14T00:00:00"/>
    <s v="Member"/>
    <x v="2"/>
    <n v="480.2"/>
    <x v="4"/>
    <x v="2"/>
    <n v="2565.8541999999998"/>
    <s v="-"/>
  </r>
  <r>
    <s v="ORD111385"/>
    <x v="3"/>
    <x v="1"/>
    <x v="11250"/>
    <n v="0.38"/>
    <n v="874.78279999999995"/>
    <n v="9"/>
    <d v="2023-12-29T00:00:00"/>
    <d v="2024-01-03T00:00:00"/>
    <s v="Member"/>
    <x v="2"/>
    <n v="423.21"/>
    <x v="4"/>
    <x v="1"/>
    <n v="1427.2772"/>
    <s v="Bulk Order"/>
  </r>
  <r>
    <s v="ORD111386"/>
    <x v="0"/>
    <x v="1"/>
    <x v="11251"/>
    <n v="0.31"/>
    <n v="309.48230000000001"/>
    <n v="6"/>
    <d v="2023-10-07T00:00:00"/>
    <d v="2023-10-10T00:00:00"/>
    <s v="Regular"/>
    <x v="0"/>
    <n v="189.88"/>
    <x v="4"/>
    <x v="1"/>
    <n v="688.84770000000003"/>
    <s v="Bulk Order"/>
  </r>
  <r>
    <s v="ORD111387"/>
    <x v="2"/>
    <x v="3"/>
    <x v="11252"/>
    <n v="0.27"/>
    <n v="149.84460000000001"/>
    <n v="4"/>
    <d v="2023-01-04T00:00:00"/>
    <d v="2023-01-09T00:00:00"/>
    <s v="Member"/>
    <x v="0"/>
    <n v="128.5"/>
    <x v="4"/>
    <x v="5"/>
    <n v="405.1354"/>
    <s v="-"/>
  </r>
  <r>
    <s v="ORD111388"/>
    <x v="0"/>
    <x v="0"/>
    <x v="11253"/>
    <n v="0.48"/>
    <n v="703.58399999999995"/>
    <n v="6"/>
    <d v="2024-09-21T00:00:00"/>
    <d v="2024-09-27T00:00:00"/>
    <s v="Regular"/>
    <x v="0"/>
    <n v="332.1"/>
    <x v="4"/>
    <x v="3"/>
    <n v="762.21600000000001"/>
    <s v="Bulk Order"/>
  </r>
  <r>
    <s v="ORD111389"/>
    <x v="3"/>
    <x v="1"/>
    <x v="11254"/>
    <n v="0.16"/>
    <n v="579.62080000000003"/>
    <n v="7"/>
    <d v="2023-05-31T00:00:00"/>
    <d v="2023-06-02T00:00:00"/>
    <s v="Member"/>
    <x v="1"/>
    <n v="803.64"/>
    <x v="4"/>
    <x v="1"/>
    <n v="3043.0092"/>
    <s v="Bulk Order"/>
  </r>
  <r>
    <s v="ORD111390"/>
    <x v="0"/>
    <x v="0"/>
    <x v="11255"/>
    <n v="0.09"/>
    <n v="190.59119999999999"/>
    <n v="7"/>
    <d v="2023-02-11T00:00:00"/>
    <d v="2023-02-15T00:00:00"/>
    <s v="Member"/>
    <x v="1"/>
    <n v="149.06"/>
    <x v="4"/>
    <x v="2"/>
    <n v="1927.0887999999998"/>
    <s v="Bulk Order"/>
  </r>
  <r>
    <s v="ORD111391"/>
    <x v="1"/>
    <x v="4"/>
    <x v="5816"/>
    <n v="0.44"/>
    <n v="1273.4128000000001"/>
    <n v="3"/>
    <d v="2024-01-11T00:00:00"/>
    <d v="2024-01-18T00:00:00"/>
    <s v="Member"/>
    <x v="1"/>
    <n v="688.53"/>
    <x v="4"/>
    <x v="2"/>
    <n v="1620.7071999999998"/>
    <s v="-"/>
  </r>
  <r>
    <s v="ORD111392"/>
    <x v="0"/>
    <x v="0"/>
    <x v="11256"/>
    <n v="0.03"/>
    <n v="15.060599999999999"/>
    <n v="6"/>
    <d v="2024-09-20T00:00:00"/>
    <d v="2024-09-27T00:00:00"/>
    <s v="Regular"/>
    <x v="0"/>
    <n v="124.36"/>
    <x v="4"/>
    <x v="5"/>
    <n v="486.95939999999996"/>
    <s v="Bulk Order"/>
  </r>
  <r>
    <s v="ORD111393"/>
    <x v="2"/>
    <x v="2"/>
    <x v="11257"/>
    <n v="0.41"/>
    <n v="288.5949"/>
    <n v="7"/>
    <d v="2023-01-19T00:00:00"/>
    <d v="2023-01-25T00:00:00"/>
    <s v="Regular"/>
    <x v="0"/>
    <n v="148.21"/>
    <x v="4"/>
    <x v="0"/>
    <n v="415.29509999999999"/>
    <s v="Bulk Order"/>
  </r>
  <r>
    <s v="ORD111394"/>
    <x v="0"/>
    <x v="0"/>
    <x v="11258"/>
    <n v="0.28999999999999998"/>
    <n v="45.065999999999995"/>
    <n v="1"/>
    <d v="2024-02-16T00:00:00"/>
    <d v="2024-02-22T00:00:00"/>
    <s v="Member"/>
    <x v="1"/>
    <n v="40.880000000000003"/>
    <x v="4"/>
    <x v="1"/>
    <n v="110.334"/>
    <s v="-"/>
  </r>
  <r>
    <s v="ORD111395"/>
    <x v="2"/>
    <x v="1"/>
    <x v="11259"/>
    <n v="0.08"/>
    <n v="271.92720000000003"/>
    <n v="4"/>
    <d v="2024-06-19T00:00:00"/>
    <d v="2024-06-24T00:00:00"/>
    <s v="New"/>
    <x v="2"/>
    <n v="429.47"/>
    <x v="4"/>
    <x v="2"/>
    <n v="3127.1628000000001"/>
    <s v="-"/>
  </r>
  <r>
    <s v="ORD111396"/>
    <x v="3"/>
    <x v="0"/>
    <x v="11260"/>
    <n v="0.11"/>
    <n v="153.54130000000001"/>
    <n v="7"/>
    <d v="2023-08-24T00:00:00"/>
    <d v="2023-08-30T00:00:00"/>
    <s v="New"/>
    <x v="2"/>
    <n v="97.14"/>
    <x v="4"/>
    <x v="3"/>
    <n v="1242.2886999999998"/>
    <s v="Bulk Order"/>
  </r>
  <r>
    <s v="ORD111397"/>
    <x v="0"/>
    <x v="0"/>
    <x v="11261"/>
    <n v="0.08"/>
    <n v="387.03519999999997"/>
    <n v="1"/>
    <d v="2024-05-19T00:00:00"/>
    <d v="2024-05-25T00:00:00"/>
    <s v="New"/>
    <x v="2"/>
    <n v="611.44000000000005"/>
    <x v="4"/>
    <x v="3"/>
    <n v="4450.9047999999993"/>
    <s v="-"/>
  </r>
  <r>
    <s v="ORD111398"/>
    <x v="3"/>
    <x v="2"/>
    <x v="11262"/>
    <n v="0.36"/>
    <n v="580.11479999999995"/>
    <n v="8"/>
    <d v="2023-01-07T00:00:00"/>
    <d v="2023-01-12T00:00:00"/>
    <s v="New"/>
    <x v="2"/>
    <n v="370.73"/>
    <x v="4"/>
    <x v="2"/>
    <n v="1031.3152"/>
    <s v="Bulk Order"/>
  </r>
  <r>
    <s v="ORD111399"/>
    <x v="3"/>
    <x v="2"/>
    <x v="11263"/>
    <n v="7.0000000000000007E-2"/>
    <n v="131.72110000000001"/>
    <n v="6"/>
    <d v="2023-05-04T00:00:00"/>
    <d v="2023-05-06T00:00:00"/>
    <s v="New"/>
    <x v="2"/>
    <n v="457.77"/>
    <x v="4"/>
    <x v="2"/>
    <n v="1750.0089"/>
    <s v="Bulk Order"/>
  </r>
  <r>
    <s v="ORD111400"/>
    <x v="0"/>
    <x v="3"/>
    <x v="11264"/>
    <n v="0.34"/>
    <n v="816.17000000000007"/>
    <n v="6"/>
    <d v="2024-05-27T00:00:00"/>
    <d v="2024-05-28T00:00:00"/>
    <s v="Member"/>
    <x v="2"/>
    <n v="491.51"/>
    <x v="4"/>
    <x v="2"/>
    <n v="1584.33"/>
    <s v="Bulk Order"/>
  </r>
  <r>
    <s v="ORD111401"/>
    <x v="2"/>
    <x v="1"/>
    <x v="11265"/>
    <n v="0.06"/>
    <n v="99.827399999999997"/>
    <n v="3"/>
    <d v="2024-01-30T00:00:00"/>
    <d v="2024-02-01T00:00:00"/>
    <s v="New"/>
    <x v="2"/>
    <n v="153.44"/>
    <x v="4"/>
    <x v="2"/>
    <n v="1563.9626000000001"/>
    <s v="-"/>
  </r>
  <r>
    <s v="ORD111402"/>
    <x v="3"/>
    <x v="3"/>
    <x v="11266"/>
    <n v="0.4"/>
    <n v="1642.1880000000001"/>
    <n v="6"/>
    <d v="2024-11-21T00:00:00"/>
    <d v="2024-11-26T00:00:00"/>
    <s v="New"/>
    <x v="2"/>
    <n v="958.83"/>
    <x v="4"/>
    <x v="0"/>
    <n v="2463.2820000000002"/>
    <s v="Bulk Order"/>
  </r>
  <r>
    <s v="ORD111403"/>
    <x v="3"/>
    <x v="2"/>
    <x v="11267"/>
    <n v="0.46"/>
    <n v="2020.9685999999999"/>
    <n v="4"/>
    <d v="2024-11-30T00:00:00"/>
    <d v="2024-12-06T00:00:00"/>
    <s v="Member"/>
    <x v="1"/>
    <n v="231.85"/>
    <x v="4"/>
    <x v="2"/>
    <n v="2372.4413999999997"/>
    <s v="-"/>
  </r>
  <r>
    <s v="ORD111404"/>
    <x v="0"/>
    <x v="0"/>
    <x v="11268"/>
    <n v="0.28000000000000003"/>
    <n v="43.142400000000009"/>
    <n v="9"/>
    <d v="2024-11-01T00:00:00"/>
    <d v="2024-11-07T00:00:00"/>
    <s v="New"/>
    <x v="0"/>
    <n v="9.9499999999999993"/>
    <x v="4"/>
    <x v="5"/>
    <n v="110.9376"/>
    <s v="Bulk Order"/>
  </r>
  <r>
    <s v="ORD111405"/>
    <x v="0"/>
    <x v="2"/>
    <x v="11269"/>
    <n v="0.48"/>
    <n v="1587.7632000000001"/>
    <n v="4"/>
    <d v="2023-01-30T00:00:00"/>
    <d v="2023-02-06T00:00:00"/>
    <s v="Regular"/>
    <x v="1"/>
    <n v="242.53"/>
    <x v="4"/>
    <x v="5"/>
    <n v="1720.0768"/>
    <s v="-"/>
  </r>
  <r>
    <s v="ORD111406"/>
    <x v="0"/>
    <x v="4"/>
    <x v="11270"/>
    <n v="0.2"/>
    <n v="692.36599999999999"/>
    <n v="6"/>
    <d v="2023-03-18T00:00:00"/>
    <d v="2023-03-19T00:00:00"/>
    <s v="New"/>
    <x v="0"/>
    <n v="387.13"/>
    <x v="4"/>
    <x v="0"/>
    <n v="2769.4639999999999"/>
    <s v="Bulk Order"/>
  </r>
  <r>
    <s v="ORD111407"/>
    <x v="0"/>
    <x v="0"/>
    <x v="11271"/>
    <n v="0.12"/>
    <n v="577.31759999999997"/>
    <n v="6"/>
    <d v="2024-06-13T00:00:00"/>
    <d v="2024-06-19T00:00:00"/>
    <s v="New"/>
    <x v="0"/>
    <n v="775.61"/>
    <x v="4"/>
    <x v="4"/>
    <n v="4233.6623999999993"/>
    <s v="Bulk Order"/>
  </r>
  <r>
    <s v="ORD111408"/>
    <x v="0"/>
    <x v="3"/>
    <x v="11272"/>
    <n v="0.09"/>
    <n v="172.34639999999999"/>
    <n v="1"/>
    <d v="2023-07-05T00:00:00"/>
    <d v="2023-07-08T00:00:00"/>
    <s v="Member"/>
    <x v="0"/>
    <n v="354.48"/>
    <x v="4"/>
    <x v="0"/>
    <n v="1742.6136000000001"/>
    <s v="-"/>
  </r>
  <r>
    <s v="ORD111409"/>
    <x v="1"/>
    <x v="0"/>
    <x v="11273"/>
    <n v="0.24"/>
    <n v="253.64879999999997"/>
    <n v="4"/>
    <d v="2024-04-05T00:00:00"/>
    <d v="2024-04-09T00:00:00"/>
    <s v="Regular"/>
    <x v="2"/>
    <n v="188.78"/>
    <x v="4"/>
    <x v="2"/>
    <n v="803.22119999999995"/>
    <s v="-"/>
  </r>
  <r>
    <s v="ORD111410"/>
    <x v="0"/>
    <x v="4"/>
    <x v="11274"/>
    <n v="7.0000000000000007E-2"/>
    <n v="185.55950000000001"/>
    <n v="9"/>
    <d v="2024-05-17T00:00:00"/>
    <d v="2024-05-24T00:00:00"/>
    <s v="Member"/>
    <x v="0"/>
    <n v="614.32000000000005"/>
    <x v="4"/>
    <x v="4"/>
    <n v="2465.2905000000001"/>
    <s v="Bulk Order"/>
  </r>
  <r>
    <s v="ORD111411"/>
    <x v="2"/>
    <x v="2"/>
    <x v="11275"/>
    <n v="0.44"/>
    <n v="1008.9288"/>
    <n v="6"/>
    <d v="2023-10-29T00:00:00"/>
    <d v="2023-10-30T00:00:00"/>
    <s v="Regular"/>
    <x v="1"/>
    <n v="188.97"/>
    <x v="4"/>
    <x v="4"/>
    <n v="1284.0911999999998"/>
    <s v="Bulk Order"/>
  </r>
  <r>
    <s v="ORD111412"/>
    <x v="3"/>
    <x v="1"/>
    <x v="11276"/>
    <n v="0.39"/>
    <n v="1551.9972"/>
    <n v="4"/>
    <d v="2023-04-22T00:00:00"/>
    <d v="2023-04-25T00:00:00"/>
    <s v="Member"/>
    <x v="0"/>
    <n v="799.15"/>
    <x v="4"/>
    <x v="3"/>
    <n v="2427.4827999999998"/>
    <s v="-"/>
  </r>
  <r>
    <s v="ORD111413"/>
    <x v="2"/>
    <x v="1"/>
    <x v="11277"/>
    <n v="0.28000000000000003"/>
    <n v="1268.2544"/>
    <n v="7"/>
    <d v="2023-01-19T00:00:00"/>
    <d v="2023-01-25T00:00:00"/>
    <s v="Member"/>
    <x v="1"/>
    <n v="761.11"/>
    <x v="4"/>
    <x v="5"/>
    <n v="3261.2255999999998"/>
    <s v="Bulk Order"/>
  </r>
  <r>
    <s v="ORD111414"/>
    <x v="2"/>
    <x v="1"/>
    <x v="11278"/>
    <n v="0.36"/>
    <n v="188.95319999999998"/>
    <n v="7"/>
    <d v="2023-01-12T00:00:00"/>
    <d v="2023-01-19T00:00:00"/>
    <s v="Regular"/>
    <x v="1"/>
    <n v="115.24"/>
    <x v="4"/>
    <x v="1"/>
    <n v="335.91680000000002"/>
    <s v="Bulk Order"/>
  </r>
  <r>
    <s v="ORD111415"/>
    <x v="1"/>
    <x v="2"/>
    <x v="11279"/>
    <n v="0.02"/>
    <n v="84.964799999999997"/>
    <n v="5"/>
    <d v="2023-08-06T00:00:00"/>
    <d v="2023-08-11T00:00:00"/>
    <s v="Regular"/>
    <x v="1"/>
    <n v="1247.78"/>
    <x v="4"/>
    <x v="0"/>
    <n v="4163.2752"/>
    <s v="-"/>
  </r>
  <r>
    <s v="ORD111416"/>
    <x v="0"/>
    <x v="1"/>
    <x v="11280"/>
    <n v="0.1"/>
    <n v="455.39600000000002"/>
    <n v="4"/>
    <d v="2023-12-04T00:00:00"/>
    <d v="2023-12-05T00:00:00"/>
    <s v="Regular"/>
    <x v="2"/>
    <n v="650.52"/>
    <x v="4"/>
    <x v="1"/>
    <n v="4098.5640000000003"/>
    <s v="-"/>
  </r>
  <r>
    <s v="ORD111417"/>
    <x v="3"/>
    <x v="4"/>
    <x v="11281"/>
    <n v="0.31"/>
    <n v="1434.7637000000002"/>
    <n v="4"/>
    <d v="2023-11-02T00:00:00"/>
    <d v="2023-11-04T00:00:00"/>
    <s v="Regular"/>
    <x v="2"/>
    <n v="516.41999999999996"/>
    <x v="4"/>
    <x v="1"/>
    <n v="3193.5063"/>
    <s v="-"/>
  </r>
  <r>
    <s v="ORD111418"/>
    <x v="2"/>
    <x v="2"/>
    <x v="11282"/>
    <n v="0.24"/>
    <n v="922.82879999999989"/>
    <n v="7"/>
    <d v="2024-02-08T00:00:00"/>
    <d v="2024-02-14T00:00:00"/>
    <s v="New"/>
    <x v="2"/>
    <n v="1017.28"/>
    <x v="4"/>
    <x v="0"/>
    <n v="2922.2912000000001"/>
    <s v="Bulk Order"/>
  </r>
  <r>
    <s v="ORD111419"/>
    <x v="0"/>
    <x v="1"/>
    <x v="11283"/>
    <n v="0.3"/>
    <n v="1120.8599999999999"/>
    <n v="6"/>
    <d v="2024-06-01T00:00:00"/>
    <d v="2024-06-05T00:00:00"/>
    <s v="New"/>
    <x v="1"/>
    <n v="459.32"/>
    <x v="4"/>
    <x v="0"/>
    <n v="2615.34"/>
    <s v="Bulk Order"/>
  </r>
  <r>
    <s v="ORD111420"/>
    <x v="0"/>
    <x v="3"/>
    <x v="11284"/>
    <n v="0.04"/>
    <n v="6.9196000000000009"/>
    <n v="4"/>
    <d v="2024-01-26T00:00:00"/>
    <d v="2024-02-01T00:00:00"/>
    <s v="New"/>
    <x v="1"/>
    <n v="45.88"/>
    <x v="4"/>
    <x v="2"/>
    <n v="166.07040000000001"/>
    <s v="-"/>
  </r>
  <r>
    <s v="ORD111421"/>
    <x v="1"/>
    <x v="2"/>
    <x v="11285"/>
    <n v="0.33"/>
    <n v="1520.9502"/>
    <n v="3"/>
    <d v="2023-12-18T00:00:00"/>
    <d v="2023-12-25T00:00:00"/>
    <s v="Regular"/>
    <x v="1"/>
    <n v="295.87"/>
    <x v="4"/>
    <x v="2"/>
    <n v="3087.9897999999994"/>
    <s v="-"/>
  </r>
  <r>
    <s v="ORD111422"/>
    <x v="1"/>
    <x v="2"/>
    <x v="11286"/>
    <n v="0.4"/>
    <n v="728.95200000000011"/>
    <n v="2"/>
    <d v="2023-11-07T00:00:00"/>
    <d v="2023-11-09T00:00:00"/>
    <s v="New"/>
    <x v="1"/>
    <n v="119.85"/>
    <x v="4"/>
    <x v="3"/>
    <n v="1093.4279999999999"/>
    <s v="-"/>
  </r>
  <r>
    <s v="ORD111423"/>
    <x v="1"/>
    <x v="0"/>
    <x v="11287"/>
    <n v="0.27"/>
    <n v="81.405000000000001"/>
    <n v="4"/>
    <d v="2024-04-25T00:00:00"/>
    <d v="2024-04-27T00:00:00"/>
    <s v="New"/>
    <x v="1"/>
    <n v="62.33"/>
    <x v="4"/>
    <x v="1"/>
    <n v="220.095"/>
    <s v="-"/>
  </r>
  <r>
    <s v="ORD111424"/>
    <x v="3"/>
    <x v="1"/>
    <x v="11288"/>
    <n v="0.18"/>
    <n v="382.24799999999999"/>
    <n v="7"/>
    <d v="2023-05-04T00:00:00"/>
    <d v="2023-05-08T00:00:00"/>
    <s v="New"/>
    <x v="1"/>
    <n v="256.54000000000002"/>
    <x v="4"/>
    <x v="0"/>
    <n v="1741.3519999999999"/>
    <s v="Bulk Order"/>
  </r>
  <r>
    <s v="ORD111425"/>
    <x v="2"/>
    <x v="3"/>
    <x v="11289"/>
    <n v="0.09"/>
    <n v="332.18819999999999"/>
    <n v="2"/>
    <d v="2024-06-10T00:00:00"/>
    <d v="2024-06-12T00:00:00"/>
    <s v="New"/>
    <x v="1"/>
    <n v="546.28"/>
    <x v="4"/>
    <x v="4"/>
    <n v="3358.7918"/>
    <s v="-"/>
  </r>
  <r>
    <s v="ORD111426"/>
    <x v="1"/>
    <x v="4"/>
    <x v="11290"/>
    <n v="0.13"/>
    <n v="294.52539999999999"/>
    <n v="9"/>
    <d v="2024-02-12T00:00:00"/>
    <d v="2024-02-17T00:00:00"/>
    <s v="Regular"/>
    <x v="2"/>
    <n v="123.44"/>
    <x v="4"/>
    <x v="5"/>
    <n v="1971.0545999999999"/>
    <s v="Bulk Order"/>
  </r>
  <r>
    <s v="ORD111427"/>
    <x v="1"/>
    <x v="2"/>
    <x v="11291"/>
    <n v="0.26"/>
    <n v="991.70500000000004"/>
    <n v="9"/>
    <d v="2023-10-12T00:00:00"/>
    <d v="2023-10-14T00:00:00"/>
    <s v="Member"/>
    <x v="0"/>
    <n v="686.7"/>
    <x v="4"/>
    <x v="2"/>
    <n v="2822.5450000000001"/>
    <s v="Bulk Order"/>
  </r>
  <r>
    <s v="ORD111428"/>
    <x v="1"/>
    <x v="4"/>
    <x v="11292"/>
    <n v="0.13"/>
    <n v="337.49430000000001"/>
    <n v="6"/>
    <d v="2023-07-18T00:00:00"/>
    <d v="2023-07-25T00:00:00"/>
    <s v="Regular"/>
    <x v="1"/>
    <n v="139"/>
    <x v="4"/>
    <x v="4"/>
    <n v="2258.6157000000003"/>
    <s v="Bulk Order"/>
  </r>
  <r>
    <s v="ORD111429"/>
    <x v="2"/>
    <x v="4"/>
    <x v="11293"/>
    <n v="0.39"/>
    <n v="611.20410000000004"/>
    <n v="9"/>
    <d v="2024-04-06T00:00:00"/>
    <d v="2024-04-11T00:00:00"/>
    <s v="Member"/>
    <x v="2"/>
    <n v="413.69"/>
    <x v="4"/>
    <x v="3"/>
    <n v="955.98590000000002"/>
    <s v="Bulk Order"/>
  </r>
  <r>
    <s v="ORD111430"/>
    <x v="2"/>
    <x v="4"/>
    <x v="11294"/>
    <n v="7.0000000000000007E-2"/>
    <n v="76.5989"/>
    <n v="1"/>
    <d v="2024-04-12T00:00:00"/>
    <d v="2024-04-14T00:00:00"/>
    <s v="Regular"/>
    <x v="2"/>
    <n v="239.43"/>
    <x v="4"/>
    <x v="1"/>
    <n v="1017.6711"/>
    <s v="-"/>
  </r>
  <r>
    <s v="ORD111431"/>
    <x v="1"/>
    <x v="0"/>
    <x v="11295"/>
    <n v="0.26"/>
    <n v="562.48659999999995"/>
    <n v="6"/>
    <d v="2023-04-03T00:00:00"/>
    <d v="2023-04-09T00:00:00"/>
    <s v="Regular"/>
    <x v="1"/>
    <n v="345.32"/>
    <x v="4"/>
    <x v="0"/>
    <n v="1600.9233999999999"/>
    <s v="Bulk Order"/>
  </r>
  <r>
    <s v="ORD111432"/>
    <x v="1"/>
    <x v="4"/>
    <x v="11296"/>
    <n v="0.25"/>
    <n v="68.86"/>
    <n v="3"/>
    <d v="2024-07-02T00:00:00"/>
    <d v="2024-07-07T00:00:00"/>
    <s v="New"/>
    <x v="2"/>
    <n v="57.88"/>
    <x v="4"/>
    <x v="3"/>
    <n v="206.57999999999998"/>
    <s v="-"/>
  </r>
  <r>
    <s v="ORD111433"/>
    <x v="0"/>
    <x v="1"/>
    <x v="11297"/>
    <n v="7.0000000000000007E-2"/>
    <n v="151.93289999999999"/>
    <n v="6"/>
    <d v="2024-12-04T00:00:00"/>
    <d v="2024-12-05T00:00:00"/>
    <s v="New"/>
    <x v="1"/>
    <n v="364.25"/>
    <x v="4"/>
    <x v="1"/>
    <n v="2018.5370999999998"/>
    <s v="Bulk Order"/>
  </r>
  <r>
    <s v="ORD111434"/>
    <x v="1"/>
    <x v="1"/>
    <x v="11298"/>
    <n v="0.5"/>
    <n v="218.12"/>
    <n v="5"/>
    <d v="2023-04-05T00:00:00"/>
    <d v="2023-04-10T00:00:00"/>
    <s v="Regular"/>
    <x v="0"/>
    <n v="39.5"/>
    <x v="4"/>
    <x v="4"/>
    <n v="218.12"/>
    <s v="-"/>
  </r>
  <r>
    <s v="ORD111435"/>
    <x v="3"/>
    <x v="3"/>
    <x v="11299"/>
    <n v="0.41"/>
    <n v="1802.9011999999998"/>
    <n v="5"/>
    <d v="2024-02-07T00:00:00"/>
    <d v="2024-02-14T00:00:00"/>
    <s v="New"/>
    <x v="2"/>
    <n v="808.88"/>
    <x v="4"/>
    <x v="3"/>
    <n v="2594.4187999999999"/>
    <s v="-"/>
  </r>
  <r>
    <s v="ORD111436"/>
    <x v="3"/>
    <x v="3"/>
    <x v="11300"/>
    <n v="0.19"/>
    <n v="554.77340000000004"/>
    <n v="1"/>
    <d v="2023-03-12T00:00:00"/>
    <d v="2023-03-18T00:00:00"/>
    <s v="Member"/>
    <x v="2"/>
    <n v="816.09"/>
    <x v="4"/>
    <x v="2"/>
    <n v="2365.0866000000001"/>
    <s v="-"/>
  </r>
  <r>
    <s v="ORD111437"/>
    <x v="1"/>
    <x v="4"/>
    <x v="11301"/>
    <n v="0.34"/>
    <n v="1110.3074000000001"/>
    <n v="5"/>
    <d v="2024-06-01T00:00:00"/>
    <d v="2024-06-05T00:00:00"/>
    <s v="Member"/>
    <x v="0"/>
    <n v="681.35"/>
    <x v="4"/>
    <x v="4"/>
    <n v="2155.3026"/>
    <s v="-"/>
  </r>
  <r>
    <s v="ORD111438"/>
    <x v="2"/>
    <x v="4"/>
    <x v="11302"/>
    <n v="0.36"/>
    <n v="545.5548"/>
    <n v="6"/>
    <d v="2023-12-21T00:00:00"/>
    <d v="2023-12-23T00:00:00"/>
    <s v="New"/>
    <x v="0"/>
    <n v="386.25"/>
    <x v="4"/>
    <x v="4"/>
    <n v="969.87520000000006"/>
    <s v="Bulk Order"/>
  </r>
  <r>
    <s v="ORD111439"/>
    <x v="0"/>
    <x v="0"/>
    <x v="11303"/>
    <n v="0.33"/>
    <n v="398.15160000000003"/>
    <n v="1"/>
    <d v="2024-07-20T00:00:00"/>
    <d v="2024-07-26T00:00:00"/>
    <s v="New"/>
    <x v="0"/>
    <n v="135.96"/>
    <x v="4"/>
    <x v="5"/>
    <n v="808.36839999999995"/>
    <s v="-"/>
  </r>
  <r>
    <s v="ORD111440"/>
    <x v="2"/>
    <x v="4"/>
    <x v="11304"/>
    <n v="0.22"/>
    <n v="785.12279999999998"/>
    <n v="7"/>
    <d v="2023-10-08T00:00:00"/>
    <d v="2023-10-09T00:00:00"/>
    <s v="Regular"/>
    <x v="2"/>
    <n v="548.23"/>
    <x v="4"/>
    <x v="5"/>
    <n v="2783.6171999999997"/>
    <s v="Bulk Order"/>
  </r>
  <r>
    <s v="ORD111441"/>
    <x v="1"/>
    <x v="4"/>
    <x v="11305"/>
    <n v="0.44"/>
    <n v="1491.8948"/>
    <n v="1"/>
    <d v="2023-04-08T00:00:00"/>
    <d v="2023-04-10T00:00:00"/>
    <s v="Regular"/>
    <x v="0"/>
    <n v="404.01"/>
    <x v="4"/>
    <x v="2"/>
    <n v="1898.7752"/>
    <s v="-"/>
  </r>
  <r>
    <s v="ORD111442"/>
    <x v="3"/>
    <x v="4"/>
    <x v="11306"/>
    <n v="0.39"/>
    <n v="273.43680000000001"/>
    <n v="7"/>
    <d v="2023-03-24T00:00:00"/>
    <d v="2023-03-30T00:00:00"/>
    <s v="Regular"/>
    <x v="1"/>
    <n v="167.06"/>
    <x v="4"/>
    <x v="2"/>
    <n v="427.6832"/>
    <s v="Bulk Order"/>
  </r>
  <r>
    <s v="ORD111443"/>
    <x v="0"/>
    <x v="2"/>
    <x v="11307"/>
    <n v="0.27"/>
    <n v="342.72179999999997"/>
    <n v="9"/>
    <d v="2023-09-17T00:00:00"/>
    <d v="2023-09-22T00:00:00"/>
    <s v="New"/>
    <x v="1"/>
    <n v="265.91000000000003"/>
    <x v="4"/>
    <x v="2"/>
    <n v="926.61819999999989"/>
    <s v="Bulk Order"/>
  </r>
  <r>
    <s v="ORD111444"/>
    <x v="2"/>
    <x v="2"/>
    <x v="11308"/>
    <n v="0"/>
    <n v="0"/>
    <n v="7"/>
    <d v="2023-08-04T00:00:00"/>
    <d v="2023-08-06T00:00:00"/>
    <s v="New"/>
    <x v="2"/>
    <n v="914.61"/>
    <x v="4"/>
    <x v="3"/>
    <n v="4738.22"/>
    <s v="Bulk Order"/>
  </r>
  <r>
    <s v="ORD111445"/>
    <x v="2"/>
    <x v="0"/>
    <x v="11309"/>
    <n v="0.11"/>
    <n v="174.95170000000002"/>
    <n v="5"/>
    <d v="2023-08-23T00:00:00"/>
    <d v="2023-08-30T00:00:00"/>
    <s v="Regular"/>
    <x v="1"/>
    <n v="82.49"/>
    <x v="4"/>
    <x v="5"/>
    <n v="1415.5183"/>
    <s v="-"/>
  </r>
  <r>
    <s v="ORD111446"/>
    <x v="1"/>
    <x v="0"/>
    <x v="11310"/>
    <n v="0.25"/>
    <n v="56.642499999999998"/>
    <n v="3"/>
    <d v="2023-11-18T00:00:00"/>
    <d v="2023-11-24T00:00:00"/>
    <s v="New"/>
    <x v="0"/>
    <n v="59.94"/>
    <x v="4"/>
    <x v="4"/>
    <n v="169.92750000000001"/>
    <s v="-"/>
  </r>
  <r>
    <s v="ORD111447"/>
    <x v="0"/>
    <x v="1"/>
    <x v="11311"/>
    <n v="0.45"/>
    <n v="185.63849999999999"/>
    <n v="7"/>
    <d v="2024-02-02T00:00:00"/>
    <d v="2024-02-05T00:00:00"/>
    <s v="Member"/>
    <x v="1"/>
    <n v="114.76"/>
    <x v="4"/>
    <x v="0"/>
    <n v="226.89149999999998"/>
    <s v="Bulk Order"/>
  </r>
  <r>
    <s v="ORD111448"/>
    <x v="3"/>
    <x v="0"/>
    <x v="11312"/>
    <n v="0.31"/>
    <n v="1208.9752000000001"/>
    <n v="6"/>
    <d v="2024-11-20T00:00:00"/>
    <d v="2024-11-21T00:00:00"/>
    <s v="Member"/>
    <x v="0"/>
    <n v="879.54"/>
    <x v="4"/>
    <x v="0"/>
    <n v="2690.9448000000002"/>
    <s v="Bulk Order"/>
  </r>
  <r>
    <s v="ORD111449"/>
    <x v="1"/>
    <x v="1"/>
    <x v="11313"/>
    <n v="0.21"/>
    <n v="800.11259999999993"/>
    <n v="8"/>
    <d v="2024-06-29T00:00:00"/>
    <d v="2024-07-05T00:00:00"/>
    <s v="Member"/>
    <x v="2"/>
    <n v="1032.6099999999999"/>
    <x v="4"/>
    <x v="3"/>
    <n v="3009.9474"/>
    <s v="Bulk Order"/>
  </r>
  <r>
    <s v="ORD111450"/>
    <x v="0"/>
    <x v="4"/>
    <x v="11314"/>
    <n v="0.02"/>
    <n v="39.419000000000004"/>
    <n v="8"/>
    <d v="2023-09-04T00:00:00"/>
    <d v="2023-09-07T00:00:00"/>
    <s v="Regular"/>
    <x v="0"/>
    <n v="511.79"/>
    <x v="4"/>
    <x v="0"/>
    <n v="1931.5309999999999"/>
    <s v="Bulk Order"/>
  </r>
  <r>
    <s v="ORD111451"/>
    <x v="2"/>
    <x v="0"/>
    <x v="11315"/>
    <n v="0.3"/>
    <n v="255.20399999999998"/>
    <n v="6"/>
    <d v="2023-08-08T00:00:00"/>
    <d v="2023-08-10T00:00:00"/>
    <s v="Regular"/>
    <x v="1"/>
    <n v="216.77"/>
    <x v="4"/>
    <x v="3"/>
    <n v="595.476"/>
    <s v="Bulk Order"/>
  </r>
  <r>
    <s v="ORD111452"/>
    <x v="1"/>
    <x v="0"/>
    <x v="11316"/>
    <n v="0.18"/>
    <n v="457.32959999999997"/>
    <n v="7"/>
    <d v="2024-10-23T00:00:00"/>
    <d v="2024-10-28T00:00:00"/>
    <s v="Member"/>
    <x v="0"/>
    <n v="595.14"/>
    <x v="4"/>
    <x v="2"/>
    <n v="2083.3903999999998"/>
    <s v="Bulk Order"/>
  </r>
  <r>
    <s v="ORD111453"/>
    <x v="2"/>
    <x v="0"/>
    <x v="11317"/>
    <n v="0.27"/>
    <n v="466.08750000000003"/>
    <n v="3"/>
    <d v="2024-04-25T00:00:00"/>
    <d v="2024-04-26T00:00:00"/>
    <s v="Member"/>
    <x v="2"/>
    <n v="113.84"/>
    <x v="4"/>
    <x v="1"/>
    <n v="1260.1624999999999"/>
    <s v="-"/>
  </r>
  <r>
    <s v="ORD111454"/>
    <x v="2"/>
    <x v="1"/>
    <x v="11318"/>
    <n v="0.38"/>
    <n v="734.32720000000006"/>
    <n v="4"/>
    <d v="2023-09-01T00:00:00"/>
    <d v="2023-09-07T00:00:00"/>
    <s v="Member"/>
    <x v="0"/>
    <n v="158.88999999999999"/>
    <x v="4"/>
    <x v="5"/>
    <n v="1198.1127999999999"/>
    <s v="-"/>
  </r>
  <r>
    <s v="ORD111455"/>
    <x v="1"/>
    <x v="1"/>
    <x v="11319"/>
    <n v="0.4"/>
    <n v="551.53200000000004"/>
    <n v="7"/>
    <d v="2024-03-16T00:00:00"/>
    <d v="2024-03-17T00:00:00"/>
    <s v="New"/>
    <x v="1"/>
    <n v="359.51"/>
    <x v="4"/>
    <x v="2"/>
    <n v="827.29799999999989"/>
    <s v="Bulk Order"/>
  </r>
  <r>
    <s v="ORD111456"/>
    <x v="1"/>
    <x v="3"/>
    <x v="11320"/>
    <n v="0.43"/>
    <n v="175.44"/>
    <n v="6"/>
    <d v="2024-12-18T00:00:00"/>
    <d v="2024-12-25T00:00:00"/>
    <s v="Member"/>
    <x v="2"/>
    <n v="61.01"/>
    <x v="4"/>
    <x v="3"/>
    <n v="232.56"/>
    <s v="Bulk Order"/>
  </r>
  <r>
    <s v="ORD111457"/>
    <x v="1"/>
    <x v="1"/>
    <x v="11321"/>
    <n v="0.32"/>
    <n v="1272.5375999999999"/>
    <n v="3"/>
    <d v="2024-11-08T00:00:00"/>
    <d v="2024-11-13T00:00:00"/>
    <s v="Member"/>
    <x v="1"/>
    <n v="949.93"/>
    <x v="4"/>
    <x v="4"/>
    <n v="2704.1423999999997"/>
    <s v="-"/>
  </r>
  <r>
    <s v="ORD111458"/>
    <x v="1"/>
    <x v="1"/>
    <x v="11322"/>
    <n v="0.45"/>
    <n v="1408.1760000000002"/>
    <n v="7"/>
    <d v="2023-09-22T00:00:00"/>
    <d v="2023-09-23T00:00:00"/>
    <s v="Regular"/>
    <x v="1"/>
    <n v="312.06"/>
    <x v="4"/>
    <x v="4"/>
    <n v="1721.104"/>
    <s v="Bulk Order"/>
  </r>
  <r>
    <s v="ORD111459"/>
    <x v="1"/>
    <x v="2"/>
    <x v="11323"/>
    <n v="0.35"/>
    <n v="1466.3985"/>
    <n v="3"/>
    <d v="2023-01-29T00:00:00"/>
    <d v="2023-02-05T00:00:00"/>
    <s v="Regular"/>
    <x v="1"/>
    <n v="890.22"/>
    <x v="4"/>
    <x v="2"/>
    <n v="2723.3114999999998"/>
    <s v="-"/>
  </r>
  <r>
    <s v="ORD111460"/>
    <x v="2"/>
    <x v="0"/>
    <x v="11324"/>
    <n v="0.39"/>
    <n v="1000.6191"/>
    <n v="8"/>
    <d v="2024-03-01T00:00:00"/>
    <d v="2024-03-07T00:00:00"/>
    <s v="New"/>
    <x v="0"/>
    <n v="283.3"/>
    <x v="4"/>
    <x v="0"/>
    <n v="1565.0709000000002"/>
    <s v="Bulk Order"/>
  </r>
  <r>
    <s v="ORD111461"/>
    <x v="3"/>
    <x v="1"/>
    <x v="11325"/>
    <n v="0.34"/>
    <n v="1674.9862000000003"/>
    <n v="7"/>
    <d v="2024-02-27T00:00:00"/>
    <d v="2024-03-03T00:00:00"/>
    <s v="Member"/>
    <x v="1"/>
    <n v="782.54"/>
    <x v="4"/>
    <x v="1"/>
    <n v="3251.4438"/>
    <s v="Bulk Order"/>
  </r>
  <r>
    <s v="ORD111462"/>
    <x v="3"/>
    <x v="0"/>
    <x v="11326"/>
    <n v="0.44"/>
    <n v="2119.2028"/>
    <n v="4"/>
    <d v="2024-03-31T00:00:00"/>
    <d v="2024-04-06T00:00:00"/>
    <s v="Regular"/>
    <x v="2"/>
    <n v="586.44000000000005"/>
    <x v="4"/>
    <x v="4"/>
    <n v="2697.1671999999999"/>
    <s v="-"/>
  </r>
  <r>
    <s v="ORD111463"/>
    <x v="1"/>
    <x v="0"/>
    <x v="11327"/>
    <n v="0.11"/>
    <n v="157.4914"/>
    <n v="1"/>
    <d v="2023-11-12T00:00:00"/>
    <d v="2023-11-15T00:00:00"/>
    <s v="New"/>
    <x v="2"/>
    <n v="231.9"/>
    <x v="4"/>
    <x v="3"/>
    <n v="1274.2485999999999"/>
    <s v="-"/>
  </r>
  <r>
    <s v="ORD111464"/>
    <x v="2"/>
    <x v="2"/>
    <x v="11328"/>
    <n v="0.38"/>
    <n v="758.55220000000008"/>
    <n v="6"/>
    <d v="2024-09-29T00:00:00"/>
    <d v="2024-10-01T00:00:00"/>
    <s v="New"/>
    <x v="1"/>
    <n v="589.89"/>
    <x v="4"/>
    <x v="0"/>
    <n v="1237.6378"/>
    <s v="Bulk Order"/>
  </r>
  <r>
    <s v="ORD111465"/>
    <x v="3"/>
    <x v="0"/>
    <x v="11329"/>
    <n v="0.06"/>
    <n v="227.29679999999999"/>
    <n v="5"/>
    <d v="2024-10-09T00:00:00"/>
    <d v="2024-10-10T00:00:00"/>
    <s v="New"/>
    <x v="0"/>
    <n v="820.85"/>
    <x v="4"/>
    <x v="3"/>
    <n v="3560.9832000000001"/>
    <s v="-"/>
  </r>
  <r>
    <s v="ORD111466"/>
    <x v="3"/>
    <x v="1"/>
    <x v="11330"/>
    <n v="0.05"/>
    <n v="195.26800000000003"/>
    <n v="9"/>
    <d v="2023-04-16T00:00:00"/>
    <d v="2023-04-17T00:00:00"/>
    <s v="Regular"/>
    <x v="0"/>
    <n v="1037.54"/>
    <x v="4"/>
    <x v="2"/>
    <n v="3710.0920000000001"/>
    <s v="Bulk Order"/>
  </r>
  <r>
    <s v="ORD111467"/>
    <x v="3"/>
    <x v="0"/>
    <x v="11331"/>
    <n v="0.25"/>
    <n v="1140.6075000000001"/>
    <n v="6"/>
    <d v="2024-09-08T00:00:00"/>
    <d v="2024-09-09T00:00:00"/>
    <s v="Member"/>
    <x v="2"/>
    <n v="777.1"/>
    <x v="4"/>
    <x v="0"/>
    <n v="3421.8225000000002"/>
    <s v="Bulk Order"/>
  </r>
  <r>
    <s v="ORD111468"/>
    <x v="2"/>
    <x v="3"/>
    <x v="11332"/>
    <n v="0.15"/>
    <n v="494.68649999999997"/>
    <n v="1"/>
    <d v="2023-05-29T00:00:00"/>
    <d v="2023-06-01T00:00:00"/>
    <s v="Member"/>
    <x v="0"/>
    <n v="178.41"/>
    <x v="4"/>
    <x v="4"/>
    <n v="2803.2235000000001"/>
    <s v="-"/>
  </r>
  <r>
    <s v="ORD111469"/>
    <x v="1"/>
    <x v="3"/>
    <x v="11333"/>
    <n v="0.28000000000000003"/>
    <n v="679.86520000000007"/>
    <n v="3"/>
    <d v="2024-11-26T00:00:00"/>
    <d v="2024-12-01T00:00:00"/>
    <s v="Member"/>
    <x v="2"/>
    <n v="555.26"/>
    <x v="4"/>
    <x v="1"/>
    <n v="1748.2248"/>
    <s v="-"/>
  </r>
  <r>
    <s v="ORD111470"/>
    <x v="1"/>
    <x v="2"/>
    <x v="11334"/>
    <n v="0.34"/>
    <n v="663.16660000000002"/>
    <n v="2"/>
    <d v="2024-11-18T00:00:00"/>
    <d v="2024-11-24T00:00:00"/>
    <s v="New"/>
    <x v="1"/>
    <n v="569.28"/>
    <x v="4"/>
    <x v="4"/>
    <n v="1287.3234"/>
    <s v="-"/>
  </r>
  <r>
    <s v="ORD111471"/>
    <x v="1"/>
    <x v="1"/>
    <x v="11335"/>
    <n v="0.11"/>
    <n v="236.93669999999997"/>
    <n v="3"/>
    <d v="2023-10-30T00:00:00"/>
    <d v="2023-11-04T00:00:00"/>
    <s v="Regular"/>
    <x v="1"/>
    <n v="261.89999999999998"/>
    <x v="4"/>
    <x v="5"/>
    <n v="1917.0332999999998"/>
    <s v="-"/>
  </r>
  <r>
    <s v="ORD111472"/>
    <x v="0"/>
    <x v="2"/>
    <x v="11336"/>
    <n v="0.35"/>
    <n v="1493.4464999999998"/>
    <n v="1"/>
    <d v="2023-03-19T00:00:00"/>
    <d v="2023-03-22T00:00:00"/>
    <s v="Regular"/>
    <x v="0"/>
    <n v="915.94"/>
    <x v="4"/>
    <x v="2"/>
    <n v="2773.5434999999998"/>
    <s v="-"/>
  </r>
  <r>
    <s v="ORD111473"/>
    <x v="0"/>
    <x v="3"/>
    <x v="11337"/>
    <n v="0.5"/>
    <n v="2451.02"/>
    <n v="2"/>
    <d v="2023-10-14T00:00:00"/>
    <d v="2023-10-16T00:00:00"/>
    <s v="Member"/>
    <x v="2"/>
    <n v="778.24"/>
    <x v="4"/>
    <x v="0"/>
    <n v="2451.02"/>
    <s v="-"/>
  </r>
  <r>
    <s v="ORD111474"/>
    <x v="0"/>
    <x v="1"/>
    <x v="11338"/>
    <n v="0.38"/>
    <n v="134.6568"/>
    <n v="8"/>
    <d v="2023-04-01T00:00:00"/>
    <d v="2023-04-07T00:00:00"/>
    <s v="New"/>
    <x v="2"/>
    <n v="65.62"/>
    <x v="4"/>
    <x v="5"/>
    <n v="219.70320000000001"/>
    <s v="Bulk Order"/>
  </r>
  <r>
    <s v="ORD111475"/>
    <x v="2"/>
    <x v="0"/>
    <x v="11339"/>
    <n v="0.09"/>
    <n v="264.88799999999998"/>
    <n v="3"/>
    <d v="2024-01-30T00:00:00"/>
    <d v="2024-02-02T00:00:00"/>
    <s v="Member"/>
    <x v="2"/>
    <n v="197.67"/>
    <x v="4"/>
    <x v="3"/>
    <n v="2678.3119999999999"/>
    <s v="-"/>
  </r>
  <r>
    <s v="ORD111476"/>
    <x v="3"/>
    <x v="1"/>
    <x v="11340"/>
    <n v="0.32"/>
    <n v="847.44320000000005"/>
    <n v="9"/>
    <d v="2023-11-18T00:00:00"/>
    <d v="2023-11-24T00:00:00"/>
    <s v="Member"/>
    <x v="2"/>
    <n v="631.48"/>
    <x v="4"/>
    <x v="2"/>
    <n v="1800.8168000000001"/>
    <s v="Bulk Order"/>
  </r>
  <r>
    <s v="ORD111477"/>
    <x v="3"/>
    <x v="4"/>
    <x v="11341"/>
    <n v="0"/>
    <n v="0"/>
    <n v="4"/>
    <d v="2024-03-19T00:00:00"/>
    <d v="2024-03-20T00:00:00"/>
    <s v="New"/>
    <x v="0"/>
    <n v="513.70000000000005"/>
    <x v="4"/>
    <x v="1"/>
    <n v="1943.1"/>
    <s v="-"/>
  </r>
  <r>
    <s v="ORD111478"/>
    <x v="2"/>
    <x v="1"/>
    <x v="11342"/>
    <n v="0.23"/>
    <n v="982.7256000000001"/>
    <n v="2"/>
    <d v="2023-01-31T00:00:00"/>
    <d v="2023-02-02T00:00:00"/>
    <s v="Member"/>
    <x v="2"/>
    <n v="288.91000000000003"/>
    <x v="4"/>
    <x v="4"/>
    <n v="3289.9944"/>
    <s v="-"/>
  </r>
  <r>
    <s v="ORD111479"/>
    <x v="2"/>
    <x v="0"/>
    <x v="11343"/>
    <n v="0.27"/>
    <n v="788.70780000000002"/>
    <n v="7"/>
    <d v="2023-06-27T00:00:00"/>
    <d v="2023-07-01T00:00:00"/>
    <s v="New"/>
    <x v="2"/>
    <n v="546.09"/>
    <x v="4"/>
    <x v="3"/>
    <n v="2132.4321999999997"/>
    <s v="Bulk Order"/>
  </r>
  <r>
    <s v="ORD111480"/>
    <x v="1"/>
    <x v="4"/>
    <x v="11344"/>
    <n v="0.49"/>
    <n v="800.79229999999995"/>
    <n v="9"/>
    <d v="2023-11-12T00:00:00"/>
    <d v="2023-11-19T00:00:00"/>
    <s v="Regular"/>
    <x v="2"/>
    <n v="393.26"/>
    <x v="4"/>
    <x v="3"/>
    <n v="833.47770000000003"/>
    <s v="Bulk Order"/>
  </r>
  <r>
    <s v="ORD111481"/>
    <x v="1"/>
    <x v="2"/>
    <x v="11345"/>
    <n v="0.37"/>
    <n v="842.16070000000002"/>
    <n v="5"/>
    <d v="2024-11-09T00:00:00"/>
    <d v="2024-11-11T00:00:00"/>
    <s v="New"/>
    <x v="2"/>
    <n v="673.15"/>
    <x v="4"/>
    <x v="3"/>
    <n v="1433.9493000000002"/>
    <s v="-"/>
  </r>
  <r>
    <s v="ORD111482"/>
    <x v="0"/>
    <x v="1"/>
    <x v="11346"/>
    <n v="0.35"/>
    <n v="646.91899999999998"/>
    <n v="1"/>
    <d v="2023-03-09T00:00:00"/>
    <d v="2023-03-15T00:00:00"/>
    <s v="Regular"/>
    <x v="1"/>
    <n v="243.09"/>
    <x v="4"/>
    <x v="3"/>
    <n v="1201.4209999999998"/>
    <s v="-"/>
  </r>
  <r>
    <s v="ORD111483"/>
    <x v="0"/>
    <x v="2"/>
    <x v="11347"/>
    <n v="0.27"/>
    <n v="596.00340000000006"/>
    <n v="9"/>
    <d v="2024-06-25T00:00:00"/>
    <d v="2024-06-28T00:00:00"/>
    <s v="Member"/>
    <x v="1"/>
    <n v="298.23"/>
    <x v="4"/>
    <x v="2"/>
    <n v="1611.4166"/>
    <s v="Bulk Order"/>
  </r>
  <r>
    <s v="ORD111484"/>
    <x v="2"/>
    <x v="1"/>
    <x v="11348"/>
    <n v="0.26"/>
    <n v="116.792"/>
    <n v="9"/>
    <d v="2023-03-08T00:00:00"/>
    <d v="2023-03-14T00:00:00"/>
    <s v="Member"/>
    <x v="2"/>
    <n v="120.89"/>
    <x v="4"/>
    <x v="5"/>
    <n v="332.40800000000002"/>
    <s v="Bulk Order"/>
  </r>
  <r>
    <s v="ORD111485"/>
    <x v="0"/>
    <x v="3"/>
    <x v="11349"/>
    <n v="0.5"/>
    <n v="324.19499999999999"/>
    <n v="7"/>
    <d v="2024-08-02T00:00:00"/>
    <d v="2024-08-09T00:00:00"/>
    <s v="Member"/>
    <x v="1"/>
    <n v="146.24"/>
    <x v="4"/>
    <x v="2"/>
    <n v="324.19499999999999"/>
    <s v="Bulk Order"/>
  </r>
  <r>
    <s v="ORD111486"/>
    <x v="3"/>
    <x v="3"/>
    <x v="11350"/>
    <n v="0.01"/>
    <n v="31.560900000000004"/>
    <n v="1"/>
    <d v="2023-07-05T00:00:00"/>
    <d v="2023-07-06T00:00:00"/>
    <s v="New"/>
    <x v="0"/>
    <n v="911.81"/>
    <x v="4"/>
    <x v="1"/>
    <n v="3124.5291000000002"/>
    <s v="-"/>
  </r>
  <r>
    <s v="ORD111487"/>
    <x v="2"/>
    <x v="0"/>
    <x v="11351"/>
    <n v="0.15"/>
    <n v="517.79099999999994"/>
    <n v="4"/>
    <d v="2023-03-18T00:00:00"/>
    <d v="2023-03-25T00:00:00"/>
    <s v="New"/>
    <x v="2"/>
    <n v="588.63"/>
    <x v="4"/>
    <x v="1"/>
    <n v="2934.1490000000003"/>
    <s v="-"/>
  </r>
  <r>
    <s v="ORD111488"/>
    <x v="2"/>
    <x v="3"/>
    <x v="11352"/>
    <n v="7.0000000000000007E-2"/>
    <n v="225.36080000000001"/>
    <n v="1"/>
    <d v="2023-06-30T00:00:00"/>
    <d v="2023-07-06T00:00:00"/>
    <s v="Regular"/>
    <x v="0"/>
    <n v="660.39"/>
    <x v="4"/>
    <x v="4"/>
    <n v="2994.0792000000001"/>
    <s v="-"/>
  </r>
  <r>
    <s v="ORD111489"/>
    <x v="3"/>
    <x v="4"/>
    <x v="11353"/>
    <n v="0.16"/>
    <n v="614.25120000000004"/>
    <n v="3"/>
    <d v="2024-06-09T00:00:00"/>
    <d v="2024-06-11T00:00:00"/>
    <s v="Member"/>
    <x v="0"/>
    <n v="266.10000000000002"/>
    <x v="4"/>
    <x v="1"/>
    <n v="3224.8188"/>
    <s v="-"/>
  </r>
  <r>
    <s v="ORD111490"/>
    <x v="1"/>
    <x v="4"/>
    <x v="11354"/>
    <n v="0.23"/>
    <n v="1086.3635999999999"/>
    <n v="7"/>
    <d v="2023-05-18T00:00:00"/>
    <d v="2023-05-23T00:00:00"/>
    <s v="New"/>
    <x v="1"/>
    <n v="1380.33"/>
    <x v="4"/>
    <x v="0"/>
    <n v="3636.9564"/>
    <s v="Bulk Order"/>
  </r>
  <r>
    <s v="ORD111491"/>
    <x v="1"/>
    <x v="1"/>
    <x v="11355"/>
    <n v="0.17"/>
    <n v="733.89509999999996"/>
    <n v="1"/>
    <d v="2024-04-06T00:00:00"/>
    <d v="2024-04-08T00:00:00"/>
    <s v="Member"/>
    <x v="1"/>
    <n v="609.79"/>
    <x v="4"/>
    <x v="4"/>
    <n v="3583.1349"/>
    <s v="-"/>
  </r>
  <r>
    <s v="ORD111492"/>
    <x v="3"/>
    <x v="2"/>
    <x v="11356"/>
    <n v="0.48"/>
    <n v="1032.3359999999998"/>
    <n v="8"/>
    <d v="2024-12-03T00:00:00"/>
    <d v="2024-12-07T00:00:00"/>
    <s v="Member"/>
    <x v="1"/>
    <n v="411.03"/>
    <x v="4"/>
    <x v="0"/>
    <n v="1118.364"/>
    <s v="Bulk Order"/>
  </r>
  <r>
    <s v="ORD111493"/>
    <x v="3"/>
    <x v="4"/>
    <x v="7392"/>
    <n v="0.34"/>
    <n v="396.42640000000006"/>
    <n v="4"/>
    <d v="2024-07-26T00:00:00"/>
    <d v="2024-08-01T00:00:00"/>
    <s v="Member"/>
    <x v="2"/>
    <n v="227.77"/>
    <x v="4"/>
    <x v="4"/>
    <n v="769.53359999999998"/>
    <s v="-"/>
  </r>
  <r>
    <s v="ORD111494"/>
    <x v="0"/>
    <x v="1"/>
    <x v="11357"/>
    <n v="0.36"/>
    <n v="586.10879999999997"/>
    <n v="4"/>
    <d v="2023-06-23T00:00:00"/>
    <d v="2023-06-29T00:00:00"/>
    <s v="Member"/>
    <x v="0"/>
    <n v="265.94"/>
    <x v="4"/>
    <x v="5"/>
    <n v="1041.9712"/>
    <s v="-"/>
  </r>
  <r>
    <s v="ORD111495"/>
    <x v="2"/>
    <x v="2"/>
    <x v="11358"/>
    <n v="0.37"/>
    <n v="1102.5740999999998"/>
    <n v="1"/>
    <d v="2023-10-20T00:00:00"/>
    <d v="2023-10-26T00:00:00"/>
    <s v="Regular"/>
    <x v="0"/>
    <n v="738.09"/>
    <x v="4"/>
    <x v="1"/>
    <n v="1877.3559"/>
    <s v="-"/>
  </r>
  <r>
    <s v="ORD111496"/>
    <x v="0"/>
    <x v="3"/>
    <x v="11359"/>
    <n v="0.45"/>
    <n v="1932.9390000000001"/>
    <n v="5"/>
    <d v="2024-01-22T00:00:00"/>
    <d v="2024-01-29T00:00:00"/>
    <s v="Regular"/>
    <x v="1"/>
    <n v="839.12"/>
    <x v="4"/>
    <x v="1"/>
    <n v="2362.4809999999998"/>
    <s v="-"/>
  </r>
  <r>
    <s v="ORD111497"/>
    <x v="3"/>
    <x v="1"/>
    <x v="11360"/>
    <n v="0.38"/>
    <n v="1344.6109999999999"/>
    <n v="8"/>
    <d v="2024-02-07T00:00:00"/>
    <d v="2024-02-09T00:00:00"/>
    <s v="New"/>
    <x v="1"/>
    <n v="379.62"/>
    <x v="4"/>
    <x v="4"/>
    <n v="2193.8389999999999"/>
    <s v="Bulk Order"/>
  </r>
  <r>
    <s v="ORD111498"/>
    <x v="0"/>
    <x v="2"/>
    <x v="11361"/>
    <n v="0.01"/>
    <n v="27.607600000000001"/>
    <n v="8"/>
    <d v="2023-07-26T00:00:00"/>
    <d v="2023-08-02T00:00:00"/>
    <s v="New"/>
    <x v="2"/>
    <n v="375.93"/>
    <x v="4"/>
    <x v="0"/>
    <n v="2733.1524000000004"/>
    <s v="Bulk Order"/>
  </r>
  <r>
    <s v="ORD111499"/>
    <x v="3"/>
    <x v="0"/>
    <x v="11362"/>
    <n v="0.13"/>
    <n v="396.39600000000002"/>
    <n v="7"/>
    <d v="2023-09-11T00:00:00"/>
    <d v="2023-09-13T00:00:00"/>
    <s v="New"/>
    <x v="2"/>
    <n v="879.88"/>
    <x v="4"/>
    <x v="2"/>
    <n v="2652.8039999999996"/>
    <s v="Bulk Order"/>
  </r>
  <r>
    <s v="ORD111500"/>
    <x v="0"/>
    <x v="0"/>
    <x v="11363"/>
    <n v="0.49"/>
    <n v="1317.3552"/>
    <n v="7"/>
    <d v="2023-11-26T00:00:00"/>
    <d v="2023-12-02T00:00:00"/>
    <s v="Regular"/>
    <x v="1"/>
    <n v="698.46"/>
    <x v="4"/>
    <x v="0"/>
    <n v="1371.1248000000001"/>
    <s v="Bulk Order"/>
  </r>
  <r>
    <s v="ORD111501"/>
    <x v="0"/>
    <x v="4"/>
    <x v="11364"/>
    <n v="0.33"/>
    <n v="1604.1201000000001"/>
    <n v="8"/>
    <d v="2023-12-18T00:00:00"/>
    <d v="2023-12-20T00:00:00"/>
    <s v="Member"/>
    <x v="1"/>
    <n v="1418.09"/>
    <x v="4"/>
    <x v="1"/>
    <n v="3256.8499000000002"/>
    <s v="Bulk Order"/>
  </r>
  <r>
    <s v="ORD111502"/>
    <x v="1"/>
    <x v="2"/>
    <x v="11365"/>
    <n v="0.03"/>
    <n v="122.96550000000001"/>
    <n v="8"/>
    <d v="2024-02-28T00:00:00"/>
    <d v="2024-02-29T00:00:00"/>
    <s v="Regular"/>
    <x v="1"/>
    <n v="460.12"/>
    <x v="4"/>
    <x v="5"/>
    <n v="3975.8845000000006"/>
    <s v="Bulk Order"/>
  </r>
  <r>
    <s v="ORD111503"/>
    <x v="3"/>
    <x v="0"/>
    <x v="11366"/>
    <n v="0.23"/>
    <n v="903.49980000000005"/>
    <n v="1"/>
    <d v="2023-05-15T00:00:00"/>
    <d v="2023-05-18T00:00:00"/>
    <s v="New"/>
    <x v="0"/>
    <n v="630.41999999999996"/>
    <x v="4"/>
    <x v="0"/>
    <n v="3024.7602000000002"/>
    <s v="-"/>
  </r>
  <r>
    <s v="ORD111504"/>
    <x v="0"/>
    <x v="4"/>
    <x v="11367"/>
    <n v="0.49"/>
    <n v="1291.1058999999998"/>
    <n v="2"/>
    <d v="2024-07-11T00:00:00"/>
    <d v="2024-07-12T00:00:00"/>
    <s v="Regular"/>
    <x v="2"/>
    <n v="179.29"/>
    <x v="4"/>
    <x v="3"/>
    <n v="1343.8041000000001"/>
    <s v="-"/>
  </r>
  <r>
    <s v="ORD111505"/>
    <x v="2"/>
    <x v="1"/>
    <x v="11368"/>
    <n v="0.5"/>
    <n v="862.93499999999995"/>
    <n v="8"/>
    <d v="2024-01-05T00:00:00"/>
    <d v="2024-01-07T00:00:00"/>
    <s v="Member"/>
    <x v="0"/>
    <n v="285.70999999999998"/>
    <x v="4"/>
    <x v="0"/>
    <n v="862.93499999999995"/>
    <s v="Bulk Order"/>
  </r>
  <r>
    <s v="ORD111506"/>
    <x v="0"/>
    <x v="1"/>
    <x v="11369"/>
    <n v="0.22"/>
    <n v="43.0364"/>
    <n v="1"/>
    <d v="2023-05-06T00:00:00"/>
    <d v="2023-05-11T00:00:00"/>
    <s v="Member"/>
    <x v="1"/>
    <n v="21.28"/>
    <x v="4"/>
    <x v="0"/>
    <n v="152.58359999999999"/>
    <s v="-"/>
  </r>
  <r>
    <s v="ORD111507"/>
    <x v="0"/>
    <x v="2"/>
    <x v="11370"/>
    <n v="0.45"/>
    <n v="140.7645"/>
    <n v="9"/>
    <d v="2024-02-03T00:00:00"/>
    <d v="2024-02-08T00:00:00"/>
    <s v="Member"/>
    <x v="2"/>
    <n v="48.19"/>
    <x v="4"/>
    <x v="4"/>
    <n v="172.0455"/>
    <s v="Bulk Order"/>
  </r>
  <r>
    <s v="ORD111508"/>
    <x v="2"/>
    <x v="2"/>
    <x v="11371"/>
    <n v="0.3"/>
    <n v="74.450999999999993"/>
    <n v="9"/>
    <d v="2024-05-06T00:00:00"/>
    <d v="2024-05-11T00:00:00"/>
    <s v="Member"/>
    <x v="1"/>
    <n v="31.41"/>
    <x v="4"/>
    <x v="4"/>
    <n v="173.71899999999999"/>
    <s v="Bulk Order"/>
  </r>
  <r>
    <s v="ORD111509"/>
    <x v="3"/>
    <x v="2"/>
    <x v="11372"/>
    <n v="0.25"/>
    <n v="1226.085"/>
    <n v="2"/>
    <d v="2024-12-25T00:00:00"/>
    <d v="2025-01-01T00:00:00"/>
    <s v="Regular"/>
    <x v="0"/>
    <n v="301.72000000000003"/>
    <x v="4"/>
    <x v="2"/>
    <n v="3678.2550000000001"/>
    <s v="-"/>
  </r>
  <r>
    <s v="ORD111510"/>
    <x v="1"/>
    <x v="2"/>
    <x v="11373"/>
    <n v="0.21"/>
    <n v="138.80160000000001"/>
    <n v="6"/>
    <d v="2023-03-15T00:00:00"/>
    <d v="2023-03-17T00:00:00"/>
    <s v="Member"/>
    <x v="2"/>
    <n v="77.27"/>
    <x v="4"/>
    <x v="3"/>
    <n v="522.15840000000003"/>
    <s v="Bulk Order"/>
  </r>
  <r>
    <s v="ORD111511"/>
    <x v="1"/>
    <x v="0"/>
    <x v="11374"/>
    <n v="0.45"/>
    <n v="358.37099999999998"/>
    <n v="4"/>
    <d v="2023-03-28T00:00:00"/>
    <d v="2023-03-30T00:00:00"/>
    <s v="Member"/>
    <x v="2"/>
    <n v="144.31"/>
    <x v="4"/>
    <x v="1"/>
    <n v="438.00900000000001"/>
    <s v="-"/>
  </r>
  <r>
    <s v="ORD111512"/>
    <x v="1"/>
    <x v="0"/>
    <x v="11375"/>
    <n v="0.31"/>
    <n v="766.42229999999995"/>
    <n v="7"/>
    <d v="2024-05-31T00:00:00"/>
    <d v="2024-06-04T00:00:00"/>
    <s v="Member"/>
    <x v="1"/>
    <n v="176.83"/>
    <x v="4"/>
    <x v="2"/>
    <n v="1705.9077"/>
    <s v="Bulk Order"/>
  </r>
  <r>
    <s v="ORD111513"/>
    <x v="2"/>
    <x v="4"/>
    <x v="11376"/>
    <n v="0.17"/>
    <n v="418.00790000000001"/>
    <n v="2"/>
    <d v="2023-08-29T00:00:00"/>
    <d v="2023-09-02T00:00:00"/>
    <s v="New"/>
    <x v="1"/>
    <n v="507.21"/>
    <x v="4"/>
    <x v="3"/>
    <n v="2040.8620999999998"/>
    <s v="-"/>
  </r>
  <r>
    <s v="ORD111514"/>
    <x v="0"/>
    <x v="0"/>
    <x v="11377"/>
    <n v="0.25"/>
    <n v="1151.9675"/>
    <n v="1"/>
    <d v="2024-11-29T00:00:00"/>
    <d v="2024-12-06T00:00:00"/>
    <s v="New"/>
    <x v="0"/>
    <n v="1026.73"/>
    <x v="4"/>
    <x v="0"/>
    <n v="3455.9025000000001"/>
    <s v="-"/>
  </r>
  <r>
    <s v="ORD111515"/>
    <x v="3"/>
    <x v="1"/>
    <x v="11378"/>
    <n v="0.22"/>
    <n v="101.26820000000001"/>
    <n v="9"/>
    <d v="2023-09-07T00:00:00"/>
    <d v="2023-09-10T00:00:00"/>
    <s v="Regular"/>
    <x v="0"/>
    <n v="67.2"/>
    <x v="4"/>
    <x v="3"/>
    <n v="359.04179999999997"/>
    <s v="Bulk Order"/>
  </r>
  <r>
    <s v="ORD111516"/>
    <x v="0"/>
    <x v="4"/>
    <x v="11379"/>
    <n v="0.23"/>
    <n v="1101.8081000000002"/>
    <n v="9"/>
    <d v="2024-12-10T00:00:00"/>
    <d v="2024-12-12T00:00:00"/>
    <s v="Member"/>
    <x v="0"/>
    <n v="1328.2"/>
    <x v="4"/>
    <x v="5"/>
    <n v="3688.6619000000001"/>
    <s v="Bulk Order"/>
  </r>
  <r>
    <s v="ORD111517"/>
    <x v="1"/>
    <x v="0"/>
    <x v="11380"/>
    <n v="0.16"/>
    <n v="185.64959999999999"/>
    <n v="9"/>
    <d v="2023-01-22T00:00:00"/>
    <d v="2023-01-24T00:00:00"/>
    <s v="New"/>
    <x v="2"/>
    <n v="82.62"/>
    <x v="4"/>
    <x v="0"/>
    <n v="974.66039999999998"/>
    <s v="Bulk Order"/>
  </r>
  <r>
    <s v="ORD111518"/>
    <x v="0"/>
    <x v="2"/>
    <x v="11381"/>
    <n v="0.32"/>
    <n v="1553.2"/>
    <n v="5"/>
    <d v="2023-01-28T00:00:00"/>
    <d v="2023-02-02T00:00:00"/>
    <s v="New"/>
    <x v="1"/>
    <n v="1002.34"/>
    <x v="4"/>
    <x v="3"/>
    <n v="3300.55"/>
    <s v="-"/>
  </r>
  <r>
    <s v="ORD111519"/>
    <x v="2"/>
    <x v="0"/>
    <x v="11382"/>
    <n v="0.03"/>
    <n v="82.574699999999993"/>
    <n v="3"/>
    <d v="2024-03-13T00:00:00"/>
    <d v="2024-03-20T00:00:00"/>
    <s v="New"/>
    <x v="2"/>
    <n v="643.76"/>
    <x v="4"/>
    <x v="3"/>
    <n v="2669.9152999999997"/>
    <s v="-"/>
  </r>
  <r>
    <s v="ORD111520"/>
    <x v="2"/>
    <x v="3"/>
    <x v="11383"/>
    <n v="0.44"/>
    <n v="1449.7384"/>
    <n v="6"/>
    <d v="2023-01-19T00:00:00"/>
    <d v="2023-01-23T00:00:00"/>
    <s v="Member"/>
    <x v="2"/>
    <n v="811.87"/>
    <x v="4"/>
    <x v="1"/>
    <n v="1845.1216000000002"/>
    <s v="Bulk Order"/>
  </r>
  <r>
    <s v="ORD111521"/>
    <x v="3"/>
    <x v="4"/>
    <x v="11384"/>
    <n v="0.21"/>
    <n v="345.88469999999995"/>
    <n v="1"/>
    <d v="2023-04-23T00:00:00"/>
    <d v="2023-04-29T00:00:00"/>
    <s v="Regular"/>
    <x v="2"/>
    <n v="268.19"/>
    <x v="4"/>
    <x v="1"/>
    <n v="1301.1853000000001"/>
    <s v="-"/>
  </r>
  <r>
    <s v="ORD111522"/>
    <x v="3"/>
    <x v="0"/>
    <x v="11385"/>
    <n v="0.4"/>
    <n v="1239.1760000000002"/>
    <n v="8"/>
    <d v="2024-06-09T00:00:00"/>
    <d v="2024-06-15T00:00:00"/>
    <s v="New"/>
    <x v="2"/>
    <n v="362.38"/>
    <x v="4"/>
    <x v="4"/>
    <n v="1858.7639999999999"/>
    <s v="Bulk Order"/>
  </r>
  <r>
    <s v="ORD111523"/>
    <x v="1"/>
    <x v="0"/>
    <x v="11386"/>
    <n v="0.36"/>
    <n v="1289.9051999999999"/>
    <n v="4"/>
    <d v="2023-06-25T00:00:00"/>
    <d v="2023-06-26T00:00:00"/>
    <s v="Regular"/>
    <x v="0"/>
    <n v="1041.46"/>
    <x v="4"/>
    <x v="3"/>
    <n v="2293.1648000000005"/>
    <s v="-"/>
  </r>
  <r>
    <s v="ORD111524"/>
    <x v="3"/>
    <x v="1"/>
    <x v="11387"/>
    <n v="0.24"/>
    <n v="36.194400000000002"/>
    <n v="2"/>
    <d v="2023-07-26T00:00:00"/>
    <d v="2023-07-30T00:00:00"/>
    <s v="Member"/>
    <x v="0"/>
    <n v="42.5"/>
    <x v="4"/>
    <x v="2"/>
    <n v="114.6156"/>
    <s v="-"/>
  </r>
  <r>
    <s v="ORD111525"/>
    <x v="0"/>
    <x v="2"/>
    <x v="11388"/>
    <n v="0.1"/>
    <n v="26.772000000000006"/>
    <n v="4"/>
    <d v="2024-10-23T00:00:00"/>
    <d v="2024-10-29T00:00:00"/>
    <s v="New"/>
    <x v="1"/>
    <n v="79.34"/>
    <x v="4"/>
    <x v="5"/>
    <n v="240.94800000000004"/>
    <s v="-"/>
  </r>
  <r>
    <s v="ORD111526"/>
    <x v="2"/>
    <x v="2"/>
    <x v="11389"/>
    <n v="0.28000000000000003"/>
    <n v="1381.4472000000001"/>
    <n v="1"/>
    <d v="2023-10-29T00:00:00"/>
    <d v="2023-11-05T00:00:00"/>
    <s v="Regular"/>
    <x v="1"/>
    <n v="1140.04"/>
    <x v="4"/>
    <x v="4"/>
    <n v="3552.2927999999997"/>
    <s v="-"/>
  </r>
  <r>
    <s v="ORD111527"/>
    <x v="2"/>
    <x v="1"/>
    <x v="11390"/>
    <n v="0.47"/>
    <n v="1100.7541000000001"/>
    <n v="8"/>
    <d v="2024-12-23T00:00:00"/>
    <d v="2024-12-26T00:00:00"/>
    <s v="Member"/>
    <x v="1"/>
    <n v="574.80999999999995"/>
    <x v="4"/>
    <x v="0"/>
    <n v="1241.2759000000001"/>
    <s v="Bulk Order"/>
  </r>
  <r>
    <s v="ORD111528"/>
    <x v="2"/>
    <x v="1"/>
    <x v="11391"/>
    <n v="0.09"/>
    <n v="421.69589999999999"/>
    <n v="6"/>
    <d v="2024-05-25T00:00:00"/>
    <d v="2024-06-01T00:00:00"/>
    <s v="New"/>
    <x v="0"/>
    <n v="1323.75"/>
    <x v="4"/>
    <x v="2"/>
    <n v="4263.8141000000005"/>
    <s v="Bulk Order"/>
  </r>
  <r>
    <s v="ORD111529"/>
    <x v="3"/>
    <x v="3"/>
    <x v="11392"/>
    <n v="0.13"/>
    <n v="477.94499999999999"/>
    <n v="1"/>
    <d v="2024-10-14T00:00:00"/>
    <d v="2024-10-15T00:00:00"/>
    <s v="Regular"/>
    <x v="2"/>
    <n v="591.15"/>
    <x v="4"/>
    <x v="0"/>
    <n v="3198.5549999999998"/>
    <s v="-"/>
  </r>
  <r>
    <s v="ORD111530"/>
    <x v="2"/>
    <x v="4"/>
    <x v="11393"/>
    <n v="0.5"/>
    <n v="963.77"/>
    <n v="1"/>
    <d v="2023-10-05T00:00:00"/>
    <d v="2023-10-10T00:00:00"/>
    <s v="Regular"/>
    <x v="2"/>
    <n v="174.73"/>
    <x v="4"/>
    <x v="2"/>
    <n v="963.77"/>
    <s v="-"/>
  </r>
  <r>
    <s v="ORD111531"/>
    <x v="2"/>
    <x v="2"/>
    <x v="11394"/>
    <n v="0.45"/>
    <n v="377.60849999999999"/>
    <n v="2"/>
    <d v="2023-05-18T00:00:00"/>
    <d v="2023-05-25T00:00:00"/>
    <s v="Member"/>
    <x v="2"/>
    <n v="159.37"/>
    <x v="4"/>
    <x v="4"/>
    <n v="461.5215"/>
    <s v="-"/>
  </r>
  <r>
    <s v="ORD111532"/>
    <x v="2"/>
    <x v="1"/>
    <x v="11395"/>
    <n v="0.27"/>
    <n v="1321.0937999999999"/>
    <n v="7"/>
    <d v="2024-01-01T00:00:00"/>
    <d v="2024-01-05T00:00:00"/>
    <s v="New"/>
    <x v="1"/>
    <n v="828.2"/>
    <x v="4"/>
    <x v="0"/>
    <n v="3571.8462"/>
    <s v="Bulk Order"/>
  </r>
  <r>
    <s v="ORD111533"/>
    <x v="1"/>
    <x v="1"/>
    <x v="11396"/>
    <n v="0.35"/>
    <n v="1037.4105"/>
    <n v="2"/>
    <d v="2024-05-19T00:00:00"/>
    <d v="2024-05-25T00:00:00"/>
    <s v="Regular"/>
    <x v="1"/>
    <n v="726.29"/>
    <x v="4"/>
    <x v="2"/>
    <n v="1926.6195000000002"/>
    <s v="-"/>
  </r>
  <r>
    <s v="ORD111534"/>
    <x v="1"/>
    <x v="4"/>
    <x v="11397"/>
    <n v="0.22"/>
    <n v="229.36099999999999"/>
    <n v="3"/>
    <d v="2023-02-13T00:00:00"/>
    <d v="2023-02-15T00:00:00"/>
    <s v="New"/>
    <x v="2"/>
    <n v="244.79"/>
    <x v="4"/>
    <x v="1"/>
    <n v="813.18899999999996"/>
    <s v="-"/>
  </r>
  <r>
    <s v="ORD111535"/>
    <x v="3"/>
    <x v="1"/>
    <x v="11398"/>
    <n v="0.2"/>
    <n v="688.02"/>
    <n v="9"/>
    <d v="2023-10-07T00:00:00"/>
    <d v="2023-10-13T00:00:00"/>
    <s v="Member"/>
    <x v="2"/>
    <n v="409.2"/>
    <x v="4"/>
    <x v="0"/>
    <n v="2752.08"/>
    <s v="Bulk Order"/>
  </r>
  <r>
    <s v="ORD111536"/>
    <x v="2"/>
    <x v="3"/>
    <x v="11399"/>
    <n v="0.22"/>
    <n v="121.22879999999999"/>
    <n v="1"/>
    <d v="2024-03-18T00:00:00"/>
    <d v="2024-03-25T00:00:00"/>
    <s v="Regular"/>
    <x v="1"/>
    <n v="41.66"/>
    <x v="4"/>
    <x v="2"/>
    <n v="429.81119999999999"/>
    <s v="-"/>
  </r>
  <r>
    <s v="ORD111537"/>
    <x v="3"/>
    <x v="4"/>
    <x v="11400"/>
    <n v="0.21"/>
    <n v="914.20979999999997"/>
    <n v="9"/>
    <d v="2024-03-21T00:00:00"/>
    <d v="2024-03-24T00:00:00"/>
    <s v="New"/>
    <x v="0"/>
    <n v="842.72"/>
    <x v="4"/>
    <x v="5"/>
    <n v="3439.1702"/>
    <s v="Bulk Order"/>
  </r>
  <r>
    <s v="ORD111538"/>
    <x v="2"/>
    <x v="3"/>
    <x v="11401"/>
    <n v="0.34"/>
    <n v="184.1678"/>
    <n v="6"/>
    <d v="2023-03-13T00:00:00"/>
    <d v="2023-03-16T00:00:00"/>
    <s v="Regular"/>
    <x v="1"/>
    <n v="118.76"/>
    <x v="4"/>
    <x v="1"/>
    <n v="357.50219999999996"/>
    <s v="Bulk Order"/>
  </r>
  <r>
    <s v="ORD111539"/>
    <x v="2"/>
    <x v="0"/>
    <x v="11402"/>
    <n v="0.17"/>
    <n v="213.74950000000001"/>
    <n v="9"/>
    <d v="2024-03-31T00:00:00"/>
    <d v="2024-04-01T00:00:00"/>
    <s v="New"/>
    <x v="1"/>
    <n v="222.39"/>
    <x v="4"/>
    <x v="1"/>
    <n v="1043.6005"/>
    <s v="Bulk Order"/>
  </r>
  <r>
    <s v="ORD111540"/>
    <x v="2"/>
    <x v="2"/>
    <x v="11403"/>
    <n v="0.09"/>
    <n v="49.320899999999995"/>
    <n v="8"/>
    <d v="2023-04-23T00:00:00"/>
    <d v="2023-04-24T00:00:00"/>
    <s v="Regular"/>
    <x v="2"/>
    <n v="118.83"/>
    <x v="4"/>
    <x v="4"/>
    <n v="498.6891"/>
    <s v="Bulk Order"/>
  </r>
  <r>
    <s v="ORD111541"/>
    <x v="3"/>
    <x v="1"/>
    <x v="11404"/>
    <n v="0.35"/>
    <n v="212.99599999999998"/>
    <n v="7"/>
    <d v="2024-11-25T00:00:00"/>
    <d v="2024-12-02T00:00:00"/>
    <s v="Member"/>
    <x v="2"/>
    <n v="144.82"/>
    <x v="4"/>
    <x v="5"/>
    <n v="395.56399999999996"/>
    <s v="Bulk Order"/>
  </r>
  <r>
    <s v="ORD111542"/>
    <x v="3"/>
    <x v="4"/>
    <x v="11405"/>
    <n v="0.02"/>
    <n v="53.335799999999999"/>
    <n v="7"/>
    <d v="2024-03-08T00:00:00"/>
    <d v="2024-03-11T00:00:00"/>
    <s v="New"/>
    <x v="2"/>
    <n v="429.32"/>
    <x v="4"/>
    <x v="1"/>
    <n v="2613.4542000000001"/>
    <s v="Bulk Order"/>
  </r>
  <r>
    <s v="ORD111543"/>
    <x v="2"/>
    <x v="3"/>
    <x v="11406"/>
    <n v="0.36"/>
    <n v="1247.8499999999999"/>
    <n v="6"/>
    <d v="2023-08-19T00:00:00"/>
    <d v="2023-08-23T00:00:00"/>
    <s v="New"/>
    <x v="1"/>
    <n v="608.78"/>
    <x v="4"/>
    <x v="5"/>
    <n v="2218.4"/>
    <s v="Bulk Order"/>
  </r>
  <r>
    <s v="ORD111544"/>
    <x v="0"/>
    <x v="2"/>
    <x v="11407"/>
    <n v="0.13"/>
    <n v="515.26279999999997"/>
    <n v="8"/>
    <d v="2024-07-15T00:00:00"/>
    <d v="2024-07-17T00:00:00"/>
    <s v="Regular"/>
    <x v="2"/>
    <n v="827.22"/>
    <x v="4"/>
    <x v="3"/>
    <n v="3448.2972"/>
    <s v="Bulk Order"/>
  </r>
  <r>
    <s v="ORD111545"/>
    <x v="3"/>
    <x v="2"/>
    <x v="11408"/>
    <n v="0.1"/>
    <n v="350.577"/>
    <n v="9"/>
    <d v="2023-08-22T00:00:00"/>
    <d v="2023-08-27T00:00:00"/>
    <s v="Member"/>
    <x v="1"/>
    <n v="715.43"/>
    <x v="4"/>
    <x v="0"/>
    <n v="3155.1930000000002"/>
    <s v="Bulk Order"/>
  </r>
  <r>
    <s v="ORD111546"/>
    <x v="1"/>
    <x v="1"/>
    <x v="11409"/>
    <n v="0.19"/>
    <n v="357.40899999999999"/>
    <n v="8"/>
    <d v="2024-07-23T00:00:00"/>
    <d v="2024-07-25T00:00:00"/>
    <s v="Member"/>
    <x v="0"/>
    <n v="322.27999999999997"/>
    <x v="4"/>
    <x v="5"/>
    <n v="1523.6909999999998"/>
    <s v="Bulk Order"/>
  </r>
  <r>
    <s v="ORD111547"/>
    <x v="3"/>
    <x v="2"/>
    <x v="11410"/>
    <n v="0.06"/>
    <n v="169.8426"/>
    <n v="9"/>
    <d v="2024-08-31T00:00:00"/>
    <d v="2024-09-07T00:00:00"/>
    <s v="New"/>
    <x v="1"/>
    <n v="320.89"/>
    <x v="4"/>
    <x v="2"/>
    <n v="2660.8674000000001"/>
    <s v="Bulk Order"/>
  </r>
  <r>
    <s v="ORD111548"/>
    <x v="2"/>
    <x v="1"/>
    <x v="11411"/>
    <n v="0.19"/>
    <n v="882.6545000000001"/>
    <n v="5"/>
    <d v="2024-11-18T00:00:00"/>
    <d v="2024-11-25T00:00:00"/>
    <s v="Member"/>
    <x v="2"/>
    <n v="1023.81"/>
    <x v="4"/>
    <x v="4"/>
    <n v="3762.8955000000001"/>
    <s v="-"/>
  </r>
  <r>
    <s v="ORD111549"/>
    <x v="0"/>
    <x v="0"/>
    <x v="11412"/>
    <n v="0.05"/>
    <n v="99.956500000000005"/>
    <n v="3"/>
    <d v="2023-03-13T00:00:00"/>
    <d v="2023-03-17T00:00:00"/>
    <s v="Member"/>
    <x v="2"/>
    <n v="293.89999999999998"/>
    <x v="4"/>
    <x v="3"/>
    <n v="1899.1735000000001"/>
    <s v="-"/>
  </r>
  <r>
    <s v="ORD111550"/>
    <x v="2"/>
    <x v="1"/>
    <x v="10232"/>
    <n v="0.24"/>
    <n v="320.8272"/>
    <n v="4"/>
    <d v="2023-03-27T00:00:00"/>
    <d v="2023-03-28T00:00:00"/>
    <s v="Regular"/>
    <x v="0"/>
    <n v="220"/>
    <x v="4"/>
    <x v="4"/>
    <n v="1015.9528"/>
    <s v="-"/>
  </r>
  <r>
    <s v="ORD111551"/>
    <x v="1"/>
    <x v="3"/>
    <x v="11413"/>
    <n v="0.09"/>
    <n v="238.01939999999999"/>
    <n v="4"/>
    <d v="2023-06-22T00:00:00"/>
    <d v="2023-06-27T00:00:00"/>
    <s v="Member"/>
    <x v="2"/>
    <n v="479.43"/>
    <x v="4"/>
    <x v="3"/>
    <n v="2406.6405999999997"/>
    <s v="-"/>
  </r>
  <r>
    <s v="ORD111552"/>
    <x v="3"/>
    <x v="2"/>
    <x v="11414"/>
    <n v="0.06"/>
    <n v="93.416399999999996"/>
    <n v="9"/>
    <d v="2023-01-26T00:00:00"/>
    <d v="2023-01-28T00:00:00"/>
    <s v="Member"/>
    <x v="2"/>
    <n v="259.97000000000003"/>
    <x v="4"/>
    <x v="2"/>
    <n v="1463.5236"/>
    <s v="Bulk Order"/>
  </r>
  <r>
    <s v="ORD111553"/>
    <x v="3"/>
    <x v="2"/>
    <x v="11415"/>
    <n v="0.28999999999999998"/>
    <n v="401.041"/>
    <n v="9"/>
    <d v="2024-08-15T00:00:00"/>
    <d v="2024-08-17T00:00:00"/>
    <s v="Regular"/>
    <x v="0"/>
    <n v="297.95999999999998"/>
    <x v="4"/>
    <x v="5"/>
    <n v="981.85900000000015"/>
    <s v="Bulk Order"/>
  </r>
  <r>
    <s v="ORD111554"/>
    <x v="2"/>
    <x v="2"/>
    <x v="11416"/>
    <n v="0.31"/>
    <n v="1214.0034000000001"/>
    <n v="1"/>
    <d v="2024-02-19T00:00:00"/>
    <d v="2024-02-24T00:00:00"/>
    <s v="New"/>
    <x v="0"/>
    <n v="699.28"/>
    <x v="4"/>
    <x v="5"/>
    <n v="2702.1365999999998"/>
    <s v="-"/>
  </r>
  <r>
    <s v="ORD111555"/>
    <x v="2"/>
    <x v="1"/>
    <x v="11417"/>
    <n v="0"/>
    <n v="0"/>
    <n v="5"/>
    <d v="2023-03-23T00:00:00"/>
    <d v="2023-03-26T00:00:00"/>
    <s v="Regular"/>
    <x v="1"/>
    <n v="556.87"/>
    <x v="4"/>
    <x v="3"/>
    <n v="4465.1000000000004"/>
    <s v="-"/>
  </r>
  <r>
    <s v="ORD111556"/>
    <x v="1"/>
    <x v="4"/>
    <x v="11418"/>
    <n v="0.19"/>
    <n v="486.65649999999999"/>
    <n v="2"/>
    <d v="2024-07-24T00:00:00"/>
    <d v="2024-07-29T00:00:00"/>
    <s v="New"/>
    <x v="2"/>
    <n v="741.25"/>
    <x v="4"/>
    <x v="5"/>
    <n v="2074.6934999999999"/>
    <s v="-"/>
  </r>
  <r>
    <s v="ORD111557"/>
    <x v="0"/>
    <x v="1"/>
    <x v="11419"/>
    <n v="0.04"/>
    <n v="156.83760000000001"/>
    <n v="5"/>
    <d v="2024-10-04T00:00:00"/>
    <d v="2024-10-06T00:00:00"/>
    <s v="Regular"/>
    <x v="2"/>
    <n v="1163.26"/>
    <x v="4"/>
    <x v="2"/>
    <n v="3764.1024000000002"/>
    <s v="-"/>
  </r>
  <r>
    <s v="ORD111558"/>
    <x v="1"/>
    <x v="3"/>
    <x v="11420"/>
    <n v="0.37"/>
    <n v="376.19380000000001"/>
    <n v="5"/>
    <d v="2024-01-07T00:00:00"/>
    <d v="2024-01-12T00:00:00"/>
    <s v="New"/>
    <x v="0"/>
    <n v="69.349999999999994"/>
    <x v="4"/>
    <x v="5"/>
    <n v="640.5462"/>
    <s v="-"/>
  </r>
  <r>
    <s v="ORD111559"/>
    <x v="0"/>
    <x v="1"/>
    <x v="11421"/>
    <n v="0.34"/>
    <n v="946.37300000000005"/>
    <n v="3"/>
    <d v="2024-03-16T00:00:00"/>
    <d v="2024-03-22T00:00:00"/>
    <s v="New"/>
    <x v="2"/>
    <n v="608.77"/>
    <x v="4"/>
    <x v="0"/>
    <n v="1837.0769999999998"/>
    <s v="-"/>
  </r>
  <r>
    <s v="ORD111560"/>
    <x v="3"/>
    <x v="2"/>
    <x v="11422"/>
    <n v="0.02"/>
    <n v="64.3476"/>
    <n v="4"/>
    <d v="2024-04-27T00:00:00"/>
    <d v="2024-04-29T00:00:00"/>
    <s v="New"/>
    <x v="2"/>
    <n v="874.09"/>
    <x v="4"/>
    <x v="5"/>
    <n v="3153.0324000000001"/>
    <s v="-"/>
  </r>
  <r>
    <s v="ORD111561"/>
    <x v="0"/>
    <x v="0"/>
    <x v="11423"/>
    <n v="0.47"/>
    <n v="1176.9974999999999"/>
    <n v="7"/>
    <d v="2023-09-03T00:00:00"/>
    <d v="2023-09-09T00:00:00"/>
    <s v="Regular"/>
    <x v="2"/>
    <n v="720.81"/>
    <x v="4"/>
    <x v="3"/>
    <n v="1327.2525000000001"/>
    <s v="Bulk Order"/>
  </r>
  <r>
    <s v="ORD111562"/>
    <x v="0"/>
    <x v="3"/>
    <x v="11424"/>
    <n v="0.48"/>
    <n v="322.9008"/>
    <n v="4"/>
    <d v="2024-07-07T00:00:00"/>
    <d v="2024-07-11T00:00:00"/>
    <s v="New"/>
    <x v="2"/>
    <n v="170.26"/>
    <x v="4"/>
    <x v="3"/>
    <n v="349.80920000000003"/>
    <s v="-"/>
  </r>
  <r>
    <s v="ORD111563"/>
    <x v="3"/>
    <x v="0"/>
    <x v="11425"/>
    <n v="0.17"/>
    <n v="628.50530000000003"/>
    <n v="3"/>
    <d v="2023-11-14T00:00:00"/>
    <d v="2023-11-21T00:00:00"/>
    <s v="Regular"/>
    <x v="1"/>
    <n v="1009.75"/>
    <x v="4"/>
    <x v="5"/>
    <n v="3068.5847000000003"/>
    <s v="-"/>
  </r>
  <r>
    <s v="ORD111564"/>
    <x v="3"/>
    <x v="3"/>
    <x v="11426"/>
    <n v="7.0000000000000007E-2"/>
    <n v="294.80360000000002"/>
    <n v="4"/>
    <d v="2023-01-30T00:00:00"/>
    <d v="2023-02-05T00:00:00"/>
    <s v="New"/>
    <x v="0"/>
    <n v="585.84"/>
    <x v="4"/>
    <x v="5"/>
    <n v="3916.6763999999994"/>
    <s v="-"/>
  </r>
  <r>
    <s v="ORD111565"/>
    <x v="3"/>
    <x v="3"/>
    <x v="11427"/>
    <n v="0.06"/>
    <n v="192.75659999999999"/>
    <n v="2"/>
    <d v="2023-03-02T00:00:00"/>
    <d v="2023-03-09T00:00:00"/>
    <s v="Member"/>
    <x v="2"/>
    <n v="827.99"/>
    <x v="4"/>
    <x v="2"/>
    <n v="3019.8534"/>
    <s v="-"/>
  </r>
  <r>
    <s v="ORD111566"/>
    <x v="1"/>
    <x v="2"/>
    <x v="11428"/>
    <n v="0.42"/>
    <n v="390.13380000000001"/>
    <n v="1"/>
    <d v="2024-07-20T00:00:00"/>
    <d v="2024-07-23T00:00:00"/>
    <s v="New"/>
    <x v="2"/>
    <n v="188.38"/>
    <x v="4"/>
    <x v="0"/>
    <n v="538.75620000000004"/>
    <s v="-"/>
  </r>
  <r>
    <s v="ORD111567"/>
    <x v="3"/>
    <x v="1"/>
    <x v="11429"/>
    <n v="0.23"/>
    <n v="107.02130000000001"/>
    <n v="5"/>
    <d v="2023-09-17T00:00:00"/>
    <d v="2023-09-22T00:00:00"/>
    <s v="New"/>
    <x v="2"/>
    <n v="72.78"/>
    <x v="4"/>
    <x v="1"/>
    <n v="358.28870000000001"/>
    <s v="-"/>
  </r>
  <r>
    <s v="ORD111568"/>
    <x v="2"/>
    <x v="2"/>
    <x v="11430"/>
    <n v="0"/>
    <n v="0"/>
    <n v="9"/>
    <d v="2024-09-15T00:00:00"/>
    <d v="2024-09-19T00:00:00"/>
    <s v="Regular"/>
    <x v="0"/>
    <n v="397.78"/>
    <x v="4"/>
    <x v="5"/>
    <n v="1577.86"/>
    <s v="Bulk Order"/>
  </r>
  <r>
    <s v="ORD111569"/>
    <x v="3"/>
    <x v="2"/>
    <x v="11431"/>
    <n v="0.46"/>
    <n v="129.375"/>
    <n v="9"/>
    <d v="2023-07-18T00:00:00"/>
    <d v="2023-07-22T00:00:00"/>
    <s v="New"/>
    <x v="0"/>
    <n v="29.57"/>
    <x v="4"/>
    <x v="0"/>
    <n v="151.875"/>
    <s v="Bulk Order"/>
  </r>
  <r>
    <s v="ORD111570"/>
    <x v="3"/>
    <x v="2"/>
    <x v="11432"/>
    <n v="0.3"/>
    <n v="1263.6510000000001"/>
    <n v="1"/>
    <d v="2023-04-06T00:00:00"/>
    <d v="2023-04-13T00:00:00"/>
    <s v="Regular"/>
    <x v="2"/>
    <n v="1208.68"/>
    <x v="4"/>
    <x v="3"/>
    <n v="2948.5190000000002"/>
    <s v="-"/>
  </r>
  <r>
    <s v="ORD111571"/>
    <x v="3"/>
    <x v="0"/>
    <x v="11433"/>
    <n v="0.35"/>
    <n v="1240.75"/>
    <n v="1"/>
    <d v="2024-08-31T00:00:00"/>
    <d v="2024-09-03T00:00:00"/>
    <s v="New"/>
    <x v="1"/>
    <n v="586.79999999999995"/>
    <x v="4"/>
    <x v="2"/>
    <n v="2304.25"/>
    <s v="-"/>
  </r>
  <r>
    <s v="ORD111572"/>
    <x v="0"/>
    <x v="3"/>
    <x v="11434"/>
    <n v="0.41"/>
    <n v="1173.4486999999999"/>
    <n v="8"/>
    <d v="2023-11-15T00:00:00"/>
    <d v="2023-11-16T00:00:00"/>
    <s v="Regular"/>
    <x v="1"/>
    <n v="750.53"/>
    <x v="4"/>
    <x v="5"/>
    <n v="1688.6213000000002"/>
    <s v="Bulk Order"/>
  </r>
  <r>
    <s v="ORD111573"/>
    <x v="1"/>
    <x v="4"/>
    <x v="11435"/>
    <n v="0.41"/>
    <n v="1828.2719999999997"/>
    <n v="7"/>
    <d v="2023-11-16T00:00:00"/>
    <d v="2023-11-21T00:00:00"/>
    <s v="Member"/>
    <x v="1"/>
    <n v="496.75"/>
    <x v="4"/>
    <x v="4"/>
    <n v="2630.9279999999999"/>
    <s v="Bulk Order"/>
  </r>
  <r>
    <s v="ORD111574"/>
    <x v="3"/>
    <x v="1"/>
    <x v="11436"/>
    <n v="0.04"/>
    <n v="25.578400000000002"/>
    <n v="7"/>
    <d v="2023-05-25T00:00:00"/>
    <d v="2023-05-31T00:00:00"/>
    <s v="Regular"/>
    <x v="1"/>
    <n v="174.83"/>
    <x v="4"/>
    <x v="4"/>
    <n v="613.88160000000005"/>
    <s v="Bulk Order"/>
  </r>
  <r>
    <s v="ORD111575"/>
    <x v="1"/>
    <x v="2"/>
    <x v="11437"/>
    <n v="0.28999999999999998"/>
    <n v="1044.2465"/>
    <n v="9"/>
    <d v="2024-05-18T00:00:00"/>
    <d v="2024-05-21T00:00:00"/>
    <s v="Member"/>
    <x v="0"/>
    <n v="670.56"/>
    <x v="4"/>
    <x v="1"/>
    <n v="2556.6035000000002"/>
    <s v="Bulk Order"/>
  </r>
  <r>
    <s v="ORD111576"/>
    <x v="2"/>
    <x v="3"/>
    <x v="11438"/>
    <n v="0.35"/>
    <n v="286.47499999999997"/>
    <n v="5"/>
    <d v="2023-06-17T00:00:00"/>
    <d v="2023-06-23T00:00:00"/>
    <s v="Member"/>
    <x v="0"/>
    <n v="96.76"/>
    <x v="4"/>
    <x v="3"/>
    <n v="532.02500000000009"/>
    <s v="-"/>
  </r>
  <r>
    <s v="ORD111577"/>
    <x v="2"/>
    <x v="1"/>
    <x v="11439"/>
    <n v="0.04"/>
    <n v="15.941199999999998"/>
    <n v="8"/>
    <d v="2023-03-11T00:00:00"/>
    <d v="2023-03-18T00:00:00"/>
    <s v="Regular"/>
    <x v="2"/>
    <n v="79.849999999999994"/>
    <x v="4"/>
    <x v="3"/>
    <n v="382.58879999999999"/>
    <s v="Bulk Order"/>
  </r>
  <r>
    <s v="ORD111578"/>
    <x v="3"/>
    <x v="4"/>
    <x v="11440"/>
    <n v="0.11"/>
    <n v="82.635300000000001"/>
    <n v="7"/>
    <d v="2023-05-07T00:00:00"/>
    <d v="2023-05-10T00:00:00"/>
    <s v="Member"/>
    <x v="0"/>
    <n v="51.45"/>
    <x v="4"/>
    <x v="4"/>
    <n v="668.59469999999999"/>
    <s v="Bulk Order"/>
  </r>
  <r>
    <s v="ORD111579"/>
    <x v="2"/>
    <x v="4"/>
    <x v="11441"/>
    <n v="0.2"/>
    <n v="951.92200000000003"/>
    <n v="2"/>
    <d v="2024-05-21T00:00:00"/>
    <d v="2024-05-23T00:00:00"/>
    <s v="New"/>
    <x v="1"/>
    <n v="666.26"/>
    <x v="4"/>
    <x v="4"/>
    <n v="3807.6879999999996"/>
    <s v="-"/>
  </r>
  <r>
    <s v="ORD111580"/>
    <x v="1"/>
    <x v="2"/>
    <x v="11442"/>
    <n v="0.44"/>
    <n v="993.57279999999992"/>
    <n v="2"/>
    <d v="2023-02-19T00:00:00"/>
    <d v="2023-02-22T00:00:00"/>
    <s v="Member"/>
    <x v="2"/>
    <n v="411.86"/>
    <x v="4"/>
    <x v="0"/>
    <n v="1264.5472"/>
    <s v="-"/>
  </r>
  <r>
    <s v="ORD111581"/>
    <x v="0"/>
    <x v="4"/>
    <x v="11443"/>
    <n v="0.43"/>
    <n v="146.23439999999999"/>
    <n v="4"/>
    <d v="2023-09-28T00:00:00"/>
    <d v="2023-10-01T00:00:00"/>
    <s v="New"/>
    <x v="0"/>
    <n v="61.76"/>
    <x v="4"/>
    <x v="3"/>
    <n v="193.84559999999999"/>
    <s v="-"/>
  </r>
  <r>
    <s v="ORD111582"/>
    <x v="3"/>
    <x v="4"/>
    <x v="11444"/>
    <n v="0.39"/>
    <n v="1154.3259"/>
    <n v="1"/>
    <d v="2023-03-13T00:00:00"/>
    <d v="2023-03-18T00:00:00"/>
    <s v="New"/>
    <x v="2"/>
    <n v="602.39"/>
    <x v="4"/>
    <x v="4"/>
    <n v="1805.4840999999999"/>
    <s v="-"/>
  </r>
  <r>
    <s v="ORD111583"/>
    <x v="2"/>
    <x v="1"/>
    <x v="11445"/>
    <n v="0.5"/>
    <n v="539.29999999999995"/>
    <n v="5"/>
    <d v="2024-02-22T00:00:00"/>
    <d v="2024-02-25T00:00:00"/>
    <s v="New"/>
    <x v="0"/>
    <n v="65.59"/>
    <x v="4"/>
    <x v="4"/>
    <n v="539.29999999999995"/>
    <s v="-"/>
  </r>
  <r>
    <s v="ORD111584"/>
    <x v="1"/>
    <x v="1"/>
    <x v="11446"/>
    <n v="0.12"/>
    <n v="16.02"/>
    <n v="5"/>
    <d v="2023-08-31T00:00:00"/>
    <d v="2023-09-06T00:00:00"/>
    <s v="Member"/>
    <x v="2"/>
    <n v="32.26"/>
    <x v="4"/>
    <x v="2"/>
    <n v="117.48"/>
    <s v="-"/>
  </r>
  <r>
    <s v="ORD111585"/>
    <x v="1"/>
    <x v="2"/>
    <x v="11447"/>
    <n v="0.23"/>
    <n v="877.7007000000001"/>
    <n v="1"/>
    <d v="2024-04-15T00:00:00"/>
    <d v="2024-04-18T00:00:00"/>
    <s v="Member"/>
    <x v="1"/>
    <n v="279.77999999999997"/>
    <x v="4"/>
    <x v="1"/>
    <n v="2938.3892999999998"/>
    <s v="-"/>
  </r>
  <r>
    <s v="ORD111586"/>
    <x v="2"/>
    <x v="3"/>
    <x v="11448"/>
    <n v="0.22"/>
    <n v="188.9426"/>
    <n v="5"/>
    <d v="2024-02-12T00:00:00"/>
    <d v="2024-02-13T00:00:00"/>
    <s v="Regular"/>
    <x v="1"/>
    <n v="244.96"/>
    <x v="4"/>
    <x v="4"/>
    <n v="669.88740000000007"/>
    <s v="-"/>
  </r>
  <r>
    <s v="ORD111587"/>
    <x v="1"/>
    <x v="2"/>
    <x v="11449"/>
    <n v="0.34"/>
    <n v="1604.1812000000002"/>
    <n v="4"/>
    <d v="2023-04-18T00:00:00"/>
    <d v="2023-04-22T00:00:00"/>
    <s v="Regular"/>
    <x v="1"/>
    <n v="882.22"/>
    <x v="4"/>
    <x v="4"/>
    <n v="3113.9988000000003"/>
    <s v="-"/>
  </r>
  <r>
    <s v="ORD111588"/>
    <x v="1"/>
    <x v="0"/>
    <x v="11450"/>
    <n v="0.43"/>
    <n v="1292.0295999999998"/>
    <n v="5"/>
    <d v="2024-06-03T00:00:00"/>
    <d v="2024-06-08T00:00:00"/>
    <s v="New"/>
    <x v="0"/>
    <n v="886.67"/>
    <x v="4"/>
    <x v="4"/>
    <n v="1712.6904"/>
    <s v="-"/>
  </r>
  <r>
    <s v="ORD111589"/>
    <x v="3"/>
    <x v="4"/>
    <x v="11451"/>
    <n v="0.25"/>
    <n v="131.57"/>
    <n v="4"/>
    <d v="2024-03-16T00:00:00"/>
    <d v="2024-03-17T00:00:00"/>
    <s v="Regular"/>
    <x v="2"/>
    <n v="50.23"/>
    <x v="4"/>
    <x v="5"/>
    <n v="394.71"/>
    <s v="-"/>
  </r>
  <r>
    <s v="ORD111590"/>
    <x v="1"/>
    <x v="3"/>
    <x v="11452"/>
    <n v="0.25"/>
    <n v="291.83499999999998"/>
    <n v="9"/>
    <d v="2024-01-05T00:00:00"/>
    <d v="2024-01-11T00:00:00"/>
    <s v="Member"/>
    <x v="1"/>
    <n v="284.82"/>
    <x v="4"/>
    <x v="4"/>
    <n v="875.50499999999988"/>
    <s v="Bulk Order"/>
  </r>
  <r>
    <s v="ORD111591"/>
    <x v="2"/>
    <x v="1"/>
    <x v="11453"/>
    <n v="0.3"/>
    <n v="927.94199999999989"/>
    <n v="9"/>
    <d v="2023-07-24T00:00:00"/>
    <d v="2023-07-29T00:00:00"/>
    <s v="New"/>
    <x v="1"/>
    <n v="605.42999999999995"/>
    <x v="4"/>
    <x v="1"/>
    <n v="2165.1979999999999"/>
    <s v="Bulk Order"/>
  </r>
  <r>
    <s v="ORD111592"/>
    <x v="3"/>
    <x v="0"/>
    <x v="11454"/>
    <n v="0.37"/>
    <n v="649.99749999999995"/>
    <n v="3"/>
    <d v="2023-10-08T00:00:00"/>
    <d v="2023-10-15T00:00:00"/>
    <s v="New"/>
    <x v="2"/>
    <n v="454.89"/>
    <x v="4"/>
    <x v="3"/>
    <n v="1106.7525000000001"/>
    <s v="-"/>
  </r>
  <r>
    <s v="ORD111593"/>
    <x v="2"/>
    <x v="0"/>
    <x v="11455"/>
    <n v="0.1"/>
    <n v="270.75"/>
    <n v="3"/>
    <d v="2023-01-18T00:00:00"/>
    <d v="2023-01-22T00:00:00"/>
    <s v="Member"/>
    <x v="1"/>
    <n v="170.28"/>
    <x v="4"/>
    <x v="5"/>
    <n v="2436.75"/>
    <s v="-"/>
  </r>
  <r>
    <s v="ORD111594"/>
    <x v="0"/>
    <x v="4"/>
    <x v="11456"/>
    <n v="0.48"/>
    <n v="1928.4528"/>
    <n v="3"/>
    <d v="2023-03-14T00:00:00"/>
    <d v="2023-03-21T00:00:00"/>
    <s v="New"/>
    <x v="2"/>
    <n v="567.72"/>
    <x v="4"/>
    <x v="5"/>
    <n v="2089.1572000000001"/>
    <s v="-"/>
  </r>
  <r>
    <s v="ORD111595"/>
    <x v="2"/>
    <x v="1"/>
    <x v="11457"/>
    <n v="0.05"/>
    <n v="199.1875"/>
    <n v="7"/>
    <d v="2023-07-17T00:00:00"/>
    <d v="2023-07-20T00:00:00"/>
    <s v="Regular"/>
    <x v="0"/>
    <n v="855.79"/>
    <x v="4"/>
    <x v="2"/>
    <n v="3784.5625"/>
    <s v="Bulk Order"/>
  </r>
  <r>
    <s v="ORD111596"/>
    <x v="2"/>
    <x v="3"/>
    <x v="11458"/>
    <n v="0.01"/>
    <n v="35.2014"/>
    <n v="1"/>
    <d v="2024-06-09T00:00:00"/>
    <d v="2024-06-12T00:00:00"/>
    <s v="Member"/>
    <x v="1"/>
    <n v="429.25"/>
    <x v="4"/>
    <x v="5"/>
    <n v="3484.9386"/>
    <s v="-"/>
  </r>
  <r>
    <s v="ORD111597"/>
    <x v="3"/>
    <x v="1"/>
    <x v="11459"/>
    <n v="0.18"/>
    <n v="799.50059999999996"/>
    <n v="4"/>
    <d v="2024-01-25T00:00:00"/>
    <d v="2024-01-31T00:00:00"/>
    <s v="Regular"/>
    <x v="2"/>
    <n v="1231.3699999999999"/>
    <x v="4"/>
    <x v="1"/>
    <n v="3642.1694000000002"/>
    <s v="-"/>
  </r>
  <r>
    <s v="ORD111598"/>
    <x v="1"/>
    <x v="4"/>
    <x v="11460"/>
    <n v="0.35"/>
    <n v="376.90449999999993"/>
    <n v="9"/>
    <d v="2024-04-10T00:00:00"/>
    <d v="2024-04-12T00:00:00"/>
    <s v="New"/>
    <x v="2"/>
    <n v="261.75"/>
    <x v="4"/>
    <x v="4"/>
    <n v="699.96550000000002"/>
    <s v="Bulk Order"/>
  </r>
  <r>
    <s v="ORD111599"/>
    <x v="2"/>
    <x v="0"/>
    <x v="11461"/>
    <n v="0.49"/>
    <n v="474.55520000000001"/>
    <n v="8"/>
    <d v="2023-04-13T00:00:00"/>
    <d v="2023-04-20T00:00:00"/>
    <s v="Regular"/>
    <x v="2"/>
    <n v="138.44999999999999"/>
    <x v="4"/>
    <x v="2"/>
    <n v="493.9248"/>
    <s v="Bulk Order"/>
  </r>
  <r>
    <s v="ORD111600"/>
    <x v="3"/>
    <x v="4"/>
    <x v="11462"/>
    <n v="0.47"/>
    <n v="1887.9006999999999"/>
    <n v="3"/>
    <d v="2023-08-06T00:00:00"/>
    <d v="2023-08-10T00:00:00"/>
    <s v="Regular"/>
    <x v="1"/>
    <n v="351.44"/>
    <x v="4"/>
    <x v="2"/>
    <n v="2128.9093000000003"/>
    <s v="-"/>
  </r>
  <r>
    <s v="ORD111601"/>
    <x v="0"/>
    <x v="2"/>
    <x v="11463"/>
    <n v="0.34"/>
    <n v="568.60239999999999"/>
    <n v="8"/>
    <d v="2023-02-05T00:00:00"/>
    <d v="2023-02-08T00:00:00"/>
    <s v="Member"/>
    <x v="0"/>
    <n v="363.9"/>
    <x v="4"/>
    <x v="0"/>
    <n v="1103.7575999999999"/>
    <s v="Bulk Order"/>
  </r>
  <r>
    <s v="ORD111602"/>
    <x v="3"/>
    <x v="0"/>
    <x v="11464"/>
    <n v="0.22"/>
    <n v="574.1318"/>
    <n v="6"/>
    <d v="2023-07-22T00:00:00"/>
    <d v="2023-07-27T00:00:00"/>
    <s v="New"/>
    <x v="2"/>
    <n v="599.89"/>
    <x v="4"/>
    <x v="5"/>
    <n v="2035.5581999999999"/>
    <s v="Bulk Order"/>
  </r>
  <r>
    <s v="ORD111603"/>
    <x v="3"/>
    <x v="4"/>
    <x v="11465"/>
    <n v="0.3"/>
    <n v="1123.6109999999999"/>
    <n v="3"/>
    <d v="2024-10-19T00:00:00"/>
    <d v="2024-10-25T00:00:00"/>
    <s v="Member"/>
    <x v="0"/>
    <n v="443.26"/>
    <x v="4"/>
    <x v="2"/>
    <n v="2621.759"/>
    <s v="-"/>
  </r>
  <r>
    <s v="ORD111604"/>
    <x v="1"/>
    <x v="3"/>
    <x v="11466"/>
    <n v="0.48"/>
    <n v="979.23359999999991"/>
    <n v="9"/>
    <d v="2023-01-15T00:00:00"/>
    <d v="2023-01-22T00:00:00"/>
    <s v="Regular"/>
    <x v="0"/>
    <n v="147.32"/>
    <x v="4"/>
    <x v="0"/>
    <n v="1060.8364000000001"/>
    <s v="Bulk Order"/>
  </r>
  <r>
    <s v="ORD111605"/>
    <x v="2"/>
    <x v="3"/>
    <x v="11467"/>
    <n v="0.13"/>
    <n v="95.914000000000001"/>
    <n v="7"/>
    <d v="2023-12-11T00:00:00"/>
    <d v="2023-12-16T00:00:00"/>
    <s v="New"/>
    <x v="1"/>
    <n v="61.45"/>
    <x v="4"/>
    <x v="2"/>
    <n v="641.88599999999997"/>
    <s v="Bulk Order"/>
  </r>
  <r>
    <s v="ORD111606"/>
    <x v="0"/>
    <x v="3"/>
    <x v="11468"/>
    <n v="0.24"/>
    <n v="823.04160000000002"/>
    <n v="8"/>
    <d v="2023-09-29T00:00:00"/>
    <d v="2023-10-01T00:00:00"/>
    <s v="New"/>
    <x v="0"/>
    <n v="924.07"/>
    <x v="4"/>
    <x v="5"/>
    <n v="2606.2984000000001"/>
    <s v="Bulk Order"/>
  </r>
  <r>
    <s v="ORD111607"/>
    <x v="3"/>
    <x v="2"/>
    <x v="11469"/>
    <n v="0.35"/>
    <n v="1436.4279999999999"/>
    <n v="2"/>
    <d v="2023-03-17T00:00:00"/>
    <d v="2023-03-20T00:00:00"/>
    <s v="New"/>
    <x v="2"/>
    <n v="593.16999999999996"/>
    <x v="4"/>
    <x v="5"/>
    <n v="2667.652"/>
    <s v="-"/>
  </r>
  <r>
    <s v="ORD111608"/>
    <x v="2"/>
    <x v="1"/>
    <x v="11470"/>
    <n v="0.01"/>
    <n v="1.6271000000000002"/>
    <n v="3"/>
    <d v="2023-01-14T00:00:00"/>
    <d v="2023-01-19T00:00:00"/>
    <s v="New"/>
    <x v="0"/>
    <n v="40.65"/>
    <x v="4"/>
    <x v="1"/>
    <n v="161.0829"/>
    <s v="-"/>
  </r>
  <r>
    <s v="ORD111609"/>
    <x v="2"/>
    <x v="3"/>
    <x v="11471"/>
    <n v="0.19"/>
    <n v="542.73689999999999"/>
    <n v="7"/>
    <d v="2024-07-12T00:00:00"/>
    <d v="2024-07-18T00:00:00"/>
    <s v="Regular"/>
    <x v="0"/>
    <n v="427.93"/>
    <x v="4"/>
    <x v="3"/>
    <n v="2313.7731000000003"/>
    <s v="Bulk Order"/>
  </r>
  <r>
    <s v="ORD111610"/>
    <x v="3"/>
    <x v="2"/>
    <x v="11472"/>
    <n v="0.28000000000000003"/>
    <n v="672.02240000000006"/>
    <n v="2"/>
    <d v="2024-11-24T00:00:00"/>
    <d v="2024-11-28T00:00:00"/>
    <s v="Member"/>
    <x v="1"/>
    <n v="578.98"/>
    <x v="4"/>
    <x v="4"/>
    <n v="1728.0575999999999"/>
    <s v="-"/>
  </r>
  <r>
    <s v="ORD111611"/>
    <x v="2"/>
    <x v="3"/>
    <x v="11473"/>
    <n v="0.45"/>
    <n v="617.40899999999999"/>
    <n v="6"/>
    <d v="2023-02-27T00:00:00"/>
    <d v="2023-03-05T00:00:00"/>
    <s v="Regular"/>
    <x v="0"/>
    <n v="356.78"/>
    <x v="4"/>
    <x v="4"/>
    <n v="754.61099999999999"/>
    <s v="Bulk Order"/>
  </r>
  <r>
    <s v="ORD111612"/>
    <x v="3"/>
    <x v="2"/>
    <x v="11474"/>
    <n v="0.5"/>
    <n v="444.52"/>
    <n v="7"/>
    <d v="2024-12-17T00:00:00"/>
    <d v="2024-12-19T00:00:00"/>
    <s v="Regular"/>
    <x v="2"/>
    <n v="117.43"/>
    <x v="4"/>
    <x v="4"/>
    <n v="444.52"/>
    <s v="Bulk Order"/>
  </r>
  <r>
    <s v="ORD111613"/>
    <x v="3"/>
    <x v="3"/>
    <x v="11475"/>
    <n v="0.28000000000000003"/>
    <n v="285.9864"/>
    <n v="6"/>
    <d v="2023-08-19T00:00:00"/>
    <d v="2023-08-22T00:00:00"/>
    <s v="New"/>
    <x v="2"/>
    <n v="305.3"/>
    <x v="4"/>
    <x v="3"/>
    <n v="735.39359999999999"/>
    <s v="Bulk Order"/>
  </r>
  <r>
    <s v="ORD111614"/>
    <x v="3"/>
    <x v="1"/>
    <x v="11476"/>
    <n v="0.47"/>
    <n v="1716.6138999999998"/>
    <n v="5"/>
    <d v="2024-10-31T00:00:00"/>
    <d v="2024-11-06T00:00:00"/>
    <s v="Member"/>
    <x v="2"/>
    <n v="343.26"/>
    <x v="4"/>
    <x v="3"/>
    <n v="1935.7561000000001"/>
    <s v="-"/>
  </r>
  <r>
    <s v="ORD111615"/>
    <x v="0"/>
    <x v="4"/>
    <x v="11477"/>
    <n v="0.05"/>
    <n v="136.36800000000002"/>
    <n v="9"/>
    <d v="2024-04-28T00:00:00"/>
    <d v="2024-05-05T00:00:00"/>
    <s v="New"/>
    <x v="1"/>
    <n v="520.07000000000005"/>
    <x v="4"/>
    <x v="0"/>
    <n v="2590.9920000000002"/>
    <s v="Bulk Order"/>
  </r>
  <r>
    <s v="ORD111616"/>
    <x v="3"/>
    <x v="3"/>
    <x v="11478"/>
    <n v="0.35"/>
    <n v="1717.6809999999998"/>
    <n v="3"/>
    <d v="2023-10-29T00:00:00"/>
    <d v="2023-11-01T00:00:00"/>
    <s v="Regular"/>
    <x v="1"/>
    <n v="1061.8699999999999"/>
    <x v="4"/>
    <x v="4"/>
    <n v="3189.9790000000003"/>
    <s v="-"/>
  </r>
  <r>
    <s v="ORD111617"/>
    <x v="1"/>
    <x v="4"/>
    <x v="11479"/>
    <n v="0.2"/>
    <n v="258.36599999999999"/>
    <n v="5"/>
    <d v="2024-06-11T00:00:00"/>
    <d v="2024-06-13T00:00:00"/>
    <s v="Regular"/>
    <x v="2"/>
    <n v="114.29"/>
    <x v="4"/>
    <x v="0"/>
    <n v="1033.4639999999999"/>
    <s v="-"/>
  </r>
  <r>
    <s v="ORD111618"/>
    <x v="2"/>
    <x v="3"/>
    <x v="11480"/>
    <n v="0.38"/>
    <n v="1819.7554"/>
    <n v="5"/>
    <d v="2023-05-09T00:00:00"/>
    <d v="2023-05-16T00:00:00"/>
    <s v="Member"/>
    <x v="0"/>
    <n v="279.57"/>
    <x v="4"/>
    <x v="0"/>
    <n v="2969.0745999999999"/>
    <s v="-"/>
  </r>
  <r>
    <s v="ORD111619"/>
    <x v="0"/>
    <x v="1"/>
    <x v="11481"/>
    <n v="0.43"/>
    <n v="1128.3371999999999"/>
    <n v="8"/>
    <d v="2024-11-11T00:00:00"/>
    <d v="2024-11-18T00:00:00"/>
    <s v="Member"/>
    <x v="1"/>
    <n v="209.25"/>
    <x v="4"/>
    <x v="2"/>
    <n v="1495.7028"/>
    <s v="Bulk Order"/>
  </r>
  <r>
    <s v="ORD111620"/>
    <x v="2"/>
    <x v="4"/>
    <x v="11482"/>
    <n v="0.03"/>
    <n v="24.465899999999998"/>
    <n v="8"/>
    <d v="2023-07-24T00:00:00"/>
    <d v="2023-07-25T00:00:00"/>
    <s v="Regular"/>
    <x v="0"/>
    <n v="70.400000000000006"/>
    <x v="4"/>
    <x v="4"/>
    <n v="791.06409999999994"/>
    <s v="Bulk Order"/>
  </r>
  <r>
    <s v="ORD111621"/>
    <x v="0"/>
    <x v="2"/>
    <x v="11483"/>
    <n v="0.47"/>
    <n v="388.25760000000002"/>
    <n v="1"/>
    <d v="2023-03-03T00:00:00"/>
    <d v="2023-03-09T00:00:00"/>
    <s v="New"/>
    <x v="0"/>
    <n v="172.96"/>
    <x v="4"/>
    <x v="3"/>
    <n v="437.82240000000002"/>
    <s v="-"/>
  </r>
  <r>
    <s v="ORD111622"/>
    <x v="1"/>
    <x v="3"/>
    <x v="11484"/>
    <n v="0.03"/>
    <n v="92.459400000000002"/>
    <n v="6"/>
    <d v="2024-02-08T00:00:00"/>
    <d v="2024-02-13T00:00:00"/>
    <s v="Member"/>
    <x v="1"/>
    <n v="902.22"/>
    <x v="4"/>
    <x v="0"/>
    <n v="2989.5205999999998"/>
    <s v="Bulk Order"/>
  </r>
  <r>
    <s v="ORD111623"/>
    <x v="0"/>
    <x v="3"/>
    <x v="11485"/>
    <n v="0.38"/>
    <n v="1586.1086"/>
    <n v="6"/>
    <d v="2023-02-24T00:00:00"/>
    <d v="2023-03-01T00:00:00"/>
    <s v="New"/>
    <x v="0"/>
    <n v="725.52"/>
    <x v="4"/>
    <x v="4"/>
    <n v="2587.8614000000002"/>
    <s v="Bulk Order"/>
  </r>
  <r>
    <s v="ORD111624"/>
    <x v="0"/>
    <x v="2"/>
    <x v="11486"/>
    <n v="0.03"/>
    <n v="112.91369999999999"/>
    <n v="2"/>
    <d v="2023-11-03T00:00:00"/>
    <d v="2023-11-05T00:00:00"/>
    <s v="Regular"/>
    <x v="0"/>
    <n v="935.36"/>
    <x v="4"/>
    <x v="1"/>
    <n v="3650.8762999999999"/>
    <s v="-"/>
  </r>
  <r>
    <s v="ORD111625"/>
    <x v="0"/>
    <x v="1"/>
    <x v="11487"/>
    <n v="0.43"/>
    <n v="1424.4050999999999"/>
    <n v="5"/>
    <d v="2024-09-20T00:00:00"/>
    <d v="2024-09-23T00:00:00"/>
    <s v="Regular"/>
    <x v="2"/>
    <n v="252.8"/>
    <x v="4"/>
    <x v="1"/>
    <n v="1888.1649000000002"/>
    <s v="-"/>
  </r>
  <r>
    <s v="ORD111626"/>
    <x v="2"/>
    <x v="0"/>
    <x v="11488"/>
    <n v="0.1"/>
    <n v="94.333000000000013"/>
    <n v="6"/>
    <d v="2023-03-10T00:00:00"/>
    <d v="2023-03-11T00:00:00"/>
    <s v="Member"/>
    <x v="0"/>
    <n v="130.29"/>
    <x v="4"/>
    <x v="1"/>
    <n v="848.99700000000007"/>
    <s v="Bulk Order"/>
  </r>
  <r>
    <s v="ORD111627"/>
    <x v="3"/>
    <x v="3"/>
    <x v="11489"/>
    <n v="0.22"/>
    <n v="138.79140000000001"/>
    <n v="3"/>
    <d v="2023-07-20T00:00:00"/>
    <d v="2023-07-24T00:00:00"/>
    <s v="Member"/>
    <x v="0"/>
    <n v="56.31"/>
    <x v="4"/>
    <x v="5"/>
    <n v="492.07859999999999"/>
    <s v="-"/>
  </r>
  <r>
    <s v="ORD111628"/>
    <x v="2"/>
    <x v="2"/>
    <x v="11490"/>
    <n v="0.47"/>
    <n v="47.573399999999999"/>
    <n v="1"/>
    <d v="2023-04-07T00:00:00"/>
    <d v="2023-04-14T00:00:00"/>
    <s v="New"/>
    <x v="1"/>
    <n v="22.44"/>
    <x v="4"/>
    <x v="4"/>
    <n v="53.646599999999999"/>
    <s v="-"/>
  </r>
  <r>
    <s v="ORD111629"/>
    <x v="3"/>
    <x v="0"/>
    <x v="11491"/>
    <n v="0.4"/>
    <n v="239.51599999999999"/>
    <n v="9"/>
    <d v="2024-02-22T00:00:00"/>
    <d v="2024-02-25T00:00:00"/>
    <s v="Regular"/>
    <x v="1"/>
    <n v="173.48"/>
    <x v="4"/>
    <x v="0"/>
    <n v="359.274"/>
    <s v="Bulk Order"/>
  </r>
  <r>
    <s v="ORD111630"/>
    <x v="2"/>
    <x v="3"/>
    <x v="11492"/>
    <n v="0.39"/>
    <n v="1503.528"/>
    <n v="2"/>
    <d v="2024-02-15T00:00:00"/>
    <d v="2024-02-20T00:00:00"/>
    <s v="New"/>
    <x v="0"/>
    <n v="508.59"/>
    <x v="4"/>
    <x v="1"/>
    <n v="2351.6719999999996"/>
    <s v="-"/>
  </r>
  <r>
    <s v="ORD111631"/>
    <x v="1"/>
    <x v="4"/>
    <x v="11493"/>
    <n v="0.38"/>
    <n v="1704.9536000000001"/>
    <n v="4"/>
    <d v="2024-09-04T00:00:00"/>
    <d v="2024-09-11T00:00:00"/>
    <s v="Member"/>
    <x v="0"/>
    <n v="569.54999999999995"/>
    <x v="4"/>
    <x v="5"/>
    <n v="2781.7664000000004"/>
    <s v="-"/>
  </r>
  <r>
    <s v="ORD111632"/>
    <x v="1"/>
    <x v="2"/>
    <x v="11494"/>
    <n v="0.28000000000000003"/>
    <n v="357.76160000000004"/>
    <n v="9"/>
    <d v="2024-08-31T00:00:00"/>
    <d v="2024-09-02T00:00:00"/>
    <s v="Regular"/>
    <x v="1"/>
    <n v="203.52"/>
    <x v="4"/>
    <x v="4"/>
    <n v="919.95839999999998"/>
    <s v="Bulk Order"/>
  </r>
  <r>
    <s v="ORD111633"/>
    <x v="0"/>
    <x v="4"/>
    <x v="11495"/>
    <n v="0.48"/>
    <n v="1917.5904"/>
    <n v="9"/>
    <d v="2024-01-03T00:00:00"/>
    <d v="2024-01-04T00:00:00"/>
    <s v="Member"/>
    <x v="0"/>
    <n v="304.60000000000002"/>
    <x v="4"/>
    <x v="5"/>
    <n v="2077.3896"/>
    <s v="Bulk Order"/>
  </r>
  <r>
    <s v="ORD111634"/>
    <x v="1"/>
    <x v="1"/>
    <x v="11496"/>
    <n v="0.42"/>
    <n v="451.23119999999994"/>
    <n v="8"/>
    <d v="2023-10-21T00:00:00"/>
    <d v="2023-10-28T00:00:00"/>
    <s v="Regular"/>
    <x v="2"/>
    <n v="258"/>
    <x v="4"/>
    <x v="0"/>
    <n v="623.12879999999996"/>
    <s v="Bulk Order"/>
  </r>
  <r>
    <s v="ORD111635"/>
    <x v="0"/>
    <x v="0"/>
    <x v="11497"/>
    <n v="0.22"/>
    <n v="290.71460000000002"/>
    <n v="4"/>
    <d v="2023-10-12T00:00:00"/>
    <d v="2023-10-17T00:00:00"/>
    <s v="New"/>
    <x v="0"/>
    <n v="368.23"/>
    <x v="4"/>
    <x v="1"/>
    <n v="1030.7154"/>
    <s v="-"/>
  </r>
  <r>
    <s v="ORD111636"/>
    <x v="3"/>
    <x v="2"/>
    <x v="11498"/>
    <n v="0.37"/>
    <n v="443.39689999999996"/>
    <n v="1"/>
    <d v="2023-10-03T00:00:00"/>
    <d v="2023-10-08T00:00:00"/>
    <s v="Regular"/>
    <x v="0"/>
    <n v="86.88"/>
    <x v="4"/>
    <x v="1"/>
    <n v="754.97309999999993"/>
    <s v="-"/>
  </r>
  <r>
    <s v="ORD111637"/>
    <x v="1"/>
    <x v="3"/>
    <x v="11499"/>
    <n v="0.5"/>
    <n v="176.74"/>
    <n v="7"/>
    <d v="2024-10-20T00:00:00"/>
    <d v="2024-10-26T00:00:00"/>
    <s v="New"/>
    <x v="0"/>
    <n v="49.46"/>
    <x v="4"/>
    <x v="2"/>
    <n v="176.74"/>
    <s v="Bulk Order"/>
  </r>
  <r>
    <s v="ORD111638"/>
    <x v="3"/>
    <x v="3"/>
    <x v="11500"/>
    <n v="0.44"/>
    <n v="462.39600000000002"/>
    <n v="2"/>
    <d v="2024-01-24T00:00:00"/>
    <d v="2024-01-27T00:00:00"/>
    <s v="Member"/>
    <x v="0"/>
    <n v="281.57"/>
    <x v="4"/>
    <x v="1"/>
    <n v="588.50400000000013"/>
    <s v="-"/>
  </r>
  <r>
    <s v="ORD111639"/>
    <x v="2"/>
    <x v="0"/>
    <x v="11501"/>
    <n v="0"/>
    <n v="0"/>
    <n v="8"/>
    <d v="2023-10-08T00:00:00"/>
    <d v="2023-10-10T00:00:00"/>
    <s v="Regular"/>
    <x v="1"/>
    <n v="170.93"/>
    <x v="4"/>
    <x v="4"/>
    <n v="1930.36"/>
    <s v="Bulk Order"/>
  </r>
  <r>
    <s v="ORD111640"/>
    <x v="3"/>
    <x v="4"/>
    <x v="11502"/>
    <n v="0.37"/>
    <n v="772.1160000000001"/>
    <n v="2"/>
    <d v="2024-08-27T00:00:00"/>
    <d v="2024-08-28T00:00:00"/>
    <s v="Member"/>
    <x v="0"/>
    <n v="462.98"/>
    <x v="4"/>
    <x v="2"/>
    <n v="1314.6840000000002"/>
    <s v="-"/>
  </r>
  <r>
    <s v="ORD111641"/>
    <x v="2"/>
    <x v="4"/>
    <x v="11503"/>
    <n v="0.45"/>
    <n v="727.3755000000001"/>
    <n v="3"/>
    <d v="2023-10-09T00:00:00"/>
    <d v="2023-10-12T00:00:00"/>
    <s v="New"/>
    <x v="2"/>
    <n v="159.31"/>
    <x v="4"/>
    <x v="5"/>
    <n v="889.0145"/>
    <s v="-"/>
  </r>
  <r>
    <s v="ORD111642"/>
    <x v="3"/>
    <x v="2"/>
    <x v="11504"/>
    <n v="0.16"/>
    <n v="419.54400000000004"/>
    <n v="6"/>
    <d v="2023-07-13T00:00:00"/>
    <d v="2023-07-17T00:00:00"/>
    <s v="Regular"/>
    <x v="0"/>
    <n v="608.69000000000005"/>
    <x v="4"/>
    <x v="4"/>
    <n v="2202.6060000000002"/>
    <s v="Bulk Order"/>
  </r>
  <r>
    <s v="ORD111643"/>
    <x v="3"/>
    <x v="2"/>
    <x v="11505"/>
    <n v="0.49"/>
    <n v="956.57309999999995"/>
    <n v="4"/>
    <d v="2024-12-01T00:00:00"/>
    <d v="2024-12-06T00:00:00"/>
    <s v="Member"/>
    <x v="2"/>
    <n v="416.84"/>
    <x v="4"/>
    <x v="3"/>
    <n v="995.6169000000001"/>
    <s v="-"/>
  </r>
  <r>
    <s v="ORD111644"/>
    <x v="1"/>
    <x v="4"/>
    <x v="11506"/>
    <n v="0.2"/>
    <n v="970.95800000000008"/>
    <n v="2"/>
    <d v="2023-05-08T00:00:00"/>
    <d v="2023-05-11T00:00:00"/>
    <s v="New"/>
    <x v="1"/>
    <n v="1400.07"/>
    <x v="4"/>
    <x v="2"/>
    <n v="3883.8319999999999"/>
    <s v="-"/>
  </r>
  <r>
    <s v="ORD111645"/>
    <x v="3"/>
    <x v="2"/>
    <x v="11507"/>
    <n v="0.21"/>
    <n v="851.76419999999996"/>
    <n v="1"/>
    <d v="2024-07-10T00:00:00"/>
    <d v="2024-07-16T00:00:00"/>
    <s v="Regular"/>
    <x v="2"/>
    <n v="766.53"/>
    <x v="4"/>
    <x v="2"/>
    <n v="3204.2557999999999"/>
    <s v="-"/>
  </r>
  <r>
    <s v="ORD111646"/>
    <x v="1"/>
    <x v="4"/>
    <x v="11508"/>
    <n v="0.08"/>
    <n v="372.94319999999999"/>
    <n v="3"/>
    <d v="2024-11-28T00:00:00"/>
    <d v="2024-12-03T00:00:00"/>
    <s v="Regular"/>
    <x v="1"/>
    <n v="764.78"/>
    <x v="4"/>
    <x v="5"/>
    <n v="4288.8468000000003"/>
    <s v="-"/>
  </r>
  <r>
    <s v="ORD111647"/>
    <x v="1"/>
    <x v="0"/>
    <x v="11509"/>
    <n v="0.05"/>
    <n v="141.56950000000001"/>
    <n v="4"/>
    <d v="2023-02-12T00:00:00"/>
    <d v="2023-02-15T00:00:00"/>
    <s v="Regular"/>
    <x v="1"/>
    <n v="507.72"/>
    <x v="4"/>
    <x v="0"/>
    <n v="2689.8204999999998"/>
    <s v="-"/>
  </r>
  <r>
    <s v="ORD111648"/>
    <x v="0"/>
    <x v="2"/>
    <x v="11510"/>
    <n v="0.27"/>
    <n v="924.44220000000007"/>
    <n v="9"/>
    <d v="2023-01-14T00:00:00"/>
    <d v="2023-01-16T00:00:00"/>
    <s v="Member"/>
    <x v="1"/>
    <n v="684.6"/>
    <x v="4"/>
    <x v="3"/>
    <n v="2499.4178000000002"/>
    <s v="Bulk Order"/>
  </r>
  <r>
    <s v="ORD111649"/>
    <x v="0"/>
    <x v="4"/>
    <x v="9241"/>
    <n v="0.3"/>
    <n v="275.01299999999998"/>
    <n v="9"/>
    <d v="2023-03-15T00:00:00"/>
    <d v="2023-03-21T00:00:00"/>
    <s v="Regular"/>
    <x v="2"/>
    <n v="266.75"/>
    <x v="4"/>
    <x v="0"/>
    <n v="641.69700000000012"/>
    <s v="Bulk Order"/>
  </r>
  <r>
    <s v="ORD111650"/>
    <x v="2"/>
    <x v="2"/>
    <x v="11511"/>
    <n v="0.18"/>
    <n v="681.95699999999999"/>
    <n v="5"/>
    <d v="2023-01-19T00:00:00"/>
    <d v="2023-01-20T00:00:00"/>
    <s v="New"/>
    <x v="2"/>
    <n v="245.27"/>
    <x v="4"/>
    <x v="4"/>
    <n v="3106.6930000000002"/>
    <s v="-"/>
  </r>
  <r>
    <s v="ORD111651"/>
    <x v="3"/>
    <x v="3"/>
    <x v="11512"/>
    <n v="0.3"/>
    <n v="376.87799999999999"/>
    <n v="5"/>
    <d v="2023-02-20T00:00:00"/>
    <d v="2023-02-22T00:00:00"/>
    <s v="New"/>
    <x v="2"/>
    <n v="246.61"/>
    <x v="4"/>
    <x v="0"/>
    <n v="879.38200000000006"/>
    <s v="-"/>
  </r>
  <r>
    <s v="ORD111652"/>
    <x v="2"/>
    <x v="3"/>
    <x v="11513"/>
    <n v="0.2"/>
    <n v="162.91600000000003"/>
    <n v="7"/>
    <d v="2024-01-27T00:00:00"/>
    <d v="2024-02-03T00:00:00"/>
    <s v="Member"/>
    <x v="1"/>
    <n v="144.25"/>
    <x v="4"/>
    <x v="2"/>
    <n v="651.66399999999999"/>
    <s v="Bulk Order"/>
  </r>
  <r>
    <s v="ORD111653"/>
    <x v="3"/>
    <x v="1"/>
    <x v="11514"/>
    <n v="0.43"/>
    <n v="131.19730000000001"/>
    <n v="8"/>
    <d v="2023-10-31T00:00:00"/>
    <d v="2023-11-05T00:00:00"/>
    <s v="Regular"/>
    <x v="0"/>
    <n v="89.12"/>
    <x v="4"/>
    <x v="3"/>
    <n v="173.9127"/>
    <s v="Bulk Order"/>
  </r>
  <r>
    <s v="ORD111654"/>
    <x v="0"/>
    <x v="4"/>
    <x v="11515"/>
    <n v="0.48"/>
    <n v="1158.6863999999998"/>
    <n v="3"/>
    <d v="2024-10-13T00:00:00"/>
    <d v="2024-10-18T00:00:00"/>
    <s v="New"/>
    <x v="2"/>
    <n v="594.12"/>
    <x v="4"/>
    <x v="4"/>
    <n v="1255.2436"/>
    <s v="-"/>
  </r>
  <r>
    <s v="ORD111655"/>
    <x v="0"/>
    <x v="1"/>
    <x v="11516"/>
    <n v="0.3"/>
    <n v="451.58099999999996"/>
    <n v="5"/>
    <d v="2024-12-10T00:00:00"/>
    <d v="2024-12-13T00:00:00"/>
    <s v="New"/>
    <x v="2"/>
    <n v="404.06"/>
    <x v="4"/>
    <x v="4"/>
    <n v="1053.6890000000001"/>
    <s v="-"/>
  </r>
  <r>
    <s v="ORD111656"/>
    <x v="3"/>
    <x v="4"/>
    <x v="11517"/>
    <n v="0.42"/>
    <n v="2072.6831999999999"/>
    <n v="7"/>
    <d v="2023-10-18T00:00:00"/>
    <d v="2023-10-24T00:00:00"/>
    <s v="Regular"/>
    <x v="2"/>
    <n v="340.46"/>
    <x v="4"/>
    <x v="2"/>
    <n v="2862.2768000000001"/>
    <s v="Bulk Order"/>
  </r>
  <r>
    <s v="ORD111657"/>
    <x v="3"/>
    <x v="2"/>
    <x v="11518"/>
    <n v="0.43"/>
    <n v="569.40170000000001"/>
    <n v="2"/>
    <d v="2023-07-17T00:00:00"/>
    <d v="2023-07-20T00:00:00"/>
    <s v="New"/>
    <x v="0"/>
    <n v="349.51"/>
    <x v="4"/>
    <x v="0"/>
    <n v="754.78830000000005"/>
    <s v="-"/>
  </r>
  <r>
    <s v="ORD111658"/>
    <x v="0"/>
    <x v="4"/>
    <x v="11519"/>
    <n v="0.36"/>
    <n v="1564.5816"/>
    <n v="9"/>
    <d v="2024-06-01T00:00:00"/>
    <d v="2024-06-04T00:00:00"/>
    <s v="Regular"/>
    <x v="1"/>
    <n v="1037.9100000000001"/>
    <x v="4"/>
    <x v="4"/>
    <n v="2781.4784000000004"/>
    <s v="Bulk Order"/>
  </r>
  <r>
    <s v="ORD111659"/>
    <x v="0"/>
    <x v="3"/>
    <x v="11520"/>
    <n v="0.1"/>
    <n v="165.05500000000001"/>
    <n v="3"/>
    <d v="2023-12-21T00:00:00"/>
    <d v="2023-12-26T00:00:00"/>
    <s v="New"/>
    <x v="0"/>
    <n v="289.07"/>
    <x v="4"/>
    <x v="4"/>
    <n v="1485.4949999999999"/>
    <s v="-"/>
  </r>
  <r>
    <s v="ORD111660"/>
    <x v="2"/>
    <x v="2"/>
    <x v="11521"/>
    <n v="0.08"/>
    <n v="301.6576"/>
    <n v="7"/>
    <d v="2023-08-24T00:00:00"/>
    <d v="2023-08-25T00:00:00"/>
    <s v="Member"/>
    <x v="0"/>
    <n v="488.89"/>
    <x v="4"/>
    <x v="4"/>
    <n v="3469.0623999999998"/>
    <s v="Bulk Order"/>
  </r>
  <r>
    <s v="ORD111661"/>
    <x v="0"/>
    <x v="3"/>
    <x v="11522"/>
    <n v="0.46"/>
    <n v="1533.2811999999999"/>
    <n v="9"/>
    <d v="2023-09-24T00:00:00"/>
    <d v="2023-10-01T00:00:00"/>
    <s v="Member"/>
    <x v="0"/>
    <n v="461.24"/>
    <x v="4"/>
    <x v="1"/>
    <n v="1799.9387999999999"/>
    <s v="Bulk Order"/>
  </r>
  <r>
    <s v="ORD111662"/>
    <x v="3"/>
    <x v="2"/>
    <x v="11523"/>
    <n v="0.13"/>
    <n v="370.8562"/>
    <n v="9"/>
    <d v="2023-09-08T00:00:00"/>
    <d v="2023-09-12T00:00:00"/>
    <s v="Member"/>
    <x v="1"/>
    <n v="606.85"/>
    <x v="4"/>
    <x v="3"/>
    <n v="2481.8837999999996"/>
    <s v="Bulk Order"/>
  </r>
  <r>
    <s v="ORD111663"/>
    <x v="2"/>
    <x v="4"/>
    <x v="11524"/>
    <n v="0.12"/>
    <n v="257.09280000000001"/>
    <n v="3"/>
    <d v="2024-06-21T00:00:00"/>
    <d v="2024-06-25T00:00:00"/>
    <s v="Member"/>
    <x v="2"/>
    <n v="159.11000000000001"/>
    <x v="4"/>
    <x v="2"/>
    <n v="1885.3472000000002"/>
    <s v="-"/>
  </r>
  <r>
    <s v="ORD111664"/>
    <x v="3"/>
    <x v="4"/>
    <x v="11525"/>
    <n v="0.08"/>
    <n v="271.07279999999997"/>
    <n v="2"/>
    <d v="2024-08-06T00:00:00"/>
    <d v="2024-08-10T00:00:00"/>
    <s v="New"/>
    <x v="2"/>
    <n v="375.21"/>
    <x v="4"/>
    <x v="4"/>
    <n v="3117.3371999999999"/>
    <s v="-"/>
  </r>
  <r>
    <s v="ORD111665"/>
    <x v="1"/>
    <x v="3"/>
    <x v="11526"/>
    <n v="0.26"/>
    <n v="544.87159999999994"/>
    <n v="5"/>
    <d v="2023-03-30T00:00:00"/>
    <d v="2023-04-03T00:00:00"/>
    <s v="New"/>
    <x v="2"/>
    <n v="451.63"/>
    <x v="4"/>
    <x v="3"/>
    <n v="1550.7883999999999"/>
    <s v="-"/>
  </r>
  <r>
    <s v="ORD111666"/>
    <x v="2"/>
    <x v="0"/>
    <x v="11527"/>
    <n v="0.34"/>
    <n v="947.13460000000009"/>
    <n v="5"/>
    <d v="2023-03-24T00:00:00"/>
    <d v="2023-03-26T00:00:00"/>
    <s v="Regular"/>
    <x v="1"/>
    <n v="345.55"/>
    <x v="4"/>
    <x v="1"/>
    <n v="1838.5554"/>
    <s v="-"/>
  </r>
  <r>
    <s v="ORD111667"/>
    <x v="3"/>
    <x v="4"/>
    <x v="11528"/>
    <n v="0.34"/>
    <n v="1016.6102000000002"/>
    <n v="8"/>
    <d v="2024-06-21T00:00:00"/>
    <d v="2024-06-22T00:00:00"/>
    <s v="New"/>
    <x v="0"/>
    <n v="739.89"/>
    <x v="4"/>
    <x v="3"/>
    <n v="1973.4198000000001"/>
    <s v="Bulk Order"/>
  </r>
  <r>
    <s v="ORD111668"/>
    <x v="0"/>
    <x v="0"/>
    <x v="11529"/>
    <n v="0.13"/>
    <n v="183.30520000000001"/>
    <n v="6"/>
    <d v="2024-05-01T00:00:00"/>
    <d v="2024-05-05T00:00:00"/>
    <s v="Member"/>
    <x v="1"/>
    <n v="330.02"/>
    <x v="4"/>
    <x v="5"/>
    <n v="1226.7348"/>
    <s v="Bulk Order"/>
  </r>
  <r>
    <s v="ORD111669"/>
    <x v="1"/>
    <x v="2"/>
    <x v="11530"/>
    <n v="0.05"/>
    <n v="88.235500000000002"/>
    <n v="7"/>
    <d v="2024-04-04T00:00:00"/>
    <d v="2024-04-11T00:00:00"/>
    <s v="Member"/>
    <x v="1"/>
    <n v="310.44"/>
    <x v="4"/>
    <x v="4"/>
    <n v="1676.4745"/>
    <s v="Bulk Order"/>
  </r>
  <r>
    <s v="ORD111670"/>
    <x v="3"/>
    <x v="0"/>
    <x v="11531"/>
    <n v="0.16"/>
    <n v="30.151999999999997"/>
    <n v="8"/>
    <d v="2023-10-07T00:00:00"/>
    <d v="2023-10-08T00:00:00"/>
    <s v="Regular"/>
    <x v="0"/>
    <n v="46.61"/>
    <x v="4"/>
    <x v="5"/>
    <n v="158.298"/>
    <s v="Bulk Order"/>
  </r>
  <r>
    <s v="ORD111671"/>
    <x v="2"/>
    <x v="3"/>
    <x v="11532"/>
    <n v="0.25"/>
    <n v="1068.895"/>
    <n v="9"/>
    <d v="2023-07-06T00:00:00"/>
    <d v="2023-07-12T00:00:00"/>
    <s v="Regular"/>
    <x v="1"/>
    <n v="385.38"/>
    <x v="4"/>
    <x v="1"/>
    <n v="3206.6849999999999"/>
    <s v="Bulk Order"/>
  </r>
  <r>
    <s v="ORD111672"/>
    <x v="3"/>
    <x v="1"/>
    <x v="11533"/>
    <n v="0.31"/>
    <n v="1179.3392000000001"/>
    <n v="4"/>
    <d v="2024-02-05T00:00:00"/>
    <d v="2024-02-06T00:00:00"/>
    <s v="Regular"/>
    <x v="0"/>
    <n v="964.6"/>
    <x v="4"/>
    <x v="5"/>
    <n v="2624.9808000000003"/>
    <s v="-"/>
  </r>
  <r>
    <s v="ORD111673"/>
    <x v="1"/>
    <x v="1"/>
    <x v="11534"/>
    <n v="0.14000000000000001"/>
    <n v="139.90200000000002"/>
    <n v="5"/>
    <d v="2024-08-15T00:00:00"/>
    <d v="2024-08-19T00:00:00"/>
    <s v="Regular"/>
    <x v="1"/>
    <n v="100.56"/>
    <x v="4"/>
    <x v="1"/>
    <n v="859.39799999999991"/>
    <s v="-"/>
  </r>
  <r>
    <s v="ORD111674"/>
    <x v="2"/>
    <x v="3"/>
    <x v="11535"/>
    <n v="0.09"/>
    <n v="168.6636"/>
    <n v="4"/>
    <d v="2024-05-05T00:00:00"/>
    <d v="2024-05-11T00:00:00"/>
    <s v="Member"/>
    <x v="1"/>
    <n v="415.98"/>
    <x v="4"/>
    <x v="3"/>
    <n v="1705.3763999999999"/>
    <s v="-"/>
  </r>
  <r>
    <s v="ORD111675"/>
    <x v="1"/>
    <x v="1"/>
    <x v="11536"/>
    <n v="0.42"/>
    <n v="908.56079999999986"/>
    <n v="9"/>
    <d v="2024-10-02T00:00:00"/>
    <d v="2024-10-04T00:00:00"/>
    <s v="New"/>
    <x v="1"/>
    <n v="484.16"/>
    <x v="4"/>
    <x v="4"/>
    <n v="1254.6792"/>
    <s v="Bulk Order"/>
  </r>
  <r>
    <s v="ORD111676"/>
    <x v="3"/>
    <x v="3"/>
    <x v="11537"/>
    <n v="0.43"/>
    <n v="747.53779999999995"/>
    <n v="2"/>
    <d v="2023-05-19T00:00:00"/>
    <d v="2023-05-22T00:00:00"/>
    <s v="New"/>
    <x v="0"/>
    <n v="351.91"/>
    <x v="4"/>
    <x v="1"/>
    <n v="990.92220000000009"/>
    <s v="-"/>
  </r>
  <r>
    <s v="ORD111677"/>
    <x v="0"/>
    <x v="4"/>
    <x v="11538"/>
    <n v="0.14000000000000001"/>
    <n v="561.59460000000001"/>
    <n v="8"/>
    <d v="2023-10-03T00:00:00"/>
    <d v="2023-10-06T00:00:00"/>
    <s v="New"/>
    <x v="1"/>
    <n v="746.72"/>
    <x v="4"/>
    <x v="3"/>
    <n v="3449.7954"/>
    <s v="Bulk Order"/>
  </r>
  <r>
    <s v="ORD111678"/>
    <x v="0"/>
    <x v="0"/>
    <x v="11539"/>
    <n v="0.28000000000000003"/>
    <n v="1023.2768000000001"/>
    <n v="7"/>
    <d v="2024-06-26T00:00:00"/>
    <d v="2024-06-28T00:00:00"/>
    <s v="New"/>
    <x v="2"/>
    <n v="988.32"/>
    <x v="4"/>
    <x v="0"/>
    <n v="2631.2831999999999"/>
    <s v="Bulk Order"/>
  </r>
  <r>
    <s v="ORD111679"/>
    <x v="3"/>
    <x v="1"/>
    <x v="11540"/>
    <n v="0.22"/>
    <n v="848.99760000000003"/>
    <n v="7"/>
    <d v="2024-09-02T00:00:00"/>
    <d v="2024-09-07T00:00:00"/>
    <s v="Regular"/>
    <x v="2"/>
    <n v="837.11"/>
    <x v="4"/>
    <x v="4"/>
    <n v="3010.0823999999998"/>
    <s v="Bulk Order"/>
  </r>
  <r>
    <s v="ORD111680"/>
    <x v="3"/>
    <x v="4"/>
    <x v="11541"/>
    <n v="7.0000000000000007E-2"/>
    <n v="317.11680000000001"/>
    <n v="8"/>
    <d v="2023-06-16T00:00:00"/>
    <d v="2023-06-23T00:00:00"/>
    <s v="New"/>
    <x v="0"/>
    <n v="626.39"/>
    <x v="4"/>
    <x v="0"/>
    <n v="4213.1232"/>
    <s v="Bulk Order"/>
  </r>
  <r>
    <s v="ORD111681"/>
    <x v="3"/>
    <x v="1"/>
    <x v="11542"/>
    <n v="0.47"/>
    <n v="1417.6327999999999"/>
    <n v="1"/>
    <d v="2024-03-22T00:00:00"/>
    <d v="2024-03-26T00:00:00"/>
    <s v="Regular"/>
    <x v="0"/>
    <n v="743.16"/>
    <x v="4"/>
    <x v="1"/>
    <n v="1598.6071999999999"/>
    <s v="-"/>
  </r>
  <r>
    <s v="ORD111682"/>
    <x v="2"/>
    <x v="2"/>
    <x v="11543"/>
    <n v="0"/>
    <n v="0"/>
    <n v="1"/>
    <d v="2023-01-06T00:00:00"/>
    <d v="2023-01-12T00:00:00"/>
    <s v="Regular"/>
    <x v="1"/>
    <n v="322.45"/>
    <x v="4"/>
    <x v="0"/>
    <n v="3111.22"/>
    <s v="-"/>
  </r>
  <r>
    <s v="ORD111683"/>
    <x v="1"/>
    <x v="3"/>
    <x v="11544"/>
    <n v="0.09"/>
    <n v="327.3732"/>
    <n v="7"/>
    <d v="2023-12-21T00:00:00"/>
    <d v="2023-12-26T00:00:00"/>
    <s v="New"/>
    <x v="2"/>
    <n v="495.07"/>
    <x v="4"/>
    <x v="1"/>
    <n v="3310.1068"/>
    <s v="Bulk Order"/>
  </r>
  <r>
    <s v="ORD111684"/>
    <x v="1"/>
    <x v="3"/>
    <x v="11545"/>
    <n v="0.17"/>
    <n v="584.46680000000003"/>
    <n v="2"/>
    <d v="2023-02-22T00:00:00"/>
    <d v="2023-02-23T00:00:00"/>
    <s v="New"/>
    <x v="2"/>
    <n v="841.86"/>
    <x v="4"/>
    <x v="2"/>
    <n v="2853.5731999999998"/>
    <s v="-"/>
  </r>
  <r>
    <s v="ORD111685"/>
    <x v="1"/>
    <x v="4"/>
    <x v="11546"/>
    <n v="0.43"/>
    <n v="1875.6943999999999"/>
    <n v="4"/>
    <d v="2023-04-26T00:00:00"/>
    <d v="2023-04-29T00:00:00"/>
    <s v="New"/>
    <x v="2"/>
    <n v="1275.1199999999999"/>
    <x v="4"/>
    <x v="0"/>
    <n v="2486.3856000000001"/>
    <s v="-"/>
  </r>
  <r>
    <s v="ORD111686"/>
    <x v="3"/>
    <x v="2"/>
    <x v="11547"/>
    <n v="0.39"/>
    <n v="1510.8482999999999"/>
    <n v="6"/>
    <d v="2023-10-27T00:00:00"/>
    <d v="2023-11-01T00:00:00"/>
    <s v="Regular"/>
    <x v="1"/>
    <n v="1075.6400000000001"/>
    <x v="4"/>
    <x v="0"/>
    <n v="2363.1216999999997"/>
    <s v="Bulk Order"/>
  </r>
  <r>
    <s v="ORD111687"/>
    <x v="1"/>
    <x v="0"/>
    <x v="11548"/>
    <n v="0.28999999999999998"/>
    <n v="200.17249999999999"/>
    <n v="5"/>
    <d v="2023-03-06T00:00:00"/>
    <d v="2023-03-13T00:00:00"/>
    <s v="Regular"/>
    <x v="2"/>
    <n v="87.42"/>
    <x v="4"/>
    <x v="5"/>
    <n v="490.07749999999999"/>
    <s v="-"/>
  </r>
  <r>
    <s v="ORD111688"/>
    <x v="3"/>
    <x v="2"/>
    <x v="11549"/>
    <n v="0.35"/>
    <n v="1627.136"/>
    <n v="5"/>
    <d v="2023-07-27T00:00:00"/>
    <d v="2023-07-28T00:00:00"/>
    <s v="Member"/>
    <x v="2"/>
    <n v="1218.1199999999999"/>
    <x v="4"/>
    <x v="4"/>
    <n v="3021.8240000000001"/>
    <s v="-"/>
  </r>
  <r>
    <s v="ORD111689"/>
    <x v="2"/>
    <x v="2"/>
    <x v="11550"/>
    <n v="0.17"/>
    <n v="586.02230000000009"/>
    <n v="6"/>
    <d v="2023-04-19T00:00:00"/>
    <d v="2023-04-20T00:00:00"/>
    <s v="Member"/>
    <x v="2"/>
    <n v="641.66"/>
    <x v="4"/>
    <x v="0"/>
    <n v="2861.1677"/>
    <s v="Bulk Order"/>
  </r>
  <r>
    <s v="ORD111690"/>
    <x v="0"/>
    <x v="0"/>
    <x v="11551"/>
    <n v="0.47"/>
    <n v="339.81939999999997"/>
    <n v="7"/>
    <d v="2023-06-05T00:00:00"/>
    <d v="2023-06-07T00:00:00"/>
    <s v="Member"/>
    <x v="2"/>
    <n v="115.7"/>
    <x v="4"/>
    <x v="5"/>
    <n v="383.20060000000001"/>
    <s v="Bulk Order"/>
  </r>
  <r>
    <s v="ORD111691"/>
    <x v="3"/>
    <x v="0"/>
    <x v="11552"/>
    <n v="0.01"/>
    <n v="38.826700000000002"/>
    <n v="2"/>
    <d v="2024-08-06T00:00:00"/>
    <d v="2024-08-07T00:00:00"/>
    <s v="Regular"/>
    <x v="1"/>
    <n v="691.25"/>
    <x v="4"/>
    <x v="1"/>
    <n v="3843.8433"/>
    <s v="-"/>
  </r>
  <r>
    <s v="ORD111692"/>
    <x v="3"/>
    <x v="2"/>
    <x v="11553"/>
    <n v="0.05"/>
    <n v="92.811000000000007"/>
    <n v="4"/>
    <d v="2023-04-20T00:00:00"/>
    <d v="2023-04-25T00:00:00"/>
    <s v="Regular"/>
    <x v="1"/>
    <n v="418.66"/>
    <x v="4"/>
    <x v="3"/>
    <n v="1763.4090000000001"/>
    <s v="-"/>
  </r>
  <r>
    <s v="ORD111693"/>
    <x v="0"/>
    <x v="1"/>
    <x v="11554"/>
    <n v="0.46"/>
    <n v="1862.6734000000001"/>
    <n v="7"/>
    <d v="2023-01-30T00:00:00"/>
    <d v="2023-01-31T00:00:00"/>
    <s v="New"/>
    <x v="0"/>
    <n v="679.68"/>
    <x v="4"/>
    <x v="3"/>
    <n v="2186.6165999999998"/>
    <s v="Bulk Order"/>
  </r>
  <r>
    <s v="ORD111694"/>
    <x v="0"/>
    <x v="1"/>
    <x v="11555"/>
    <n v="0.47"/>
    <n v="2247.3002999999999"/>
    <n v="5"/>
    <d v="2024-02-23T00:00:00"/>
    <d v="2024-03-01T00:00:00"/>
    <s v="Member"/>
    <x v="1"/>
    <n v="314.36"/>
    <x v="4"/>
    <x v="4"/>
    <n v="2534.1896999999999"/>
    <s v="-"/>
  </r>
  <r>
    <s v="ORD111695"/>
    <x v="2"/>
    <x v="2"/>
    <x v="11556"/>
    <n v="0.25"/>
    <n v="337.67250000000001"/>
    <n v="9"/>
    <d v="2024-01-25T00:00:00"/>
    <d v="2024-01-29T00:00:00"/>
    <s v="Member"/>
    <x v="1"/>
    <n v="82.76"/>
    <x v="4"/>
    <x v="0"/>
    <n v="1013.0175"/>
    <s v="Bulk Order"/>
  </r>
  <r>
    <s v="ORD111696"/>
    <x v="1"/>
    <x v="1"/>
    <x v="11557"/>
    <n v="0.28999999999999998"/>
    <n v="1247.3799000000001"/>
    <n v="6"/>
    <d v="2023-12-24T00:00:00"/>
    <d v="2023-12-30T00:00:00"/>
    <s v="Regular"/>
    <x v="2"/>
    <n v="727.7"/>
    <x v="4"/>
    <x v="2"/>
    <n v="3053.9301000000005"/>
    <s v="Bulk Order"/>
  </r>
  <r>
    <s v="ORD111697"/>
    <x v="3"/>
    <x v="0"/>
    <x v="11558"/>
    <n v="0.45"/>
    <n v="1750.7024999999999"/>
    <n v="4"/>
    <d v="2024-08-19T00:00:00"/>
    <d v="2024-08-21T00:00:00"/>
    <s v="New"/>
    <x v="0"/>
    <n v="624.85"/>
    <x v="4"/>
    <x v="2"/>
    <n v="2139.7474999999999"/>
    <s v="-"/>
  </r>
  <r>
    <s v="ORD111698"/>
    <x v="1"/>
    <x v="0"/>
    <x v="11559"/>
    <n v="0.43"/>
    <n v="1457.1883"/>
    <n v="4"/>
    <d v="2024-06-25T00:00:00"/>
    <d v="2024-06-29T00:00:00"/>
    <s v="Member"/>
    <x v="1"/>
    <n v="850.9"/>
    <x v="4"/>
    <x v="0"/>
    <n v="1931.6216999999999"/>
    <s v="-"/>
  </r>
  <r>
    <s v="ORD111699"/>
    <x v="3"/>
    <x v="1"/>
    <x v="11560"/>
    <n v="0.43"/>
    <n v="854.02729999999997"/>
    <n v="3"/>
    <d v="2024-01-16T00:00:00"/>
    <d v="2024-01-21T00:00:00"/>
    <s v="Member"/>
    <x v="0"/>
    <n v="209.96"/>
    <x v="4"/>
    <x v="3"/>
    <n v="1132.0826999999999"/>
    <s v="-"/>
  </r>
  <r>
    <s v="ORD111700"/>
    <x v="2"/>
    <x v="0"/>
    <x v="11561"/>
    <n v="0.19"/>
    <n v="121.28080000000001"/>
    <n v="6"/>
    <d v="2024-12-31T00:00:00"/>
    <d v="2025-01-06T00:00:00"/>
    <s v="Member"/>
    <x v="1"/>
    <n v="125.13"/>
    <x v="4"/>
    <x v="3"/>
    <n v="517.03920000000005"/>
    <s v="Bulk Order"/>
  </r>
  <r>
    <s v="ORD111701"/>
    <x v="0"/>
    <x v="3"/>
    <x v="11562"/>
    <n v="0.42"/>
    <n v="1037.8578"/>
    <n v="8"/>
    <d v="2023-05-08T00:00:00"/>
    <d v="2023-05-09T00:00:00"/>
    <s v="Member"/>
    <x v="1"/>
    <n v="508.7"/>
    <x v="4"/>
    <x v="5"/>
    <n v="1433.2322000000001"/>
    <s v="Bulk Order"/>
  </r>
  <r>
    <s v="ORD111702"/>
    <x v="2"/>
    <x v="0"/>
    <x v="11563"/>
    <n v="0.03"/>
    <n v="18.533099999999997"/>
    <n v="1"/>
    <d v="2023-10-16T00:00:00"/>
    <d v="2023-10-23T00:00:00"/>
    <s v="New"/>
    <x v="1"/>
    <n v="58.44"/>
    <x v="4"/>
    <x v="1"/>
    <n v="599.23689999999999"/>
    <s v="-"/>
  </r>
  <r>
    <s v="ORD111703"/>
    <x v="0"/>
    <x v="2"/>
    <x v="11564"/>
    <n v="0.24"/>
    <n v="612.17279999999994"/>
    <n v="2"/>
    <d v="2023-03-17T00:00:00"/>
    <d v="2023-03-22T00:00:00"/>
    <s v="Regular"/>
    <x v="2"/>
    <n v="242.41"/>
    <x v="4"/>
    <x v="5"/>
    <n v="1938.5472"/>
    <s v="-"/>
  </r>
  <r>
    <s v="ORD111704"/>
    <x v="1"/>
    <x v="4"/>
    <x v="11565"/>
    <n v="0.12"/>
    <n v="494.33279999999991"/>
    <n v="4"/>
    <d v="2023-10-26T00:00:00"/>
    <d v="2023-10-27T00:00:00"/>
    <s v="Regular"/>
    <x v="1"/>
    <n v="956.66"/>
    <x v="4"/>
    <x v="2"/>
    <n v="3625.1071999999995"/>
    <s v="-"/>
  </r>
  <r>
    <s v="ORD111705"/>
    <x v="1"/>
    <x v="1"/>
    <x v="11566"/>
    <n v="0.02"/>
    <n v="99.768600000000006"/>
    <n v="7"/>
    <d v="2024-07-10T00:00:00"/>
    <d v="2024-07-11T00:00:00"/>
    <s v="New"/>
    <x v="2"/>
    <n v="533.61"/>
    <x v="4"/>
    <x v="5"/>
    <n v="4888.6614"/>
    <s v="Bulk Order"/>
  </r>
  <r>
    <s v="ORD111706"/>
    <x v="2"/>
    <x v="1"/>
    <x v="11567"/>
    <n v="0.31"/>
    <n v="331.77440000000001"/>
    <n v="2"/>
    <d v="2024-04-15T00:00:00"/>
    <d v="2024-04-16T00:00:00"/>
    <s v="Member"/>
    <x v="1"/>
    <n v="119.17"/>
    <x v="4"/>
    <x v="1"/>
    <n v="738.46559999999999"/>
    <s v="-"/>
  </r>
  <r>
    <s v="ORD111707"/>
    <x v="0"/>
    <x v="0"/>
    <x v="11568"/>
    <n v="0.04"/>
    <n v="44.74"/>
    <n v="8"/>
    <d v="2024-05-01T00:00:00"/>
    <d v="2024-05-08T00:00:00"/>
    <s v="Member"/>
    <x v="0"/>
    <n v="125.77"/>
    <x v="4"/>
    <x v="0"/>
    <n v="1073.76"/>
    <s v="Bulk Order"/>
  </r>
  <r>
    <s v="ORD111708"/>
    <x v="2"/>
    <x v="0"/>
    <x v="11569"/>
    <n v="0.06"/>
    <n v="244.3998"/>
    <n v="3"/>
    <d v="2024-05-08T00:00:00"/>
    <d v="2024-05-10T00:00:00"/>
    <s v="Member"/>
    <x v="2"/>
    <n v="897.84"/>
    <x v="4"/>
    <x v="1"/>
    <n v="3828.9301999999998"/>
    <s v="-"/>
  </r>
  <r>
    <s v="ORD111709"/>
    <x v="0"/>
    <x v="4"/>
    <x v="11570"/>
    <n v="0.04"/>
    <n v="95.935599999999994"/>
    <n v="2"/>
    <d v="2023-04-25T00:00:00"/>
    <d v="2023-04-30T00:00:00"/>
    <s v="New"/>
    <x v="1"/>
    <n v="516.83000000000004"/>
    <x v="4"/>
    <x v="5"/>
    <n v="2302.4544000000001"/>
    <s v="-"/>
  </r>
  <r>
    <s v="ORD111710"/>
    <x v="0"/>
    <x v="4"/>
    <x v="11571"/>
    <n v="0.49"/>
    <n v="2247.8455999999996"/>
    <n v="7"/>
    <d v="2024-01-06T00:00:00"/>
    <d v="2024-01-08T00:00:00"/>
    <s v="Regular"/>
    <x v="1"/>
    <n v="1326.28"/>
    <x v="4"/>
    <x v="1"/>
    <n v="2339.5944"/>
    <s v="Bulk Order"/>
  </r>
  <r>
    <s v="ORD111711"/>
    <x v="1"/>
    <x v="2"/>
    <x v="11572"/>
    <n v="0.02"/>
    <n v="77.361599999999996"/>
    <n v="9"/>
    <d v="2024-03-24T00:00:00"/>
    <d v="2024-03-25T00:00:00"/>
    <s v="Regular"/>
    <x v="1"/>
    <n v="647.13"/>
    <x v="4"/>
    <x v="4"/>
    <n v="3790.7183999999997"/>
    <s v="Bulk Order"/>
  </r>
  <r>
    <s v="ORD111712"/>
    <x v="1"/>
    <x v="3"/>
    <x v="11573"/>
    <n v="0.13"/>
    <n v="482.10500000000002"/>
    <n v="4"/>
    <d v="2023-06-13T00:00:00"/>
    <d v="2023-06-19T00:00:00"/>
    <s v="Member"/>
    <x v="0"/>
    <n v="384.71"/>
    <x v="4"/>
    <x v="2"/>
    <n v="3226.395"/>
    <s v="-"/>
  </r>
  <r>
    <s v="ORD111713"/>
    <x v="0"/>
    <x v="2"/>
    <x v="11574"/>
    <n v="0.33"/>
    <n v="197.85810000000004"/>
    <n v="2"/>
    <d v="2023-08-01T00:00:00"/>
    <d v="2023-08-08T00:00:00"/>
    <s v="Regular"/>
    <x v="1"/>
    <n v="93.71"/>
    <x v="4"/>
    <x v="3"/>
    <n v="401.71190000000001"/>
    <s v="-"/>
  </r>
  <r>
    <s v="ORD111714"/>
    <x v="0"/>
    <x v="1"/>
    <x v="11575"/>
    <n v="0.41"/>
    <n v="113.07389999999999"/>
    <n v="9"/>
    <d v="2023-10-20T00:00:00"/>
    <d v="2023-10-22T00:00:00"/>
    <s v="New"/>
    <x v="0"/>
    <n v="49.83"/>
    <x v="4"/>
    <x v="5"/>
    <n v="162.71610000000004"/>
    <s v="Bulk Order"/>
  </r>
  <r>
    <s v="ORD111715"/>
    <x v="0"/>
    <x v="0"/>
    <x v="11576"/>
    <n v="0.3"/>
    <n v="495.642"/>
    <n v="5"/>
    <d v="2023-05-01T00:00:00"/>
    <d v="2023-05-03T00:00:00"/>
    <s v="New"/>
    <x v="1"/>
    <n v="163.30000000000001"/>
    <x v="4"/>
    <x v="1"/>
    <n v="1156.498"/>
    <s v="-"/>
  </r>
  <r>
    <s v="ORD111716"/>
    <x v="1"/>
    <x v="2"/>
    <x v="11577"/>
    <n v="0.49"/>
    <n v="570.73239999999998"/>
    <n v="7"/>
    <d v="2024-01-31T00:00:00"/>
    <d v="2024-02-03T00:00:00"/>
    <s v="New"/>
    <x v="0"/>
    <n v="281.94"/>
    <x v="4"/>
    <x v="4"/>
    <n v="594.02760000000001"/>
    <s v="Bulk Order"/>
  </r>
  <r>
    <s v="ORD111717"/>
    <x v="1"/>
    <x v="0"/>
    <x v="11578"/>
    <n v="0.17"/>
    <n v="610.35270000000003"/>
    <n v="5"/>
    <d v="2024-02-26T00:00:00"/>
    <d v="2024-02-28T00:00:00"/>
    <s v="New"/>
    <x v="2"/>
    <n v="266.08"/>
    <x v="4"/>
    <x v="3"/>
    <n v="2979.9573"/>
    <s v="-"/>
  </r>
  <r>
    <s v="ORD111718"/>
    <x v="3"/>
    <x v="0"/>
    <x v="11579"/>
    <n v="0.24"/>
    <n v="554.06399999999996"/>
    <n v="5"/>
    <d v="2024-07-21T00:00:00"/>
    <d v="2024-07-26T00:00:00"/>
    <s v="Member"/>
    <x v="0"/>
    <n v="130.43"/>
    <x v="4"/>
    <x v="5"/>
    <n v="1754.5360000000001"/>
    <s v="-"/>
  </r>
  <r>
    <s v="ORD111719"/>
    <x v="0"/>
    <x v="2"/>
    <x v="11580"/>
    <n v="0.41"/>
    <n v="1092.0021999999999"/>
    <n v="6"/>
    <d v="2023-03-21T00:00:00"/>
    <d v="2023-03-25T00:00:00"/>
    <s v="Member"/>
    <x v="1"/>
    <n v="244.02"/>
    <x v="4"/>
    <x v="0"/>
    <n v="1571.4178000000002"/>
    <s v="Bulk Order"/>
  </r>
  <r>
    <s v="ORD111720"/>
    <x v="3"/>
    <x v="2"/>
    <x v="11581"/>
    <n v="0.34"/>
    <n v="1389.6922000000002"/>
    <n v="5"/>
    <d v="2024-01-16T00:00:00"/>
    <d v="2024-01-21T00:00:00"/>
    <s v="Regular"/>
    <x v="2"/>
    <n v="239.38"/>
    <x v="4"/>
    <x v="2"/>
    <n v="2697.6377999999995"/>
    <s v="-"/>
  </r>
  <r>
    <s v="ORD111721"/>
    <x v="0"/>
    <x v="4"/>
    <x v="11582"/>
    <n v="0.11"/>
    <n v="268.91370000000001"/>
    <n v="8"/>
    <d v="2023-10-09T00:00:00"/>
    <d v="2023-10-16T00:00:00"/>
    <s v="New"/>
    <x v="1"/>
    <n v="192.63"/>
    <x v="4"/>
    <x v="3"/>
    <n v="2175.7563"/>
    <s v="Bulk Order"/>
  </r>
  <r>
    <s v="ORD111722"/>
    <x v="1"/>
    <x v="3"/>
    <x v="11583"/>
    <n v="0.25"/>
    <n v="692.53499999999997"/>
    <n v="4"/>
    <d v="2024-07-22T00:00:00"/>
    <d v="2024-07-29T00:00:00"/>
    <s v="Regular"/>
    <x v="0"/>
    <n v="193.67"/>
    <x v="4"/>
    <x v="3"/>
    <n v="2077.605"/>
    <s v="-"/>
  </r>
  <r>
    <s v="ORD111723"/>
    <x v="3"/>
    <x v="4"/>
    <x v="11584"/>
    <n v="0.49"/>
    <n v="2071.4112999999998"/>
    <n v="3"/>
    <d v="2024-03-15T00:00:00"/>
    <d v="2024-03-22T00:00:00"/>
    <s v="New"/>
    <x v="2"/>
    <n v="941.83"/>
    <x v="4"/>
    <x v="4"/>
    <n v="2155.9587000000001"/>
    <s v="-"/>
  </r>
  <r>
    <s v="ORD111724"/>
    <x v="3"/>
    <x v="3"/>
    <x v="11585"/>
    <n v="0.43"/>
    <n v="951.82650000000001"/>
    <n v="3"/>
    <d v="2023-11-22T00:00:00"/>
    <d v="2023-11-27T00:00:00"/>
    <s v="Regular"/>
    <x v="1"/>
    <n v="512.5"/>
    <x v="4"/>
    <x v="2"/>
    <n v="1261.7235000000001"/>
    <s v="-"/>
  </r>
  <r>
    <s v="ORD111725"/>
    <x v="2"/>
    <x v="2"/>
    <x v="11586"/>
    <n v="0.1"/>
    <n v="50.731999999999999"/>
    <n v="2"/>
    <d v="2023-10-24T00:00:00"/>
    <d v="2023-10-28T00:00:00"/>
    <s v="Regular"/>
    <x v="0"/>
    <n v="66.83"/>
    <x v="4"/>
    <x v="2"/>
    <n v="456.58799999999997"/>
    <s v="-"/>
  </r>
  <r>
    <s v="ORD111726"/>
    <x v="0"/>
    <x v="3"/>
    <x v="11587"/>
    <n v="0.09"/>
    <n v="239.07240000000002"/>
    <n v="8"/>
    <d v="2023-02-20T00:00:00"/>
    <d v="2023-02-22T00:00:00"/>
    <s v="New"/>
    <x v="0"/>
    <n v="264.45999999999998"/>
    <x v="4"/>
    <x v="4"/>
    <n v="2417.2876000000001"/>
    <s v="Bulk Order"/>
  </r>
  <r>
    <s v="ORD111727"/>
    <x v="1"/>
    <x v="1"/>
    <x v="11588"/>
    <n v="0.41"/>
    <n v="1204.9367"/>
    <n v="7"/>
    <d v="2024-04-12T00:00:00"/>
    <d v="2024-04-16T00:00:00"/>
    <s v="Regular"/>
    <x v="0"/>
    <n v="711.16"/>
    <x v="4"/>
    <x v="5"/>
    <n v="1733.9332999999999"/>
    <s v="Bulk Order"/>
  </r>
  <r>
    <s v="ORD111728"/>
    <x v="2"/>
    <x v="4"/>
    <x v="11589"/>
    <n v="0.1"/>
    <n v="260.78000000000003"/>
    <n v="6"/>
    <d v="2024-03-26T00:00:00"/>
    <d v="2024-04-02T00:00:00"/>
    <s v="Regular"/>
    <x v="2"/>
    <n v="233.65"/>
    <x v="4"/>
    <x v="4"/>
    <n v="2347.02"/>
    <s v="Bulk Order"/>
  </r>
  <r>
    <s v="ORD111729"/>
    <x v="2"/>
    <x v="4"/>
    <x v="11590"/>
    <n v="0.23"/>
    <n v="313.82120000000003"/>
    <n v="2"/>
    <d v="2024-05-15T00:00:00"/>
    <d v="2024-05-19T00:00:00"/>
    <s v="Regular"/>
    <x v="1"/>
    <n v="201.35"/>
    <x v="4"/>
    <x v="3"/>
    <n v="1050.6188"/>
    <s v="-"/>
  </r>
  <r>
    <s v="ORD111730"/>
    <x v="0"/>
    <x v="4"/>
    <x v="11591"/>
    <n v="0.09"/>
    <n v="107.64719999999998"/>
    <n v="2"/>
    <d v="2024-06-07T00:00:00"/>
    <d v="2024-06-12T00:00:00"/>
    <s v="New"/>
    <x v="1"/>
    <n v="230.31"/>
    <x v="4"/>
    <x v="3"/>
    <n v="1088.4328"/>
    <s v="-"/>
  </r>
  <r>
    <s v="ORD111731"/>
    <x v="2"/>
    <x v="0"/>
    <x v="11592"/>
    <n v="0.01"/>
    <n v="19.118099999999998"/>
    <n v="1"/>
    <d v="2023-04-07T00:00:00"/>
    <d v="2023-04-13T00:00:00"/>
    <s v="Member"/>
    <x v="1"/>
    <n v="359.28"/>
    <x v="4"/>
    <x v="0"/>
    <n v="1892.6919"/>
    <s v="-"/>
  </r>
  <r>
    <s v="ORD111732"/>
    <x v="0"/>
    <x v="0"/>
    <x v="11593"/>
    <n v="0.44"/>
    <n v="402.3888"/>
    <n v="2"/>
    <d v="2024-09-12T00:00:00"/>
    <d v="2024-09-17T00:00:00"/>
    <s v="Regular"/>
    <x v="2"/>
    <n v="143.74"/>
    <x v="4"/>
    <x v="2"/>
    <n v="512.13120000000004"/>
    <s v="-"/>
  </r>
  <r>
    <s v="ORD111733"/>
    <x v="2"/>
    <x v="2"/>
    <x v="11594"/>
    <n v="0.39"/>
    <n v="1311.7728"/>
    <n v="9"/>
    <d v="2024-10-20T00:00:00"/>
    <d v="2024-10-26T00:00:00"/>
    <s v="Regular"/>
    <x v="1"/>
    <n v="633.54"/>
    <x v="4"/>
    <x v="1"/>
    <n v="2051.7471999999998"/>
    <s v="Bulk Order"/>
  </r>
  <r>
    <s v="ORD111734"/>
    <x v="0"/>
    <x v="2"/>
    <x v="11595"/>
    <n v="0.24"/>
    <n v="746.85839999999996"/>
    <n v="1"/>
    <d v="2024-12-06T00:00:00"/>
    <d v="2024-12-09T00:00:00"/>
    <s v="Regular"/>
    <x v="1"/>
    <n v="674.21"/>
    <x v="4"/>
    <x v="3"/>
    <n v="2365.0515999999998"/>
    <s v="-"/>
  </r>
  <r>
    <s v="ORD111735"/>
    <x v="1"/>
    <x v="0"/>
    <x v="11596"/>
    <n v="0.08"/>
    <n v="255.89919999999998"/>
    <n v="4"/>
    <d v="2024-03-17T00:00:00"/>
    <d v="2024-03-24T00:00:00"/>
    <s v="New"/>
    <x v="1"/>
    <n v="355.53"/>
    <x v="4"/>
    <x v="3"/>
    <n v="2942.8407999999999"/>
    <s v="-"/>
  </r>
  <r>
    <s v="ORD111736"/>
    <x v="0"/>
    <x v="4"/>
    <x v="11597"/>
    <n v="0.4"/>
    <n v="480.60400000000004"/>
    <n v="2"/>
    <d v="2023-12-09T00:00:00"/>
    <d v="2023-12-10T00:00:00"/>
    <s v="Member"/>
    <x v="0"/>
    <n v="177.56"/>
    <x v="4"/>
    <x v="2"/>
    <n v="720.90599999999995"/>
    <s v="-"/>
  </r>
  <r>
    <s v="ORD111737"/>
    <x v="0"/>
    <x v="0"/>
    <x v="11598"/>
    <n v="0.18"/>
    <n v="235.43819999999999"/>
    <n v="5"/>
    <d v="2023-08-25T00:00:00"/>
    <d v="2023-08-27T00:00:00"/>
    <s v="New"/>
    <x v="1"/>
    <n v="290.10000000000002"/>
    <x v="4"/>
    <x v="5"/>
    <n v="1072.5518"/>
    <s v="-"/>
  </r>
  <r>
    <s v="ORD111738"/>
    <x v="3"/>
    <x v="3"/>
    <x v="11599"/>
    <n v="0.33"/>
    <n v="1306.2093"/>
    <n v="8"/>
    <d v="2024-08-06T00:00:00"/>
    <d v="2024-08-10T00:00:00"/>
    <s v="New"/>
    <x v="0"/>
    <n v="323.20999999999998"/>
    <x v="4"/>
    <x v="2"/>
    <n v="2652.0007000000001"/>
    <s v="Bulk Order"/>
  </r>
  <r>
    <s v="ORD111739"/>
    <x v="1"/>
    <x v="4"/>
    <x v="11600"/>
    <n v="0.16"/>
    <n v="557.048"/>
    <n v="1"/>
    <d v="2023-08-14T00:00:00"/>
    <d v="2023-08-19T00:00:00"/>
    <s v="New"/>
    <x v="0"/>
    <n v="473.55"/>
    <x v="4"/>
    <x v="3"/>
    <n v="2924.5020000000004"/>
    <s v="-"/>
  </r>
  <r>
    <s v="ORD111740"/>
    <x v="1"/>
    <x v="0"/>
    <x v="11601"/>
    <n v="0.22"/>
    <n v="965.44360000000006"/>
    <n v="9"/>
    <d v="2023-05-06T00:00:00"/>
    <d v="2023-05-12T00:00:00"/>
    <s v="New"/>
    <x v="0"/>
    <n v="254.25"/>
    <x v="4"/>
    <x v="2"/>
    <n v="3422.9364"/>
    <s v="Bulk Order"/>
  </r>
  <r>
    <s v="ORD111741"/>
    <x v="1"/>
    <x v="2"/>
    <x v="11602"/>
    <n v="0.27"/>
    <n v="560.83860000000004"/>
    <n v="7"/>
    <d v="2023-09-17T00:00:00"/>
    <d v="2023-09-22T00:00:00"/>
    <s v="New"/>
    <x v="0"/>
    <n v="212.95"/>
    <x v="4"/>
    <x v="5"/>
    <n v="1516.3413999999998"/>
    <s v="Bulk Order"/>
  </r>
  <r>
    <s v="ORD111742"/>
    <x v="2"/>
    <x v="0"/>
    <x v="11603"/>
    <n v="0.38"/>
    <n v="1057.1258"/>
    <n v="5"/>
    <d v="2024-06-22T00:00:00"/>
    <d v="2024-06-24T00:00:00"/>
    <s v="New"/>
    <x v="1"/>
    <n v="423.58"/>
    <x v="4"/>
    <x v="1"/>
    <n v="1724.7841999999998"/>
    <s v="-"/>
  </r>
  <r>
    <s v="ORD111743"/>
    <x v="3"/>
    <x v="1"/>
    <x v="11604"/>
    <n v="0.42"/>
    <n v="1562.4041999999999"/>
    <n v="5"/>
    <d v="2024-06-21T00:00:00"/>
    <d v="2024-06-24T00:00:00"/>
    <s v="Member"/>
    <x v="1"/>
    <n v="434.79"/>
    <x v="4"/>
    <x v="3"/>
    <n v="2157.6058000000003"/>
    <s v="-"/>
  </r>
  <r>
    <s v="ORD111744"/>
    <x v="1"/>
    <x v="0"/>
    <x v="11605"/>
    <n v="0.22"/>
    <n v="1072.1391999999998"/>
    <n v="9"/>
    <d v="2023-12-19T00:00:00"/>
    <d v="2023-12-24T00:00:00"/>
    <s v="New"/>
    <x v="0"/>
    <n v="1201.0999999999999"/>
    <x v="4"/>
    <x v="5"/>
    <n v="3801.2208000000001"/>
    <s v="Bulk Order"/>
  </r>
  <r>
    <s v="ORD111745"/>
    <x v="2"/>
    <x v="4"/>
    <x v="11606"/>
    <n v="0.12"/>
    <n v="593.904"/>
    <n v="9"/>
    <d v="2024-09-07T00:00:00"/>
    <d v="2024-09-11T00:00:00"/>
    <s v="New"/>
    <x v="1"/>
    <n v="755.07"/>
    <x v="4"/>
    <x v="0"/>
    <n v="4355.2960000000003"/>
    <s v="Bulk Order"/>
  </r>
  <r>
    <s v="ORD111746"/>
    <x v="2"/>
    <x v="0"/>
    <x v="11607"/>
    <n v="0.08"/>
    <n v="399.67680000000001"/>
    <n v="2"/>
    <d v="2023-02-09T00:00:00"/>
    <d v="2023-02-11T00:00:00"/>
    <s v="Member"/>
    <x v="0"/>
    <n v="649.04999999999995"/>
    <x v="4"/>
    <x v="5"/>
    <n v="4596.2831999999999"/>
    <s v="-"/>
  </r>
  <r>
    <s v="ORD111747"/>
    <x v="2"/>
    <x v="2"/>
    <x v="11608"/>
    <n v="0.17"/>
    <n v="758.80860000000007"/>
    <n v="8"/>
    <d v="2024-11-20T00:00:00"/>
    <d v="2024-11-24T00:00:00"/>
    <s v="Member"/>
    <x v="2"/>
    <n v="1276.6600000000001"/>
    <x v="4"/>
    <x v="3"/>
    <n v="3704.7713999999996"/>
    <s v="Bulk Order"/>
  </r>
  <r>
    <s v="ORD111748"/>
    <x v="3"/>
    <x v="3"/>
    <x v="11609"/>
    <n v="0.4"/>
    <n v="1293.7160000000001"/>
    <n v="5"/>
    <d v="2024-03-26T00:00:00"/>
    <d v="2024-03-27T00:00:00"/>
    <s v="Member"/>
    <x v="1"/>
    <n v="675.3"/>
    <x v="4"/>
    <x v="2"/>
    <n v="1940.5739999999998"/>
    <s v="-"/>
  </r>
  <r>
    <s v="ORD111749"/>
    <x v="2"/>
    <x v="1"/>
    <x v="11610"/>
    <n v="0.14000000000000001"/>
    <n v="18.782400000000003"/>
    <n v="2"/>
    <d v="2024-12-13T00:00:00"/>
    <d v="2024-12-18T00:00:00"/>
    <s v="New"/>
    <x v="0"/>
    <n v="30.51"/>
    <x v="4"/>
    <x v="5"/>
    <n v="115.3776"/>
    <s v="-"/>
  </r>
  <r>
    <s v="ORD111750"/>
    <x v="3"/>
    <x v="4"/>
    <x v="11611"/>
    <n v="0.02"/>
    <n v="70.555199999999999"/>
    <n v="9"/>
    <d v="2023-07-21T00:00:00"/>
    <d v="2023-07-27T00:00:00"/>
    <s v="Member"/>
    <x v="2"/>
    <n v="941.18"/>
    <x v="4"/>
    <x v="2"/>
    <n v="3457.2048000000004"/>
    <s v="Bulk Order"/>
  </r>
  <r>
    <s v="ORD111751"/>
    <x v="0"/>
    <x v="2"/>
    <x v="11612"/>
    <n v="0.28000000000000003"/>
    <n v="355.35920000000004"/>
    <n v="4"/>
    <d v="2024-06-24T00:00:00"/>
    <d v="2024-06-26T00:00:00"/>
    <s v="New"/>
    <x v="1"/>
    <n v="160.41"/>
    <x v="4"/>
    <x v="3"/>
    <n v="913.7808"/>
    <s v="-"/>
  </r>
  <r>
    <s v="ORD111752"/>
    <x v="2"/>
    <x v="1"/>
    <x v="11613"/>
    <n v="0.02"/>
    <n v="7.6024000000000003"/>
    <n v="5"/>
    <d v="2023-12-07T00:00:00"/>
    <d v="2023-12-12T00:00:00"/>
    <s v="New"/>
    <x v="1"/>
    <n v="71.48"/>
    <x v="4"/>
    <x v="2"/>
    <n v="372.51760000000002"/>
    <s v="-"/>
  </r>
  <r>
    <s v="ORD111753"/>
    <x v="1"/>
    <x v="0"/>
    <x v="7082"/>
    <n v="0.44"/>
    <n v="1547.1279999999999"/>
    <n v="7"/>
    <d v="2023-09-04T00:00:00"/>
    <d v="2023-09-05T00:00:00"/>
    <s v="Regular"/>
    <x v="2"/>
    <n v="538.1"/>
    <x v="4"/>
    <x v="3"/>
    <n v="1969.0719999999999"/>
    <s v="Bulk Order"/>
  </r>
  <r>
    <s v="ORD111754"/>
    <x v="2"/>
    <x v="1"/>
    <x v="11614"/>
    <n v="0.34"/>
    <n v="1293.5129999999999"/>
    <n v="2"/>
    <d v="2023-04-27T00:00:00"/>
    <d v="2023-04-29T00:00:00"/>
    <s v="New"/>
    <x v="1"/>
    <n v="462.76"/>
    <x v="4"/>
    <x v="3"/>
    <n v="2510.9369999999999"/>
    <s v="-"/>
  </r>
  <r>
    <s v="ORD111755"/>
    <x v="0"/>
    <x v="3"/>
    <x v="11615"/>
    <n v="0.13"/>
    <n v="433.05860000000001"/>
    <n v="5"/>
    <d v="2024-01-17T00:00:00"/>
    <d v="2024-01-24T00:00:00"/>
    <s v="Regular"/>
    <x v="2"/>
    <n v="175.13"/>
    <x v="4"/>
    <x v="5"/>
    <n v="2898.1614"/>
    <s v="-"/>
  </r>
  <r>
    <s v="ORD111756"/>
    <x v="0"/>
    <x v="1"/>
    <x v="11616"/>
    <n v="0.23"/>
    <n v="434.54590000000002"/>
    <n v="8"/>
    <d v="2023-08-30T00:00:00"/>
    <d v="2023-09-03T00:00:00"/>
    <s v="Regular"/>
    <x v="1"/>
    <n v="160.12"/>
    <x v="4"/>
    <x v="1"/>
    <n v="1454.7840999999999"/>
    <s v="Bulk Order"/>
  </r>
  <r>
    <s v="ORD111757"/>
    <x v="2"/>
    <x v="1"/>
    <x v="11617"/>
    <n v="0.37"/>
    <n v="963.45040000000006"/>
    <n v="1"/>
    <d v="2023-12-03T00:00:00"/>
    <d v="2023-12-07T00:00:00"/>
    <s v="Member"/>
    <x v="2"/>
    <n v="658.21"/>
    <x v="4"/>
    <x v="0"/>
    <n v="1640.4695999999999"/>
    <s v="-"/>
  </r>
  <r>
    <s v="ORD111758"/>
    <x v="0"/>
    <x v="0"/>
    <x v="11618"/>
    <n v="0.46"/>
    <n v="2153.3703999999998"/>
    <n v="8"/>
    <d v="2023-09-04T00:00:00"/>
    <d v="2023-09-05T00:00:00"/>
    <s v="Regular"/>
    <x v="1"/>
    <n v="395.59"/>
    <x v="4"/>
    <x v="4"/>
    <n v="2527.8696"/>
    <s v="Bulk Order"/>
  </r>
  <r>
    <s v="ORD111759"/>
    <x v="3"/>
    <x v="0"/>
    <x v="11619"/>
    <n v="0.44"/>
    <n v="1617.0396000000001"/>
    <n v="2"/>
    <d v="2024-10-22T00:00:00"/>
    <d v="2024-10-27T00:00:00"/>
    <s v="Regular"/>
    <x v="0"/>
    <n v="1015.87"/>
    <x v="4"/>
    <x v="5"/>
    <n v="2058.0504000000001"/>
    <s v="-"/>
  </r>
  <r>
    <s v="ORD111760"/>
    <x v="3"/>
    <x v="4"/>
    <x v="11620"/>
    <n v="0.03"/>
    <n v="77.188499999999991"/>
    <n v="4"/>
    <d v="2024-02-15T00:00:00"/>
    <d v="2024-02-17T00:00:00"/>
    <s v="Regular"/>
    <x v="1"/>
    <n v="303.52"/>
    <x v="4"/>
    <x v="0"/>
    <n v="2495.7614999999996"/>
    <s v="-"/>
  </r>
  <r>
    <s v="ORD111761"/>
    <x v="2"/>
    <x v="0"/>
    <x v="11621"/>
    <n v="0.04"/>
    <n v="120.316"/>
    <n v="3"/>
    <d v="2023-04-06T00:00:00"/>
    <d v="2023-04-10T00:00:00"/>
    <s v="New"/>
    <x v="2"/>
    <n v="498.63"/>
    <x v="4"/>
    <x v="5"/>
    <n v="2887.5840000000003"/>
    <s v="-"/>
  </r>
  <r>
    <s v="ORD111762"/>
    <x v="3"/>
    <x v="1"/>
    <x v="11622"/>
    <n v="0.3"/>
    <n v="1393.6949999999999"/>
    <n v="2"/>
    <d v="2023-04-16T00:00:00"/>
    <d v="2023-04-20T00:00:00"/>
    <s v="Member"/>
    <x v="2"/>
    <n v="1237.52"/>
    <x v="4"/>
    <x v="5"/>
    <n v="3251.9549999999999"/>
    <s v="-"/>
  </r>
  <r>
    <s v="ORD111763"/>
    <x v="3"/>
    <x v="3"/>
    <x v="11623"/>
    <n v="0.25"/>
    <n v="507.38249999999999"/>
    <n v="2"/>
    <d v="2023-08-09T00:00:00"/>
    <d v="2023-08-14T00:00:00"/>
    <s v="Member"/>
    <x v="0"/>
    <n v="277.52"/>
    <x v="4"/>
    <x v="3"/>
    <n v="1522.1475"/>
    <s v="-"/>
  </r>
  <r>
    <s v="ORD111764"/>
    <x v="1"/>
    <x v="0"/>
    <x v="11624"/>
    <n v="0.15"/>
    <n v="89.854499999999987"/>
    <n v="6"/>
    <d v="2023-06-24T00:00:00"/>
    <d v="2023-07-01T00:00:00"/>
    <s v="Member"/>
    <x v="2"/>
    <n v="64.39"/>
    <x v="4"/>
    <x v="0"/>
    <n v="509.1755"/>
    <s v="Bulk Order"/>
  </r>
  <r>
    <s v="ORD111765"/>
    <x v="2"/>
    <x v="4"/>
    <x v="11625"/>
    <n v="0.49"/>
    <n v="831.30949999999996"/>
    <n v="3"/>
    <d v="2024-04-21T00:00:00"/>
    <d v="2024-04-22T00:00:00"/>
    <s v="New"/>
    <x v="0"/>
    <n v="98.15"/>
    <x v="4"/>
    <x v="4"/>
    <n v="865.2405"/>
    <s v="-"/>
  </r>
  <r>
    <s v="ORD111766"/>
    <x v="0"/>
    <x v="4"/>
    <x v="11626"/>
    <n v="0.37"/>
    <n v="789.75760000000002"/>
    <n v="4"/>
    <d v="2024-06-21T00:00:00"/>
    <d v="2024-06-22T00:00:00"/>
    <s v="Member"/>
    <x v="2"/>
    <n v="614.27"/>
    <x v="4"/>
    <x v="2"/>
    <n v="1344.7224000000001"/>
    <s v="-"/>
  </r>
  <r>
    <s v="ORD111767"/>
    <x v="2"/>
    <x v="1"/>
    <x v="11627"/>
    <n v="0.34"/>
    <n v="488.75680000000006"/>
    <n v="4"/>
    <d v="2024-08-25T00:00:00"/>
    <d v="2024-08-26T00:00:00"/>
    <s v="New"/>
    <x v="1"/>
    <n v="217.29"/>
    <x v="4"/>
    <x v="3"/>
    <n v="948.76319999999987"/>
    <s v="-"/>
  </r>
  <r>
    <s v="ORD111768"/>
    <x v="3"/>
    <x v="0"/>
    <x v="11628"/>
    <n v="0.09"/>
    <n v="242.2764"/>
    <n v="2"/>
    <d v="2024-01-14T00:00:00"/>
    <d v="2024-01-18T00:00:00"/>
    <s v="Member"/>
    <x v="1"/>
    <n v="733.36"/>
    <x v="4"/>
    <x v="5"/>
    <n v="2449.6835999999998"/>
    <s v="-"/>
  </r>
  <r>
    <s v="ORD111769"/>
    <x v="1"/>
    <x v="0"/>
    <x v="11629"/>
    <n v="0.14000000000000001"/>
    <n v="223.13200000000001"/>
    <n v="4"/>
    <d v="2024-01-31T00:00:00"/>
    <d v="2024-02-07T00:00:00"/>
    <s v="Member"/>
    <x v="2"/>
    <n v="253.27"/>
    <x v="4"/>
    <x v="1"/>
    <n v="1370.6679999999999"/>
    <s v="-"/>
  </r>
  <r>
    <s v="ORD111770"/>
    <x v="2"/>
    <x v="4"/>
    <x v="11630"/>
    <n v="0.3"/>
    <n v="181.67400000000001"/>
    <n v="2"/>
    <d v="2024-06-11T00:00:00"/>
    <d v="2024-06-18T00:00:00"/>
    <s v="Member"/>
    <x v="0"/>
    <n v="163.88"/>
    <x v="4"/>
    <x v="2"/>
    <n v="423.90600000000006"/>
    <s v="-"/>
  </r>
  <r>
    <s v="ORD111771"/>
    <x v="2"/>
    <x v="0"/>
    <x v="11631"/>
    <n v="0.4"/>
    <n v="408.61599999999999"/>
    <n v="4"/>
    <d v="2023-02-25T00:00:00"/>
    <d v="2023-03-01T00:00:00"/>
    <s v="Regular"/>
    <x v="2"/>
    <n v="77.59"/>
    <x v="4"/>
    <x v="5"/>
    <n v="612.92399999999998"/>
    <s v="-"/>
  </r>
  <r>
    <s v="ORD111772"/>
    <x v="3"/>
    <x v="1"/>
    <x v="11632"/>
    <n v="0.47"/>
    <n v="2161.5111999999999"/>
    <n v="8"/>
    <d v="2024-07-16T00:00:00"/>
    <d v="2024-07-23T00:00:00"/>
    <s v="Regular"/>
    <x v="1"/>
    <n v="736.93"/>
    <x v="4"/>
    <x v="3"/>
    <n v="2437.4488000000001"/>
    <s v="Bulk Order"/>
  </r>
  <r>
    <s v="ORD111773"/>
    <x v="3"/>
    <x v="3"/>
    <x v="11633"/>
    <n v="0.35"/>
    <n v="1114.7569999999998"/>
    <n v="9"/>
    <d v="2024-05-01T00:00:00"/>
    <d v="2024-05-05T00:00:00"/>
    <s v="New"/>
    <x v="2"/>
    <n v="511.99"/>
    <x v="4"/>
    <x v="5"/>
    <n v="2070.2629999999999"/>
    <s v="Bulk Order"/>
  </r>
  <r>
    <s v="ORD111774"/>
    <x v="2"/>
    <x v="1"/>
    <x v="11634"/>
    <n v="0.21"/>
    <n v="344.42309999999998"/>
    <n v="4"/>
    <d v="2023-10-10T00:00:00"/>
    <d v="2023-10-16T00:00:00"/>
    <s v="Regular"/>
    <x v="1"/>
    <n v="481.19"/>
    <x v="4"/>
    <x v="3"/>
    <n v="1295.6868999999999"/>
    <s v="-"/>
  </r>
  <r>
    <s v="ORD111775"/>
    <x v="3"/>
    <x v="0"/>
    <x v="11635"/>
    <n v="0.35"/>
    <n v="664.26499999999999"/>
    <n v="4"/>
    <d v="2024-04-01T00:00:00"/>
    <d v="2024-04-07T00:00:00"/>
    <s v="New"/>
    <x v="1"/>
    <n v="328.86"/>
    <x v="4"/>
    <x v="5"/>
    <n v="1233.6350000000002"/>
    <s v="-"/>
  </r>
  <r>
    <s v="ORD111776"/>
    <x v="3"/>
    <x v="1"/>
    <x v="11636"/>
    <n v="0.03"/>
    <n v="75.5274"/>
    <n v="7"/>
    <d v="2024-09-13T00:00:00"/>
    <d v="2024-09-17T00:00:00"/>
    <s v="New"/>
    <x v="1"/>
    <n v="191.78"/>
    <x v="4"/>
    <x v="2"/>
    <n v="2442.0526"/>
    <s v="Bulk Order"/>
  </r>
  <r>
    <s v="ORD111777"/>
    <x v="3"/>
    <x v="2"/>
    <x v="11637"/>
    <n v="0.3"/>
    <n v="1019.502"/>
    <n v="1"/>
    <d v="2023-03-07T00:00:00"/>
    <d v="2023-03-11T00:00:00"/>
    <s v="Regular"/>
    <x v="2"/>
    <n v="941.34"/>
    <x v="4"/>
    <x v="1"/>
    <n v="2378.8380000000002"/>
    <s v="-"/>
  </r>
  <r>
    <s v="ORD111778"/>
    <x v="3"/>
    <x v="2"/>
    <x v="11638"/>
    <n v="0.45"/>
    <n v="1328.7059999999999"/>
    <n v="7"/>
    <d v="2024-07-27T00:00:00"/>
    <d v="2024-07-31T00:00:00"/>
    <s v="Regular"/>
    <x v="2"/>
    <n v="848.66"/>
    <x v="4"/>
    <x v="1"/>
    <n v="1623.9739999999999"/>
    <s v="Bulk Order"/>
  </r>
  <r>
    <s v="ORD111779"/>
    <x v="3"/>
    <x v="0"/>
    <x v="11639"/>
    <n v="0.32"/>
    <n v="1494.4704000000002"/>
    <n v="9"/>
    <d v="2023-03-12T00:00:00"/>
    <d v="2023-03-15T00:00:00"/>
    <s v="Member"/>
    <x v="1"/>
    <n v="710"/>
    <x v="4"/>
    <x v="3"/>
    <n v="3175.7496000000001"/>
    <s v="Bulk Order"/>
  </r>
  <r>
    <s v="ORD111780"/>
    <x v="1"/>
    <x v="0"/>
    <x v="11640"/>
    <n v="0"/>
    <n v="0"/>
    <n v="4"/>
    <d v="2024-11-08T00:00:00"/>
    <d v="2024-11-14T00:00:00"/>
    <s v="Member"/>
    <x v="1"/>
    <n v="788.89"/>
    <x v="4"/>
    <x v="0"/>
    <n v="3166.17"/>
    <s v="-"/>
  </r>
  <r>
    <s v="ORD111781"/>
    <x v="3"/>
    <x v="3"/>
    <x v="11641"/>
    <n v="0.35"/>
    <n v="1597.008"/>
    <n v="2"/>
    <d v="2024-06-01T00:00:00"/>
    <d v="2024-06-03T00:00:00"/>
    <s v="New"/>
    <x v="2"/>
    <n v="307.52"/>
    <x v="4"/>
    <x v="2"/>
    <n v="2965.8720000000003"/>
    <s v="-"/>
  </r>
  <r>
    <s v="ORD111782"/>
    <x v="0"/>
    <x v="1"/>
    <x v="11642"/>
    <n v="0.36"/>
    <n v="45.579599999999999"/>
    <n v="4"/>
    <d v="2024-09-23T00:00:00"/>
    <d v="2024-09-24T00:00:00"/>
    <s v="Member"/>
    <x v="2"/>
    <n v="19.170000000000002"/>
    <x v="4"/>
    <x v="3"/>
    <n v="81.0304"/>
    <s v="-"/>
  </r>
  <r>
    <s v="ORD111783"/>
    <x v="2"/>
    <x v="3"/>
    <x v="11643"/>
    <n v="0.27"/>
    <n v="1205.2098000000001"/>
    <n v="2"/>
    <d v="2024-07-24T00:00:00"/>
    <d v="2024-07-26T00:00:00"/>
    <s v="Member"/>
    <x v="0"/>
    <n v="793.44"/>
    <x v="4"/>
    <x v="3"/>
    <n v="3258.5301999999997"/>
    <s v="-"/>
  </r>
  <r>
    <s v="ORD111784"/>
    <x v="1"/>
    <x v="0"/>
    <x v="11644"/>
    <n v="0.41"/>
    <n v="1490.4114999999999"/>
    <n v="7"/>
    <d v="2024-08-13T00:00:00"/>
    <d v="2024-08-19T00:00:00"/>
    <s v="New"/>
    <x v="2"/>
    <n v="973.57"/>
    <x v="4"/>
    <x v="0"/>
    <n v="2144.7385000000004"/>
    <s v="Bulk Order"/>
  </r>
  <r>
    <s v="ORD111785"/>
    <x v="1"/>
    <x v="0"/>
    <x v="11645"/>
    <n v="0.1"/>
    <n v="94.375"/>
    <n v="6"/>
    <d v="2023-08-25T00:00:00"/>
    <d v="2023-08-30T00:00:00"/>
    <s v="New"/>
    <x v="0"/>
    <n v="71.010000000000005"/>
    <x v="4"/>
    <x v="5"/>
    <n v="849.375"/>
    <s v="Bulk Order"/>
  </r>
  <r>
    <s v="ORD111786"/>
    <x v="3"/>
    <x v="4"/>
    <x v="11646"/>
    <n v="0.2"/>
    <n v="277.77800000000002"/>
    <n v="2"/>
    <d v="2023-06-05T00:00:00"/>
    <d v="2023-06-06T00:00:00"/>
    <s v="Regular"/>
    <x v="0"/>
    <n v="210.66"/>
    <x v="4"/>
    <x v="1"/>
    <n v="1111.1120000000001"/>
    <s v="-"/>
  </r>
  <r>
    <s v="ORD111787"/>
    <x v="2"/>
    <x v="3"/>
    <x v="11647"/>
    <n v="0.4"/>
    <n v="1103.9080000000001"/>
    <n v="6"/>
    <d v="2023-05-18T00:00:00"/>
    <d v="2023-05-24T00:00:00"/>
    <s v="New"/>
    <x v="2"/>
    <n v="491.85"/>
    <x v="4"/>
    <x v="4"/>
    <n v="1655.8619999999999"/>
    <s v="Bulk Order"/>
  </r>
  <r>
    <s v="ORD111788"/>
    <x v="0"/>
    <x v="0"/>
    <x v="11648"/>
    <n v="0.3"/>
    <n v="213.66"/>
    <n v="9"/>
    <d v="2023-06-22T00:00:00"/>
    <d v="2023-06-23T00:00:00"/>
    <s v="New"/>
    <x v="1"/>
    <n v="154.26"/>
    <x v="4"/>
    <x v="3"/>
    <n v="498.54000000000008"/>
    <s v="Bulk Order"/>
  </r>
  <r>
    <s v="ORD111789"/>
    <x v="3"/>
    <x v="2"/>
    <x v="11649"/>
    <n v="0.5"/>
    <n v="1974.15"/>
    <n v="8"/>
    <d v="2024-12-05T00:00:00"/>
    <d v="2024-12-09T00:00:00"/>
    <s v="New"/>
    <x v="2"/>
    <n v="299.29000000000002"/>
    <x v="4"/>
    <x v="2"/>
    <n v="1974.15"/>
    <s v="Bulk Order"/>
  </r>
  <r>
    <s v="ORD111790"/>
    <x v="2"/>
    <x v="4"/>
    <x v="11650"/>
    <n v="0.03"/>
    <n v="119.30249999999999"/>
    <n v="9"/>
    <d v="2023-06-27T00:00:00"/>
    <d v="2023-07-04T00:00:00"/>
    <s v="Regular"/>
    <x v="0"/>
    <n v="478.55"/>
    <x v="4"/>
    <x v="5"/>
    <n v="3857.4475000000002"/>
    <s v="Bulk Order"/>
  </r>
  <r>
    <s v="ORD111791"/>
    <x v="3"/>
    <x v="1"/>
    <x v="11651"/>
    <n v="0.12"/>
    <n v="188.958"/>
    <n v="5"/>
    <d v="2024-02-20T00:00:00"/>
    <d v="2024-02-24T00:00:00"/>
    <s v="Regular"/>
    <x v="0"/>
    <n v="96.42"/>
    <x v="4"/>
    <x v="1"/>
    <n v="1385.692"/>
    <s v="-"/>
  </r>
  <r>
    <s v="ORD111792"/>
    <x v="3"/>
    <x v="4"/>
    <x v="11652"/>
    <n v="0.1"/>
    <n v="44.210000000000008"/>
    <n v="2"/>
    <d v="2023-05-24T00:00:00"/>
    <d v="2023-05-29T00:00:00"/>
    <s v="Member"/>
    <x v="0"/>
    <n v="38.47"/>
    <x v="4"/>
    <x v="2"/>
    <n v="397.89"/>
    <s v="-"/>
  </r>
  <r>
    <s v="ORD111793"/>
    <x v="3"/>
    <x v="1"/>
    <x v="11653"/>
    <n v="0.49"/>
    <n v="2423.2215000000001"/>
    <n v="5"/>
    <d v="2024-03-25T00:00:00"/>
    <d v="2024-03-27T00:00:00"/>
    <s v="Member"/>
    <x v="1"/>
    <n v="859.34"/>
    <x v="4"/>
    <x v="3"/>
    <n v="2522.1285000000003"/>
    <s v="-"/>
  </r>
  <r>
    <s v="ORD111794"/>
    <x v="3"/>
    <x v="2"/>
    <x v="11654"/>
    <n v="0.43"/>
    <n v="571.28509999999994"/>
    <n v="3"/>
    <d v="2023-11-18T00:00:00"/>
    <d v="2023-11-20T00:00:00"/>
    <s v="Member"/>
    <x v="2"/>
    <n v="144.47999999999999"/>
    <x v="4"/>
    <x v="0"/>
    <n v="757.28489999999999"/>
    <s v="-"/>
  </r>
  <r>
    <s v="ORD111795"/>
    <x v="3"/>
    <x v="1"/>
    <x v="11655"/>
    <n v="7.0000000000000007E-2"/>
    <n v="30.172800000000006"/>
    <n v="4"/>
    <d v="2024-10-20T00:00:00"/>
    <d v="2024-10-27T00:00:00"/>
    <s v="Regular"/>
    <x v="2"/>
    <n v="73.22"/>
    <x v="4"/>
    <x v="0"/>
    <n v="400.86720000000003"/>
    <s v="-"/>
  </r>
  <r>
    <s v="ORD111796"/>
    <x v="3"/>
    <x v="3"/>
    <x v="11656"/>
    <n v="0.18"/>
    <n v="309.02939999999995"/>
    <n v="7"/>
    <d v="2024-01-12T00:00:00"/>
    <d v="2024-01-14T00:00:00"/>
    <s v="Regular"/>
    <x v="1"/>
    <n v="424.66"/>
    <x v="4"/>
    <x v="0"/>
    <n v="1407.8006"/>
    <s v="Bulk Order"/>
  </r>
  <r>
    <s v="ORD111797"/>
    <x v="3"/>
    <x v="1"/>
    <x v="11657"/>
    <n v="0.03"/>
    <n v="145.4436"/>
    <n v="2"/>
    <d v="2024-07-08T00:00:00"/>
    <d v="2024-07-13T00:00:00"/>
    <s v="New"/>
    <x v="1"/>
    <n v="701.25"/>
    <x v="4"/>
    <x v="1"/>
    <n v="4702.6764000000003"/>
    <s v="-"/>
  </r>
  <r>
    <s v="ORD111798"/>
    <x v="0"/>
    <x v="1"/>
    <x v="11658"/>
    <n v="0.32"/>
    <n v="1275.3119999999999"/>
    <n v="6"/>
    <d v="2023-05-26T00:00:00"/>
    <d v="2023-05-29T00:00:00"/>
    <s v="New"/>
    <x v="1"/>
    <n v="919.76"/>
    <x v="4"/>
    <x v="1"/>
    <n v="2710.038"/>
    <s v="Bulk Order"/>
  </r>
  <r>
    <s v="ORD111799"/>
    <x v="1"/>
    <x v="4"/>
    <x v="11659"/>
    <n v="0.17"/>
    <n v="417.11710000000005"/>
    <n v="1"/>
    <d v="2024-09-14T00:00:00"/>
    <d v="2024-09-16T00:00:00"/>
    <s v="Regular"/>
    <x v="1"/>
    <n v="592.86"/>
    <x v="4"/>
    <x v="5"/>
    <n v="2036.5129000000002"/>
    <s v="-"/>
  </r>
  <r>
    <s v="ORD111800"/>
    <x v="0"/>
    <x v="2"/>
    <x v="11660"/>
    <n v="0.13"/>
    <n v="207.4956"/>
    <n v="3"/>
    <d v="2023-06-23T00:00:00"/>
    <d v="2023-06-24T00:00:00"/>
    <s v="New"/>
    <x v="2"/>
    <n v="294.52999999999997"/>
    <x v="4"/>
    <x v="0"/>
    <n v="1388.6243999999999"/>
    <s v="-"/>
  </r>
  <r>
    <s v="ORD111801"/>
    <x v="3"/>
    <x v="1"/>
    <x v="11661"/>
    <n v="0.26"/>
    <n v="565.29199999999992"/>
    <n v="7"/>
    <d v="2024-12-25T00:00:00"/>
    <d v="2024-12-26T00:00:00"/>
    <s v="Regular"/>
    <x v="1"/>
    <n v="257.64999999999998"/>
    <x v="4"/>
    <x v="5"/>
    <n v="1608.9079999999999"/>
    <s v="Bulk Order"/>
  </r>
  <r>
    <s v="ORD111802"/>
    <x v="3"/>
    <x v="3"/>
    <x v="11662"/>
    <n v="0.4"/>
    <n v="74.036000000000001"/>
    <n v="5"/>
    <d v="2024-09-06T00:00:00"/>
    <d v="2024-09-10T00:00:00"/>
    <s v="Member"/>
    <x v="2"/>
    <n v="46.16"/>
    <x v="4"/>
    <x v="3"/>
    <n v="111.054"/>
    <s v="-"/>
  </r>
  <r>
    <s v="ORD111803"/>
    <x v="0"/>
    <x v="4"/>
    <x v="11663"/>
    <n v="0.2"/>
    <n v="724.00400000000002"/>
    <n v="8"/>
    <d v="2023-06-07T00:00:00"/>
    <d v="2023-06-13T00:00:00"/>
    <s v="Member"/>
    <x v="1"/>
    <n v="523.46"/>
    <x v="4"/>
    <x v="1"/>
    <n v="2896.0160000000001"/>
    <s v="Bulk Order"/>
  </r>
  <r>
    <s v="ORD111804"/>
    <x v="0"/>
    <x v="2"/>
    <x v="11664"/>
    <n v="0.38"/>
    <n v="223.53880000000001"/>
    <n v="7"/>
    <d v="2024-12-04T00:00:00"/>
    <d v="2024-12-08T00:00:00"/>
    <s v="Member"/>
    <x v="1"/>
    <n v="116.16"/>
    <x v="4"/>
    <x v="1"/>
    <n v="364.72119999999995"/>
    <s v="Bulk Order"/>
  </r>
  <r>
    <s v="ORD111805"/>
    <x v="1"/>
    <x v="2"/>
    <x v="11665"/>
    <n v="0.22"/>
    <n v="581.52160000000003"/>
    <n v="7"/>
    <d v="2024-07-06T00:00:00"/>
    <d v="2024-07-08T00:00:00"/>
    <s v="Member"/>
    <x v="1"/>
    <n v="457.74"/>
    <x v="4"/>
    <x v="3"/>
    <n v="2061.7584000000002"/>
    <s v="Bulk Order"/>
  </r>
  <r>
    <s v="ORD111806"/>
    <x v="0"/>
    <x v="0"/>
    <x v="11666"/>
    <n v="0.11"/>
    <n v="315.99039999999997"/>
    <n v="1"/>
    <d v="2024-02-05T00:00:00"/>
    <d v="2024-02-07T00:00:00"/>
    <s v="Regular"/>
    <x v="2"/>
    <n v="593.23"/>
    <x v="4"/>
    <x v="4"/>
    <n v="2556.6495999999997"/>
    <s v="-"/>
  </r>
  <r>
    <s v="ORD111807"/>
    <x v="1"/>
    <x v="3"/>
    <x v="11667"/>
    <n v="0.22"/>
    <n v="23.8216"/>
    <n v="1"/>
    <d v="2023-05-13T00:00:00"/>
    <d v="2023-05-17T00:00:00"/>
    <s v="Regular"/>
    <x v="0"/>
    <n v="28.48"/>
    <x v="4"/>
    <x v="2"/>
    <n v="84.458399999999997"/>
    <s v="-"/>
  </r>
  <r>
    <s v="ORD111808"/>
    <x v="3"/>
    <x v="4"/>
    <x v="11668"/>
    <n v="0.27"/>
    <n v="1323.3807000000002"/>
    <n v="6"/>
    <d v="2023-01-05T00:00:00"/>
    <d v="2023-01-11T00:00:00"/>
    <s v="New"/>
    <x v="1"/>
    <n v="679.52"/>
    <x v="4"/>
    <x v="3"/>
    <n v="3578.0292999999997"/>
    <s v="Bulk Order"/>
  </r>
  <r>
    <s v="ORD111809"/>
    <x v="2"/>
    <x v="4"/>
    <x v="11669"/>
    <n v="0.23"/>
    <n v="363.5104"/>
    <n v="8"/>
    <d v="2024-12-13T00:00:00"/>
    <d v="2024-12-14T00:00:00"/>
    <s v="Regular"/>
    <x v="2"/>
    <n v="441.05"/>
    <x v="4"/>
    <x v="5"/>
    <n v="1216.9695999999999"/>
    <s v="Bulk Order"/>
  </r>
  <r>
    <s v="ORD111810"/>
    <x v="2"/>
    <x v="3"/>
    <x v="11670"/>
    <n v="0.14000000000000001"/>
    <n v="66.975999999999999"/>
    <n v="3"/>
    <d v="2023-03-16T00:00:00"/>
    <d v="2023-03-22T00:00:00"/>
    <s v="Regular"/>
    <x v="2"/>
    <n v="36.93"/>
    <x v="4"/>
    <x v="5"/>
    <n v="411.42399999999998"/>
    <s v="-"/>
  </r>
  <r>
    <s v="ORD111811"/>
    <x v="2"/>
    <x v="2"/>
    <x v="11671"/>
    <n v="0.09"/>
    <n v="385.78499999999997"/>
    <n v="8"/>
    <d v="2023-12-26T00:00:00"/>
    <d v="2023-12-31T00:00:00"/>
    <s v="Regular"/>
    <x v="0"/>
    <n v="493.94"/>
    <x v="4"/>
    <x v="5"/>
    <n v="3900.7150000000001"/>
    <s v="Bulk Order"/>
  </r>
  <r>
    <s v="ORD111812"/>
    <x v="2"/>
    <x v="1"/>
    <x v="11672"/>
    <n v="0.47"/>
    <n v="396.9479"/>
    <n v="8"/>
    <d v="2024-04-06T00:00:00"/>
    <d v="2024-04-11T00:00:00"/>
    <s v="Regular"/>
    <x v="0"/>
    <n v="236.39"/>
    <x v="4"/>
    <x v="0"/>
    <n v="447.62210000000005"/>
    <s v="Bulk Order"/>
  </r>
  <r>
    <s v="ORD111813"/>
    <x v="3"/>
    <x v="3"/>
    <x v="11673"/>
    <n v="0.15"/>
    <n v="33.341999999999999"/>
    <n v="1"/>
    <d v="2024-09-23T00:00:00"/>
    <d v="2024-09-28T00:00:00"/>
    <s v="Member"/>
    <x v="1"/>
    <n v="14.67"/>
    <x v="4"/>
    <x v="2"/>
    <n v="188.93799999999999"/>
    <s v="-"/>
  </r>
  <r>
    <s v="ORD111814"/>
    <x v="2"/>
    <x v="4"/>
    <x v="11674"/>
    <n v="0.35"/>
    <n v="883.39299999999992"/>
    <n v="5"/>
    <d v="2024-07-03T00:00:00"/>
    <d v="2024-07-05T00:00:00"/>
    <s v="Member"/>
    <x v="0"/>
    <n v="418.05"/>
    <x v="4"/>
    <x v="1"/>
    <n v="1640.587"/>
    <s v="-"/>
  </r>
  <r>
    <s v="ORD111815"/>
    <x v="0"/>
    <x v="3"/>
    <x v="11675"/>
    <n v="0.17"/>
    <n v="125.22030000000001"/>
    <n v="9"/>
    <d v="2024-11-28T00:00:00"/>
    <d v="2024-12-03T00:00:00"/>
    <s v="Member"/>
    <x v="0"/>
    <n v="84.68"/>
    <x v="4"/>
    <x v="4"/>
    <n v="611.36969999999997"/>
    <s v="Bulk Order"/>
  </r>
  <r>
    <s v="ORD111816"/>
    <x v="0"/>
    <x v="2"/>
    <x v="11676"/>
    <n v="0.48"/>
    <n v="2358.6576"/>
    <n v="3"/>
    <d v="2024-03-24T00:00:00"/>
    <d v="2024-03-27T00:00:00"/>
    <s v="New"/>
    <x v="1"/>
    <n v="1214.25"/>
    <x v="4"/>
    <x v="2"/>
    <n v="2555.2123999999999"/>
    <s v="-"/>
  </r>
  <r>
    <s v="ORD111817"/>
    <x v="2"/>
    <x v="0"/>
    <x v="11677"/>
    <n v="0.49"/>
    <n v="73.994900000000001"/>
    <n v="9"/>
    <d v="2023-12-11T00:00:00"/>
    <d v="2023-12-17T00:00:00"/>
    <s v="Member"/>
    <x v="2"/>
    <n v="10.84"/>
    <x v="4"/>
    <x v="1"/>
    <n v="77.01509999999999"/>
    <s v="Bulk Order"/>
  </r>
  <r>
    <s v="ORD111818"/>
    <x v="0"/>
    <x v="0"/>
    <x v="11678"/>
    <n v="0.41"/>
    <n v="143.85669999999999"/>
    <n v="9"/>
    <d v="2024-06-08T00:00:00"/>
    <d v="2024-06-15T00:00:00"/>
    <s v="Member"/>
    <x v="2"/>
    <n v="28.67"/>
    <x v="4"/>
    <x v="2"/>
    <n v="207.01330000000002"/>
    <s v="Bulk Order"/>
  </r>
  <r>
    <s v="ORD111819"/>
    <x v="1"/>
    <x v="1"/>
    <x v="11679"/>
    <n v="0.28999999999999998"/>
    <n v="1213.0961"/>
    <n v="1"/>
    <d v="2024-10-28T00:00:00"/>
    <d v="2024-10-30T00:00:00"/>
    <s v="Regular"/>
    <x v="0"/>
    <n v="373.93"/>
    <x v="4"/>
    <x v="3"/>
    <n v="2969.9939000000004"/>
    <s v="-"/>
  </r>
  <r>
    <s v="ORD111820"/>
    <x v="3"/>
    <x v="1"/>
    <x v="11680"/>
    <n v="0.27"/>
    <n v="344.19060000000002"/>
    <n v="2"/>
    <d v="2024-11-26T00:00:00"/>
    <d v="2024-12-02T00:00:00"/>
    <s v="Regular"/>
    <x v="0"/>
    <n v="164.33"/>
    <x v="4"/>
    <x v="0"/>
    <n v="930.58939999999996"/>
    <s v="-"/>
  </r>
  <r>
    <s v="ORD111821"/>
    <x v="2"/>
    <x v="2"/>
    <x v="11681"/>
    <n v="0.16"/>
    <n v="730.69119999999998"/>
    <n v="3"/>
    <d v="2023-03-09T00:00:00"/>
    <d v="2023-03-12T00:00:00"/>
    <s v="Member"/>
    <x v="0"/>
    <n v="1207.3699999999999"/>
    <x v="4"/>
    <x v="3"/>
    <n v="3836.1287999999995"/>
    <s v="-"/>
  </r>
  <r>
    <s v="ORD111822"/>
    <x v="2"/>
    <x v="1"/>
    <x v="11682"/>
    <n v="0.06"/>
    <n v="97.474199999999996"/>
    <n v="4"/>
    <d v="2024-11-29T00:00:00"/>
    <d v="2024-12-01T00:00:00"/>
    <s v="New"/>
    <x v="1"/>
    <n v="436.73"/>
    <x v="4"/>
    <x v="0"/>
    <n v="1527.0958000000001"/>
    <s v="-"/>
  </r>
  <r>
    <s v="ORD111823"/>
    <x v="3"/>
    <x v="0"/>
    <x v="11683"/>
    <n v="0.04"/>
    <n v="17.677199999999999"/>
    <n v="5"/>
    <d v="2023-08-27T00:00:00"/>
    <d v="2023-08-29T00:00:00"/>
    <s v="Member"/>
    <x v="2"/>
    <n v="44.36"/>
    <x v="4"/>
    <x v="4"/>
    <n v="424.25279999999998"/>
    <s v="-"/>
  </r>
  <r>
    <s v="ORD111824"/>
    <x v="0"/>
    <x v="2"/>
    <x v="11684"/>
    <n v="0.23"/>
    <n v="34.937000000000005"/>
    <n v="5"/>
    <d v="2023-04-05T00:00:00"/>
    <d v="2023-04-10T00:00:00"/>
    <s v="Member"/>
    <x v="2"/>
    <n v="27.33"/>
    <x v="4"/>
    <x v="3"/>
    <n v="116.96299999999999"/>
    <s v="-"/>
  </r>
  <r>
    <s v="ORD111825"/>
    <x v="3"/>
    <x v="2"/>
    <x v="11685"/>
    <n v="0.49"/>
    <n v="727.44419999999991"/>
    <n v="5"/>
    <d v="2024-11-19T00:00:00"/>
    <d v="2024-11-21T00:00:00"/>
    <s v="Member"/>
    <x v="2"/>
    <n v="321.08999999999997"/>
    <x v="4"/>
    <x v="0"/>
    <n v="757.13580000000002"/>
    <s v="-"/>
  </r>
  <r>
    <s v="ORD111826"/>
    <x v="3"/>
    <x v="2"/>
    <x v="11686"/>
    <n v="0.12"/>
    <n v="290.55360000000002"/>
    <n v="3"/>
    <d v="2024-06-13T00:00:00"/>
    <d v="2024-06-16T00:00:00"/>
    <s v="Regular"/>
    <x v="1"/>
    <n v="370.66"/>
    <x v="4"/>
    <x v="0"/>
    <n v="2130.7264"/>
    <s v="-"/>
  </r>
  <r>
    <s v="ORD111827"/>
    <x v="0"/>
    <x v="3"/>
    <x v="11687"/>
    <n v="0.21"/>
    <n v="22.0458"/>
    <n v="6"/>
    <d v="2023-07-22T00:00:00"/>
    <d v="2023-07-29T00:00:00"/>
    <s v="New"/>
    <x v="0"/>
    <n v="30.16"/>
    <x v="4"/>
    <x v="5"/>
    <n v="82.934200000000004"/>
    <s v="Bulk Order"/>
  </r>
  <r>
    <s v="ORD111828"/>
    <x v="3"/>
    <x v="1"/>
    <x v="11688"/>
    <n v="0.32"/>
    <n v="943.17759999999998"/>
    <n v="4"/>
    <d v="2023-01-03T00:00:00"/>
    <d v="2023-01-09T00:00:00"/>
    <s v="New"/>
    <x v="2"/>
    <n v="550.97"/>
    <x v="4"/>
    <x v="3"/>
    <n v="2004.2523999999999"/>
    <s v="-"/>
  </r>
  <r>
    <s v="ORD111829"/>
    <x v="0"/>
    <x v="4"/>
    <x v="11689"/>
    <n v="0.18"/>
    <n v="312.28919999999999"/>
    <n v="9"/>
    <d v="2023-07-26T00:00:00"/>
    <d v="2023-07-27T00:00:00"/>
    <s v="Regular"/>
    <x v="0"/>
    <n v="275.42"/>
    <x v="4"/>
    <x v="0"/>
    <n v="1422.6508000000001"/>
    <s v="Bulk Order"/>
  </r>
  <r>
    <s v="ORD111830"/>
    <x v="0"/>
    <x v="0"/>
    <x v="11690"/>
    <n v="0"/>
    <n v="0"/>
    <n v="2"/>
    <d v="2024-07-22T00:00:00"/>
    <d v="2024-07-25T00:00:00"/>
    <s v="Member"/>
    <x v="1"/>
    <n v="414.9"/>
    <x v="4"/>
    <x v="5"/>
    <n v="2011.75"/>
    <s v="-"/>
  </r>
  <r>
    <s v="ORD111831"/>
    <x v="3"/>
    <x v="1"/>
    <x v="11691"/>
    <n v="0.2"/>
    <n v="276.18200000000002"/>
    <n v="1"/>
    <d v="2023-11-21T00:00:00"/>
    <d v="2023-11-25T00:00:00"/>
    <s v="New"/>
    <x v="0"/>
    <n v="352.65"/>
    <x v="4"/>
    <x v="5"/>
    <n v="1104.7280000000001"/>
    <s v="-"/>
  </r>
  <r>
    <s v="ORD111832"/>
    <x v="1"/>
    <x v="0"/>
    <x v="11692"/>
    <n v="0.4"/>
    <n v="1076.9280000000001"/>
    <n v="7"/>
    <d v="2024-06-05T00:00:00"/>
    <d v="2024-06-11T00:00:00"/>
    <s v="New"/>
    <x v="1"/>
    <n v="309.56"/>
    <x v="4"/>
    <x v="5"/>
    <n v="1615.3920000000001"/>
    <s v="Bulk Order"/>
  </r>
  <r>
    <s v="ORD111833"/>
    <x v="0"/>
    <x v="1"/>
    <x v="11693"/>
    <n v="0.47"/>
    <n v="576.97199999999998"/>
    <n v="9"/>
    <d v="2023-01-03T00:00:00"/>
    <d v="2023-01-05T00:00:00"/>
    <s v="New"/>
    <x v="0"/>
    <n v="344.19"/>
    <x v="4"/>
    <x v="3"/>
    <n v="650.62799999999993"/>
    <s v="Bulk Order"/>
  </r>
  <r>
    <s v="ORD111834"/>
    <x v="3"/>
    <x v="4"/>
    <x v="11694"/>
    <n v="0.14000000000000001"/>
    <n v="106.48820000000001"/>
    <n v="9"/>
    <d v="2023-01-12T00:00:00"/>
    <d v="2023-01-15T00:00:00"/>
    <s v="Regular"/>
    <x v="1"/>
    <n v="98.56"/>
    <x v="4"/>
    <x v="1"/>
    <n v="654.14179999999999"/>
    <s v="Bulk Order"/>
  </r>
  <r>
    <s v="ORD111835"/>
    <x v="0"/>
    <x v="0"/>
    <x v="11695"/>
    <n v="0.46"/>
    <n v="2053.5182"/>
    <n v="3"/>
    <d v="2024-04-04T00:00:00"/>
    <d v="2024-04-09T00:00:00"/>
    <s v="Regular"/>
    <x v="0"/>
    <n v="930.99"/>
    <x v="4"/>
    <x v="1"/>
    <n v="2410.6518000000001"/>
    <s v="-"/>
  </r>
  <r>
    <s v="ORD111836"/>
    <x v="1"/>
    <x v="4"/>
    <x v="11696"/>
    <n v="0.43"/>
    <n v="865.89959999999996"/>
    <n v="1"/>
    <d v="2024-09-09T00:00:00"/>
    <d v="2024-09-13T00:00:00"/>
    <s v="Member"/>
    <x v="2"/>
    <n v="462.04"/>
    <x v="4"/>
    <x v="4"/>
    <n v="1147.8204000000001"/>
    <s v="-"/>
  </r>
  <r>
    <s v="ORD111837"/>
    <x v="1"/>
    <x v="0"/>
    <x v="11697"/>
    <n v="0.2"/>
    <n v="95.391999999999996"/>
    <n v="9"/>
    <d v="2023-12-16T00:00:00"/>
    <d v="2023-12-17T00:00:00"/>
    <s v="Regular"/>
    <x v="2"/>
    <n v="131.46"/>
    <x v="4"/>
    <x v="2"/>
    <n v="381.56799999999998"/>
    <s v="Bulk Order"/>
  </r>
  <r>
    <s v="ORD111838"/>
    <x v="2"/>
    <x v="3"/>
    <x v="11698"/>
    <n v="0"/>
    <n v="0"/>
    <n v="7"/>
    <d v="2023-07-28T00:00:00"/>
    <d v="2023-07-31T00:00:00"/>
    <s v="Member"/>
    <x v="1"/>
    <n v="253.94"/>
    <x v="4"/>
    <x v="5"/>
    <n v="1228.58"/>
    <s v="Bulk Order"/>
  </r>
  <r>
    <s v="ORD111839"/>
    <x v="0"/>
    <x v="3"/>
    <x v="11699"/>
    <n v="0.42"/>
    <n v="679.86239999999998"/>
    <n v="8"/>
    <d v="2023-01-14T00:00:00"/>
    <d v="2023-01-21T00:00:00"/>
    <s v="Member"/>
    <x v="0"/>
    <n v="461.26"/>
    <x v="4"/>
    <x v="3"/>
    <n v="938.85760000000005"/>
    <s v="Bulk Order"/>
  </r>
  <r>
    <s v="ORD111840"/>
    <x v="0"/>
    <x v="0"/>
    <x v="11700"/>
    <n v="0.14000000000000001"/>
    <n v="541.9778"/>
    <n v="6"/>
    <d v="2023-04-13T00:00:00"/>
    <d v="2023-04-16T00:00:00"/>
    <s v="Member"/>
    <x v="1"/>
    <n v="883.57"/>
    <x v="4"/>
    <x v="0"/>
    <n v="3329.2921999999999"/>
    <s v="Bulk Order"/>
  </r>
  <r>
    <s v="ORD111841"/>
    <x v="3"/>
    <x v="0"/>
    <x v="11701"/>
    <n v="0.38"/>
    <n v="79.439000000000007"/>
    <n v="6"/>
    <d v="2023-11-27T00:00:00"/>
    <d v="2023-11-30T00:00:00"/>
    <s v="Regular"/>
    <x v="2"/>
    <n v="51.89"/>
    <x v="4"/>
    <x v="0"/>
    <n v="129.61099999999999"/>
    <s v="Bulk Order"/>
  </r>
  <r>
    <s v="ORD111842"/>
    <x v="0"/>
    <x v="4"/>
    <x v="11702"/>
    <n v="0.28999999999999998"/>
    <n v="708.59179999999992"/>
    <n v="4"/>
    <d v="2024-06-24T00:00:00"/>
    <d v="2024-06-28T00:00:00"/>
    <s v="Member"/>
    <x v="0"/>
    <n v="597.75"/>
    <x v="4"/>
    <x v="2"/>
    <n v="1734.8282000000002"/>
    <s v="-"/>
  </r>
  <r>
    <s v="ORD111843"/>
    <x v="2"/>
    <x v="2"/>
    <x v="11703"/>
    <n v="0.11"/>
    <n v="230.74590000000001"/>
    <n v="2"/>
    <d v="2023-09-20T00:00:00"/>
    <d v="2023-09-25T00:00:00"/>
    <s v="Member"/>
    <x v="1"/>
    <n v="420.43"/>
    <x v="4"/>
    <x v="3"/>
    <n v="1866.9441000000002"/>
    <s v="-"/>
  </r>
  <r>
    <s v="ORD111844"/>
    <x v="1"/>
    <x v="0"/>
    <x v="11704"/>
    <n v="0.32"/>
    <n v="1550.4512"/>
    <n v="1"/>
    <d v="2023-02-18T00:00:00"/>
    <d v="2023-02-25T00:00:00"/>
    <s v="New"/>
    <x v="2"/>
    <n v="1322.26"/>
    <x v="4"/>
    <x v="0"/>
    <n v="3294.7087999999999"/>
    <s v="-"/>
  </r>
  <r>
    <s v="ORD111845"/>
    <x v="1"/>
    <x v="1"/>
    <x v="11705"/>
    <n v="0.38"/>
    <n v="373.30060000000003"/>
    <n v="6"/>
    <d v="2024-12-05T00:00:00"/>
    <d v="2024-12-09T00:00:00"/>
    <s v="Member"/>
    <x v="2"/>
    <n v="131.69999999999999"/>
    <x v="4"/>
    <x v="2"/>
    <n v="609.06939999999997"/>
    <s v="Bulk Order"/>
  </r>
  <r>
    <s v="ORD111846"/>
    <x v="2"/>
    <x v="1"/>
    <x v="1590"/>
    <n v="0.24"/>
    <n v="762.3768"/>
    <n v="9"/>
    <d v="2024-05-03T00:00:00"/>
    <d v="2024-05-08T00:00:00"/>
    <s v="Regular"/>
    <x v="2"/>
    <n v="327.10000000000002"/>
    <x v="4"/>
    <x v="1"/>
    <n v="2414.1932000000002"/>
    <s v="Bulk Order"/>
  </r>
  <r>
    <s v="ORD111847"/>
    <x v="0"/>
    <x v="1"/>
    <x v="11706"/>
    <n v="0.37"/>
    <n v="403.58119999999997"/>
    <n v="2"/>
    <d v="2023-09-20T00:00:00"/>
    <d v="2023-09-25T00:00:00"/>
    <s v="Member"/>
    <x v="1"/>
    <n v="100.3"/>
    <x v="4"/>
    <x v="5"/>
    <n v="687.17880000000002"/>
    <s v="-"/>
  </r>
  <r>
    <s v="ORD111848"/>
    <x v="0"/>
    <x v="3"/>
    <x v="11707"/>
    <n v="0.2"/>
    <n v="557.45400000000006"/>
    <n v="1"/>
    <d v="2024-02-02T00:00:00"/>
    <d v="2024-02-03T00:00:00"/>
    <s v="Member"/>
    <x v="0"/>
    <n v="506.72"/>
    <x v="4"/>
    <x v="1"/>
    <n v="2229.8159999999998"/>
    <s v="-"/>
  </r>
  <r>
    <s v="ORD111849"/>
    <x v="2"/>
    <x v="4"/>
    <x v="11708"/>
    <n v="0.49"/>
    <n v="1381.7068999999999"/>
    <n v="1"/>
    <d v="2024-09-02T00:00:00"/>
    <d v="2024-09-04T00:00:00"/>
    <s v="Regular"/>
    <x v="1"/>
    <n v="792.47"/>
    <x v="4"/>
    <x v="2"/>
    <n v="1438.1031"/>
    <s v="-"/>
  </r>
  <r>
    <s v="ORD111850"/>
    <x v="3"/>
    <x v="3"/>
    <x v="11709"/>
    <n v="0.12"/>
    <n v="56.303999999999995"/>
    <n v="7"/>
    <d v="2024-10-17T00:00:00"/>
    <d v="2024-10-23T00:00:00"/>
    <s v="Member"/>
    <x v="0"/>
    <n v="91"/>
    <x v="4"/>
    <x v="4"/>
    <n v="412.89600000000002"/>
    <s v="Bulk Order"/>
  </r>
  <r>
    <s v="ORD111851"/>
    <x v="1"/>
    <x v="1"/>
    <x v="11710"/>
    <n v="0.39"/>
    <n v="911.27790000000005"/>
    <n v="1"/>
    <d v="2023-12-04T00:00:00"/>
    <d v="2023-12-06T00:00:00"/>
    <s v="New"/>
    <x v="1"/>
    <n v="628.79"/>
    <x v="4"/>
    <x v="5"/>
    <n v="1425.3321000000001"/>
    <s v="-"/>
  </r>
  <r>
    <s v="ORD111852"/>
    <x v="2"/>
    <x v="0"/>
    <x v="11711"/>
    <n v="0.37"/>
    <n v="873.07419999999991"/>
    <n v="9"/>
    <d v="2024-02-17T00:00:00"/>
    <d v="2024-02-20T00:00:00"/>
    <s v="Member"/>
    <x v="1"/>
    <n v="202.43"/>
    <x v="4"/>
    <x v="0"/>
    <n v="1486.5857999999998"/>
    <s v="Bulk Order"/>
  </r>
  <r>
    <s v="ORD111853"/>
    <x v="2"/>
    <x v="1"/>
    <x v="11712"/>
    <n v="0.26"/>
    <n v="432.58019999999999"/>
    <n v="9"/>
    <d v="2024-04-13T00:00:00"/>
    <d v="2024-04-15T00:00:00"/>
    <s v="Regular"/>
    <x v="1"/>
    <n v="383.32"/>
    <x v="4"/>
    <x v="1"/>
    <n v="1231.1898000000001"/>
    <s v="Bulk Order"/>
  </r>
  <r>
    <s v="ORD111854"/>
    <x v="0"/>
    <x v="0"/>
    <x v="11713"/>
    <n v="0.18"/>
    <n v="262.45439999999996"/>
    <n v="3"/>
    <d v="2024-01-13T00:00:00"/>
    <d v="2024-01-19T00:00:00"/>
    <s v="Regular"/>
    <x v="0"/>
    <n v="431.38"/>
    <x v="4"/>
    <x v="2"/>
    <n v="1195.6255999999998"/>
    <s v="-"/>
  </r>
  <r>
    <s v="ORD111855"/>
    <x v="1"/>
    <x v="4"/>
    <x v="11714"/>
    <n v="0.22"/>
    <n v="263.79320000000001"/>
    <n v="2"/>
    <d v="2024-01-16T00:00:00"/>
    <d v="2024-01-19T00:00:00"/>
    <s v="Member"/>
    <x v="1"/>
    <n v="223.51"/>
    <x v="4"/>
    <x v="3"/>
    <n v="935.26679999999988"/>
    <s v="-"/>
  </r>
  <r>
    <s v="ORD111856"/>
    <x v="0"/>
    <x v="2"/>
    <x v="11715"/>
    <n v="0.31"/>
    <n v="40.024100000000004"/>
    <n v="9"/>
    <d v="2023-03-02T00:00:00"/>
    <d v="2023-03-06T00:00:00"/>
    <s v="Regular"/>
    <x v="0"/>
    <n v="32.14"/>
    <x v="4"/>
    <x v="3"/>
    <n v="89.085900000000009"/>
    <s v="Bulk Order"/>
  </r>
  <r>
    <s v="ORD111857"/>
    <x v="2"/>
    <x v="0"/>
    <x v="11716"/>
    <n v="0.27"/>
    <n v="29.403000000000002"/>
    <n v="3"/>
    <d v="2023-12-31T00:00:00"/>
    <d v="2024-01-02T00:00:00"/>
    <s v="New"/>
    <x v="0"/>
    <n v="19.77"/>
    <x v="4"/>
    <x v="0"/>
    <n v="79.497"/>
    <s v="-"/>
  </r>
  <r>
    <s v="ORD111858"/>
    <x v="3"/>
    <x v="3"/>
    <x v="11717"/>
    <n v="0.38"/>
    <n v="1136.1848"/>
    <n v="2"/>
    <d v="2023-10-14T00:00:00"/>
    <d v="2023-10-15T00:00:00"/>
    <s v="New"/>
    <x v="2"/>
    <n v="797.72"/>
    <x v="4"/>
    <x v="5"/>
    <n v="1853.7752"/>
    <s v="-"/>
  </r>
  <r>
    <s v="ORD111859"/>
    <x v="1"/>
    <x v="1"/>
    <x v="11718"/>
    <n v="0.18"/>
    <n v="275.07060000000001"/>
    <n v="4"/>
    <d v="2024-07-24T00:00:00"/>
    <d v="2024-07-25T00:00:00"/>
    <s v="New"/>
    <x v="0"/>
    <n v="301.76"/>
    <x v="4"/>
    <x v="1"/>
    <n v="1253.0994000000001"/>
    <s v="-"/>
  </r>
  <r>
    <s v="ORD111860"/>
    <x v="2"/>
    <x v="1"/>
    <x v="6020"/>
    <n v="0.05"/>
    <n v="46.1325"/>
    <n v="7"/>
    <d v="2024-08-22T00:00:00"/>
    <d v="2024-08-29T00:00:00"/>
    <s v="Regular"/>
    <x v="2"/>
    <n v="91.6"/>
    <x v="4"/>
    <x v="2"/>
    <n v="876.51749999999993"/>
    <s v="Bulk Order"/>
  </r>
  <r>
    <s v="ORD111861"/>
    <x v="2"/>
    <x v="1"/>
    <x v="11719"/>
    <n v="0.25"/>
    <n v="863.8"/>
    <n v="4"/>
    <d v="2024-03-06T00:00:00"/>
    <d v="2024-03-13T00:00:00"/>
    <s v="Member"/>
    <x v="2"/>
    <n v="373.6"/>
    <x v="4"/>
    <x v="4"/>
    <n v="2591.3999999999996"/>
    <s v="-"/>
  </r>
  <r>
    <s v="ORD111862"/>
    <x v="3"/>
    <x v="0"/>
    <x v="11720"/>
    <n v="0.13"/>
    <n v="349.9119"/>
    <n v="8"/>
    <d v="2023-10-14T00:00:00"/>
    <d v="2023-10-15T00:00:00"/>
    <s v="Regular"/>
    <x v="2"/>
    <n v="374.57"/>
    <x v="4"/>
    <x v="1"/>
    <n v="2341.7181"/>
    <s v="Bulk Order"/>
  </r>
  <r>
    <s v="ORD111863"/>
    <x v="2"/>
    <x v="4"/>
    <x v="11721"/>
    <n v="0.31"/>
    <n v="1420.8230000000001"/>
    <n v="5"/>
    <d v="2024-02-06T00:00:00"/>
    <d v="2024-02-10T00:00:00"/>
    <s v="New"/>
    <x v="1"/>
    <n v="1339.51"/>
    <x v="4"/>
    <x v="5"/>
    <n v="3162.4769999999999"/>
    <s v="-"/>
  </r>
  <r>
    <s v="ORD111864"/>
    <x v="2"/>
    <x v="0"/>
    <x v="11722"/>
    <n v="0.26"/>
    <n v="1084.7148"/>
    <n v="2"/>
    <d v="2023-08-28T00:00:00"/>
    <d v="2023-08-31T00:00:00"/>
    <s v="Regular"/>
    <x v="0"/>
    <n v="861.49"/>
    <x v="4"/>
    <x v="4"/>
    <n v="3087.2651999999998"/>
    <s v="-"/>
  </r>
  <r>
    <s v="ORD111865"/>
    <x v="1"/>
    <x v="3"/>
    <x v="11723"/>
    <n v="0.39"/>
    <n v="1427.7782999999999"/>
    <n v="4"/>
    <d v="2023-01-09T00:00:00"/>
    <d v="2023-01-13T00:00:00"/>
    <s v="New"/>
    <x v="2"/>
    <n v="625.77"/>
    <x v="4"/>
    <x v="2"/>
    <n v="2233.1916999999999"/>
    <s v="-"/>
  </r>
  <r>
    <s v="ORD111866"/>
    <x v="1"/>
    <x v="1"/>
    <x v="11724"/>
    <n v="0.28999999999999998"/>
    <n v="208.87249999999997"/>
    <n v="7"/>
    <d v="2024-05-29T00:00:00"/>
    <d v="2024-06-02T00:00:00"/>
    <s v="Regular"/>
    <x v="0"/>
    <n v="102.13"/>
    <x v="4"/>
    <x v="3"/>
    <n v="511.37750000000005"/>
    <s v="Bulk Order"/>
  </r>
  <r>
    <s v="ORD111867"/>
    <x v="1"/>
    <x v="0"/>
    <x v="11725"/>
    <n v="0.22"/>
    <n v="740.04259999999999"/>
    <n v="1"/>
    <d v="2024-09-29T00:00:00"/>
    <d v="2024-10-06T00:00:00"/>
    <s v="Member"/>
    <x v="1"/>
    <n v="907.53"/>
    <x v="4"/>
    <x v="3"/>
    <n v="2623.7874000000002"/>
    <s v="-"/>
  </r>
  <r>
    <s v="ORD111868"/>
    <x v="0"/>
    <x v="1"/>
    <x v="11726"/>
    <n v="0.06"/>
    <n v="210.01439999999997"/>
    <n v="7"/>
    <d v="2024-08-05T00:00:00"/>
    <d v="2024-08-12T00:00:00"/>
    <s v="Member"/>
    <x v="2"/>
    <n v="440.06"/>
    <x v="4"/>
    <x v="3"/>
    <n v="3290.2255999999998"/>
    <s v="Bulk Order"/>
  </r>
  <r>
    <s v="ORD111869"/>
    <x v="3"/>
    <x v="3"/>
    <x v="11727"/>
    <n v="0.06"/>
    <n v="230.41979999999998"/>
    <n v="3"/>
    <d v="2024-02-14T00:00:00"/>
    <d v="2024-02-18T00:00:00"/>
    <s v="Member"/>
    <x v="2"/>
    <n v="645.16"/>
    <x v="4"/>
    <x v="3"/>
    <n v="3609.9101999999998"/>
    <s v="-"/>
  </r>
  <r>
    <s v="ORD111870"/>
    <x v="1"/>
    <x v="2"/>
    <x v="11728"/>
    <n v="0.32"/>
    <n v="444.59199999999998"/>
    <n v="7"/>
    <d v="2024-11-04T00:00:00"/>
    <d v="2024-11-11T00:00:00"/>
    <s v="Member"/>
    <x v="2"/>
    <n v="116.81"/>
    <x v="4"/>
    <x v="0"/>
    <n v="944.75799999999992"/>
    <s v="Bulk Order"/>
  </r>
  <r>
    <s v="ORD111871"/>
    <x v="0"/>
    <x v="2"/>
    <x v="11729"/>
    <n v="0.44"/>
    <n v="1424.4824000000001"/>
    <n v="3"/>
    <d v="2023-10-26T00:00:00"/>
    <d v="2023-10-31T00:00:00"/>
    <s v="New"/>
    <x v="2"/>
    <n v="469.47"/>
    <x v="4"/>
    <x v="5"/>
    <n v="1812.9775999999999"/>
    <s v="-"/>
  </r>
  <r>
    <s v="ORD111872"/>
    <x v="0"/>
    <x v="2"/>
    <x v="11730"/>
    <n v="0.21"/>
    <n v="657.20759999999996"/>
    <n v="8"/>
    <d v="2024-11-03T00:00:00"/>
    <d v="2024-11-07T00:00:00"/>
    <s v="New"/>
    <x v="2"/>
    <n v="842.72"/>
    <x v="4"/>
    <x v="2"/>
    <n v="2472.3523999999998"/>
    <s v="Bulk Order"/>
  </r>
  <r>
    <s v="ORD111873"/>
    <x v="3"/>
    <x v="1"/>
    <x v="11731"/>
    <n v="0.27"/>
    <n v="536.7654"/>
    <n v="4"/>
    <d v="2023-11-21T00:00:00"/>
    <d v="2023-11-28T00:00:00"/>
    <s v="New"/>
    <x v="1"/>
    <n v="135.44999999999999"/>
    <x v="4"/>
    <x v="5"/>
    <n v="1451.2546"/>
    <s v="-"/>
  </r>
  <r>
    <s v="ORD111874"/>
    <x v="3"/>
    <x v="0"/>
    <x v="11732"/>
    <n v="0.3"/>
    <n v="1005.3539999999999"/>
    <n v="1"/>
    <d v="2024-11-06T00:00:00"/>
    <d v="2024-11-08T00:00:00"/>
    <s v="Regular"/>
    <x v="2"/>
    <n v="201.47"/>
    <x v="4"/>
    <x v="0"/>
    <n v="2345.826"/>
    <s v="-"/>
  </r>
  <r>
    <s v="ORD111875"/>
    <x v="2"/>
    <x v="1"/>
    <x v="11733"/>
    <n v="0.24"/>
    <n v="125.95439999999998"/>
    <n v="1"/>
    <d v="2024-08-13T00:00:00"/>
    <d v="2024-08-20T00:00:00"/>
    <s v="Regular"/>
    <x v="2"/>
    <n v="83.07"/>
    <x v="4"/>
    <x v="3"/>
    <n v="398.85559999999998"/>
    <s v="-"/>
  </r>
  <r>
    <s v="ORD111876"/>
    <x v="0"/>
    <x v="4"/>
    <x v="11734"/>
    <n v="0.03"/>
    <n v="97.595100000000002"/>
    <n v="4"/>
    <d v="2024-09-24T00:00:00"/>
    <d v="2024-09-27T00:00:00"/>
    <s v="Member"/>
    <x v="2"/>
    <n v="706.18"/>
    <x v="4"/>
    <x v="5"/>
    <n v="3155.5749000000001"/>
    <s v="-"/>
  </r>
  <r>
    <s v="ORD111877"/>
    <x v="1"/>
    <x v="0"/>
    <x v="11735"/>
    <n v="0.28999999999999998"/>
    <n v="890.14919999999995"/>
    <n v="9"/>
    <d v="2023-07-21T00:00:00"/>
    <d v="2023-07-22T00:00:00"/>
    <s v="New"/>
    <x v="2"/>
    <n v="181.4"/>
    <x v="4"/>
    <x v="1"/>
    <n v="2179.3308000000002"/>
    <s v="Bulk Order"/>
  </r>
  <r>
    <s v="ORD111878"/>
    <x v="3"/>
    <x v="3"/>
    <x v="11736"/>
    <n v="7.0000000000000007E-2"/>
    <n v="79.244200000000006"/>
    <n v="5"/>
    <d v="2024-01-18T00:00:00"/>
    <d v="2024-01-24T00:00:00"/>
    <s v="Member"/>
    <x v="1"/>
    <n v="190.66"/>
    <x v="4"/>
    <x v="0"/>
    <n v="1052.8157999999999"/>
    <s v="-"/>
  </r>
  <r>
    <s v="ORD111879"/>
    <x v="0"/>
    <x v="2"/>
    <x v="11737"/>
    <n v="0.28000000000000003"/>
    <n v="1150.5900000000001"/>
    <n v="5"/>
    <d v="2023-02-16T00:00:00"/>
    <d v="2023-02-23T00:00:00"/>
    <s v="Member"/>
    <x v="0"/>
    <n v="245.64"/>
    <x v="4"/>
    <x v="2"/>
    <n v="2958.66"/>
    <s v="-"/>
  </r>
  <r>
    <s v="ORD111880"/>
    <x v="1"/>
    <x v="0"/>
    <x v="11738"/>
    <n v="0.39"/>
    <n v="1710.0057000000002"/>
    <n v="3"/>
    <d v="2023-08-17T00:00:00"/>
    <d v="2023-08-24T00:00:00"/>
    <s v="Regular"/>
    <x v="1"/>
    <n v="948.87"/>
    <x v="4"/>
    <x v="5"/>
    <n v="2674.6242999999999"/>
    <s v="-"/>
  </r>
  <r>
    <s v="ORD111881"/>
    <x v="0"/>
    <x v="0"/>
    <x v="11739"/>
    <n v="0"/>
    <n v="0"/>
    <n v="5"/>
    <d v="2023-12-24T00:00:00"/>
    <d v="2023-12-29T00:00:00"/>
    <s v="New"/>
    <x v="1"/>
    <n v="256.57"/>
    <x v="4"/>
    <x v="1"/>
    <n v="1131.3699999999999"/>
    <s v="-"/>
  </r>
  <r>
    <s v="ORD111882"/>
    <x v="3"/>
    <x v="2"/>
    <x v="11740"/>
    <n v="0.22"/>
    <n v="103.8862"/>
    <n v="7"/>
    <d v="2024-08-30T00:00:00"/>
    <d v="2024-09-02T00:00:00"/>
    <s v="New"/>
    <x v="1"/>
    <n v="129.83000000000001"/>
    <x v="4"/>
    <x v="4"/>
    <n v="368.32380000000001"/>
    <s v="Bulk Order"/>
  </r>
  <r>
    <s v="ORD111883"/>
    <x v="2"/>
    <x v="3"/>
    <x v="11741"/>
    <n v="0.37"/>
    <n v="1131.2824000000001"/>
    <n v="3"/>
    <d v="2024-12-28T00:00:00"/>
    <d v="2024-12-31T00:00:00"/>
    <s v="Member"/>
    <x v="2"/>
    <n v="874.58"/>
    <x v="4"/>
    <x v="5"/>
    <n v="1926.2375999999999"/>
    <s v="-"/>
  </r>
  <r>
    <s v="ORD111884"/>
    <x v="0"/>
    <x v="1"/>
    <x v="11742"/>
    <n v="0.26"/>
    <n v="637.41600000000005"/>
    <n v="5"/>
    <d v="2023-12-06T00:00:00"/>
    <d v="2023-12-10T00:00:00"/>
    <s v="Regular"/>
    <x v="0"/>
    <n v="605.91999999999996"/>
    <x v="4"/>
    <x v="0"/>
    <n v="1814.1839999999997"/>
    <s v="-"/>
  </r>
  <r>
    <s v="ORD111885"/>
    <x v="1"/>
    <x v="1"/>
    <x v="11743"/>
    <n v="0.12"/>
    <n v="263.42520000000002"/>
    <n v="3"/>
    <d v="2023-02-10T00:00:00"/>
    <d v="2023-02-17T00:00:00"/>
    <s v="Regular"/>
    <x v="2"/>
    <n v="393.51"/>
    <x v="4"/>
    <x v="4"/>
    <n v="1931.7847999999999"/>
    <s v="-"/>
  </r>
  <r>
    <s v="ORD111886"/>
    <x v="3"/>
    <x v="0"/>
    <x v="3463"/>
    <n v="0.35"/>
    <n v="1340.1289999999999"/>
    <n v="1"/>
    <d v="2023-12-26T00:00:00"/>
    <d v="2023-12-27T00:00:00"/>
    <s v="Regular"/>
    <x v="2"/>
    <n v="393.88"/>
    <x v="4"/>
    <x v="3"/>
    <n v="2488.8110000000001"/>
    <s v="-"/>
  </r>
  <r>
    <s v="ORD111887"/>
    <x v="2"/>
    <x v="2"/>
    <x v="11744"/>
    <n v="0.39"/>
    <n v="1892.0265000000002"/>
    <n v="6"/>
    <d v="2023-11-20T00:00:00"/>
    <d v="2023-11-23T00:00:00"/>
    <s v="Regular"/>
    <x v="1"/>
    <n v="1076.7"/>
    <x v="4"/>
    <x v="4"/>
    <n v="2959.3235000000004"/>
    <s v="Bulk Order"/>
  </r>
  <r>
    <s v="ORD111888"/>
    <x v="1"/>
    <x v="4"/>
    <x v="11745"/>
    <n v="0.18"/>
    <n v="439.29900000000004"/>
    <n v="3"/>
    <d v="2023-07-22T00:00:00"/>
    <d v="2023-07-24T00:00:00"/>
    <s v="New"/>
    <x v="2"/>
    <n v="718.41"/>
    <x v="4"/>
    <x v="3"/>
    <n v="2001.2510000000002"/>
    <s v="-"/>
  </r>
  <r>
    <s v="ORD111889"/>
    <x v="1"/>
    <x v="3"/>
    <x v="11746"/>
    <n v="0.15"/>
    <n v="19.523999999999997"/>
    <n v="2"/>
    <d v="2023-09-24T00:00:00"/>
    <d v="2023-10-01T00:00:00"/>
    <s v="Regular"/>
    <x v="1"/>
    <n v="34.78"/>
    <x v="4"/>
    <x v="3"/>
    <n v="110.636"/>
    <s v="-"/>
  </r>
  <r>
    <s v="ORD111890"/>
    <x v="1"/>
    <x v="1"/>
    <x v="11747"/>
    <n v="0.27"/>
    <n v="815.86170000000004"/>
    <n v="3"/>
    <d v="2024-09-08T00:00:00"/>
    <d v="2024-09-09T00:00:00"/>
    <s v="Regular"/>
    <x v="0"/>
    <n v="596.65"/>
    <x v="4"/>
    <x v="3"/>
    <n v="2205.8483000000001"/>
    <s v="-"/>
  </r>
  <r>
    <s v="ORD111891"/>
    <x v="0"/>
    <x v="3"/>
    <x v="11748"/>
    <n v="0.18"/>
    <n v="594.79739999999993"/>
    <n v="5"/>
    <d v="2023-03-06T00:00:00"/>
    <d v="2023-03-08T00:00:00"/>
    <s v="Member"/>
    <x v="0"/>
    <n v="920.92"/>
    <x v="4"/>
    <x v="1"/>
    <n v="2709.6325999999999"/>
    <s v="-"/>
  </r>
  <r>
    <s v="ORD111892"/>
    <x v="3"/>
    <x v="3"/>
    <x v="5231"/>
    <n v="0.42"/>
    <n v="1746.0617999999999"/>
    <n v="5"/>
    <d v="2024-04-25T00:00:00"/>
    <d v="2024-04-30T00:00:00"/>
    <s v="Member"/>
    <x v="0"/>
    <n v="594.58000000000004"/>
    <x v="4"/>
    <x v="0"/>
    <n v="2411.2282"/>
    <s v="-"/>
  </r>
  <r>
    <s v="ORD111893"/>
    <x v="1"/>
    <x v="3"/>
    <x v="11749"/>
    <n v="0.39"/>
    <n v="420.06509999999997"/>
    <n v="9"/>
    <d v="2024-12-11T00:00:00"/>
    <d v="2024-12-18T00:00:00"/>
    <s v="Member"/>
    <x v="0"/>
    <n v="208.2"/>
    <x v="4"/>
    <x v="5"/>
    <n v="657.02489999999989"/>
    <s v="Bulk Order"/>
  </r>
  <r>
    <s v="ORD111894"/>
    <x v="0"/>
    <x v="2"/>
    <x v="11750"/>
    <n v="0.16"/>
    <n v="427.0736"/>
    <n v="9"/>
    <d v="2024-03-26T00:00:00"/>
    <d v="2024-03-29T00:00:00"/>
    <s v="Member"/>
    <x v="0"/>
    <n v="463.92"/>
    <x v="4"/>
    <x v="3"/>
    <n v="2242.1363999999999"/>
    <s v="Bulk Order"/>
  </r>
  <r>
    <s v="ORD111895"/>
    <x v="3"/>
    <x v="2"/>
    <x v="11751"/>
    <n v="0.23"/>
    <n v="526.9162"/>
    <n v="2"/>
    <d v="2024-05-27T00:00:00"/>
    <d v="2024-06-01T00:00:00"/>
    <s v="Regular"/>
    <x v="1"/>
    <n v="410.65"/>
    <x v="4"/>
    <x v="0"/>
    <n v="1764.0237999999999"/>
    <s v="-"/>
  </r>
  <r>
    <s v="ORD111896"/>
    <x v="3"/>
    <x v="2"/>
    <x v="11752"/>
    <n v="0.44"/>
    <n v="1476.5344"/>
    <n v="6"/>
    <d v="2023-08-13T00:00:00"/>
    <d v="2023-08-20T00:00:00"/>
    <s v="Member"/>
    <x v="0"/>
    <n v="985.18"/>
    <x v="4"/>
    <x v="5"/>
    <n v="1879.2256000000002"/>
    <s v="Bulk Order"/>
  </r>
  <r>
    <s v="ORD111897"/>
    <x v="0"/>
    <x v="0"/>
    <x v="11753"/>
    <n v="7.0000000000000007E-2"/>
    <n v="28.932400000000001"/>
    <n v="9"/>
    <d v="2024-03-30T00:00:00"/>
    <d v="2024-04-01T00:00:00"/>
    <s v="New"/>
    <x v="2"/>
    <n v="45.53"/>
    <x v="4"/>
    <x v="3"/>
    <n v="384.38760000000002"/>
    <s v="Bulk Order"/>
  </r>
  <r>
    <s v="ORD111898"/>
    <x v="0"/>
    <x v="2"/>
    <x v="11754"/>
    <n v="0.38"/>
    <n v="1684.0308"/>
    <n v="9"/>
    <d v="2023-01-04T00:00:00"/>
    <d v="2023-01-09T00:00:00"/>
    <s v="Regular"/>
    <x v="0"/>
    <n v="270.18"/>
    <x v="4"/>
    <x v="3"/>
    <n v="2747.6291999999999"/>
    <s v="Bulk Order"/>
  </r>
  <r>
    <s v="ORD111899"/>
    <x v="1"/>
    <x v="0"/>
    <x v="11755"/>
    <n v="0.16"/>
    <n v="416.74720000000002"/>
    <n v="6"/>
    <d v="2024-08-16T00:00:00"/>
    <d v="2024-08-23T00:00:00"/>
    <s v="Regular"/>
    <x v="1"/>
    <n v="135.47999999999999"/>
    <x v="4"/>
    <x v="3"/>
    <n v="2187.9228000000003"/>
    <s v="Bulk Order"/>
  </r>
  <r>
    <s v="ORD111900"/>
    <x v="3"/>
    <x v="1"/>
    <x v="11756"/>
    <n v="0.06"/>
    <n v="263.85120000000001"/>
    <n v="1"/>
    <d v="2023-09-02T00:00:00"/>
    <d v="2023-09-04T00:00:00"/>
    <s v="Regular"/>
    <x v="0"/>
    <n v="446.95"/>
    <x v="4"/>
    <x v="1"/>
    <n v="4133.6688000000004"/>
    <s v="-"/>
  </r>
  <r>
    <s v="ORD111901"/>
    <x v="2"/>
    <x v="1"/>
    <x v="11757"/>
    <n v="0.06"/>
    <n v="106.0296"/>
    <n v="1"/>
    <d v="2024-07-02T00:00:00"/>
    <d v="2024-07-09T00:00:00"/>
    <s v="Member"/>
    <x v="0"/>
    <n v="339.06"/>
    <x v="4"/>
    <x v="1"/>
    <n v="1661.1304"/>
    <s v="-"/>
  </r>
  <r>
    <s v="ORD111902"/>
    <x v="0"/>
    <x v="1"/>
    <x v="11758"/>
    <n v="0.14000000000000001"/>
    <n v="462.3164000000001"/>
    <n v="9"/>
    <d v="2024-02-02T00:00:00"/>
    <d v="2024-02-09T00:00:00"/>
    <s v="New"/>
    <x v="2"/>
    <n v="810.31"/>
    <x v="4"/>
    <x v="1"/>
    <n v="2839.9436000000001"/>
    <s v="Bulk Order"/>
  </r>
  <r>
    <s v="ORD111903"/>
    <x v="3"/>
    <x v="1"/>
    <x v="11759"/>
    <n v="0.27"/>
    <n v="1292.7465"/>
    <n v="3"/>
    <d v="2023-09-01T00:00:00"/>
    <d v="2023-09-05T00:00:00"/>
    <s v="Regular"/>
    <x v="1"/>
    <n v="533.79999999999995"/>
    <x v="4"/>
    <x v="4"/>
    <n v="3495.2034999999996"/>
    <s v="-"/>
  </r>
  <r>
    <s v="ORD111904"/>
    <x v="3"/>
    <x v="1"/>
    <x v="11760"/>
    <n v="0.45"/>
    <n v="2125.152"/>
    <n v="5"/>
    <d v="2024-10-05T00:00:00"/>
    <d v="2024-10-09T00:00:00"/>
    <s v="New"/>
    <x v="0"/>
    <n v="450.69"/>
    <x v="4"/>
    <x v="0"/>
    <n v="2597.4080000000004"/>
    <s v="-"/>
  </r>
  <r>
    <s v="ORD111905"/>
    <x v="1"/>
    <x v="2"/>
    <x v="11761"/>
    <n v="0.15"/>
    <n v="708.91500000000008"/>
    <n v="6"/>
    <d v="2023-06-20T00:00:00"/>
    <d v="2023-06-25T00:00:00"/>
    <s v="New"/>
    <x v="1"/>
    <n v="703.51"/>
    <x v="4"/>
    <x v="1"/>
    <n v="4017.1850000000004"/>
    <s v="Bulk Order"/>
  </r>
  <r>
    <s v="ORD111906"/>
    <x v="2"/>
    <x v="4"/>
    <x v="11762"/>
    <n v="0.1"/>
    <n v="31.044"/>
    <n v="1"/>
    <d v="2023-01-26T00:00:00"/>
    <d v="2023-02-01T00:00:00"/>
    <s v="New"/>
    <x v="2"/>
    <n v="70.290000000000006"/>
    <x v="4"/>
    <x v="3"/>
    <n v="279.39600000000002"/>
    <s v="-"/>
  </r>
  <r>
    <s v="ORD111907"/>
    <x v="1"/>
    <x v="2"/>
    <x v="11763"/>
    <n v="0.24"/>
    <n v="497.94720000000001"/>
    <n v="1"/>
    <d v="2023-07-31T00:00:00"/>
    <d v="2023-08-06T00:00:00"/>
    <s v="Member"/>
    <x v="1"/>
    <n v="216.81"/>
    <x v="4"/>
    <x v="2"/>
    <n v="1576.8328000000001"/>
    <s v="-"/>
  </r>
  <r>
    <s v="ORD111908"/>
    <x v="2"/>
    <x v="4"/>
    <x v="11764"/>
    <n v="0.08"/>
    <n v="31.8264"/>
    <n v="4"/>
    <d v="2024-10-16T00:00:00"/>
    <d v="2024-10-18T00:00:00"/>
    <s v="New"/>
    <x v="2"/>
    <n v="83.29"/>
    <x v="4"/>
    <x v="5"/>
    <n v="366.00360000000001"/>
    <s v="-"/>
  </r>
  <r>
    <s v="ORD111909"/>
    <x v="2"/>
    <x v="2"/>
    <x v="11765"/>
    <n v="0.14000000000000001"/>
    <n v="226.30160000000004"/>
    <n v="6"/>
    <d v="2023-06-14T00:00:00"/>
    <d v="2023-06-17T00:00:00"/>
    <s v="New"/>
    <x v="0"/>
    <n v="274.60000000000002"/>
    <x v="4"/>
    <x v="3"/>
    <n v="1390.1384"/>
    <s v="Bulk Order"/>
  </r>
  <r>
    <s v="ORD111910"/>
    <x v="0"/>
    <x v="1"/>
    <x v="11766"/>
    <n v="0.49"/>
    <n v="468.16069999999996"/>
    <n v="8"/>
    <d v="2024-09-30T00:00:00"/>
    <d v="2024-10-07T00:00:00"/>
    <s v="Member"/>
    <x v="0"/>
    <n v="76.06"/>
    <x v="4"/>
    <x v="2"/>
    <n v="487.26929999999999"/>
    <s v="Bulk Order"/>
  </r>
  <r>
    <s v="ORD111911"/>
    <x v="3"/>
    <x v="3"/>
    <x v="11767"/>
    <n v="0.28000000000000003"/>
    <n v="878.82760000000007"/>
    <n v="7"/>
    <d v="2023-02-11T00:00:00"/>
    <d v="2023-02-12T00:00:00"/>
    <s v="Member"/>
    <x v="2"/>
    <n v="493.4"/>
    <x v="4"/>
    <x v="5"/>
    <n v="2259.8424"/>
    <s v="Bulk Order"/>
  </r>
  <r>
    <s v="ORD111912"/>
    <x v="3"/>
    <x v="4"/>
    <x v="11768"/>
    <n v="0.39"/>
    <n v="1531.0074"/>
    <n v="2"/>
    <d v="2024-10-17T00:00:00"/>
    <d v="2024-10-22T00:00:00"/>
    <s v="Regular"/>
    <x v="1"/>
    <n v="475.83"/>
    <x v="4"/>
    <x v="1"/>
    <n v="2394.6525999999999"/>
    <s v="-"/>
  </r>
  <r>
    <s v="ORD111913"/>
    <x v="3"/>
    <x v="3"/>
    <x v="11769"/>
    <n v="0.11"/>
    <n v="287.69400000000002"/>
    <n v="4"/>
    <d v="2024-07-07T00:00:00"/>
    <d v="2024-07-10T00:00:00"/>
    <s v="New"/>
    <x v="1"/>
    <n v="496.4"/>
    <x v="4"/>
    <x v="3"/>
    <n v="2327.7060000000001"/>
    <s v="-"/>
  </r>
  <r>
    <s v="ORD111914"/>
    <x v="2"/>
    <x v="1"/>
    <x v="11770"/>
    <n v="0.26"/>
    <n v="1039.4332000000002"/>
    <n v="5"/>
    <d v="2023-02-07T00:00:00"/>
    <d v="2023-02-14T00:00:00"/>
    <s v="Regular"/>
    <x v="0"/>
    <n v="886.34"/>
    <x v="4"/>
    <x v="1"/>
    <n v="2958.3868000000002"/>
    <s v="-"/>
  </r>
  <r>
    <s v="ORD111915"/>
    <x v="3"/>
    <x v="4"/>
    <x v="11771"/>
    <n v="0.26"/>
    <n v="42.325400000000002"/>
    <n v="8"/>
    <d v="2024-12-05T00:00:00"/>
    <d v="2024-12-07T00:00:00"/>
    <s v="Regular"/>
    <x v="0"/>
    <n v="46.8"/>
    <x v="4"/>
    <x v="3"/>
    <n v="120.46459999999999"/>
    <s v="Bulk Order"/>
  </r>
  <r>
    <s v="ORD111916"/>
    <x v="0"/>
    <x v="3"/>
    <x v="11772"/>
    <n v="0.41"/>
    <n v="1689.3353"/>
    <n v="7"/>
    <d v="2024-10-06T00:00:00"/>
    <d v="2024-10-13T00:00:00"/>
    <s v="New"/>
    <x v="1"/>
    <n v="885.82"/>
    <x v="4"/>
    <x v="5"/>
    <n v="2430.9947000000002"/>
    <s v="Bulk Order"/>
  </r>
  <r>
    <s v="ORD111917"/>
    <x v="2"/>
    <x v="2"/>
    <x v="11773"/>
    <n v="0.01"/>
    <n v="9.7397000000000009"/>
    <n v="4"/>
    <d v="2024-06-25T00:00:00"/>
    <d v="2024-06-27T00:00:00"/>
    <s v="Member"/>
    <x v="0"/>
    <n v="73.14"/>
    <x v="4"/>
    <x v="3"/>
    <n v="964.23030000000006"/>
    <s v="-"/>
  </r>
  <r>
    <s v="ORD111918"/>
    <x v="2"/>
    <x v="1"/>
    <x v="11774"/>
    <n v="0.43"/>
    <n v="1014.1937"/>
    <n v="8"/>
    <d v="2024-08-29T00:00:00"/>
    <d v="2024-09-03T00:00:00"/>
    <s v="Regular"/>
    <x v="1"/>
    <n v="469.7"/>
    <x v="4"/>
    <x v="1"/>
    <n v="1344.3963000000001"/>
    <s v="Bulk Order"/>
  </r>
  <r>
    <s v="ORD111919"/>
    <x v="2"/>
    <x v="2"/>
    <x v="11775"/>
    <n v="0.04"/>
    <n v="90.746800000000007"/>
    <n v="8"/>
    <d v="2024-03-02T00:00:00"/>
    <d v="2024-03-09T00:00:00"/>
    <s v="Member"/>
    <x v="0"/>
    <n v="541.71"/>
    <x v="4"/>
    <x v="2"/>
    <n v="2177.9232000000002"/>
    <s v="Bulk Order"/>
  </r>
  <r>
    <s v="ORD111920"/>
    <x v="2"/>
    <x v="2"/>
    <x v="11776"/>
    <n v="0.46"/>
    <n v="2014.0916000000002"/>
    <n v="4"/>
    <d v="2023-02-01T00:00:00"/>
    <d v="2023-02-04T00:00:00"/>
    <s v="Regular"/>
    <x v="2"/>
    <n v="717.77"/>
    <x v="4"/>
    <x v="5"/>
    <n v="2364.3683999999998"/>
    <s v="-"/>
  </r>
  <r>
    <s v="ORD111921"/>
    <x v="0"/>
    <x v="1"/>
    <x v="11777"/>
    <n v="7.0000000000000007E-2"/>
    <n v="338.33100000000002"/>
    <n v="2"/>
    <d v="2024-03-26T00:00:00"/>
    <d v="2024-04-01T00:00:00"/>
    <s v="New"/>
    <x v="1"/>
    <n v="965.77"/>
    <x v="4"/>
    <x v="0"/>
    <n v="4494.9690000000001"/>
    <s v="-"/>
  </r>
  <r>
    <s v="ORD111922"/>
    <x v="3"/>
    <x v="4"/>
    <x v="11778"/>
    <n v="0.27"/>
    <n v="364.52429999999998"/>
    <n v="3"/>
    <d v="2023-07-14T00:00:00"/>
    <d v="2023-07-19T00:00:00"/>
    <s v="Regular"/>
    <x v="2"/>
    <n v="206"/>
    <x v="4"/>
    <x v="3"/>
    <n v="985.56569999999988"/>
    <s v="-"/>
  </r>
  <r>
    <s v="ORD111923"/>
    <x v="0"/>
    <x v="0"/>
    <x v="11779"/>
    <n v="0.05"/>
    <n v="21.516000000000002"/>
    <n v="5"/>
    <d v="2023-10-25T00:00:00"/>
    <d v="2023-10-29T00:00:00"/>
    <s v="Regular"/>
    <x v="1"/>
    <n v="37.1"/>
    <x v="4"/>
    <x v="2"/>
    <n v="408.80399999999997"/>
    <s v="-"/>
  </r>
  <r>
    <s v="ORD111924"/>
    <x v="3"/>
    <x v="0"/>
    <x v="11780"/>
    <n v="0.22"/>
    <n v="723.26319999999998"/>
    <n v="1"/>
    <d v="2024-01-17T00:00:00"/>
    <d v="2024-01-24T00:00:00"/>
    <s v="Regular"/>
    <x v="2"/>
    <n v="359.77"/>
    <x v="4"/>
    <x v="1"/>
    <n v="2564.2968000000001"/>
    <s v="-"/>
  </r>
  <r>
    <s v="ORD111925"/>
    <x v="0"/>
    <x v="1"/>
    <x v="11781"/>
    <n v="0.15"/>
    <n v="384.58800000000002"/>
    <n v="5"/>
    <d v="2024-05-31T00:00:00"/>
    <d v="2024-06-02T00:00:00"/>
    <s v="Member"/>
    <x v="2"/>
    <n v="457.36"/>
    <x v="4"/>
    <x v="5"/>
    <n v="2179.3319999999999"/>
    <s v="-"/>
  </r>
  <r>
    <s v="ORD111926"/>
    <x v="1"/>
    <x v="0"/>
    <x v="11782"/>
    <n v="0.21"/>
    <n v="603.11159999999995"/>
    <n v="4"/>
    <d v="2024-04-27T00:00:00"/>
    <d v="2024-05-04T00:00:00"/>
    <s v="New"/>
    <x v="0"/>
    <n v="662.48"/>
    <x v="4"/>
    <x v="0"/>
    <n v="2268.8483999999999"/>
    <s v="-"/>
  </r>
  <r>
    <s v="ORD111927"/>
    <x v="1"/>
    <x v="3"/>
    <x v="11783"/>
    <n v="0.27"/>
    <n v="88.214400000000012"/>
    <n v="5"/>
    <d v="2024-08-30T00:00:00"/>
    <d v="2024-09-03T00:00:00"/>
    <s v="Member"/>
    <x v="1"/>
    <n v="60.5"/>
    <x v="4"/>
    <x v="2"/>
    <n v="238.50560000000002"/>
    <s v="-"/>
  </r>
  <r>
    <s v="ORD111928"/>
    <x v="1"/>
    <x v="4"/>
    <x v="11784"/>
    <n v="0.23"/>
    <n v="896.77460000000008"/>
    <n v="1"/>
    <d v="2024-11-29T00:00:00"/>
    <d v="2024-12-04T00:00:00"/>
    <s v="New"/>
    <x v="0"/>
    <n v="737.7"/>
    <x v="4"/>
    <x v="2"/>
    <n v="3002.2453999999998"/>
    <s v="-"/>
  </r>
  <r>
    <s v="ORD111929"/>
    <x v="1"/>
    <x v="2"/>
    <x v="11785"/>
    <n v="0.01"/>
    <n v="12.385300000000001"/>
    <n v="7"/>
    <d v="2023-10-06T00:00:00"/>
    <d v="2023-10-08T00:00:00"/>
    <s v="New"/>
    <x v="1"/>
    <n v="191.34"/>
    <x v="4"/>
    <x v="4"/>
    <n v="1226.1447000000001"/>
    <s v="Bulk Order"/>
  </r>
  <r>
    <s v="ORD111930"/>
    <x v="2"/>
    <x v="2"/>
    <x v="11786"/>
    <n v="0.43"/>
    <n v="748.71170000000006"/>
    <n v="9"/>
    <d v="2023-08-18T00:00:00"/>
    <d v="2023-08-24T00:00:00"/>
    <s v="Regular"/>
    <x v="2"/>
    <n v="180.3"/>
    <x v="4"/>
    <x v="0"/>
    <n v="992.47829999999999"/>
    <s v="Bulk Order"/>
  </r>
  <r>
    <s v="ORD111931"/>
    <x v="2"/>
    <x v="1"/>
    <x v="11787"/>
    <n v="0.05"/>
    <n v="60.946500000000007"/>
    <n v="5"/>
    <d v="2024-05-26T00:00:00"/>
    <d v="2024-06-01T00:00:00"/>
    <s v="Member"/>
    <x v="1"/>
    <n v="168.51"/>
    <x v="4"/>
    <x v="5"/>
    <n v="1157.9835"/>
    <s v="-"/>
  </r>
  <r>
    <s v="ORD111932"/>
    <x v="0"/>
    <x v="2"/>
    <x v="11788"/>
    <n v="0.49"/>
    <n v="2320.2136999999998"/>
    <n v="3"/>
    <d v="2023-12-28T00:00:00"/>
    <d v="2024-01-02T00:00:00"/>
    <s v="Member"/>
    <x v="0"/>
    <n v="446.94"/>
    <x v="4"/>
    <x v="1"/>
    <n v="2414.9163000000003"/>
    <s v="-"/>
  </r>
  <r>
    <s v="ORD111933"/>
    <x v="0"/>
    <x v="3"/>
    <x v="11789"/>
    <n v="0.43"/>
    <n v="398.4982"/>
    <n v="9"/>
    <d v="2024-01-27T00:00:00"/>
    <d v="2024-02-02T00:00:00"/>
    <s v="New"/>
    <x v="0"/>
    <n v="202.68"/>
    <x v="4"/>
    <x v="5"/>
    <n v="528.24180000000001"/>
    <s v="Bulk Order"/>
  </r>
  <r>
    <s v="ORD111934"/>
    <x v="1"/>
    <x v="3"/>
    <x v="11790"/>
    <n v="0.28000000000000003"/>
    <n v="1032.7408"/>
    <n v="6"/>
    <d v="2023-11-22T00:00:00"/>
    <d v="2023-11-23T00:00:00"/>
    <s v="Regular"/>
    <x v="1"/>
    <n v="790.63"/>
    <x v="4"/>
    <x v="1"/>
    <n v="2655.6192000000001"/>
    <s v="Bulk Order"/>
  </r>
  <r>
    <s v="ORD111935"/>
    <x v="3"/>
    <x v="1"/>
    <x v="11791"/>
    <n v="0.12"/>
    <n v="156.4992"/>
    <n v="6"/>
    <d v="2024-12-31T00:00:00"/>
    <d v="2025-01-03T00:00:00"/>
    <s v="Regular"/>
    <x v="2"/>
    <n v="297.36"/>
    <x v="4"/>
    <x v="3"/>
    <n v="1147.6608000000001"/>
    <s v="Bulk Order"/>
  </r>
  <r>
    <s v="ORD111936"/>
    <x v="1"/>
    <x v="2"/>
    <x v="11792"/>
    <n v="0.04"/>
    <n v="87.284400000000005"/>
    <n v="3"/>
    <d v="2023-10-02T00:00:00"/>
    <d v="2023-10-09T00:00:00"/>
    <s v="New"/>
    <x v="0"/>
    <n v="168.89"/>
    <x v="4"/>
    <x v="3"/>
    <n v="2094.8256000000001"/>
    <s v="-"/>
  </r>
  <r>
    <s v="ORD111937"/>
    <x v="0"/>
    <x v="0"/>
    <x v="11793"/>
    <n v="0.34"/>
    <n v="1693.4380000000001"/>
    <n v="1"/>
    <d v="2023-04-16T00:00:00"/>
    <d v="2023-04-18T00:00:00"/>
    <s v="Regular"/>
    <x v="1"/>
    <n v="706.06"/>
    <x v="4"/>
    <x v="5"/>
    <n v="3287.2619999999997"/>
    <s v="-"/>
  </r>
  <r>
    <s v="ORD111938"/>
    <x v="1"/>
    <x v="0"/>
    <x v="11794"/>
    <n v="0.1"/>
    <n v="59.283000000000008"/>
    <n v="4"/>
    <d v="2024-03-03T00:00:00"/>
    <d v="2024-03-10T00:00:00"/>
    <s v="Member"/>
    <x v="2"/>
    <n v="136.49"/>
    <x v="4"/>
    <x v="5"/>
    <n v="533.54700000000003"/>
    <s v="-"/>
  </r>
  <r>
    <s v="ORD111939"/>
    <x v="0"/>
    <x v="4"/>
    <x v="11795"/>
    <n v="0.37"/>
    <n v="1634.9041999999999"/>
    <n v="4"/>
    <d v="2024-05-17T00:00:00"/>
    <d v="2024-05-24T00:00:00"/>
    <s v="Regular"/>
    <x v="0"/>
    <n v="1125.6400000000001"/>
    <x v="4"/>
    <x v="0"/>
    <n v="2783.7557999999999"/>
    <s v="-"/>
  </r>
  <r>
    <s v="ORD111940"/>
    <x v="1"/>
    <x v="1"/>
    <x v="11796"/>
    <n v="0.42"/>
    <n v="1988.9688000000001"/>
    <n v="3"/>
    <d v="2024-01-25T00:00:00"/>
    <d v="2024-02-01T00:00:00"/>
    <s v="New"/>
    <x v="0"/>
    <n v="1408.22"/>
    <x v="4"/>
    <x v="5"/>
    <n v="2746.6712000000002"/>
    <s v="-"/>
  </r>
  <r>
    <s v="ORD111941"/>
    <x v="3"/>
    <x v="4"/>
    <x v="11797"/>
    <n v="0.49"/>
    <n v="1725.4419"/>
    <n v="5"/>
    <d v="2023-09-16T00:00:00"/>
    <d v="2023-09-22T00:00:00"/>
    <s v="New"/>
    <x v="2"/>
    <n v="1007.81"/>
    <x v="4"/>
    <x v="2"/>
    <n v="1795.8680999999999"/>
    <s v="-"/>
  </r>
  <r>
    <s v="ORD111942"/>
    <x v="1"/>
    <x v="0"/>
    <x v="11798"/>
    <n v="0.25"/>
    <n v="37.202500000000001"/>
    <n v="9"/>
    <d v="2024-05-10T00:00:00"/>
    <d v="2024-05-12T00:00:00"/>
    <s v="Member"/>
    <x v="1"/>
    <n v="12.14"/>
    <x v="4"/>
    <x v="1"/>
    <n v="111.6075"/>
    <s v="Bulk Order"/>
  </r>
  <r>
    <s v="ORD111943"/>
    <x v="3"/>
    <x v="0"/>
    <x v="11799"/>
    <n v="0.49"/>
    <n v="2019.7358999999999"/>
    <n v="9"/>
    <d v="2024-08-14T00:00:00"/>
    <d v="2024-08-18T00:00:00"/>
    <s v="Regular"/>
    <x v="2"/>
    <n v="1015.82"/>
    <x v="4"/>
    <x v="2"/>
    <n v="2102.1741000000002"/>
    <s v="Bulk Order"/>
  </r>
  <r>
    <s v="ORD111944"/>
    <x v="3"/>
    <x v="0"/>
    <x v="11800"/>
    <n v="7.0000000000000007E-2"/>
    <n v="309.61910000000006"/>
    <n v="8"/>
    <d v="2024-02-21T00:00:00"/>
    <d v="2024-02-22T00:00:00"/>
    <s v="New"/>
    <x v="2"/>
    <n v="953.35"/>
    <x v="4"/>
    <x v="2"/>
    <n v="4113.5109000000002"/>
    <s v="Bulk Order"/>
  </r>
  <r>
    <s v="ORD111945"/>
    <x v="0"/>
    <x v="4"/>
    <x v="11801"/>
    <n v="0.42"/>
    <n v="2060.7635999999998"/>
    <n v="6"/>
    <d v="2024-07-31T00:00:00"/>
    <d v="2024-08-04T00:00:00"/>
    <s v="Member"/>
    <x v="2"/>
    <n v="274.12"/>
    <x v="4"/>
    <x v="1"/>
    <n v="2845.8164000000002"/>
    <s v="Bulk Order"/>
  </r>
  <r>
    <s v="ORD111946"/>
    <x v="3"/>
    <x v="1"/>
    <x v="11802"/>
    <n v="0.18"/>
    <n v="758.27699999999993"/>
    <n v="4"/>
    <d v="2024-01-17T00:00:00"/>
    <d v="2024-01-20T00:00:00"/>
    <s v="Member"/>
    <x v="1"/>
    <n v="1163.5"/>
    <x v="4"/>
    <x v="1"/>
    <n v="3454.3729999999996"/>
    <s v="-"/>
  </r>
  <r>
    <s v="ORD111947"/>
    <x v="2"/>
    <x v="3"/>
    <x v="11803"/>
    <n v="0.18"/>
    <n v="411.00839999999999"/>
    <n v="2"/>
    <d v="2024-02-14T00:00:00"/>
    <d v="2024-02-19T00:00:00"/>
    <s v="New"/>
    <x v="1"/>
    <n v="396.83"/>
    <x v="4"/>
    <x v="4"/>
    <n v="1872.3716000000002"/>
    <s v="-"/>
  </r>
  <r>
    <s v="ORD111948"/>
    <x v="2"/>
    <x v="3"/>
    <x v="11804"/>
    <n v="0.13"/>
    <n v="451.66940000000005"/>
    <n v="3"/>
    <d v="2024-09-02T00:00:00"/>
    <d v="2024-09-03T00:00:00"/>
    <s v="Member"/>
    <x v="1"/>
    <n v="844.65"/>
    <x v="4"/>
    <x v="0"/>
    <n v="3022.7105999999999"/>
    <s v="-"/>
  </r>
  <r>
    <s v="ORD111949"/>
    <x v="2"/>
    <x v="0"/>
    <x v="11805"/>
    <n v="0.09"/>
    <n v="222.9417"/>
    <n v="9"/>
    <d v="2023-10-11T00:00:00"/>
    <d v="2023-10-15T00:00:00"/>
    <s v="Member"/>
    <x v="2"/>
    <n v="465.18"/>
    <x v="4"/>
    <x v="5"/>
    <n v="2254.1883000000003"/>
    <s v="Bulk Order"/>
  </r>
  <r>
    <s v="ORD111950"/>
    <x v="0"/>
    <x v="1"/>
    <x v="11806"/>
    <n v="0.22"/>
    <n v="402.55379999999997"/>
    <n v="1"/>
    <d v="2023-06-20T00:00:00"/>
    <d v="2023-06-27T00:00:00"/>
    <s v="Regular"/>
    <x v="0"/>
    <n v="241.59"/>
    <x v="4"/>
    <x v="3"/>
    <n v="1427.2362000000001"/>
    <s v="-"/>
  </r>
  <r>
    <s v="ORD111951"/>
    <x v="2"/>
    <x v="1"/>
    <x v="11807"/>
    <n v="0.49"/>
    <n v="1553.0500999999999"/>
    <n v="7"/>
    <d v="2024-08-09T00:00:00"/>
    <d v="2024-08-14T00:00:00"/>
    <s v="New"/>
    <x v="0"/>
    <n v="544.99"/>
    <x v="4"/>
    <x v="1"/>
    <n v="1616.4398999999999"/>
    <s v="Bulk Order"/>
  </r>
  <r>
    <s v="ORD111952"/>
    <x v="0"/>
    <x v="2"/>
    <x v="11808"/>
    <n v="0.16"/>
    <n v="619.54880000000003"/>
    <n v="6"/>
    <d v="2024-09-13T00:00:00"/>
    <d v="2024-09-19T00:00:00"/>
    <s v="New"/>
    <x v="1"/>
    <n v="997.89"/>
    <x v="4"/>
    <x v="4"/>
    <n v="3252.6311999999998"/>
    <s v="Bulk Order"/>
  </r>
  <r>
    <s v="ORD111953"/>
    <x v="0"/>
    <x v="2"/>
    <x v="11809"/>
    <n v="0.23"/>
    <n v="739.65930000000003"/>
    <n v="2"/>
    <d v="2024-12-28T00:00:00"/>
    <d v="2025-01-04T00:00:00"/>
    <s v="Regular"/>
    <x v="0"/>
    <n v="328.33"/>
    <x v="4"/>
    <x v="0"/>
    <n v="2476.2506999999996"/>
    <s v="-"/>
  </r>
  <r>
    <s v="ORD111954"/>
    <x v="2"/>
    <x v="4"/>
    <x v="11810"/>
    <n v="0.11"/>
    <n v="456.52529999999996"/>
    <n v="5"/>
    <d v="2024-06-11T00:00:00"/>
    <d v="2024-06-14T00:00:00"/>
    <s v="Member"/>
    <x v="0"/>
    <n v="780.06"/>
    <x v="4"/>
    <x v="3"/>
    <n v="3693.7046999999998"/>
    <s v="-"/>
  </r>
  <r>
    <s v="ORD111955"/>
    <x v="3"/>
    <x v="2"/>
    <x v="11811"/>
    <n v="0.17"/>
    <n v="163.92080000000001"/>
    <n v="2"/>
    <d v="2023-03-30T00:00:00"/>
    <d v="2023-04-02T00:00:00"/>
    <s v="New"/>
    <x v="1"/>
    <n v="199.07"/>
    <x v="4"/>
    <x v="2"/>
    <n v="800.31920000000002"/>
    <s v="-"/>
  </r>
  <r>
    <s v="ORD111956"/>
    <x v="1"/>
    <x v="4"/>
    <x v="11812"/>
    <n v="0.03"/>
    <n v="57.932999999999993"/>
    <n v="9"/>
    <d v="2023-07-06T00:00:00"/>
    <d v="2023-07-12T00:00:00"/>
    <s v="New"/>
    <x v="1"/>
    <n v="379.43"/>
    <x v="4"/>
    <x v="4"/>
    <n v="1873.1669999999999"/>
    <s v="Bulk Order"/>
  </r>
  <r>
    <s v="ORD111957"/>
    <x v="0"/>
    <x v="3"/>
    <x v="11813"/>
    <n v="0.48"/>
    <n v="783.20159999999998"/>
    <n v="5"/>
    <d v="2023-12-25T00:00:00"/>
    <d v="2023-12-26T00:00:00"/>
    <s v="New"/>
    <x v="2"/>
    <n v="242.54"/>
    <x v="4"/>
    <x v="1"/>
    <n v="848.46840000000009"/>
    <s v="-"/>
  </r>
  <r>
    <s v="ORD111958"/>
    <x v="2"/>
    <x v="0"/>
    <x v="11814"/>
    <n v="0.25"/>
    <n v="262.80500000000001"/>
    <n v="6"/>
    <d v="2023-10-18T00:00:00"/>
    <d v="2023-10-24T00:00:00"/>
    <s v="New"/>
    <x v="2"/>
    <n v="95.86"/>
    <x v="4"/>
    <x v="0"/>
    <n v="788.41499999999996"/>
    <s v="Bulk Order"/>
  </r>
  <r>
    <s v="ORD111959"/>
    <x v="0"/>
    <x v="1"/>
    <x v="11815"/>
    <n v="0.37"/>
    <n v="840.47350000000006"/>
    <n v="4"/>
    <d v="2023-08-05T00:00:00"/>
    <d v="2023-08-06T00:00:00"/>
    <s v="Member"/>
    <x v="1"/>
    <n v="262.08999999999997"/>
    <x v="4"/>
    <x v="2"/>
    <n v="1431.0765000000001"/>
    <s v="-"/>
  </r>
  <r>
    <s v="ORD111960"/>
    <x v="3"/>
    <x v="3"/>
    <x v="11816"/>
    <n v="0.26"/>
    <n v="1233.5907999999999"/>
    <n v="1"/>
    <d v="2024-09-28T00:00:00"/>
    <d v="2024-10-04T00:00:00"/>
    <s v="Regular"/>
    <x v="0"/>
    <n v="779.58"/>
    <x v="4"/>
    <x v="0"/>
    <n v="3510.9892"/>
    <s v="-"/>
  </r>
  <r>
    <s v="ORD111961"/>
    <x v="3"/>
    <x v="3"/>
    <x v="11817"/>
    <n v="0.39"/>
    <n v="1067.1335999999999"/>
    <n v="3"/>
    <d v="2023-06-18T00:00:00"/>
    <d v="2023-06-20T00:00:00"/>
    <s v="Regular"/>
    <x v="0"/>
    <n v="278.10000000000002"/>
    <x v="4"/>
    <x v="1"/>
    <n v="1669.1063999999999"/>
    <s v="-"/>
  </r>
  <r>
    <s v="ORD111962"/>
    <x v="2"/>
    <x v="4"/>
    <x v="11818"/>
    <n v="0.27"/>
    <n v="405.91260000000005"/>
    <n v="5"/>
    <d v="2024-01-08T00:00:00"/>
    <d v="2024-01-11T00:00:00"/>
    <s v="Regular"/>
    <x v="0"/>
    <n v="349.26"/>
    <x v="4"/>
    <x v="1"/>
    <n v="1097.4674"/>
    <s v="-"/>
  </r>
  <r>
    <s v="ORD111963"/>
    <x v="0"/>
    <x v="0"/>
    <x v="11819"/>
    <n v="0.35"/>
    <n v="642.21500000000003"/>
    <n v="3"/>
    <d v="2024-05-01T00:00:00"/>
    <d v="2024-05-07T00:00:00"/>
    <s v="Member"/>
    <x v="1"/>
    <n v="219.36"/>
    <x v="4"/>
    <x v="1"/>
    <n v="1192.6849999999999"/>
    <s v="-"/>
  </r>
  <r>
    <s v="ORD111964"/>
    <x v="1"/>
    <x v="4"/>
    <x v="11820"/>
    <n v="0.34"/>
    <n v="1055.3838000000001"/>
    <n v="8"/>
    <d v="2023-12-31T00:00:00"/>
    <d v="2024-01-02T00:00:00"/>
    <s v="Member"/>
    <x v="2"/>
    <n v="308.55"/>
    <x v="4"/>
    <x v="3"/>
    <n v="2048.6862000000001"/>
    <s v="Bulk Order"/>
  </r>
  <r>
    <s v="ORD111965"/>
    <x v="1"/>
    <x v="3"/>
    <x v="11821"/>
    <n v="0.27"/>
    <n v="493.68420000000003"/>
    <n v="2"/>
    <d v="2023-12-19T00:00:00"/>
    <d v="2023-12-24T00:00:00"/>
    <s v="New"/>
    <x v="0"/>
    <n v="254.01"/>
    <x v="4"/>
    <x v="2"/>
    <n v="1334.7757999999999"/>
    <s v="-"/>
  </r>
  <r>
    <s v="ORD111966"/>
    <x v="0"/>
    <x v="1"/>
    <x v="11822"/>
    <n v="0.12"/>
    <n v="328.548"/>
    <n v="2"/>
    <d v="2024-02-10T00:00:00"/>
    <d v="2024-02-11T00:00:00"/>
    <s v="Member"/>
    <x v="2"/>
    <n v="291.41000000000003"/>
    <x v="4"/>
    <x v="5"/>
    <n v="2409.3519999999999"/>
    <s v="-"/>
  </r>
  <r>
    <s v="ORD111967"/>
    <x v="0"/>
    <x v="2"/>
    <x v="11823"/>
    <n v="0.11"/>
    <n v="158.77180000000001"/>
    <n v="1"/>
    <d v="2024-08-08T00:00:00"/>
    <d v="2024-08-10T00:00:00"/>
    <s v="Regular"/>
    <x v="2"/>
    <n v="326.64"/>
    <x v="4"/>
    <x v="1"/>
    <n v="1284.6082000000001"/>
    <s v="-"/>
  </r>
  <r>
    <s v="ORD111968"/>
    <x v="0"/>
    <x v="4"/>
    <x v="11824"/>
    <n v="0.44"/>
    <n v="789.82640000000004"/>
    <n v="1"/>
    <d v="2024-01-20T00:00:00"/>
    <d v="2024-01-23T00:00:00"/>
    <s v="Regular"/>
    <x v="0"/>
    <n v="448.17"/>
    <x v="4"/>
    <x v="5"/>
    <n v="1005.2335999999999"/>
    <s v="-"/>
  </r>
  <r>
    <s v="ORD111969"/>
    <x v="2"/>
    <x v="3"/>
    <x v="11825"/>
    <n v="0.06"/>
    <n v="213.48420000000002"/>
    <n v="4"/>
    <d v="2023-02-15T00:00:00"/>
    <d v="2023-02-22T00:00:00"/>
    <s v="Member"/>
    <x v="2"/>
    <n v="551.1"/>
    <x v="4"/>
    <x v="5"/>
    <n v="3344.5858000000003"/>
    <s v="-"/>
  </r>
  <r>
    <s v="ORD111970"/>
    <x v="3"/>
    <x v="2"/>
    <x v="11826"/>
    <n v="0.28000000000000003"/>
    <n v="830.09640000000013"/>
    <n v="8"/>
    <d v="2023-10-05T00:00:00"/>
    <d v="2023-10-10T00:00:00"/>
    <s v="New"/>
    <x v="2"/>
    <n v="639.41999999999996"/>
    <x v="4"/>
    <x v="2"/>
    <n v="2134.5335999999998"/>
    <s v="Bulk Order"/>
  </r>
  <r>
    <s v="ORD111971"/>
    <x v="1"/>
    <x v="2"/>
    <x v="11827"/>
    <n v="0.25"/>
    <n v="139.52250000000001"/>
    <n v="8"/>
    <d v="2023-10-15T00:00:00"/>
    <d v="2023-10-16T00:00:00"/>
    <s v="Regular"/>
    <x v="2"/>
    <n v="55.43"/>
    <x v="4"/>
    <x v="1"/>
    <n v="418.5675"/>
    <s v="Bulk Order"/>
  </r>
  <r>
    <s v="ORD111972"/>
    <x v="2"/>
    <x v="3"/>
    <x v="11828"/>
    <n v="0.4"/>
    <n v="1947.4360000000001"/>
    <n v="8"/>
    <d v="2024-12-27T00:00:00"/>
    <d v="2024-12-30T00:00:00"/>
    <s v="Member"/>
    <x v="2"/>
    <n v="652.32000000000005"/>
    <x v="4"/>
    <x v="0"/>
    <n v="2921.154"/>
    <s v="Bulk Order"/>
  </r>
  <r>
    <s v="ORD111973"/>
    <x v="0"/>
    <x v="0"/>
    <x v="11829"/>
    <n v="7.0000000000000007E-2"/>
    <n v="23.922500000000003"/>
    <n v="1"/>
    <d v="2024-10-31T00:00:00"/>
    <d v="2024-11-04T00:00:00"/>
    <s v="Regular"/>
    <x v="1"/>
    <n v="30.2"/>
    <x v="4"/>
    <x v="5"/>
    <n v="317.82749999999999"/>
    <s v="-"/>
  </r>
  <r>
    <s v="ORD111974"/>
    <x v="0"/>
    <x v="3"/>
    <x v="11830"/>
    <n v="0.34"/>
    <n v="172.17600000000002"/>
    <n v="1"/>
    <d v="2023-03-28T00:00:00"/>
    <d v="2023-04-02T00:00:00"/>
    <s v="New"/>
    <x v="2"/>
    <n v="52.06"/>
    <x v="4"/>
    <x v="5"/>
    <n v="334.22399999999993"/>
    <s v="-"/>
  </r>
  <r>
    <s v="ORD111975"/>
    <x v="3"/>
    <x v="1"/>
    <x v="11831"/>
    <n v="0.3"/>
    <n v="1061.037"/>
    <n v="7"/>
    <d v="2024-09-14T00:00:00"/>
    <d v="2024-09-19T00:00:00"/>
    <s v="Regular"/>
    <x v="0"/>
    <n v="595.24"/>
    <x v="4"/>
    <x v="4"/>
    <n v="2475.7529999999997"/>
    <s v="Bulk Order"/>
  </r>
  <r>
    <s v="ORD111976"/>
    <x v="0"/>
    <x v="2"/>
    <x v="11832"/>
    <n v="0.35"/>
    <n v="1249.2514999999999"/>
    <n v="7"/>
    <d v="2023-01-12T00:00:00"/>
    <d v="2023-01-16T00:00:00"/>
    <s v="Regular"/>
    <x v="2"/>
    <n v="755.93"/>
    <x v="4"/>
    <x v="2"/>
    <n v="2320.0385000000001"/>
    <s v="Bulk Order"/>
  </r>
  <r>
    <s v="ORD111977"/>
    <x v="2"/>
    <x v="1"/>
    <x v="11833"/>
    <n v="0.31"/>
    <n v="59.761800000000001"/>
    <n v="5"/>
    <d v="2023-12-05T00:00:00"/>
    <d v="2023-12-06T00:00:00"/>
    <s v="Member"/>
    <x v="1"/>
    <n v="16.55"/>
    <x v="4"/>
    <x v="4"/>
    <n v="133.01820000000001"/>
    <s v="-"/>
  </r>
  <r>
    <s v="ORD111978"/>
    <x v="2"/>
    <x v="4"/>
    <x v="11834"/>
    <n v="0.28000000000000003"/>
    <n v="909.85720000000003"/>
    <n v="8"/>
    <d v="2024-03-30T00:00:00"/>
    <d v="2024-04-06T00:00:00"/>
    <s v="Regular"/>
    <x v="0"/>
    <n v="592.23"/>
    <x v="4"/>
    <x v="3"/>
    <n v="2339.6327999999999"/>
    <s v="Bulk Order"/>
  </r>
  <r>
    <s v="ORD111979"/>
    <x v="3"/>
    <x v="2"/>
    <x v="11835"/>
    <n v="0.46"/>
    <n v="120.96620000000001"/>
    <n v="6"/>
    <d v="2024-02-15T00:00:00"/>
    <d v="2024-02-18T00:00:00"/>
    <s v="Regular"/>
    <x v="2"/>
    <n v="43.47"/>
    <x v="4"/>
    <x v="4"/>
    <n v="142.00380000000001"/>
    <s v="Bulk Order"/>
  </r>
  <r>
    <s v="ORD111980"/>
    <x v="2"/>
    <x v="0"/>
    <x v="11836"/>
    <n v="0.17"/>
    <n v="817.32090000000017"/>
    <n v="1"/>
    <d v="2023-05-26T00:00:00"/>
    <d v="2023-06-01T00:00:00"/>
    <s v="Member"/>
    <x v="1"/>
    <n v="254.63"/>
    <x v="4"/>
    <x v="2"/>
    <n v="3990.4491000000003"/>
    <s v="-"/>
  </r>
  <r>
    <s v="ORD111981"/>
    <x v="1"/>
    <x v="3"/>
    <x v="11837"/>
    <n v="0.09"/>
    <n v="315.99899999999997"/>
    <n v="7"/>
    <d v="2023-04-02T00:00:00"/>
    <d v="2023-04-07T00:00:00"/>
    <s v="Regular"/>
    <x v="1"/>
    <n v="943.25"/>
    <x v="4"/>
    <x v="1"/>
    <n v="3195.1010000000001"/>
    <s v="Bulk Order"/>
  </r>
  <r>
    <s v="ORD111982"/>
    <x v="2"/>
    <x v="4"/>
    <x v="11838"/>
    <n v="0.4"/>
    <n v="405.69200000000001"/>
    <n v="8"/>
    <d v="2024-08-15T00:00:00"/>
    <d v="2024-08-17T00:00:00"/>
    <s v="Member"/>
    <x v="1"/>
    <n v="197.41"/>
    <x v="4"/>
    <x v="4"/>
    <n v="608.53800000000001"/>
    <s v="Bulk Order"/>
  </r>
  <r>
    <s v="ORD111983"/>
    <x v="2"/>
    <x v="1"/>
    <x v="11839"/>
    <n v="0.06"/>
    <n v="52.482599999999998"/>
    <n v="8"/>
    <d v="2024-12-01T00:00:00"/>
    <d v="2024-12-07T00:00:00"/>
    <s v="New"/>
    <x v="1"/>
    <n v="100.6"/>
    <x v="4"/>
    <x v="5"/>
    <n v="822.22739999999999"/>
    <s v="Bulk Order"/>
  </r>
  <r>
    <s v="ORD111984"/>
    <x v="2"/>
    <x v="4"/>
    <x v="11840"/>
    <n v="0.34"/>
    <n v="983.05900000000008"/>
    <n v="9"/>
    <d v="2024-11-16T00:00:00"/>
    <d v="2024-11-22T00:00:00"/>
    <s v="New"/>
    <x v="0"/>
    <n v="576.19000000000005"/>
    <x v="4"/>
    <x v="1"/>
    <n v="1908.2909999999997"/>
    <s v="Bulk Order"/>
  </r>
  <r>
    <s v="ORD111985"/>
    <x v="1"/>
    <x v="0"/>
    <x v="11841"/>
    <n v="0.27"/>
    <n v="865.14480000000003"/>
    <n v="3"/>
    <d v="2024-06-24T00:00:00"/>
    <d v="2024-06-25T00:00:00"/>
    <s v="New"/>
    <x v="0"/>
    <n v="904.49"/>
    <x v="4"/>
    <x v="4"/>
    <n v="2339.0951999999997"/>
    <s v="-"/>
  </r>
  <r>
    <s v="ORD111986"/>
    <x v="0"/>
    <x v="3"/>
    <x v="11842"/>
    <n v="0"/>
    <n v="0"/>
    <n v="2"/>
    <d v="2024-11-02T00:00:00"/>
    <d v="2024-11-09T00:00:00"/>
    <s v="New"/>
    <x v="1"/>
    <n v="229.2"/>
    <x v="4"/>
    <x v="5"/>
    <n v="4173.0600000000004"/>
    <s v="-"/>
  </r>
  <r>
    <s v="ORD111987"/>
    <x v="2"/>
    <x v="4"/>
    <x v="11843"/>
    <n v="0.12"/>
    <n v="543.15240000000006"/>
    <n v="8"/>
    <d v="2024-10-16T00:00:00"/>
    <d v="2024-10-17T00:00:00"/>
    <s v="New"/>
    <x v="0"/>
    <n v="1303.69"/>
    <x v="4"/>
    <x v="3"/>
    <n v="3983.1176000000005"/>
    <s v="Bulk Order"/>
  </r>
  <r>
    <s v="ORD111988"/>
    <x v="3"/>
    <x v="1"/>
    <x v="11844"/>
    <n v="0.25"/>
    <n v="505.85250000000002"/>
    <n v="4"/>
    <d v="2024-11-30T00:00:00"/>
    <d v="2024-12-03T00:00:00"/>
    <s v="Member"/>
    <x v="0"/>
    <n v="433"/>
    <x v="4"/>
    <x v="1"/>
    <n v="1517.5575000000001"/>
    <s v="-"/>
  </r>
  <r>
    <s v="ORD111989"/>
    <x v="1"/>
    <x v="4"/>
    <x v="11845"/>
    <n v="0.16"/>
    <n v="677.7632000000001"/>
    <n v="2"/>
    <d v="2023-07-29T00:00:00"/>
    <d v="2023-08-02T00:00:00"/>
    <s v="Member"/>
    <x v="1"/>
    <n v="782.35"/>
    <x v="4"/>
    <x v="4"/>
    <n v="3558.2568000000001"/>
    <s v="-"/>
  </r>
  <r>
    <s v="ORD111990"/>
    <x v="3"/>
    <x v="3"/>
    <x v="11846"/>
    <n v="0.21"/>
    <n v="579.10859999999991"/>
    <n v="2"/>
    <d v="2023-06-05T00:00:00"/>
    <d v="2023-06-10T00:00:00"/>
    <s v="Regular"/>
    <x v="0"/>
    <n v="411.57"/>
    <x v="4"/>
    <x v="2"/>
    <n v="2178.5513999999998"/>
    <s v="-"/>
  </r>
  <r>
    <s v="ORD111991"/>
    <x v="2"/>
    <x v="4"/>
    <x v="11847"/>
    <n v="0.3"/>
    <n v="721.755"/>
    <n v="2"/>
    <d v="2024-02-15T00:00:00"/>
    <d v="2024-02-22T00:00:00"/>
    <s v="Regular"/>
    <x v="1"/>
    <n v="199.74"/>
    <x v="4"/>
    <x v="4"/>
    <n v="1684.0949999999998"/>
    <s v="-"/>
  </r>
  <r>
    <s v="ORD111992"/>
    <x v="3"/>
    <x v="1"/>
    <x v="11848"/>
    <n v="0.37"/>
    <n v="1304.2352000000001"/>
    <n v="5"/>
    <d v="2023-06-18T00:00:00"/>
    <d v="2023-06-24T00:00:00"/>
    <s v="New"/>
    <x v="0"/>
    <n v="192.19"/>
    <x v="4"/>
    <x v="3"/>
    <n v="2220.7248"/>
    <s v="-"/>
  </r>
  <r>
    <s v="ORD111993"/>
    <x v="2"/>
    <x v="3"/>
    <x v="11849"/>
    <n v="0.08"/>
    <n v="48.452799999999996"/>
    <n v="8"/>
    <d v="2024-09-18T00:00:00"/>
    <d v="2024-09-23T00:00:00"/>
    <s v="New"/>
    <x v="2"/>
    <n v="96.09"/>
    <x v="4"/>
    <x v="4"/>
    <n v="557.20719999999994"/>
    <s v="Bulk Order"/>
  </r>
  <r>
    <s v="ORD111994"/>
    <x v="1"/>
    <x v="0"/>
    <x v="11850"/>
    <n v="0.14000000000000001"/>
    <n v="196.05460000000002"/>
    <n v="9"/>
    <d v="2023-10-16T00:00:00"/>
    <d v="2023-10-23T00:00:00"/>
    <s v="Regular"/>
    <x v="2"/>
    <n v="263.05"/>
    <x v="4"/>
    <x v="5"/>
    <n v="1204.3354000000002"/>
    <s v="Bulk Order"/>
  </r>
  <r>
    <s v="ORD111995"/>
    <x v="3"/>
    <x v="0"/>
    <x v="11851"/>
    <n v="0.32"/>
    <n v="1312.6848000000002"/>
    <n v="6"/>
    <d v="2023-10-27T00:00:00"/>
    <d v="2023-10-29T00:00:00"/>
    <s v="New"/>
    <x v="2"/>
    <n v="1219.98"/>
    <x v="4"/>
    <x v="0"/>
    <n v="2789.4552000000003"/>
    <s v="Bulk Order"/>
  </r>
  <r>
    <s v="ORD111996"/>
    <x v="3"/>
    <x v="2"/>
    <x v="11852"/>
    <n v="0.28999999999999998"/>
    <n v="745.29709999999989"/>
    <n v="8"/>
    <d v="2024-07-15T00:00:00"/>
    <d v="2024-07-17T00:00:00"/>
    <s v="Member"/>
    <x v="0"/>
    <n v="466.08"/>
    <x v="4"/>
    <x v="2"/>
    <n v="1824.6929"/>
    <s v="Bulk Order"/>
  </r>
  <r>
    <s v="ORD111997"/>
    <x v="2"/>
    <x v="4"/>
    <x v="11853"/>
    <n v="0.37"/>
    <n v="1683.2817"/>
    <n v="6"/>
    <d v="2023-09-23T00:00:00"/>
    <d v="2023-09-25T00:00:00"/>
    <s v="Member"/>
    <x v="2"/>
    <n v="1029.46"/>
    <x v="4"/>
    <x v="3"/>
    <n v="2866.1282999999999"/>
    <s v="Bulk Order"/>
  </r>
  <r>
    <s v="ORD111998"/>
    <x v="2"/>
    <x v="1"/>
    <x v="11854"/>
    <n v="0.32"/>
    <n v="171.08799999999999"/>
    <n v="1"/>
    <d v="2024-02-12T00:00:00"/>
    <d v="2024-02-14T00:00:00"/>
    <s v="New"/>
    <x v="0"/>
    <n v="111.18"/>
    <x v="4"/>
    <x v="2"/>
    <n v="363.56200000000001"/>
    <s v="-"/>
  </r>
  <r>
    <s v="ORD111999"/>
    <x v="0"/>
    <x v="4"/>
    <x v="11855"/>
    <n v="0.17"/>
    <n v="278.07240000000002"/>
    <n v="9"/>
    <d v="2024-09-25T00:00:00"/>
    <d v="2024-09-28T00:00:00"/>
    <s v="Member"/>
    <x v="2"/>
    <n v="441.32"/>
    <x v="4"/>
    <x v="4"/>
    <n v="1357.6476"/>
    <s v="Bulk Order"/>
  </r>
  <r>
    <s v="ORD112000"/>
    <x v="2"/>
    <x v="3"/>
    <x v="11856"/>
    <n v="0.25"/>
    <n v="460.54750000000001"/>
    <n v="7"/>
    <d v="2023-01-20T00:00:00"/>
    <d v="2023-01-23T00:00:00"/>
    <s v="Regular"/>
    <x v="2"/>
    <n v="316.47000000000003"/>
    <x v="4"/>
    <x v="5"/>
    <n v="1381.6424999999999"/>
    <s v="Bulk Order"/>
  </r>
  <r>
    <s v="ORD112001"/>
    <x v="2"/>
    <x v="2"/>
    <x v="11857"/>
    <n v="0.44"/>
    <n v="955.38519999999994"/>
    <n v="2"/>
    <d v="2023-08-21T00:00:00"/>
    <d v="2023-08-27T00:00:00"/>
    <s v="Member"/>
    <x v="1"/>
    <n v="204.36"/>
    <x v="4"/>
    <x v="0"/>
    <n v="1215.9448"/>
    <s v="-"/>
  </r>
  <r>
    <s v="ORD112002"/>
    <x v="0"/>
    <x v="1"/>
    <x v="11858"/>
    <n v="0.09"/>
    <n v="444.18779999999998"/>
    <n v="3"/>
    <d v="2023-02-24T00:00:00"/>
    <d v="2023-02-26T00:00:00"/>
    <s v="New"/>
    <x v="2"/>
    <n v="538.44000000000005"/>
    <x v="4"/>
    <x v="0"/>
    <n v="4491.2322000000004"/>
    <s v="-"/>
  </r>
  <r>
    <s v="ORD112003"/>
    <x v="2"/>
    <x v="4"/>
    <x v="11859"/>
    <n v="0.19"/>
    <n v="308.22750000000002"/>
    <n v="2"/>
    <d v="2023-08-29T00:00:00"/>
    <d v="2023-08-31T00:00:00"/>
    <s v="Member"/>
    <x v="0"/>
    <n v="226.6"/>
    <x v="4"/>
    <x v="5"/>
    <n v="1314.0225"/>
    <s v="-"/>
  </r>
  <r>
    <s v="ORD112004"/>
    <x v="2"/>
    <x v="1"/>
    <x v="11860"/>
    <n v="0.42"/>
    <n v="1109.4467999999999"/>
    <n v="9"/>
    <d v="2023-08-06T00:00:00"/>
    <d v="2023-08-08T00:00:00"/>
    <s v="New"/>
    <x v="2"/>
    <n v="257.36"/>
    <x v="4"/>
    <x v="4"/>
    <n v="1532.0932"/>
    <s v="Bulk Order"/>
  </r>
  <r>
    <s v="ORD112005"/>
    <x v="0"/>
    <x v="3"/>
    <x v="11861"/>
    <n v="0.18"/>
    <n v="490.815"/>
    <n v="8"/>
    <d v="2024-03-02T00:00:00"/>
    <d v="2024-03-08T00:00:00"/>
    <s v="New"/>
    <x v="0"/>
    <n v="676.24"/>
    <x v="4"/>
    <x v="5"/>
    <n v="2235.9349999999999"/>
    <s v="Bulk Order"/>
  </r>
  <r>
    <s v="ORD112006"/>
    <x v="1"/>
    <x v="2"/>
    <x v="11862"/>
    <n v="0.21"/>
    <n v="814.15109999999993"/>
    <n v="5"/>
    <d v="2024-12-25T00:00:00"/>
    <d v="2024-12-30T00:00:00"/>
    <s v="Member"/>
    <x v="1"/>
    <n v="552.08000000000004"/>
    <x v="4"/>
    <x v="2"/>
    <n v="3062.7588999999998"/>
    <s v="-"/>
  </r>
  <r>
    <s v="ORD112007"/>
    <x v="1"/>
    <x v="1"/>
    <x v="11863"/>
    <n v="0.16"/>
    <n v="422.00959999999998"/>
    <n v="4"/>
    <d v="2024-11-20T00:00:00"/>
    <d v="2024-11-27T00:00:00"/>
    <s v="New"/>
    <x v="0"/>
    <n v="382.95"/>
    <x v="4"/>
    <x v="2"/>
    <n v="2215.5504000000001"/>
    <s v="-"/>
  </r>
  <r>
    <s v="ORD112008"/>
    <x v="2"/>
    <x v="3"/>
    <x v="11864"/>
    <n v="0.45"/>
    <n v="1380.6495"/>
    <n v="7"/>
    <d v="2023-02-24T00:00:00"/>
    <d v="2023-02-27T00:00:00"/>
    <s v="Member"/>
    <x v="1"/>
    <n v="537.29"/>
    <x v="4"/>
    <x v="4"/>
    <n v="1687.4605000000001"/>
    <s v="Bulk Order"/>
  </r>
  <r>
    <s v="ORD112009"/>
    <x v="2"/>
    <x v="0"/>
    <x v="11865"/>
    <n v="0.33"/>
    <n v="1251.1323"/>
    <n v="9"/>
    <d v="2023-06-26T00:00:00"/>
    <d v="2023-06-27T00:00:00"/>
    <s v="Regular"/>
    <x v="1"/>
    <n v="461.97"/>
    <x v="4"/>
    <x v="5"/>
    <n v="2540.1777000000002"/>
    <s v="Bulk Order"/>
  </r>
  <r>
    <s v="ORD112010"/>
    <x v="0"/>
    <x v="1"/>
    <x v="11866"/>
    <n v="0.1"/>
    <n v="59.555"/>
    <n v="8"/>
    <d v="2024-04-25T00:00:00"/>
    <d v="2024-04-28T00:00:00"/>
    <s v="New"/>
    <x v="1"/>
    <n v="48.42"/>
    <x v="4"/>
    <x v="5"/>
    <n v="535.995"/>
    <s v="Bulk Order"/>
  </r>
  <r>
    <s v="ORD112011"/>
    <x v="0"/>
    <x v="2"/>
    <x v="11867"/>
    <n v="0.37"/>
    <n v="1783.7737"/>
    <n v="8"/>
    <d v="2023-05-04T00:00:00"/>
    <d v="2023-05-10T00:00:00"/>
    <s v="New"/>
    <x v="1"/>
    <n v="1126.67"/>
    <x v="4"/>
    <x v="1"/>
    <n v="3037.2363000000005"/>
    <s v="Bulk Order"/>
  </r>
  <r>
    <s v="ORD112012"/>
    <x v="1"/>
    <x v="1"/>
    <x v="11868"/>
    <n v="0.02"/>
    <n v="84.93780000000001"/>
    <n v="2"/>
    <d v="2024-10-11T00:00:00"/>
    <d v="2024-10-14T00:00:00"/>
    <s v="New"/>
    <x v="2"/>
    <n v="839.92"/>
    <x v="4"/>
    <x v="3"/>
    <n v="4161.9522000000006"/>
    <s v="-"/>
  </r>
  <r>
    <s v="ORD112013"/>
    <x v="3"/>
    <x v="1"/>
    <x v="11869"/>
    <n v="0.2"/>
    <n v="400.99800000000005"/>
    <n v="9"/>
    <d v="2023-09-24T00:00:00"/>
    <d v="2023-09-30T00:00:00"/>
    <s v="Regular"/>
    <x v="0"/>
    <n v="195.97"/>
    <x v="4"/>
    <x v="0"/>
    <n v="1603.992"/>
    <s v="Bulk Order"/>
  </r>
  <r>
    <s v="ORD112014"/>
    <x v="2"/>
    <x v="3"/>
    <x v="11870"/>
    <n v="0.45"/>
    <n v="1651.1625000000001"/>
    <n v="2"/>
    <d v="2024-01-13T00:00:00"/>
    <d v="2024-01-20T00:00:00"/>
    <s v="Member"/>
    <x v="2"/>
    <n v="240.19"/>
    <x v="4"/>
    <x v="3"/>
    <n v="2018.0874999999999"/>
    <s v="-"/>
  </r>
  <r>
    <s v="ORD112015"/>
    <x v="3"/>
    <x v="4"/>
    <x v="11871"/>
    <n v="0.34"/>
    <n v="1304.0326"/>
    <n v="8"/>
    <d v="2024-09-22T00:00:00"/>
    <d v="2024-09-27T00:00:00"/>
    <s v="Member"/>
    <x v="1"/>
    <n v="707.61"/>
    <x v="4"/>
    <x v="4"/>
    <n v="2531.3573999999999"/>
    <s v="Bulk Order"/>
  </r>
  <r>
    <s v="ORD112016"/>
    <x v="3"/>
    <x v="4"/>
    <x v="11872"/>
    <n v="0.4"/>
    <n v="1706.4840000000002"/>
    <n v="5"/>
    <d v="2023-07-25T00:00:00"/>
    <d v="2023-08-01T00:00:00"/>
    <s v="Regular"/>
    <x v="2"/>
    <n v="924.14"/>
    <x v="4"/>
    <x v="0"/>
    <n v="2559.7259999999997"/>
    <s v="-"/>
  </r>
  <r>
    <s v="ORD112017"/>
    <x v="0"/>
    <x v="1"/>
    <x v="11873"/>
    <n v="0.47"/>
    <n v="480.6925"/>
    <n v="6"/>
    <d v="2024-08-18T00:00:00"/>
    <d v="2024-08-24T00:00:00"/>
    <s v="New"/>
    <x v="1"/>
    <n v="110.85"/>
    <x v="4"/>
    <x v="4"/>
    <n v="542.0575"/>
    <s v="Bulk Order"/>
  </r>
  <r>
    <s v="ORD112018"/>
    <x v="2"/>
    <x v="2"/>
    <x v="11874"/>
    <n v="0.39"/>
    <n v="1383.7746"/>
    <n v="9"/>
    <d v="2023-01-20T00:00:00"/>
    <d v="2023-01-25T00:00:00"/>
    <s v="Regular"/>
    <x v="1"/>
    <n v="524.62"/>
    <x v="4"/>
    <x v="5"/>
    <n v="2164.3653999999997"/>
    <s v="Bulk Order"/>
  </r>
  <r>
    <s v="ORD112019"/>
    <x v="2"/>
    <x v="2"/>
    <x v="11875"/>
    <n v="0.04"/>
    <n v="10.534800000000001"/>
    <n v="8"/>
    <d v="2023-03-13T00:00:00"/>
    <d v="2023-03-15T00:00:00"/>
    <s v="Member"/>
    <x v="0"/>
    <n v="71.099999999999994"/>
    <x v="4"/>
    <x v="3"/>
    <n v="252.83520000000001"/>
    <s v="Bulk Order"/>
  </r>
  <r>
    <s v="ORD112020"/>
    <x v="0"/>
    <x v="3"/>
    <x v="11876"/>
    <n v="0.12"/>
    <n v="79.960800000000006"/>
    <n v="5"/>
    <d v="2024-08-17T00:00:00"/>
    <d v="2024-08-21T00:00:00"/>
    <s v="New"/>
    <x v="2"/>
    <n v="117.53"/>
    <x v="4"/>
    <x v="4"/>
    <n v="586.37920000000008"/>
    <s v="-"/>
  </r>
  <r>
    <s v="ORD112021"/>
    <x v="3"/>
    <x v="1"/>
    <x v="11877"/>
    <n v="0.25"/>
    <n v="975.6825"/>
    <n v="6"/>
    <d v="2023-03-17T00:00:00"/>
    <d v="2023-03-20T00:00:00"/>
    <s v="Member"/>
    <x v="1"/>
    <n v="1032.95"/>
    <x v="4"/>
    <x v="1"/>
    <n v="2927.0475000000001"/>
    <s v="Bulk Order"/>
  </r>
  <r>
    <s v="ORD112022"/>
    <x v="0"/>
    <x v="1"/>
    <x v="11878"/>
    <n v="0.01"/>
    <n v="40.8371"/>
    <n v="5"/>
    <d v="2023-10-16T00:00:00"/>
    <d v="2023-10-20T00:00:00"/>
    <s v="Regular"/>
    <x v="0"/>
    <n v="761.99"/>
    <x v="4"/>
    <x v="1"/>
    <n v="4042.8728999999998"/>
    <s v="-"/>
  </r>
  <r>
    <s v="ORD112023"/>
    <x v="1"/>
    <x v="4"/>
    <x v="11879"/>
    <n v="0.31"/>
    <n v="930.91139999999996"/>
    <n v="9"/>
    <d v="2023-08-31T00:00:00"/>
    <d v="2023-09-01T00:00:00"/>
    <s v="Regular"/>
    <x v="0"/>
    <n v="608.6"/>
    <x v="4"/>
    <x v="3"/>
    <n v="2072.0286000000001"/>
    <s v="Bulk Order"/>
  </r>
  <r>
    <s v="ORD112024"/>
    <x v="2"/>
    <x v="3"/>
    <x v="11880"/>
    <n v="0.33"/>
    <n v="973.58580000000006"/>
    <n v="5"/>
    <d v="2023-10-03T00:00:00"/>
    <d v="2023-10-05T00:00:00"/>
    <s v="New"/>
    <x v="1"/>
    <n v="576.67999999999995"/>
    <x v="4"/>
    <x v="1"/>
    <n v="1976.6742000000002"/>
    <s v="-"/>
  </r>
  <r>
    <s v="ORD112025"/>
    <x v="1"/>
    <x v="0"/>
    <x v="11881"/>
    <n v="0.35"/>
    <n v="1320.4134999999999"/>
    <n v="6"/>
    <d v="2024-03-05T00:00:00"/>
    <d v="2024-03-08T00:00:00"/>
    <s v="Regular"/>
    <x v="0"/>
    <n v="317.14"/>
    <x v="4"/>
    <x v="5"/>
    <n v="2452.1965"/>
    <s v="Bulk Order"/>
  </r>
  <r>
    <s v="ORD112026"/>
    <x v="0"/>
    <x v="2"/>
    <x v="11882"/>
    <n v="0.28000000000000003"/>
    <n v="1271.1496"/>
    <n v="1"/>
    <d v="2023-10-14T00:00:00"/>
    <d v="2023-10-19T00:00:00"/>
    <s v="Regular"/>
    <x v="0"/>
    <n v="283.16000000000003"/>
    <x v="4"/>
    <x v="4"/>
    <n v="3268.6704"/>
    <s v="-"/>
  </r>
  <r>
    <s v="ORD112027"/>
    <x v="2"/>
    <x v="2"/>
    <x v="11883"/>
    <n v="0.23"/>
    <n v="497.59580000000005"/>
    <n v="8"/>
    <d v="2024-09-05T00:00:00"/>
    <d v="2024-09-12T00:00:00"/>
    <s v="New"/>
    <x v="2"/>
    <n v="496.61"/>
    <x v="4"/>
    <x v="1"/>
    <n v="1665.8642"/>
    <s v="Bulk Order"/>
  </r>
  <r>
    <s v="ORD112028"/>
    <x v="1"/>
    <x v="1"/>
    <x v="11884"/>
    <n v="0.43"/>
    <n v="284.92660000000001"/>
    <n v="8"/>
    <d v="2023-04-30T00:00:00"/>
    <d v="2023-05-05T00:00:00"/>
    <s v="Regular"/>
    <x v="0"/>
    <n v="133.51"/>
    <x v="4"/>
    <x v="5"/>
    <n v="377.6934"/>
    <s v="Bulk Order"/>
  </r>
  <r>
    <s v="ORD112029"/>
    <x v="1"/>
    <x v="3"/>
    <x v="11885"/>
    <n v="0.38"/>
    <n v="1600.2180000000001"/>
    <n v="8"/>
    <d v="2023-09-05T00:00:00"/>
    <d v="2023-09-12T00:00:00"/>
    <s v="New"/>
    <x v="2"/>
    <n v="577.49"/>
    <x v="4"/>
    <x v="1"/>
    <n v="2610.8820000000005"/>
    <s v="Bulk Order"/>
  </r>
  <r>
    <s v="ORD112030"/>
    <x v="3"/>
    <x v="0"/>
    <x v="11886"/>
    <n v="0.31"/>
    <n v="549.95859999999993"/>
    <n v="7"/>
    <d v="2023-12-05T00:00:00"/>
    <d v="2023-12-09T00:00:00"/>
    <s v="Regular"/>
    <x v="2"/>
    <n v="349.46"/>
    <x v="4"/>
    <x v="4"/>
    <n v="1224.1014"/>
    <s v="Bulk Order"/>
  </r>
  <r>
    <s v="ORD112031"/>
    <x v="2"/>
    <x v="2"/>
    <x v="11887"/>
    <n v="0.02"/>
    <n v="15.110999999999999"/>
    <n v="7"/>
    <d v="2023-11-14T00:00:00"/>
    <d v="2023-11-19T00:00:00"/>
    <s v="Regular"/>
    <x v="1"/>
    <n v="140.86000000000001"/>
    <x v="4"/>
    <x v="5"/>
    <n v="740.43899999999996"/>
    <s v="Bulk Order"/>
  </r>
  <r>
    <s v="ORD112032"/>
    <x v="1"/>
    <x v="3"/>
    <x v="11888"/>
    <n v="0.35"/>
    <n v="1089.0669999999998"/>
    <n v="6"/>
    <d v="2024-12-17T00:00:00"/>
    <d v="2024-12-21T00:00:00"/>
    <s v="Regular"/>
    <x v="1"/>
    <n v="728.08"/>
    <x v="4"/>
    <x v="1"/>
    <n v="2022.5530000000001"/>
    <s v="Bulk Order"/>
  </r>
  <r>
    <s v="ORD112033"/>
    <x v="1"/>
    <x v="0"/>
    <x v="4227"/>
    <n v="0.28000000000000003"/>
    <n v="821.13080000000014"/>
    <n v="7"/>
    <d v="2024-11-08T00:00:00"/>
    <d v="2024-11-10T00:00:00"/>
    <s v="Regular"/>
    <x v="0"/>
    <n v="571.46"/>
    <x v="4"/>
    <x v="0"/>
    <n v="2111.4791999999998"/>
    <s v="Bulk Order"/>
  </r>
  <r>
    <s v="ORD112034"/>
    <x v="3"/>
    <x v="1"/>
    <x v="11889"/>
    <n v="0.35"/>
    <n v="848.33349999999996"/>
    <n v="9"/>
    <d v="2023-11-17T00:00:00"/>
    <d v="2023-11-24T00:00:00"/>
    <s v="Member"/>
    <x v="0"/>
    <n v="520.57000000000005"/>
    <x v="4"/>
    <x v="1"/>
    <n v="1575.4765"/>
    <s v="Bulk Order"/>
  </r>
  <r>
    <s v="ORD112035"/>
    <x v="1"/>
    <x v="4"/>
    <x v="11890"/>
    <n v="0.16"/>
    <n v="690.08160000000009"/>
    <n v="5"/>
    <d v="2023-09-24T00:00:00"/>
    <d v="2023-10-01T00:00:00"/>
    <s v="New"/>
    <x v="2"/>
    <n v="805.49"/>
    <x v="4"/>
    <x v="0"/>
    <n v="3622.9284000000002"/>
    <s v="-"/>
  </r>
  <r>
    <s v="ORD112036"/>
    <x v="1"/>
    <x v="2"/>
    <x v="11891"/>
    <n v="0.39"/>
    <n v="559.22490000000005"/>
    <n v="9"/>
    <d v="2023-10-10T00:00:00"/>
    <d v="2023-10-14T00:00:00"/>
    <s v="Regular"/>
    <x v="1"/>
    <n v="128.57"/>
    <x v="4"/>
    <x v="1"/>
    <n v="874.68510000000003"/>
    <s v="Bulk Order"/>
  </r>
  <r>
    <s v="ORD112037"/>
    <x v="1"/>
    <x v="2"/>
    <x v="11892"/>
    <n v="0.21"/>
    <n v="34.618499999999997"/>
    <n v="9"/>
    <d v="2024-04-29T00:00:00"/>
    <d v="2024-05-02T00:00:00"/>
    <s v="New"/>
    <x v="2"/>
    <n v="43.54"/>
    <x v="4"/>
    <x v="1"/>
    <n v="130.23149999999998"/>
    <s v="Bulk Order"/>
  </r>
  <r>
    <s v="ORD112038"/>
    <x v="3"/>
    <x v="0"/>
    <x v="11893"/>
    <n v="0.45"/>
    <n v="758.25"/>
    <n v="4"/>
    <d v="2024-07-23T00:00:00"/>
    <d v="2024-07-28T00:00:00"/>
    <s v="New"/>
    <x v="1"/>
    <n v="253.44"/>
    <x v="4"/>
    <x v="4"/>
    <n v="926.75"/>
    <s v="-"/>
  </r>
  <r>
    <s v="ORD112039"/>
    <x v="1"/>
    <x v="4"/>
    <x v="11894"/>
    <n v="0.05"/>
    <n v="7.3780000000000001"/>
    <n v="9"/>
    <d v="2023-08-19T00:00:00"/>
    <d v="2023-08-24T00:00:00"/>
    <s v="Member"/>
    <x v="1"/>
    <n v="15.01"/>
    <x v="4"/>
    <x v="4"/>
    <n v="140.18200000000002"/>
    <s v="Bulk Order"/>
  </r>
  <r>
    <s v="ORD112040"/>
    <x v="1"/>
    <x v="3"/>
    <x v="11895"/>
    <n v="0.24"/>
    <n v="663.26400000000001"/>
    <n v="8"/>
    <d v="2023-07-12T00:00:00"/>
    <d v="2023-07-15T00:00:00"/>
    <s v="Regular"/>
    <x v="2"/>
    <n v="806"/>
    <x v="4"/>
    <x v="0"/>
    <n v="2100.3359999999998"/>
    <s v="Bulk Order"/>
  </r>
  <r>
    <s v="ORD112041"/>
    <x v="2"/>
    <x v="1"/>
    <x v="11896"/>
    <n v="0.1"/>
    <n v="195.34200000000001"/>
    <n v="5"/>
    <d v="2024-06-10T00:00:00"/>
    <d v="2024-06-11T00:00:00"/>
    <s v="Regular"/>
    <x v="1"/>
    <n v="416.56"/>
    <x v="4"/>
    <x v="4"/>
    <n v="1758.078"/>
    <s v="-"/>
  </r>
  <r>
    <s v="ORD112042"/>
    <x v="2"/>
    <x v="3"/>
    <x v="11897"/>
    <n v="0.23"/>
    <n v="940.31360000000006"/>
    <n v="3"/>
    <d v="2023-12-11T00:00:00"/>
    <d v="2023-12-13T00:00:00"/>
    <s v="Member"/>
    <x v="1"/>
    <n v="1145.52"/>
    <x v="4"/>
    <x v="3"/>
    <n v="3148.0064000000002"/>
    <s v="-"/>
  </r>
  <r>
    <s v="ORD112043"/>
    <x v="3"/>
    <x v="0"/>
    <x v="11898"/>
    <n v="0.18"/>
    <n v="721.47059999999999"/>
    <n v="9"/>
    <d v="2023-09-14T00:00:00"/>
    <d v="2023-09-18T00:00:00"/>
    <s v="Regular"/>
    <x v="0"/>
    <n v="446.35"/>
    <x v="4"/>
    <x v="1"/>
    <n v="3286.6994"/>
    <s v="Bulk Order"/>
  </r>
  <r>
    <s v="ORD112044"/>
    <x v="0"/>
    <x v="2"/>
    <x v="11899"/>
    <n v="0.4"/>
    <n v="891.89200000000005"/>
    <n v="3"/>
    <d v="2024-06-14T00:00:00"/>
    <d v="2024-06-21T00:00:00"/>
    <s v="Member"/>
    <x v="0"/>
    <n v="473.42"/>
    <x v="4"/>
    <x v="1"/>
    <n v="1337.838"/>
    <s v="-"/>
  </r>
  <r>
    <s v="ORD112045"/>
    <x v="2"/>
    <x v="2"/>
    <x v="11900"/>
    <n v="0.08"/>
    <n v="92.862399999999994"/>
    <n v="3"/>
    <d v="2023-07-03T00:00:00"/>
    <d v="2023-07-05T00:00:00"/>
    <s v="Regular"/>
    <x v="0"/>
    <n v="183.51"/>
    <x v="4"/>
    <x v="2"/>
    <n v="1067.9176"/>
    <s v="-"/>
  </r>
  <r>
    <s v="ORD112046"/>
    <x v="3"/>
    <x v="3"/>
    <x v="11901"/>
    <n v="0.3"/>
    <n v="650.97299999999996"/>
    <n v="3"/>
    <d v="2024-12-04T00:00:00"/>
    <d v="2024-12-11T00:00:00"/>
    <s v="Member"/>
    <x v="1"/>
    <n v="131.66999999999999"/>
    <x v="4"/>
    <x v="2"/>
    <n v="1518.9369999999999"/>
    <s v="-"/>
  </r>
  <r>
    <s v="ORD112047"/>
    <x v="1"/>
    <x v="1"/>
    <x v="3050"/>
    <n v="0.2"/>
    <n v="648.49200000000008"/>
    <n v="1"/>
    <d v="2024-07-29T00:00:00"/>
    <d v="2024-08-05T00:00:00"/>
    <s v="Member"/>
    <x v="2"/>
    <n v="546.73"/>
    <x v="4"/>
    <x v="0"/>
    <n v="2593.9679999999998"/>
    <s v="-"/>
  </r>
  <r>
    <s v="ORD112048"/>
    <x v="1"/>
    <x v="0"/>
    <x v="11902"/>
    <n v="0.26"/>
    <n v="268.32260000000002"/>
    <n v="6"/>
    <d v="2023-07-07T00:00:00"/>
    <d v="2023-07-10T00:00:00"/>
    <s v="New"/>
    <x v="2"/>
    <n v="140.47999999999999"/>
    <x v="4"/>
    <x v="3"/>
    <n v="763.68740000000003"/>
    <s v="Bulk Order"/>
  </r>
  <r>
    <s v="ORD112049"/>
    <x v="3"/>
    <x v="1"/>
    <x v="11903"/>
    <n v="0.36"/>
    <n v="1399.6547999999998"/>
    <n v="3"/>
    <d v="2024-11-09T00:00:00"/>
    <d v="2024-11-11T00:00:00"/>
    <s v="Member"/>
    <x v="2"/>
    <n v="279.58999999999997"/>
    <x v="4"/>
    <x v="2"/>
    <n v="2488.2752"/>
    <s v="-"/>
  </r>
  <r>
    <s v="ORD112050"/>
    <x v="1"/>
    <x v="0"/>
    <x v="4970"/>
    <n v="0.18"/>
    <n v="309.55500000000001"/>
    <n v="3"/>
    <d v="2023-03-07T00:00:00"/>
    <d v="2023-03-08T00:00:00"/>
    <s v="Regular"/>
    <x v="2"/>
    <n v="408.31"/>
    <x v="4"/>
    <x v="5"/>
    <n v="1410.1949999999999"/>
    <s v="-"/>
  </r>
  <r>
    <s v="ORD112051"/>
    <x v="1"/>
    <x v="1"/>
    <x v="11904"/>
    <n v="0.18"/>
    <n v="840.18060000000003"/>
    <n v="9"/>
    <d v="2023-10-15T00:00:00"/>
    <d v="2023-10-21T00:00:00"/>
    <s v="Regular"/>
    <x v="0"/>
    <n v="874.22"/>
    <x v="4"/>
    <x v="3"/>
    <n v="3827.4893999999999"/>
    <s v="Bulk Order"/>
  </r>
  <r>
    <s v="ORD112052"/>
    <x v="0"/>
    <x v="3"/>
    <x v="11905"/>
    <n v="0.04"/>
    <n v="104.32680000000001"/>
    <n v="7"/>
    <d v="2023-02-20T00:00:00"/>
    <d v="2023-02-26T00:00:00"/>
    <s v="Regular"/>
    <x v="1"/>
    <n v="152.16999999999999"/>
    <x v="4"/>
    <x v="3"/>
    <n v="2503.8432000000003"/>
    <s v="Bulk Order"/>
  </r>
  <r>
    <s v="ORD112053"/>
    <x v="1"/>
    <x v="4"/>
    <x v="11906"/>
    <n v="0.28000000000000003"/>
    <n v="1190.2576000000001"/>
    <n v="8"/>
    <d v="2024-07-22T00:00:00"/>
    <d v="2024-07-24T00:00:00"/>
    <s v="Member"/>
    <x v="0"/>
    <n v="470.91"/>
    <x v="4"/>
    <x v="0"/>
    <n v="3060.6624000000002"/>
    <s v="Bulk Order"/>
  </r>
  <r>
    <s v="ORD112054"/>
    <x v="2"/>
    <x v="0"/>
    <x v="11907"/>
    <n v="0.21"/>
    <n v="654.7527"/>
    <n v="1"/>
    <d v="2023-03-25T00:00:00"/>
    <d v="2023-03-29T00:00:00"/>
    <s v="Regular"/>
    <x v="2"/>
    <n v="910.13"/>
    <x v="4"/>
    <x v="2"/>
    <n v="2463.1172999999999"/>
    <s v="-"/>
  </r>
  <r>
    <s v="ORD112055"/>
    <x v="1"/>
    <x v="3"/>
    <x v="11908"/>
    <n v="0.41"/>
    <n v="1155.1955"/>
    <n v="8"/>
    <d v="2023-07-07T00:00:00"/>
    <d v="2023-07-10T00:00:00"/>
    <s v="Member"/>
    <x v="2"/>
    <n v="647.94000000000005"/>
    <x v="4"/>
    <x v="5"/>
    <n v="1662.3545000000001"/>
    <s v="Bulk Order"/>
  </r>
  <r>
    <s v="ORD112056"/>
    <x v="3"/>
    <x v="2"/>
    <x v="11909"/>
    <n v="0.22"/>
    <n v="757.33680000000004"/>
    <n v="8"/>
    <d v="2023-07-02T00:00:00"/>
    <d v="2023-07-03T00:00:00"/>
    <s v="Member"/>
    <x v="2"/>
    <n v="967.34"/>
    <x v="4"/>
    <x v="4"/>
    <n v="2685.1032"/>
    <s v="Bulk Order"/>
  </r>
  <r>
    <s v="ORD112057"/>
    <x v="0"/>
    <x v="2"/>
    <x v="11910"/>
    <n v="0.49"/>
    <n v="1997.3918999999999"/>
    <n v="8"/>
    <d v="2024-05-17T00:00:00"/>
    <d v="2024-05-18T00:00:00"/>
    <s v="Member"/>
    <x v="0"/>
    <n v="772.23"/>
    <x v="4"/>
    <x v="4"/>
    <n v="2078.9180999999999"/>
    <s v="Bulk Order"/>
  </r>
  <r>
    <s v="ORD112058"/>
    <x v="1"/>
    <x v="1"/>
    <x v="11911"/>
    <n v="0.09"/>
    <n v="293.22809999999998"/>
    <n v="6"/>
    <d v="2024-06-02T00:00:00"/>
    <d v="2024-06-03T00:00:00"/>
    <s v="Regular"/>
    <x v="1"/>
    <n v="837.85"/>
    <x v="4"/>
    <x v="1"/>
    <n v="2964.8619000000003"/>
    <s v="Bulk Order"/>
  </r>
  <r>
    <s v="ORD112059"/>
    <x v="3"/>
    <x v="2"/>
    <x v="11912"/>
    <n v="0.13"/>
    <n v="520.8424"/>
    <n v="5"/>
    <d v="2023-12-03T00:00:00"/>
    <d v="2023-12-08T00:00:00"/>
    <s v="Member"/>
    <x v="2"/>
    <n v="710.31"/>
    <x v="4"/>
    <x v="0"/>
    <n v="3485.6376"/>
    <s v="-"/>
  </r>
  <r>
    <s v="ORD112060"/>
    <x v="2"/>
    <x v="4"/>
    <x v="11913"/>
    <n v="0.2"/>
    <n v="206.65600000000001"/>
    <n v="4"/>
    <d v="2023-06-03T00:00:00"/>
    <d v="2023-06-05T00:00:00"/>
    <s v="Regular"/>
    <x v="1"/>
    <n v="177.29"/>
    <x v="4"/>
    <x v="3"/>
    <n v="826.62400000000002"/>
    <s v="-"/>
  </r>
  <r>
    <s v="ORD112061"/>
    <x v="1"/>
    <x v="0"/>
    <x v="11914"/>
    <n v="0.09"/>
    <n v="131.38469999999998"/>
    <n v="9"/>
    <d v="2023-04-28T00:00:00"/>
    <d v="2023-05-02T00:00:00"/>
    <s v="Regular"/>
    <x v="1"/>
    <n v="145.47"/>
    <x v="4"/>
    <x v="5"/>
    <n v="1328.4452999999999"/>
    <s v="Bulk Order"/>
  </r>
  <r>
    <s v="ORD112062"/>
    <x v="0"/>
    <x v="1"/>
    <x v="11915"/>
    <n v="0.49"/>
    <n v="600.56360000000006"/>
    <n v="7"/>
    <d v="2023-12-17T00:00:00"/>
    <d v="2023-12-22T00:00:00"/>
    <s v="New"/>
    <x v="0"/>
    <n v="302.81"/>
    <x v="4"/>
    <x v="4"/>
    <n v="625.07640000000004"/>
    <s v="Bulk Order"/>
  </r>
  <r>
    <s v="ORD112063"/>
    <x v="1"/>
    <x v="0"/>
    <x v="11916"/>
    <n v="0.32"/>
    <n v="1283.7408"/>
    <n v="1"/>
    <d v="2024-09-22T00:00:00"/>
    <d v="2024-09-26T00:00:00"/>
    <s v="Member"/>
    <x v="0"/>
    <n v="713.15"/>
    <x v="4"/>
    <x v="4"/>
    <n v="2727.9492"/>
    <s v="-"/>
  </r>
  <r>
    <s v="ORD112064"/>
    <x v="3"/>
    <x v="0"/>
    <x v="11917"/>
    <n v="0.01"/>
    <n v="5.2202999999999999"/>
    <n v="1"/>
    <d v="2023-12-20T00:00:00"/>
    <d v="2023-12-24T00:00:00"/>
    <s v="Regular"/>
    <x v="1"/>
    <n v="50.11"/>
    <x v="4"/>
    <x v="0"/>
    <n v="516.80970000000002"/>
    <s v="-"/>
  </r>
  <r>
    <s v="ORD112065"/>
    <x v="0"/>
    <x v="3"/>
    <x v="11918"/>
    <n v="0.28999999999999998"/>
    <n v="1159.9216999999999"/>
    <n v="1"/>
    <d v="2023-07-29T00:00:00"/>
    <d v="2023-08-02T00:00:00"/>
    <s v="Regular"/>
    <x v="1"/>
    <n v="641.64"/>
    <x v="4"/>
    <x v="1"/>
    <n v="2839.8083000000001"/>
    <s v="-"/>
  </r>
  <r>
    <s v="ORD112066"/>
    <x v="1"/>
    <x v="2"/>
    <x v="11919"/>
    <n v="0.39"/>
    <n v="782.46090000000004"/>
    <n v="4"/>
    <d v="2023-08-21T00:00:00"/>
    <d v="2023-08-25T00:00:00"/>
    <s v="Member"/>
    <x v="0"/>
    <n v="336.86"/>
    <x v="4"/>
    <x v="3"/>
    <n v="1223.8490999999999"/>
    <s v="-"/>
  </r>
  <r>
    <s v="ORD112067"/>
    <x v="2"/>
    <x v="0"/>
    <x v="11920"/>
    <n v="0.03"/>
    <n v="14.6877"/>
    <n v="9"/>
    <d v="2023-05-04T00:00:00"/>
    <d v="2023-05-06T00:00:00"/>
    <s v="Member"/>
    <x v="1"/>
    <n v="28.9"/>
    <x v="4"/>
    <x v="4"/>
    <n v="474.90229999999997"/>
    <s v="Bulk Order"/>
  </r>
  <r>
    <s v="ORD112068"/>
    <x v="0"/>
    <x v="4"/>
    <x v="11921"/>
    <n v="0.28999999999999998"/>
    <n v="632.11009999999999"/>
    <n v="3"/>
    <d v="2024-08-12T00:00:00"/>
    <d v="2024-08-14T00:00:00"/>
    <s v="New"/>
    <x v="1"/>
    <n v="510.21"/>
    <x v="4"/>
    <x v="5"/>
    <n v="1547.5799000000002"/>
    <s v="-"/>
  </r>
  <r>
    <s v="ORD112069"/>
    <x v="2"/>
    <x v="4"/>
    <x v="11922"/>
    <n v="0.19"/>
    <n v="298.76740000000001"/>
    <n v="1"/>
    <d v="2023-05-13T00:00:00"/>
    <d v="2023-05-17T00:00:00"/>
    <s v="Regular"/>
    <x v="1"/>
    <n v="86.53"/>
    <x v="4"/>
    <x v="4"/>
    <n v="1273.6926000000001"/>
    <s v="-"/>
  </r>
  <r>
    <s v="ORD112070"/>
    <x v="3"/>
    <x v="2"/>
    <x v="11923"/>
    <n v="0.28999999999999998"/>
    <n v="870.1653"/>
    <n v="1"/>
    <d v="2023-08-03T00:00:00"/>
    <d v="2023-08-07T00:00:00"/>
    <s v="New"/>
    <x v="2"/>
    <n v="567.83000000000004"/>
    <x v="4"/>
    <x v="0"/>
    <n v="2130.4047"/>
    <s v="-"/>
  </r>
  <r>
    <s v="ORD112071"/>
    <x v="1"/>
    <x v="2"/>
    <x v="11924"/>
    <n v="0.13"/>
    <n v="313.99940000000004"/>
    <n v="3"/>
    <d v="2023-01-01T00:00:00"/>
    <d v="2023-01-02T00:00:00"/>
    <s v="Member"/>
    <x v="2"/>
    <n v="510.53"/>
    <x v="4"/>
    <x v="2"/>
    <n v="2101.3806"/>
    <s v="-"/>
  </r>
  <r>
    <s v="ORD112072"/>
    <x v="2"/>
    <x v="1"/>
    <x v="11925"/>
    <n v="0.33"/>
    <n v="512.88930000000005"/>
    <n v="7"/>
    <d v="2023-12-06T00:00:00"/>
    <d v="2023-12-11T00:00:00"/>
    <s v="Member"/>
    <x v="0"/>
    <n v="94.73"/>
    <x v="4"/>
    <x v="4"/>
    <n v="1041.3207"/>
    <s v="Bulk Order"/>
  </r>
  <r>
    <s v="ORD112073"/>
    <x v="3"/>
    <x v="1"/>
    <x v="11926"/>
    <n v="0.34"/>
    <n v="1470.5340000000003"/>
    <n v="8"/>
    <d v="2024-01-21T00:00:00"/>
    <d v="2024-01-23T00:00:00"/>
    <s v="Regular"/>
    <x v="2"/>
    <n v="567.62"/>
    <x v="4"/>
    <x v="1"/>
    <n v="2854.5659999999998"/>
    <s v="Bulk Order"/>
  </r>
  <r>
    <s v="ORD112074"/>
    <x v="1"/>
    <x v="1"/>
    <x v="11927"/>
    <n v="0.27"/>
    <n v="565.22340000000008"/>
    <n v="4"/>
    <d v="2023-08-23T00:00:00"/>
    <d v="2023-08-24T00:00:00"/>
    <s v="New"/>
    <x v="0"/>
    <n v="507.72"/>
    <x v="4"/>
    <x v="1"/>
    <n v="1528.1966"/>
    <s v="-"/>
  </r>
  <r>
    <s v="ORD112075"/>
    <x v="3"/>
    <x v="2"/>
    <x v="11928"/>
    <n v="0.46"/>
    <n v="1106.9348"/>
    <n v="2"/>
    <d v="2024-09-28T00:00:00"/>
    <d v="2024-10-01T00:00:00"/>
    <s v="New"/>
    <x v="0"/>
    <n v="206.75"/>
    <x v="4"/>
    <x v="0"/>
    <n v="1299.4452000000001"/>
    <s v="-"/>
  </r>
  <r>
    <s v="ORD112076"/>
    <x v="2"/>
    <x v="0"/>
    <x v="11929"/>
    <n v="0.45"/>
    <n v="1911.8159999999998"/>
    <n v="7"/>
    <d v="2024-09-04T00:00:00"/>
    <d v="2024-09-05T00:00:00"/>
    <s v="New"/>
    <x v="1"/>
    <n v="737.25"/>
    <x v="4"/>
    <x v="1"/>
    <n v="2336.6639999999998"/>
    <s v="Bulk Order"/>
  </r>
  <r>
    <s v="ORD112077"/>
    <x v="3"/>
    <x v="3"/>
    <x v="11930"/>
    <n v="0.02"/>
    <n v="10.727600000000001"/>
    <n v="9"/>
    <d v="2024-07-30T00:00:00"/>
    <d v="2024-08-04T00:00:00"/>
    <s v="New"/>
    <x v="0"/>
    <n v="42.08"/>
    <x v="4"/>
    <x v="4"/>
    <n v="525.65239999999994"/>
    <s v="Bulk Order"/>
  </r>
  <r>
    <s v="ORD112078"/>
    <x v="0"/>
    <x v="1"/>
    <x v="11931"/>
    <n v="0.14000000000000001"/>
    <n v="281.46720000000005"/>
    <n v="6"/>
    <d v="2023-09-04T00:00:00"/>
    <d v="2023-09-07T00:00:00"/>
    <s v="Member"/>
    <x v="2"/>
    <n v="583.20000000000005"/>
    <x v="4"/>
    <x v="3"/>
    <n v="1729.0128"/>
    <s v="Bulk Order"/>
  </r>
  <r>
    <s v="ORD112079"/>
    <x v="1"/>
    <x v="3"/>
    <x v="11932"/>
    <n v="0.18"/>
    <n v="373.32"/>
    <n v="2"/>
    <d v="2023-06-27T00:00:00"/>
    <d v="2023-07-01T00:00:00"/>
    <s v="Member"/>
    <x v="2"/>
    <n v="223.75"/>
    <x v="4"/>
    <x v="0"/>
    <n v="1700.68"/>
    <s v="-"/>
  </r>
  <r>
    <s v="ORD112080"/>
    <x v="3"/>
    <x v="4"/>
    <x v="11933"/>
    <n v="0.03"/>
    <n v="75.886499999999998"/>
    <n v="9"/>
    <d v="2023-11-03T00:00:00"/>
    <d v="2023-11-04T00:00:00"/>
    <s v="Regular"/>
    <x v="0"/>
    <n v="404.76"/>
    <x v="4"/>
    <x v="2"/>
    <n v="2453.6635000000001"/>
    <s v="Bulk Order"/>
  </r>
  <r>
    <s v="ORD112081"/>
    <x v="2"/>
    <x v="2"/>
    <x v="11934"/>
    <n v="0.26"/>
    <n v="161.19740000000002"/>
    <n v="7"/>
    <d v="2023-10-24T00:00:00"/>
    <d v="2023-10-29T00:00:00"/>
    <s v="Member"/>
    <x v="2"/>
    <n v="96.46"/>
    <x v="4"/>
    <x v="4"/>
    <n v="458.79259999999999"/>
    <s v="Bulk Order"/>
  </r>
  <r>
    <s v="ORD112082"/>
    <x v="1"/>
    <x v="4"/>
    <x v="11935"/>
    <n v="0.01"/>
    <n v="6.0302999999999995"/>
    <n v="9"/>
    <d v="2024-03-17T00:00:00"/>
    <d v="2024-03-18T00:00:00"/>
    <s v="Member"/>
    <x v="1"/>
    <n v="120.52"/>
    <x v="4"/>
    <x v="4"/>
    <n v="596.99969999999996"/>
    <s v="Bulk Order"/>
  </r>
  <r>
    <s v="ORD112083"/>
    <x v="0"/>
    <x v="1"/>
    <x v="11936"/>
    <n v="0.34"/>
    <n v="727.7496000000001"/>
    <n v="2"/>
    <d v="2023-03-18T00:00:00"/>
    <d v="2023-03-23T00:00:00"/>
    <s v="Regular"/>
    <x v="1"/>
    <n v="282.57"/>
    <x v="4"/>
    <x v="3"/>
    <n v="1412.6904"/>
    <s v="-"/>
  </r>
  <r>
    <s v="ORD112084"/>
    <x v="1"/>
    <x v="0"/>
    <x v="11937"/>
    <n v="0"/>
    <n v="0"/>
    <n v="4"/>
    <d v="2024-08-02T00:00:00"/>
    <d v="2024-08-03T00:00:00"/>
    <s v="Member"/>
    <x v="1"/>
    <n v="44.52"/>
    <x v="4"/>
    <x v="1"/>
    <n v="261.83999999999997"/>
    <s v="-"/>
  </r>
  <r>
    <s v="ORD112085"/>
    <x v="0"/>
    <x v="1"/>
    <x v="11938"/>
    <n v="0.02"/>
    <n v="26.988400000000002"/>
    <n v="6"/>
    <d v="2024-09-15T00:00:00"/>
    <d v="2024-09-20T00:00:00"/>
    <s v="Regular"/>
    <x v="0"/>
    <n v="378.55"/>
    <x v="4"/>
    <x v="0"/>
    <n v="1322.4316000000001"/>
    <s v="Bulk Order"/>
  </r>
  <r>
    <s v="ORD112086"/>
    <x v="1"/>
    <x v="3"/>
    <x v="11939"/>
    <n v="0.42"/>
    <n v="456.02339999999998"/>
    <n v="7"/>
    <d v="2024-04-19T00:00:00"/>
    <d v="2024-04-23T00:00:00"/>
    <s v="Member"/>
    <x v="2"/>
    <n v="69.95"/>
    <x v="4"/>
    <x v="0"/>
    <n v="629.74659999999994"/>
    <s v="Bulk Order"/>
  </r>
  <r>
    <s v="ORD112087"/>
    <x v="3"/>
    <x v="1"/>
    <x v="11940"/>
    <n v="0.13"/>
    <n v="324.73869999999999"/>
    <n v="3"/>
    <d v="2023-11-08T00:00:00"/>
    <d v="2023-11-15T00:00:00"/>
    <s v="Member"/>
    <x v="0"/>
    <n v="134.13999999999999"/>
    <x v="4"/>
    <x v="4"/>
    <n v="2173.2512999999999"/>
    <s v="-"/>
  </r>
  <r>
    <s v="ORD112088"/>
    <x v="3"/>
    <x v="0"/>
    <x v="11941"/>
    <n v="0.04"/>
    <n v="6.1872000000000007"/>
    <n v="5"/>
    <d v="2024-01-13T00:00:00"/>
    <d v="2024-01-18T00:00:00"/>
    <s v="New"/>
    <x v="2"/>
    <n v="46.3"/>
    <x v="4"/>
    <x v="1"/>
    <n v="148.49280000000002"/>
    <s v="-"/>
  </r>
  <r>
    <s v="ORD112089"/>
    <x v="2"/>
    <x v="0"/>
    <x v="11942"/>
    <n v="0.2"/>
    <n v="682.21800000000007"/>
    <n v="4"/>
    <d v="2023-08-16T00:00:00"/>
    <d v="2023-08-23T00:00:00"/>
    <s v="Regular"/>
    <x v="0"/>
    <n v="569.34"/>
    <x v="4"/>
    <x v="1"/>
    <n v="2728.8720000000003"/>
    <s v="-"/>
  </r>
  <r>
    <s v="ORD112090"/>
    <x v="0"/>
    <x v="2"/>
    <x v="11943"/>
    <n v="0.03"/>
    <n v="128.7714"/>
    <n v="5"/>
    <d v="2024-04-24T00:00:00"/>
    <d v="2024-04-30T00:00:00"/>
    <s v="New"/>
    <x v="2"/>
    <n v="571.23"/>
    <x v="4"/>
    <x v="4"/>
    <n v="4163.6086000000005"/>
    <s v="-"/>
  </r>
  <r>
    <s v="ORD112091"/>
    <x v="2"/>
    <x v="2"/>
    <x v="11944"/>
    <n v="0.38"/>
    <n v="1353.9514000000001"/>
    <n v="6"/>
    <d v="2024-07-21T00:00:00"/>
    <d v="2024-07-23T00:00:00"/>
    <s v="New"/>
    <x v="0"/>
    <n v="370.56"/>
    <x v="4"/>
    <x v="2"/>
    <n v="2209.0785999999998"/>
    <s v="Bulk Order"/>
  </r>
  <r>
    <s v="ORD112092"/>
    <x v="3"/>
    <x v="0"/>
    <x v="11945"/>
    <n v="0.25"/>
    <n v="1027.145"/>
    <n v="6"/>
    <d v="2024-01-31T00:00:00"/>
    <d v="2024-02-07T00:00:00"/>
    <s v="New"/>
    <x v="1"/>
    <n v="903.68"/>
    <x v="4"/>
    <x v="4"/>
    <n v="3081.4349999999999"/>
    <s v="Bulk Order"/>
  </r>
  <r>
    <s v="ORD112093"/>
    <x v="0"/>
    <x v="0"/>
    <x v="11946"/>
    <n v="0.28000000000000003"/>
    <n v="910.63000000000011"/>
    <n v="7"/>
    <d v="2023-12-07T00:00:00"/>
    <d v="2023-12-08T00:00:00"/>
    <s v="New"/>
    <x v="0"/>
    <n v="671.76"/>
    <x v="4"/>
    <x v="0"/>
    <n v="2341.62"/>
    <s v="Bulk Order"/>
  </r>
  <r>
    <s v="ORD112094"/>
    <x v="2"/>
    <x v="3"/>
    <x v="11947"/>
    <n v="0.38"/>
    <n v="982.71799999999996"/>
    <n v="6"/>
    <d v="2023-03-13T00:00:00"/>
    <d v="2023-03-20T00:00:00"/>
    <s v="New"/>
    <x v="2"/>
    <n v="298.8"/>
    <x v="4"/>
    <x v="0"/>
    <n v="1603.3820000000001"/>
    <s v="Bulk Order"/>
  </r>
  <r>
    <s v="ORD112095"/>
    <x v="2"/>
    <x v="1"/>
    <x v="11948"/>
    <n v="0.39"/>
    <n v="457.55190000000005"/>
    <n v="6"/>
    <d v="2024-02-10T00:00:00"/>
    <d v="2024-02-17T00:00:00"/>
    <s v="Regular"/>
    <x v="2"/>
    <n v="129.97"/>
    <x v="4"/>
    <x v="2"/>
    <n v="715.65809999999999"/>
    <s v="Bulk Order"/>
  </r>
  <r>
    <s v="ORD112096"/>
    <x v="2"/>
    <x v="2"/>
    <x v="11949"/>
    <n v="7.0000000000000007E-2"/>
    <n v="102.91190000000002"/>
    <n v="4"/>
    <d v="2024-04-02T00:00:00"/>
    <d v="2024-04-05T00:00:00"/>
    <s v="New"/>
    <x v="0"/>
    <n v="379.59"/>
    <x v="4"/>
    <x v="4"/>
    <n v="1367.2581"/>
    <s v="-"/>
  </r>
  <r>
    <s v="ORD112097"/>
    <x v="2"/>
    <x v="3"/>
    <x v="11950"/>
    <n v="0.14000000000000001"/>
    <n v="231.94780000000003"/>
    <n v="2"/>
    <d v="2024-12-24T00:00:00"/>
    <d v="2024-12-27T00:00:00"/>
    <s v="Regular"/>
    <x v="0"/>
    <n v="388.94"/>
    <x v="4"/>
    <x v="5"/>
    <n v="1424.8222000000001"/>
    <s v="-"/>
  </r>
  <r>
    <s v="ORD112098"/>
    <x v="2"/>
    <x v="1"/>
    <x v="11951"/>
    <n v="0.09"/>
    <n v="25.766100000000002"/>
    <n v="7"/>
    <d v="2023-03-03T00:00:00"/>
    <d v="2023-03-06T00:00:00"/>
    <s v="New"/>
    <x v="2"/>
    <n v="68.989999999999995"/>
    <x v="4"/>
    <x v="1"/>
    <n v="260.52390000000003"/>
    <s v="Bulk Order"/>
  </r>
  <r>
    <s v="ORD112099"/>
    <x v="0"/>
    <x v="2"/>
    <x v="11952"/>
    <n v="0.03"/>
    <n v="137.22389999999999"/>
    <n v="7"/>
    <d v="2024-05-19T00:00:00"/>
    <d v="2024-05-24T00:00:00"/>
    <s v="Member"/>
    <x v="1"/>
    <n v="749.84"/>
    <x v="4"/>
    <x v="1"/>
    <n v="4436.9061000000002"/>
    <s v="Bulk Order"/>
  </r>
  <r>
    <s v="ORD112100"/>
    <x v="2"/>
    <x v="3"/>
    <x v="11953"/>
    <n v="0.27"/>
    <n v="1218.0996"/>
    <n v="3"/>
    <d v="2024-03-23T00:00:00"/>
    <d v="2024-03-29T00:00:00"/>
    <s v="Member"/>
    <x v="0"/>
    <n v="575.37"/>
    <x v="4"/>
    <x v="3"/>
    <n v="3293.3803999999996"/>
    <s v="-"/>
  </r>
  <r>
    <s v="ORD112101"/>
    <x v="0"/>
    <x v="4"/>
    <x v="11954"/>
    <n v="0.12"/>
    <n v="75.373199999999997"/>
    <n v="5"/>
    <d v="2023-01-28T00:00:00"/>
    <d v="2023-01-31T00:00:00"/>
    <s v="Member"/>
    <x v="2"/>
    <n v="109.58"/>
    <x v="4"/>
    <x v="1"/>
    <n v="552.73680000000002"/>
    <s v="-"/>
  </r>
  <r>
    <s v="ORD112102"/>
    <x v="2"/>
    <x v="4"/>
    <x v="11955"/>
    <n v="0.08"/>
    <n v="226.22400000000002"/>
    <n v="6"/>
    <d v="2024-05-11T00:00:00"/>
    <d v="2024-05-16T00:00:00"/>
    <s v="Member"/>
    <x v="0"/>
    <n v="561.16"/>
    <x v="4"/>
    <x v="5"/>
    <n v="2601.576"/>
    <s v="Bulk Order"/>
  </r>
  <r>
    <s v="ORD112103"/>
    <x v="3"/>
    <x v="2"/>
    <x v="11956"/>
    <n v="0.26"/>
    <n v="621.77440000000001"/>
    <n v="9"/>
    <d v="2024-10-29T00:00:00"/>
    <d v="2024-11-05T00:00:00"/>
    <s v="Regular"/>
    <x v="1"/>
    <n v="551.59"/>
    <x v="4"/>
    <x v="0"/>
    <n v="1769.6656"/>
    <s v="Bulk Order"/>
  </r>
  <r>
    <s v="ORD112104"/>
    <x v="3"/>
    <x v="3"/>
    <x v="11957"/>
    <n v="0.32"/>
    <n v="1103.5935999999999"/>
    <n v="3"/>
    <d v="2024-05-30T00:00:00"/>
    <d v="2024-06-02T00:00:00"/>
    <s v="New"/>
    <x v="2"/>
    <n v="568.5"/>
    <x v="4"/>
    <x v="4"/>
    <n v="2345.1364000000003"/>
    <s v="-"/>
  </r>
  <r>
    <s v="ORD112105"/>
    <x v="2"/>
    <x v="1"/>
    <x v="11958"/>
    <n v="0.39"/>
    <n v="1191.3680999999999"/>
    <n v="3"/>
    <d v="2024-03-04T00:00:00"/>
    <d v="2024-03-07T00:00:00"/>
    <s v="Regular"/>
    <x v="2"/>
    <n v="683.57"/>
    <x v="4"/>
    <x v="1"/>
    <n v="1863.4219000000001"/>
    <s v="-"/>
  </r>
  <r>
    <s v="ORD112106"/>
    <x v="1"/>
    <x v="1"/>
    <x v="11959"/>
    <n v="0.01"/>
    <n v="7.0917999999999992"/>
    <n v="5"/>
    <d v="2024-02-01T00:00:00"/>
    <d v="2024-02-07T00:00:00"/>
    <s v="Regular"/>
    <x v="2"/>
    <n v="127.8"/>
    <x v="4"/>
    <x v="2"/>
    <n v="702.08819999999992"/>
    <s v="-"/>
  </r>
  <r>
    <s v="ORD112107"/>
    <x v="3"/>
    <x v="3"/>
    <x v="11960"/>
    <n v="0.26"/>
    <n v="866.93880000000001"/>
    <n v="2"/>
    <d v="2024-08-17T00:00:00"/>
    <d v="2024-08-21T00:00:00"/>
    <s v="Regular"/>
    <x v="0"/>
    <n v="301.29000000000002"/>
    <x v="4"/>
    <x v="4"/>
    <n v="2467.4412000000002"/>
    <s v="-"/>
  </r>
  <r>
    <s v="ORD112108"/>
    <x v="0"/>
    <x v="4"/>
    <x v="11961"/>
    <n v="0.13"/>
    <n v="400.85109999999997"/>
    <n v="3"/>
    <d v="2023-04-08T00:00:00"/>
    <d v="2023-04-12T00:00:00"/>
    <s v="New"/>
    <x v="2"/>
    <n v="212.88"/>
    <x v="4"/>
    <x v="2"/>
    <n v="2682.6188999999999"/>
    <s v="-"/>
  </r>
  <r>
    <s v="ORD112109"/>
    <x v="2"/>
    <x v="3"/>
    <x v="11962"/>
    <n v="0.5"/>
    <n v="1351.5"/>
    <n v="6"/>
    <d v="2024-05-07T00:00:00"/>
    <d v="2024-05-11T00:00:00"/>
    <s v="Member"/>
    <x v="2"/>
    <n v="514.16"/>
    <x v="4"/>
    <x v="1"/>
    <n v="1351.5"/>
    <s v="Bulk Order"/>
  </r>
  <r>
    <s v="ORD112110"/>
    <x v="0"/>
    <x v="4"/>
    <x v="11963"/>
    <n v="0.08"/>
    <n v="165.7432"/>
    <n v="3"/>
    <d v="2024-04-08T00:00:00"/>
    <d v="2024-04-09T00:00:00"/>
    <s v="Member"/>
    <x v="2"/>
    <n v="343.65"/>
    <x v="4"/>
    <x v="2"/>
    <n v="1906.0468000000001"/>
    <s v="-"/>
  </r>
  <r>
    <s v="ORD112111"/>
    <x v="1"/>
    <x v="4"/>
    <x v="11964"/>
    <n v="0.22"/>
    <n v="1051.4041999999999"/>
    <n v="1"/>
    <d v="2023-09-17T00:00:00"/>
    <d v="2023-09-22T00:00:00"/>
    <s v="Regular"/>
    <x v="2"/>
    <n v="693.81"/>
    <x v="4"/>
    <x v="2"/>
    <n v="3727.7057999999997"/>
    <s v="-"/>
  </r>
  <r>
    <s v="ORD112112"/>
    <x v="2"/>
    <x v="1"/>
    <x v="11965"/>
    <n v="0.49"/>
    <n v="2088.5025000000001"/>
    <n v="7"/>
    <d v="2023-03-25T00:00:00"/>
    <d v="2023-04-01T00:00:00"/>
    <s v="Member"/>
    <x v="2"/>
    <n v="820.59"/>
    <x v="4"/>
    <x v="1"/>
    <n v="2173.7474999999999"/>
    <s v="Bulk Order"/>
  </r>
  <r>
    <s v="ORD112113"/>
    <x v="3"/>
    <x v="2"/>
    <x v="11966"/>
    <n v="0.11"/>
    <n v="326.3612"/>
    <n v="7"/>
    <d v="2023-04-18T00:00:00"/>
    <d v="2023-04-23T00:00:00"/>
    <s v="Member"/>
    <x v="0"/>
    <n v="668.27"/>
    <x v="4"/>
    <x v="0"/>
    <n v="2640.5588000000002"/>
    <s v="Bulk Order"/>
  </r>
  <r>
    <s v="ORD112114"/>
    <x v="0"/>
    <x v="0"/>
    <x v="11967"/>
    <n v="0.4"/>
    <n v="52.5"/>
    <n v="2"/>
    <d v="2023-12-24T00:00:00"/>
    <d v="2023-12-28T00:00:00"/>
    <s v="New"/>
    <x v="1"/>
    <n v="14.16"/>
    <x v="4"/>
    <x v="4"/>
    <n v="78.75"/>
    <s v="-"/>
  </r>
  <r>
    <s v="ORD112115"/>
    <x v="3"/>
    <x v="3"/>
    <x v="11968"/>
    <n v="0.12"/>
    <n v="266.08800000000002"/>
    <n v="5"/>
    <d v="2023-12-16T00:00:00"/>
    <d v="2023-12-22T00:00:00"/>
    <s v="Regular"/>
    <x v="1"/>
    <n v="413.11"/>
    <x v="4"/>
    <x v="2"/>
    <n v="1951.3120000000001"/>
    <s v="-"/>
  </r>
  <r>
    <s v="ORD112116"/>
    <x v="3"/>
    <x v="4"/>
    <x v="11969"/>
    <n v="0.04"/>
    <n v="141.2664"/>
    <n v="9"/>
    <d v="2024-10-07T00:00:00"/>
    <d v="2024-10-11T00:00:00"/>
    <s v="Regular"/>
    <x v="1"/>
    <n v="370.24"/>
    <x v="4"/>
    <x v="0"/>
    <n v="3390.3935999999999"/>
    <s v="Bulk Order"/>
  </r>
  <r>
    <s v="ORD112117"/>
    <x v="2"/>
    <x v="3"/>
    <x v="11970"/>
    <n v="0.02"/>
    <n v="13.4948"/>
    <n v="3"/>
    <d v="2024-09-21T00:00:00"/>
    <d v="2024-09-28T00:00:00"/>
    <s v="Regular"/>
    <x v="2"/>
    <n v="141.74"/>
    <x v="4"/>
    <x v="1"/>
    <n v="661.24519999999995"/>
    <s v="-"/>
  </r>
  <r>
    <s v="ORD112118"/>
    <x v="0"/>
    <x v="2"/>
    <x v="11971"/>
    <n v="0.47"/>
    <n v="983.28229999999996"/>
    <n v="8"/>
    <d v="2024-03-15T00:00:00"/>
    <d v="2024-03-22T00:00:00"/>
    <s v="Regular"/>
    <x v="0"/>
    <n v="395.3"/>
    <x v="4"/>
    <x v="4"/>
    <n v="1108.8077000000003"/>
    <s v="Bulk Order"/>
  </r>
  <r>
    <s v="ORD112119"/>
    <x v="1"/>
    <x v="2"/>
    <x v="11972"/>
    <n v="0.11"/>
    <n v="114.3395"/>
    <n v="4"/>
    <d v="2024-08-15T00:00:00"/>
    <d v="2024-08-18T00:00:00"/>
    <s v="Member"/>
    <x v="1"/>
    <n v="233.92"/>
    <x v="4"/>
    <x v="4"/>
    <n v="925.1105"/>
    <s v="-"/>
  </r>
  <r>
    <s v="ORD112120"/>
    <x v="3"/>
    <x v="0"/>
    <x v="11973"/>
    <n v="0.15"/>
    <n v="263.53500000000003"/>
    <n v="3"/>
    <d v="2024-10-28T00:00:00"/>
    <d v="2024-10-31T00:00:00"/>
    <s v="Member"/>
    <x v="0"/>
    <n v="454.83"/>
    <x v="4"/>
    <x v="1"/>
    <n v="1493.365"/>
    <s v="-"/>
  </r>
  <r>
    <s v="ORD112121"/>
    <x v="2"/>
    <x v="0"/>
    <x v="11974"/>
    <n v="0.48"/>
    <n v="110.7264"/>
    <n v="2"/>
    <d v="2023-10-18T00:00:00"/>
    <d v="2023-10-21T00:00:00"/>
    <s v="Member"/>
    <x v="2"/>
    <n v="30.36"/>
    <x v="4"/>
    <x v="0"/>
    <n v="119.95360000000001"/>
    <s v="-"/>
  </r>
  <r>
    <s v="ORD112122"/>
    <x v="2"/>
    <x v="4"/>
    <x v="11975"/>
    <n v="0.33"/>
    <n v="237.92670000000001"/>
    <n v="9"/>
    <d v="2024-04-25T00:00:00"/>
    <d v="2024-04-26T00:00:00"/>
    <s v="Regular"/>
    <x v="2"/>
    <n v="196.97"/>
    <x v="4"/>
    <x v="3"/>
    <n v="483.06330000000003"/>
    <s v="Bulk Order"/>
  </r>
  <r>
    <s v="ORD112123"/>
    <x v="1"/>
    <x v="0"/>
    <x v="11976"/>
    <n v="0.24"/>
    <n v="558.7944"/>
    <n v="5"/>
    <d v="2023-07-29T00:00:00"/>
    <d v="2023-08-02T00:00:00"/>
    <s v="New"/>
    <x v="0"/>
    <n v="161.02000000000001"/>
    <x v="4"/>
    <x v="0"/>
    <n v="1769.5155999999999"/>
    <s v="-"/>
  </r>
  <r>
    <s v="ORD112124"/>
    <x v="2"/>
    <x v="4"/>
    <x v="11977"/>
    <n v="0.22"/>
    <n v="990.24860000000001"/>
    <n v="9"/>
    <d v="2024-11-28T00:00:00"/>
    <d v="2024-12-02T00:00:00"/>
    <s v="Member"/>
    <x v="2"/>
    <n v="940.28"/>
    <x v="4"/>
    <x v="0"/>
    <n v="3510.8814000000002"/>
    <s v="Bulk Order"/>
  </r>
  <r>
    <s v="ORD112125"/>
    <x v="3"/>
    <x v="1"/>
    <x v="11978"/>
    <n v="0.02"/>
    <n v="50.076999999999998"/>
    <n v="8"/>
    <d v="2024-12-03T00:00:00"/>
    <d v="2024-12-09T00:00:00"/>
    <s v="Regular"/>
    <x v="1"/>
    <n v="316.91000000000003"/>
    <x v="4"/>
    <x v="5"/>
    <n v="2453.7730000000001"/>
    <s v="Bulk Order"/>
  </r>
  <r>
    <s v="ORD112126"/>
    <x v="2"/>
    <x v="4"/>
    <x v="11979"/>
    <n v="0.42"/>
    <n v="974.43359999999996"/>
    <n v="3"/>
    <d v="2023-04-25T00:00:00"/>
    <d v="2023-05-02T00:00:00"/>
    <s v="Regular"/>
    <x v="0"/>
    <n v="549.53"/>
    <x v="4"/>
    <x v="2"/>
    <n v="1345.6464000000001"/>
    <s v="-"/>
  </r>
  <r>
    <s v="ORD112127"/>
    <x v="0"/>
    <x v="0"/>
    <x v="11980"/>
    <n v="0.38"/>
    <n v="1504.4542000000001"/>
    <n v="4"/>
    <d v="2024-02-21T00:00:00"/>
    <d v="2024-02-27T00:00:00"/>
    <s v="Regular"/>
    <x v="1"/>
    <n v="205.57"/>
    <x v="4"/>
    <x v="2"/>
    <n v="2454.6358"/>
    <s v="-"/>
  </r>
  <r>
    <s v="ORD112128"/>
    <x v="0"/>
    <x v="3"/>
    <x v="11981"/>
    <n v="0.05"/>
    <n v="70.618499999999997"/>
    <n v="6"/>
    <d v="2023-04-11T00:00:00"/>
    <d v="2023-04-15T00:00:00"/>
    <s v="Member"/>
    <x v="1"/>
    <n v="363.86"/>
    <x v="4"/>
    <x v="0"/>
    <n v="1341.7514999999999"/>
    <s v="Bulk Order"/>
  </r>
  <r>
    <s v="ORD112129"/>
    <x v="3"/>
    <x v="0"/>
    <x v="11982"/>
    <n v="0.18"/>
    <n v="101.85120000000001"/>
    <n v="5"/>
    <d v="2024-01-12T00:00:00"/>
    <d v="2024-01-15T00:00:00"/>
    <s v="Regular"/>
    <x v="2"/>
    <n v="146.11000000000001"/>
    <x v="4"/>
    <x v="2"/>
    <n v="463.98880000000003"/>
    <s v="-"/>
  </r>
  <r>
    <s v="ORD112130"/>
    <x v="0"/>
    <x v="2"/>
    <x v="11983"/>
    <n v="0.44"/>
    <n v="495.84040000000005"/>
    <n v="3"/>
    <d v="2023-12-19T00:00:00"/>
    <d v="2023-12-20T00:00:00"/>
    <s v="New"/>
    <x v="1"/>
    <n v="192.55"/>
    <x v="4"/>
    <x v="0"/>
    <n v="631.06960000000004"/>
    <s v="-"/>
  </r>
  <r>
    <s v="ORD112131"/>
    <x v="1"/>
    <x v="0"/>
    <x v="11984"/>
    <n v="0.12"/>
    <n v="477.28439999999995"/>
    <n v="5"/>
    <d v="2024-08-15T00:00:00"/>
    <d v="2024-08-17T00:00:00"/>
    <s v="Member"/>
    <x v="1"/>
    <n v="1123.05"/>
    <x v="4"/>
    <x v="1"/>
    <n v="3500.0855999999999"/>
    <s v="-"/>
  </r>
  <r>
    <s v="ORD112132"/>
    <x v="2"/>
    <x v="1"/>
    <x v="11985"/>
    <n v="0.31"/>
    <n v="1059.4343000000001"/>
    <n v="5"/>
    <d v="2023-02-02T00:00:00"/>
    <d v="2023-02-04T00:00:00"/>
    <s v="Member"/>
    <x v="2"/>
    <n v="526.80999999999995"/>
    <x v="4"/>
    <x v="0"/>
    <n v="2358.0956999999999"/>
    <s v="-"/>
  </r>
  <r>
    <s v="ORD112133"/>
    <x v="3"/>
    <x v="4"/>
    <x v="11986"/>
    <n v="0.24"/>
    <n v="131.64239999999998"/>
    <n v="9"/>
    <d v="2024-09-03T00:00:00"/>
    <d v="2024-09-06T00:00:00"/>
    <s v="Regular"/>
    <x v="0"/>
    <n v="151.52000000000001"/>
    <x v="4"/>
    <x v="4"/>
    <n v="416.86760000000004"/>
    <s v="Bulk Order"/>
  </r>
  <r>
    <s v="ORD112134"/>
    <x v="1"/>
    <x v="2"/>
    <x v="11987"/>
    <n v="0.41"/>
    <n v="1381.1916000000001"/>
    <n v="4"/>
    <d v="2023-11-21T00:00:00"/>
    <d v="2023-11-24T00:00:00"/>
    <s v="Member"/>
    <x v="2"/>
    <n v="168.93"/>
    <x v="4"/>
    <x v="3"/>
    <n v="1987.5684000000001"/>
    <s v="-"/>
  </r>
  <r>
    <s v="ORD112135"/>
    <x v="2"/>
    <x v="4"/>
    <x v="11988"/>
    <n v="0.02"/>
    <n v="93.292000000000016"/>
    <n v="8"/>
    <d v="2024-07-05T00:00:00"/>
    <d v="2024-07-11T00:00:00"/>
    <s v="Regular"/>
    <x v="1"/>
    <n v="708.1"/>
    <x v="4"/>
    <x v="4"/>
    <n v="4571.308"/>
    <s v="Bulk Order"/>
  </r>
  <r>
    <s v="ORD112136"/>
    <x v="1"/>
    <x v="4"/>
    <x v="11989"/>
    <n v="0.41"/>
    <n v="131.31479999999999"/>
    <n v="4"/>
    <d v="2023-09-07T00:00:00"/>
    <d v="2023-09-11T00:00:00"/>
    <s v="Regular"/>
    <x v="2"/>
    <n v="20.73"/>
    <x v="4"/>
    <x v="1"/>
    <n v="188.96519999999998"/>
    <s v="-"/>
  </r>
  <r>
    <s v="ORD112137"/>
    <x v="3"/>
    <x v="0"/>
    <x v="11990"/>
    <n v="7.0000000000000007E-2"/>
    <n v="218.4315"/>
    <n v="2"/>
    <d v="2024-07-12T00:00:00"/>
    <d v="2024-07-17T00:00:00"/>
    <s v="Regular"/>
    <x v="0"/>
    <n v="304.87"/>
    <x v="4"/>
    <x v="3"/>
    <n v="2902.0184999999997"/>
    <s v="-"/>
  </r>
  <r>
    <s v="ORD112138"/>
    <x v="3"/>
    <x v="3"/>
    <x v="11991"/>
    <n v="0.01"/>
    <n v="19.5791"/>
    <n v="3"/>
    <d v="2024-11-15T00:00:00"/>
    <d v="2024-11-22T00:00:00"/>
    <s v="Member"/>
    <x v="1"/>
    <n v="312.57"/>
    <x v="4"/>
    <x v="0"/>
    <n v="1938.3309000000002"/>
    <s v="-"/>
  </r>
  <r>
    <s v="ORD112139"/>
    <x v="1"/>
    <x v="2"/>
    <x v="11992"/>
    <n v="0.3"/>
    <n v="766.51499999999999"/>
    <n v="4"/>
    <d v="2023-10-10T00:00:00"/>
    <d v="2023-10-17T00:00:00"/>
    <s v="Regular"/>
    <x v="2"/>
    <n v="563.41"/>
    <x v="4"/>
    <x v="0"/>
    <n v="1788.5350000000003"/>
    <s v="-"/>
  </r>
  <r>
    <s v="ORD112140"/>
    <x v="2"/>
    <x v="1"/>
    <x v="11993"/>
    <n v="0.13"/>
    <n v="349.4504"/>
    <n v="8"/>
    <d v="2023-05-15T00:00:00"/>
    <d v="2023-05-18T00:00:00"/>
    <s v="New"/>
    <x v="2"/>
    <n v="342.9"/>
    <x v="4"/>
    <x v="2"/>
    <n v="2338.6295999999998"/>
    <s v="Bulk Order"/>
  </r>
  <r>
    <s v="ORD112141"/>
    <x v="0"/>
    <x v="1"/>
    <x v="11994"/>
    <n v="0.35"/>
    <n v="1357.3454999999999"/>
    <n v="9"/>
    <d v="2024-03-17T00:00:00"/>
    <d v="2024-03-20T00:00:00"/>
    <s v="Regular"/>
    <x v="2"/>
    <n v="418.81"/>
    <x v="4"/>
    <x v="2"/>
    <n v="2520.7845000000002"/>
    <s v="Bulk Order"/>
  </r>
  <r>
    <s v="ORD112142"/>
    <x v="0"/>
    <x v="3"/>
    <x v="11995"/>
    <n v="0.23"/>
    <n v="650.75280000000009"/>
    <n v="6"/>
    <d v="2024-06-09T00:00:00"/>
    <d v="2024-06-11T00:00:00"/>
    <s v="Regular"/>
    <x v="2"/>
    <n v="743.13"/>
    <x v="4"/>
    <x v="4"/>
    <n v="2178.6071999999999"/>
    <s v="Bulk Order"/>
  </r>
  <r>
    <s v="ORD112143"/>
    <x v="1"/>
    <x v="3"/>
    <x v="11996"/>
    <n v="0.3"/>
    <n v="901.8359999999999"/>
    <n v="8"/>
    <d v="2024-09-17T00:00:00"/>
    <d v="2024-09-23T00:00:00"/>
    <s v="Member"/>
    <x v="2"/>
    <n v="191.32"/>
    <x v="4"/>
    <x v="0"/>
    <n v="2104.2840000000001"/>
    <s v="Bulk Order"/>
  </r>
  <r>
    <s v="ORD112144"/>
    <x v="3"/>
    <x v="0"/>
    <x v="11997"/>
    <n v="0.34"/>
    <n v="588.6318"/>
    <n v="5"/>
    <d v="2024-12-22T00:00:00"/>
    <d v="2024-12-25T00:00:00"/>
    <s v="Regular"/>
    <x v="0"/>
    <n v="452.48"/>
    <x v="4"/>
    <x v="4"/>
    <n v="1142.6381999999999"/>
    <s v="-"/>
  </r>
  <r>
    <s v="ORD112145"/>
    <x v="2"/>
    <x v="1"/>
    <x v="11998"/>
    <n v="0.46"/>
    <n v="329.87979999999999"/>
    <n v="5"/>
    <d v="2024-11-04T00:00:00"/>
    <d v="2024-11-11T00:00:00"/>
    <s v="Member"/>
    <x v="2"/>
    <n v="40.590000000000003"/>
    <x v="4"/>
    <x v="1"/>
    <n v="387.25020000000001"/>
    <s v="-"/>
  </r>
  <r>
    <s v="ORD112146"/>
    <x v="2"/>
    <x v="2"/>
    <x v="11999"/>
    <n v="0.41"/>
    <n v="1412.6098999999999"/>
    <n v="8"/>
    <d v="2024-01-04T00:00:00"/>
    <d v="2024-01-09T00:00:00"/>
    <s v="Member"/>
    <x v="2"/>
    <n v="180.54"/>
    <x v="4"/>
    <x v="3"/>
    <n v="2032.7800999999999"/>
    <s v="Bulk Order"/>
  </r>
  <r>
    <s v="ORD112147"/>
    <x v="3"/>
    <x v="3"/>
    <x v="12000"/>
    <n v="0.25"/>
    <n v="25.59"/>
    <n v="4"/>
    <d v="2023-12-13T00:00:00"/>
    <d v="2023-12-20T00:00:00"/>
    <s v="Member"/>
    <x v="2"/>
    <n v="29.08"/>
    <x v="4"/>
    <x v="0"/>
    <n v="76.77"/>
    <s v="-"/>
  </r>
  <r>
    <s v="ORD112148"/>
    <x v="0"/>
    <x v="3"/>
    <x v="12001"/>
    <n v="0.22"/>
    <n v="376.3562"/>
    <n v="3"/>
    <d v="2024-02-26T00:00:00"/>
    <d v="2024-03-01T00:00:00"/>
    <s v="New"/>
    <x v="0"/>
    <n v="231.17"/>
    <x v="4"/>
    <x v="2"/>
    <n v="1334.3538000000001"/>
    <s v="-"/>
  </r>
  <r>
    <s v="ORD112149"/>
    <x v="2"/>
    <x v="3"/>
    <x v="12002"/>
    <n v="0.33"/>
    <n v="385.57860000000005"/>
    <n v="2"/>
    <d v="2024-07-11T00:00:00"/>
    <d v="2024-07-16T00:00:00"/>
    <s v="New"/>
    <x v="1"/>
    <n v="106.56"/>
    <x v="4"/>
    <x v="5"/>
    <n v="782.84140000000002"/>
    <s v="-"/>
  </r>
  <r>
    <s v="ORD112150"/>
    <x v="1"/>
    <x v="2"/>
    <x v="12003"/>
    <n v="0.37"/>
    <n v="741.40969999999993"/>
    <n v="8"/>
    <d v="2023-05-27T00:00:00"/>
    <d v="2023-05-28T00:00:00"/>
    <s v="New"/>
    <x v="0"/>
    <n v="192.91"/>
    <x v="4"/>
    <x v="0"/>
    <n v="1262.4003"/>
    <s v="Bulk Order"/>
  </r>
  <r>
    <s v="ORD112151"/>
    <x v="0"/>
    <x v="1"/>
    <x v="12004"/>
    <n v="0.09"/>
    <n v="146.2689"/>
    <n v="5"/>
    <d v="2024-10-02T00:00:00"/>
    <d v="2024-10-09T00:00:00"/>
    <s v="New"/>
    <x v="1"/>
    <n v="344.08"/>
    <x v="4"/>
    <x v="4"/>
    <n v="1478.9411"/>
    <s v="-"/>
  </r>
  <r>
    <s v="ORD112152"/>
    <x v="1"/>
    <x v="2"/>
    <x v="12005"/>
    <n v="0.02"/>
    <n v="71.013199999999998"/>
    <n v="6"/>
    <d v="2023-08-24T00:00:00"/>
    <d v="2023-08-27T00:00:00"/>
    <s v="Member"/>
    <x v="1"/>
    <n v="911.11"/>
    <x v="4"/>
    <x v="1"/>
    <n v="3479.6468"/>
    <s v="Bulk Order"/>
  </r>
  <r>
    <s v="ORD112153"/>
    <x v="0"/>
    <x v="2"/>
    <x v="12006"/>
    <n v="0.23"/>
    <n v="316.25229999999999"/>
    <n v="9"/>
    <d v="2024-10-24T00:00:00"/>
    <d v="2024-10-27T00:00:00"/>
    <s v="New"/>
    <x v="0"/>
    <n v="223.4"/>
    <x v="4"/>
    <x v="2"/>
    <n v="1058.7577000000001"/>
    <s v="Bulk Order"/>
  </r>
  <r>
    <s v="ORD112154"/>
    <x v="3"/>
    <x v="0"/>
    <x v="12007"/>
    <n v="0.05"/>
    <n v="142.38399999999999"/>
    <n v="3"/>
    <d v="2024-03-21T00:00:00"/>
    <d v="2024-03-26T00:00:00"/>
    <s v="Member"/>
    <x v="2"/>
    <n v="302.99"/>
    <x v="4"/>
    <x v="3"/>
    <n v="2705.2959999999998"/>
    <s v="-"/>
  </r>
  <r>
    <s v="ORD112155"/>
    <x v="1"/>
    <x v="3"/>
    <x v="12008"/>
    <n v="0.14000000000000001"/>
    <n v="326.65920000000006"/>
    <n v="4"/>
    <d v="2024-09-15T00:00:00"/>
    <d v="2024-09-21T00:00:00"/>
    <s v="New"/>
    <x v="0"/>
    <n v="299.04000000000002"/>
    <x v="4"/>
    <x v="3"/>
    <n v="2006.6208000000001"/>
    <s v="-"/>
  </r>
  <r>
    <s v="ORD112156"/>
    <x v="1"/>
    <x v="1"/>
    <x v="12009"/>
    <n v="0.28999999999999998"/>
    <n v="1167.3021999999999"/>
    <n v="2"/>
    <d v="2024-12-13T00:00:00"/>
    <d v="2024-12-14T00:00:00"/>
    <s v="New"/>
    <x v="2"/>
    <n v="401.8"/>
    <x v="4"/>
    <x v="3"/>
    <n v="2857.8778000000002"/>
    <s v="-"/>
  </r>
  <r>
    <s v="ORD112157"/>
    <x v="3"/>
    <x v="0"/>
    <x v="12010"/>
    <n v="0.08"/>
    <n v="175.81200000000001"/>
    <n v="6"/>
    <d v="2023-10-11T00:00:00"/>
    <d v="2023-10-18T00:00:00"/>
    <s v="New"/>
    <x v="1"/>
    <n v="214.59"/>
    <x v="4"/>
    <x v="2"/>
    <n v="2021.8380000000002"/>
    <s v="Bulk Order"/>
  </r>
  <r>
    <s v="ORD112158"/>
    <x v="1"/>
    <x v="0"/>
    <x v="12011"/>
    <n v="0.01"/>
    <n v="43.329900000000002"/>
    <n v="9"/>
    <d v="2023-11-29T00:00:00"/>
    <d v="2023-12-03T00:00:00"/>
    <s v="Regular"/>
    <x v="1"/>
    <n v="821.7"/>
    <x v="4"/>
    <x v="1"/>
    <n v="4289.6601000000001"/>
    <s v="Bulk Order"/>
  </r>
  <r>
    <s v="ORD112159"/>
    <x v="0"/>
    <x v="4"/>
    <x v="12012"/>
    <n v="0.28000000000000003"/>
    <n v="28.198800000000002"/>
    <n v="2"/>
    <d v="2024-02-21T00:00:00"/>
    <d v="2024-02-26T00:00:00"/>
    <s v="Regular"/>
    <x v="1"/>
    <n v="18.29"/>
    <x v="4"/>
    <x v="4"/>
    <n v="72.511199999999988"/>
    <s v="-"/>
  </r>
  <r>
    <s v="ORD112160"/>
    <x v="2"/>
    <x v="3"/>
    <x v="12013"/>
    <n v="0.23"/>
    <n v="704.65099999999995"/>
    <n v="5"/>
    <d v="2024-01-22T00:00:00"/>
    <d v="2024-01-28T00:00:00"/>
    <s v="Regular"/>
    <x v="2"/>
    <n v="669.68"/>
    <x v="4"/>
    <x v="1"/>
    <n v="2359.049"/>
    <s v="-"/>
  </r>
  <r>
    <s v="ORD112161"/>
    <x v="2"/>
    <x v="1"/>
    <x v="12014"/>
    <n v="0.15"/>
    <n v="22.2075"/>
    <n v="1"/>
    <d v="2024-12-19T00:00:00"/>
    <d v="2024-12-21T00:00:00"/>
    <s v="Member"/>
    <x v="1"/>
    <n v="13.88"/>
    <x v="4"/>
    <x v="0"/>
    <n v="125.84250000000002"/>
    <s v="-"/>
  </r>
  <r>
    <s v="ORD112162"/>
    <x v="3"/>
    <x v="1"/>
    <x v="12015"/>
    <n v="0.23"/>
    <n v="827.60440000000006"/>
    <n v="4"/>
    <d v="2024-06-11T00:00:00"/>
    <d v="2024-06-12T00:00:00"/>
    <s v="New"/>
    <x v="1"/>
    <n v="216.22"/>
    <x v="4"/>
    <x v="2"/>
    <n v="2770.6756"/>
    <s v="-"/>
  </r>
  <r>
    <s v="ORD112163"/>
    <x v="0"/>
    <x v="1"/>
    <x v="12016"/>
    <n v="0.34"/>
    <n v="425.38079999999997"/>
    <n v="8"/>
    <d v="2023-05-07T00:00:00"/>
    <d v="2023-05-11T00:00:00"/>
    <s v="Regular"/>
    <x v="1"/>
    <n v="239.93"/>
    <x v="4"/>
    <x v="5"/>
    <n v="825.73919999999998"/>
    <s v="Bulk Order"/>
  </r>
  <r>
    <s v="ORD112164"/>
    <x v="1"/>
    <x v="3"/>
    <x v="12017"/>
    <n v="0.05"/>
    <n v="98.095500000000015"/>
    <n v="3"/>
    <d v="2023-10-13T00:00:00"/>
    <d v="2023-10-14T00:00:00"/>
    <s v="Member"/>
    <x v="1"/>
    <n v="529.28"/>
    <x v="4"/>
    <x v="0"/>
    <n v="1863.8145"/>
    <s v="-"/>
  </r>
  <r>
    <s v="ORD112165"/>
    <x v="1"/>
    <x v="1"/>
    <x v="12018"/>
    <n v="0.13"/>
    <n v="255.33820000000003"/>
    <n v="4"/>
    <d v="2023-03-19T00:00:00"/>
    <d v="2023-03-26T00:00:00"/>
    <s v="Regular"/>
    <x v="2"/>
    <n v="447.85"/>
    <x v="4"/>
    <x v="2"/>
    <n v="1708.8018000000002"/>
    <s v="-"/>
  </r>
  <r>
    <s v="ORD112166"/>
    <x v="2"/>
    <x v="2"/>
    <x v="12019"/>
    <n v="0.4"/>
    <n v="1698.9880000000003"/>
    <n v="2"/>
    <d v="2024-01-20T00:00:00"/>
    <d v="2024-01-22T00:00:00"/>
    <s v="Member"/>
    <x v="1"/>
    <n v="446.49"/>
    <x v="4"/>
    <x v="1"/>
    <n v="2548.482"/>
    <s v="-"/>
  </r>
  <r>
    <s v="ORD112167"/>
    <x v="1"/>
    <x v="2"/>
    <x v="12020"/>
    <n v="0.34"/>
    <n v="204.08500000000001"/>
    <n v="9"/>
    <d v="2024-06-28T00:00:00"/>
    <d v="2024-06-29T00:00:00"/>
    <s v="Member"/>
    <x v="2"/>
    <n v="93.61"/>
    <x v="4"/>
    <x v="0"/>
    <n v="396.16499999999996"/>
    <s v="Bulk Order"/>
  </r>
  <r>
    <s v="ORD112168"/>
    <x v="2"/>
    <x v="3"/>
    <x v="12021"/>
    <n v="0.13"/>
    <n v="437.81400000000002"/>
    <n v="5"/>
    <d v="2024-07-02T00:00:00"/>
    <d v="2024-07-07T00:00:00"/>
    <s v="Regular"/>
    <x v="2"/>
    <n v="349.91"/>
    <x v="4"/>
    <x v="4"/>
    <n v="2929.9860000000003"/>
    <s v="-"/>
  </r>
  <r>
    <s v="ORD112169"/>
    <x v="3"/>
    <x v="1"/>
    <x v="12022"/>
    <n v="0.2"/>
    <n v="981.63200000000006"/>
    <n v="3"/>
    <d v="2023-06-06T00:00:00"/>
    <d v="2023-06-11T00:00:00"/>
    <s v="Member"/>
    <x v="2"/>
    <n v="452.96"/>
    <x v="4"/>
    <x v="1"/>
    <n v="3926.5279999999998"/>
    <s v="-"/>
  </r>
  <r>
    <s v="ORD112170"/>
    <x v="1"/>
    <x v="4"/>
    <x v="12023"/>
    <n v="0.06"/>
    <n v="12.5808"/>
    <n v="7"/>
    <d v="2023-06-14T00:00:00"/>
    <d v="2023-06-15T00:00:00"/>
    <s v="Regular"/>
    <x v="0"/>
    <n v="56.45"/>
    <x v="4"/>
    <x v="5"/>
    <n v="197.0992"/>
    <s v="Bulk Order"/>
  </r>
  <r>
    <s v="ORD112171"/>
    <x v="0"/>
    <x v="4"/>
    <x v="12024"/>
    <n v="0.13"/>
    <n v="628.27440000000001"/>
    <n v="1"/>
    <d v="2023-07-08T00:00:00"/>
    <d v="2023-07-11T00:00:00"/>
    <s v="New"/>
    <x v="0"/>
    <n v="425.75"/>
    <x v="4"/>
    <x v="1"/>
    <n v="4204.6055999999999"/>
    <s v="-"/>
  </r>
  <r>
    <s v="ORD112172"/>
    <x v="1"/>
    <x v="4"/>
    <x v="12025"/>
    <n v="0.42"/>
    <n v="79.875600000000006"/>
    <n v="9"/>
    <d v="2023-01-08T00:00:00"/>
    <d v="2023-01-15T00:00:00"/>
    <s v="New"/>
    <x v="1"/>
    <n v="42.64"/>
    <x v="4"/>
    <x v="0"/>
    <n v="110.3044"/>
    <s v="Bulk Order"/>
  </r>
  <r>
    <s v="ORD112173"/>
    <x v="2"/>
    <x v="2"/>
    <x v="12026"/>
    <n v="0.22"/>
    <n v="928.7586"/>
    <n v="7"/>
    <d v="2023-11-15T00:00:00"/>
    <d v="2023-11-16T00:00:00"/>
    <s v="Member"/>
    <x v="1"/>
    <n v="582.02"/>
    <x v="4"/>
    <x v="5"/>
    <n v="3292.8714"/>
    <s v="Bulk Order"/>
  </r>
  <r>
    <s v="ORD112174"/>
    <x v="3"/>
    <x v="4"/>
    <x v="12027"/>
    <n v="0.32"/>
    <n v="1539.2320000000002"/>
    <n v="1"/>
    <d v="2024-12-28T00:00:00"/>
    <d v="2025-01-04T00:00:00"/>
    <s v="Regular"/>
    <x v="0"/>
    <n v="551.52"/>
    <x v="4"/>
    <x v="4"/>
    <n v="3270.8680000000004"/>
    <s v="-"/>
  </r>
  <r>
    <s v="ORD112175"/>
    <x v="2"/>
    <x v="1"/>
    <x v="12028"/>
    <n v="0.08"/>
    <n v="397.26639999999998"/>
    <n v="4"/>
    <d v="2024-05-21T00:00:00"/>
    <d v="2024-05-26T00:00:00"/>
    <s v="New"/>
    <x v="2"/>
    <n v="1406.43"/>
    <x v="4"/>
    <x v="0"/>
    <n v="4568.5635999999995"/>
    <s v="-"/>
  </r>
  <r>
    <s v="ORD112176"/>
    <x v="1"/>
    <x v="1"/>
    <x v="12029"/>
    <n v="0.09"/>
    <n v="211.47209999999998"/>
    <n v="7"/>
    <d v="2024-09-17T00:00:00"/>
    <d v="2024-09-21T00:00:00"/>
    <s v="Member"/>
    <x v="2"/>
    <n v="636.53"/>
    <x v="4"/>
    <x v="5"/>
    <n v="2138.2179000000001"/>
    <s v="Bulk Order"/>
  </r>
  <r>
    <s v="ORD112177"/>
    <x v="2"/>
    <x v="4"/>
    <x v="12030"/>
    <n v="0.47"/>
    <n v="2043.6023"/>
    <n v="4"/>
    <d v="2024-12-05T00:00:00"/>
    <d v="2024-12-06T00:00:00"/>
    <s v="New"/>
    <x v="1"/>
    <n v="463.36"/>
    <x v="4"/>
    <x v="1"/>
    <n v="2304.4877000000001"/>
    <s v="-"/>
  </r>
  <r>
    <s v="ORD112178"/>
    <x v="2"/>
    <x v="0"/>
    <x v="12031"/>
    <n v="0.42"/>
    <n v="293.77320000000003"/>
    <n v="7"/>
    <d v="2024-11-16T00:00:00"/>
    <d v="2024-11-18T00:00:00"/>
    <s v="Regular"/>
    <x v="2"/>
    <n v="106.99"/>
    <x v="4"/>
    <x v="3"/>
    <n v="405.68680000000001"/>
    <s v="Bulk Order"/>
  </r>
  <r>
    <s v="ORD112179"/>
    <x v="3"/>
    <x v="4"/>
    <x v="12032"/>
    <n v="0.4"/>
    <n v="873.75200000000007"/>
    <n v="3"/>
    <d v="2024-09-23T00:00:00"/>
    <d v="2024-09-25T00:00:00"/>
    <s v="Member"/>
    <x v="2"/>
    <n v="494.39"/>
    <x v="4"/>
    <x v="0"/>
    <n v="1310.6280000000002"/>
    <s v="-"/>
  </r>
  <r>
    <s v="ORD112180"/>
    <x v="0"/>
    <x v="0"/>
    <x v="12033"/>
    <n v="0.16"/>
    <n v="257.45279999999997"/>
    <n v="4"/>
    <d v="2024-06-05T00:00:00"/>
    <d v="2024-06-09T00:00:00"/>
    <s v="Member"/>
    <x v="1"/>
    <n v="407.38"/>
    <x v="4"/>
    <x v="5"/>
    <n v="1351.6271999999999"/>
    <s v="-"/>
  </r>
  <r>
    <s v="ORD112181"/>
    <x v="1"/>
    <x v="3"/>
    <x v="12034"/>
    <n v="0.28000000000000003"/>
    <n v="570.18360000000007"/>
    <n v="3"/>
    <d v="2024-12-22T00:00:00"/>
    <d v="2024-12-26T00:00:00"/>
    <s v="Member"/>
    <x v="1"/>
    <n v="325.02"/>
    <x v="4"/>
    <x v="1"/>
    <n v="1466.1863999999998"/>
    <s v="-"/>
  </r>
  <r>
    <s v="ORD112182"/>
    <x v="3"/>
    <x v="3"/>
    <x v="12035"/>
    <n v="0.25"/>
    <n v="884.92750000000001"/>
    <n v="4"/>
    <d v="2024-12-25T00:00:00"/>
    <d v="2024-12-29T00:00:00"/>
    <s v="Member"/>
    <x v="1"/>
    <n v="985.82"/>
    <x v="4"/>
    <x v="4"/>
    <n v="2654.7825000000003"/>
    <s v="-"/>
  </r>
  <r>
    <s v="ORD112183"/>
    <x v="0"/>
    <x v="1"/>
    <x v="12036"/>
    <n v="0.48"/>
    <n v="253.75199999999998"/>
    <n v="3"/>
    <d v="2023-09-23T00:00:00"/>
    <d v="2023-09-30T00:00:00"/>
    <s v="Member"/>
    <x v="1"/>
    <n v="81.56"/>
    <x v="4"/>
    <x v="3"/>
    <n v="274.89800000000002"/>
    <s v="-"/>
  </r>
  <r>
    <s v="ORD112184"/>
    <x v="2"/>
    <x v="2"/>
    <x v="12037"/>
    <n v="0.12"/>
    <n v="598.91999999999996"/>
    <n v="5"/>
    <d v="2023-03-03T00:00:00"/>
    <d v="2023-03-07T00:00:00"/>
    <s v="New"/>
    <x v="1"/>
    <n v="383.02"/>
    <x v="4"/>
    <x v="4"/>
    <n v="4392.08"/>
    <s v="-"/>
  </r>
  <r>
    <s v="ORD112185"/>
    <x v="0"/>
    <x v="1"/>
    <x v="12038"/>
    <n v="0.47"/>
    <n v="1509.5600999999999"/>
    <n v="4"/>
    <d v="2023-03-27T00:00:00"/>
    <d v="2023-03-28T00:00:00"/>
    <s v="Member"/>
    <x v="0"/>
    <n v="949.5"/>
    <x v="4"/>
    <x v="2"/>
    <n v="1702.2699"/>
    <s v="-"/>
  </r>
  <r>
    <s v="ORD112186"/>
    <x v="2"/>
    <x v="1"/>
    <x v="12039"/>
    <n v="0.35"/>
    <n v="1533.0839999999998"/>
    <n v="3"/>
    <d v="2024-07-10T00:00:00"/>
    <d v="2024-07-14T00:00:00"/>
    <s v="New"/>
    <x v="1"/>
    <n v="1237.5"/>
    <x v="4"/>
    <x v="1"/>
    <n v="2847.1559999999999"/>
    <s v="-"/>
  </r>
  <r>
    <s v="ORD112187"/>
    <x v="2"/>
    <x v="2"/>
    <x v="12040"/>
    <n v="0.21"/>
    <n v="874.75710000000004"/>
    <n v="5"/>
    <d v="2023-07-20T00:00:00"/>
    <d v="2023-07-24T00:00:00"/>
    <s v="New"/>
    <x v="1"/>
    <n v="1013.28"/>
    <x v="4"/>
    <x v="2"/>
    <n v="3290.7529000000004"/>
    <s v="-"/>
  </r>
  <r>
    <s v="ORD112188"/>
    <x v="3"/>
    <x v="1"/>
    <x v="12041"/>
    <n v="0.13"/>
    <n v="500.94069999999999"/>
    <n v="9"/>
    <d v="2024-12-13T00:00:00"/>
    <d v="2024-12-16T00:00:00"/>
    <s v="Member"/>
    <x v="1"/>
    <n v="1052.33"/>
    <x v="4"/>
    <x v="4"/>
    <n v="3352.4492999999998"/>
    <s v="Bulk Order"/>
  </r>
  <r>
    <s v="ORD112189"/>
    <x v="2"/>
    <x v="2"/>
    <x v="12042"/>
    <n v="0.38"/>
    <n v="111.036"/>
    <n v="1"/>
    <d v="2024-09-07T00:00:00"/>
    <d v="2024-09-09T00:00:00"/>
    <s v="Member"/>
    <x v="1"/>
    <n v="61.88"/>
    <x v="4"/>
    <x v="5"/>
    <n v="181.16399999999999"/>
    <s v="-"/>
  </r>
  <r>
    <s v="ORD112190"/>
    <x v="3"/>
    <x v="1"/>
    <x v="12043"/>
    <n v="0.41"/>
    <n v="1078.5828999999999"/>
    <n v="4"/>
    <d v="2024-05-01T00:00:00"/>
    <d v="2024-05-08T00:00:00"/>
    <s v="Regular"/>
    <x v="2"/>
    <n v="395.94"/>
    <x v="4"/>
    <x v="2"/>
    <n v="1552.1071000000002"/>
    <s v="-"/>
  </r>
  <r>
    <s v="ORD112191"/>
    <x v="0"/>
    <x v="3"/>
    <x v="12044"/>
    <n v="0.18"/>
    <n v="307.42739999999998"/>
    <n v="7"/>
    <d v="2024-08-19T00:00:00"/>
    <d v="2024-08-20T00:00:00"/>
    <s v="Regular"/>
    <x v="0"/>
    <n v="245.4"/>
    <x v="4"/>
    <x v="4"/>
    <n v="1400.5026"/>
    <s v="Bulk Order"/>
  </r>
  <r>
    <s v="ORD112192"/>
    <x v="0"/>
    <x v="0"/>
    <x v="12045"/>
    <n v="0.09"/>
    <n v="58.805999999999997"/>
    <n v="4"/>
    <d v="2024-11-28T00:00:00"/>
    <d v="2024-12-05T00:00:00"/>
    <s v="Regular"/>
    <x v="2"/>
    <n v="82.68"/>
    <x v="4"/>
    <x v="0"/>
    <n v="594.59399999999994"/>
    <s v="-"/>
  </r>
  <r>
    <s v="ORD112193"/>
    <x v="2"/>
    <x v="1"/>
    <x v="12046"/>
    <n v="0.25"/>
    <n v="445.16250000000002"/>
    <n v="8"/>
    <d v="2023-04-05T00:00:00"/>
    <d v="2023-04-10T00:00:00"/>
    <s v="New"/>
    <x v="0"/>
    <n v="393.97"/>
    <x v="4"/>
    <x v="3"/>
    <n v="1335.4875000000002"/>
    <s v="Bulk Order"/>
  </r>
  <r>
    <s v="ORD112194"/>
    <x v="3"/>
    <x v="0"/>
    <x v="12047"/>
    <n v="0.23"/>
    <n v="749.69190000000003"/>
    <n v="7"/>
    <d v="2024-12-06T00:00:00"/>
    <d v="2024-12-12T00:00:00"/>
    <s v="Regular"/>
    <x v="1"/>
    <n v="404.96"/>
    <x v="4"/>
    <x v="2"/>
    <n v="2509.8380999999999"/>
    <s v="Bulk Order"/>
  </r>
  <r>
    <s v="ORD112195"/>
    <x v="2"/>
    <x v="4"/>
    <x v="12048"/>
    <n v="0.36"/>
    <n v="442.82519999999994"/>
    <n v="5"/>
    <d v="2023-08-31T00:00:00"/>
    <d v="2023-09-06T00:00:00"/>
    <s v="New"/>
    <x v="2"/>
    <n v="166.67"/>
    <x v="4"/>
    <x v="0"/>
    <n v="787.24479999999994"/>
    <s v="-"/>
  </r>
  <r>
    <s v="ORD112196"/>
    <x v="3"/>
    <x v="1"/>
    <x v="12049"/>
    <n v="0.49"/>
    <n v="1116.4748"/>
    <n v="4"/>
    <d v="2023-09-02T00:00:00"/>
    <d v="2023-09-05T00:00:00"/>
    <s v="New"/>
    <x v="0"/>
    <n v="398.33"/>
    <x v="4"/>
    <x v="2"/>
    <n v="1162.0452"/>
    <s v="-"/>
  </r>
  <r>
    <s v="ORD112197"/>
    <x v="3"/>
    <x v="3"/>
    <x v="12050"/>
    <n v="0.27"/>
    <n v="562.1454"/>
    <n v="8"/>
    <d v="2024-06-19T00:00:00"/>
    <d v="2024-06-22T00:00:00"/>
    <s v="New"/>
    <x v="2"/>
    <n v="336.22"/>
    <x v="4"/>
    <x v="3"/>
    <n v="1519.8746000000001"/>
    <s v="Bulk Order"/>
  </r>
  <r>
    <s v="ORD112198"/>
    <x v="3"/>
    <x v="2"/>
    <x v="12051"/>
    <n v="0.37"/>
    <n v="132.11589999999998"/>
    <n v="1"/>
    <d v="2023-08-13T00:00:00"/>
    <d v="2023-08-18T00:00:00"/>
    <s v="Member"/>
    <x v="0"/>
    <n v="22.2"/>
    <x v="4"/>
    <x v="1"/>
    <n v="224.95410000000001"/>
    <s v="-"/>
  </r>
  <r>
    <s v="ORD112199"/>
    <x v="0"/>
    <x v="3"/>
    <x v="10650"/>
    <n v="0.18"/>
    <n v="571.96799999999996"/>
    <n v="2"/>
    <d v="2024-11-25T00:00:00"/>
    <d v="2024-12-02T00:00:00"/>
    <s v="New"/>
    <x v="0"/>
    <n v="500.5"/>
    <x v="4"/>
    <x v="0"/>
    <n v="2605.6320000000001"/>
    <s v="-"/>
  </r>
  <r>
    <s v="ORD112200"/>
    <x v="3"/>
    <x v="0"/>
    <x v="12052"/>
    <n v="0.3"/>
    <n v="939.70499999999993"/>
    <n v="5"/>
    <d v="2023-04-23T00:00:00"/>
    <d v="2023-04-26T00:00:00"/>
    <s v="Regular"/>
    <x v="0"/>
    <n v="539.63"/>
    <x v="4"/>
    <x v="2"/>
    <n v="2192.645"/>
    <s v="-"/>
  </r>
  <r>
    <s v="ORD112201"/>
    <x v="0"/>
    <x v="2"/>
    <x v="12053"/>
    <n v="0.06"/>
    <n v="290.12580000000003"/>
    <n v="7"/>
    <d v="2024-11-21T00:00:00"/>
    <d v="2024-11-22T00:00:00"/>
    <s v="Regular"/>
    <x v="2"/>
    <n v="915.49"/>
    <x v="4"/>
    <x v="3"/>
    <n v="4545.3042000000005"/>
    <s v="Bulk Order"/>
  </r>
  <r>
    <s v="ORD112202"/>
    <x v="3"/>
    <x v="3"/>
    <x v="12054"/>
    <n v="0.41"/>
    <n v="639.6943"/>
    <n v="9"/>
    <d v="2023-07-19T00:00:00"/>
    <d v="2023-07-21T00:00:00"/>
    <s v="Regular"/>
    <x v="2"/>
    <n v="417.11"/>
    <x v="4"/>
    <x v="4"/>
    <n v="920.53570000000002"/>
    <s v="Bulk Order"/>
  </r>
  <r>
    <s v="ORD112203"/>
    <x v="0"/>
    <x v="3"/>
    <x v="12055"/>
    <n v="0.17"/>
    <n v="365.98620000000005"/>
    <n v="3"/>
    <d v="2023-11-25T00:00:00"/>
    <d v="2023-12-02T00:00:00"/>
    <s v="Regular"/>
    <x v="2"/>
    <n v="294.92"/>
    <x v="4"/>
    <x v="1"/>
    <n v="1786.8738000000001"/>
    <s v="-"/>
  </r>
  <r>
    <s v="ORD112204"/>
    <x v="1"/>
    <x v="3"/>
    <x v="12056"/>
    <n v="0.04"/>
    <n v="83.112800000000007"/>
    <n v="5"/>
    <d v="2023-10-23T00:00:00"/>
    <d v="2023-10-27T00:00:00"/>
    <s v="New"/>
    <x v="2"/>
    <n v="467.79"/>
    <x v="4"/>
    <x v="5"/>
    <n v="1994.7072000000001"/>
    <s v="-"/>
  </r>
  <r>
    <s v="ORD112205"/>
    <x v="0"/>
    <x v="2"/>
    <x v="12057"/>
    <n v="0.5"/>
    <n v="2303.375"/>
    <n v="2"/>
    <d v="2024-10-04T00:00:00"/>
    <d v="2024-10-07T00:00:00"/>
    <s v="Regular"/>
    <x v="1"/>
    <n v="1286.42"/>
    <x v="4"/>
    <x v="1"/>
    <n v="2303.375"/>
    <s v="-"/>
  </r>
  <r>
    <s v="ORD112206"/>
    <x v="0"/>
    <x v="3"/>
    <x v="12058"/>
    <n v="0.45"/>
    <n v="946.07100000000003"/>
    <n v="6"/>
    <d v="2024-03-08T00:00:00"/>
    <d v="2024-03-14T00:00:00"/>
    <s v="New"/>
    <x v="1"/>
    <n v="594.57000000000005"/>
    <x v="4"/>
    <x v="1"/>
    <n v="1156.3090000000002"/>
    <s v="Bulk Order"/>
  </r>
  <r>
    <s v="ORD112207"/>
    <x v="2"/>
    <x v="3"/>
    <x v="12059"/>
    <n v="0.1"/>
    <n v="226.95400000000001"/>
    <n v="6"/>
    <d v="2023-10-08T00:00:00"/>
    <d v="2023-10-09T00:00:00"/>
    <s v="Member"/>
    <x v="1"/>
    <n v="646.25"/>
    <x v="4"/>
    <x v="1"/>
    <n v="2042.586"/>
    <s v="Bulk Order"/>
  </r>
  <r>
    <s v="ORD112208"/>
    <x v="3"/>
    <x v="0"/>
    <x v="12060"/>
    <n v="0.18"/>
    <n v="240.56819999999999"/>
    <n v="4"/>
    <d v="2024-12-22T00:00:00"/>
    <d v="2024-12-25T00:00:00"/>
    <s v="Regular"/>
    <x v="2"/>
    <n v="347.36"/>
    <x v="4"/>
    <x v="5"/>
    <n v="1095.9218000000001"/>
    <s v="-"/>
  </r>
  <r>
    <s v="ORD112209"/>
    <x v="1"/>
    <x v="3"/>
    <x v="12061"/>
    <n v="0.47"/>
    <n v="49.688399999999994"/>
    <n v="2"/>
    <d v="2023-05-04T00:00:00"/>
    <d v="2023-05-05T00:00:00"/>
    <s v="New"/>
    <x v="1"/>
    <n v="19.98"/>
    <x v="4"/>
    <x v="4"/>
    <n v="56.031600000000005"/>
    <s v="-"/>
  </r>
  <r>
    <s v="ORD112210"/>
    <x v="2"/>
    <x v="3"/>
    <x v="12062"/>
    <n v="0.4"/>
    <n v="256.48400000000004"/>
    <n v="8"/>
    <d v="2023-04-04T00:00:00"/>
    <d v="2023-04-07T00:00:00"/>
    <s v="New"/>
    <x v="1"/>
    <n v="145.37"/>
    <x v="4"/>
    <x v="2"/>
    <n v="384.726"/>
    <s v="Bulk Order"/>
  </r>
  <r>
    <s v="ORD112211"/>
    <x v="3"/>
    <x v="4"/>
    <x v="12063"/>
    <n v="0.45"/>
    <n v="1597.077"/>
    <n v="8"/>
    <d v="2023-03-30T00:00:00"/>
    <d v="2023-03-31T00:00:00"/>
    <s v="New"/>
    <x v="1"/>
    <n v="238.52"/>
    <x v="4"/>
    <x v="1"/>
    <n v="1951.9829999999999"/>
    <s v="Bulk Order"/>
  </r>
  <r>
    <s v="ORD112212"/>
    <x v="1"/>
    <x v="2"/>
    <x v="12064"/>
    <n v="0.28000000000000003"/>
    <n v="964.38440000000014"/>
    <n v="1"/>
    <d v="2023-07-22T00:00:00"/>
    <d v="2023-07-26T00:00:00"/>
    <s v="Regular"/>
    <x v="2"/>
    <n v="332.87"/>
    <x v="4"/>
    <x v="5"/>
    <n v="2479.8455999999996"/>
    <s v="-"/>
  </r>
  <r>
    <s v="ORD112213"/>
    <x v="1"/>
    <x v="4"/>
    <x v="12065"/>
    <n v="0.12"/>
    <n v="201.648"/>
    <n v="2"/>
    <d v="2023-03-29T00:00:00"/>
    <d v="2023-04-05T00:00:00"/>
    <s v="Regular"/>
    <x v="1"/>
    <n v="499.95"/>
    <x v="4"/>
    <x v="2"/>
    <n v="1478.7520000000002"/>
    <s v="-"/>
  </r>
  <r>
    <s v="ORD112214"/>
    <x v="1"/>
    <x v="0"/>
    <x v="12066"/>
    <n v="0.11"/>
    <n v="265.95030000000003"/>
    <n v="4"/>
    <d v="2023-06-09T00:00:00"/>
    <d v="2023-06-10T00:00:00"/>
    <s v="Regular"/>
    <x v="1"/>
    <n v="136.09"/>
    <x v="4"/>
    <x v="4"/>
    <n v="2151.7797"/>
    <s v="-"/>
  </r>
  <r>
    <s v="ORD112215"/>
    <x v="3"/>
    <x v="4"/>
    <x v="12067"/>
    <n v="0.26"/>
    <n v="404.85900000000004"/>
    <n v="1"/>
    <d v="2024-08-23T00:00:00"/>
    <d v="2024-08-28T00:00:00"/>
    <s v="New"/>
    <x v="1"/>
    <n v="89.53"/>
    <x v="4"/>
    <x v="1"/>
    <n v="1152.2910000000002"/>
    <s v="-"/>
  </r>
  <r>
    <s v="ORD112216"/>
    <x v="1"/>
    <x v="1"/>
    <x v="12068"/>
    <n v="0.46"/>
    <n v="1693.4854"/>
    <n v="6"/>
    <d v="2023-05-02T00:00:00"/>
    <d v="2023-05-09T00:00:00"/>
    <s v="New"/>
    <x v="0"/>
    <n v="403.46"/>
    <x v="4"/>
    <x v="2"/>
    <n v="1988.0045999999998"/>
    <s v="Bulk Order"/>
  </r>
  <r>
    <s v="ORD112217"/>
    <x v="1"/>
    <x v="2"/>
    <x v="12069"/>
    <n v="0.32"/>
    <n v="1353.04"/>
    <n v="2"/>
    <d v="2024-09-12T00:00:00"/>
    <d v="2024-09-15T00:00:00"/>
    <s v="Member"/>
    <x v="2"/>
    <n v="807.59"/>
    <x v="4"/>
    <x v="4"/>
    <n v="2875.21"/>
    <s v="-"/>
  </r>
  <r>
    <s v="ORD112218"/>
    <x v="2"/>
    <x v="3"/>
    <x v="12070"/>
    <n v="0.02"/>
    <n v="90.112399999999994"/>
    <n v="3"/>
    <d v="2023-10-03T00:00:00"/>
    <d v="2023-10-07T00:00:00"/>
    <s v="New"/>
    <x v="0"/>
    <n v="449.21"/>
    <x v="4"/>
    <x v="0"/>
    <n v="4415.5075999999999"/>
    <s v="-"/>
  </r>
  <r>
    <s v="ORD112219"/>
    <x v="0"/>
    <x v="4"/>
    <x v="12071"/>
    <n v="0.28000000000000003"/>
    <n v="266.55160000000001"/>
    <n v="9"/>
    <d v="2023-09-05T00:00:00"/>
    <d v="2023-09-12T00:00:00"/>
    <s v="New"/>
    <x v="0"/>
    <n v="71.97"/>
    <x v="4"/>
    <x v="5"/>
    <n v="685.41840000000002"/>
    <s v="Bulk Order"/>
  </r>
  <r>
    <s v="ORD112220"/>
    <x v="3"/>
    <x v="4"/>
    <x v="12072"/>
    <n v="0.3"/>
    <n v="1051.674"/>
    <n v="7"/>
    <d v="2024-02-08T00:00:00"/>
    <d v="2024-02-15T00:00:00"/>
    <s v="Member"/>
    <x v="2"/>
    <n v="303.26"/>
    <x v="4"/>
    <x v="5"/>
    <n v="2453.9059999999999"/>
    <s v="Bulk Order"/>
  </r>
  <r>
    <s v="ORD112221"/>
    <x v="0"/>
    <x v="3"/>
    <x v="12073"/>
    <n v="0.28999999999999998"/>
    <n v="1397.4287999999999"/>
    <n v="4"/>
    <d v="2023-03-22T00:00:00"/>
    <d v="2023-03-28T00:00:00"/>
    <s v="Regular"/>
    <x v="0"/>
    <n v="798.39"/>
    <x v="4"/>
    <x v="5"/>
    <n v="3421.2912000000006"/>
    <s v="-"/>
  </r>
  <r>
    <s v="ORD112222"/>
    <x v="2"/>
    <x v="3"/>
    <x v="12074"/>
    <n v="0.35"/>
    <n v="1150.8"/>
    <n v="1"/>
    <d v="2023-01-20T00:00:00"/>
    <d v="2023-01-23T00:00:00"/>
    <s v="New"/>
    <x v="0"/>
    <n v="599.5"/>
    <x v="4"/>
    <x v="0"/>
    <n v="2137.1999999999998"/>
    <s v="-"/>
  </r>
  <r>
    <s v="ORD112223"/>
    <x v="0"/>
    <x v="0"/>
    <x v="12075"/>
    <n v="0.15"/>
    <n v="272.96549999999996"/>
    <n v="4"/>
    <d v="2024-04-10T00:00:00"/>
    <d v="2024-04-11T00:00:00"/>
    <s v="Member"/>
    <x v="1"/>
    <n v="205.28"/>
    <x v="4"/>
    <x v="3"/>
    <n v="1546.8045"/>
    <s v="-"/>
  </r>
  <r>
    <s v="ORD112224"/>
    <x v="1"/>
    <x v="4"/>
    <x v="12076"/>
    <n v="7.0000000000000007E-2"/>
    <n v="225.12980000000002"/>
    <n v="6"/>
    <d v="2024-06-09T00:00:00"/>
    <d v="2024-06-12T00:00:00"/>
    <s v="New"/>
    <x v="1"/>
    <n v="927.74"/>
    <x v="4"/>
    <x v="1"/>
    <n v="2991.0101999999997"/>
    <s v="Bulk Order"/>
  </r>
  <r>
    <s v="ORD112225"/>
    <x v="1"/>
    <x v="4"/>
    <x v="12077"/>
    <n v="0.38"/>
    <n v="1319.8502000000001"/>
    <n v="8"/>
    <d v="2023-08-14T00:00:00"/>
    <d v="2023-08-21T00:00:00"/>
    <s v="Member"/>
    <x v="1"/>
    <n v="876.94"/>
    <x v="4"/>
    <x v="5"/>
    <n v="2153.4398000000001"/>
    <s v="Bulk Order"/>
  </r>
  <r>
    <s v="ORD112226"/>
    <x v="3"/>
    <x v="1"/>
    <x v="12078"/>
    <n v="0.1"/>
    <n v="204.553"/>
    <n v="9"/>
    <d v="2023-02-01T00:00:00"/>
    <d v="2023-02-07T00:00:00"/>
    <s v="Regular"/>
    <x v="2"/>
    <n v="342.75"/>
    <x v="4"/>
    <x v="2"/>
    <n v="1840.9769999999999"/>
    <s v="Bulk Order"/>
  </r>
  <r>
    <s v="ORD112227"/>
    <x v="3"/>
    <x v="1"/>
    <x v="12079"/>
    <n v="0.06"/>
    <n v="36.573599999999992"/>
    <n v="4"/>
    <d v="2024-12-12T00:00:00"/>
    <d v="2024-12-14T00:00:00"/>
    <s v="New"/>
    <x v="0"/>
    <n v="55.82"/>
    <x v="4"/>
    <x v="5"/>
    <n v="572.9864"/>
    <s v="-"/>
  </r>
  <r>
    <s v="ORD112228"/>
    <x v="3"/>
    <x v="4"/>
    <x v="12080"/>
    <n v="0.18"/>
    <n v="553.07339999999999"/>
    <n v="6"/>
    <d v="2023-06-19T00:00:00"/>
    <d v="2023-06-25T00:00:00"/>
    <s v="Member"/>
    <x v="2"/>
    <n v="838.26"/>
    <x v="4"/>
    <x v="4"/>
    <n v="2519.5565999999999"/>
    <s v="Bulk Order"/>
  </r>
  <r>
    <s v="ORD112229"/>
    <x v="2"/>
    <x v="1"/>
    <x v="12081"/>
    <n v="0.42"/>
    <n v="1692.8057999999999"/>
    <n v="2"/>
    <d v="2024-09-25T00:00:00"/>
    <d v="2024-09-26T00:00:00"/>
    <s v="Regular"/>
    <x v="0"/>
    <n v="357.17"/>
    <x v="4"/>
    <x v="0"/>
    <n v="2337.6841999999997"/>
    <s v="-"/>
  </r>
  <r>
    <s v="ORD112230"/>
    <x v="3"/>
    <x v="4"/>
    <x v="12082"/>
    <n v="0.04"/>
    <n v="199.5248"/>
    <n v="2"/>
    <d v="2024-12-04T00:00:00"/>
    <d v="2024-12-10T00:00:00"/>
    <s v="Member"/>
    <x v="2"/>
    <n v="1101.93"/>
    <x v="4"/>
    <x v="1"/>
    <n v="4788.5951999999997"/>
    <s v="-"/>
  </r>
  <r>
    <s v="ORD112231"/>
    <x v="2"/>
    <x v="2"/>
    <x v="12083"/>
    <n v="0.1"/>
    <n v="119.29900000000001"/>
    <n v="6"/>
    <d v="2023-01-04T00:00:00"/>
    <d v="2023-01-10T00:00:00"/>
    <s v="Member"/>
    <x v="0"/>
    <n v="246.15"/>
    <x v="4"/>
    <x v="3"/>
    <n v="1073.691"/>
    <s v="Bulk Order"/>
  </r>
  <r>
    <s v="ORD112232"/>
    <x v="1"/>
    <x v="0"/>
    <x v="12084"/>
    <n v="0.24"/>
    <n v="847.65839999999992"/>
    <n v="9"/>
    <d v="2023-08-15T00:00:00"/>
    <d v="2023-08-22T00:00:00"/>
    <s v="New"/>
    <x v="0"/>
    <n v="954.89"/>
    <x v="4"/>
    <x v="5"/>
    <n v="2684.2516000000001"/>
    <s v="Bulk Order"/>
  </r>
  <r>
    <s v="ORD112233"/>
    <x v="0"/>
    <x v="1"/>
    <x v="12085"/>
    <n v="0.14000000000000001"/>
    <n v="33.237400000000001"/>
    <n v="3"/>
    <d v="2023-05-04T00:00:00"/>
    <d v="2023-05-05T00:00:00"/>
    <s v="Regular"/>
    <x v="0"/>
    <n v="30.75"/>
    <x v="4"/>
    <x v="0"/>
    <n v="204.17259999999999"/>
    <s v="-"/>
  </r>
  <r>
    <s v="ORD112234"/>
    <x v="1"/>
    <x v="4"/>
    <x v="12086"/>
    <n v="0.36"/>
    <n v="1746.7704000000001"/>
    <n v="4"/>
    <d v="2023-08-08T00:00:00"/>
    <d v="2023-08-11T00:00:00"/>
    <s v="New"/>
    <x v="1"/>
    <n v="543.08000000000004"/>
    <x v="4"/>
    <x v="1"/>
    <n v="3105.3696"/>
    <s v="-"/>
  </r>
  <r>
    <s v="ORD112235"/>
    <x v="1"/>
    <x v="1"/>
    <x v="12087"/>
    <n v="0.34"/>
    <n v="54.933800000000005"/>
    <n v="9"/>
    <d v="2024-12-03T00:00:00"/>
    <d v="2024-12-07T00:00:00"/>
    <s v="Regular"/>
    <x v="1"/>
    <n v="25.22"/>
    <x v="4"/>
    <x v="5"/>
    <n v="106.63619999999999"/>
    <s v="Bulk Order"/>
  </r>
  <r>
    <s v="ORD112236"/>
    <x v="1"/>
    <x v="0"/>
    <x v="12088"/>
    <n v="0.42"/>
    <n v="780.40199999999993"/>
    <n v="9"/>
    <d v="2023-08-23T00:00:00"/>
    <d v="2023-08-28T00:00:00"/>
    <s v="New"/>
    <x v="0"/>
    <n v="502.71"/>
    <x v="4"/>
    <x v="2"/>
    <n v="1077.6979999999999"/>
    <s v="Bulk Order"/>
  </r>
  <r>
    <s v="ORD112237"/>
    <x v="3"/>
    <x v="2"/>
    <x v="12089"/>
    <n v="0.1"/>
    <n v="47.437000000000005"/>
    <n v="5"/>
    <d v="2024-05-04T00:00:00"/>
    <d v="2024-05-08T00:00:00"/>
    <s v="Regular"/>
    <x v="0"/>
    <n v="39.86"/>
    <x v="4"/>
    <x v="1"/>
    <n v="426.93299999999999"/>
    <s v="-"/>
  </r>
  <r>
    <s v="ORD112238"/>
    <x v="3"/>
    <x v="3"/>
    <x v="12090"/>
    <n v="0.32"/>
    <n v="1005.6768"/>
    <n v="9"/>
    <d v="2023-07-13T00:00:00"/>
    <d v="2023-07-18T00:00:00"/>
    <s v="Member"/>
    <x v="0"/>
    <n v="901.4"/>
    <x v="4"/>
    <x v="5"/>
    <n v="2137.0631999999996"/>
    <s v="Bulk Order"/>
  </r>
  <r>
    <s v="ORD112239"/>
    <x v="3"/>
    <x v="3"/>
    <x v="12091"/>
    <n v="0.39"/>
    <n v="687.78449999999998"/>
    <n v="5"/>
    <d v="2024-07-10T00:00:00"/>
    <d v="2024-07-16T00:00:00"/>
    <s v="Regular"/>
    <x v="1"/>
    <n v="379.83"/>
    <x v="4"/>
    <x v="5"/>
    <n v="1075.7655"/>
    <s v="-"/>
  </r>
  <r>
    <s v="ORD112240"/>
    <x v="0"/>
    <x v="1"/>
    <x v="12092"/>
    <n v="0.03"/>
    <n v="110.74289999999999"/>
    <n v="5"/>
    <d v="2023-11-02T00:00:00"/>
    <d v="2023-11-09T00:00:00"/>
    <s v="Member"/>
    <x v="0"/>
    <n v="253.75"/>
    <x v="4"/>
    <x v="0"/>
    <n v="3580.6870999999996"/>
    <s v="-"/>
  </r>
  <r>
    <s v="ORD112241"/>
    <x v="3"/>
    <x v="4"/>
    <x v="12093"/>
    <n v="0.02"/>
    <n v="49.664999999999999"/>
    <n v="7"/>
    <d v="2023-03-29T00:00:00"/>
    <d v="2023-03-31T00:00:00"/>
    <s v="Member"/>
    <x v="2"/>
    <n v="499.65"/>
    <x v="4"/>
    <x v="2"/>
    <n v="2433.585"/>
    <s v="Bulk Order"/>
  </r>
  <r>
    <s v="ORD112242"/>
    <x v="2"/>
    <x v="0"/>
    <x v="12094"/>
    <n v="0.28000000000000003"/>
    <n v="603.42240000000004"/>
    <n v="6"/>
    <d v="2023-05-11T00:00:00"/>
    <d v="2023-05-16T00:00:00"/>
    <s v="New"/>
    <x v="0"/>
    <n v="393.5"/>
    <x v="4"/>
    <x v="4"/>
    <n v="1551.6576"/>
    <s v="Bulk Order"/>
  </r>
  <r>
    <s v="ORD112243"/>
    <x v="1"/>
    <x v="2"/>
    <x v="12095"/>
    <n v="0.28999999999999998"/>
    <n v="524.24169999999992"/>
    <n v="7"/>
    <d v="2023-01-23T00:00:00"/>
    <d v="2023-01-27T00:00:00"/>
    <s v="Regular"/>
    <x v="1"/>
    <n v="374.8"/>
    <x v="4"/>
    <x v="4"/>
    <n v="1283.4883"/>
    <s v="Bulk Order"/>
  </r>
  <r>
    <s v="ORD112244"/>
    <x v="0"/>
    <x v="2"/>
    <x v="11917"/>
    <n v="0.2"/>
    <n v="104.40600000000001"/>
    <n v="2"/>
    <d v="2024-01-30T00:00:00"/>
    <d v="2024-02-04T00:00:00"/>
    <s v="New"/>
    <x v="1"/>
    <n v="90.64"/>
    <x v="4"/>
    <x v="5"/>
    <n v="417.62399999999997"/>
    <s v="-"/>
  </r>
  <r>
    <s v="ORD112245"/>
    <x v="0"/>
    <x v="2"/>
    <x v="12096"/>
    <n v="0.02"/>
    <n v="22.072800000000001"/>
    <n v="9"/>
    <d v="2024-03-15T00:00:00"/>
    <d v="2024-03-20T00:00:00"/>
    <s v="Regular"/>
    <x v="2"/>
    <n v="275.27"/>
    <x v="4"/>
    <x v="1"/>
    <n v="1081.5672000000002"/>
    <s v="Bulk Order"/>
  </r>
  <r>
    <s v="ORD112246"/>
    <x v="0"/>
    <x v="3"/>
    <x v="12097"/>
    <n v="0.2"/>
    <n v="646.32000000000005"/>
    <n v="6"/>
    <d v="2023-09-19T00:00:00"/>
    <d v="2023-09-21T00:00:00"/>
    <s v="Regular"/>
    <x v="2"/>
    <n v="838.83"/>
    <x v="4"/>
    <x v="1"/>
    <n v="2585.2799999999997"/>
    <s v="Bulk Order"/>
  </r>
  <r>
    <s v="ORD112247"/>
    <x v="0"/>
    <x v="0"/>
    <x v="12098"/>
    <n v="0.32"/>
    <n v="810.90560000000005"/>
    <n v="9"/>
    <d v="2023-11-22T00:00:00"/>
    <d v="2023-11-27T00:00:00"/>
    <s v="New"/>
    <x v="2"/>
    <n v="480.48"/>
    <x v="4"/>
    <x v="1"/>
    <n v="1723.1743999999999"/>
    <s v="Bulk Order"/>
  </r>
  <r>
    <s v="ORD112248"/>
    <x v="0"/>
    <x v="3"/>
    <x v="12099"/>
    <n v="0.35"/>
    <n v="155.20399999999998"/>
    <n v="1"/>
    <d v="2024-11-10T00:00:00"/>
    <d v="2024-11-13T00:00:00"/>
    <s v="Regular"/>
    <x v="1"/>
    <n v="32.520000000000003"/>
    <x v="4"/>
    <x v="0"/>
    <n v="288.23599999999999"/>
    <s v="-"/>
  </r>
  <r>
    <s v="ORD112249"/>
    <x v="2"/>
    <x v="1"/>
    <x v="12100"/>
    <n v="0.25"/>
    <n v="691.34"/>
    <n v="2"/>
    <d v="2023-02-04T00:00:00"/>
    <d v="2023-02-11T00:00:00"/>
    <s v="New"/>
    <x v="0"/>
    <n v="485.07"/>
    <x v="4"/>
    <x v="1"/>
    <n v="2074.02"/>
    <s v="-"/>
  </r>
  <r>
    <s v="ORD112250"/>
    <x v="1"/>
    <x v="2"/>
    <x v="12101"/>
    <n v="0.26"/>
    <n v="94.978000000000009"/>
    <n v="7"/>
    <d v="2024-02-01T00:00:00"/>
    <d v="2024-02-07T00:00:00"/>
    <s v="Member"/>
    <x v="0"/>
    <n v="26.94"/>
    <x v="4"/>
    <x v="0"/>
    <n v="270.322"/>
    <s v="Bulk Order"/>
  </r>
  <r>
    <s v="ORD112251"/>
    <x v="0"/>
    <x v="0"/>
    <x v="550"/>
    <n v="0.34"/>
    <n v="886.53640000000007"/>
    <n v="2"/>
    <d v="2024-06-20T00:00:00"/>
    <d v="2024-06-22T00:00:00"/>
    <s v="Member"/>
    <x v="2"/>
    <n v="145.08000000000001"/>
    <x v="4"/>
    <x v="0"/>
    <n v="1720.9236000000001"/>
    <s v="-"/>
  </r>
  <r>
    <s v="ORD112252"/>
    <x v="1"/>
    <x v="2"/>
    <x v="12102"/>
    <n v="0.22"/>
    <n v="1062.2282"/>
    <n v="6"/>
    <d v="2024-12-26T00:00:00"/>
    <d v="2025-01-02T00:00:00"/>
    <s v="Regular"/>
    <x v="2"/>
    <n v="761.38"/>
    <x v="4"/>
    <x v="5"/>
    <n v="3766.0818000000004"/>
    <s v="Bulk Order"/>
  </r>
  <r>
    <s v="ORD112253"/>
    <x v="3"/>
    <x v="3"/>
    <x v="12103"/>
    <n v="0.13"/>
    <n v="208.77870000000001"/>
    <n v="2"/>
    <d v="2024-08-15T00:00:00"/>
    <d v="2024-08-17T00:00:00"/>
    <s v="New"/>
    <x v="1"/>
    <n v="469.69"/>
    <x v="4"/>
    <x v="2"/>
    <n v="1397.2112999999999"/>
    <s v="-"/>
  </r>
  <r>
    <s v="ORD112254"/>
    <x v="0"/>
    <x v="3"/>
    <x v="12104"/>
    <n v="0.11"/>
    <n v="400.96870000000001"/>
    <n v="5"/>
    <d v="2023-11-19T00:00:00"/>
    <d v="2023-11-22T00:00:00"/>
    <s v="Regular"/>
    <x v="2"/>
    <n v="337.68"/>
    <x v="4"/>
    <x v="2"/>
    <n v="3244.2013000000002"/>
    <s v="-"/>
  </r>
  <r>
    <s v="ORD112255"/>
    <x v="0"/>
    <x v="3"/>
    <x v="12105"/>
    <n v="0.38"/>
    <n v="1426.2159999999999"/>
    <n v="6"/>
    <d v="2024-08-02T00:00:00"/>
    <d v="2024-08-09T00:00:00"/>
    <s v="Member"/>
    <x v="2"/>
    <n v="941.9"/>
    <x v="4"/>
    <x v="1"/>
    <n v="2326.9839999999999"/>
    <s v="Bulk Order"/>
  </r>
  <r>
    <s v="ORD112256"/>
    <x v="1"/>
    <x v="2"/>
    <x v="12106"/>
    <n v="0.24"/>
    <n v="500.11439999999999"/>
    <n v="7"/>
    <d v="2024-11-13T00:00:00"/>
    <d v="2024-11-15T00:00:00"/>
    <s v="Regular"/>
    <x v="1"/>
    <n v="109.4"/>
    <x v="4"/>
    <x v="5"/>
    <n v="1583.6956"/>
    <s v="Bulk Order"/>
  </r>
  <r>
    <s v="ORD112257"/>
    <x v="0"/>
    <x v="0"/>
    <x v="12107"/>
    <n v="0.31"/>
    <n v="932.21030000000007"/>
    <n v="1"/>
    <d v="2024-05-28T00:00:00"/>
    <d v="2024-05-30T00:00:00"/>
    <s v="Member"/>
    <x v="0"/>
    <n v="219.42"/>
    <x v="4"/>
    <x v="0"/>
    <n v="2074.9196999999999"/>
    <s v="-"/>
  </r>
  <r>
    <s v="ORD112258"/>
    <x v="0"/>
    <x v="0"/>
    <x v="12108"/>
    <n v="0.24"/>
    <n v="579.12720000000002"/>
    <n v="2"/>
    <d v="2023-02-14T00:00:00"/>
    <d v="2023-02-18T00:00:00"/>
    <s v="Member"/>
    <x v="0"/>
    <n v="626.38"/>
    <x v="4"/>
    <x v="4"/>
    <n v="1833.9028000000003"/>
    <s v="-"/>
  </r>
  <r>
    <s v="ORD112259"/>
    <x v="0"/>
    <x v="1"/>
    <x v="12109"/>
    <n v="0.41"/>
    <n v="610.27679999999998"/>
    <n v="2"/>
    <d v="2024-11-18T00:00:00"/>
    <d v="2024-11-24T00:00:00"/>
    <s v="Member"/>
    <x v="0"/>
    <n v="216.06"/>
    <x v="4"/>
    <x v="2"/>
    <n v="878.20320000000004"/>
    <s v="-"/>
  </r>
  <r>
    <s v="ORD112260"/>
    <x v="2"/>
    <x v="2"/>
    <x v="12110"/>
    <n v="0.25"/>
    <n v="949.56"/>
    <n v="1"/>
    <d v="2023-03-03T00:00:00"/>
    <d v="2023-03-10T00:00:00"/>
    <s v="New"/>
    <x v="2"/>
    <n v="1109.5999999999999"/>
    <x v="4"/>
    <x v="1"/>
    <n v="2848.68"/>
    <s v="-"/>
  </r>
  <r>
    <s v="ORD112261"/>
    <x v="2"/>
    <x v="1"/>
    <x v="12111"/>
    <n v="0.49"/>
    <n v="1736.4865"/>
    <n v="3"/>
    <d v="2024-07-12T00:00:00"/>
    <d v="2024-07-16T00:00:00"/>
    <s v="New"/>
    <x v="1"/>
    <n v="231.93"/>
    <x v="4"/>
    <x v="5"/>
    <n v="1807.3634999999999"/>
    <s v="-"/>
  </r>
  <r>
    <s v="ORD112262"/>
    <x v="0"/>
    <x v="1"/>
    <x v="12112"/>
    <n v="0.12"/>
    <n v="541.52279999999996"/>
    <n v="6"/>
    <d v="2024-05-30T00:00:00"/>
    <d v="2024-06-05T00:00:00"/>
    <s v="Member"/>
    <x v="2"/>
    <n v="603.54"/>
    <x v="4"/>
    <x v="2"/>
    <n v="3971.1671999999999"/>
    <s v="Bulk Order"/>
  </r>
  <r>
    <s v="ORD112263"/>
    <x v="2"/>
    <x v="1"/>
    <x v="12113"/>
    <n v="7.0000000000000007E-2"/>
    <n v="219.01740000000004"/>
    <n v="9"/>
    <d v="2024-11-30T00:00:00"/>
    <d v="2024-12-06T00:00:00"/>
    <s v="Member"/>
    <x v="1"/>
    <n v="612.46"/>
    <x v="4"/>
    <x v="0"/>
    <n v="2909.8026"/>
    <s v="Bulk Order"/>
  </r>
  <r>
    <s v="ORD112264"/>
    <x v="3"/>
    <x v="1"/>
    <x v="12114"/>
    <n v="0.19"/>
    <n v="380.89870000000002"/>
    <n v="3"/>
    <d v="2023-02-18T00:00:00"/>
    <d v="2023-02-25T00:00:00"/>
    <s v="Member"/>
    <x v="1"/>
    <n v="444.03"/>
    <x v="4"/>
    <x v="5"/>
    <n v="1623.8313000000001"/>
    <s v="-"/>
  </r>
  <r>
    <s v="ORD112265"/>
    <x v="0"/>
    <x v="3"/>
    <x v="12115"/>
    <n v="0.46"/>
    <n v="1655.3743999999999"/>
    <n v="3"/>
    <d v="2023-03-17T00:00:00"/>
    <d v="2023-03-23T00:00:00"/>
    <s v="Member"/>
    <x v="0"/>
    <n v="635.5"/>
    <x v="4"/>
    <x v="3"/>
    <n v="1943.2655999999999"/>
    <s v="-"/>
  </r>
  <r>
    <s v="ORD112266"/>
    <x v="3"/>
    <x v="1"/>
    <x v="12116"/>
    <n v="0.43"/>
    <n v="1347.3104000000001"/>
    <n v="2"/>
    <d v="2024-06-29T00:00:00"/>
    <d v="2024-06-30T00:00:00"/>
    <s v="New"/>
    <x v="0"/>
    <n v="816.98"/>
    <x v="4"/>
    <x v="4"/>
    <n v="1785.9696000000001"/>
    <s v="-"/>
  </r>
  <r>
    <s v="ORD112267"/>
    <x v="1"/>
    <x v="0"/>
    <x v="12117"/>
    <n v="0.12"/>
    <n v="374.56919999999997"/>
    <n v="2"/>
    <d v="2023-02-25T00:00:00"/>
    <d v="2023-02-26T00:00:00"/>
    <s v="New"/>
    <x v="1"/>
    <n v="673.39"/>
    <x v="4"/>
    <x v="4"/>
    <n v="2746.8407999999999"/>
    <s v="-"/>
  </r>
  <r>
    <s v="ORD112268"/>
    <x v="3"/>
    <x v="1"/>
    <x v="12118"/>
    <n v="0.3"/>
    <n v="1279.2629999999999"/>
    <n v="7"/>
    <d v="2023-10-25T00:00:00"/>
    <d v="2023-10-27T00:00:00"/>
    <s v="New"/>
    <x v="2"/>
    <n v="1212.52"/>
    <x v="4"/>
    <x v="4"/>
    <n v="2984.9470000000001"/>
    <s v="Bulk Order"/>
  </r>
  <r>
    <s v="ORD112269"/>
    <x v="1"/>
    <x v="3"/>
    <x v="12119"/>
    <n v="0.28999999999999998"/>
    <n v="1322.777"/>
    <n v="4"/>
    <d v="2023-07-16T00:00:00"/>
    <d v="2023-07-23T00:00:00"/>
    <s v="New"/>
    <x v="1"/>
    <n v="1118.7"/>
    <x v="4"/>
    <x v="5"/>
    <n v="3238.5230000000001"/>
    <s v="-"/>
  </r>
  <r>
    <s v="ORD112270"/>
    <x v="0"/>
    <x v="4"/>
    <x v="12120"/>
    <n v="0.15"/>
    <n v="147.47699999999998"/>
    <n v="6"/>
    <d v="2023-10-16T00:00:00"/>
    <d v="2023-10-23T00:00:00"/>
    <s v="Regular"/>
    <x v="1"/>
    <n v="286.56"/>
    <x v="4"/>
    <x v="3"/>
    <n v="835.70299999999997"/>
    <s v="Bulk Order"/>
  </r>
  <r>
    <s v="ORD112271"/>
    <x v="1"/>
    <x v="4"/>
    <x v="12121"/>
    <n v="0.12"/>
    <n v="196.66199999999998"/>
    <n v="8"/>
    <d v="2023-08-14T00:00:00"/>
    <d v="2023-08-16T00:00:00"/>
    <s v="Regular"/>
    <x v="0"/>
    <n v="383.89"/>
    <x v="4"/>
    <x v="3"/>
    <n v="1442.1879999999999"/>
    <s v="Bulk Order"/>
  </r>
  <r>
    <s v="ORD112272"/>
    <x v="1"/>
    <x v="4"/>
    <x v="12122"/>
    <n v="0.2"/>
    <n v="657.30000000000007"/>
    <n v="5"/>
    <d v="2023-08-12T00:00:00"/>
    <d v="2023-08-18T00:00:00"/>
    <s v="New"/>
    <x v="0"/>
    <n v="361.16"/>
    <x v="4"/>
    <x v="0"/>
    <n v="2629.2"/>
    <s v="-"/>
  </r>
  <r>
    <s v="ORD112273"/>
    <x v="3"/>
    <x v="2"/>
    <x v="12123"/>
    <n v="0.39"/>
    <n v="1103.8482000000001"/>
    <n v="3"/>
    <d v="2024-08-01T00:00:00"/>
    <d v="2024-08-08T00:00:00"/>
    <s v="Regular"/>
    <x v="2"/>
    <n v="508.34"/>
    <x v="4"/>
    <x v="3"/>
    <n v="1726.5318"/>
    <s v="-"/>
  </r>
  <r>
    <s v="ORD112274"/>
    <x v="3"/>
    <x v="0"/>
    <x v="12124"/>
    <n v="0.1"/>
    <n v="329.64000000000004"/>
    <n v="2"/>
    <d v="2023-12-26T00:00:00"/>
    <d v="2023-12-29T00:00:00"/>
    <s v="Member"/>
    <x v="0"/>
    <n v="450.73"/>
    <x v="4"/>
    <x v="3"/>
    <n v="2966.76"/>
    <s v="-"/>
  </r>
  <r>
    <s v="ORD112275"/>
    <x v="3"/>
    <x v="3"/>
    <x v="12125"/>
    <n v="0.22"/>
    <n v="488.7894"/>
    <n v="6"/>
    <d v="2024-07-07T00:00:00"/>
    <d v="2024-07-14T00:00:00"/>
    <s v="Regular"/>
    <x v="1"/>
    <n v="368.86"/>
    <x v="4"/>
    <x v="3"/>
    <n v="1732.9805999999999"/>
    <s v="Bulk Order"/>
  </r>
  <r>
    <s v="ORD112276"/>
    <x v="0"/>
    <x v="4"/>
    <x v="12126"/>
    <n v="0.24"/>
    <n v="509.02799999999996"/>
    <n v="8"/>
    <d v="2023-02-13T00:00:00"/>
    <d v="2023-02-19T00:00:00"/>
    <s v="New"/>
    <x v="2"/>
    <n v="363.58"/>
    <x v="4"/>
    <x v="0"/>
    <n v="1611.9219999999998"/>
    <s v="Bulk Order"/>
  </r>
  <r>
    <s v="ORD112277"/>
    <x v="0"/>
    <x v="3"/>
    <x v="12127"/>
    <n v="0.47"/>
    <n v="317.95499999999998"/>
    <n v="4"/>
    <d v="2024-09-03T00:00:00"/>
    <d v="2024-09-06T00:00:00"/>
    <s v="New"/>
    <x v="2"/>
    <n v="194.66"/>
    <x v="4"/>
    <x v="5"/>
    <n v="358.54500000000002"/>
    <s v="-"/>
  </r>
  <r>
    <s v="ORD112278"/>
    <x v="3"/>
    <x v="3"/>
    <x v="12128"/>
    <n v="0.15"/>
    <n v="473.38200000000001"/>
    <n v="2"/>
    <d v="2024-03-16T00:00:00"/>
    <d v="2024-03-18T00:00:00"/>
    <s v="Member"/>
    <x v="2"/>
    <n v="742.17"/>
    <x v="4"/>
    <x v="1"/>
    <n v="2682.498"/>
    <s v="-"/>
  </r>
  <r>
    <s v="ORD112279"/>
    <x v="0"/>
    <x v="2"/>
    <x v="12129"/>
    <n v="0.01"/>
    <n v="9.6135000000000002"/>
    <n v="3"/>
    <d v="2023-02-05T00:00:00"/>
    <d v="2023-02-10T00:00:00"/>
    <s v="New"/>
    <x v="2"/>
    <n v="231.47"/>
    <x v="4"/>
    <x v="5"/>
    <n v="951.73649999999998"/>
    <s v="-"/>
  </r>
  <r>
    <s v="ORD112280"/>
    <x v="0"/>
    <x v="4"/>
    <x v="12130"/>
    <n v="0.35"/>
    <n v="1185.8035"/>
    <n v="3"/>
    <d v="2024-02-29T00:00:00"/>
    <d v="2024-03-04T00:00:00"/>
    <s v="New"/>
    <x v="0"/>
    <n v="934.55"/>
    <x v="4"/>
    <x v="5"/>
    <n v="2202.2065000000002"/>
    <s v="-"/>
  </r>
  <r>
    <s v="ORD112281"/>
    <x v="1"/>
    <x v="1"/>
    <x v="12131"/>
    <n v="0.38"/>
    <n v="1838.6869999999999"/>
    <n v="9"/>
    <d v="2024-09-26T00:00:00"/>
    <d v="2024-10-01T00:00:00"/>
    <s v="New"/>
    <x v="0"/>
    <n v="252.47"/>
    <x v="4"/>
    <x v="2"/>
    <n v="2999.9629999999997"/>
    <s v="Bulk Order"/>
  </r>
  <r>
    <s v="ORD112282"/>
    <x v="1"/>
    <x v="3"/>
    <x v="12132"/>
    <n v="0.35"/>
    <n v="474.74700000000001"/>
    <n v="4"/>
    <d v="2024-11-26T00:00:00"/>
    <d v="2024-12-02T00:00:00"/>
    <s v="New"/>
    <x v="2"/>
    <n v="318.52999999999997"/>
    <x v="4"/>
    <x v="0"/>
    <n v="881.673"/>
    <s v="-"/>
  </r>
  <r>
    <s v="ORD112283"/>
    <x v="3"/>
    <x v="4"/>
    <x v="12133"/>
    <n v="0.35"/>
    <n v="278.79249999999996"/>
    <n v="6"/>
    <d v="2024-01-07T00:00:00"/>
    <d v="2024-01-13T00:00:00"/>
    <s v="New"/>
    <x v="0"/>
    <n v="188.05"/>
    <x v="4"/>
    <x v="5"/>
    <n v="517.75749999999994"/>
    <s v="Bulk Order"/>
  </r>
  <r>
    <s v="ORD112284"/>
    <x v="0"/>
    <x v="3"/>
    <x v="12134"/>
    <n v="0.24"/>
    <n v="52.430399999999999"/>
    <n v="9"/>
    <d v="2024-05-29T00:00:00"/>
    <d v="2024-06-02T00:00:00"/>
    <s v="New"/>
    <x v="0"/>
    <n v="37.57"/>
    <x v="4"/>
    <x v="1"/>
    <n v="166.02960000000002"/>
    <s v="Bulk Order"/>
  </r>
  <r>
    <s v="ORD112285"/>
    <x v="1"/>
    <x v="2"/>
    <x v="12135"/>
    <n v="0.01"/>
    <n v="19.5625"/>
    <n v="8"/>
    <d v="2024-01-05T00:00:00"/>
    <d v="2024-01-11T00:00:00"/>
    <s v="Regular"/>
    <x v="0"/>
    <n v="246.36"/>
    <x v="4"/>
    <x v="5"/>
    <n v="1936.6875"/>
    <s v="Bulk Order"/>
  </r>
  <r>
    <s v="ORD112286"/>
    <x v="2"/>
    <x v="2"/>
    <x v="12136"/>
    <n v="0.36"/>
    <n v="414.57239999999996"/>
    <n v="9"/>
    <d v="2024-07-21T00:00:00"/>
    <d v="2024-07-23T00:00:00"/>
    <s v="New"/>
    <x v="1"/>
    <n v="72.27"/>
    <x v="4"/>
    <x v="5"/>
    <n v="737.0175999999999"/>
    <s v="Bulk Order"/>
  </r>
  <r>
    <s v="ORD112287"/>
    <x v="0"/>
    <x v="1"/>
    <x v="12137"/>
    <n v="0.47"/>
    <n v="1179.7517"/>
    <n v="6"/>
    <d v="2024-03-15T00:00:00"/>
    <d v="2024-03-22T00:00:00"/>
    <s v="Member"/>
    <x v="1"/>
    <n v="733.35"/>
    <x v="4"/>
    <x v="3"/>
    <n v="1330.3583000000001"/>
    <s v="Bulk Order"/>
  </r>
  <r>
    <s v="ORD112288"/>
    <x v="2"/>
    <x v="2"/>
    <x v="12138"/>
    <n v="0.08"/>
    <n v="213.52799999999999"/>
    <n v="2"/>
    <d v="2024-11-10T00:00:00"/>
    <d v="2024-11-14T00:00:00"/>
    <s v="Regular"/>
    <x v="2"/>
    <n v="462.37"/>
    <x v="4"/>
    <x v="4"/>
    <n v="2455.5720000000001"/>
    <s v="-"/>
  </r>
  <r>
    <s v="ORD112289"/>
    <x v="3"/>
    <x v="4"/>
    <x v="12139"/>
    <n v="0.03"/>
    <n v="54.351300000000002"/>
    <n v="5"/>
    <d v="2023-10-22T00:00:00"/>
    <d v="2023-10-23T00:00:00"/>
    <s v="New"/>
    <x v="0"/>
    <n v="143.52000000000001"/>
    <x v="4"/>
    <x v="4"/>
    <n v="1757.3587"/>
    <s v="-"/>
  </r>
  <r>
    <s v="ORD112290"/>
    <x v="0"/>
    <x v="2"/>
    <x v="12140"/>
    <n v="0.13"/>
    <n v="490.6902"/>
    <n v="3"/>
    <d v="2024-09-11T00:00:00"/>
    <d v="2024-09-17T00:00:00"/>
    <s v="Regular"/>
    <x v="2"/>
    <n v="819.16"/>
    <x v="4"/>
    <x v="4"/>
    <n v="3283.8498"/>
    <s v="-"/>
  </r>
  <r>
    <s v="ORD112291"/>
    <x v="3"/>
    <x v="1"/>
    <x v="12141"/>
    <n v="0.42"/>
    <n v="1904.0909999999999"/>
    <n v="3"/>
    <d v="2023-03-08T00:00:00"/>
    <d v="2023-03-10T00:00:00"/>
    <s v="New"/>
    <x v="2"/>
    <n v="1112.23"/>
    <x v="4"/>
    <x v="5"/>
    <n v="2629.4590000000003"/>
    <s v="-"/>
  </r>
  <r>
    <s v="ORD112292"/>
    <x v="3"/>
    <x v="0"/>
    <x v="8967"/>
    <n v="0.05"/>
    <n v="56.823000000000008"/>
    <n v="1"/>
    <d v="2024-08-28T00:00:00"/>
    <d v="2024-08-30T00:00:00"/>
    <s v="New"/>
    <x v="1"/>
    <n v="318.33"/>
    <x v="4"/>
    <x v="3"/>
    <n v="1079.6369999999999"/>
    <s v="-"/>
  </r>
  <r>
    <s v="ORD112293"/>
    <x v="3"/>
    <x v="3"/>
    <x v="12142"/>
    <n v="0.36"/>
    <n v="1511.2295999999999"/>
    <n v="4"/>
    <d v="2023-11-17T00:00:00"/>
    <d v="2023-11-19T00:00:00"/>
    <s v="Regular"/>
    <x v="0"/>
    <n v="720.67"/>
    <x v="4"/>
    <x v="0"/>
    <n v="2686.6304"/>
    <s v="-"/>
  </r>
  <r>
    <s v="ORD112294"/>
    <x v="3"/>
    <x v="3"/>
    <x v="12143"/>
    <n v="0.03"/>
    <n v="22.284600000000001"/>
    <n v="7"/>
    <d v="2024-05-29T00:00:00"/>
    <d v="2024-06-04T00:00:00"/>
    <s v="Regular"/>
    <x v="0"/>
    <n v="187.41"/>
    <x v="4"/>
    <x v="0"/>
    <n v="720.5354000000001"/>
    <s v="Bulk Order"/>
  </r>
  <r>
    <s v="ORD112295"/>
    <x v="3"/>
    <x v="4"/>
    <x v="12144"/>
    <n v="0.02"/>
    <n v="24.412800000000004"/>
    <n v="3"/>
    <d v="2024-01-18T00:00:00"/>
    <d v="2024-01-21T00:00:00"/>
    <s v="Member"/>
    <x v="1"/>
    <n v="322.18"/>
    <x v="4"/>
    <x v="4"/>
    <n v="1196.2272"/>
    <s v="-"/>
  </r>
  <r>
    <s v="ORD112296"/>
    <x v="0"/>
    <x v="1"/>
    <x v="12145"/>
    <n v="0.45"/>
    <n v="1282.923"/>
    <n v="7"/>
    <d v="2023-05-11T00:00:00"/>
    <d v="2023-05-17T00:00:00"/>
    <s v="Regular"/>
    <x v="1"/>
    <n v="294.63"/>
    <x v="4"/>
    <x v="5"/>
    <n v="1568.0170000000001"/>
    <s v="Bulk Order"/>
  </r>
  <r>
    <s v="ORD112297"/>
    <x v="2"/>
    <x v="1"/>
    <x v="12146"/>
    <n v="0.39"/>
    <n v="624.87750000000005"/>
    <n v="6"/>
    <d v="2023-02-06T00:00:00"/>
    <d v="2023-02-08T00:00:00"/>
    <s v="New"/>
    <x v="2"/>
    <n v="248.33"/>
    <x v="4"/>
    <x v="1"/>
    <n v="977.37249999999995"/>
    <s v="Bulk Order"/>
  </r>
  <r>
    <s v="ORD112298"/>
    <x v="0"/>
    <x v="1"/>
    <x v="12147"/>
    <n v="0.3"/>
    <n v="91.313999999999993"/>
    <n v="1"/>
    <d v="2024-02-08T00:00:00"/>
    <d v="2024-02-10T00:00:00"/>
    <s v="New"/>
    <x v="0"/>
    <n v="61.18"/>
    <x v="4"/>
    <x v="0"/>
    <n v="213.066"/>
    <s v="-"/>
  </r>
  <r>
    <s v="ORD112299"/>
    <x v="0"/>
    <x v="3"/>
    <x v="12148"/>
    <n v="0.09"/>
    <n v="139.03829999999999"/>
    <n v="5"/>
    <d v="2024-01-30T00:00:00"/>
    <d v="2024-02-05T00:00:00"/>
    <s v="Member"/>
    <x v="0"/>
    <n v="285.02999999999997"/>
    <x v="4"/>
    <x v="2"/>
    <n v="1405.8317"/>
    <s v="-"/>
  </r>
  <r>
    <s v="ORD112300"/>
    <x v="0"/>
    <x v="2"/>
    <x v="12149"/>
    <n v="0.14000000000000001"/>
    <n v="634.74040000000002"/>
    <n v="6"/>
    <d v="2024-12-31T00:00:00"/>
    <d v="2025-01-02T00:00:00"/>
    <s v="Regular"/>
    <x v="0"/>
    <n v="1354.27"/>
    <x v="4"/>
    <x v="1"/>
    <n v="3899.1195999999995"/>
    <s v="Bulk Order"/>
  </r>
  <r>
    <s v="ORD112301"/>
    <x v="1"/>
    <x v="3"/>
    <x v="12150"/>
    <n v="0.02"/>
    <n v="19.073800000000002"/>
    <n v="9"/>
    <d v="2024-10-25T00:00:00"/>
    <d v="2024-10-31T00:00:00"/>
    <s v="Regular"/>
    <x v="0"/>
    <n v="136.56"/>
    <x v="4"/>
    <x v="0"/>
    <n v="934.61620000000005"/>
    <s v="Bulk Order"/>
  </r>
  <r>
    <s v="ORD112302"/>
    <x v="1"/>
    <x v="3"/>
    <x v="12151"/>
    <n v="0.32"/>
    <n v="1229.5616"/>
    <n v="6"/>
    <d v="2023-07-17T00:00:00"/>
    <d v="2023-07-23T00:00:00"/>
    <s v="Member"/>
    <x v="1"/>
    <n v="1025.1600000000001"/>
    <x v="4"/>
    <x v="1"/>
    <n v="2612.8184000000001"/>
    <s v="Bulk Order"/>
  </r>
  <r>
    <s v="ORD112303"/>
    <x v="0"/>
    <x v="3"/>
    <x v="12152"/>
    <n v="0.34"/>
    <n v="1237.3212000000001"/>
    <n v="8"/>
    <d v="2023-03-06T00:00:00"/>
    <d v="2023-03-11T00:00:00"/>
    <s v="Regular"/>
    <x v="0"/>
    <n v="358.93"/>
    <x v="4"/>
    <x v="5"/>
    <n v="2401.8588"/>
    <s v="Bulk Order"/>
  </r>
  <r>
    <s v="ORD112304"/>
    <x v="2"/>
    <x v="2"/>
    <x v="12153"/>
    <n v="0.16"/>
    <n v="99.28"/>
    <n v="2"/>
    <d v="2023-05-01T00:00:00"/>
    <d v="2023-05-05T00:00:00"/>
    <s v="Regular"/>
    <x v="2"/>
    <n v="171.92"/>
    <x v="4"/>
    <x v="0"/>
    <n v="521.22"/>
    <s v="-"/>
  </r>
  <r>
    <s v="ORD112305"/>
    <x v="0"/>
    <x v="0"/>
    <x v="12154"/>
    <n v="0.17"/>
    <n v="291.42590000000001"/>
    <n v="1"/>
    <d v="2023-12-05T00:00:00"/>
    <d v="2023-12-06T00:00:00"/>
    <s v="Regular"/>
    <x v="0"/>
    <n v="91.45"/>
    <x v="4"/>
    <x v="5"/>
    <n v="1422.8441"/>
    <s v="-"/>
  </r>
  <r>
    <s v="ORD112306"/>
    <x v="3"/>
    <x v="4"/>
    <x v="12155"/>
    <n v="0.31"/>
    <n v="318.63349999999997"/>
    <n v="1"/>
    <d v="2024-01-07T00:00:00"/>
    <d v="2024-01-09T00:00:00"/>
    <s v="Regular"/>
    <x v="0"/>
    <n v="238.97"/>
    <x v="4"/>
    <x v="3"/>
    <n v="709.2165"/>
    <s v="-"/>
  </r>
  <r>
    <s v="ORD112307"/>
    <x v="1"/>
    <x v="0"/>
    <x v="12156"/>
    <n v="0.47"/>
    <n v="100.31679999999999"/>
    <n v="7"/>
    <d v="2024-09-25T00:00:00"/>
    <d v="2024-09-29T00:00:00"/>
    <s v="New"/>
    <x v="2"/>
    <n v="35.590000000000003"/>
    <x v="4"/>
    <x v="0"/>
    <n v="113.12320000000001"/>
    <s v="Bulk Order"/>
  </r>
  <r>
    <s v="ORD112308"/>
    <x v="1"/>
    <x v="0"/>
    <x v="12157"/>
    <n v="0.2"/>
    <n v="189.58"/>
    <n v="8"/>
    <d v="2023-11-26T00:00:00"/>
    <d v="2023-11-27T00:00:00"/>
    <s v="Regular"/>
    <x v="0"/>
    <n v="49.34"/>
    <x v="4"/>
    <x v="0"/>
    <n v="758.31999999999994"/>
    <s v="Bulk Order"/>
  </r>
  <r>
    <s v="ORD112309"/>
    <x v="0"/>
    <x v="3"/>
    <x v="12158"/>
    <n v="0.25"/>
    <n v="271.9325"/>
    <n v="8"/>
    <d v="2023-06-09T00:00:00"/>
    <d v="2023-06-13T00:00:00"/>
    <s v="Member"/>
    <x v="1"/>
    <n v="297.60000000000002"/>
    <x v="4"/>
    <x v="1"/>
    <n v="815.79750000000001"/>
    <s v="Bulk Order"/>
  </r>
  <r>
    <s v="ORD112310"/>
    <x v="0"/>
    <x v="0"/>
    <x v="12159"/>
    <n v="0.35"/>
    <n v="319.65499999999997"/>
    <n v="3"/>
    <d v="2024-12-02T00:00:00"/>
    <d v="2024-12-04T00:00:00"/>
    <s v="Member"/>
    <x v="2"/>
    <n v="197.56"/>
    <x v="4"/>
    <x v="4"/>
    <n v="593.64499999999998"/>
    <s v="-"/>
  </r>
  <r>
    <s v="ORD112311"/>
    <x v="2"/>
    <x v="3"/>
    <x v="12160"/>
    <n v="0.17"/>
    <n v="92.884600000000006"/>
    <n v="5"/>
    <d v="2024-05-10T00:00:00"/>
    <d v="2024-05-14T00:00:00"/>
    <s v="Member"/>
    <x v="1"/>
    <n v="126.5"/>
    <x v="4"/>
    <x v="1"/>
    <n v="453.49540000000002"/>
    <s v="-"/>
  </r>
  <r>
    <s v="ORD112312"/>
    <x v="2"/>
    <x v="3"/>
    <x v="12161"/>
    <n v="0.43"/>
    <n v="1151.9270000000001"/>
    <n v="7"/>
    <d v="2024-09-04T00:00:00"/>
    <d v="2024-09-08T00:00:00"/>
    <s v="Regular"/>
    <x v="0"/>
    <n v="543.79999999999995"/>
    <x v="4"/>
    <x v="1"/>
    <n v="1526.973"/>
    <s v="Bulk Order"/>
  </r>
  <r>
    <s v="ORD112313"/>
    <x v="3"/>
    <x v="4"/>
    <x v="12162"/>
    <n v="0.42"/>
    <n v="705.99059999999997"/>
    <n v="9"/>
    <d v="2024-07-31T00:00:00"/>
    <d v="2024-08-04T00:00:00"/>
    <s v="New"/>
    <x v="0"/>
    <n v="469.52"/>
    <x v="4"/>
    <x v="5"/>
    <n v="974.93940000000009"/>
    <s v="Bulk Order"/>
  </r>
  <r>
    <s v="ORD112314"/>
    <x v="0"/>
    <x v="1"/>
    <x v="12163"/>
    <n v="0.34"/>
    <n v="1547.1428000000001"/>
    <n v="5"/>
    <d v="2024-02-25T00:00:00"/>
    <d v="2024-02-27T00:00:00"/>
    <s v="Member"/>
    <x v="1"/>
    <n v="1156.8800000000001"/>
    <x v="4"/>
    <x v="3"/>
    <n v="3003.2772"/>
    <s v="-"/>
  </r>
  <r>
    <s v="ORD112315"/>
    <x v="0"/>
    <x v="3"/>
    <x v="12164"/>
    <n v="0.27"/>
    <n v="274.68450000000001"/>
    <n v="4"/>
    <d v="2023-02-15T00:00:00"/>
    <d v="2023-02-18T00:00:00"/>
    <s v="Member"/>
    <x v="0"/>
    <n v="126.17"/>
    <x v="4"/>
    <x v="3"/>
    <n v="742.66550000000007"/>
    <s v="-"/>
  </r>
  <r>
    <s v="ORD112316"/>
    <x v="0"/>
    <x v="0"/>
    <x v="12165"/>
    <n v="0.49"/>
    <n v="1496.4747"/>
    <n v="4"/>
    <d v="2024-12-17T00:00:00"/>
    <d v="2024-12-20T00:00:00"/>
    <s v="New"/>
    <x v="2"/>
    <n v="412.55"/>
    <x v="4"/>
    <x v="4"/>
    <n v="1557.5553000000002"/>
    <s v="-"/>
  </r>
  <r>
    <s v="ORD112317"/>
    <x v="1"/>
    <x v="4"/>
    <x v="7596"/>
    <n v="0.35"/>
    <n v="1579.5639999999999"/>
    <n v="6"/>
    <d v="2024-03-15T00:00:00"/>
    <d v="2024-03-19T00:00:00"/>
    <s v="Member"/>
    <x v="1"/>
    <n v="369.23"/>
    <x v="4"/>
    <x v="5"/>
    <n v="2933.4760000000001"/>
    <s v="Bulk Order"/>
  </r>
  <r>
    <s v="ORD112318"/>
    <x v="3"/>
    <x v="0"/>
    <x v="12166"/>
    <n v="0.32"/>
    <n v="105.99360000000001"/>
    <n v="9"/>
    <d v="2023-11-02T00:00:00"/>
    <d v="2023-11-08T00:00:00"/>
    <s v="Regular"/>
    <x v="1"/>
    <n v="20.52"/>
    <x v="4"/>
    <x v="4"/>
    <n v="225.2364"/>
    <s v="Bulk Order"/>
  </r>
  <r>
    <s v="ORD112319"/>
    <x v="2"/>
    <x v="1"/>
    <x v="12167"/>
    <n v="0.44"/>
    <n v="1157.0944000000002"/>
    <n v="1"/>
    <d v="2024-01-17T00:00:00"/>
    <d v="2024-01-23T00:00:00"/>
    <s v="Member"/>
    <x v="2"/>
    <n v="644.17999999999995"/>
    <x v="4"/>
    <x v="4"/>
    <n v="1472.6656"/>
    <s v="-"/>
  </r>
  <r>
    <s v="ORD112320"/>
    <x v="1"/>
    <x v="2"/>
    <x v="12168"/>
    <n v="0.28000000000000003"/>
    <n v="646.31840000000011"/>
    <n v="1"/>
    <d v="2024-02-05T00:00:00"/>
    <d v="2024-02-12T00:00:00"/>
    <s v="Regular"/>
    <x v="1"/>
    <n v="305.88"/>
    <x v="4"/>
    <x v="5"/>
    <n v="1661.9616000000001"/>
    <s v="-"/>
  </r>
  <r>
    <s v="ORD112321"/>
    <x v="1"/>
    <x v="1"/>
    <x v="12169"/>
    <n v="0.12"/>
    <n v="558.12240000000008"/>
    <n v="1"/>
    <d v="2024-06-22T00:00:00"/>
    <d v="2024-06-24T00:00:00"/>
    <s v="New"/>
    <x v="1"/>
    <n v="861.19"/>
    <x v="4"/>
    <x v="4"/>
    <n v="4092.8976000000002"/>
    <s v="-"/>
  </r>
  <r>
    <s v="ORD112322"/>
    <x v="1"/>
    <x v="4"/>
    <x v="12170"/>
    <n v="7.0000000000000007E-2"/>
    <n v="234.67150000000001"/>
    <n v="4"/>
    <d v="2023-11-06T00:00:00"/>
    <d v="2023-11-13T00:00:00"/>
    <s v="New"/>
    <x v="1"/>
    <n v="758.84"/>
    <x v="4"/>
    <x v="1"/>
    <n v="3117.7784999999999"/>
    <s v="-"/>
  </r>
  <r>
    <s v="ORD112323"/>
    <x v="1"/>
    <x v="1"/>
    <x v="12171"/>
    <n v="0.24"/>
    <n v="434.61360000000002"/>
    <n v="4"/>
    <d v="2024-06-24T00:00:00"/>
    <d v="2024-06-30T00:00:00"/>
    <s v="Member"/>
    <x v="0"/>
    <n v="414.96"/>
    <x v="4"/>
    <x v="0"/>
    <n v="1376.2764000000002"/>
    <s v="-"/>
  </r>
  <r>
    <s v="ORD112324"/>
    <x v="3"/>
    <x v="1"/>
    <x v="12172"/>
    <n v="0.26"/>
    <n v="932.47699999999998"/>
    <n v="8"/>
    <d v="2023-09-26T00:00:00"/>
    <d v="2023-09-30T00:00:00"/>
    <s v="Regular"/>
    <x v="0"/>
    <n v="955.79"/>
    <x v="4"/>
    <x v="5"/>
    <n v="2653.973"/>
    <s v="Bulk Order"/>
  </r>
  <r>
    <s v="ORD112325"/>
    <x v="0"/>
    <x v="4"/>
    <x v="12173"/>
    <n v="0.41"/>
    <n v="1211.55"/>
    <n v="5"/>
    <d v="2024-03-08T00:00:00"/>
    <d v="2024-03-11T00:00:00"/>
    <s v="New"/>
    <x v="1"/>
    <n v="747.8"/>
    <x v="4"/>
    <x v="2"/>
    <n v="1743.45"/>
    <s v="-"/>
  </r>
  <r>
    <s v="ORD112326"/>
    <x v="2"/>
    <x v="4"/>
    <x v="12174"/>
    <n v="7.0000000000000007E-2"/>
    <n v="126.07910000000003"/>
    <n v="4"/>
    <d v="2023-01-25T00:00:00"/>
    <d v="2023-01-30T00:00:00"/>
    <s v="Member"/>
    <x v="0"/>
    <n v="401.72"/>
    <x v="4"/>
    <x v="5"/>
    <n v="1675.0509000000002"/>
    <s v="-"/>
  </r>
  <r>
    <s v="ORD112327"/>
    <x v="2"/>
    <x v="0"/>
    <x v="12175"/>
    <n v="0.34"/>
    <n v="1342.2248"/>
    <n v="8"/>
    <d v="2023-12-10T00:00:00"/>
    <d v="2023-12-17T00:00:00"/>
    <s v="Member"/>
    <x v="2"/>
    <n v="399.36"/>
    <x v="4"/>
    <x v="3"/>
    <n v="2605.4951999999998"/>
    <s v="Bulk Order"/>
  </r>
  <r>
    <s v="ORD112328"/>
    <x v="1"/>
    <x v="3"/>
    <x v="12176"/>
    <n v="0.15"/>
    <n v="506.10450000000003"/>
    <n v="7"/>
    <d v="2023-04-10T00:00:00"/>
    <d v="2023-04-16T00:00:00"/>
    <s v="Member"/>
    <x v="1"/>
    <n v="872.13"/>
    <x v="4"/>
    <x v="0"/>
    <n v="2867.9255000000003"/>
    <s v="Bulk Order"/>
  </r>
  <r>
    <s v="ORD112329"/>
    <x v="1"/>
    <x v="2"/>
    <x v="12177"/>
    <n v="0.47"/>
    <n v="59.473799999999997"/>
    <n v="6"/>
    <d v="2024-02-11T00:00:00"/>
    <d v="2024-02-16T00:00:00"/>
    <s v="New"/>
    <x v="2"/>
    <n v="9.8000000000000007"/>
    <x v="4"/>
    <x v="1"/>
    <n v="67.066200000000009"/>
    <s v="Bulk Order"/>
  </r>
  <r>
    <s v="ORD112330"/>
    <x v="3"/>
    <x v="2"/>
    <x v="12178"/>
    <n v="0.24"/>
    <n v="1041.3984"/>
    <n v="2"/>
    <d v="2023-10-09T00:00:00"/>
    <d v="2023-10-15T00:00:00"/>
    <s v="Regular"/>
    <x v="1"/>
    <n v="468.61"/>
    <x v="4"/>
    <x v="1"/>
    <n v="3297.7615999999998"/>
    <s v="-"/>
  </r>
  <r>
    <s v="ORD112331"/>
    <x v="1"/>
    <x v="2"/>
    <x v="12179"/>
    <n v="0.31"/>
    <n v="634.1825"/>
    <n v="5"/>
    <d v="2024-07-13T00:00:00"/>
    <d v="2024-07-17T00:00:00"/>
    <s v="Regular"/>
    <x v="2"/>
    <n v="273.14"/>
    <x v="4"/>
    <x v="0"/>
    <n v="1411.5675000000001"/>
    <s v="-"/>
  </r>
  <r>
    <s v="ORD112332"/>
    <x v="2"/>
    <x v="1"/>
    <x v="12180"/>
    <n v="0.33"/>
    <n v="1076.6877000000002"/>
    <n v="2"/>
    <d v="2024-11-06T00:00:00"/>
    <d v="2024-11-09T00:00:00"/>
    <s v="Regular"/>
    <x v="1"/>
    <n v="624.1"/>
    <x v="4"/>
    <x v="2"/>
    <n v="2186.0023000000001"/>
    <s v="-"/>
  </r>
  <r>
    <s v="ORD112333"/>
    <x v="2"/>
    <x v="4"/>
    <x v="12181"/>
    <n v="0.05"/>
    <n v="102.20800000000001"/>
    <n v="6"/>
    <d v="2024-01-25T00:00:00"/>
    <d v="2024-01-31T00:00:00"/>
    <s v="Member"/>
    <x v="2"/>
    <n v="584.62"/>
    <x v="4"/>
    <x v="0"/>
    <n v="1941.952"/>
    <s v="Bulk Order"/>
  </r>
  <r>
    <s v="ORD112334"/>
    <x v="0"/>
    <x v="4"/>
    <x v="12182"/>
    <n v="0.43"/>
    <n v="1900.0281"/>
    <n v="9"/>
    <d v="2024-12-20T00:00:00"/>
    <d v="2024-12-25T00:00:00"/>
    <s v="Regular"/>
    <x v="0"/>
    <n v="855.21"/>
    <x v="4"/>
    <x v="0"/>
    <n v="2518.6419000000001"/>
    <s v="Bulk Order"/>
  </r>
  <r>
    <s v="ORD112335"/>
    <x v="0"/>
    <x v="4"/>
    <x v="12183"/>
    <n v="0.08"/>
    <n v="263.12720000000002"/>
    <n v="9"/>
    <d v="2023-03-15T00:00:00"/>
    <d v="2023-03-20T00:00:00"/>
    <s v="New"/>
    <x v="1"/>
    <n v="702.07"/>
    <x v="4"/>
    <x v="0"/>
    <n v="3025.9628000000002"/>
    <s v="Bulk Order"/>
  </r>
  <r>
    <s v="ORD112336"/>
    <x v="2"/>
    <x v="3"/>
    <x v="8041"/>
    <n v="0.2"/>
    <n v="587.798"/>
    <n v="6"/>
    <d v="2024-02-27T00:00:00"/>
    <d v="2024-03-02T00:00:00"/>
    <s v="Member"/>
    <x v="1"/>
    <n v="578.46"/>
    <x v="4"/>
    <x v="2"/>
    <n v="2351.192"/>
    <s v="Bulk Order"/>
  </r>
  <r>
    <s v="ORD112337"/>
    <x v="2"/>
    <x v="4"/>
    <x v="12184"/>
    <n v="0.34"/>
    <n v="1667.1220000000001"/>
    <n v="4"/>
    <d v="2023-02-26T00:00:00"/>
    <d v="2023-03-02T00:00:00"/>
    <s v="New"/>
    <x v="1"/>
    <n v="349.42"/>
    <x v="4"/>
    <x v="2"/>
    <n v="3236.1779999999999"/>
    <s v="-"/>
  </r>
  <r>
    <s v="ORD112338"/>
    <x v="3"/>
    <x v="4"/>
    <x v="12185"/>
    <n v="0.03"/>
    <n v="44.254200000000004"/>
    <n v="9"/>
    <d v="2023-04-01T00:00:00"/>
    <d v="2023-04-04T00:00:00"/>
    <s v="New"/>
    <x v="0"/>
    <n v="184.83"/>
    <x v="4"/>
    <x v="2"/>
    <n v="1430.8858"/>
    <s v="Bulk Order"/>
  </r>
  <r>
    <s v="ORD112339"/>
    <x v="3"/>
    <x v="1"/>
    <x v="12186"/>
    <n v="0.28999999999999998"/>
    <n v="121.72749999999999"/>
    <n v="5"/>
    <d v="2023-07-13T00:00:00"/>
    <d v="2023-07-19T00:00:00"/>
    <s v="New"/>
    <x v="2"/>
    <n v="118.09"/>
    <x v="4"/>
    <x v="1"/>
    <n v="298.02250000000004"/>
    <s v="-"/>
  </r>
  <r>
    <s v="ORD112340"/>
    <x v="2"/>
    <x v="0"/>
    <x v="12187"/>
    <n v="0.2"/>
    <n v="525.68999999999994"/>
    <n v="8"/>
    <d v="2024-01-29T00:00:00"/>
    <d v="2024-01-30T00:00:00"/>
    <s v="Regular"/>
    <x v="1"/>
    <n v="287.14"/>
    <x v="4"/>
    <x v="0"/>
    <n v="2102.7599999999998"/>
    <s v="Bulk Order"/>
  </r>
  <r>
    <s v="ORD112341"/>
    <x v="1"/>
    <x v="2"/>
    <x v="12188"/>
    <n v="0.03"/>
    <n v="65.330699999999993"/>
    <n v="9"/>
    <d v="2024-05-10T00:00:00"/>
    <d v="2024-05-16T00:00:00"/>
    <s v="Member"/>
    <x v="2"/>
    <n v="333.9"/>
    <x v="4"/>
    <x v="5"/>
    <n v="2112.3593000000001"/>
    <s v="Bulk Order"/>
  </r>
  <r>
    <s v="ORD112342"/>
    <x v="0"/>
    <x v="1"/>
    <x v="12189"/>
    <n v="0.36"/>
    <n v="837.36719999999991"/>
    <n v="5"/>
    <d v="2023-07-19T00:00:00"/>
    <d v="2023-07-26T00:00:00"/>
    <s v="Member"/>
    <x v="1"/>
    <n v="454.68"/>
    <x v="4"/>
    <x v="5"/>
    <n v="1488.6528000000001"/>
    <s v="-"/>
  </r>
  <r>
    <s v="ORD112343"/>
    <x v="2"/>
    <x v="1"/>
    <x v="12190"/>
    <n v="0.25"/>
    <n v="784.62750000000005"/>
    <n v="6"/>
    <d v="2023-01-09T00:00:00"/>
    <d v="2023-01-14T00:00:00"/>
    <s v="New"/>
    <x v="2"/>
    <n v="748.74"/>
    <x v="4"/>
    <x v="3"/>
    <n v="2353.8825000000002"/>
    <s v="Bulk Order"/>
  </r>
  <r>
    <s v="ORD112344"/>
    <x v="1"/>
    <x v="1"/>
    <x v="12191"/>
    <n v="0.15"/>
    <n v="467.11499999999995"/>
    <n v="4"/>
    <d v="2023-09-01T00:00:00"/>
    <d v="2023-09-02T00:00:00"/>
    <s v="Member"/>
    <x v="1"/>
    <n v="595.59"/>
    <x v="4"/>
    <x v="5"/>
    <n v="2646.9850000000001"/>
    <s v="-"/>
  </r>
  <r>
    <s v="ORD112345"/>
    <x v="2"/>
    <x v="2"/>
    <x v="12192"/>
    <n v="0.04"/>
    <n v="80.884"/>
    <n v="1"/>
    <d v="2024-08-06T00:00:00"/>
    <d v="2024-08-13T00:00:00"/>
    <s v="Member"/>
    <x v="0"/>
    <n v="325.68"/>
    <x v="4"/>
    <x v="4"/>
    <n v="1941.2159999999999"/>
    <s v="-"/>
  </r>
  <r>
    <s v="ORD112346"/>
    <x v="0"/>
    <x v="1"/>
    <x v="12193"/>
    <n v="0.27"/>
    <n v="1168.5870000000002"/>
    <n v="1"/>
    <d v="2023-02-15T00:00:00"/>
    <d v="2023-02-20T00:00:00"/>
    <s v="Regular"/>
    <x v="0"/>
    <n v="972.55"/>
    <x v="4"/>
    <x v="5"/>
    <n v="3159.5129999999999"/>
    <s v="-"/>
  </r>
  <r>
    <s v="ORD112347"/>
    <x v="0"/>
    <x v="0"/>
    <x v="12194"/>
    <n v="0.15"/>
    <n v="493.82249999999999"/>
    <n v="5"/>
    <d v="2023-08-01T00:00:00"/>
    <d v="2023-08-06T00:00:00"/>
    <s v="Member"/>
    <x v="2"/>
    <n v="666.75"/>
    <x v="4"/>
    <x v="2"/>
    <n v="2798.3275000000003"/>
    <s v="-"/>
  </r>
  <r>
    <s v="ORD112348"/>
    <x v="3"/>
    <x v="4"/>
    <x v="12195"/>
    <n v="0.47"/>
    <n v="2096.4678999999996"/>
    <n v="3"/>
    <d v="2023-10-24T00:00:00"/>
    <d v="2023-10-29T00:00:00"/>
    <s v="New"/>
    <x v="2"/>
    <n v="790.9"/>
    <x v="4"/>
    <x v="1"/>
    <n v="2364.1021000000001"/>
    <s v="-"/>
  </r>
  <r>
    <s v="ORD112349"/>
    <x v="3"/>
    <x v="0"/>
    <x v="12196"/>
    <n v="0.3"/>
    <n v="1372.3349999999998"/>
    <n v="7"/>
    <d v="2024-02-22T00:00:00"/>
    <d v="2024-02-26T00:00:00"/>
    <s v="Member"/>
    <x v="2"/>
    <n v="902.58"/>
    <x v="4"/>
    <x v="4"/>
    <n v="3202.1149999999998"/>
    <s v="Bulk Order"/>
  </r>
  <r>
    <s v="ORD112350"/>
    <x v="3"/>
    <x v="4"/>
    <x v="12197"/>
    <n v="0.14000000000000001"/>
    <n v="128.77620000000002"/>
    <n v="4"/>
    <d v="2023-06-07T00:00:00"/>
    <d v="2023-06-14T00:00:00"/>
    <s v="New"/>
    <x v="0"/>
    <n v="139.54"/>
    <x v="4"/>
    <x v="0"/>
    <n v="791.05380000000002"/>
    <s v="-"/>
  </r>
  <r>
    <s v="ORD112351"/>
    <x v="3"/>
    <x v="4"/>
    <x v="12198"/>
    <n v="0.26"/>
    <n v="893.03500000000008"/>
    <n v="4"/>
    <d v="2024-11-14T00:00:00"/>
    <d v="2024-11-15T00:00:00"/>
    <s v="Member"/>
    <x v="0"/>
    <n v="611.76"/>
    <x v="4"/>
    <x v="2"/>
    <n v="2541.7150000000001"/>
    <s v="-"/>
  </r>
  <r>
    <s v="ORD112352"/>
    <x v="0"/>
    <x v="1"/>
    <x v="12199"/>
    <n v="0.27"/>
    <n v="447.06870000000004"/>
    <n v="4"/>
    <d v="2024-04-08T00:00:00"/>
    <d v="2024-04-10T00:00:00"/>
    <s v="New"/>
    <x v="1"/>
    <n v="268.63"/>
    <x v="4"/>
    <x v="5"/>
    <n v="1208.7412999999999"/>
    <s v="-"/>
  </r>
  <r>
    <s v="ORD112353"/>
    <x v="1"/>
    <x v="1"/>
    <x v="12200"/>
    <n v="0.36"/>
    <n v="1511.46"/>
    <n v="6"/>
    <d v="2023-09-14T00:00:00"/>
    <d v="2023-09-18T00:00:00"/>
    <s v="New"/>
    <x v="0"/>
    <n v="1257.49"/>
    <x v="4"/>
    <x v="1"/>
    <n v="2687.04"/>
    <s v="Bulk Order"/>
  </r>
  <r>
    <s v="ORD112354"/>
    <x v="1"/>
    <x v="2"/>
    <x v="12201"/>
    <n v="0.45"/>
    <n v="1660.9365"/>
    <n v="9"/>
    <d v="2024-07-12T00:00:00"/>
    <d v="2024-07-17T00:00:00"/>
    <s v="Member"/>
    <x v="2"/>
    <n v="235.93"/>
    <x v="4"/>
    <x v="0"/>
    <n v="2030.0334999999998"/>
    <s v="Bulk Order"/>
  </r>
  <r>
    <s v="ORD112355"/>
    <x v="1"/>
    <x v="3"/>
    <x v="12202"/>
    <n v="0.48"/>
    <n v="515.45279999999991"/>
    <n v="9"/>
    <d v="2023-08-22T00:00:00"/>
    <d v="2023-08-23T00:00:00"/>
    <s v="New"/>
    <x v="0"/>
    <n v="230.47"/>
    <x v="4"/>
    <x v="3"/>
    <n v="558.40719999999999"/>
    <s v="Bulk Order"/>
  </r>
  <r>
    <s v="ORD112356"/>
    <x v="2"/>
    <x v="0"/>
    <x v="12203"/>
    <n v="0.36"/>
    <n v="1691.9207999999999"/>
    <n v="5"/>
    <d v="2023-06-07T00:00:00"/>
    <d v="2023-06-08T00:00:00"/>
    <s v="Regular"/>
    <x v="1"/>
    <n v="519.70000000000005"/>
    <x v="4"/>
    <x v="2"/>
    <n v="3007.8591999999999"/>
    <s v="-"/>
  </r>
  <r>
    <s v="ORD112357"/>
    <x v="3"/>
    <x v="2"/>
    <x v="12204"/>
    <n v="0.27"/>
    <n v="931.24350000000015"/>
    <n v="8"/>
    <d v="2024-02-10T00:00:00"/>
    <d v="2024-02-13T00:00:00"/>
    <s v="Regular"/>
    <x v="1"/>
    <n v="493.92"/>
    <x v="4"/>
    <x v="4"/>
    <n v="2517.8065000000001"/>
    <s v="Bulk Order"/>
  </r>
  <r>
    <s v="ORD112358"/>
    <x v="3"/>
    <x v="2"/>
    <x v="12205"/>
    <n v="0.11"/>
    <n v="522.31299999999999"/>
    <n v="4"/>
    <d v="2023-01-15T00:00:00"/>
    <d v="2023-01-19T00:00:00"/>
    <s v="New"/>
    <x v="2"/>
    <n v="462.56"/>
    <x v="4"/>
    <x v="2"/>
    <n v="4225.9870000000001"/>
    <s v="-"/>
  </r>
  <r>
    <s v="ORD112359"/>
    <x v="0"/>
    <x v="0"/>
    <x v="12206"/>
    <n v="0.2"/>
    <n v="217.87199999999999"/>
    <n v="8"/>
    <d v="2024-08-18T00:00:00"/>
    <d v="2024-08-20T00:00:00"/>
    <s v="New"/>
    <x v="2"/>
    <n v="259.27999999999997"/>
    <x v="4"/>
    <x v="4"/>
    <n v="871.48799999999994"/>
    <s v="Bulk Order"/>
  </r>
  <r>
    <s v="ORD112360"/>
    <x v="0"/>
    <x v="0"/>
    <x v="12207"/>
    <n v="0.24"/>
    <n v="1046.7719999999999"/>
    <n v="9"/>
    <d v="2024-11-08T00:00:00"/>
    <d v="2024-11-15T00:00:00"/>
    <s v="New"/>
    <x v="0"/>
    <n v="531.29"/>
    <x v="4"/>
    <x v="4"/>
    <n v="3314.7780000000002"/>
    <s v="Bulk Order"/>
  </r>
  <r>
    <s v="ORD112361"/>
    <x v="2"/>
    <x v="4"/>
    <x v="12208"/>
    <n v="0.06"/>
    <n v="202.4136"/>
    <n v="8"/>
    <d v="2023-01-23T00:00:00"/>
    <d v="2023-01-26T00:00:00"/>
    <s v="Member"/>
    <x v="2"/>
    <n v="720.42"/>
    <x v="4"/>
    <x v="3"/>
    <n v="3171.1464000000001"/>
    <s v="Bulk Order"/>
  </r>
  <r>
    <s v="ORD112362"/>
    <x v="2"/>
    <x v="3"/>
    <x v="12209"/>
    <n v="0.13"/>
    <n v="364.80599999999998"/>
    <n v="8"/>
    <d v="2024-11-27T00:00:00"/>
    <d v="2024-11-28T00:00:00"/>
    <s v="Regular"/>
    <x v="0"/>
    <n v="539.12"/>
    <x v="4"/>
    <x v="4"/>
    <n v="2441.3939999999998"/>
    <s v="Bulk Order"/>
  </r>
  <r>
    <s v="ORD112363"/>
    <x v="1"/>
    <x v="1"/>
    <x v="12210"/>
    <n v="0.49"/>
    <n v="2019.0499"/>
    <n v="9"/>
    <d v="2023-07-28T00:00:00"/>
    <d v="2023-07-31T00:00:00"/>
    <s v="Member"/>
    <x v="2"/>
    <n v="647.51"/>
    <x v="4"/>
    <x v="0"/>
    <n v="2101.4601000000002"/>
    <s v="Bulk Order"/>
  </r>
  <r>
    <s v="ORD112364"/>
    <x v="0"/>
    <x v="3"/>
    <x v="3544"/>
    <n v="0.38"/>
    <n v="1216.3914000000002"/>
    <n v="8"/>
    <d v="2023-02-04T00:00:00"/>
    <d v="2023-02-09T00:00:00"/>
    <s v="Member"/>
    <x v="2"/>
    <n v="432.86"/>
    <x v="4"/>
    <x v="4"/>
    <n v="1984.6386"/>
    <s v="Bulk Order"/>
  </r>
  <r>
    <s v="ORD112365"/>
    <x v="3"/>
    <x v="3"/>
    <x v="12211"/>
    <n v="0.24"/>
    <n v="811.44959999999992"/>
    <n v="4"/>
    <d v="2024-12-06T00:00:00"/>
    <d v="2024-12-10T00:00:00"/>
    <s v="Regular"/>
    <x v="2"/>
    <n v="760.32"/>
    <x v="4"/>
    <x v="1"/>
    <n v="2569.5904"/>
    <s v="-"/>
  </r>
  <r>
    <s v="ORD112366"/>
    <x v="1"/>
    <x v="1"/>
    <x v="12212"/>
    <n v="0.11"/>
    <n v="147.72890000000001"/>
    <n v="5"/>
    <d v="2023-08-27T00:00:00"/>
    <d v="2023-08-29T00:00:00"/>
    <s v="Member"/>
    <x v="1"/>
    <n v="247.59"/>
    <x v="4"/>
    <x v="4"/>
    <n v="1195.2610999999999"/>
    <s v="-"/>
  </r>
  <r>
    <s v="ORD112367"/>
    <x v="3"/>
    <x v="3"/>
    <x v="12213"/>
    <n v="0.28999999999999998"/>
    <n v="1190.0324000000001"/>
    <n v="6"/>
    <d v="2023-06-30T00:00:00"/>
    <d v="2023-07-06T00:00:00"/>
    <s v="Member"/>
    <x v="2"/>
    <n v="253.48"/>
    <x v="4"/>
    <x v="1"/>
    <n v="2913.5276000000003"/>
    <s v="Bulk Order"/>
  </r>
  <r>
    <s v="ORD112368"/>
    <x v="1"/>
    <x v="2"/>
    <x v="12214"/>
    <n v="0.12"/>
    <n v="394.37759999999997"/>
    <n v="5"/>
    <d v="2023-01-31T00:00:00"/>
    <d v="2023-02-02T00:00:00"/>
    <s v="Regular"/>
    <x v="2"/>
    <n v="771.61"/>
    <x v="4"/>
    <x v="4"/>
    <n v="2892.1024000000002"/>
    <s v="-"/>
  </r>
  <r>
    <s v="ORD112369"/>
    <x v="3"/>
    <x v="2"/>
    <x v="12215"/>
    <n v="0.1"/>
    <n v="423.75100000000003"/>
    <n v="9"/>
    <d v="2024-02-14T00:00:00"/>
    <d v="2024-02-15T00:00:00"/>
    <s v="New"/>
    <x v="2"/>
    <n v="1013.55"/>
    <x v="4"/>
    <x v="2"/>
    <n v="3813.759"/>
    <s v="Bulk Order"/>
  </r>
  <r>
    <s v="ORD112370"/>
    <x v="2"/>
    <x v="1"/>
    <x v="12216"/>
    <n v="0.05"/>
    <n v="91.124000000000009"/>
    <n v="2"/>
    <d v="2023-07-19T00:00:00"/>
    <d v="2023-07-22T00:00:00"/>
    <s v="Member"/>
    <x v="2"/>
    <n v="281.83"/>
    <x v="4"/>
    <x v="4"/>
    <n v="1731.356"/>
    <s v="-"/>
  </r>
  <r>
    <s v="ORD112371"/>
    <x v="1"/>
    <x v="1"/>
    <x v="12217"/>
    <n v="0.17"/>
    <n v="293.31460000000004"/>
    <n v="6"/>
    <d v="2023-06-30T00:00:00"/>
    <d v="2023-07-02T00:00:00"/>
    <s v="Member"/>
    <x v="2"/>
    <n v="94.72"/>
    <x v="4"/>
    <x v="2"/>
    <n v="1432.0654"/>
    <s v="Bulk Order"/>
  </r>
  <r>
    <s v="ORD112372"/>
    <x v="3"/>
    <x v="0"/>
    <x v="12218"/>
    <n v="0.27"/>
    <n v="58.622400000000006"/>
    <n v="2"/>
    <d v="2024-11-26T00:00:00"/>
    <d v="2024-12-03T00:00:00"/>
    <s v="Member"/>
    <x v="0"/>
    <n v="21.22"/>
    <x v="4"/>
    <x v="1"/>
    <n v="158.49760000000001"/>
    <s v="-"/>
  </r>
  <r>
    <s v="ORD112373"/>
    <x v="3"/>
    <x v="0"/>
    <x v="12219"/>
    <n v="0.08"/>
    <n v="309.29360000000003"/>
    <n v="8"/>
    <d v="2024-08-17T00:00:00"/>
    <d v="2024-08-19T00:00:00"/>
    <s v="Regular"/>
    <x v="1"/>
    <n v="748.19"/>
    <x v="4"/>
    <x v="2"/>
    <n v="3556.8764000000001"/>
    <s v="Bulk Order"/>
  </r>
  <r>
    <s v="ORD112374"/>
    <x v="0"/>
    <x v="3"/>
    <x v="12220"/>
    <n v="0.1"/>
    <n v="171.85400000000001"/>
    <n v="8"/>
    <d v="2024-03-21T00:00:00"/>
    <d v="2024-03-26T00:00:00"/>
    <s v="New"/>
    <x v="0"/>
    <n v="410.85"/>
    <x v="4"/>
    <x v="5"/>
    <n v="1546.6859999999999"/>
    <s v="Bulk Order"/>
  </r>
  <r>
    <s v="ORD112375"/>
    <x v="1"/>
    <x v="3"/>
    <x v="12221"/>
    <n v="0.2"/>
    <n v="340.66800000000001"/>
    <n v="5"/>
    <d v="2024-07-09T00:00:00"/>
    <d v="2024-07-14T00:00:00"/>
    <s v="New"/>
    <x v="0"/>
    <n v="121.41"/>
    <x v="4"/>
    <x v="3"/>
    <n v="1362.672"/>
    <s v="-"/>
  </r>
  <r>
    <s v="ORD112376"/>
    <x v="3"/>
    <x v="1"/>
    <x v="12222"/>
    <n v="0.24"/>
    <n v="833.89200000000005"/>
    <n v="8"/>
    <d v="2023-02-27T00:00:00"/>
    <d v="2023-02-28T00:00:00"/>
    <s v="Member"/>
    <x v="2"/>
    <n v="758.22"/>
    <x v="4"/>
    <x v="3"/>
    <n v="2640.6580000000004"/>
    <s v="Bulk Order"/>
  </r>
  <r>
    <s v="ORD112377"/>
    <x v="0"/>
    <x v="3"/>
    <x v="12223"/>
    <n v="0.38"/>
    <n v="508.84280000000001"/>
    <n v="5"/>
    <d v="2024-04-05T00:00:00"/>
    <d v="2024-04-11T00:00:00"/>
    <s v="Member"/>
    <x v="0"/>
    <n v="234.77"/>
    <x v="4"/>
    <x v="1"/>
    <n v="830.21719999999993"/>
    <s v="-"/>
  </r>
  <r>
    <s v="ORD112378"/>
    <x v="3"/>
    <x v="4"/>
    <x v="12224"/>
    <n v="0.28000000000000003"/>
    <n v="1275.1760000000002"/>
    <n v="4"/>
    <d v="2024-10-14T00:00:00"/>
    <d v="2024-10-17T00:00:00"/>
    <s v="Member"/>
    <x v="2"/>
    <n v="494.76"/>
    <x v="4"/>
    <x v="1"/>
    <n v="3279.0239999999994"/>
    <s v="-"/>
  </r>
  <r>
    <s v="ORD112379"/>
    <x v="1"/>
    <x v="2"/>
    <x v="12225"/>
    <n v="0.31"/>
    <n v="848.32119999999998"/>
    <n v="9"/>
    <d v="2023-11-13T00:00:00"/>
    <d v="2023-11-18T00:00:00"/>
    <s v="Regular"/>
    <x v="0"/>
    <n v="469.34"/>
    <x v="4"/>
    <x v="3"/>
    <n v="1888.1988000000001"/>
    <s v="Bulk Order"/>
  </r>
  <r>
    <s v="ORD112380"/>
    <x v="2"/>
    <x v="3"/>
    <x v="12226"/>
    <n v="0.35"/>
    <n v="1697.6539999999998"/>
    <n v="8"/>
    <d v="2024-08-02T00:00:00"/>
    <d v="2024-08-05T00:00:00"/>
    <s v="Member"/>
    <x v="0"/>
    <n v="319.64"/>
    <x v="4"/>
    <x v="4"/>
    <n v="3152.7860000000001"/>
    <s v="Bulk Order"/>
  </r>
  <r>
    <s v="ORD112381"/>
    <x v="1"/>
    <x v="3"/>
    <x v="12227"/>
    <n v="0.23"/>
    <n v="109.4064"/>
    <n v="4"/>
    <d v="2023-06-28T00:00:00"/>
    <d v="2023-07-05T00:00:00"/>
    <s v="Member"/>
    <x v="0"/>
    <n v="102.17"/>
    <x v="4"/>
    <x v="5"/>
    <n v="366.27359999999999"/>
    <s v="-"/>
  </r>
  <r>
    <s v="ORD112382"/>
    <x v="1"/>
    <x v="0"/>
    <x v="12228"/>
    <n v="0.17"/>
    <n v="297.57480000000004"/>
    <n v="2"/>
    <d v="2023-05-05T00:00:00"/>
    <d v="2023-05-11T00:00:00"/>
    <s v="Regular"/>
    <x v="2"/>
    <n v="142.55000000000001"/>
    <x v="4"/>
    <x v="1"/>
    <n v="1452.8652"/>
    <s v="-"/>
  </r>
  <r>
    <s v="ORD112383"/>
    <x v="3"/>
    <x v="4"/>
    <x v="12229"/>
    <n v="0.4"/>
    <n v="787.68000000000006"/>
    <n v="2"/>
    <d v="2024-12-02T00:00:00"/>
    <d v="2024-12-09T00:00:00"/>
    <s v="New"/>
    <x v="1"/>
    <n v="109.8"/>
    <x v="4"/>
    <x v="5"/>
    <n v="1181.52"/>
    <s v="-"/>
  </r>
  <r>
    <s v="ORD112384"/>
    <x v="3"/>
    <x v="3"/>
    <x v="12230"/>
    <n v="0.41"/>
    <n v="1508.4145999999998"/>
    <n v="2"/>
    <d v="2023-12-17T00:00:00"/>
    <d v="2023-12-18T00:00:00"/>
    <s v="New"/>
    <x v="1"/>
    <n v="208.44"/>
    <x v="4"/>
    <x v="3"/>
    <n v="2170.6454000000003"/>
    <s v="-"/>
  </r>
  <r>
    <s v="ORD112385"/>
    <x v="1"/>
    <x v="2"/>
    <x v="12231"/>
    <n v="0.08"/>
    <n v="91.4816"/>
    <n v="8"/>
    <d v="2023-07-10T00:00:00"/>
    <d v="2023-07-14T00:00:00"/>
    <s v="Member"/>
    <x v="1"/>
    <n v="260.47000000000003"/>
    <x v="4"/>
    <x v="3"/>
    <n v="1052.0383999999999"/>
    <s v="Bulk Order"/>
  </r>
  <r>
    <s v="ORD112386"/>
    <x v="0"/>
    <x v="3"/>
    <x v="12232"/>
    <n v="0.48"/>
    <n v="930.81119999999999"/>
    <n v="6"/>
    <d v="2023-03-13T00:00:00"/>
    <d v="2023-03-14T00:00:00"/>
    <s v="New"/>
    <x v="1"/>
    <n v="215.21"/>
    <x v="4"/>
    <x v="3"/>
    <n v="1008.3788000000001"/>
    <s v="Bulk Order"/>
  </r>
  <r>
    <s v="ORD112387"/>
    <x v="0"/>
    <x v="1"/>
    <x v="12233"/>
    <n v="0.46"/>
    <n v="2098.5889999999999"/>
    <n v="1"/>
    <d v="2024-04-19T00:00:00"/>
    <d v="2024-04-26T00:00:00"/>
    <s v="Regular"/>
    <x v="2"/>
    <n v="832.92"/>
    <x v="4"/>
    <x v="2"/>
    <n v="2463.5609999999997"/>
    <s v="-"/>
  </r>
  <r>
    <s v="ORD112388"/>
    <x v="0"/>
    <x v="4"/>
    <x v="12234"/>
    <n v="0.44"/>
    <n v="290.97199999999998"/>
    <n v="4"/>
    <d v="2023-11-24T00:00:00"/>
    <d v="2023-11-28T00:00:00"/>
    <s v="Regular"/>
    <x v="0"/>
    <n v="40.65"/>
    <x v="4"/>
    <x v="1"/>
    <n v="370.32799999999997"/>
    <s v="-"/>
  </r>
  <r>
    <s v="ORD112389"/>
    <x v="3"/>
    <x v="3"/>
    <x v="12235"/>
    <n v="0.21"/>
    <n v="787.93889999999999"/>
    <n v="3"/>
    <d v="2023-03-27T00:00:00"/>
    <d v="2023-04-01T00:00:00"/>
    <s v="Regular"/>
    <x v="2"/>
    <n v="229.42"/>
    <x v="4"/>
    <x v="2"/>
    <n v="2964.1511"/>
    <s v="-"/>
  </r>
  <r>
    <s v="ORD112390"/>
    <x v="3"/>
    <x v="4"/>
    <x v="12236"/>
    <n v="0.42"/>
    <n v="1487.7155999999998"/>
    <n v="7"/>
    <d v="2023-06-17T00:00:00"/>
    <d v="2023-06-19T00:00:00"/>
    <s v="Regular"/>
    <x v="1"/>
    <n v="928.27"/>
    <x v="4"/>
    <x v="4"/>
    <n v="2054.4643999999998"/>
    <s v="Bulk Order"/>
  </r>
  <r>
    <s v="ORD112391"/>
    <x v="1"/>
    <x v="3"/>
    <x v="12237"/>
    <n v="0.31"/>
    <n v="229.23570000000001"/>
    <n v="5"/>
    <d v="2024-10-30T00:00:00"/>
    <d v="2024-10-31T00:00:00"/>
    <s v="Regular"/>
    <x v="2"/>
    <n v="167.76"/>
    <x v="4"/>
    <x v="0"/>
    <n v="510.23430000000002"/>
    <s v="-"/>
  </r>
  <r>
    <s v="ORD112392"/>
    <x v="2"/>
    <x v="2"/>
    <x v="12238"/>
    <n v="0.1"/>
    <n v="347.36"/>
    <n v="1"/>
    <d v="2023-11-25T00:00:00"/>
    <d v="2023-11-28T00:00:00"/>
    <s v="New"/>
    <x v="2"/>
    <n v="269.60000000000002"/>
    <x v="4"/>
    <x v="2"/>
    <n v="3126.24"/>
    <s v="-"/>
  </r>
  <r>
    <s v="ORD112393"/>
    <x v="3"/>
    <x v="2"/>
    <x v="12239"/>
    <n v="0.39"/>
    <n v="1127.8566000000001"/>
    <n v="6"/>
    <d v="2024-10-18T00:00:00"/>
    <d v="2024-10-25T00:00:00"/>
    <s v="New"/>
    <x v="2"/>
    <n v="540.73"/>
    <x v="4"/>
    <x v="5"/>
    <n v="1764.0834"/>
    <s v="Bulk Order"/>
  </r>
  <r>
    <s v="ORD112394"/>
    <x v="1"/>
    <x v="4"/>
    <x v="12240"/>
    <n v="0.2"/>
    <n v="301.77199999999999"/>
    <n v="4"/>
    <d v="2023-01-01T00:00:00"/>
    <d v="2023-01-04T00:00:00"/>
    <s v="New"/>
    <x v="1"/>
    <n v="133.11000000000001"/>
    <x v="4"/>
    <x v="2"/>
    <n v="1207.088"/>
    <s v="-"/>
  </r>
  <r>
    <s v="ORD112395"/>
    <x v="1"/>
    <x v="0"/>
    <x v="12241"/>
    <n v="0.15"/>
    <n v="243.68849999999998"/>
    <n v="6"/>
    <d v="2023-04-06T00:00:00"/>
    <d v="2023-04-13T00:00:00"/>
    <s v="New"/>
    <x v="0"/>
    <n v="397.63"/>
    <x v="4"/>
    <x v="5"/>
    <n v="1380.9014999999999"/>
    <s v="Bulk Order"/>
  </r>
  <r>
    <s v="ORD112396"/>
    <x v="2"/>
    <x v="0"/>
    <x v="12242"/>
    <n v="0.44"/>
    <n v="1839.9304"/>
    <n v="7"/>
    <d v="2023-07-31T00:00:00"/>
    <d v="2023-08-06T00:00:00"/>
    <s v="Member"/>
    <x v="0"/>
    <n v="907.72"/>
    <x v="4"/>
    <x v="5"/>
    <n v="2341.7295999999997"/>
    <s v="Bulk Order"/>
  </r>
  <r>
    <s v="ORD112397"/>
    <x v="0"/>
    <x v="1"/>
    <x v="12243"/>
    <n v="0.43"/>
    <n v="529.74710000000005"/>
    <n v="9"/>
    <d v="2023-01-01T00:00:00"/>
    <d v="2023-01-05T00:00:00"/>
    <s v="Member"/>
    <x v="0"/>
    <n v="353.07"/>
    <x v="4"/>
    <x v="2"/>
    <n v="702.22289999999998"/>
    <s v="Bulk Order"/>
  </r>
  <r>
    <s v="ORD112398"/>
    <x v="1"/>
    <x v="0"/>
    <x v="12244"/>
    <n v="0.43"/>
    <n v="1123.4266"/>
    <n v="1"/>
    <d v="2024-11-11T00:00:00"/>
    <d v="2024-11-14T00:00:00"/>
    <s v="Regular"/>
    <x v="2"/>
    <n v="499.29"/>
    <x v="4"/>
    <x v="1"/>
    <n v="1489.1933999999999"/>
    <s v="-"/>
  </r>
  <r>
    <s v="ORD112399"/>
    <x v="1"/>
    <x v="4"/>
    <x v="12245"/>
    <n v="0.43"/>
    <n v="1478.1809000000001"/>
    <n v="6"/>
    <d v="2024-12-31T00:00:00"/>
    <d v="2025-01-05T00:00:00"/>
    <s v="Member"/>
    <x v="0"/>
    <n v="509.09"/>
    <x v="4"/>
    <x v="2"/>
    <n v="1959.4491"/>
    <s v="Bulk Order"/>
  </r>
  <r>
    <s v="ORD112400"/>
    <x v="1"/>
    <x v="0"/>
    <x v="12246"/>
    <n v="0.28000000000000003"/>
    <n v="206.22560000000001"/>
    <n v="8"/>
    <d v="2024-10-24T00:00:00"/>
    <d v="2024-10-28T00:00:00"/>
    <s v="Member"/>
    <x v="0"/>
    <n v="164.93"/>
    <x v="4"/>
    <x v="3"/>
    <n v="530.2944"/>
    <s v="Bulk Order"/>
  </r>
  <r>
    <s v="ORD112401"/>
    <x v="0"/>
    <x v="1"/>
    <x v="12247"/>
    <n v="0.31"/>
    <n v="1447.2442999999998"/>
    <n v="4"/>
    <d v="2023-10-01T00:00:00"/>
    <d v="2023-10-03T00:00:00"/>
    <s v="New"/>
    <x v="1"/>
    <n v="927.31"/>
    <x v="4"/>
    <x v="5"/>
    <n v="3221.2856999999999"/>
    <s v="-"/>
  </r>
  <r>
    <s v="ORD112402"/>
    <x v="0"/>
    <x v="3"/>
    <x v="12248"/>
    <n v="0.47"/>
    <n v="647.24169999999992"/>
    <n v="9"/>
    <d v="2023-04-05T00:00:00"/>
    <d v="2023-04-06T00:00:00"/>
    <s v="Member"/>
    <x v="2"/>
    <n v="209.73"/>
    <x v="4"/>
    <x v="4"/>
    <n v="729.86829999999998"/>
    <s v="Bulk Order"/>
  </r>
  <r>
    <s v="ORD112403"/>
    <x v="2"/>
    <x v="0"/>
    <x v="12249"/>
    <n v="0.06"/>
    <n v="99.737399999999994"/>
    <n v="4"/>
    <d v="2024-10-29T00:00:00"/>
    <d v="2024-11-02T00:00:00"/>
    <s v="Regular"/>
    <x v="2"/>
    <n v="257.66000000000003"/>
    <x v="4"/>
    <x v="0"/>
    <n v="1562.5526"/>
    <s v="-"/>
  </r>
  <r>
    <s v="ORD112404"/>
    <x v="3"/>
    <x v="4"/>
    <x v="12250"/>
    <n v="0.4"/>
    <n v="1345.588"/>
    <n v="4"/>
    <d v="2024-01-07T00:00:00"/>
    <d v="2024-01-14T00:00:00"/>
    <s v="Member"/>
    <x v="1"/>
    <n v="294.07"/>
    <x v="4"/>
    <x v="2"/>
    <n v="2018.3819999999998"/>
    <s v="-"/>
  </r>
  <r>
    <s v="ORD112405"/>
    <x v="0"/>
    <x v="4"/>
    <x v="12251"/>
    <n v="0.26"/>
    <n v="125.6164"/>
    <n v="9"/>
    <d v="2024-05-04T00:00:00"/>
    <d v="2024-05-10T00:00:00"/>
    <s v="New"/>
    <x v="0"/>
    <n v="81.81"/>
    <x v="4"/>
    <x v="3"/>
    <n v="357.52359999999999"/>
    <s v="Bulk Order"/>
  </r>
  <r>
    <s v="ORD112406"/>
    <x v="3"/>
    <x v="1"/>
    <x v="12252"/>
    <n v="0.49"/>
    <n v="1555.8970000000002"/>
    <n v="4"/>
    <d v="2023-03-26T00:00:00"/>
    <d v="2023-04-01T00:00:00"/>
    <s v="Member"/>
    <x v="1"/>
    <n v="281.36"/>
    <x v="4"/>
    <x v="0"/>
    <n v="1619.403"/>
    <s v="-"/>
  </r>
  <r>
    <s v="ORD112407"/>
    <x v="3"/>
    <x v="1"/>
    <x v="12253"/>
    <n v="0.32"/>
    <n v="1468.336"/>
    <n v="9"/>
    <d v="2024-10-13T00:00:00"/>
    <d v="2024-10-18T00:00:00"/>
    <s v="Member"/>
    <x v="1"/>
    <n v="427.44"/>
    <x v="4"/>
    <x v="4"/>
    <n v="3120.2139999999999"/>
    <s v="Bulk Order"/>
  </r>
  <r>
    <s v="ORD112408"/>
    <x v="0"/>
    <x v="2"/>
    <x v="12254"/>
    <n v="0.08"/>
    <n v="105.64319999999999"/>
    <n v="1"/>
    <d v="2024-08-22T00:00:00"/>
    <d v="2024-08-26T00:00:00"/>
    <s v="Member"/>
    <x v="2"/>
    <n v="117.44"/>
    <x v="4"/>
    <x v="2"/>
    <n v="1214.8968"/>
    <s v="-"/>
  </r>
  <r>
    <s v="ORD112409"/>
    <x v="1"/>
    <x v="2"/>
    <x v="12255"/>
    <n v="0.41"/>
    <n v="768.07349999999997"/>
    <n v="8"/>
    <d v="2024-05-13T00:00:00"/>
    <d v="2024-05-18T00:00:00"/>
    <s v="Member"/>
    <x v="2"/>
    <n v="318.79000000000002"/>
    <x v="4"/>
    <x v="3"/>
    <n v="1105.2764999999999"/>
    <s v="Bulk Order"/>
  </r>
  <r>
    <s v="ORD112410"/>
    <x v="2"/>
    <x v="2"/>
    <x v="12256"/>
    <n v="0.34"/>
    <n v="421.06960000000004"/>
    <n v="2"/>
    <d v="2024-07-14T00:00:00"/>
    <d v="2024-07-21T00:00:00"/>
    <s v="New"/>
    <x v="0"/>
    <n v="212.95"/>
    <x v="4"/>
    <x v="3"/>
    <n v="817.37040000000002"/>
    <s v="-"/>
  </r>
  <r>
    <s v="ORD112411"/>
    <x v="3"/>
    <x v="3"/>
    <x v="12257"/>
    <n v="7.0000000000000007E-2"/>
    <n v="287.83790000000005"/>
    <n v="8"/>
    <d v="2024-04-25T00:00:00"/>
    <d v="2024-05-01T00:00:00"/>
    <s v="New"/>
    <x v="1"/>
    <n v="271.07"/>
    <x v="4"/>
    <x v="2"/>
    <n v="3824.1321000000003"/>
    <s v="Bulk Order"/>
  </r>
  <r>
    <s v="ORD112412"/>
    <x v="1"/>
    <x v="4"/>
    <x v="12258"/>
    <n v="0"/>
    <n v="0"/>
    <n v="5"/>
    <d v="2023-08-31T00:00:00"/>
    <d v="2023-09-04T00:00:00"/>
    <s v="Regular"/>
    <x v="0"/>
    <n v="195.81"/>
    <x v="4"/>
    <x v="5"/>
    <n v="921.28"/>
    <s v="-"/>
  </r>
  <r>
    <s v="ORD112413"/>
    <x v="0"/>
    <x v="2"/>
    <x v="12259"/>
    <n v="0.27"/>
    <n v="485.58960000000002"/>
    <n v="1"/>
    <d v="2024-05-21T00:00:00"/>
    <d v="2024-05-25T00:00:00"/>
    <s v="Regular"/>
    <x v="0"/>
    <n v="163.18"/>
    <x v="4"/>
    <x v="2"/>
    <n v="1312.8904"/>
    <s v="-"/>
  </r>
  <r>
    <s v="ORD112414"/>
    <x v="3"/>
    <x v="4"/>
    <x v="12260"/>
    <n v="0.12"/>
    <n v="365.40120000000002"/>
    <n v="1"/>
    <d v="2024-08-31T00:00:00"/>
    <d v="2024-09-07T00:00:00"/>
    <s v="New"/>
    <x v="1"/>
    <n v="504.35"/>
    <x v="4"/>
    <x v="3"/>
    <n v="2679.6088"/>
    <s v="-"/>
  </r>
  <r>
    <s v="ORD112415"/>
    <x v="3"/>
    <x v="1"/>
    <x v="12261"/>
    <n v="0.43"/>
    <n v="895.39760000000001"/>
    <n v="6"/>
    <d v="2023-01-16T00:00:00"/>
    <d v="2023-01-18T00:00:00"/>
    <s v="Regular"/>
    <x v="1"/>
    <n v="420.83"/>
    <x v="4"/>
    <x v="1"/>
    <n v="1186.9224000000002"/>
    <s v="Bulk Order"/>
  </r>
  <r>
    <s v="ORD112416"/>
    <x v="3"/>
    <x v="3"/>
    <x v="12262"/>
    <n v="0.13"/>
    <n v="54.704000000000001"/>
    <n v="1"/>
    <d v="2023-06-04T00:00:00"/>
    <d v="2023-06-08T00:00:00"/>
    <s v="New"/>
    <x v="1"/>
    <n v="26.79"/>
    <x v="4"/>
    <x v="4"/>
    <n v="366.096"/>
    <s v="-"/>
  </r>
  <r>
    <s v="ORD112417"/>
    <x v="1"/>
    <x v="1"/>
    <x v="12263"/>
    <n v="0.33"/>
    <n v="1565.4639"/>
    <n v="2"/>
    <d v="2024-05-03T00:00:00"/>
    <d v="2024-05-08T00:00:00"/>
    <s v="Regular"/>
    <x v="1"/>
    <n v="896.84"/>
    <x v="4"/>
    <x v="4"/>
    <n v="3178.3661000000002"/>
    <s v="-"/>
  </r>
  <r>
    <s v="ORD112418"/>
    <x v="1"/>
    <x v="4"/>
    <x v="12264"/>
    <n v="0.17"/>
    <n v="298.47070000000002"/>
    <n v="3"/>
    <d v="2023-06-30T00:00:00"/>
    <d v="2023-07-04T00:00:00"/>
    <s v="Regular"/>
    <x v="1"/>
    <n v="490.28"/>
    <x v="4"/>
    <x v="4"/>
    <n v="1457.2393"/>
    <s v="-"/>
  </r>
  <r>
    <s v="ORD112419"/>
    <x v="1"/>
    <x v="2"/>
    <x v="12265"/>
    <n v="0.18"/>
    <n v="411.06419999999997"/>
    <n v="2"/>
    <d v="2023-06-13T00:00:00"/>
    <d v="2023-06-16T00:00:00"/>
    <s v="Member"/>
    <x v="0"/>
    <n v="191.47"/>
    <x v="4"/>
    <x v="3"/>
    <n v="1872.6258"/>
    <s v="-"/>
  </r>
  <r>
    <s v="ORD112420"/>
    <x v="3"/>
    <x v="1"/>
    <x v="12266"/>
    <n v="0.09"/>
    <n v="82.887299999999996"/>
    <n v="9"/>
    <d v="2024-01-26T00:00:00"/>
    <d v="2024-01-28T00:00:00"/>
    <s v="New"/>
    <x v="2"/>
    <n v="257.33"/>
    <x v="4"/>
    <x v="2"/>
    <n v="838.08270000000005"/>
    <s v="Bulk Order"/>
  </r>
  <r>
    <s v="ORD112421"/>
    <x v="3"/>
    <x v="0"/>
    <x v="12267"/>
    <n v="0.25"/>
    <n v="1085.0550000000001"/>
    <n v="6"/>
    <d v="2023-10-17T00:00:00"/>
    <d v="2023-10-22T00:00:00"/>
    <s v="Regular"/>
    <x v="0"/>
    <n v="1103.6400000000001"/>
    <x v="4"/>
    <x v="2"/>
    <n v="3255.165"/>
    <s v="Bulk Order"/>
  </r>
  <r>
    <s v="ORD112422"/>
    <x v="2"/>
    <x v="3"/>
    <x v="12268"/>
    <n v="0.28999999999999998"/>
    <n v="443.11999999999995"/>
    <n v="9"/>
    <d v="2024-01-13T00:00:00"/>
    <d v="2024-01-14T00:00:00"/>
    <s v="Regular"/>
    <x v="1"/>
    <n v="281.33"/>
    <x v="4"/>
    <x v="2"/>
    <n v="1084.8800000000001"/>
    <s v="Bulk Order"/>
  </r>
  <r>
    <s v="ORD112423"/>
    <x v="2"/>
    <x v="4"/>
    <x v="12269"/>
    <n v="0.28999999999999998"/>
    <n v="57.167699999999996"/>
    <n v="5"/>
    <d v="2024-05-30T00:00:00"/>
    <d v="2024-06-06T00:00:00"/>
    <s v="Member"/>
    <x v="2"/>
    <n v="16.03"/>
    <x v="4"/>
    <x v="5"/>
    <n v="139.9623"/>
    <s v="-"/>
  </r>
  <r>
    <s v="ORD112424"/>
    <x v="1"/>
    <x v="2"/>
    <x v="12270"/>
    <n v="0.43"/>
    <n v="709.65909999999997"/>
    <n v="4"/>
    <d v="2023-04-28T00:00:00"/>
    <d v="2023-05-05T00:00:00"/>
    <s v="Regular"/>
    <x v="2"/>
    <n v="381.02"/>
    <x v="4"/>
    <x v="5"/>
    <n v="940.71089999999992"/>
    <s v="-"/>
  </r>
  <r>
    <s v="ORD112425"/>
    <x v="1"/>
    <x v="1"/>
    <x v="12271"/>
    <n v="0.33"/>
    <n v="1624.2237000000002"/>
    <n v="2"/>
    <d v="2023-01-26T00:00:00"/>
    <d v="2023-02-01T00:00:00"/>
    <s v="Regular"/>
    <x v="2"/>
    <n v="1042.79"/>
    <x v="4"/>
    <x v="2"/>
    <n v="3297.6662999999999"/>
    <s v="-"/>
  </r>
  <r>
    <s v="ORD112426"/>
    <x v="0"/>
    <x v="3"/>
    <x v="12272"/>
    <n v="0.37"/>
    <n v="303.22609999999997"/>
    <n v="4"/>
    <d v="2023-05-28T00:00:00"/>
    <d v="2023-06-01T00:00:00"/>
    <s v="Regular"/>
    <x v="0"/>
    <n v="177.46"/>
    <x v="4"/>
    <x v="5"/>
    <n v="516.3039"/>
    <s v="-"/>
  </r>
  <r>
    <s v="ORD112427"/>
    <x v="1"/>
    <x v="2"/>
    <x v="12273"/>
    <n v="0.16"/>
    <n v="40.462399999999995"/>
    <n v="8"/>
    <d v="2024-03-10T00:00:00"/>
    <d v="2024-03-17T00:00:00"/>
    <s v="Regular"/>
    <x v="2"/>
    <n v="20.83"/>
    <x v="4"/>
    <x v="5"/>
    <n v="212.42759999999998"/>
    <s v="Bulk Order"/>
  </r>
  <r>
    <s v="ORD112428"/>
    <x v="2"/>
    <x v="1"/>
    <x v="12274"/>
    <n v="0.21"/>
    <n v="615.94259999999997"/>
    <n v="2"/>
    <d v="2024-12-17T00:00:00"/>
    <d v="2024-12-22T00:00:00"/>
    <s v="Regular"/>
    <x v="2"/>
    <n v="505.64"/>
    <x v="4"/>
    <x v="2"/>
    <n v="2317.1174000000001"/>
    <s v="-"/>
  </r>
  <r>
    <s v="ORD112429"/>
    <x v="2"/>
    <x v="4"/>
    <x v="12275"/>
    <n v="0.01"/>
    <n v="19.2117"/>
    <n v="8"/>
    <d v="2023-04-09T00:00:00"/>
    <d v="2023-04-12T00:00:00"/>
    <s v="Member"/>
    <x v="1"/>
    <n v="409.94"/>
    <x v="4"/>
    <x v="2"/>
    <n v="1901.9583"/>
    <s v="Bulk Order"/>
  </r>
  <r>
    <s v="ORD112430"/>
    <x v="2"/>
    <x v="0"/>
    <x v="12276"/>
    <n v="0.04"/>
    <n v="159.8152"/>
    <n v="2"/>
    <d v="2024-10-11T00:00:00"/>
    <d v="2024-10-15T00:00:00"/>
    <s v="Regular"/>
    <x v="0"/>
    <n v="665.07"/>
    <x v="4"/>
    <x v="3"/>
    <n v="3835.5648000000001"/>
    <s v="-"/>
  </r>
  <r>
    <s v="ORD112431"/>
    <x v="3"/>
    <x v="0"/>
    <x v="12277"/>
    <n v="0.19"/>
    <n v="700.38750000000005"/>
    <n v="1"/>
    <d v="2023-05-25T00:00:00"/>
    <d v="2023-05-28T00:00:00"/>
    <s v="Regular"/>
    <x v="0"/>
    <n v="728.22"/>
    <x v="4"/>
    <x v="2"/>
    <n v="2985.8625000000002"/>
    <s v="-"/>
  </r>
  <r>
    <s v="ORD112432"/>
    <x v="3"/>
    <x v="4"/>
    <x v="12278"/>
    <n v="0.1"/>
    <n v="100.855"/>
    <n v="4"/>
    <d v="2023-03-10T00:00:00"/>
    <d v="2023-03-14T00:00:00"/>
    <s v="Regular"/>
    <x v="2"/>
    <n v="192.72"/>
    <x v="4"/>
    <x v="1"/>
    <n v="907.69499999999994"/>
    <s v="-"/>
  </r>
  <r>
    <s v="ORD112433"/>
    <x v="1"/>
    <x v="3"/>
    <x v="12279"/>
    <n v="0.41"/>
    <n v="1175.3469999999998"/>
    <n v="7"/>
    <d v="2023-10-13T00:00:00"/>
    <d v="2023-10-17T00:00:00"/>
    <s v="New"/>
    <x v="2"/>
    <n v="449.26"/>
    <x v="4"/>
    <x v="2"/>
    <n v="1691.3530000000001"/>
    <s v="Bulk Order"/>
  </r>
  <r>
    <s v="ORD112434"/>
    <x v="0"/>
    <x v="4"/>
    <x v="12280"/>
    <n v="0.34"/>
    <n v="88.039600000000007"/>
    <n v="2"/>
    <d v="2024-08-29T00:00:00"/>
    <d v="2024-09-04T00:00:00"/>
    <s v="New"/>
    <x v="0"/>
    <n v="22.73"/>
    <x v="4"/>
    <x v="2"/>
    <n v="170.90039999999999"/>
    <s v="-"/>
  </r>
  <r>
    <s v="ORD112435"/>
    <x v="0"/>
    <x v="1"/>
    <x v="12281"/>
    <n v="0.49"/>
    <n v="1104.1856"/>
    <n v="3"/>
    <d v="2023-03-02T00:00:00"/>
    <d v="2023-03-08T00:00:00"/>
    <s v="Regular"/>
    <x v="2"/>
    <n v="570.48"/>
    <x v="4"/>
    <x v="1"/>
    <n v="1149.2544"/>
    <s v="-"/>
  </r>
  <r>
    <s v="ORD112436"/>
    <x v="0"/>
    <x v="3"/>
    <x v="12282"/>
    <n v="0.44"/>
    <n v="1583.4984000000002"/>
    <n v="6"/>
    <d v="2024-01-07T00:00:00"/>
    <d v="2024-01-08T00:00:00"/>
    <s v="Member"/>
    <x v="0"/>
    <n v="757.25"/>
    <x v="4"/>
    <x v="2"/>
    <n v="2015.3616"/>
    <s v="Bulk Order"/>
  </r>
  <r>
    <s v="ORD112437"/>
    <x v="3"/>
    <x v="0"/>
    <x v="12283"/>
    <n v="0.49"/>
    <n v="1045.317"/>
    <n v="2"/>
    <d v="2023-01-24T00:00:00"/>
    <d v="2023-01-25T00:00:00"/>
    <s v="Regular"/>
    <x v="0"/>
    <n v="448.65"/>
    <x v="4"/>
    <x v="1"/>
    <n v="1087.9830000000002"/>
    <s v="-"/>
  </r>
  <r>
    <s v="ORD112438"/>
    <x v="2"/>
    <x v="1"/>
    <x v="12284"/>
    <n v="0.18"/>
    <n v="122.0364"/>
    <n v="9"/>
    <d v="2024-08-15T00:00:00"/>
    <d v="2024-08-18T00:00:00"/>
    <s v="New"/>
    <x v="2"/>
    <n v="42.96"/>
    <x v="4"/>
    <x v="0"/>
    <n v="555.94360000000006"/>
    <s v="Bulk Order"/>
  </r>
  <r>
    <s v="ORD112439"/>
    <x v="2"/>
    <x v="2"/>
    <x v="12285"/>
    <n v="0.24"/>
    <n v="96.362399999999994"/>
    <n v="6"/>
    <d v="2023-09-02T00:00:00"/>
    <d v="2023-09-04T00:00:00"/>
    <s v="New"/>
    <x v="1"/>
    <n v="95.78"/>
    <x v="4"/>
    <x v="0"/>
    <n v="305.14760000000001"/>
    <s v="Bulk Order"/>
  </r>
  <r>
    <s v="ORD112440"/>
    <x v="3"/>
    <x v="2"/>
    <x v="12286"/>
    <n v="0.19"/>
    <n v="813.75670000000002"/>
    <n v="6"/>
    <d v="2023-08-14T00:00:00"/>
    <d v="2023-08-20T00:00:00"/>
    <s v="Member"/>
    <x v="1"/>
    <n v="445.89"/>
    <x v="4"/>
    <x v="4"/>
    <n v="3469.1733000000004"/>
    <s v="Bulk Order"/>
  </r>
  <r>
    <s v="ORD112441"/>
    <x v="0"/>
    <x v="2"/>
    <x v="12287"/>
    <n v="0.48"/>
    <n v="2144.4"/>
    <n v="8"/>
    <d v="2024-09-10T00:00:00"/>
    <d v="2024-09-14T00:00:00"/>
    <s v="Regular"/>
    <x v="1"/>
    <n v="987.93"/>
    <x v="4"/>
    <x v="2"/>
    <n v="2323.1"/>
    <s v="Bulk Order"/>
  </r>
  <r>
    <s v="ORD112442"/>
    <x v="0"/>
    <x v="0"/>
    <x v="12288"/>
    <n v="0.2"/>
    <n v="356.23"/>
    <n v="1"/>
    <d v="2023-02-04T00:00:00"/>
    <d v="2023-02-05T00:00:00"/>
    <s v="New"/>
    <x v="1"/>
    <n v="392.9"/>
    <x v="4"/>
    <x v="5"/>
    <n v="1424.92"/>
    <s v="-"/>
  </r>
  <r>
    <s v="ORD112443"/>
    <x v="1"/>
    <x v="4"/>
    <x v="10832"/>
    <n v="0.06"/>
    <n v="54.266400000000004"/>
    <n v="3"/>
    <d v="2023-04-28T00:00:00"/>
    <d v="2023-04-30T00:00:00"/>
    <s v="New"/>
    <x v="0"/>
    <n v="65.73"/>
    <x v="4"/>
    <x v="1"/>
    <n v="850.17360000000008"/>
    <s v="-"/>
  </r>
  <r>
    <s v="ORD112444"/>
    <x v="1"/>
    <x v="3"/>
    <x v="12289"/>
    <n v="0.13"/>
    <n v="636.37860000000001"/>
    <n v="2"/>
    <d v="2023-07-08T00:00:00"/>
    <d v="2023-07-11T00:00:00"/>
    <s v="Member"/>
    <x v="1"/>
    <n v="896.45"/>
    <x v="4"/>
    <x v="1"/>
    <n v="4258.8414000000002"/>
    <s v="-"/>
  </r>
  <r>
    <s v="ORD112445"/>
    <x v="0"/>
    <x v="0"/>
    <x v="12290"/>
    <n v="0.21"/>
    <n v="582.69330000000002"/>
    <n v="1"/>
    <d v="2024-04-03T00:00:00"/>
    <d v="2024-04-09T00:00:00"/>
    <s v="New"/>
    <x v="1"/>
    <n v="631.77"/>
    <x v="4"/>
    <x v="0"/>
    <n v="2192.0367000000001"/>
    <s v="-"/>
  </r>
  <r>
    <s v="ORD112446"/>
    <x v="3"/>
    <x v="1"/>
    <x v="12291"/>
    <n v="0.3"/>
    <n v="730.68299999999999"/>
    <n v="6"/>
    <d v="2023-10-19T00:00:00"/>
    <d v="2023-10-24T00:00:00"/>
    <s v="New"/>
    <x v="0"/>
    <n v="596.20000000000005"/>
    <x v="4"/>
    <x v="1"/>
    <n v="1704.9270000000001"/>
    <s v="Bulk Order"/>
  </r>
  <r>
    <s v="ORD112447"/>
    <x v="0"/>
    <x v="1"/>
    <x v="12292"/>
    <n v="0.31"/>
    <n v="1157.5028"/>
    <n v="4"/>
    <d v="2023-05-02T00:00:00"/>
    <d v="2023-05-08T00:00:00"/>
    <s v="Member"/>
    <x v="1"/>
    <n v="571.82000000000005"/>
    <x v="4"/>
    <x v="0"/>
    <n v="2576.3771999999999"/>
    <s v="-"/>
  </r>
  <r>
    <s v="ORD112448"/>
    <x v="1"/>
    <x v="2"/>
    <x v="3282"/>
    <n v="0.38"/>
    <n v="352.4348"/>
    <n v="6"/>
    <d v="2023-11-07T00:00:00"/>
    <d v="2023-11-13T00:00:00"/>
    <s v="Member"/>
    <x v="2"/>
    <n v="52.15"/>
    <x v="4"/>
    <x v="3"/>
    <n v="575.02520000000004"/>
    <s v="Bulk Order"/>
  </r>
  <r>
    <s v="ORD112449"/>
    <x v="0"/>
    <x v="3"/>
    <x v="12293"/>
    <n v="0.32"/>
    <n v="941.42399999999998"/>
    <n v="8"/>
    <d v="2024-11-07T00:00:00"/>
    <d v="2024-11-08T00:00:00"/>
    <s v="Member"/>
    <x v="1"/>
    <n v="663.35"/>
    <x v="4"/>
    <x v="5"/>
    <n v="2000.5259999999998"/>
    <s v="Bulk Order"/>
  </r>
  <r>
    <s v="ORD112450"/>
    <x v="3"/>
    <x v="2"/>
    <x v="3469"/>
    <n v="0.25"/>
    <n v="1115.45"/>
    <n v="7"/>
    <d v="2024-07-27T00:00:00"/>
    <d v="2024-08-03T00:00:00"/>
    <s v="New"/>
    <x v="1"/>
    <n v="572.32000000000005"/>
    <x v="4"/>
    <x v="1"/>
    <n v="3346.3500000000004"/>
    <s v="Bulk Order"/>
  </r>
  <r>
    <s v="ORD112451"/>
    <x v="2"/>
    <x v="1"/>
    <x v="12294"/>
    <n v="0.02"/>
    <n v="4.2607999999999997"/>
    <n v="3"/>
    <d v="2023-08-06T00:00:00"/>
    <d v="2023-08-10T00:00:00"/>
    <s v="New"/>
    <x v="1"/>
    <n v="23.32"/>
    <x v="4"/>
    <x v="5"/>
    <n v="208.7792"/>
    <s v="-"/>
  </r>
  <r>
    <s v="ORD112452"/>
    <x v="3"/>
    <x v="1"/>
    <x v="12295"/>
    <n v="0.35"/>
    <n v="1189.0899999999999"/>
    <n v="3"/>
    <d v="2023-12-20T00:00:00"/>
    <d v="2023-12-27T00:00:00"/>
    <s v="Regular"/>
    <x v="2"/>
    <n v="846.44"/>
    <x v="4"/>
    <x v="0"/>
    <n v="2208.3100000000004"/>
    <s v="-"/>
  </r>
  <r>
    <s v="ORD112453"/>
    <x v="3"/>
    <x v="4"/>
    <x v="12296"/>
    <n v="0.04"/>
    <n v="112.0792"/>
    <n v="6"/>
    <d v="2024-12-15T00:00:00"/>
    <d v="2024-12-16T00:00:00"/>
    <s v="Regular"/>
    <x v="2"/>
    <n v="404.47"/>
    <x v="4"/>
    <x v="1"/>
    <n v="2689.9007999999999"/>
    <s v="Bulk Order"/>
  </r>
  <r>
    <s v="ORD112454"/>
    <x v="1"/>
    <x v="4"/>
    <x v="12297"/>
    <n v="0.23"/>
    <n v="1094.5516"/>
    <n v="1"/>
    <d v="2023-11-24T00:00:00"/>
    <d v="2023-11-28T00:00:00"/>
    <s v="Regular"/>
    <x v="2"/>
    <n v="822.86"/>
    <x v="4"/>
    <x v="3"/>
    <n v="3664.3684000000003"/>
    <s v="-"/>
  </r>
  <r>
    <s v="ORD112455"/>
    <x v="3"/>
    <x v="4"/>
    <x v="12298"/>
    <n v="0.45"/>
    <n v="615.42899999999997"/>
    <n v="3"/>
    <d v="2023-05-16T00:00:00"/>
    <d v="2023-05-22T00:00:00"/>
    <s v="Member"/>
    <x v="2"/>
    <n v="199.95"/>
    <x v="4"/>
    <x v="4"/>
    <n v="752.19099999999992"/>
    <s v="-"/>
  </r>
  <r>
    <s v="ORD112456"/>
    <x v="3"/>
    <x v="2"/>
    <x v="12299"/>
    <n v="0.3"/>
    <n v="1292.5709999999999"/>
    <n v="8"/>
    <d v="2023-03-10T00:00:00"/>
    <d v="2023-03-16T00:00:00"/>
    <s v="New"/>
    <x v="0"/>
    <n v="1193.31"/>
    <x v="4"/>
    <x v="2"/>
    <n v="3015.9989999999998"/>
    <s v="Bulk Order"/>
  </r>
  <r>
    <s v="ORD112457"/>
    <x v="1"/>
    <x v="3"/>
    <x v="12300"/>
    <n v="0.1"/>
    <n v="161.40300000000002"/>
    <n v="3"/>
    <d v="2023-04-19T00:00:00"/>
    <d v="2023-04-20T00:00:00"/>
    <s v="New"/>
    <x v="1"/>
    <n v="252"/>
    <x v="4"/>
    <x v="5"/>
    <n v="1452.627"/>
    <s v="-"/>
  </r>
  <r>
    <s v="ORD112458"/>
    <x v="1"/>
    <x v="4"/>
    <x v="12301"/>
    <n v="0.4"/>
    <n v="882.53200000000004"/>
    <n v="1"/>
    <d v="2024-07-08T00:00:00"/>
    <d v="2024-07-11T00:00:00"/>
    <s v="Regular"/>
    <x v="1"/>
    <n v="315.54000000000002"/>
    <x v="4"/>
    <x v="2"/>
    <n v="1323.7979999999998"/>
    <s v="-"/>
  </r>
  <r>
    <s v="ORD112459"/>
    <x v="2"/>
    <x v="0"/>
    <x v="12302"/>
    <n v="0.15"/>
    <n v="171.76649999999998"/>
    <n v="9"/>
    <d v="2024-02-25T00:00:00"/>
    <d v="2024-02-28T00:00:00"/>
    <s v="Member"/>
    <x v="2"/>
    <n v="118.56"/>
    <x v="4"/>
    <x v="2"/>
    <n v="973.34349999999995"/>
    <s v="Bulk Order"/>
  </r>
  <r>
    <s v="ORD112460"/>
    <x v="0"/>
    <x v="4"/>
    <x v="12303"/>
    <n v="0.28999999999999998"/>
    <n v="1256.164"/>
    <n v="2"/>
    <d v="2024-08-20T00:00:00"/>
    <d v="2024-08-27T00:00:00"/>
    <s v="New"/>
    <x v="2"/>
    <n v="696.56"/>
    <x v="4"/>
    <x v="2"/>
    <n v="3075.4360000000006"/>
    <s v="-"/>
  </r>
  <r>
    <s v="ORD112461"/>
    <x v="3"/>
    <x v="2"/>
    <x v="12304"/>
    <n v="0.32"/>
    <n v="338.40320000000003"/>
    <n v="7"/>
    <d v="2024-03-16T00:00:00"/>
    <d v="2024-03-19T00:00:00"/>
    <s v="Regular"/>
    <x v="1"/>
    <n v="184.13"/>
    <x v="4"/>
    <x v="4"/>
    <n v="719.10680000000002"/>
    <s v="Bulk Order"/>
  </r>
  <r>
    <s v="ORD112462"/>
    <x v="1"/>
    <x v="3"/>
    <x v="12305"/>
    <n v="0.37"/>
    <n v="1594.3891999999998"/>
    <n v="8"/>
    <d v="2023-10-08T00:00:00"/>
    <d v="2023-10-11T00:00:00"/>
    <s v="Member"/>
    <x v="1"/>
    <n v="930.25"/>
    <x v="4"/>
    <x v="2"/>
    <n v="2714.7708000000002"/>
    <s v="Bulk Order"/>
  </r>
  <r>
    <s v="ORD112463"/>
    <x v="2"/>
    <x v="4"/>
    <x v="12306"/>
    <n v="0.03"/>
    <n v="69.975300000000004"/>
    <n v="3"/>
    <d v="2024-05-30T00:00:00"/>
    <d v="2024-06-02T00:00:00"/>
    <s v="New"/>
    <x v="1"/>
    <n v="542.25"/>
    <x v="4"/>
    <x v="4"/>
    <n v="2262.5347000000002"/>
    <s v="-"/>
  </r>
  <r>
    <s v="ORD112464"/>
    <x v="0"/>
    <x v="3"/>
    <x v="12307"/>
    <n v="0.43"/>
    <n v="1802.5255999999999"/>
    <n v="7"/>
    <d v="2024-07-02T00:00:00"/>
    <d v="2024-07-06T00:00:00"/>
    <s v="Regular"/>
    <x v="2"/>
    <n v="456.4"/>
    <x v="4"/>
    <x v="0"/>
    <n v="2389.3944000000001"/>
    <s v="Bulk Order"/>
  </r>
  <r>
    <s v="ORD112465"/>
    <x v="1"/>
    <x v="0"/>
    <x v="12308"/>
    <n v="0.06"/>
    <n v="83.759399999999999"/>
    <n v="4"/>
    <d v="2023-05-16T00:00:00"/>
    <d v="2023-05-23T00:00:00"/>
    <s v="Member"/>
    <x v="2"/>
    <n v="399.21"/>
    <x v="4"/>
    <x v="0"/>
    <n v="1312.2306000000001"/>
    <s v="-"/>
  </r>
  <r>
    <s v="ORD112466"/>
    <x v="0"/>
    <x v="1"/>
    <x v="12309"/>
    <n v="0.05"/>
    <n v="37.518999999999998"/>
    <n v="2"/>
    <d v="2024-04-22T00:00:00"/>
    <d v="2024-04-26T00:00:00"/>
    <s v="Regular"/>
    <x v="0"/>
    <n v="156.06"/>
    <x v="4"/>
    <x v="3"/>
    <n v="712.86099999999999"/>
    <s v="-"/>
  </r>
  <r>
    <s v="ORD112467"/>
    <x v="0"/>
    <x v="3"/>
    <x v="12310"/>
    <n v="0.23"/>
    <n v="648.44130000000007"/>
    <n v="4"/>
    <d v="2023-01-09T00:00:00"/>
    <d v="2023-01-14T00:00:00"/>
    <s v="Regular"/>
    <x v="0"/>
    <n v="213.09"/>
    <x v="4"/>
    <x v="1"/>
    <n v="2170.8687"/>
    <s v="-"/>
  </r>
  <r>
    <s v="ORD112468"/>
    <x v="3"/>
    <x v="4"/>
    <x v="12311"/>
    <n v="0.19"/>
    <n v="493.28559999999999"/>
    <n v="8"/>
    <d v="2024-08-13T00:00:00"/>
    <d v="2024-08-19T00:00:00"/>
    <s v="New"/>
    <x v="0"/>
    <n v="626.14"/>
    <x v="4"/>
    <x v="5"/>
    <n v="2102.9543999999996"/>
    <s v="Bulk Order"/>
  </r>
  <r>
    <s v="ORD112469"/>
    <x v="3"/>
    <x v="2"/>
    <x v="12312"/>
    <n v="0.03"/>
    <n v="55.421399999999998"/>
    <n v="2"/>
    <d v="2023-08-31T00:00:00"/>
    <d v="2023-09-03T00:00:00"/>
    <s v="Regular"/>
    <x v="0"/>
    <n v="416.12"/>
    <x v="4"/>
    <x v="3"/>
    <n v="1791.9586000000002"/>
    <s v="-"/>
  </r>
  <r>
    <s v="ORD112470"/>
    <x v="1"/>
    <x v="2"/>
    <x v="12313"/>
    <n v="0.08"/>
    <n v="267.82560000000001"/>
    <n v="6"/>
    <d v="2023-12-30T00:00:00"/>
    <d v="2024-01-01T00:00:00"/>
    <s v="New"/>
    <x v="1"/>
    <n v="747.08"/>
    <x v="4"/>
    <x v="5"/>
    <n v="3079.9944"/>
    <s v="Bulk Order"/>
  </r>
  <r>
    <s v="ORD112471"/>
    <x v="0"/>
    <x v="2"/>
    <x v="12314"/>
    <n v="0.22"/>
    <n v="124.56400000000001"/>
    <n v="3"/>
    <d v="2024-03-27T00:00:00"/>
    <d v="2024-03-31T00:00:00"/>
    <s v="New"/>
    <x v="0"/>
    <n v="139.08000000000001"/>
    <x v="4"/>
    <x v="5"/>
    <n v="441.63600000000002"/>
    <s v="-"/>
  </r>
  <r>
    <s v="ORD112472"/>
    <x v="1"/>
    <x v="2"/>
    <x v="12315"/>
    <n v="0.41"/>
    <n v="1290.6020999999998"/>
    <n v="3"/>
    <d v="2024-05-19T00:00:00"/>
    <d v="2024-05-23T00:00:00"/>
    <s v="Member"/>
    <x v="0"/>
    <n v="660.66"/>
    <x v="4"/>
    <x v="0"/>
    <n v="1857.2079000000001"/>
    <s v="-"/>
  </r>
  <r>
    <s v="ORD112473"/>
    <x v="1"/>
    <x v="3"/>
    <x v="12316"/>
    <n v="0.06"/>
    <n v="68.255999999999986"/>
    <n v="6"/>
    <d v="2024-11-14T00:00:00"/>
    <d v="2024-11-19T00:00:00"/>
    <s v="Member"/>
    <x v="0"/>
    <n v="61.68"/>
    <x v="4"/>
    <x v="3"/>
    <n v="1069.3439999999998"/>
    <s v="Bulk Order"/>
  </r>
  <r>
    <s v="ORD112474"/>
    <x v="0"/>
    <x v="2"/>
    <x v="12317"/>
    <n v="0.05"/>
    <n v="36.594000000000001"/>
    <n v="3"/>
    <d v="2023-03-06T00:00:00"/>
    <d v="2023-03-10T00:00:00"/>
    <s v="Member"/>
    <x v="0"/>
    <n v="157.22"/>
    <x v="4"/>
    <x v="4"/>
    <n v="695.28599999999994"/>
    <s v="-"/>
  </r>
  <r>
    <s v="ORD112475"/>
    <x v="1"/>
    <x v="1"/>
    <x v="12318"/>
    <n v="0.4"/>
    <n v="1822.8320000000001"/>
    <n v="2"/>
    <d v="2023-01-14T00:00:00"/>
    <d v="2023-01-15T00:00:00"/>
    <s v="Regular"/>
    <x v="2"/>
    <n v="1140.28"/>
    <x v="4"/>
    <x v="4"/>
    <n v="2734.2479999999996"/>
    <s v="-"/>
  </r>
  <r>
    <s v="ORD112476"/>
    <x v="0"/>
    <x v="0"/>
    <x v="12319"/>
    <n v="0.25"/>
    <n v="588.25"/>
    <n v="2"/>
    <d v="2024-12-31T00:00:00"/>
    <d v="2025-01-06T00:00:00"/>
    <s v="New"/>
    <x v="2"/>
    <n v="439.74"/>
    <x v="4"/>
    <x v="1"/>
    <n v="1764.75"/>
    <s v="-"/>
  </r>
  <r>
    <s v="ORD112477"/>
    <x v="0"/>
    <x v="3"/>
    <x v="12320"/>
    <n v="0.18"/>
    <n v="691.33319999999992"/>
    <n v="3"/>
    <d v="2023-05-06T00:00:00"/>
    <d v="2023-05-10T00:00:00"/>
    <s v="New"/>
    <x v="1"/>
    <n v="368.12"/>
    <x v="4"/>
    <x v="5"/>
    <n v="3149.4067999999997"/>
    <s v="-"/>
  </r>
  <r>
    <s v="ORD112478"/>
    <x v="0"/>
    <x v="3"/>
    <x v="12321"/>
    <n v="0.23"/>
    <n v="123.4341"/>
    <n v="2"/>
    <d v="2024-06-21T00:00:00"/>
    <d v="2024-06-22T00:00:00"/>
    <s v="Member"/>
    <x v="2"/>
    <n v="117.08"/>
    <x v="4"/>
    <x v="4"/>
    <n v="413.23589999999996"/>
    <s v="-"/>
  </r>
  <r>
    <s v="ORD112479"/>
    <x v="0"/>
    <x v="2"/>
    <x v="12322"/>
    <n v="0.21"/>
    <n v="80.131799999999998"/>
    <n v="6"/>
    <d v="2024-02-20T00:00:00"/>
    <d v="2024-02-25T00:00:00"/>
    <s v="New"/>
    <x v="1"/>
    <n v="23.57"/>
    <x v="4"/>
    <x v="0"/>
    <n v="301.44819999999999"/>
    <s v="Bulk Order"/>
  </r>
  <r>
    <s v="ORD112480"/>
    <x v="2"/>
    <x v="2"/>
    <x v="12323"/>
    <n v="0.39"/>
    <n v="984.66420000000016"/>
    <n v="4"/>
    <d v="2023-09-10T00:00:00"/>
    <d v="2023-09-11T00:00:00"/>
    <s v="New"/>
    <x v="0"/>
    <n v="416.52"/>
    <x v="4"/>
    <x v="1"/>
    <n v="1540.1158"/>
    <s v="-"/>
  </r>
  <r>
    <s v="ORD112481"/>
    <x v="0"/>
    <x v="3"/>
    <x v="12324"/>
    <n v="0"/>
    <n v="0"/>
    <n v="1"/>
    <d v="2024-01-21T00:00:00"/>
    <d v="2024-01-27T00:00:00"/>
    <s v="New"/>
    <x v="0"/>
    <n v="279.31"/>
    <x v="4"/>
    <x v="3"/>
    <n v="1646.2"/>
    <s v="-"/>
  </r>
  <r>
    <s v="ORD112482"/>
    <x v="3"/>
    <x v="2"/>
    <x v="12325"/>
    <n v="0.22"/>
    <n v="27.291"/>
    <n v="3"/>
    <d v="2023-08-08T00:00:00"/>
    <d v="2023-08-15T00:00:00"/>
    <s v="Member"/>
    <x v="0"/>
    <n v="36.659999999999997"/>
    <x v="4"/>
    <x v="4"/>
    <n v="96.759"/>
    <s v="-"/>
  </r>
  <r>
    <s v="ORD112483"/>
    <x v="3"/>
    <x v="2"/>
    <x v="12326"/>
    <n v="0.08"/>
    <n v="79.851200000000006"/>
    <n v="3"/>
    <d v="2024-03-08T00:00:00"/>
    <d v="2024-03-10T00:00:00"/>
    <s v="Member"/>
    <x v="0"/>
    <n v="95.02"/>
    <x v="4"/>
    <x v="5"/>
    <n v="918.28880000000004"/>
    <s v="-"/>
  </r>
  <r>
    <s v="ORD112484"/>
    <x v="3"/>
    <x v="2"/>
    <x v="12327"/>
    <n v="0.15"/>
    <n v="175.79999999999998"/>
    <n v="4"/>
    <d v="2023-07-22T00:00:00"/>
    <d v="2023-07-29T00:00:00"/>
    <s v="Regular"/>
    <x v="2"/>
    <n v="216.69"/>
    <x v="4"/>
    <x v="3"/>
    <n v="996.2"/>
    <s v="-"/>
  </r>
  <r>
    <s v="ORD112485"/>
    <x v="0"/>
    <x v="2"/>
    <x v="12328"/>
    <n v="0.06"/>
    <n v="90.820800000000006"/>
    <n v="6"/>
    <d v="2024-06-18T00:00:00"/>
    <d v="2024-06-22T00:00:00"/>
    <s v="Regular"/>
    <x v="2"/>
    <n v="338.22"/>
    <x v="4"/>
    <x v="1"/>
    <n v="1422.8592000000001"/>
    <s v="Bulk Order"/>
  </r>
  <r>
    <s v="ORD112486"/>
    <x v="3"/>
    <x v="2"/>
    <x v="12329"/>
    <n v="0.21"/>
    <n v="923.98320000000001"/>
    <n v="1"/>
    <d v="2024-08-28T00:00:00"/>
    <d v="2024-08-30T00:00:00"/>
    <s v="Regular"/>
    <x v="2"/>
    <n v="236.13"/>
    <x v="4"/>
    <x v="1"/>
    <n v="3475.9367999999999"/>
    <s v="-"/>
  </r>
  <r>
    <s v="ORD112487"/>
    <x v="2"/>
    <x v="4"/>
    <x v="12330"/>
    <n v="0.32"/>
    <n v="691.50399999999991"/>
    <n v="2"/>
    <d v="2024-05-14T00:00:00"/>
    <d v="2024-05-17T00:00:00"/>
    <s v="Member"/>
    <x v="1"/>
    <n v="596.1"/>
    <x v="4"/>
    <x v="4"/>
    <n v="1469.4459999999999"/>
    <s v="-"/>
  </r>
  <r>
    <s v="ORD112488"/>
    <x v="1"/>
    <x v="4"/>
    <x v="12331"/>
    <n v="0.33"/>
    <n v="1131.6425999999999"/>
    <n v="3"/>
    <d v="2023-11-12T00:00:00"/>
    <d v="2023-11-17T00:00:00"/>
    <s v="Member"/>
    <x v="1"/>
    <n v="769.46"/>
    <x v="4"/>
    <x v="4"/>
    <n v="2297.5774000000001"/>
    <s v="-"/>
  </r>
  <r>
    <s v="ORD112489"/>
    <x v="0"/>
    <x v="4"/>
    <x v="12332"/>
    <n v="0.4"/>
    <n v="76.055999999999997"/>
    <n v="5"/>
    <d v="2023-08-11T00:00:00"/>
    <d v="2023-08-16T00:00:00"/>
    <s v="New"/>
    <x v="1"/>
    <n v="39.21"/>
    <x v="4"/>
    <x v="1"/>
    <n v="114.08399999999999"/>
    <s v="-"/>
  </r>
  <r>
    <s v="ORD112490"/>
    <x v="3"/>
    <x v="3"/>
    <x v="12333"/>
    <n v="0.41"/>
    <n v="1676.1783999999998"/>
    <n v="7"/>
    <d v="2024-10-21T00:00:00"/>
    <d v="2024-10-25T00:00:00"/>
    <s v="Regular"/>
    <x v="1"/>
    <n v="860.77"/>
    <x v="4"/>
    <x v="2"/>
    <n v="2412.0616"/>
    <s v="Bulk Order"/>
  </r>
  <r>
    <s v="ORD112491"/>
    <x v="2"/>
    <x v="0"/>
    <x v="12334"/>
    <n v="0.3"/>
    <n v="383.28299999999996"/>
    <n v="1"/>
    <d v="2024-04-21T00:00:00"/>
    <d v="2024-04-27T00:00:00"/>
    <s v="Member"/>
    <x v="0"/>
    <n v="100.67"/>
    <x v="4"/>
    <x v="3"/>
    <n v="894.327"/>
    <s v="-"/>
  </r>
  <r>
    <s v="ORD112492"/>
    <x v="1"/>
    <x v="3"/>
    <x v="12335"/>
    <n v="0.18"/>
    <n v="290.57220000000001"/>
    <n v="2"/>
    <d v="2023-11-26T00:00:00"/>
    <d v="2023-12-03T00:00:00"/>
    <s v="New"/>
    <x v="0"/>
    <n v="467.34"/>
    <x v="4"/>
    <x v="5"/>
    <n v="1323.7177999999999"/>
    <s v="-"/>
  </r>
  <r>
    <s v="ORD112493"/>
    <x v="2"/>
    <x v="4"/>
    <x v="12336"/>
    <n v="0.03"/>
    <n v="9.6527999999999992"/>
    <n v="4"/>
    <d v="2023-02-28T00:00:00"/>
    <d v="2023-03-04T00:00:00"/>
    <s v="Regular"/>
    <x v="2"/>
    <n v="51.62"/>
    <x v="4"/>
    <x v="3"/>
    <n v="312.10719999999998"/>
    <s v="-"/>
  </r>
  <r>
    <s v="ORD112494"/>
    <x v="3"/>
    <x v="3"/>
    <x v="12337"/>
    <n v="0.02"/>
    <n v="42.15"/>
    <n v="1"/>
    <d v="2023-06-08T00:00:00"/>
    <d v="2023-06-13T00:00:00"/>
    <s v="New"/>
    <x v="0"/>
    <n v="406.87"/>
    <x v="4"/>
    <x v="5"/>
    <n v="2065.35"/>
    <s v="-"/>
  </r>
  <r>
    <s v="ORD112495"/>
    <x v="2"/>
    <x v="0"/>
    <x v="12338"/>
    <n v="0.06"/>
    <n v="256.65780000000001"/>
    <n v="1"/>
    <d v="2024-10-05T00:00:00"/>
    <d v="2024-10-09T00:00:00"/>
    <s v="Member"/>
    <x v="2"/>
    <n v="485.27"/>
    <x v="4"/>
    <x v="1"/>
    <n v="4020.9722000000002"/>
    <s v="-"/>
  </r>
  <r>
    <s v="ORD112496"/>
    <x v="1"/>
    <x v="2"/>
    <x v="12339"/>
    <n v="0.49"/>
    <n v="958.34199999999998"/>
    <n v="9"/>
    <d v="2023-09-13T00:00:00"/>
    <d v="2023-09-14T00:00:00"/>
    <s v="Regular"/>
    <x v="1"/>
    <n v="152.27000000000001"/>
    <x v="4"/>
    <x v="5"/>
    <n v="997.45799999999997"/>
    <s v="Bulk Order"/>
  </r>
  <r>
    <s v="ORD112497"/>
    <x v="3"/>
    <x v="1"/>
    <x v="12340"/>
    <n v="0.39"/>
    <n v="1775.3463000000002"/>
    <n v="6"/>
    <d v="2024-01-15T00:00:00"/>
    <d v="2024-01-21T00:00:00"/>
    <s v="Member"/>
    <x v="0"/>
    <n v="1124.22"/>
    <x v="4"/>
    <x v="5"/>
    <n v="2776.8236999999999"/>
    <s v="Bulk Order"/>
  </r>
  <r>
    <s v="ORD112498"/>
    <x v="1"/>
    <x v="4"/>
    <x v="12341"/>
    <n v="0.2"/>
    <n v="870.09799999999996"/>
    <n v="2"/>
    <d v="2024-06-13T00:00:00"/>
    <d v="2024-06-19T00:00:00"/>
    <s v="New"/>
    <x v="0"/>
    <n v="856.12"/>
    <x v="4"/>
    <x v="0"/>
    <n v="3480.3919999999998"/>
    <s v="-"/>
  </r>
  <r>
    <s v="ORD112499"/>
    <x v="2"/>
    <x v="4"/>
    <x v="12342"/>
    <n v="0.23"/>
    <n v="92.830300000000008"/>
    <n v="7"/>
    <d v="2024-12-03T00:00:00"/>
    <d v="2024-12-04T00:00:00"/>
    <s v="Regular"/>
    <x v="0"/>
    <n v="59.54"/>
    <x v="4"/>
    <x v="1"/>
    <n v="310.77969999999999"/>
    <s v="Bulk Order"/>
  </r>
  <r>
    <s v="ORD112500"/>
    <x v="0"/>
    <x v="0"/>
    <x v="12343"/>
    <n v="0.37"/>
    <n v="590.45709999999997"/>
    <n v="6"/>
    <d v="2023-12-30T00:00:00"/>
    <d v="2024-01-05T00:00:00"/>
    <s v="Regular"/>
    <x v="0"/>
    <n v="142.99"/>
    <x v="4"/>
    <x v="4"/>
    <n v="1005.3729"/>
    <s v="Bulk Order"/>
  </r>
  <r>
    <s v="ORD112501"/>
    <x v="0"/>
    <x v="2"/>
    <x v="12344"/>
    <n v="0.26"/>
    <n v="1185.8704"/>
    <n v="6"/>
    <d v="2023-08-11T00:00:00"/>
    <d v="2023-08-12T00:00:00"/>
    <s v="Regular"/>
    <x v="2"/>
    <n v="692.01"/>
    <x v="4"/>
    <x v="4"/>
    <n v="3375.1696000000002"/>
    <s v="Bulk Order"/>
  </r>
  <r>
    <s v="ORD112502"/>
    <x v="0"/>
    <x v="2"/>
    <x v="12345"/>
    <n v="0.18"/>
    <n v="44.290799999999997"/>
    <n v="8"/>
    <d v="2024-03-30T00:00:00"/>
    <d v="2024-04-04T00:00:00"/>
    <s v="New"/>
    <x v="1"/>
    <n v="12.48"/>
    <x v="4"/>
    <x v="4"/>
    <n v="201.76920000000001"/>
    <s v="Bulk Order"/>
  </r>
  <r>
    <s v="ORD112503"/>
    <x v="0"/>
    <x v="1"/>
    <x v="12346"/>
    <n v="0.17"/>
    <n v="654.91820000000007"/>
    <n v="3"/>
    <d v="2024-06-14T00:00:00"/>
    <d v="2024-06-19T00:00:00"/>
    <s v="New"/>
    <x v="1"/>
    <n v="1130.8800000000001"/>
    <x v="4"/>
    <x v="0"/>
    <n v="3197.5418"/>
    <s v="-"/>
  </r>
  <r>
    <s v="ORD112504"/>
    <x v="1"/>
    <x v="2"/>
    <x v="12347"/>
    <n v="0.1"/>
    <n v="454.15000000000003"/>
    <n v="2"/>
    <d v="2023-11-18T00:00:00"/>
    <d v="2023-11-24T00:00:00"/>
    <s v="Member"/>
    <x v="2"/>
    <n v="945.74"/>
    <x v="4"/>
    <x v="4"/>
    <n v="4087.35"/>
    <s v="-"/>
  </r>
  <r>
    <s v="ORD112505"/>
    <x v="0"/>
    <x v="0"/>
    <x v="12348"/>
    <n v="0.44"/>
    <n v="1705.1804"/>
    <n v="9"/>
    <d v="2024-09-22T00:00:00"/>
    <d v="2024-09-24T00:00:00"/>
    <s v="New"/>
    <x v="2"/>
    <n v="472.99"/>
    <x v="4"/>
    <x v="1"/>
    <n v="2170.2295999999997"/>
    <s v="Bulk Order"/>
  </r>
  <r>
    <s v="ORD112506"/>
    <x v="1"/>
    <x v="2"/>
    <x v="12349"/>
    <n v="0.21"/>
    <n v="786.38490000000002"/>
    <n v="5"/>
    <d v="2023-10-29T00:00:00"/>
    <d v="2023-11-01T00:00:00"/>
    <s v="New"/>
    <x v="0"/>
    <n v="996.11"/>
    <x v="4"/>
    <x v="2"/>
    <n v="2958.3051"/>
    <s v="-"/>
  </r>
  <r>
    <s v="ORD112507"/>
    <x v="3"/>
    <x v="0"/>
    <x v="12350"/>
    <n v="0.38"/>
    <n v="1608.3271999999999"/>
    <n v="6"/>
    <d v="2023-08-08T00:00:00"/>
    <d v="2023-08-12T00:00:00"/>
    <s v="Regular"/>
    <x v="1"/>
    <n v="311.19"/>
    <x v="4"/>
    <x v="0"/>
    <n v="2624.1127999999999"/>
    <s v="Bulk Order"/>
  </r>
  <r>
    <s v="ORD112508"/>
    <x v="0"/>
    <x v="4"/>
    <x v="12351"/>
    <n v="0.28999999999999998"/>
    <n v="975.08729999999991"/>
    <n v="7"/>
    <d v="2023-06-15T00:00:00"/>
    <d v="2023-06-22T00:00:00"/>
    <s v="New"/>
    <x v="0"/>
    <n v="354.52"/>
    <x v="4"/>
    <x v="0"/>
    <n v="2387.2826999999997"/>
    <s v="Bulk Order"/>
  </r>
  <r>
    <s v="ORD112509"/>
    <x v="1"/>
    <x v="4"/>
    <x v="12352"/>
    <n v="0.38"/>
    <n v="825.80460000000005"/>
    <n v="2"/>
    <d v="2023-06-06T00:00:00"/>
    <d v="2023-06-11T00:00:00"/>
    <s v="Regular"/>
    <x v="0"/>
    <n v="283.75"/>
    <x v="4"/>
    <x v="4"/>
    <n v="1347.3654000000001"/>
    <s v="-"/>
  </r>
  <r>
    <s v="ORD112510"/>
    <x v="0"/>
    <x v="4"/>
    <x v="12353"/>
    <n v="0.16"/>
    <n v="65.2"/>
    <n v="6"/>
    <d v="2023-12-13T00:00:00"/>
    <d v="2023-12-15T00:00:00"/>
    <s v="New"/>
    <x v="0"/>
    <n v="112.38"/>
    <x v="4"/>
    <x v="2"/>
    <n v="342.3"/>
    <s v="Bulk Order"/>
  </r>
  <r>
    <s v="ORD112511"/>
    <x v="0"/>
    <x v="3"/>
    <x v="12354"/>
    <n v="0.38"/>
    <n v="1505.1952000000001"/>
    <n v="1"/>
    <d v="2023-09-12T00:00:00"/>
    <d v="2023-09-19T00:00:00"/>
    <s v="Member"/>
    <x v="1"/>
    <n v="449.99"/>
    <x v="4"/>
    <x v="5"/>
    <n v="2455.8447999999999"/>
    <s v="-"/>
  </r>
  <r>
    <s v="ORD112512"/>
    <x v="0"/>
    <x v="4"/>
    <x v="12355"/>
    <n v="0.39"/>
    <n v="1768.9386"/>
    <n v="9"/>
    <d v="2024-11-18T00:00:00"/>
    <d v="2024-11-21T00:00:00"/>
    <s v="Regular"/>
    <x v="0"/>
    <n v="701.33"/>
    <x v="4"/>
    <x v="5"/>
    <n v="2766.8013999999998"/>
    <s v="Bulk Order"/>
  </r>
  <r>
    <s v="ORD112513"/>
    <x v="1"/>
    <x v="0"/>
    <x v="12356"/>
    <n v="0.05"/>
    <n v="130.33850000000001"/>
    <n v="6"/>
    <d v="2024-11-18T00:00:00"/>
    <d v="2024-11-19T00:00:00"/>
    <s v="New"/>
    <x v="0"/>
    <n v="532.29"/>
    <x v="4"/>
    <x v="4"/>
    <n v="2476.4315000000001"/>
    <s v="Bulk Order"/>
  </r>
  <r>
    <s v="ORD112514"/>
    <x v="2"/>
    <x v="1"/>
    <x v="12357"/>
    <n v="0.05"/>
    <n v="135.465"/>
    <n v="7"/>
    <d v="2023-07-08T00:00:00"/>
    <d v="2023-07-12T00:00:00"/>
    <s v="New"/>
    <x v="0"/>
    <n v="659.37"/>
    <x v="4"/>
    <x v="3"/>
    <n v="2573.835"/>
    <s v="Bulk Order"/>
  </r>
  <r>
    <s v="ORD112515"/>
    <x v="0"/>
    <x v="2"/>
    <x v="12358"/>
    <n v="0.49"/>
    <n v="1017.2939"/>
    <n v="5"/>
    <d v="2024-03-26T00:00:00"/>
    <d v="2024-03-31T00:00:00"/>
    <s v="Member"/>
    <x v="0"/>
    <n v="448.16"/>
    <x v="4"/>
    <x v="4"/>
    <n v="1058.8161"/>
    <s v="-"/>
  </r>
  <r>
    <s v="ORD112516"/>
    <x v="0"/>
    <x v="4"/>
    <x v="12359"/>
    <n v="0.06"/>
    <n v="257.92320000000001"/>
    <n v="2"/>
    <d v="2023-06-25T00:00:00"/>
    <d v="2023-06-27T00:00:00"/>
    <s v="Regular"/>
    <x v="2"/>
    <n v="948.26"/>
    <x v="4"/>
    <x v="4"/>
    <n v="4040.7968000000001"/>
    <s v="-"/>
  </r>
  <r>
    <s v="ORD112517"/>
    <x v="3"/>
    <x v="3"/>
    <x v="12360"/>
    <n v="0.34"/>
    <n v="58.663600000000002"/>
    <n v="4"/>
    <d v="2023-03-23T00:00:00"/>
    <d v="2023-03-30T00:00:00"/>
    <s v="Member"/>
    <x v="2"/>
    <n v="40.659999999999997"/>
    <x v="4"/>
    <x v="4"/>
    <n v="113.87639999999999"/>
    <s v="-"/>
  </r>
  <r>
    <s v="ORD112518"/>
    <x v="2"/>
    <x v="3"/>
    <x v="12361"/>
    <n v="0.37"/>
    <n v="1169.3072999999999"/>
    <n v="5"/>
    <d v="2024-12-26T00:00:00"/>
    <d v="2024-12-27T00:00:00"/>
    <s v="Member"/>
    <x v="0"/>
    <n v="621.91999999999996"/>
    <x v="4"/>
    <x v="1"/>
    <n v="1990.9827"/>
    <s v="-"/>
  </r>
  <r>
    <s v="ORD112519"/>
    <x v="1"/>
    <x v="0"/>
    <x v="12362"/>
    <n v="0.03"/>
    <n v="136.38959999999997"/>
    <n v="2"/>
    <d v="2023-03-29T00:00:00"/>
    <d v="2023-04-01T00:00:00"/>
    <s v="Member"/>
    <x v="0"/>
    <n v="804.5"/>
    <x v="4"/>
    <x v="5"/>
    <n v="4409.9303999999993"/>
    <s v="-"/>
  </r>
  <r>
    <s v="ORD112520"/>
    <x v="3"/>
    <x v="1"/>
    <x v="12363"/>
    <n v="0.37"/>
    <n v="224.14229999999998"/>
    <n v="9"/>
    <d v="2023-11-19T00:00:00"/>
    <d v="2023-11-25T00:00:00"/>
    <s v="Member"/>
    <x v="0"/>
    <n v="156"/>
    <x v="4"/>
    <x v="4"/>
    <n v="381.64769999999999"/>
    <s v="Bulk Order"/>
  </r>
  <r>
    <s v="ORD112521"/>
    <x v="0"/>
    <x v="4"/>
    <x v="12364"/>
    <n v="0.21"/>
    <n v="1007.9811"/>
    <n v="2"/>
    <d v="2024-01-16T00:00:00"/>
    <d v="2024-01-18T00:00:00"/>
    <s v="New"/>
    <x v="0"/>
    <n v="1096"/>
    <x v="4"/>
    <x v="2"/>
    <n v="3791.9288999999999"/>
    <s v="-"/>
  </r>
  <r>
    <s v="ORD112522"/>
    <x v="3"/>
    <x v="4"/>
    <x v="12365"/>
    <n v="0.14000000000000001"/>
    <n v="677.82680000000005"/>
    <n v="2"/>
    <d v="2024-07-12T00:00:00"/>
    <d v="2024-07-15T00:00:00"/>
    <s v="New"/>
    <x v="0"/>
    <n v="820.39"/>
    <x v="4"/>
    <x v="3"/>
    <n v="4163.7932000000001"/>
    <s v="-"/>
  </r>
  <r>
    <s v="ORD112523"/>
    <x v="3"/>
    <x v="3"/>
    <x v="12366"/>
    <n v="0.33"/>
    <n v="1536.4701000000002"/>
    <n v="2"/>
    <d v="2023-01-24T00:00:00"/>
    <d v="2023-01-30T00:00:00"/>
    <s v="Member"/>
    <x v="0"/>
    <n v="1220.46"/>
    <x v="4"/>
    <x v="1"/>
    <n v="3119.4998999999998"/>
    <s v="-"/>
  </r>
  <r>
    <s v="ORD112524"/>
    <x v="0"/>
    <x v="0"/>
    <x v="12367"/>
    <n v="0.42"/>
    <n v="993.92160000000001"/>
    <n v="2"/>
    <d v="2023-12-13T00:00:00"/>
    <d v="2023-12-18T00:00:00"/>
    <s v="Member"/>
    <x v="0"/>
    <n v="222.4"/>
    <x v="4"/>
    <x v="4"/>
    <n v="1372.5583999999999"/>
    <s v="-"/>
  </r>
  <r>
    <s v="ORD112525"/>
    <x v="2"/>
    <x v="3"/>
    <x v="12368"/>
    <n v="0.28999999999999998"/>
    <n v="573.19949999999994"/>
    <n v="5"/>
    <d v="2024-03-21T00:00:00"/>
    <d v="2024-03-27T00:00:00"/>
    <s v="New"/>
    <x v="1"/>
    <n v="535.29999999999995"/>
    <x v="4"/>
    <x v="3"/>
    <n v="1403.3505"/>
    <s v="-"/>
  </r>
  <r>
    <s v="ORD112526"/>
    <x v="2"/>
    <x v="3"/>
    <x v="12369"/>
    <n v="0.44"/>
    <n v="1566.0216"/>
    <n v="7"/>
    <d v="2024-03-17T00:00:00"/>
    <d v="2024-03-19T00:00:00"/>
    <s v="Regular"/>
    <x v="1"/>
    <n v="328.79"/>
    <x v="4"/>
    <x v="1"/>
    <n v="1993.1183999999998"/>
    <s v="Bulk Order"/>
  </r>
  <r>
    <s v="ORD112527"/>
    <x v="3"/>
    <x v="1"/>
    <x v="12370"/>
    <n v="0.01"/>
    <n v="16.6158"/>
    <n v="1"/>
    <d v="2024-02-22T00:00:00"/>
    <d v="2024-02-26T00:00:00"/>
    <s v="New"/>
    <x v="2"/>
    <n v="185.86"/>
    <x v="4"/>
    <x v="0"/>
    <n v="1644.9641999999999"/>
    <s v="-"/>
  </r>
  <r>
    <s v="ORD112528"/>
    <x v="0"/>
    <x v="0"/>
    <x v="12371"/>
    <n v="0.37"/>
    <n v="160.9093"/>
    <n v="9"/>
    <d v="2024-07-13T00:00:00"/>
    <d v="2024-07-14T00:00:00"/>
    <s v="New"/>
    <x v="2"/>
    <n v="50.52"/>
    <x v="4"/>
    <x v="3"/>
    <n v="273.98069999999996"/>
    <s v="Bulk Order"/>
  </r>
  <r>
    <s v="ORD112529"/>
    <x v="1"/>
    <x v="1"/>
    <x v="12372"/>
    <n v="0.08"/>
    <n v="361.35760000000005"/>
    <n v="6"/>
    <d v="2024-04-19T00:00:00"/>
    <d v="2024-04-21T00:00:00"/>
    <s v="New"/>
    <x v="0"/>
    <n v="298.16000000000003"/>
    <x v="4"/>
    <x v="5"/>
    <n v="4155.6124"/>
    <s v="Bulk Order"/>
  </r>
  <r>
    <s v="ORD112530"/>
    <x v="3"/>
    <x v="0"/>
    <x v="12373"/>
    <n v="0.14000000000000001"/>
    <n v="449.51060000000001"/>
    <n v="1"/>
    <d v="2023-02-14T00:00:00"/>
    <d v="2023-02-21T00:00:00"/>
    <s v="Member"/>
    <x v="1"/>
    <n v="400.18"/>
    <x v="4"/>
    <x v="5"/>
    <n v="2761.2793999999999"/>
    <s v="-"/>
  </r>
  <r>
    <s v="ORD112531"/>
    <x v="1"/>
    <x v="4"/>
    <x v="12374"/>
    <n v="0.28999999999999998"/>
    <n v="323.36739999999998"/>
    <n v="1"/>
    <d v="2023-06-06T00:00:00"/>
    <d v="2023-06-11T00:00:00"/>
    <s v="Member"/>
    <x v="0"/>
    <n v="132.94"/>
    <x v="4"/>
    <x v="5"/>
    <n v="791.69259999999997"/>
    <s v="-"/>
  </r>
  <r>
    <s v="ORD112532"/>
    <x v="3"/>
    <x v="2"/>
    <x v="12375"/>
    <n v="0.14000000000000001"/>
    <n v="26.628"/>
    <n v="9"/>
    <d v="2023-04-29T00:00:00"/>
    <d v="2023-05-04T00:00:00"/>
    <s v="Member"/>
    <x v="1"/>
    <n v="37.549999999999997"/>
    <x v="4"/>
    <x v="3"/>
    <n v="163.572"/>
    <s v="Bulk Order"/>
  </r>
  <r>
    <s v="ORD112533"/>
    <x v="3"/>
    <x v="2"/>
    <x v="12376"/>
    <n v="0.08"/>
    <n v="291.61840000000001"/>
    <n v="9"/>
    <d v="2024-05-09T00:00:00"/>
    <d v="2024-05-12T00:00:00"/>
    <s v="Member"/>
    <x v="1"/>
    <n v="727.36"/>
    <x v="4"/>
    <x v="1"/>
    <n v="3353.6116000000002"/>
    <s v="Bulk Order"/>
  </r>
  <r>
    <s v="ORD112534"/>
    <x v="0"/>
    <x v="0"/>
    <x v="12377"/>
    <n v="0.44"/>
    <n v="1882.6368000000002"/>
    <n v="1"/>
    <d v="2024-09-13T00:00:00"/>
    <d v="2024-09-16T00:00:00"/>
    <s v="Regular"/>
    <x v="0"/>
    <n v="801.04"/>
    <x v="4"/>
    <x v="4"/>
    <n v="2396.0832"/>
    <s v="-"/>
  </r>
  <r>
    <s v="ORD112535"/>
    <x v="0"/>
    <x v="2"/>
    <x v="12378"/>
    <n v="0.45"/>
    <n v="939.45150000000001"/>
    <n v="1"/>
    <d v="2023-07-10T00:00:00"/>
    <d v="2023-07-14T00:00:00"/>
    <s v="New"/>
    <x v="1"/>
    <n v="433.06"/>
    <x v="4"/>
    <x v="4"/>
    <n v="1148.2184999999999"/>
    <s v="-"/>
  </r>
  <r>
    <s v="ORD112536"/>
    <x v="1"/>
    <x v="3"/>
    <x v="12379"/>
    <n v="0.02"/>
    <n v="9.927999999999999"/>
    <n v="5"/>
    <d v="2024-07-13T00:00:00"/>
    <d v="2024-07-18T00:00:00"/>
    <s v="Regular"/>
    <x v="2"/>
    <n v="29.81"/>
    <x v="4"/>
    <x v="2"/>
    <n v="486.47199999999998"/>
    <s v="-"/>
  </r>
  <r>
    <s v="ORD112537"/>
    <x v="1"/>
    <x v="4"/>
    <x v="12380"/>
    <n v="0.25"/>
    <n v="819.56"/>
    <n v="5"/>
    <d v="2024-01-31T00:00:00"/>
    <d v="2024-02-07T00:00:00"/>
    <s v="Member"/>
    <x v="0"/>
    <n v="736.61"/>
    <x v="4"/>
    <x v="4"/>
    <n v="2458.6799999999998"/>
    <s v="-"/>
  </r>
  <r>
    <s v="ORD112538"/>
    <x v="2"/>
    <x v="4"/>
    <x v="12381"/>
    <n v="0.1"/>
    <n v="155.495"/>
    <n v="7"/>
    <d v="2024-04-06T00:00:00"/>
    <d v="2024-04-11T00:00:00"/>
    <s v="New"/>
    <x v="1"/>
    <n v="446.57"/>
    <x v="4"/>
    <x v="5"/>
    <n v="1399.4549999999999"/>
    <s v="Bulk Order"/>
  </r>
  <r>
    <s v="ORD112539"/>
    <x v="0"/>
    <x v="2"/>
    <x v="12382"/>
    <n v="0.43"/>
    <n v="346.2962"/>
    <n v="4"/>
    <d v="2024-02-15T00:00:00"/>
    <d v="2024-02-20T00:00:00"/>
    <s v="Member"/>
    <x v="0"/>
    <n v="167.52"/>
    <x v="4"/>
    <x v="1"/>
    <n v="459.04380000000003"/>
    <s v="-"/>
  </r>
  <r>
    <s v="ORD112540"/>
    <x v="3"/>
    <x v="0"/>
    <x v="12383"/>
    <n v="0.23"/>
    <n v="598.21620000000007"/>
    <n v="1"/>
    <d v="2023-07-13T00:00:00"/>
    <d v="2023-07-14T00:00:00"/>
    <s v="Regular"/>
    <x v="1"/>
    <n v="310.79000000000002"/>
    <x v="4"/>
    <x v="4"/>
    <n v="2002.7238"/>
    <s v="-"/>
  </r>
  <r>
    <s v="ORD112541"/>
    <x v="3"/>
    <x v="3"/>
    <x v="12384"/>
    <n v="0.24"/>
    <n v="590.6472"/>
    <n v="6"/>
    <d v="2023-02-06T00:00:00"/>
    <d v="2023-02-07T00:00:00"/>
    <s v="Regular"/>
    <x v="0"/>
    <n v="313.43"/>
    <x v="4"/>
    <x v="0"/>
    <n v="1870.3828000000003"/>
    <s v="Bulk Order"/>
  </r>
  <r>
    <s v="ORD112542"/>
    <x v="2"/>
    <x v="0"/>
    <x v="12385"/>
    <n v="0.31"/>
    <n v="815.97579999999994"/>
    <n v="3"/>
    <d v="2023-05-06T00:00:00"/>
    <d v="2023-05-11T00:00:00"/>
    <s v="Member"/>
    <x v="2"/>
    <n v="635.65"/>
    <x v="4"/>
    <x v="0"/>
    <n v="1816.2041999999999"/>
    <s v="-"/>
  </r>
  <r>
    <s v="ORD112543"/>
    <x v="0"/>
    <x v="2"/>
    <x v="12386"/>
    <n v="0.03"/>
    <n v="124.11810000000001"/>
    <n v="7"/>
    <d v="2023-02-14T00:00:00"/>
    <d v="2023-02-15T00:00:00"/>
    <s v="Regular"/>
    <x v="1"/>
    <n v="322.18"/>
    <x v="4"/>
    <x v="2"/>
    <n v="4013.1519000000003"/>
    <s v="Bulk Order"/>
  </r>
  <r>
    <s v="ORD112544"/>
    <x v="3"/>
    <x v="4"/>
    <x v="12387"/>
    <n v="0.06"/>
    <n v="148.4562"/>
    <n v="1"/>
    <d v="2023-07-04T00:00:00"/>
    <d v="2023-07-09T00:00:00"/>
    <s v="Member"/>
    <x v="2"/>
    <n v="354.23"/>
    <x v="4"/>
    <x v="0"/>
    <n v="2325.8137999999999"/>
    <s v="-"/>
  </r>
  <r>
    <s v="ORD112545"/>
    <x v="2"/>
    <x v="4"/>
    <x v="12388"/>
    <n v="0.25"/>
    <n v="1128.1624999999999"/>
    <n v="4"/>
    <d v="2023-01-18T00:00:00"/>
    <d v="2023-01-21T00:00:00"/>
    <s v="Member"/>
    <x v="1"/>
    <n v="440.4"/>
    <x v="4"/>
    <x v="0"/>
    <n v="3384.4874999999997"/>
    <s v="-"/>
  </r>
  <r>
    <s v="ORD112546"/>
    <x v="2"/>
    <x v="0"/>
    <x v="12389"/>
    <n v="0.48"/>
    <n v="2027.9376"/>
    <n v="9"/>
    <d v="2024-05-25T00:00:00"/>
    <d v="2024-05-28T00:00:00"/>
    <s v="Regular"/>
    <x v="0"/>
    <n v="422.62"/>
    <x v="4"/>
    <x v="5"/>
    <n v="2196.9323999999997"/>
    <s v="Bulk Order"/>
  </r>
  <r>
    <s v="ORD112547"/>
    <x v="3"/>
    <x v="1"/>
    <x v="12390"/>
    <n v="0.42"/>
    <n v="1381.9974"/>
    <n v="6"/>
    <d v="2024-06-08T00:00:00"/>
    <d v="2024-06-15T00:00:00"/>
    <s v="Regular"/>
    <x v="1"/>
    <n v="167.43"/>
    <x v="4"/>
    <x v="2"/>
    <n v="1908.4725999999998"/>
    <s v="Bulk Order"/>
  </r>
  <r>
    <s v="ORD112548"/>
    <x v="3"/>
    <x v="0"/>
    <x v="12391"/>
    <n v="0.44"/>
    <n v="166.57079999999999"/>
    <n v="2"/>
    <d v="2023-11-25T00:00:00"/>
    <d v="2023-11-26T00:00:00"/>
    <s v="Member"/>
    <x v="1"/>
    <n v="102.94"/>
    <x v="4"/>
    <x v="2"/>
    <n v="211.9992"/>
    <s v="-"/>
  </r>
  <r>
    <s v="ORD112549"/>
    <x v="1"/>
    <x v="1"/>
    <x v="12392"/>
    <n v="7.0000000000000007E-2"/>
    <n v="303.67610000000002"/>
    <n v="6"/>
    <d v="2023-11-08T00:00:00"/>
    <d v="2023-11-11T00:00:00"/>
    <s v="Member"/>
    <x v="1"/>
    <n v="560.86"/>
    <x v="4"/>
    <x v="3"/>
    <n v="4034.5538999999994"/>
    <s v="Bulk Order"/>
  </r>
  <r>
    <s v="ORD112550"/>
    <x v="0"/>
    <x v="0"/>
    <x v="12393"/>
    <n v="0.48"/>
    <n v="2177.904"/>
    <n v="9"/>
    <d v="2023-07-21T00:00:00"/>
    <d v="2023-07-27T00:00:00"/>
    <s v="Member"/>
    <x v="0"/>
    <n v="665.91"/>
    <x v="4"/>
    <x v="3"/>
    <n v="2359.3960000000002"/>
    <s v="Bulk Order"/>
  </r>
  <r>
    <s v="ORD112551"/>
    <x v="1"/>
    <x v="1"/>
    <x v="12394"/>
    <n v="0.36"/>
    <n v="697.58280000000002"/>
    <n v="1"/>
    <d v="2023-01-20T00:00:00"/>
    <d v="2023-01-23T00:00:00"/>
    <s v="New"/>
    <x v="1"/>
    <n v="109.29"/>
    <x v="4"/>
    <x v="2"/>
    <n v="1240.1471999999999"/>
    <s v="-"/>
  </r>
  <r>
    <s v="ORD112552"/>
    <x v="2"/>
    <x v="1"/>
    <x v="12395"/>
    <n v="0.16"/>
    <n v="428.50239999999997"/>
    <n v="5"/>
    <d v="2024-01-25T00:00:00"/>
    <d v="2024-02-01T00:00:00"/>
    <s v="Regular"/>
    <x v="2"/>
    <n v="197.53"/>
    <x v="4"/>
    <x v="3"/>
    <n v="2249.6376"/>
    <s v="-"/>
  </r>
  <r>
    <s v="ORD112553"/>
    <x v="3"/>
    <x v="1"/>
    <x v="12396"/>
    <n v="0.43"/>
    <n v="635.11"/>
    <n v="8"/>
    <d v="2024-02-14T00:00:00"/>
    <d v="2024-02-21T00:00:00"/>
    <s v="Regular"/>
    <x v="2"/>
    <n v="155.97999999999999"/>
    <x v="4"/>
    <x v="4"/>
    <n v="841.89"/>
    <s v="Bulk Order"/>
  </r>
  <r>
    <s v="ORD112554"/>
    <x v="1"/>
    <x v="1"/>
    <x v="12397"/>
    <n v="0.37"/>
    <n v="63.680700000000002"/>
    <n v="7"/>
    <d v="2023-07-08T00:00:00"/>
    <d v="2023-07-12T00:00:00"/>
    <s v="Regular"/>
    <x v="1"/>
    <n v="15.98"/>
    <x v="4"/>
    <x v="1"/>
    <n v="108.42930000000001"/>
    <s v="Bulk Order"/>
  </r>
  <r>
    <s v="ORD112555"/>
    <x v="2"/>
    <x v="3"/>
    <x v="12398"/>
    <n v="0.37"/>
    <n v="906.24469999999997"/>
    <n v="2"/>
    <d v="2023-03-27T00:00:00"/>
    <d v="2023-03-31T00:00:00"/>
    <s v="Regular"/>
    <x v="0"/>
    <n v="636.47"/>
    <x v="4"/>
    <x v="4"/>
    <n v="1543.0653"/>
    <s v="-"/>
  </r>
  <r>
    <s v="ORD112556"/>
    <x v="0"/>
    <x v="1"/>
    <x v="12399"/>
    <n v="0.37"/>
    <n v="271.52820000000003"/>
    <n v="8"/>
    <d v="2024-09-21T00:00:00"/>
    <d v="2024-09-26T00:00:00"/>
    <s v="Regular"/>
    <x v="1"/>
    <n v="211.28"/>
    <x v="4"/>
    <x v="1"/>
    <n v="462.33179999999999"/>
    <s v="Bulk Order"/>
  </r>
  <r>
    <s v="ORD112557"/>
    <x v="3"/>
    <x v="1"/>
    <x v="12400"/>
    <n v="0.4"/>
    <n v="399.31600000000003"/>
    <n v="9"/>
    <d v="2023-06-20T00:00:00"/>
    <d v="2023-06-22T00:00:00"/>
    <s v="Member"/>
    <x v="0"/>
    <n v="283.33999999999997"/>
    <x v="4"/>
    <x v="0"/>
    <n v="598.97399999999993"/>
    <s v="Bulk Order"/>
  </r>
  <r>
    <s v="ORD112558"/>
    <x v="1"/>
    <x v="4"/>
    <x v="12401"/>
    <n v="0.47"/>
    <n v="1154.0755999999999"/>
    <n v="8"/>
    <d v="2024-11-17T00:00:00"/>
    <d v="2024-11-19T00:00:00"/>
    <s v="Member"/>
    <x v="2"/>
    <n v="253.92"/>
    <x v="4"/>
    <x v="4"/>
    <n v="1301.4044000000001"/>
    <s v="Bulk Order"/>
  </r>
  <r>
    <s v="ORD112559"/>
    <x v="0"/>
    <x v="3"/>
    <x v="12402"/>
    <n v="7.0000000000000007E-2"/>
    <n v="304.39429999999999"/>
    <n v="6"/>
    <d v="2024-04-30T00:00:00"/>
    <d v="2024-05-04T00:00:00"/>
    <s v="New"/>
    <x v="1"/>
    <n v="355.12"/>
    <x v="4"/>
    <x v="5"/>
    <n v="4044.0956999999999"/>
    <s v="Bulk Order"/>
  </r>
  <r>
    <s v="ORD112560"/>
    <x v="1"/>
    <x v="1"/>
    <x v="12403"/>
    <n v="0.5"/>
    <n v="2119.35"/>
    <n v="9"/>
    <d v="2024-04-09T00:00:00"/>
    <d v="2024-04-15T00:00:00"/>
    <s v="Regular"/>
    <x v="1"/>
    <n v="911.36"/>
    <x v="4"/>
    <x v="1"/>
    <n v="2119.35"/>
    <s v="Bulk Order"/>
  </r>
  <r>
    <s v="ORD112561"/>
    <x v="2"/>
    <x v="2"/>
    <x v="12404"/>
    <n v="0.44"/>
    <n v="2124.6896000000002"/>
    <n v="8"/>
    <d v="2023-05-09T00:00:00"/>
    <d v="2023-05-14T00:00:00"/>
    <s v="Member"/>
    <x v="1"/>
    <n v="578.61"/>
    <x v="4"/>
    <x v="3"/>
    <n v="2704.1504"/>
    <s v="Bulk Order"/>
  </r>
  <r>
    <s v="ORD112562"/>
    <x v="0"/>
    <x v="3"/>
    <x v="12405"/>
    <n v="0.22"/>
    <n v="542.33079999999995"/>
    <n v="4"/>
    <d v="2023-07-20T00:00:00"/>
    <d v="2023-07-24T00:00:00"/>
    <s v="Regular"/>
    <x v="2"/>
    <n v="158.01"/>
    <x v="4"/>
    <x v="5"/>
    <n v="1922.8091999999999"/>
    <s v="-"/>
  </r>
  <r>
    <s v="ORD112563"/>
    <x v="1"/>
    <x v="4"/>
    <x v="12406"/>
    <n v="0.08"/>
    <n v="224.38720000000001"/>
    <n v="6"/>
    <d v="2024-06-21T00:00:00"/>
    <d v="2024-06-24T00:00:00"/>
    <s v="New"/>
    <x v="2"/>
    <n v="534.65"/>
    <x v="4"/>
    <x v="5"/>
    <n v="2580.4528"/>
    <s v="Bulk Order"/>
  </r>
  <r>
    <s v="ORD112564"/>
    <x v="0"/>
    <x v="0"/>
    <x v="12407"/>
    <n v="0.23"/>
    <n v="949.52510000000007"/>
    <n v="5"/>
    <d v="2024-07-29T00:00:00"/>
    <d v="2024-08-03T00:00:00"/>
    <s v="New"/>
    <x v="2"/>
    <n v="481.39"/>
    <x v="4"/>
    <x v="2"/>
    <n v="3178.8449000000001"/>
    <s v="-"/>
  </r>
  <r>
    <s v="ORD112565"/>
    <x v="2"/>
    <x v="4"/>
    <x v="12408"/>
    <n v="0.39"/>
    <n v="1376.076"/>
    <n v="9"/>
    <d v="2024-12-02T00:00:00"/>
    <d v="2024-12-08T00:00:00"/>
    <s v="New"/>
    <x v="0"/>
    <n v="457.67"/>
    <x v="4"/>
    <x v="0"/>
    <n v="2152.3240000000001"/>
    <s v="Bulk Order"/>
  </r>
  <r>
    <s v="ORD112566"/>
    <x v="0"/>
    <x v="4"/>
    <x v="12409"/>
    <n v="0.3"/>
    <n v="298.74900000000002"/>
    <n v="4"/>
    <d v="2024-05-12T00:00:00"/>
    <d v="2024-05-17T00:00:00"/>
    <s v="Member"/>
    <x v="1"/>
    <n v="197.87"/>
    <x v="4"/>
    <x v="0"/>
    <n v="697.08100000000002"/>
    <s v="-"/>
  </r>
  <r>
    <s v="ORD112567"/>
    <x v="1"/>
    <x v="3"/>
    <x v="12410"/>
    <n v="0.14000000000000001"/>
    <n v="287.14840000000004"/>
    <n v="1"/>
    <d v="2024-01-12T00:00:00"/>
    <d v="2024-01-14T00:00:00"/>
    <s v="New"/>
    <x v="0"/>
    <n v="460.1"/>
    <x v="4"/>
    <x v="5"/>
    <n v="1763.9115999999999"/>
    <s v="-"/>
  </r>
  <r>
    <s v="ORD112568"/>
    <x v="2"/>
    <x v="3"/>
    <x v="12411"/>
    <n v="0.2"/>
    <n v="930.57600000000002"/>
    <n v="9"/>
    <d v="2023-09-19T00:00:00"/>
    <d v="2023-09-21T00:00:00"/>
    <s v="Regular"/>
    <x v="1"/>
    <n v="360.6"/>
    <x v="4"/>
    <x v="0"/>
    <n v="3722.3040000000001"/>
    <s v="Bulk Order"/>
  </r>
  <r>
    <s v="ORD112569"/>
    <x v="3"/>
    <x v="2"/>
    <x v="12412"/>
    <n v="0.48"/>
    <n v="391.68959999999998"/>
    <n v="9"/>
    <d v="2023-04-20T00:00:00"/>
    <d v="2023-04-22T00:00:00"/>
    <s v="New"/>
    <x v="0"/>
    <n v="51.13"/>
    <x v="4"/>
    <x v="4"/>
    <n v="424.3304"/>
    <s v="Bulk Order"/>
  </r>
  <r>
    <s v="ORD112570"/>
    <x v="1"/>
    <x v="2"/>
    <x v="12413"/>
    <n v="0.4"/>
    <n v="450.34"/>
    <n v="7"/>
    <d v="2023-11-14T00:00:00"/>
    <d v="2023-11-15T00:00:00"/>
    <s v="New"/>
    <x v="0"/>
    <n v="288.43"/>
    <x v="4"/>
    <x v="5"/>
    <n v="675.51"/>
    <s v="Bulk Order"/>
  </r>
  <r>
    <s v="ORD112571"/>
    <x v="1"/>
    <x v="3"/>
    <x v="12414"/>
    <n v="0.06"/>
    <n v="123.79379999999999"/>
    <n v="5"/>
    <d v="2024-07-31T00:00:00"/>
    <d v="2024-08-03T00:00:00"/>
    <s v="New"/>
    <x v="2"/>
    <n v="241.45"/>
    <x v="4"/>
    <x v="3"/>
    <n v="1939.4362000000001"/>
    <s v="-"/>
  </r>
  <r>
    <s v="ORD112572"/>
    <x v="2"/>
    <x v="3"/>
    <x v="12415"/>
    <n v="0.27"/>
    <n v="1270.4526000000001"/>
    <n v="7"/>
    <d v="2024-11-12T00:00:00"/>
    <d v="2024-11-19T00:00:00"/>
    <s v="Regular"/>
    <x v="0"/>
    <n v="853.67"/>
    <x v="4"/>
    <x v="0"/>
    <n v="3434.9274"/>
    <s v="Bulk Order"/>
  </r>
  <r>
    <s v="ORD112573"/>
    <x v="2"/>
    <x v="3"/>
    <x v="12416"/>
    <n v="0.47"/>
    <n v="309.12369999999999"/>
    <n v="9"/>
    <d v="2024-06-22T00:00:00"/>
    <d v="2024-06-25T00:00:00"/>
    <s v="Regular"/>
    <x v="0"/>
    <n v="161.97"/>
    <x v="4"/>
    <x v="3"/>
    <n v="348.58630000000005"/>
    <s v="Bulk Order"/>
  </r>
  <r>
    <s v="ORD112574"/>
    <x v="3"/>
    <x v="0"/>
    <x v="12417"/>
    <n v="0.02"/>
    <n v="67.948400000000007"/>
    <n v="3"/>
    <d v="2023-03-23T00:00:00"/>
    <d v="2023-03-26T00:00:00"/>
    <s v="New"/>
    <x v="0"/>
    <n v="216.59"/>
    <x v="4"/>
    <x v="4"/>
    <n v="3329.4715999999999"/>
    <s v="-"/>
  </r>
  <r>
    <s v="ORD112575"/>
    <x v="1"/>
    <x v="4"/>
    <x v="12418"/>
    <n v="0.02"/>
    <n v="14.948"/>
    <n v="5"/>
    <d v="2024-09-01T00:00:00"/>
    <d v="2024-09-04T00:00:00"/>
    <s v="Member"/>
    <x v="0"/>
    <n v="181.87"/>
    <x v="4"/>
    <x v="0"/>
    <n v="732.452"/>
    <s v="-"/>
  </r>
  <r>
    <s v="ORD112576"/>
    <x v="2"/>
    <x v="2"/>
    <x v="12419"/>
    <n v="0.36"/>
    <n v="961.22159999999997"/>
    <n v="3"/>
    <d v="2024-12-25T00:00:00"/>
    <d v="2024-12-31T00:00:00"/>
    <s v="Member"/>
    <x v="0"/>
    <n v="506.22"/>
    <x v="4"/>
    <x v="2"/>
    <n v="1708.8384000000001"/>
    <s v="-"/>
  </r>
  <r>
    <s v="ORD112577"/>
    <x v="3"/>
    <x v="2"/>
    <x v="12420"/>
    <n v="0.28999999999999998"/>
    <n v="791.45639999999992"/>
    <n v="8"/>
    <d v="2024-07-30T00:00:00"/>
    <d v="2024-08-02T00:00:00"/>
    <s v="Member"/>
    <x v="1"/>
    <n v="208.45"/>
    <x v="4"/>
    <x v="4"/>
    <n v="1937.7035999999998"/>
    <s v="Bulk Order"/>
  </r>
  <r>
    <s v="ORD112578"/>
    <x v="3"/>
    <x v="1"/>
    <x v="12421"/>
    <n v="0.02"/>
    <n v="6.1774000000000004"/>
    <n v="1"/>
    <d v="2023-06-24T00:00:00"/>
    <d v="2023-06-30T00:00:00"/>
    <s v="New"/>
    <x v="0"/>
    <n v="67.66"/>
    <x v="4"/>
    <x v="4"/>
    <n v="302.69260000000003"/>
    <s v="-"/>
  </r>
  <r>
    <s v="ORD112579"/>
    <x v="2"/>
    <x v="0"/>
    <x v="12422"/>
    <n v="0.5"/>
    <n v="2387.59"/>
    <n v="4"/>
    <d v="2024-11-02T00:00:00"/>
    <d v="2024-11-05T00:00:00"/>
    <s v="New"/>
    <x v="0"/>
    <n v="325.88"/>
    <x v="4"/>
    <x v="1"/>
    <n v="2387.59"/>
    <s v="-"/>
  </r>
  <r>
    <s v="ORD112580"/>
    <x v="1"/>
    <x v="3"/>
    <x v="12423"/>
    <n v="0.28999999999999998"/>
    <n v="1175.2104999999999"/>
    <n v="7"/>
    <d v="2023-12-29T00:00:00"/>
    <d v="2023-12-30T00:00:00"/>
    <s v="Member"/>
    <x v="1"/>
    <n v="517.91"/>
    <x v="4"/>
    <x v="2"/>
    <n v="2877.2394999999997"/>
    <s v="Bulk Order"/>
  </r>
  <r>
    <s v="ORD112581"/>
    <x v="0"/>
    <x v="3"/>
    <x v="12424"/>
    <n v="0.25"/>
    <n v="395.9975"/>
    <n v="9"/>
    <d v="2023-06-11T00:00:00"/>
    <d v="2023-06-16T00:00:00"/>
    <s v="Member"/>
    <x v="2"/>
    <n v="291.42"/>
    <x v="4"/>
    <x v="3"/>
    <n v="1187.9925000000001"/>
    <s v="Bulk Order"/>
  </r>
  <r>
    <s v="ORD112582"/>
    <x v="0"/>
    <x v="0"/>
    <x v="12425"/>
    <n v="0.22"/>
    <n v="162.81319999999999"/>
    <n v="2"/>
    <d v="2024-03-06T00:00:00"/>
    <d v="2024-03-08T00:00:00"/>
    <s v="Member"/>
    <x v="2"/>
    <n v="161.72999999999999"/>
    <x v="4"/>
    <x v="3"/>
    <n v="577.24679999999989"/>
    <s v="-"/>
  </r>
  <r>
    <s v="ORD112583"/>
    <x v="3"/>
    <x v="2"/>
    <x v="12426"/>
    <n v="0.35"/>
    <n v="627.7494999999999"/>
    <n v="9"/>
    <d v="2023-04-27T00:00:00"/>
    <d v="2023-04-29T00:00:00"/>
    <s v="Regular"/>
    <x v="2"/>
    <n v="207.33"/>
    <x v="4"/>
    <x v="1"/>
    <n v="1165.8205"/>
    <s v="Bulk Order"/>
  </r>
  <r>
    <s v="ORD112584"/>
    <x v="0"/>
    <x v="3"/>
    <x v="12427"/>
    <n v="0.23"/>
    <n v="1030.8508000000002"/>
    <n v="6"/>
    <d v="2024-05-31T00:00:00"/>
    <d v="2024-06-02T00:00:00"/>
    <s v="Regular"/>
    <x v="1"/>
    <n v="426.19"/>
    <x v="4"/>
    <x v="4"/>
    <n v="3451.1091999999999"/>
    <s v="Bulk Order"/>
  </r>
  <r>
    <s v="ORD112585"/>
    <x v="0"/>
    <x v="1"/>
    <x v="12428"/>
    <n v="0.33"/>
    <n v="247.54949999999999"/>
    <n v="7"/>
    <d v="2024-07-01T00:00:00"/>
    <d v="2024-07-07T00:00:00"/>
    <s v="Member"/>
    <x v="0"/>
    <n v="176.33"/>
    <x v="4"/>
    <x v="4"/>
    <n v="502.60050000000001"/>
    <s v="Bulk Order"/>
  </r>
  <r>
    <s v="ORD112586"/>
    <x v="2"/>
    <x v="2"/>
    <x v="12429"/>
    <n v="0.24"/>
    <n v="434.79599999999999"/>
    <n v="4"/>
    <d v="2024-09-29T00:00:00"/>
    <d v="2024-10-02T00:00:00"/>
    <s v="Regular"/>
    <x v="0"/>
    <n v="275.63"/>
    <x v="4"/>
    <x v="0"/>
    <n v="1376.854"/>
    <s v="-"/>
  </r>
  <r>
    <s v="ORD112587"/>
    <x v="3"/>
    <x v="4"/>
    <x v="12430"/>
    <n v="0.31"/>
    <n v="781.8479000000001"/>
    <n v="5"/>
    <d v="2023-09-03T00:00:00"/>
    <d v="2023-09-05T00:00:00"/>
    <s v="Regular"/>
    <x v="1"/>
    <n v="254.32"/>
    <x v="4"/>
    <x v="0"/>
    <n v="1740.2420999999999"/>
    <s v="-"/>
  </r>
  <r>
    <s v="ORD112588"/>
    <x v="1"/>
    <x v="0"/>
    <x v="12431"/>
    <n v="0.4"/>
    <n v="104.452"/>
    <n v="1"/>
    <d v="2023-09-22T00:00:00"/>
    <d v="2023-09-28T00:00:00"/>
    <s v="New"/>
    <x v="1"/>
    <n v="51.86"/>
    <x v="4"/>
    <x v="4"/>
    <n v="156.678"/>
    <s v="-"/>
  </r>
  <r>
    <s v="ORD112589"/>
    <x v="3"/>
    <x v="2"/>
    <x v="12432"/>
    <n v="0.41"/>
    <n v="579.48169999999993"/>
    <n v="4"/>
    <d v="2023-04-19T00:00:00"/>
    <d v="2023-04-20T00:00:00"/>
    <s v="Regular"/>
    <x v="1"/>
    <n v="209.99"/>
    <x v="4"/>
    <x v="0"/>
    <n v="833.88829999999996"/>
    <s v="-"/>
  </r>
  <r>
    <s v="ORD112590"/>
    <x v="2"/>
    <x v="4"/>
    <x v="12433"/>
    <n v="0.42"/>
    <n v="1267.8162"/>
    <n v="8"/>
    <d v="2023-06-12T00:00:00"/>
    <d v="2023-06-19T00:00:00"/>
    <s v="New"/>
    <x v="2"/>
    <n v="618.6"/>
    <x v="4"/>
    <x v="2"/>
    <n v="1750.7938000000001"/>
    <s v="Bulk Order"/>
  </r>
  <r>
    <s v="ORD112591"/>
    <x v="0"/>
    <x v="1"/>
    <x v="12434"/>
    <n v="0.1"/>
    <n v="168.74300000000002"/>
    <n v="6"/>
    <d v="2023-11-27T00:00:00"/>
    <d v="2023-11-30T00:00:00"/>
    <s v="New"/>
    <x v="2"/>
    <n v="414.32"/>
    <x v="4"/>
    <x v="0"/>
    <n v="1518.6870000000001"/>
    <s v="Bulk Order"/>
  </r>
  <r>
    <s v="ORD112592"/>
    <x v="1"/>
    <x v="0"/>
    <x v="12435"/>
    <n v="0.03"/>
    <n v="130.96709999999999"/>
    <n v="7"/>
    <d v="2024-07-11T00:00:00"/>
    <d v="2024-07-18T00:00:00"/>
    <s v="Member"/>
    <x v="2"/>
    <n v="240.23"/>
    <x v="4"/>
    <x v="4"/>
    <n v="4234.6028999999999"/>
    <s v="Bulk Order"/>
  </r>
  <r>
    <s v="ORD112593"/>
    <x v="3"/>
    <x v="3"/>
    <x v="12436"/>
    <n v="0.42"/>
    <n v="1969.8629999999998"/>
    <n v="1"/>
    <d v="2023-04-15T00:00:00"/>
    <d v="2023-04-18T00:00:00"/>
    <s v="Regular"/>
    <x v="1"/>
    <n v="651.48"/>
    <x v="4"/>
    <x v="3"/>
    <n v="2720.2869999999998"/>
    <s v="-"/>
  </r>
  <r>
    <s v="ORD112594"/>
    <x v="0"/>
    <x v="3"/>
    <x v="12437"/>
    <n v="0.02"/>
    <n v="45.2712"/>
    <n v="7"/>
    <d v="2023-09-26T00:00:00"/>
    <d v="2023-09-27T00:00:00"/>
    <s v="Member"/>
    <x v="2"/>
    <n v="311.83"/>
    <x v="4"/>
    <x v="1"/>
    <n v="2218.2887999999998"/>
    <s v="Bulk Order"/>
  </r>
  <r>
    <s v="ORD112595"/>
    <x v="3"/>
    <x v="4"/>
    <x v="12438"/>
    <n v="0.11"/>
    <n v="297.75900000000001"/>
    <n v="6"/>
    <d v="2023-03-02T00:00:00"/>
    <d v="2023-03-07T00:00:00"/>
    <s v="New"/>
    <x v="1"/>
    <n v="744.13"/>
    <x v="4"/>
    <x v="3"/>
    <n v="2409.1410000000001"/>
    <s v="Bulk Order"/>
  </r>
  <r>
    <s v="ORD112596"/>
    <x v="1"/>
    <x v="2"/>
    <x v="12439"/>
    <n v="0.26"/>
    <n v="829.64960000000008"/>
    <n v="4"/>
    <d v="2024-06-25T00:00:00"/>
    <d v="2024-06-26T00:00:00"/>
    <s v="Regular"/>
    <x v="2"/>
    <n v="954.91"/>
    <x v="4"/>
    <x v="2"/>
    <n v="2361.3103999999998"/>
    <s v="-"/>
  </r>
  <r>
    <s v="ORD112597"/>
    <x v="3"/>
    <x v="1"/>
    <x v="12440"/>
    <n v="0.43"/>
    <n v="1443.1745999999998"/>
    <n v="2"/>
    <d v="2024-09-01T00:00:00"/>
    <d v="2024-09-02T00:00:00"/>
    <s v="Member"/>
    <x v="0"/>
    <n v="715.63"/>
    <x v="4"/>
    <x v="3"/>
    <n v="1913.0454"/>
    <s v="-"/>
  </r>
  <r>
    <s v="ORD112598"/>
    <x v="3"/>
    <x v="4"/>
    <x v="12441"/>
    <n v="0.45"/>
    <n v="184.482"/>
    <n v="2"/>
    <d v="2024-06-27T00:00:00"/>
    <d v="2024-07-04T00:00:00"/>
    <s v="Member"/>
    <x v="1"/>
    <n v="62.3"/>
    <x v="4"/>
    <x v="3"/>
    <n v="225.47799999999998"/>
    <s v="-"/>
  </r>
  <r>
    <s v="ORD112599"/>
    <x v="3"/>
    <x v="1"/>
    <x v="12442"/>
    <n v="0.31"/>
    <n v="112.5393"/>
    <n v="7"/>
    <d v="2023-07-14T00:00:00"/>
    <d v="2023-07-21T00:00:00"/>
    <s v="Member"/>
    <x v="0"/>
    <n v="58.1"/>
    <x v="4"/>
    <x v="4"/>
    <n v="250.49069999999998"/>
    <s v="Bulk Order"/>
  </r>
  <r>
    <s v="ORD112600"/>
    <x v="0"/>
    <x v="1"/>
    <x v="12443"/>
    <n v="0.48"/>
    <n v="2083.8624"/>
    <n v="3"/>
    <d v="2024-03-30T00:00:00"/>
    <d v="2024-03-31T00:00:00"/>
    <s v="New"/>
    <x v="1"/>
    <n v="937.21"/>
    <x v="4"/>
    <x v="4"/>
    <n v="2257.5176000000001"/>
    <s v="-"/>
  </r>
  <r>
    <s v="ORD112601"/>
    <x v="1"/>
    <x v="1"/>
    <x v="12444"/>
    <n v="0.36"/>
    <n v="423.85319999999996"/>
    <n v="2"/>
    <d v="2024-09-01T00:00:00"/>
    <d v="2024-09-08T00:00:00"/>
    <s v="Member"/>
    <x v="2"/>
    <n v="233.79"/>
    <x v="4"/>
    <x v="4"/>
    <n v="753.51679999999988"/>
    <s v="-"/>
  </r>
  <r>
    <s v="ORD112602"/>
    <x v="1"/>
    <x v="0"/>
    <x v="12445"/>
    <n v="0.26"/>
    <n v="770.15120000000002"/>
    <n v="3"/>
    <d v="2024-10-09T00:00:00"/>
    <d v="2024-10-14T00:00:00"/>
    <s v="Member"/>
    <x v="0"/>
    <n v="784.53"/>
    <x v="4"/>
    <x v="4"/>
    <n v="2191.9687999999996"/>
    <s v="-"/>
  </r>
  <r>
    <s v="ORD112603"/>
    <x v="0"/>
    <x v="4"/>
    <x v="12446"/>
    <n v="7.0000000000000007E-2"/>
    <n v="221.26230000000001"/>
    <n v="2"/>
    <d v="2024-03-02T00:00:00"/>
    <d v="2024-03-08T00:00:00"/>
    <s v="Regular"/>
    <x v="2"/>
    <n v="722.12"/>
    <x v="4"/>
    <x v="4"/>
    <n v="2939.6277"/>
    <s v="-"/>
  </r>
  <r>
    <s v="ORD112604"/>
    <x v="0"/>
    <x v="0"/>
    <x v="12447"/>
    <n v="0.21"/>
    <n v="190.23269999999999"/>
    <n v="3"/>
    <d v="2024-03-07T00:00:00"/>
    <d v="2024-03-09T00:00:00"/>
    <s v="New"/>
    <x v="1"/>
    <n v="75.66"/>
    <x v="4"/>
    <x v="1"/>
    <n v="715.63729999999998"/>
    <s v="-"/>
  </r>
  <r>
    <s v="ORD112605"/>
    <x v="0"/>
    <x v="2"/>
    <x v="12448"/>
    <n v="0.41"/>
    <n v="1571.0462"/>
    <n v="5"/>
    <d v="2024-06-27T00:00:00"/>
    <d v="2024-06-28T00:00:00"/>
    <s v="New"/>
    <x v="0"/>
    <n v="995.04"/>
    <x v="4"/>
    <x v="1"/>
    <n v="2260.7737999999999"/>
    <s v="-"/>
  </r>
  <r>
    <s v="ORD112606"/>
    <x v="2"/>
    <x v="2"/>
    <x v="12449"/>
    <n v="0.14000000000000001"/>
    <n v="608.03820000000007"/>
    <n v="5"/>
    <d v="2023-12-26T00:00:00"/>
    <d v="2023-12-29T00:00:00"/>
    <s v="Regular"/>
    <x v="1"/>
    <n v="533.15"/>
    <x v="4"/>
    <x v="1"/>
    <n v="3735.0918000000001"/>
    <s v="-"/>
  </r>
  <r>
    <s v="ORD112607"/>
    <x v="3"/>
    <x v="3"/>
    <x v="12450"/>
    <n v="0.28999999999999998"/>
    <n v="434.52149999999995"/>
    <n v="7"/>
    <d v="2023-11-30T00:00:00"/>
    <d v="2023-12-02T00:00:00"/>
    <s v="Member"/>
    <x v="2"/>
    <n v="360.28"/>
    <x v="4"/>
    <x v="1"/>
    <n v="1063.8285000000001"/>
    <s v="Bulk Order"/>
  </r>
  <r>
    <s v="ORD112608"/>
    <x v="3"/>
    <x v="3"/>
    <x v="12451"/>
    <n v="0.49"/>
    <n v="2156.6958"/>
    <n v="3"/>
    <d v="2023-11-21T00:00:00"/>
    <d v="2023-11-23T00:00:00"/>
    <s v="Member"/>
    <x v="1"/>
    <n v="281.01"/>
    <x v="4"/>
    <x v="0"/>
    <n v="2244.7242000000001"/>
    <s v="-"/>
  </r>
  <r>
    <s v="ORD112609"/>
    <x v="1"/>
    <x v="3"/>
    <x v="12452"/>
    <n v="0.09"/>
    <n v="44.737199999999994"/>
    <n v="3"/>
    <d v="2023-09-20T00:00:00"/>
    <d v="2023-09-26T00:00:00"/>
    <s v="Regular"/>
    <x v="2"/>
    <n v="63.78"/>
    <x v="4"/>
    <x v="1"/>
    <n v="452.34280000000001"/>
    <s v="-"/>
  </r>
  <r>
    <s v="ORD112610"/>
    <x v="3"/>
    <x v="2"/>
    <x v="12453"/>
    <n v="0.05"/>
    <n v="201.11350000000002"/>
    <n v="7"/>
    <d v="2024-10-22T00:00:00"/>
    <d v="2024-10-26T00:00:00"/>
    <s v="Regular"/>
    <x v="1"/>
    <n v="928.96"/>
    <x v="4"/>
    <x v="2"/>
    <n v="3821.1565000000001"/>
    <s v="Bulk Order"/>
  </r>
  <r>
    <s v="ORD112611"/>
    <x v="2"/>
    <x v="1"/>
    <x v="12454"/>
    <n v="0.4"/>
    <n v="1294.616"/>
    <n v="6"/>
    <d v="2024-08-26T00:00:00"/>
    <d v="2024-08-27T00:00:00"/>
    <s v="New"/>
    <x v="1"/>
    <n v="952.21"/>
    <x v="4"/>
    <x v="4"/>
    <n v="1941.924"/>
    <s v="Bulk Order"/>
  </r>
  <r>
    <s v="ORD112612"/>
    <x v="0"/>
    <x v="1"/>
    <x v="12455"/>
    <n v="0.01"/>
    <n v="29.572399999999998"/>
    <n v="6"/>
    <d v="2024-03-29T00:00:00"/>
    <d v="2024-03-31T00:00:00"/>
    <s v="Regular"/>
    <x v="1"/>
    <n v="444.98"/>
    <x v="4"/>
    <x v="0"/>
    <n v="2927.6675999999998"/>
    <s v="Bulk Order"/>
  </r>
  <r>
    <s v="ORD112613"/>
    <x v="1"/>
    <x v="4"/>
    <x v="12456"/>
    <n v="0.32"/>
    <n v="392.84800000000001"/>
    <n v="4"/>
    <d v="2024-07-03T00:00:00"/>
    <d v="2024-07-06T00:00:00"/>
    <s v="Member"/>
    <x v="2"/>
    <n v="136.04"/>
    <x v="4"/>
    <x v="5"/>
    <n v="834.80200000000013"/>
    <s v="-"/>
  </r>
  <r>
    <s v="ORD112614"/>
    <x v="1"/>
    <x v="2"/>
    <x v="12457"/>
    <n v="0.17"/>
    <n v="318.41340000000002"/>
    <n v="4"/>
    <d v="2024-03-01T00:00:00"/>
    <d v="2024-03-06T00:00:00"/>
    <s v="Member"/>
    <x v="1"/>
    <n v="501.55"/>
    <x v="4"/>
    <x v="1"/>
    <n v="1554.6066000000001"/>
    <s v="-"/>
  </r>
  <r>
    <s v="ORD112615"/>
    <x v="3"/>
    <x v="3"/>
    <x v="12458"/>
    <n v="0.36"/>
    <n v="1641.7764"/>
    <n v="2"/>
    <d v="2024-09-08T00:00:00"/>
    <d v="2024-09-13T00:00:00"/>
    <s v="Member"/>
    <x v="1"/>
    <n v="1187.25"/>
    <x v="4"/>
    <x v="4"/>
    <n v="2918.7136"/>
    <s v="-"/>
  </r>
  <r>
    <s v="ORD112616"/>
    <x v="1"/>
    <x v="2"/>
    <x v="12459"/>
    <n v="0.06"/>
    <n v="142.92779999999999"/>
    <n v="6"/>
    <d v="2024-01-22T00:00:00"/>
    <d v="2024-01-28T00:00:00"/>
    <s v="New"/>
    <x v="0"/>
    <n v="443.32"/>
    <x v="4"/>
    <x v="2"/>
    <n v="2239.2022000000002"/>
    <s v="Bulk Order"/>
  </r>
  <r>
    <s v="ORD112617"/>
    <x v="0"/>
    <x v="1"/>
    <x v="12460"/>
    <n v="0.17"/>
    <n v="512.1182"/>
    <n v="3"/>
    <d v="2023-06-14T00:00:00"/>
    <d v="2023-06-16T00:00:00"/>
    <s v="Member"/>
    <x v="1"/>
    <n v="351.38"/>
    <x v="4"/>
    <x v="2"/>
    <n v="2500.3418000000001"/>
    <s v="-"/>
  </r>
  <r>
    <s v="ORD112618"/>
    <x v="1"/>
    <x v="1"/>
    <x v="12461"/>
    <n v="0.01"/>
    <n v="46.856700000000004"/>
    <n v="6"/>
    <d v="2024-06-12T00:00:00"/>
    <d v="2024-06-17T00:00:00"/>
    <s v="Regular"/>
    <x v="0"/>
    <n v="595.74"/>
    <x v="4"/>
    <x v="1"/>
    <n v="4638.8132999999998"/>
    <s v="Bulk Order"/>
  </r>
  <r>
    <s v="ORD112619"/>
    <x v="0"/>
    <x v="0"/>
    <x v="12462"/>
    <n v="0.12"/>
    <n v="286.29480000000001"/>
    <n v="3"/>
    <d v="2024-11-03T00:00:00"/>
    <d v="2024-11-10T00:00:00"/>
    <s v="New"/>
    <x v="1"/>
    <n v="410.84"/>
    <x v="4"/>
    <x v="2"/>
    <n v="2099.4951999999998"/>
    <s v="-"/>
  </r>
  <r>
    <s v="ORD112620"/>
    <x v="2"/>
    <x v="0"/>
    <x v="12463"/>
    <n v="0.24"/>
    <n v="480.60479999999995"/>
    <n v="3"/>
    <d v="2024-06-05T00:00:00"/>
    <d v="2024-06-09T00:00:00"/>
    <s v="New"/>
    <x v="0"/>
    <n v="591.85"/>
    <x v="4"/>
    <x v="4"/>
    <n v="1521.9151999999999"/>
    <s v="-"/>
  </r>
  <r>
    <s v="ORD112621"/>
    <x v="2"/>
    <x v="4"/>
    <x v="12464"/>
    <n v="0.09"/>
    <n v="402.90209999999996"/>
    <n v="1"/>
    <d v="2024-07-02T00:00:00"/>
    <d v="2024-07-07T00:00:00"/>
    <s v="New"/>
    <x v="1"/>
    <n v="348.08"/>
    <x v="4"/>
    <x v="1"/>
    <n v="4073.7878999999998"/>
    <s v="-"/>
  </r>
  <r>
    <s v="ORD112622"/>
    <x v="0"/>
    <x v="2"/>
    <x v="12465"/>
    <n v="0.3"/>
    <n v="1369.0050000000001"/>
    <n v="5"/>
    <d v="2023-05-07T00:00:00"/>
    <d v="2023-05-12T00:00:00"/>
    <s v="Member"/>
    <x v="2"/>
    <n v="643.34"/>
    <x v="4"/>
    <x v="3"/>
    <n v="3194.3450000000003"/>
    <s v="-"/>
  </r>
  <r>
    <s v="ORD112623"/>
    <x v="3"/>
    <x v="0"/>
    <x v="12466"/>
    <n v="0.06"/>
    <n v="110.2638"/>
    <n v="2"/>
    <d v="2024-02-21T00:00:00"/>
    <d v="2024-02-26T00:00:00"/>
    <s v="Regular"/>
    <x v="1"/>
    <n v="487.43"/>
    <x v="4"/>
    <x v="1"/>
    <n v="1727.4662000000001"/>
    <s v="-"/>
  </r>
  <r>
    <s v="ORD112624"/>
    <x v="1"/>
    <x v="0"/>
    <x v="12467"/>
    <n v="0.37"/>
    <n v="1110.2774999999999"/>
    <n v="2"/>
    <d v="2023-10-11T00:00:00"/>
    <d v="2023-10-14T00:00:00"/>
    <s v="New"/>
    <x v="2"/>
    <n v="871.53"/>
    <x v="4"/>
    <x v="3"/>
    <n v="1890.4725000000001"/>
    <s v="-"/>
  </r>
  <r>
    <s v="ORD112625"/>
    <x v="3"/>
    <x v="2"/>
    <x v="12468"/>
    <n v="0.46"/>
    <n v="2218.2442000000001"/>
    <n v="9"/>
    <d v="2024-12-27T00:00:00"/>
    <d v="2024-12-31T00:00:00"/>
    <s v="New"/>
    <x v="0"/>
    <n v="302.16000000000003"/>
    <x v="4"/>
    <x v="5"/>
    <n v="2604.0258000000003"/>
    <s v="Bulk Order"/>
  </r>
  <r>
    <s v="ORD112626"/>
    <x v="1"/>
    <x v="1"/>
    <x v="12469"/>
    <n v="0.19"/>
    <n v="70.643900000000002"/>
    <n v="2"/>
    <d v="2023-06-19T00:00:00"/>
    <d v="2023-06-23T00:00:00"/>
    <s v="New"/>
    <x v="0"/>
    <n v="73.37"/>
    <x v="4"/>
    <x v="5"/>
    <n v="301.16610000000003"/>
    <s v="-"/>
  </r>
  <r>
    <s v="ORD112627"/>
    <x v="2"/>
    <x v="4"/>
    <x v="12470"/>
    <n v="0.26"/>
    <n v="76.707799999999992"/>
    <n v="2"/>
    <d v="2024-09-23T00:00:00"/>
    <d v="2024-09-28T00:00:00"/>
    <s v="Regular"/>
    <x v="1"/>
    <n v="59.33"/>
    <x v="4"/>
    <x v="5"/>
    <n v="218.32219999999998"/>
    <s v="-"/>
  </r>
  <r>
    <s v="ORD112628"/>
    <x v="2"/>
    <x v="4"/>
    <x v="12471"/>
    <n v="0.24"/>
    <n v="631.49759999999992"/>
    <n v="6"/>
    <d v="2024-01-01T00:00:00"/>
    <d v="2024-01-03T00:00:00"/>
    <s v="Regular"/>
    <x v="0"/>
    <n v="463.48"/>
    <x v="4"/>
    <x v="4"/>
    <n v="1999.7423999999999"/>
    <s v="Bulk Order"/>
  </r>
  <r>
    <s v="ORD112629"/>
    <x v="2"/>
    <x v="4"/>
    <x v="12472"/>
    <n v="0.39"/>
    <n v="595.56119999999999"/>
    <n v="1"/>
    <d v="2023-02-27T00:00:00"/>
    <d v="2023-03-05T00:00:00"/>
    <s v="Member"/>
    <x v="1"/>
    <n v="92.82"/>
    <x v="4"/>
    <x v="0"/>
    <n v="931.51879999999994"/>
    <s v="-"/>
  </r>
  <r>
    <s v="ORD112630"/>
    <x v="1"/>
    <x v="0"/>
    <x v="12473"/>
    <n v="0.5"/>
    <n v="1475.53"/>
    <n v="8"/>
    <d v="2024-11-18T00:00:00"/>
    <d v="2024-11-25T00:00:00"/>
    <s v="Regular"/>
    <x v="0"/>
    <n v="381.88"/>
    <x v="4"/>
    <x v="5"/>
    <n v="1475.53"/>
    <s v="Bulk Order"/>
  </r>
  <r>
    <s v="ORD112631"/>
    <x v="2"/>
    <x v="1"/>
    <x v="12474"/>
    <n v="0.37"/>
    <n v="1350.1485"/>
    <n v="1"/>
    <d v="2024-05-12T00:00:00"/>
    <d v="2024-05-18T00:00:00"/>
    <s v="Member"/>
    <x v="0"/>
    <n v="584.08000000000004"/>
    <x v="4"/>
    <x v="1"/>
    <n v="2298.9014999999999"/>
    <s v="-"/>
  </r>
  <r>
    <s v="ORD112632"/>
    <x v="2"/>
    <x v="4"/>
    <x v="12475"/>
    <n v="0.11"/>
    <n v="48.230599999999995"/>
    <n v="9"/>
    <d v="2024-03-10T00:00:00"/>
    <d v="2024-03-13T00:00:00"/>
    <s v="Regular"/>
    <x v="2"/>
    <n v="75.38"/>
    <x v="4"/>
    <x v="5"/>
    <n v="390.2294"/>
    <s v="Bulk Order"/>
  </r>
  <r>
    <s v="ORD112633"/>
    <x v="2"/>
    <x v="2"/>
    <x v="12476"/>
    <n v="0.35"/>
    <n v="1548.26"/>
    <n v="4"/>
    <d v="2024-01-01T00:00:00"/>
    <d v="2024-01-03T00:00:00"/>
    <s v="Member"/>
    <x v="1"/>
    <n v="1289.04"/>
    <x v="4"/>
    <x v="0"/>
    <n v="2875.34"/>
    <s v="-"/>
  </r>
  <r>
    <s v="ORD112634"/>
    <x v="2"/>
    <x v="4"/>
    <x v="12477"/>
    <n v="0.31"/>
    <n v="451.59249999999997"/>
    <n v="3"/>
    <d v="2024-06-11T00:00:00"/>
    <d v="2024-06-12T00:00:00"/>
    <s v="Member"/>
    <x v="1"/>
    <n v="183.84"/>
    <x v="4"/>
    <x v="5"/>
    <n v="1005.1575"/>
    <s v="-"/>
  </r>
  <r>
    <s v="ORD112635"/>
    <x v="3"/>
    <x v="3"/>
    <x v="12478"/>
    <n v="0.11"/>
    <n v="216.54599999999999"/>
    <n v="7"/>
    <d v="2023-08-12T00:00:00"/>
    <d v="2023-08-15T00:00:00"/>
    <s v="Member"/>
    <x v="1"/>
    <n v="127.54"/>
    <x v="4"/>
    <x v="5"/>
    <n v="1752.0539999999999"/>
    <s v="Bulk Order"/>
  </r>
  <r>
    <s v="ORD112636"/>
    <x v="2"/>
    <x v="1"/>
    <x v="12479"/>
    <n v="0.12"/>
    <n v="210.17759999999998"/>
    <n v="8"/>
    <d v="2023-03-03T00:00:00"/>
    <d v="2023-03-09T00:00:00"/>
    <s v="New"/>
    <x v="1"/>
    <n v="140.15"/>
    <x v="4"/>
    <x v="0"/>
    <n v="1541.3024"/>
    <s v="Bulk Order"/>
  </r>
  <r>
    <s v="ORD112637"/>
    <x v="2"/>
    <x v="3"/>
    <x v="12480"/>
    <n v="0.33"/>
    <n v="1391.0127"/>
    <n v="5"/>
    <d v="2024-03-08T00:00:00"/>
    <d v="2024-03-13T00:00:00"/>
    <s v="Member"/>
    <x v="1"/>
    <n v="582.33000000000004"/>
    <x v="4"/>
    <x v="2"/>
    <n v="2824.1772999999994"/>
    <s v="-"/>
  </r>
  <r>
    <s v="ORD112638"/>
    <x v="3"/>
    <x v="1"/>
    <x v="12481"/>
    <n v="0.4"/>
    <n v="374.48"/>
    <n v="3"/>
    <d v="2024-08-23T00:00:00"/>
    <d v="2024-08-26T00:00:00"/>
    <s v="New"/>
    <x v="1"/>
    <n v="229.02"/>
    <x v="4"/>
    <x v="4"/>
    <n v="561.72"/>
    <s v="-"/>
  </r>
  <r>
    <s v="ORD112639"/>
    <x v="3"/>
    <x v="2"/>
    <x v="12482"/>
    <n v="0.38"/>
    <n v="91.39"/>
    <n v="4"/>
    <d v="2024-10-16T00:00:00"/>
    <d v="2024-10-19T00:00:00"/>
    <s v="Regular"/>
    <x v="1"/>
    <n v="48.53"/>
    <x v="4"/>
    <x v="4"/>
    <n v="149.11000000000001"/>
    <s v="-"/>
  </r>
  <r>
    <s v="ORD112640"/>
    <x v="1"/>
    <x v="0"/>
    <x v="7383"/>
    <n v="0.3"/>
    <n v="1458.549"/>
    <n v="6"/>
    <d v="2024-06-11T00:00:00"/>
    <d v="2024-06-13T00:00:00"/>
    <s v="New"/>
    <x v="2"/>
    <n v="1193.52"/>
    <x v="4"/>
    <x v="0"/>
    <n v="3403.2809999999999"/>
    <s v="Bulk Order"/>
  </r>
  <r>
    <s v="ORD112641"/>
    <x v="0"/>
    <x v="0"/>
    <x v="12483"/>
    <n v="0.47"/>
    <n v="2305.3969999999999"/>
    <n v="5"/>
    <d v="2023-07-28T00:00:00"/>
    <d v="2023-08-03T00:00:00"/>
    <s v="Member"/>
    <x v="2"/>
    <n v="1371.54"/>
    <x v="4"/>
    <x v="1"/>
    <n v="2599.7030000000004"/>
    <s v="-"/>
  </r>
  <r>
    <s v="ORD112642"/>
    <x v="2"/>
    <x v="1"/>
    <x v="12484"/>
    <n v="0.37"/>
    <n v="504.19530000000003"/>
    <n v="4"/>
    <d v="2023-01-27T00:00:00"/>
    <d v="2023-01-28T00:00:00"/>
    <s v="New"/>
    <x v="0"/>
    <n v="109.3"/>
    <x v="4"/>
    <x v="5"/>
    <n v="858.49469999999997"/>
    <s v="-"/>
  </r>
  <r>
    <s v="ORD112643"/>
    <x v="2"/>
    <x v="4"/>
    <x v="12485"/>
    <n v="0.27"/>
    <n v="39.374100000000006"/>
    <n v="3"/>
    <d v="2024-07-12T00:00:00"/>
    <d v="2024-07-15T00:00:00"/>
    <s v="Member"/>
    <x v="1"/>
    <n v="26.52"/>
    <x v="4"/>
    <x v="2"/>
    <n v="106.45590000000001"/>
    <s v="-"/>
  </r>
  <r>
    <s v="ORD112644"/>
    <x v="2"/>
    <x v="3"/>
    <x v="12486"/>
    <n v="0.41"/>
    <n v="1338.6458999999998"/>
    <n v="6"/>
    <d v="2023-06-03T00:00:00"/>
    <d v="2023-06-04T00:00:00"/>
    <s v="New"/>
    <x v="2"/>
    <n v="673.15"/>
    <x v="4"/>
    <x v="0"/>
    <n v="1926.3441"/>
    <s v="Bulk Order"/>
  </r>
  <r>
    <s v="ORD112645"/>
    <x v="1"/>
    <x v="2"/>
    <x v="12487"/>
    <n v="0.15"/>
    <n v="491.62049999999994"/>
    <n v="7"/>
    <d v="2024-03-31T00:00:00"/>
    <d v="2024-04-01T00:00:00"/>
    <s v="Regular"/>
    <x v="1"/>
    <n v="505.41"/>
    <x v="4"/>
    <x v="3"/>
    <n v="2785.8494999999998"/>
    <s v="Bulk Order"/>
  </r>
  <r>
    <s v="ORD112646"/>
    <x v="2"/>
    <x v="4"/>
    <x v="12488"/>
    <n v="0.13"/>
    <n v="612.00750000000005"/>
    <n v="2"/>
    <d v="2024-02-29T00:00:00"/>
    <d v="2024-03-02T00:00:00"/>
    <s v="New"/>
    <x v="0"/>
    <n v="768.34"/>
    <x v="4"/>
    <x v="5"/>
    <n v="4095.7424999999998"/>
    <s v="-"/>
  </r>
  <r>
    <s v="ORD112647"/>
    <x v="0"/>
    <x v="0"/>
    <x v="12489"/>
    <n v="0.49"/>
    <n v="765.62990000000002"/>
    <n v="6"/>
    <d v="2023-12-27T00:00:00"/>
    <d v="2024-01-02T00:00:00"/>
    <s v="Member"/>
    <x v="1"/>
    <n v="111.06"/>
    <x v="4"/>
    <x v="3"/>
    <n v="796.88009999999997"/>
    <s v="Bulk Order"/>
  </r>
  <r>
    <s v="ORD112648"/>
    <x v="3"/>
    <x v="4"/>
    <x v="12490"/>
    <n v="0.47"/>
    <n v="483.42789999999997"/>
    <n v="3"/>
    <d v="2024-10-12T00:00:00"/>
    <d v="2024-10-18T00:00:00"/>
    <s v="New"/>
    <x v="1"/>
    <n v="66.510000000000005"/>
    <x v="4"/>
    <x v="2"/>
    <n v="545.14210000000003"/>
    <s v="-"/>
  </r>
  <r>
    <s v="ORD112649"/>
    <x v="1"/>
    <x v="3"/>
    <x v="7878"/>
    <n v="0.44"/>
    <n v="1372.9187999999999"/>
    <n v="8"/>
    <d v="2023-04-01T00:00:00"/>
    <d v="2023-04-03T00:00:00"/>
    <s v="Member"/>
    <x v="1"/>
    <n v="189.53"/>
    <x v="4"/>
    <x v="2"/>
    <n v="1747.3512000000001"/>
    <s v="Bulk Order"/>
  </r>
  <r>
    <s v="ORD112650"/>
    <x v="3"/>
    <x v="0"/>
    <x v="12491"/>
    <n v="0.11"/>
    <n v="314.81889999999999"/>
    <n v="2"/>
    <d v="2024-06-04T00:00:00"/>
    <d v="2024-06-11T00:00:00"/>
    <s v="Member"/>
    <x v="1"/>
    <n v="612.22"/>
    <x v="4"/>
    <x v="3"/>
    <n v="2547.1710999999996"/>
    <s v="-"/>
  </r>
  <r>
    <s v="ORD112651"/>
    <x v="2"/>
    <x v="1"/>
    <x v="12492"/>
    <n v="0.28999999999999998"/>
    <n v="1048.9038999999998"/>
    <n v="5"/>
    <d v="2023-07-01T00:00:00"/>
    <d v="2023-07-06T00:00:00"/>
    <s v="Regular"/>
    <x v="2"/>
    <n v="272.02999999999997"/>
    <x v="4"/>
    <x v="5"/>
    <n v="2568.0061000000001"/>
    <s v="-"/>
  </r>
  <r>
    <s v="ORD112652"/>
    <x v="2"/>
    <x v="2"/>
    <x v="12493"/>
    <n v="0.27"/>
    <n v="1198.0224000000001"/>
    <n v="8"/>
    <d v="2024-06-06T00:00:00"/>
    <d v="2024-06-13T00:00:00"/>
    <s v="Member"/>
    <x v="2"/>
    <n v="630.62"/>
    <x v="4"/>
    <x v="3"/>
    <n v="3239.0976000000001"/>
    <s v="Bulk Order"/>
  </r>
  <r>
    <s v="ORD112653"/>
    <x v="2"/>
    <x v="2"/>
    <x v="12494"/>
    <n v="0.1"/>
    <n v="284.27500000000003"/>
    <n v="9"/>
    <d v="2024-06-02T00:00:00"/>
    <d v="2024-06-07T00:00:00"/>
    <s v="Member"/>
    <x v="1"/>
    <n v="793.89"/>
    <x v="4"/>
    <x v="0"/>
    <n v="2558.4749999999999"/>
    <s v="Bulk Order"/>
  </r>
  <r>
    <s v="ORD112654"/>
    <x v="0"/>
    <x v="0"/>
    <x v="12495"/>
    <n v="0.22"/>
    <n v="183.78139999999999"/>
    <n v="7"/>
    <d v="2024-06-23T00:00:00"/>
    <d v="2024-06-26T00:00:00"/>
    <s v="Regular"/>
    <x v="1"/>
    <n v="76.8"/>
    <x v="4"/>
    <x v="5"/>
    <n v="651.58860000000004"/>
    <s v="Bulk Order"/>
  </r>
  <r>
    <s v="ORD112655"/>
    <x v="0"/>
    <x v="1"/>
    <x v="12496"/>
    <n v="0.23"/>
    <n v="697.09090000000003"/>
    <n v="9"/>
    <d v="2023-03-03T00:00:00"/>
    <d v="2023-03-08T00:00:00"/>
    <s v="Member"/>
    <x v="1"/>
    <n v="509.82"/>
    <x v="4"/>
    <x v="1"/>
    <n v="2333.7390999999998"/>
    <s v="Bulk Order"/>
  </r>
  <r>
    <s v="ORD112656"/>
    <x v="1"/>
    <x v="3"/>
    <x v="12497"/>
    <n v="0.12"/>
    <n v="231.97199999999998"/>
    <n v="9"/>
    <d v="2024-11-06T00:00:00"/>
    <d v="2024-11-13T00:00:00"/>
    <s v="New"/>
    <x v="1"/>
    <n v="449.18"/>
    <x v="4"/>
    <x v="4"/>
    <n v="1701.1279999999999"/>
    <s v="Bulk Order"/>
  </r>
  <r>
    <s v="ORD112657"/>
    <x v="3"/>
    <x v="2"/>
    <x v="12498"/>
    <n v="0.48"/>
    <n v="1112.8320000000001"/>
    <n v="8"/>
    <d v="2024-09-18T00:00:00"/>
    <d v="2024-09-24T00:00:00"/>
    <s v="Regular"/>
    <x v="0"/>
    <n v="259.45"/>
    <x v="4"/>
    <x v="1"/>
    <n v="1205.568"/>
    <s v="Bulk Order"/>
  </r>
  <r>
    <s v="ORD112658"/>
    <x v="2"/>
    <x v="0"/>
    <x v="12499"/>
    <n v="0.25"/>
    <n v="1200.3675000000001"/>
    <n v="7"/>
    <d v="2023-03-14T00:00:00"/>
    <d v="2023-03-16T00:00:00"/>
    <s v="Regular"/>
    <x v="1"/>
    <n v="266.29000000000002"/>
    <x v="4"/>
    <x v="3"/>
    <n v="3601.1025"/>
    <s v="Bulk Order"/>
  </r>
  <r>
    <s v="ORD112659"/>
    <x v="2"/>
    <x v="2"/>
    <x v="12500"/>
    <n v="0.26"/>
    <n v="733.00239999999997"/>
    <n v="6"/>
    <d v="2023-04-09T00:00:00"/>
    <d v="2023-04-14T00:00:00"/>
    <s v="Member"/>
    <x v="2"/>
    <n v="689.22"/>
    <x v="4"/>
    <x v="4"/>
    <n v="2086.2375999999999"/>
    <s v="Bulk Order"/>
  </r>
  <r>
    <s v="ORD112660"/>
    <x v="2"/>
    <x v="1"/>
    <x v="12501"/>
    <n v="0.3"/>
    <n v="249.98099999999999"/>
    <n v="3"/>
    <d v="2024-12-03T00:00:00"/>
    <d v="2024-12-08T00:00:00"/>
    <s v="Member"/>
    <x v="1"/>
    <n v="193.47"/>
    <x v="4"/>
    <x v="3"/>
    <n v="583.28899999999999"/>
    <s v="-"/>
  </r>
  <r>
    <s v="ORD112661"/>
    <x v="2"/>
    <x v="3"/>
    <x v="12502"/>
    <n v="0.44"/>
    <n v="999.45119999999997"/>
    <n v="8"/>
    <d v="2023-11-03T00:00:00"/>
    <d v="2023-11-08T00:00:00"/>
    <s v="Regular"/>
    <x v="1"/>
    <n v="670.08"/>
    <x v="4"/>
    <x v="1"/>
    <n v="1272.0288"/>
    <s v="Bulk Order"/>
  </r>
  <r>
    <s v="ORD112662"/>
    <x v="0"/>
    <x v="1"/>
    <x v="12503"/>
    <n v="0.27"/>
    <n v="329.21370000000002"/>
    <n v="3"/>
    <d v="2023-07-24T00:00:00"/>
    <d v="2023-07-30T00:00:00"/>
    <s v="New"/>
    <x v="0"/>
    <n v="245.84"/>
    <x v="4"/>
    <x v="3"/>
    <n v="890.09629999999993"/>
    <s v="-"/>
  </r>
  <r>
    <s v="ORD112663"/>
    <x v="3"/>
    <x v="4"/>
    <x v="12504"/>
    <n v="0.27"/>
    <n v="206.24220000000003"/>
    <n v="9"/>
    <d v="2024-08-02T00:00:00"/>
    <d v="2024-08-03T00:00:00"/>
    <s v="Member"/>
    <x v="1"/>
    <n v="97.23"/>
    <x v="4"/>
    <x v="5"/>
    <n v="557.61779999999999"/>
    <s v="Bulk Order"/>
  </r>
  <r>
    <s v="ORD112664"/>
    <x v="3"/>
    <x v="1"/>
    <x v="12505"/>
    <n v="0.12"/>
    <n v="430.79399999999998"/>
    <n v="9"/>
    <d v="2023-09-23T00:00:00"/>
    <d v="2023-09-28T00:00:00"/>
    <s v="New"/>
    <x v="0"/>
    <n v="295.91000000000003"/>
    <x v="4"/>
    <x v="4"/>
    <n v="3159.1559999999999"/>
    <s v="Bulk Order"/>
  </r>
  <r>
    <s v="ORD112665"/>
    <x v="1"/>
    <x v="1"/>
    <x v="12506"/>
    <n v="0.3"/>
    <n v="953.99699999999984"/>
    <n v="9"/>
    <d v="2024-01-13T00:00:00"/>
    <d v="2024-01-15T00:00:00"/>
    <s v="Member"/>
    <x v="1"/>
    <n v="237.63"/>
    <x v="4"/>
    <x v="0"/>
    <n v="2225.9929999999999"/>
    <s v="Bulk Order"/>
  </r>
  <r>
    <s v="ORD112666"/>
    <x v="0"/>
    <x v="2"/>
    <x v="12507"/>
    <n v="0.19"/>
    <n v="482.44230000000005"/>
    <n v="4"/>
    <d v="2024-06-21T00:00:00"/>
    <d v="2024-06-28T00:00:00"/>
    <s v="Member"/>
    <x v="2"/>
    <n v="531.89"/>
    <x v="4"/>
    <x v="1"/>
    <n v="2056.7276999999999"/>
    <s v="-"/>
  </r>
  <r>
    <s v="ORD112667"/>
    <x v="2"/>
    <x v="1"/>
    <x v="12508"/>
    <n v="0.32"/>
    <n v="695.63839999999993"/>
    <n v="9"/>
    <d v="2024-03-26T00:00:00"/>
    <d v="2024-03-27T00:00:00"/>
    <s v="Regular"/>
    <x v="0"/>
    <n v="298.54000000000002"/>
    <x v="4"/>
    <x v="2"/>
    <n v="1478.2316000000001"/>
    <s v="Bulk Order"/>
  </r>
  <r>
    <s v="ORD112668"/>
    <x v="3"/>
    <x v="0"/>
    <x v="12509"/>
    <n v="0.15"/>
    <n v="251.83049999999997"/>
    <n v="2"/>
    <d v="2024-10-18T00:00:00"/>
    <d v="2024-10-23T00:00:00"/>
    <s v="Regular"/>
    <x v="1"/>
    <n v="433.11"/>
    <x v="4"/>
    <x v="0"/>
    <n v="1427.0394999999999"/>
    <s v="-"/>
  </r>
  <r>
    <s v="ORD112669"/>
    <x v="3"/>
    <x v="2"/>
    <x v="12510"/>
    <n v="0.36"/>
    <n v="191.24639999999999"/>
    <n v="1"/>
    <d v="2024-10-28T00:00:00"/>
    <d v="2024-11-02T00:00:00"/>
    <s v="New"/>
    <x v="1"/>
    <n v="43.1"/>
    <x v="4"/>
    <x v="4"/>
    <n v="339.99360000000001"/>
    <s v="-"/>
  </r>
  <r>
    <s v="ORD112670"/>
    <x v="0"/>
    <x v="2"/>
    <x v="12511"/>
    <n v="0.31"/>
    <n v="485.59020000000004"/>
    <n v="8"/>
    <d v="2023-10-05T00:00:00"/>
    <d v="2023-10-07T00:00:00"/>
    <s v="Regular"/>
    <x v="2"/>
    <n v="455.83"/>
    <x v="4"/>
    <x v="2"/>
    <n v="1080.8298"/>
    <s v="Bulk Order"/>
  </r>
  <r>
    <s v="ORD112671"/>
    <x v="1"/>
    <x v="4"/>
    <x v="12512"/>
    <n v="0.24"/>
    <n v="1009.9512"/>
    <n v="6"/>
    <d v="2024-09-11T00:00:00"/>
    <d v="2024-09-14T00:00:00"/>
    <s v="New"/>
    <x v="2"/>
    <n v="273.33"/>
    <x v="4"/>
    <x v="4"/>
    <n v="3198.1788000000001"/>
    <s v="Bulk Order"/>
  </r>
  <r>
    <s v="ORD112672"/>
    <x v="1"/>
    <x v="0"/>
    <x v="12513"/>
    <n v="0.05"/>
    <n v="197.00050000000002"/>
    <n v="9"/>
    <d v="2024-07-01T00:00:00"/>
    <d v="2024-07-03T00:00:00"/>
    <s v="New"/>
    <x v="2"/>
    <n v="967.11"/>
    <x v="4"/>
    <x v="1"/>
    <n v="3743.0095000000001"/>
    <s v="Bulk Order"/>
  </r>
  <r>
    <s v="ORD112673"/>
    <x v="2"/>
    <x v="1"/>
    <x v="4670"/>
    <n v="0.31"/>
    <n v="1507.9515999999999"/>
    <n v="9"/>
    <d v="2024-03-31T00:00:00"/>
    <d v="2024-04-04T00:00:00"/>
    <s v="Regular"/>
    <x v="1"/>
    <n v="1189.22"/>
    <x v="4"/>
    <x v="2"/>
    <n v="3356.4083999999998"/>
    <s v="Bulk Order"/>
  </r>
  <r>
    <s v="ORD112674"/>
    <x v="1"/>
    <x v="4"/>
    <x v="12514"/>
    <n v="0.43"/>
    <n v="1425.3339000000001"/>
    <n v="3"/>
    <d v="2024-04-18T00:00:00"/>
    <d v="2024-04-20T00:00:00"/>
    <s v="New"/>
    <x v="2"/>
    <n v="673.87"/>
    <x v="4"/>
    <x v="4"/>
    <n v="1889.3960999999999"/>
    <s v="-"/>
  </r>
  <r>
    <s v="ORD112675"/>
    <x v="3"/>
    <x v="0"/>
    <x v="12515"/>
    <n v="0.09"/>
    <n v="253.15469999999999"/>
    <n v="2"/>
    <d v="2023-06-30T00:00:00"/>
    <d v="2023-07-03T00:00:00"/>
    <s v="Regular"/>
    <x v="2"/>
    <n v="838.62"/>
    <x v="4"/>
    <x v="1"/>
    <n v="2559.6752999999999"/>
    <s v="-"/>
  </r>
  <r>
    <s v="ORD112676"/>
    <x v="1"/>
    <x v="4"/>
    <x v="12516"/>
    <n v="0.04"/>
    <n v="62.024799999999999"/>
    <n v="7"/>
    <d v="2023-09-12T00:00:00"/>
    <d v="2023-09-14T00:00:00"/>
    <s v="New"/>
    <x v="0"/>
    <n v="79.28"/>
    <x v="4"/>
    <x v="4"/>
    <n v="1488.5952"/>
    <s v="Bulk Order"/>
  </r>
  <r>
    <s v="ORD112677"/>
    <x v="2"/>
    <x v="3"/>
    <x v="6134"/>
    <n v="0.02"/>
    <n v="9.5324000000000009"/>
    <n v="5"/>
    <d v="2023-12-15T00:00:00"/>
    <d v="2023-12-16T00:00:00"/>
    <s v="New"/>
    <x v="0"/>
    <n v="79.260000000000005"/>
    <x v="4"/>
    <x v="2"/>
    <n v="467.08760000000001"/>
    <s v="-"/>
  </r>
  <r>
    <s v="ORD112678"/>
    <x v="3"/>
    <x v="1"/>
    <x v="12517"/>
    <n v="0.02"/>
    <n v="62.565800000000003"/>
    <n v="6"/>
    <d v="2024-10-30T00:00:00"/>
    <d v="2024-10-31T00:00:00"/>
    <s v="Member"/>
    <x v="1"/>
    <n v="239.14"/>
    <x v="4"/>
    <x v="4"/>
    <n v="3065.7242000000001"/>
    <s v="Bulk Order"/>
  </r>
  <r>
    <s v="ORD112679"/>
    <x v="1"/>
    <x v="4"/>
    <x v="12518"/>
    <n v="0.42"/>
    <n v="1046.6357999999998"/>
    <n v="5"/>
    <d v="2023-12-23T00:00:00"/>
    <d v="2023-12-25T00:00:00"/>
    <s v="Regular"/>
    <x v="2"/>
    <n v="445.35"/>
    <x v="4"/>
    <x v="2"/>
    <n v="1445.3542"/>
    <s v="-"/>
  </r>
  <r>
    <s v="ORD112680"/>
    <x v="1"/>
    <x v="3"/>
    <x v="12519"/>
    <n v="0.36"/>
    <n v="1375.0092"/>
    <n v="4"/>
    <d v="2023-05-03T00:00:00"/>
    <d v="2023-05-10T00:00:00"/>
    <s v="Regular"/>
    <x v="2"/>
    <n v="377.77"/>
    <x v="4"/>
    <x v="4"/>
    <n v="2444.4607999999998"/>
    <s v="-"/>
  </r>
  <r>
    <s v="ORD112681"/>
    <x v="0"/>
    <x v="1"/>
    <x v="12520"/>
    <n v="0.1"/>
    <n v="211.81"/>
    <n v="1"/>
    <d v="2023-11-10T00:00:00"/>
    <d v="2023-11-11T00:00:00"/>
    <s v="Regular"/>
    <x v="1"/>
    <n v="342.29"/>
    <x v="4"/>
    <x v="4"/>
    <n v="1906.29"/>
    <s v="-"/>
  </r>
  <r>
    <s v="ORD112682"/>
    <x v="2"/>
    <x v="4"/>
    <x v="12521"/>
    <n v="0.46"/>
    <n v="2267.4319999999998"/>
    <n v="4"/>
    <d v="2023-09-28T00:00:00"/>
    <d v="2023-10-01T00:00:00"/>
    <s v="Regular"/>
    <x v="2"/>
    <n v="293.32"/>
    <x v="4"/>
    <x v="4"/>
    <n v="2661.768"/>
    <s v="-"/>
  </r>
  <r>
    <s v="ORD112683"/>
    <x v="1"/>
    <x v="4"/>
    <x v="12522"/>
    <n v="7.0000000000000007E-2"/>
    <n v="143.38100000000003"/>
    <n v="3"/>
    <d v="2023-07-01T00:00:00"/>
    <d v="2023-07-05T00:00:00"/>
    <s v="Member"/>
    <x v="2"/>
    <n v="334.52"/>
    <x v="4"/>
    <x v="5"/>
    <n v="1904.9190000000001"/>
    <s v="-"/>
  </r>
  <r>
    <s v="ORD112684"/>
    <x v="0"/>
    <x v="4"/>
    <x v="12523"/>
    <n v="0.19"/>
    <n v="329.08949999999999"/>
    <n v="3"/>
    <d v="2024-12-02T00:00:00"/>
    <d v="2024-12-06T00:00:00"/>
    <s v="Member"/>
    <x v="0"/>
    <n v="375.33"/>
    <x v="4"/>
    <x v="5"/>
    <n v="1402.9604999999999"/>
    <s v="-"/>
  </r>
  <r>
    <s v="ORD112685"/>
    <x v="3"/>
    <x v="4"/>
    <x v="12524"/>
    <n v="0.23"/>
    <n v="1004.6009"/>
    <n v="5"/>
    <d v="2023-02-26T00:00:00"/>
    <d v="2023-03-01T00:00:00"/>
    <s v="Member"/>
    <x v="2"/>
    <n v="1178.21"/>
    <x v="4"/>
    <x v="2"/>
    <n v="3363.2291"/>
    <s v="-"/>
  </r>
  <r>
    <s v="ORD112686"/>
    <x v="0"/>
    <x v="2"/>
    <x v="12525"/>
    <n v="0.04"/>
    <n v="81.519199999999998"/>
    <n v="1"/>
    <d v="2024-10-01T00:00:00"/>
    <d v="2024-10-06T00:00:00"/>
    <s v="Member"/>
    <x v="2"/>
    <n v="574.39"/>
    <x v="4"/>
    <x v="3"/>
    <n v="1956.4608000000001"/>
    <s v="-"/>
  </r>
  <r>
    <s v="ORD112687"/>
    <x v="0"/>
    <x v="4"/>
    <x v="12526"/>
    <n v="0.17"/>
    <n v="742.45799999999997"/>
    <n v="6"/>
    <d v="2023-03-20T00:00:00"/>
    <d v="2023-03-25T00:00:00"/>
    <s v="Regular"/>
    <x v="1"/>
    <n v="604.19000000000005"/>
    <x v="4"/>
    <x v="3"/>
    <n v="3624.9419999999996"/>
    <s v="Bulk Order"/>
  </r>
  <r>
    <s v="ORD112688"/>
    <x v="1"/>
    <x v="2"/>
    <x v="12527"/>
    <n v="0.05"/>
    <n v="11.702"/>
    <n v="2"/>
    <d v="2024-08-05T00:00:00"/>
    <d v="2024-08-09T00:00:00"/>
    <s v="New"/>
    <x v="2"/>
    <n v="58.96"/>
    <x v="4"/>
    <x v="5"/>
    <n v="222.33799999999999"/>
    <s v="-"/>
  </r>
  <r>
    <s v="ORD112689"/>
    <x v="1"/>
    <x v="2"/>
    <x v="12528"/>
    <n v="0.39"/>
    <n v="1362.5469000000001"/>
    <n v="1"/>
    <d v="2023-02-27T00:00:00"/>
    <d v="2023-02-28T00:00:00"/>
    <s v="Regular"/>
    <x v="1"/>
    <n v="942.63"/>
    <x v="4"/>
    <x v="3"/>
    <n v="2131.1630999999998"/>
    <s v="-"/>
  </r>
  <r>
    <s v="ORD112690"/>
    <x v="1"/>
    <x v="3"/>
    <x v="12529"/>
    <n v="0.02"/>
    <n v="9.0416000000000007"/>
    <n v="8"/>
    <d v="2024-03-08T00:00:00"/>
    <d v="2024-03-09T00:00:00"/>
    <s v="Regular"/>
    <x v="1"/>
    <n v="132.18"/>
    <x v="4"/>
    <x v="5"/>
    <n v="443.03839999999997"/>
    <s v="Bulk Order"/>
  </r>
  <r>
    <s v="ORD112691"/>
    <x v="0"/>
    <x v="1"/>
    <x v="12530"/>
    <n v="0.01"/>
    <n v="8.2634000000000007"/>
    <n v="3"/>
    <d v="2024-05-20T00:00:00"/>
    <d v="2024-05-25T00:00:00"/>
    <s v="Member"/>
    <x v="1"/>
    <n v="132.13"/>
    <x v="4"/>
    <x v="0"/>
    <n v="818.07659999999998"/>
    <s v="-"/>
  </r>
  <r>
    <s v="ORD112692"/>
    <x v="3"/>
    <x v="2"/>
    <x v="12531"/>
    <n v="0.37"/>
    <n v="1306.2368999999999"/>
    <n v="6"/>
    <d v="2024-02-21T00:00:00"/>
    <d v="2024-02-25T00:00:00"/>
    <s v="Member"/>
    <x v="2"/>
    <n v="899.86"/>
    <x v="4"/>
    <x v="2"/>
    <n v="2224.1331"/>
    <s v="Bulk Order"/>
  </r>
  <r>
    <s v="ORD112693"/>
    <x v="2"/>
    <x v="0"/>
    <x v="12532"/>
    <n v="0.39"/>
    <n v="592.65960000000007"/>
    <n v="2"/>
    <d v="2024-07-11T00:00:00"/>
    <d v="2024-07-13T00:00:00"/>
    <s v="Regular"/>
    <x v="2"/>
    <n v="174.9"/>
    <x v="4"/>
    <x v="2"/>
    <n v="926.98040000000003"/>
    <s v="-"/>
  </r>
  <r>
    <s v="ORD112694"/>
    <x v="0"/>
    <x v="2"/>
    <x v="12533"/>
    <n v="0.25"/>
    <n v="282.77999999999997"/>
    <n v="5"/>
    <d v="2024-07-19T00:00:00"/>
    <d v="2024-07-25T00:00:00"/>
    <s v="Regular"/>
    <x v="1"/>
    <n v="273.55"/>
    <x v="4"/>
    <x v="1"/>
    <n v="848.33999999999992"/>
    <s v="-"/>
  </r>
  <r>
    <s v="ORD112695"/>
    <x v="1"/>
    <x v="0"/>
    <x v="12534"/>
    <n v="0.16"/>
    <n v="644.39679999999998"/>
    <n v="9"/>
    <d v="2024-12-20T00:00:00"/>
    <d v="2024-12-22T00:00:00"/>
    <s v="New"/>
    <x v="0"/>
    <n v="1006.46"/>
    <x v="4"/>
    <x v="5"/>
    <n v="3383.0832"/>
    <s v="Bulk Order"/>
  </r>
  <r>
    <s v="ORD112696"/>
    <x v="2"/>
    <x v="3"/>
    <x v="12535"/>
    <n v="0.12"/>
    <n v="568.39319999999998"/>
    <n v="7"/>
    <d v="2023-03-26T00:00:00"/>
    <d v="2023-03-27T00:00:00"/>
    <s v="Member"/>
    <x v="2"/>
    <n v="1247.73"/>
    <x v="4"/>
    <x v="4"/>
    <n v="4168.2168000000001"/>
    <s v="Bulk Order"/>
  </r>
  <r>
    <s v="ORD112697"/>
    <x v="3"/>
    <x v="0"/>
    <x v="12536"/>
    <n v="0.06"/>
    <n v="74.3202"/>
    <n v="4"/>
    <d v="2024-06-02T00:00:00"/>
    <d v="2024-06-05T00:00:00"/>
    <s v="New"/>
    <x v="0"/>
    <n v="313.74"/>
    <x v="4"/>
    <x v="5"/>
    <n v="1164.3498"/>
    <s v="-"/>
  </r>
  <r>
    <s v="ORD112698"/>
    <x v="2"/>
    <x v="3"/>
    <x v="12537"/>
    <n v="0.24"/>
    <n v="397.0224"/>
    <n v="3"/>
    <d v="2024-05-06T00:00:00"/>
    <d v="2024-05-12T00:00:00"/>
    <s v="Regular"/>
    <x v="1"/>
    <n v="407.86"/>
    <x v="4"/>
    <x v="4"/>
    <n v="1257.2375999999999"/>
    <s v="-"/>
  </r>
  <r>
    <s v="ORD112699"/>
    <x v="1"/>
    <x v="3"/>
    <x v="12538"/>
    <n v="0.25"/>
    <n v="899.74"/>
    <n v="9"/>
    <d v="2023-10-12T00:00:00"/>
    <d v="2023-10-19T00:00:00"/>
    <s v="Member"/>
    <x v="0"/>
    <n v="794.36"/>
    <x v="4"/>
    <x v="2"/>
    <n v="2699.2200000000003"/>
    <s v="Bulk Order"/>
  </r>
  <r>
    <s v="ORD112700"/>
    <x v="0"/>
    <x v="3"/>
    <x v="12539"/>
    <n v="0.23"/>
    <n v="941.83620000000008"/>
    <n v="4"/>
    <d v="2024-10-10T00:00:00"/>
    <d v="2024-10-15T00:00:00"/>
    <s v="Regular"/>
    <x v="1"/>
    <n v="318.36"/>
    <x v="4"/>
    <x v="5"/>
    <n v="3153.1037999999999"/>
    <s v="-"/>
  </r>
  <r>
    <s v="ORD112701"/>
    <x v="0"/>
    <x v="0"/>
    <x v="12540"/>
    <n v="0.39"/>
    <n v="1948.4009999999998"/>
    <n v="5"/>
    <d v="2023-02-18T00:00:00"/>
    <d v="2023-02-19T00:00:00"/>
    <s v="Member"/>
    <x v="2"/>
    <n v="714.47"/>
    <x v="4"/>
    <x v="2"/>
    <n v="3047.4989999999998"/>
    <s v="-"/>
  </r>
  <r>
    <s v="ORD112702"/>
    <x v="1"/>
    <x v="0"/>
    <x v="12541"/>
    <n v="0.05"/>
    <n v="71.975999999999999"/>
    <n v="6"/>
    <d v="2023-12-16T00:00:00"/>
    <d v="2023-12-22T00:00:00"/>
    <s v="New"/>
    <x v="1"/>
    <n v="160.83000000000001"/>
    <x v="4"/>
    <x v="1"/>
    <n v="1367.5439999999999"/>
    <s v="Bulk Order"/>
  </r>
  <r>
    <s v="ORD112703"/>
    <x v="0"/>
    <x v="3"/>
    <x v="12542"/>
    <n v="0.34"/>
    <n v="961.32619999999997"/>
    <n v="5"/>
    <d v="2024-03-10T00:00:00"/>
    <d v="2024-03-13T00:00:00"/>
    <s v="New"/>
    <x v="0"/>
    <n v="447.45"/>
    <x v="4"/>
    <x v="4"/>
    <n v="1866.1037999999999"/>
    <s v="-"/>
  </r>
  <r>
    <s v="ORD112704"/>
    <x v="1"/>
    <x v="3"/>
    <x v="869"/>
    <n v="0.2"/>
    <n v="151.33800000000002"/>
    <n v="9"/>
    <d v="2024-04-26T00:00:00"/>
    <d v="2024-04-29T00:00:00"/>
    <s v="Member"/>
    <x v="0"/>
    <n v="211.23"/>
    <x v="4"/>
    <x v="5"/>
    <n v="605.35200000000009"/>
    <s v="Bulk Order"/>
  </r>
  <r>
    <s v="ORD112705"/>
    <x v="0"/>
    <x v="1"/>
    <x v="12543"/>
    <n v="0.12"/>
    <n v="206.53439999999998"/>
    <n v="1"/>
    <d v="2023-11-07T00:00:00"/>
    <d v="2023-11-14T00:00:00"/>
    <s v="New"/>
    <x v="2"/>
    <n v="350.26"/>
    <x v="4"/>
    <x v="0"/>
    <n v="1514.5855999999999"/>
    <s v="-"/>
  </r>
  <r>
    <s v="ORD112706"/>
    <x v="0"/>
    <x v="3"/>
    <x v="12544"/>
    <n v="0.34"/>
    <n v="108.91900000000001"/>
    <n v="6"/>
    <d v="2024-01-15T00:00:00"/>
    <d v="2024-01-22T00:00:00"/>
    <s v="New"/>
    <x v="1"/>
    <n v="22.74"/>
    <x v="4"/>
    <x v="2"/>
    <n v="211.43100000000001"/>
    <s v="Bulk Order"/>
  </r>
  <r>
    <s v="ORD112707"/>
    <x v="0"/>
    <x v="4"/>
    <x v="12545"/>
    <n v="0.1"/>
    <n v="113.31099999999999"/>
    <n v="4"/>
    <d v="2024-12-05T00:00:00"/>
    <d v="2024-12-12T00:00:00"/>
    <s v="Regular"/>
    <x v="1"/>
    <n v="141.25"/>
    <x v="4"/>
    <x v="0"/>
    <n v="1019.7989999999999"/>
    <s v="-"/>
  </r>
  <r>
    <s v="ORD112708"/>
    <x v="3"/>
    <x v="1"/>
    <x v="12546"/>
    <n v="0.12"/>
    <n v="309.84840000000003"/>
    <n v="4"/>
    <d v="2024-04-26T00:00:00"/>
    <d v="2024-05-01T00:00:00"/>
    <s v="Member"/>
    <x v="2"/>
    <n v="678.99"/>
    <x v="4"/>
    <x v="2"/>
    <n v="2272.2216000000003"/>
    <s v="-"/>
  </r>
  <r>
    <s v="ORD112709"/>
    <x v="3"/>
    <x v="1"/>
    <x v="12547"/>
    <n v="0.5"/>
    <n v="451.21"/>
    <n v="3"/>
    <d v="2024-08-18T00:00:00"/>
    <d v="2024-08-21T00:00:00"/>
    <s v="Regular"/>
    <x v="1"/>
    <n v="129.79"/>
    <x v="4"/>
    <x v="5"/>
    <n v="451.21"/>
    <s v="-"/>
  </r>
  <r>
    <s v="ORD112710"/>
    <x v="1"/>
    <x v="1"/>
    <x v="12548"/>
    <n v="0.44"/>
    <n v="1961.5111999999999"/>
    <n v="5"/>
    <d v="2023-04-05T00:00:00"/>
    <d v="2023-04-12T00:00:00"/>
    <s v="New"/>
    <x v="1"/>
    <n v="230.92"/>
    <x v="4"/>
    <x v="5"/>
    <n v="2496.4687999999996"/>
    <s v="-"/>
  </r>
  <r>
    <s v="ORD112711"/>
    <x v="3"/>
    <x v="4"/>
    <x v="12549"/>
    <n v="0.35"/>
    <n v="1253.1785"/>
    <n v="8"/>
    <d v="2024-06-10T00:00:00"/>
    <d v="2024-06-13T00:00:00"/>
    <s v="Regular"/>
    <x v="2"/>
    <n v="873.14"/>
    <x v="4"/>
    <x v="4"/>
    <n v="2327.3315000000002"/>
    <s v="Bulk Order"/>
  </r>
  <r>
    <s v="ORD112712"/>
    <x v="1"/>
    <x v="1"/>
    <x v="12550"/>
    <n v="0.16"/>
    <n v="37.745600000000003"/>
    <n v="4"/>
    <d v="2024-11-21T00:00:00"/>
    <d v="2024-11-27T00:00:00"/>
    <s v="New"/>
    <x v="0"/>
    <n v="20.09"/>
    <x v="4"/>
    <x v="0"/>
    <n v="198.1644"/>
    <s v="-"/>
  </r>
  <r>
    <s v="ORD112713"/>
    <x v="2"/>
    <x v="1"/>
    <x v="12551"/>
    <n v="0.27"/>
    <n v="1186.8768000000002"/>
    <n v="7"/>
    <d v="2023-02-03T00:00:00"/>
    <d v="2023-02-08T00:00:00"/>
    <s v="New"/>
    <x v="1"/>
    <n v="353.82"/>
    <x v="4"/>
    <x v="0"/>
    <n v="3208.9632000000001"/>
    <s v="Bulk Order"/>
  </r>
  <r>
    <s v="ORD112714"/>
    <x v="2"/>
    <x v="0"/>
    <x v="12552"/>
    <n v="0.06"/>
    <n v="293.3322"/>
    <n v="8"/>
    <d v="2024-08-03T00:00:00"/>
    <d v="2024-08-09T00:00:00"/>
    <s v="Regular"/>
    <x v="1"/>
    <n v="998.35"/>
    <x v="4"/>
    <x v="3"/>
    <n v="4595.5378000000001"/>
    <s v="Bulk Order"/>
  </r>
  <r>
    <s v="ORD112715"/>
    <x v="3"/>
    <x v="0"/>
    <x v="12553"/>
    <n v="0.17"/>
    <n v="435.05040000000002"/>
    <n v="5"/>
    <d v="2023-08-02T00:00:00"/>
    <d v="2023-08-06T00:00:00"/>
    <s v="Regular"/>
    <x v="2"/>
    <n v="491.97"/>
    <x v="4"/>
    <x v="4"/>
    <n v="2124.0695999999998"/>
    <s v="-"/>
  </r>
  <r>
    <s v="ORD112716"/>
    <x v="2"/>
    <x v="3"/>
    <x v="12554"/>
    <n v="0.03"/>
    <n v="49.247699999999995"/>
    <n v="1"/>
    <d v="2023-01-12T00:00:00"/>
    <d v="2023-01-18T00:00:00"/>
    <s v="Member"/>
    <x v="1"/>
    <n v="230.24"/>
    <x v="4"/>
    <x v="5"/>
    <n v="1592.3423"/>
    <s v="-"/>
  </r>
  <r>
    <s v="ORD112717"/>
    <x v="2"/>
    <x v="3"/>
    <x v="12555"/>
    <n v="0.31"/>
    <n v="431.2038"/>
    <n v="8"/>
    <d v="2024-11-15T00:00:00"/>
    <d v="2024-11-17T00:00:00"/>
    <s v="Member"/>
    <x v="0"/>
    <n v="141.76"/>
    <x v="4"/>
    <x v="3"/>
    <n v="959.77620000000002"/>
    <s v="Bulk Order"/>
  </r>
  <r>
    <s v="ORD112718"/>
    <x v="0"/>
    <x v="2"/>
    <x v="12556"/>
    <n v="0.43"/>
    <n v="227.19480000000001"/>
    <n v="3"/>
    <d v="2024-11-01T00:00:00"/>
    <d v="2024-11-05T00:00:00"/>
    <s v="Regular"/>
    <x v="0"/>
    <n v="40.1"/>
    <x v="4"/>
    <x v="0"/>
    <n v="301.16520000000003"/>
    <s v="-"/>
  </r>
  <r>
    <s v="ORD112719"/>
    <x v="0"/>
    <x v="4"/>
    <x v="12557"/>
    <n v="0.4"/>
    <n v="1003.556"/>
    <n v="4"/>
    <d v="2023-05-30T00:00:00"/>
    <d v="2023-06-01T00:00:00"/>
    <s v="New"/>
    <x v="2"/>
    <n v="201.72"/>
    <x v="4"/>
    <x v="1"/>
    <n v="1505.3339999999998"/>
    <s v="-"/>
  </r>
  <r>
    <s v="ORD112720"/>
    <x v="1"/>
    <x v="0"/>
    <x v="12558"/>
    <n v="0.43"/>
    <n v="148.64670000000001"/>
    <n v="7"/>
    <d v="2023-08-28T00:00:00"/>
    <d v="2023-08-30T00:00:00"/>
    <s v="New"/>
    <x v="2"/>
    <n v="80.87"/>
    <x v="4"/>
    <x v="5"/>
    <n v="197.04329999999999"/>
    <s v="Bulk Order"/>
  </r>
  <r>
    <s v="ORD112721"/>
    <x v="2"/>
    <x v="3"/>
    <x v="12559"/>
    <n v="0.09"/>
    <n v="231.19200000000001"/>
    <n v="9"/>
    <d v="2023-03-13T00:00:00"/>
    <d v="2023-03-18T00:00:00"/>
    <s v="Member"/>
    <x v="1"/>
    <n v="706.6"/>
    <x v="4"/>
    <x v="5"/>
    <n v="2337.6080000000002"/>
    <s v="Bulk Order"/>
  </r>
  <r>
    <s v="ORD112722"/>
    <x v="1"/>
    <x v="4"/>
    <x v="12560"/>
    <n v="0.33"/>
    <n v="441.37170000000003"/>
    <n v="4"/>
    <d v="2023-07-11T00:00:00"/>
    <d v="2023-07-15T00:00:00"/>
    <s v="Regular"/>
    <x v="1"/>
    <n v="254.78"/>
    <x v="4"/>
    <x v="2"/>
    <n v="896.11829999999998"/>
    <s v="-"/>
  </r>
  <r>
    <s v="ORD112723"/>
    <x v="1"/>
    <x v="1"/>
    <x v="12561"/>
    <n v="0.48"/>
    <n v="1168.5696"/>
    <n v="4"/>
    <d v="2023-08-17T00:00:00"/>
    <d v="2023-08-24T00:00:00"/>
    <s v="Member"/>
    <x v="2"/>
    <n v="514.77"/>
    <x v="4"/>
    <x v="1"/>
    <n v="1265.9503999999999"/>
    <s v="-"/>
  </r>
  <r>
    <s v="ORD112724"/>
    <x v="2"/>
    <x v="4"/>
    <x v="12562"/>
    <n v="0.39"/>
    <n v="838.53120000000001"/>
    <n v="6"/>
    <d v="2023-10-11T00:00:00"/>
    <d v="2023-10-17T00:00:00"/>
    <s v="Member"/>
    <x v="1"/>
    <n v="630.6"/>
    <x v="4"/>
    <x v="1"/>
    <n v="1311.5488"/>
    <s v="Bulk Order"/>
  </r>
  <r>
    <s v="ORD112725"/>
    <x v="3"/>
    <x v="0"/>
    <x v="12563"/>
    <n v="0"/>
    <n v="0"/>
    <n v="9"/>
    <d v="2024-04-03T00:00:00"/>
    <d v="2024-04-08T00:00:00"/>
    <s v="Regular"/>
    <x v="2"/>
    <n v="85.99"/>
    <x v="4"/>
    <x v="4"/>
    <n v="1595.06"/>
    <s v="Bulk Order"/>
  </r>
  <r>
    <s v="ORD112726"/>
    <x v="2"/>
    <x v="2"/>
    <x v="12564"/>
    <n v="0.44"/>
    <n v="1011.2651999999999"/>
    <n v="4"/>
    <d v="2023-11-27T00:00:00"/>
    <d v="2023-12-03T00:00:00"/>
    <s v="New"/>
    <x v="0"/>
    <n v="204.51"/>
    <x v="4"/>
    <x v="3"/>
    <n v="1287.0648000000001"/>
    <s v="-"/>
  </r>
  <r>
    <s v="ORD112727"/>
    <x v="0"/>
    <x v="0"/>
    <x v="12565"/>
    <n v="0.35"/>
    <n v="847.96949999999993"/>
    <n v="8"/>
    <d v="2024-04-15T00:00:00"/>
    <d v="2024-04-19T00:00:00"/>
    <s v="Member"/>
    <x v="0"/>
    <n v="405.92"/>
    <x v="4"/>
    <x v="4"/>
    <n v="1574.8005000000001"/>
    <s v="Bulk Order"/>
  </r>
  <r>
    <s v="ORD112728"/>
    <x v="2"/>
    <x v="3"/>
    <x v="12566"/>
    <n v="0.06"/>
    <n v="251.1054"/>
    <n v="3"/>
    <d v="2023-08-22T00:00:00"/>
    <d v="2023-08-25T00:00:00"/>
    <s v="Regular"/>
    <x v="0"/>
    <n v="301.33"/>
    <x v="4"/>
    <x v="0"/>
    <n v="3933.9846000000002"/>
    <s v="-"/>
  </r>
  <r>
    <s v="ORD112729"/>
    <x v="3"/>
    <x v="3"/>
    <x v="12567"/>
    <n v="0.16"/>
    <n v="537.97440000000006"/>
    <n v="2"/>
    <d v="2023-11-29T00:00:00"/>
    <d v="2023-12-05T00:00:00"/>
    <s v="Regular"/>
    <x v="1"/>
    <n v="388.24"/>
    <x v="4"/>
    <x v="2"/>
    <n v="2824.3656000000001"/>
    <s v="-"/>
  </r>
  <r>
    <s v="ORD112730"/>
    <x v="1"/>
    <x v="4"/>
    <x v="12568"/>
    <n v="0.06"/>
    <n v="133.34819999999999"/>
    <n v="4"/>
    <d v="2023-02-12T00:00:00"/>
    <d v="2023-02-13T00:00:00"/>
    <s v="Regular"/>
    <x v="2"/>
    <n v="326.55"/>
    <x v="4"/>
    <x v="1"/>
    <n v="2089.1217999999999"/>
    <s v="-"/>
  </r>
  <r>
    <s v="ORD112731"/>
    <x v="1"/>
    <x v="0"/>
    <x v="12569"/>
    <n v="0.36"/>
    <n v="1632.8483999999999"/>
    <n v="4"/>
    <d v="2024-02-15T00:00:00"/>
    <d v="2024-02-19T00:00:00"/>
    <s v="New"/>
    <x v="0"/>
    <n v="1027.4100000000001"/>
    <x v="4"/>
    <x v="2"/>
    <n v="2902.8415999999997"/>
    <s v="-"/>
  </r>
  <r>
    <s v="ORD112732"/>
    <x v="0"/>
    <x v="3"/>
    <x v="12570"/>
    <n v="0"/>
    <n v="0"/>
    <n v="7"/>
    <d v="2023-04-07T00:00:00"/>
    <d v="2023-04-11T00:00:00"/>
    <s v="Regular"/>
    <x v="1"/>
    <n v="315.77"/>
    <x v="4"/>
    <x v="2"/>
    <n v="3803.13"/>
    <s v="Bulk Order"/>
  </r>
  <r>
    <s v="ORD112733"/>
    <x v="0"/>
    <x v="1"/>
    <x v="12571"/>
    <n v="0.23"/>
    <n v="108.3323"/>
    <n v="7"/>
    <d v="2024-01-08T00:00:00"/>
    <d v="2024-01-15T00:00:00"/>
    <s v="Member"/>
    <x v="2"/>
    <n v="94.4"/>
    <x v="4"/>
    <x v="3"/>
    <n v="362.67769999999996"/>
    <s v="Bulk Order"/>
  </r>
  <r>
    <s v="ORD112734"/>
    <x v="0"/>
    <x v="1"/>
    <x v="12572"/>
    <n v="0.5"/>
    <n v="426.67500000000001"/>
    <n v="9"/>
    <d v="2024-08-24T00:00:00"/>
    <d v="2024-08-27T00:00:00"/>
    <s v="Member"/>
    <x v="1"/>
    <n v="53.72"/>
    <x v="4"/>
    <x v="4"/>
    <n v="426.67500000000001"/>
    <s v="Bulk Order"/>
  </r>
  <r>
    <s v="ORD112735"/>
    <x v="1"/>
    <x v="2"/>
    <x v="12573"/>
    <n v="0.43"/>
    <n v="215.07310000000001"/>
    <n v="2"/>
    <d v="2023-08-23T00:00:00"/>
    <d v="2023-08-30T00:00:00"/>
    <s v="Regular"/>
    <x v="0"/>
    <n v="80.930000000000007"/>
    <x v="4"/>
    <x v="0"/>
    <n v="285.09690000000001"/>
    <s v="-"/>
  </r>
  <r>
    <s v="ORD112736"/>
    <x v="0"/>
    <x v="4"/>
    <x v="12574"/>
    <n v="0.28999999999999998"/>
    <n v="482.10469999999998"/>
    <n v="4"/>
    <d v="2024-02-24T00:00:00"/>
    <d v="2024-02-27T00:00:00"/>
    <s v="New"/>
    <x v="2"/>
    <n v="124.14"/>
    <x v="4"/>
    <x v="2"/>
    <n v="1180.3253"/>
    <s v="-"/>
  </r>
  <r>
    <s v="ORD112737"/>
    <x v="2"/>
    <x v="3"/>
    <x v="12575"/>
    <n v="0.35"/>
    <n v="782.1345"/>
    <n v="3"/>
    <d v="2023-04-07T00:00:00"/>
    <d v="2023-04-14T00:00:00"/>
    <s v="New"/>
    <x v="2"/>
    <n v="390.09"/>
    <x v="4"/>
    <x v="3"/>
    <n v="1452.5355"/>
    <s v="-"/>
  </r>
  <r>
    <s v="ORD112738"/>
    <x v="1"/>
    <x v="2"/>
    <x v="12576"/>
    <n v="0.3"/>
    <n v="771.24299999999994"/>
    <n v="3"/>
    <d v="2023-10-21T00:00:00"/>
    <d v="2023-10-23T00:00:00"/>
    <s v="Regular"/>
    <x v="1"/>
    <n v="395.59"/>
    <x v="4"/>
    <x v="0"/>
    <n v="1799.567"/>
    <s v="-"/>
  </r>
  <r>
    <s v="ORD112739"/>
    <x v="3"/>
    <x v="1"/>
    <x v="12577"/>
    <n v="0.41"/>
    <n v="1751.4872"/>
    <n v="7"/>
    <d v="2024-08-08T00:00:00"/>
    <d v="2024-08-09T00:00:00"/>
    <s v="New"/>
    <x v="2"/>
    <n v="618.98"/>
    <x v="4"/>
    <x v="5"/>
    <n v="2520.4328"/>
    <s v="Bulk Order"/>
  </r>
  <r>
    <s v="ORD112740"/>
    <x v="1"/>
    <x v="2"/>
    <x v="12578"/>
    <n v="0.44"/>
    <n v="82.715600000000009"/>
    <n v="6"/>
    <d v="2023-09-09T00:00:00"/>
    <d v="2023-09-10T00:00:00"/>
    <s v="Regular"/>
    <x v="2"/>
    <n v="47.58"/>
    <x v="4"/>
    <x v="5"/>
    <n v="105.2744"/>
    <s v="Bulk Order"/>
  </r>
  <r>
    <s v="ORD112741"/>
    <x v="2"/>
    <x v="2"/>
    <x v="12579"/>
    <n v="0.38"/>
    <n v="835.47180000000003"/>
    <n v="3"/>
    <d v="2024-01-03T00:00:00"/>
    <d v="2024-01-04T00:00:00"/>
    <s v="New"/>
    <x v="1"/>
    <n v="393.69"/>
    <x v="4"/>
    <x v="1"/>
    <n v="1363.1382000000001"/>
    <s v="-"/>
  </r>
  <r>
    <s v="ORD112742"/>
    <x v="2"/>
    <x v="3"/>
    <x v="12580"/>
    <n v="0.09"/>
    <n v="190.25009999999997"/>
    <n v="8"/>
    <d v="2023-02-10T00:00:00"/>
    <d v="2023-02-16T00:00:00"/>
    <s v="New"/>
    <x v="2"/>
    <n v="249.31"/>
    <x v="4"/>
    <x v="2"/>
    <n v="1923.6398999999999"/>
    <s v="Bulk Order"/>
  </r>
  <r>
    <s v="ORD112743"/>
    <x v="0"/>
    <x v="3"/>
    <x v="12581"/>
    <n v="0.19"/>
    <n v="901.09969999999998"/>
    <n v="8"/>
    <d v="2023-10-27T00:00:00"/>
    <d v="2023-10-31T00:00:00"/>
    <s v="Regular"/>
    <x v="0"/>
    <n v="1200.92"/>
    <x v="4"/>
    <x v="1"/>
    <n v="3841.5303000000004"/>
    <s v="Bulk Order"/>
  </r>
  <r>
    <s v="ORD112744"/>
    <x v="1"/>
    <x v="3"/>
    <x v="12582"/>
    <n v="0.39"/>
    <n v="499.62119999999999"/>
    <n v="7"/>
    <d v="2023-11-04T00:00:00"/>
    <d v="2023-11-08T00:00:00"/>
    <s v="Member"/>
    <x v="0"/>
    <n v="230.83"/>
    <x v="4"/>
    <x v="3"/>
    <n v="781.45879999999988"/>
    <s v="Bulk Order"/>
  </r>
  <r>
    <s v="ORD112745"/>
    <x v="1"/>
    <x v="4"/>
    <x v="12583"/>
    <n v="0.41"/>
    <n v="286.91389999999996"/>
    <n v="9"/>
    <d v="2023-10-26T00:00:00"/>
    <d v="2023-10-31T00:00:00"/>
    <s v="Member"/>
    <x v="1"/>
    <n v="205.66"/>
    <x v="4"/>
    <x v="0"/>
    <n v="412.87610000000001"/>
    <s v="Bulk Order"/>
  </r>
  <r>
    <s v="ORD112746"/>
    <x v="1"/>
    <x v="2"/>
    <x v="12584"/>
    <n v="0.31"/>
    <n v="247.09480000000002"/>
    <n v="3"/>
    <d v="2023-01-01T00:00:00"/>
    <d v="2023-01-03T00:00:00"/>
    <s v="Member"/>
    <x v="0"/>
    <n v="138.51"/>
    <x v="4"/>
    <x v="1"/>
    <n v="549.98520000000008"/>
    <s v="-"/>
  </r>
  <r>
    <s v="ORD112747"/>
    <x v="3"/>
    <x v="2"/>
    <x v="12585"/>
    <n v="0.36"/>
    <n v="953.53199999999993"/>
    <n v="5"/>
    <d v="2023-04-03T00:00:00"/>
    <d v="2023-04-06T00:00:00"/>
    <s v="Member"/>
    <x v="0"/>
    <n v="678.87"/>
    <x v="4"/>
    <x v="4"/>
    <n v="1695.1679999999999"/>
    <s v="-"/>
  </r>
  <r>
    <s v="ORD112748"/>
    <x v="0"/>
    <x v="4"/>
    <x v="12586"/>
    <n v="0.09"/>
    <n v="181.3887"/>
    <n v="6"/>
    <d v="2023-10-08T00:00:00"/>
    <d v="2023-10-11T00:00:00"/>
    <s v="Member"/>
    <x v="0"/>
    <n v="101.46"/>
    <x v="4"/>
    <x v="4"/>
    <n v="1834.0413000000001"/>
    <s v="Bulk Order"/>
  </r>
  <r>
    <s v="ORD112749"/>
    <x v="2"/>
    <x v="1"/>
    <x v="12587"/>
    <n v="0.19"/>
    <n v="721.10700000000008"/>
    <n v="9"/>
    <d v="2024-06-01T00:00:00"/>
    <d v="2024-06-04T00:00:00"/>
    <s v="Member"/>
    <x v="2"/>
    <n v="428.15"/>
    <x v="4"/>
    <x v="0"/>
    <n v="3074.1930000000002"/>
    <s v="Bulk Order"/>
  </r>
  <r>
    <s v="ORD112750"/>
    <x v="2"/>
    <x v="0"/>
    <x v="12588"/>
    <n v="0.27"/>
    <n v="454.5693"/>
    <n v="4"/>
    <d v="2024-04-02T00:00:00"/>
    <d v="2024-04-07T00:00:00"/>
    <s v="Regular"/>
    <x v="0"/>
    <n v="96.61"/>
    <x v="4"/>
    <x v="5"/>
    <n v="1229.0207"/>
    <s v="-"/>
  </r>
  <r>
    <s v="ORD112751"/>
    <x v="0"/>
    <x v="1"/>
    <x v="12589"/>
    <n v="0.49"/>
    <n v="356.23489999999998"/>
    <n v="5"/>
    <d v="2024-05-02T00:00:00"/>
    <d v="2024-05-07T00:00:00"/>
    <s v="New"/>
    <x v="0"/>
    <n v="135.97"/>
    <x v="4"/>
    <x v="2"/>
    <n v="370.77510000000001"/>
    <s v="-"/>
  </r>
  <r>
    <s v="ORD112752"/>
    <x v="2"/>
    <x v="4"/>
    <x v="12590"/>
    <n v="0.4"/>
    <n v="798.27600000000007"/>
    <n v="9"/>
    <d v="2024-02-11T00:00:00"/>
    <d v="2024-02-15T00:00:00"/>
    <s v="Member"/>
    <x v="2"/>
    <n v="335.78"/>
    <x v="4"/>
    <x v="4"/>
    <n v="1197.414"/>
    <s v="Bulk Order"/>
  </r>
  <r>
    <s v="ORD112753"/>
    <x v="2"/>
    <x v="2"/>
    <x v="12591"/>
    <n v="0.1"/>
    <n v="442.68700000000001"/>
    <n v="4"/>
    <d v="2023-10-02T00:00:00"/>
    <d v="2023-10-07T00:00:00"/>
    <s v="Member"/>
    <x v="0"/>
    <n v="1060.68"/>
    <x v="4"/>
    <x v="3"/>
    <n v="3984.183"/>
    <s v="-"/>
  </r>
  <r>
    <s v="ORD112754"/>
    <x v="0"/>
    <x v="2"/>
    <x v="12592"/>
    <n v="0.18"/>
    <n v="375.67439999999999"/>
    <n v="2"/>
    <d v="2024-05-01T00:00:00"/>
    <d v="2024-05-06T00:00:00"/>
    <s v="New"/>
    <x v="2"/>
    <n v="163.21"/>
    <x v="4"/>
    <x v="3"/>
    <n v="1711.4056"/>
    <s v="-"/>
  </r>
  <r>
    <s v="ORD112755"/>
    <x v="2"/>
    <x v="3"/>
    <x v="12593"/>
    <n v="0.11"/>
    <n v="460.32579999999996"/>
    <n v="9"/>
    <d v="2023-04-13T00:00:00"/>
    <d v="2023-04-16T00:00:00"/>
    <s v="Regular"/>
    <x v="2"/>
    <n v="1078"/>
    <x v="4"/>
    <x v="1"/>
    <n v="3724.4541999999997"/>
    <s v="Bulk Order"/>
  </r>
  <r>
    <s v="ORD112756"/>
    <x v="1"/>
    <x v="3"/>
    <x v="12594"/>
    <n v="0.08"/>
    <n v="153.64000000000001"/>
    <n v="3"/>
    <d v="2024-02-07T00:00:00"/>
    <d v="2024-02-13T00:00:00"/>
    <s v="Regular"/>
    <x v="0"/>
    <n v="130.68"/>
    <x v="4"/>
    <x v="3"/>
    <n v="1766.86"/>
    <s v="-"/>
  </r>
  <r>
    <s v="ORD112757"/>
    <x v="3"/>
    <x v="2"/>
    <x v="12595"/>
    <n v="0.06"/>
    <n v="88.727399999999989"/>
    <n v="6"/>
    <d v="2023-04-17T00:00:00"/>
    <d v="2023-04-23T00:00:00"/>
    <s v="Regular"/>
    <x v="0"/>
    <n v="386.24"/>
    <x v="4"/>
    <x v="3"/>
    <n v="1390.0626"/>
    <s v="Bulk Order"/>
  </r>
  <r>
    <s v="ORD112758"/>
    <x v="0"/>
    <x v="2"/>
    <x v="12596"/>
    <n v="0.48"/>
    <n v="1870.4784"/>
    <n v="9"/>
    <d v="2024-01-20T00:00:00"/>
    <d v="2024-01-25T00:00:00"/>
    <s v="New"/>
    <x v="2"/>
    <n v="731.92"/>
    <x v="4"/>
    <x v="0"/>
    <n v="2026.3516"/>
    <s v="Bulk Order"/>
  </r>
  <r>
    <s v="ORD112759"/>
    <x v="3"/>
    <x v="3"/>
    <x v="12597"/>
    <n v="0.45"/>
    <n v="506.36250000000001"/>
    <n v="3"/>
    <d v="2023-08-18T00:00:00"/>
    <d v="2023-08-25T00:00:00"/>
    <s v="Regular"/>
    <x v="0"/>
    <n v="81.94"/>
    <x v="4"/>
    <x v="0"/>
    <n v="618.88750000000005"/>
    <s v="-"/>
  </r>
  <r>
    <s v="ORD112760"/>
    <x v="2"/>
    <x v="3"/>
    <x v="12598"/>
    <n v="0.24"/>
    <n v="296.63279999999997"/>
    <n v="8"/>
    <d v="2023-07-24T00:00:00"/>
    <d v="2023-07-31T00:00:00"/>
    <s v="Member"/>
    <x v="2"/>
    <n v="71.37"/>
    <x v="4"/>
    <x v="0"/>
    <n v="939.33720000000005"/>
    <s v="Bulk Order"/>
  </r>
  <r>
    <s v="ORD112761"/>
    <x v="2"/>
    <x v="1"/>
    <x v="12599"/>
    <n v="0.27"/>
    <n v="92.901600000000002"/>
    <n v="9"/>
    <d v="2024-01-12T00:00:00"/>
    <d v="2024-01-14T00:00:00"/>
    <s v="Member"/>
    <x v="2"/>
    <n v="85.83"/>
    <x v="4"/>
    <x v="0"/>
    <n v="251.17839999999998"/>
    <s v="Bulk Order"/>
  </r>
  <r>
    <s v="ORD112762"/>
    <x v="1"/>
    <x v="2"/>
    <x v="12600"/>
    <n v="0.42"/>
    <n v="428.58480000000003"/>
    <n v="3"/>
    <d v="2023-06-27T00:00:00"/>
    <d v="2023-07-04T00:00:00"/>
    <s v="Regular"/>
    <x v="1"/>
    <n v="131.91999999999999"/>
    <x v="4"/>
    <x v="4"/>
    <n v="591.85519999999997"/>
    <s v="-"/>
  </r>
  <r>
    <s v="ORD112763"/>
    <x v="0"/>
    <x v="2"/>
    <x v="12601"/>
    <n v="0.32"/>
    <n v="625.98400000000004"/>
    <n v="3"/>
    <d v="2023-04-08T00:00:00"/>
    <d v="2023-04-13T00:00:00"/>
    <s v="New"/>
    <x v="0"/>
    <n v="560.02"/>
    <x v="4"/>
    <x v="2"/>
    <n v="1330.2159999999999"/>
    <s v="-"/>
  </r>
  <r>
    <s v="ORD112764"/>
    <x v="2"/>
    <x v="4"/>
    <x v="12602"/>
    <n v="0.37"/>
    <n v="761.42669999999998"/>
    <n v="4"/>
    <d v="2024-07-23T00:00:00"/>
    <d v="2024-07-30T00:00:00"/>
    <s v="Regular"/>
    <x v="1"/>
    <n v="610.94000000000005"/>
    <x v="4"/>
    <x v="4"/>
    <n v="1296.4832999999999"/>
    <s v="-"/>
  </r>
  <r>
    <s v="ORD112765"/>
    <x v="0"/>
    <x v="1"/>
    <x v="12603"/>
    <n v="0.4"/>
    <n v="864.43200000000002"/>
    <n v="1"/>
    <d v="2023-12-03T00:00:00"/>
    <d v="2023-12-09T00:00:00"/>
    <s v="New"/>
    <x v="1"/>
    <n v="541.41999999999996"/>
    <x v="4"/>
    <x v="2"/>
    <n v="1296.6479999999999"/>
    <s v="-"/>
  </r>
  <r>
    <s v="ORD112766"/>
    <x v="0"/>
    <x v="0"/>
    <x v="12604"/>
    <n v="0.24"/>
    <n v="588.12"/>
    <n v="2"/>
    <d v="2023-06-26T00:00:00"/>
    <d v="2023-07-02T00:00:00"/>
    <s v="Member"/>
    <x v="2"/>
    <n v="589.54"/>
    <x v="4"/>
    <x v="3"/>
    <n v="1862.38"/>
    <s v="-"/>
  </r>
  <r>
    <s v="ORD112767"/>
    <x v="0"/>
    <x v="0"/>
    <x v="12605"/>
    <n v="0.49"/>
    <n v="1422.1564000000001"/>
    <n v="1"/>
    <d v="2024-09-01T00:00:00"/>
    <d v="2024-09-02T00:00:00"/>
    <s v="Member"/>
    <x v="2"/>
    <n v="664.67"/>
    <x v="4"/>
    <x v="1"/>
    <n v="1480.2036000000001"/>
    <s v="-"/>
  </r>
  <r>
    <s v="ORD112768"/>
    <x v="0"/>
    <x v="0"/>
    <x v="12606"/>
    <n v="0.31"/>
    <n v="318.74200000000002"/>
    <n v="3"/>
    <d v="2023-04-02T00:00:00"/>
    <d v="2023-04-07T00:00:00"/>
    <s v="Regular"/>
    <x v="1"/>
    <n v="102.51"/>
    <x v="4"/>
    <x v="4"/>
    <n v="709.45800000000008"/>
    <s v="-"/>
  </r>
  <r>
    <s v="ORD112769"/>
    <x v="0"/>
    <x v="3"/>
    <x v="12607"/>
    <n v="0.32"/>
    <n v="994.66560000000004"/>
    <n v="6"/>
    <d v="2023-09-08T00:00:00"/>
    <d v="2023-09-12T00:00:00"/>
    <s v="New"/>
    <x v="0"/>
    <n v="274.93"/>
    <x v="4"/>
    <x v="4"/>
    <n v="2113.6643999999997"/>
    <s v="Bulk Order"/>
  </r>
  <r>
    <s v="ORD112770"/>
    <x v="3"/>
    <x v="0"/>
    <x v="12608"/>
    <n v="7.0000000000000007E-2"/>
    <n v="122.4384"/>
    <n v="8"/>
    <d v="2024-05-16T00:00:00"/>
    <d v="2024-05-18T00:00:00"/>
    <s v="Member"/>
    <x v="1"/>
    <n v="264.29000000000002"/>
    <x v="4"/>
    <x v="5"/>
    <n v="1626.6815999999999"/>
    <s v="Bulk Order"/>
  </r>
  <r>
    <s v="ORD112771"/>
    <x v="1"/>
    <x v="4"/>
    <x v="12609"/>
    <n v="0.49"/>
    <n v="1811.3585"/>
    <n v="5"/>
    <d v="2023-12-23T00:00:00"/>
    <d v="2023-12-28T00:00:00"/>
    <s v="New"/>
    <x v="1"/>
    <n v="1058.3499999999999"/>
    <x v="4"/>
    <x v="1"/>
    <n v="1885.2915"/>
    <s v="-"/>
  </r>
  <r>
    <s v="ORD112772"/>
    <x v="0"/>
    <x v="3"/>
    <x v="12610"/>
    <n v="0.04"/>
    <n v="113.212"/>
    <n v="8"/>
    <d v="2023-08-04T00:00:00"/>
    <d v="2023-08-08T00:00:00"/>
    <s v="Member"/>
    <x v="0"/>
    <n v="164.98"/>
    <x v="4"/>
    <x v="2"/>
    <n v="2717.0880000000002"/>
    <s v="Bulk Order"/>
  </r>
  <r>
    <s v="ORD112773"/>
    <x v="3"/>
    <x v="3"/>
    <x v="12611"/>
    <n v="0.49"/>
    <n v="1379.8008"/>
    <n v="6"/>
    <d v="2024-03-07T00:00:00"/>
    <d v="2024-03-13T00:00:00"/>
    <s v="Regular"/>
    <x v="2"/>
    <n v="718.45"/>
    <x v="4"/>
    <x v="3"/>
    <n v="1436.1192000000001"/>
    <s v="Bulk Order"/>
  </r>
  <r>
    <s v="ORD112774"/>
    <x v="2"/>
    <x v="0"/>
    <x v="12612"/>
    <n v="0.46"/>
    <n v="1591.0894000000001"/>
    <n v="1"/>
    <d v="2024-12-17T00:00:00"/>
    <d v="2024-12-19T00:00:00"/>
    <s v="Regular"/>
    <x v="1"/>
    <n v="529.04"/>
    <x v="4"/>
    <x v="0"/>
    <n v="1867.8005999999998"/>
    <s v="-"/>
  </r>
  <r>
    <s v="ORD112775"/>
    <x v="0"/>
    <x v="3"/>
    <x v="12613"/>
    <n v="0.43"/>
    <n v="744.66969999999992"/>
    <n v="3"/>
    <d v="2024-06-21T00:00:00"/>
    <d v="2024-06-26T00:00:00"/>
    <s v="Member"/>
    <x v="0"/>
    <n v="100.61"/>
    <x v="4"/>
    <x v="1"/>
    <n v="987.12030000000004"/>
    <s v="-"/>
  </r>
  <r>
    <s v="ORD112776"/>
    <x v="2"/>
    <x v="1"/>
    <x v="12614"/>
    <n v="0.34"/>
    <n v="749.10159999999996"/>
    <n v="2"/>
    <d v="2023-05-15T00:00:00"/>
    <d v="2023-05-22T00:00:00"/>
    <s v="Member"/>
    <x v="0"/>
    <n v="208.39"/>
    <x v="4"/>
    <x v="3"/>
    <n v="1454.1383999999998"/>
    <s v="-"/>
  </r>
  <r>
    <s v="ORD112777"/>
    <x v="0"/>
    <x v="1"/>
    <x v="12615"/>
    <n v="0.3"/>
    <n v="886.8599999999999"/>
    <n v="6"/>
    <d v="2023-02-13T00:00:00"/>
    <d v="2023-02-15T00:00:00"/>
    <s v="New"/>
    <x v="0"/>
    <n v="872.99"/>
    <x v="4"/>
    <x v="1"/>
    <n v="2069.34"/>
    <s v="Bulk Order"/>
  </r>
  <r>
    <s v="ORD112778"/>
    <x v="3"/>
    <x v="0"/>
    <x v="12616"/>
    <n v="0.5"/>
    <n v="1082.81"/>
    <n v="8"/>
    <d v="2024-10-15T00:00:00"/>
    <d v="2024-10-21T00:00:00"/>
    <s v="Member"/>
    <x v="2"/>
    <n v="549.62"/>
    <x v="4"/>
    <x v="2"/>
    <n v="1082.81"/>
    <s v="Bulk Order"/>
  </r>
  <r>
    <s v="ORD112779"/>
    <x v="3"/>
    <x v="4"/>
    <x v="12617"/>
    <n v="0.49"/>
    <n v="1115.6614"/>
    <n v="6"/>
    <d v="2023-02-21T00:00:00"/>
    <d v="2023-02-27T00:00:00"/>
    <s v="Regular"/>
    <x v="0"/>
    <n v="585.22"/>
    <x v="4"/>
    <x v="4"/>
    <n v="1161.1986000000002"/>
    <s v="Bulk Order"/>
  </r>
  <r>
    <s v="ORD112780"/>
    <x v="3"/>
    <x v="3"/>
    <x v="12618"/>
    <n v="0.41"/>
    <n v="588.42790000000002"/>
    <n v="4"/>
    <d v="2024-11-02T00:00:00"/>
    <d v="2024-11-03T00:00:00"/>
    <s v="Member"/>
    <x v="1"/>
    <n v="268.74"/>
    <x v="4"/>
    <x v="3"/>
    <n v="846.76210000000003"/>
    <s v="-"/>
  </r>
  <r>
    <s v="ORD112781"/>
    <x v="1"/>
    <x v="2"/>
    <x v="12619"/>
    <n v="0.04"/>
    <n v="60.327600000000004"/>
    <n v="4"/>
    <d v="2024-12-15T00:00:00"/>
    <d v="2024-12-18T00:00:00"/>
    <s v="Regular"/>
    <x v="0"/>
    <n v="90.28"/>
    <x v="4"/>
    <x v="3"/>
    <n v="1447.8624"/>
    <s v="-"/>
  </r>
  <r>
    <s v="ORD112782"/>
    <x v="2"/>
    <x v="0"/>
    <x v="12620"/>
    <n v="0.19"/>
    <n v="669.72910000000002"/>
    <n v="9"/>
    <d v="2023-03-16T00:00:00"/>
    <d v="2023-03-21T00:00:00"/>
    <s v="New"/>
    <x v="0"/>
    <n v="897.12"/>
    <x v="4"/>
    <x v="0"/>
    <n v="2855.1608999999999"/>
    <s v="Bulk Order"/>
  </r>
  <r>
    <s v="ORD112783"/>
    <x v="1"/>
    <x v="3"/>
    <x v="12621"/>
    <n v="0.43"/>
    <n v="52.0214"/>
    <n v="1"/>
    <d v="2023-07-04T00:00:00"/>
    <d v="2023-07-06T00:00:00"/>
    <s v="Member"/>
    <x v="1"/>
    <n v="20.37"/>
    <x v="4"/>
    <x v="5"/>
    <n v="68.958600000000004"/>
    <s v="-"/>
  </r>
  <r>
    <s v="ORD112784"/>
    <x v="0"/>
    <x v="0"/>
    <x v="12622"/>
    <n v="0.35"/>
    <n v="198.42199999999997"/>
    <n v="2"/>
    <d v="2023-02-21T00:00:00"/>
    <d v="2023-02-25T00:00:00"/>
    <s v="Regular"/>
    <x v="0"/>
    <n v="129.65"/>
    <x v="4"/>
    <x v="3"/>
    <n v="368.49799999999999"/>
    <s v="-"/>
  </r>
  <r>
    <s v="ORD112785"/>
    <x v="2"/>
    <x v="0"/>
    <x v="12623"/>
    <n v="0.06"/>
    <n v="284.9502"/>
    <n v="4"/>
    <d v="2023-08-27T00:00:00"/>
    <d v="2023-08-28T00:00:00"/>
    <s v="Regular"/>
    <x v="1"/>
    <n v="1122.9000000000001"/>
    <x v="4"/>
    <x v="4"/>
    <n v="4464.2197999999999"/>
    <s v="-"/>
  </r>
  <r>
    <s v="ORD112786"/>
    <x v="3"/>
    <x v="4"/>
    <x v="12624"/>
    <n v="0.17"/>
    <n v="172.78630000000001"/>
    <n v="3"/>
    <d v="2024-09-17T00:00:00"/>
    <d v="2024-09-20T00:00:00"/>
    <s v="Regular"/>
    <x v="2"/>
    <n v="61.06"/>
    <x v="4"/>
    <x v="0"/>
    <n v="843.6037"/>
    <s v="-"/>
  </r>
  <r>
    <s v="ORD112787"/>
    <x v="2"/>
    <x v="2"/>
    <x v="12625"/>
    <n v="0.01"/>
    <n v="21.4879"/>
    <n v="9"/>
    <d v="2024-12-01T00:00:00"/>
    <d v="2024-12-05T00:00:00"/>
    <s v="New"/>
    <x v="2"/>
    <n v="228.45"/>
    <x v="4"/>
    <x v="1"/>
    <n v="2127.3020999999999"/>
    <s v="Bulk Order"/>
  </r>
  <r>
    <s v="ORD112788"/>
    <x v="3"/>
    <x v="3"/>
    <x v="12626"/>
    <n v="0.45"/>
    <n v="1918.557"/>
    <n v="5"/>
    <d v="2023-03-03T00:00:00"/>
    <d v="2023-03-04T00:00:00"/>
    <s v="Regular"/>
    <x v="0"/>
    <n v="1100.95"/>
    <x v="4"/>
    <x v="5"/>
    <n v="2344.9030000000002"/>
    <s v="-"/>
  </r>
  <r>
    <s v="ORD112789"/>
    <x v="1"/>
    <x v="0"/>
    <x v="12627"/>
    <n v="0.37"/>
    <n v="37.185000000000002"/>
    <n v="8"/>
    <d v="2024-12-26T00:00:00"/>
    <d v="2024-12-31T00:00:00"/>
    <s v="New"/>
    <x v="2"/>
    <n v="17.37"/>
    <x v="4"/>
    <x v="0"/>
    <n v="63.314999999999998"/>
    <s v="Bulk Order"/>
  </r>
  <r>
    <s v="ORD112790"/>
    <x v="1"/>
    <x v="0"/>
    <x v="12628"/>
    <n v="0.22"/>
    <n v="1019.3436"/>
    <n v="4"/>
    <d v="2023-11-28T00:00:00"/>
    <d v="2023-12-02T00:00:00"/>
    <s v="New"/>
    <x v="2"/>
    <n v="268.49"/>
    <x v="4"/>
    <x v="2"/>
    <n v="3614.0364"/>
    <s v="-"/>
  </r>
  <r>
    <s v="ORD112791"/>
    <x v="3"/>
    <x v="3"/>
    <x v="12629"/>
    <n v="0.38"/>
    <n v="137.5942"/>
    <n v="4"/>
    <d v="2023-06-08T00:00:00"/>
    <d v="2023-06-15T00:00:00"/>
    <s v="Member"/>
    <x v="0"/>
    <n v="104.93"/>
    <x v="4"/>
    <x v="3"/>
    <n v="224.49579999999997"/>
    <s v="-"/>
  </r>
  <r>
    <s v="ORD112792"/>
    <x v="3"/>
    <x v="0"/>
    <x v="12630"/>
    <n v="0.47"/>
    <n v="440.51219999999995"/>
    <n v="3"/>
    <d v="2024-02-17T00:00:00"/>
    <d v="2024-02-19T00:00:00"/>
    <s v="New"/>
    <x v="1"/>
    <n v="191.68"/>
    <x v="4"/>
    <x v="2"/>
    <n v="496.74780000000004"/>
    <s v="-"/>
  </r>
  <r>
    <s v="ORD112793"/>
    <x v="0"/>
    <x v="0"/>
    <x v="12631"/>
    <n v="0.14000000000000001"/>
    <n v="33.965400000000002"/>
    <n v="9"/>
    <d v="2023-10-14T00:00:00"/>
    <d v="2023-10-20T00:00:00"/>
    <s v="Member"/>
    <x v="1"/>
    <n v="36.36"/>
    <x v="4"/>
    <x v="0"/>
    <n v="208.64460000000003"/>
    <s v="Bulk Order"/>
  </r>
  <r>
    <s v="ORD112794"/>
    <x v="1"/>
    <x v="0"/>
    <x v="12632"/>
    <n v="0.14000000000000001"/>
    <n v="370.39100000000008"/>
    <n v="2"/>
    <d v="2024-06-07T00:00:00"/>
    <d v="2024-06-08T00:00:00"/>
    <s v="Member"/>
    <x v="1"/>
    <n v="728.04"/>
    <x v="4"/>
    <x v="2"/>
    <n v="2275.259"/>
    <s v="-"/>
  </r>
  <r>
    <s v="ORD112795"/>
    <x v="1"/>
    <x v="1"/>
    <x v="12633"/>
    <n v="0.24"/>
    <n v="1133.0783999999999"/>
    <n v="3"/>
    <d v="2023-11-09T00:00:00"/>
    <d v="2023-11-10T00:00:00"/>
    <s v="Member"/>
    <x v="1"/>
    <n v="391.94"/>
    <x v="4"/>
    <x v="3"/>
    <n v="3588.0816"/>
    <s v="-"/>
  </r>
  <r>
    <s v="ORD112796"/>
    <x v="0"/>
    <x v="1"/>
    <x v="12634"/>
    <n v="0.35"/>
    <n v="1473.9479999999999"/>
    <n v="3"/>
    <d v="2024-11-11T00:00:00"/>
    <d v="2024-11-16T00:00:00"/>
    <s v="Regular"/>
    <x v="1"/>
    <n v="1236.5899999999999"/>
    <x v="4"/>
    <x v="5"/>
    <n v="2737.3319999999999"/>
    <s v="-"/>
  </r>
  <r>
    <s v="ORD112797"/>
    <x v="1"/>
    <x v="2"/>
    <x v="12635"/>
    <n v="0.5"/>
    <n v="1617.385"/>
    <n v="3"/>
    <d v="2023-01-27T00:00:00"/>
    <d v="2023-01-28T00:00:00"/>
    <s v="Member"/>
    <x v="0"/>
    <n v="371.82"/>
    <x v="4"/>
    <x v="0"/>
    <n v="1617.385"/>
    <s v="-"/>
  </r>
  <r>
    <s v="ORD112798"/>
    <x v="3"/>
    <x v="4"/>
    <x v="12636"/>
    <n v="0.08"/>
    <n v="80.711200000000005"/>
    <n v="4"/>
    <d v="2024-04-22T00:00:00"/>
    <d v="2024-04-25T00:00:00"/>
    <s v="Regular"/>
    <x v="2"/>
    <n v="191.84"/>
    <x v="4"/>
    <x v="2"/>
    <n v="928.17880000000002"/>
    <s v="-"/>
  </r>
  <r>
    <s v="ORD112799"/>
    <x v="2"/>
    <x v="3"/>
    <x v="12637"/>
    <n v="0.17"/>
    <n v="741.37509999999997"/>
    <n v="5"/>
    <d v="2024-01-01T00:00:00"/>
    <d v="2024-01-03T00:00:00"/>
    <s v="Member"/>
    <x v="1"/>
    <n v="1109.9000000000001"/>
    <x v="4"/>
    <x v="2"/>
    <n v="3619.6548999999995"/>
    <s v="-"/>
  </r>
  <r>
    <s v="ORD112800"/>
    <x v="2"/>
    <x v="4"/>
    <x v="12638"/>
    <n v="0.18"/>
    <n v="683.71199999999999"/>
    <n v="6"/>
    <d v="2024-02-12T00:00:00"/>
    <d v="2024-02-18T00:00:00"/>
    <s v="Member"/>
    <x v="2"/>
    <n v="442.1"/>
    <x v="4"/>
    <x v="2"/>
    <n v="3114.6880000000001"/>
    <s v="Bulk Order"/>
  </r>
  <r>
    <s v="ORD112801"/>
    <x v="1"/>
    <x v="4"/>
    <x v="12639"/>
    <n v="0.36"/>
    <n v="506.71799999999996"/>
    <n v="5"/>
    <d v="2023-12-04T00:00:00"/>
    <d v="2023-12-09T00:00:00"/>
    <s v="Regular"/>
    <x v="1"/>
    <n v="172.8"/>
    <x v="4"/>
    <x v="5"/>
    <n v="900.83199999999999"/>
    <s v="-"/>
  </r>
  <r>
    <s v="ORD112802"/>
    <x v="0"/>
    <x v="1"/>
    <x v="12640"/>
    <n v="0.44"/>
    <n v="1779.7736"/>
    <n v="9"/>
    <d v="2024-02-12T00:00:00"/>
    <d v="2024-02-19T00:00:00"/>
    <s v="Member"/>
    <x v="0"/>
    <n v="799.93"/>
    <x v="4"/>
    <x v="0"/>
    <n v="2265.1664000000001"/>
    <s v="Bulk Order"/>
  </r>
  <r>
    <s v="ORD112803"/>
    <x v="3"/>
    <x v="2"/>
    <x v="12641"/>
    <n v="0.09"/>
    <n v="395.8236"/>
    <n v="7"/>
    <d v="2023-03-17T00:00:00"/>
    <d v="2023-03-20T00:00:00"/>
    <s v="Member"/>
    <x v="0"/>
    <n v="301.05"/>
    <x v="4"/>
    <x v="0"/>
    <n v="4002.2163999999998"/>
    <s v="Bulk Order"/>
  </r>
  <r>
    <s v="ORD112804"/>
    <x v="2"/>
    <x v="4"/>
    <x v="11797"/>
    <n v="0.36"/>
    <n v="1267.6715999999999"/>
    <n v="7"/>
    <d v="2024-10-29T00:00:00"/>
    <d v="2024-11-03T00:00:00"/>
    <s v="Regular"/>
    <x v="2"/>
    <n v="843.35"/>
    <x v="4"/>
    <x v="2"/>
    <n v="2253.6383999999998"/>
    <s v="Bulk Order"/>
  </r>
  <r>
    <s v="ORD112805"/>
    <x v="3"/>
    <x v="4"/>
    <x v="12642"/>
    <n v="0.45"/>
    <n v="266.346"/>
    <n v="7"/>
    <d v="2023-03-16T00:00:00"/>
    <d v="2023-03-21T00:00:00"/>
    <s v="Regular"/>
    <x v="2"/>
    <n v="75.25"/>
    <x v="4"/>
    <x v="0"/>
    <n v="325.53399999999999"/>
    <s v="Bulk Order"/>
  </r>
  <r>
    <s v="ORD112806"/>
    <x v="1"/>
    <x v="0"/>
    <x v="12643"/>
    <n v="0.06"/>
    <n v="295.36860000000001"/>
    <n v="7"/>
    <d v="2023-09-16T00:00:00"/>
    <d v="2023-09-18T00:00:00"/>
    <s v="Regular"/>
    <x v="2"/>
    <n v="1423.24"/>
    <x v="4"/>
    <x v="1"/>
    <n v="4627.4414000000006"/>
    <s v="Bulk Order"/>
  </r>
  <r>
    <s v="ORD112807"/>
    <x v="1"/>
    <x v="3"/>
    <x v="12644"/>
    <n v="0.32"/>
    <n v="151.16800000000001"/>
    <n v="2"/>
    <d v="2023-12-23T00:00:00"/>
    <d v="2023-12-24T00:00:00"/>
    <s v="Member"/>
    <x v="2"/>
    <n v="57.7"/>
    <x v="4"/>
    <x v="1"/>
    <n v="321.23199999999997"/>
    <s v="-"/>
  </r>
  <r>
    <s v="ORD112808"/>
    <x v="2"/>
    <x v="2"/>
    <x v="12645"/>
    <n v="0.1"/>
    <n v="330.69200000000001"/>
    <n v="8"/>
    <d v="2024-05-29T00:00:00"/>
    <d v="2024-06-03T00:00:00"/>
    <s v="New"/>
    <x v="0"/>
    <n v="943.47"/>
    <x v="4"/>
    <x v="0"/>
    <n v="2976.2280000000001"/>
    <s v="Bulk Order"/>
  </r>
  <r>
    <s v="ORD112809"/>
    <x v="1"/>
    <x v="3"/>
    <x v="12646"/>
    <n v="0.22"/>
    <n v="141.14540000000002"/>
    <n v="1"/>
    <d v="2023-10-12T00:00:00"/>
    <d v="2023-10-16T00:00:00"/>
    <s v="Regular"/>
    <x v="2"/>
    <n v="50.25"/>
    <x v="4"/>
    <x v="5"/>
    <n v="500.42460000000005"/>
    <s v="-"/>
  </r>
  <r>
    <s v="ORD112810"/>
    <x v="0"/>
    <x v="1"/>
    <x v="12647"/>
    <n v="0.06"/>
    <n v="272.1918"/>
    <n v="6"/>
    <d v="2024-02-20T00:00:00"/>
    <d v="2024-02-22T00:00:00"/>
    <s v="Member"/>
    <x v="1"/>
    <n v="681.2"/>
    <x v="4"/>
    <x v="5"/>
    <n v="4264.3382000000001"/>
    <s v="Bulk Order"/>
  </r>
  <r>
    <s v="ORD112811"/>
    <x v="1"/>
    <x v="4"/>
    <x v="12648"/>
    <n v="0.34"/>
    <n v="617.06260000000009"/>
    <n v="3"/>
    <d v="2023-02-23T00:00:00"/>
    <d v="2023-02-25T00:00:00"/>
    <s v="New"/>
    <x v="0"/>
    <n v="385.44"/>
    <x v="4"/>
    <x v="1"/>
    <n v="1197.8274000000001"/>
    <s v="-"/>
  </r>
  <r>
    <s v="ORD112812"/>
    <x v="1"/>
    <x v="4"/>
    <x v="12649"/>
    <n v="0.2"/>
    <n v="521.27200000000005"/>
    <n v="6"/>
    <d v="2024-02-26T00:00:00"/>
    <d v="2024-03-04T00:00:00"/>
    <s v="New"/>
    <x v="1"/>
    <n v="300.66000000000003"/>
    <x v="4"/>
    <x v="1"/>
    <n v="2085.0880000000002"/>
    <s v="Bulk Order"/>
  </r>
  <r>
    <s v="ORD112813"/>
    <x v="1"/>
    <x v="3"/>
    <x v="12650"/>
    <n v="0.28000000000000003"/>
    <n v="273.2604"/>
    <n v="6"/>
    <d v="2023-08-11T00:00:00"/>
    <d v="2023-08-15T00:00:00"/>
    <s v="Member"/>
    <x v="0"/>
    <n v="230.96"/>
    <x v="4"/>
    <x v="1"/>
    <n v="702.66959999999995"/>
    <s v="Bulk Order"/>
  </r>
  <r>
    <s v="ORD112814"/>
    <x v="3"/>
    <x v="1"/>
    <x v="12651"/>
    <n v="0.26"/>
    <n v="722.31900000000007"/>
    <n v="8"/>
    <d v="2024-03-15T00:00:00"/>
    <d v="2024-03-17T00:00:00"/>
    <s v="New"/>
    <x v="0"/>
    <n v="828.54"/>
    <x v="4"/>
    <x v="3"/>
    <n v="2055.8310000000001"/>
    <s v="Bulk Order"/>
  </r>
  <r>
    <s v="ORD112815"/>
    <x v="3"/>
    <x v="0"/>
    <x v="12652"/>
    <n v="0.35"/>
    <n v="1645.1119999999999"/>
    <n v="4"/>
    <d v="2024-10-22T00:00:00"/>
    <d v="2024-10-27T00:00:00"/>
    <s v="Regular"/>
    <x v="1"/>
    <n v="1342.2"/>
    <x v="4"/>
    <x v="5"/>
    <n v="3055.2079999999996"/>
    <s v="-"/>
  </r>
  <r>
    <s v="ORD112816"/>
    <x v="2"/>
    <x v="0"/>
    <x v="12653"/>
    <n v="0.45"/>
    <n v="2033.1000000000001"/>
    <n v="3"/>
    <d v="2024-07-06T00:00:00"/>
    <d v="2024-07-09T00:00:00"/>
    <s v="Member"/>
    <x v="0"/>
    <n v="1330.88"/>
    <x v="4"/>
    <x v="5"/>
    <n v="2484.8999999999996"/>
    <s v="-"/>
  </r>
  <r>
    <s v="ORD112817"/>
    <x v="2"/>
    <x v="4"/>
    <x v="12654"/>
    <n v="0.14000000000000001"/>
    <n v="57.832599999999999"/>
    <n v="2"/>
    <d v="2024-06-15T00:00:00"/>
    <d v="2024-06-16T00:00:00"/>
    <s v="Member"/>
    <x v="2"/>
    <n v="26.32"/>
    <x v="4"/>
    <x v="0"/>
    <n v="355.25739999999996"/>
    <s v="-"/>
  </r>
  <r>
    <s v="ORD112818"/>
    <x v="2"/>
    <x v="4"/>
    <x v="12655"/>
    <n v="0.3"/>
    <n v="586.04099999999994"/>
    <n v="6"/>
    <d v="2023-09-03T00:00:00"/>
    <d v="2023-09-09T00:00:00"/>
    <s v="Regular"/>
    <x v="1"/>
    <n v="393.1"/>
    <x v="4"/>
    <x v="3"/>
    <n v="1367.4290000000001"/>
    <s v="Bulk Order"/>
  </r>
  <r>
    <s v="ORD112819"/>
    <x v="1"/>
    <x v="2"/>
    <x v="12656"/>
    <n v="0.28999999999999998"/>
    <n v="409.01889999999997"/>
    <n v="3"/>
    <d v="2024-07-25T00:00:00"/>
    <d v="2024-08-01T00:00:00"/>
    <s v="New"/>
    <x v="0"/>
    <n v="373.39"/>
    <x v="4"/>
    <x v="5"/>
    <n v="1001.3911000000001"/>
    <s v="-"/>
  </r>
  <r>
    <s v="ORD112820"/>
    <x v="3"/>
    <x v="3"/>
    <x v="12657"/>
    <n v="0.16"/>
    <n v="393.38720000000001"/>
    <n v="4"/>
    <d v="2024-12-15T00:00:00"/>
    <d v="2024-12-22T00:00:00"/>
    <s v="Member"/>
    <x v="0"/>
    <n v="660.08"/>
    <x v="4"/>
    <x v="2"/>
    <n v="2065.2828"/>
    <s v="-"/>
  </r>
  <r>
    <s v="ORD112821"/>
    <x v="0"/>
    <x v="4"/>
    <x v="12658"/>
    <n v="0.25"/>
    <n v="1046.3175000000001"/>
    <n v="9"/>
    <d v="2024-04-02T00:00:00"/>
    <d v="2024-04-05T00:00:00"/>
    <s v="Member"/>
    <x v="1"/>
    <n v="719.05"/>
    <x v="4"/>
    <x v="2"/>
    <n v="3138.9525000000003"/>
    <s v="Bulk Order"/>
  </r>
  <r>
    <s v="ORD112822"/>
    <x v="1"/>
    <x v="1"/>
    <x v="12659"/>
    <n v="0.02"/>
    <n v="74.407399999999996"/>
    <n v="7"/>
    <d v="2023-07-02T00:00:00"/>
    <d v="2023-07-04T00:00:00"/>
    <s v="Regular"/>
    <x v="1"/>
    <n v="196.76"/>
    <x v="4"/>
    <x v="1"/>
    <n v="3645.9625999999998"/>
    <s v="Bulk Order"/>
  </r>
  <r>
    <s v="ORD112823"/>
    <x v="1"/>
    <x v="3"/>
    <x v="12660"/>
    <n v="0.21"/>
    <n v="374.9529"/>
    <n v="1"/>
    <d v="2023-09-16T00:00:00"/>
    <d v="2023-09-20T00:00:00"/>
    <s v="Member"/>
    <x v="2"/>
    <n v="432.27"/>
    <x v="4"/>
    <x v="0"/>
    <n v="1410.5371"/>
    <s v="-"/>
  </r>
  <r>
    <s v="ORD112824"/>
    <x v="1"/>
    <x v="2"/>
    <x v="12661"/>
    <n v="0.14000000000000001"/>
    <n v="276.50839999999999"/>
    <n v="4"/>
    <d v="2024-09-27T00:00:00"/>
    <d v="2024-09-29T00:00:00"/>
    <s v="Member"/>
    <x v="2"/>
    <n v="562.26"/>
    <x v="4"/>
    <x v="2"/>
    <n v="1698.5516"/>
    <s v="-"/>
  </r>
  <r>
    <s v="ORD112825"/>
    <x v="0"/>
    <x v="0"/>
    <x v="12662"/>
    <n v="0.43"/>
    <n v="1421.5155"/>
    <n v="8"/>
    <d v="2023-09-27T00:00:00"/>
    <d v="2023-09-29T00:00:00"/>
    <s v="Member"/>
    <x v="2"/>
    <n v="168.82"/>
    <x v="4"/>
    <x v="5"/>
    <n v="1884.3344999999999"/>
    <s v="Bulk Order"/>
  </r>
  <r>
    <s v="ORD112826"/>
    <x v="2"/>
    <x v="2"/>
    <x v="12663"/>
    <n v="0.18"/>
    <n v="189.30600000000001"/>
    <n v="4"/>
    <d v="2024-09-12T00:00:00"/>
    <d v="2024-09-19T00:00:00"/>
    <s v="Regular"/>
    <x v="2"/>
    <n v="64.08"/>
    <x v="4"/>
    <x v="0"/>
    <n v="862.39400000000001"/>
    <s v="-"/>
  </r>
  <r>
    <s v="ORD112827"/>
    <x v="0"/>
    <x v="3"/>
    <x v="12664"/>
    <n v="0.1"/>
    <n v="60.337000000000003"/>
    <n v="1"/>
    <d v="2023-12-17T00:00:00"/>
    <d v="2023-12-19T00:00:00"/>
    <s v="Member"/>
    <x v="2"/>
    <n v="146.88"/>
    <x v="4"/>
    <x v="3"/>
    <n v="543.03300000000002"/>
    <s v="-"/>
  </r>
  <r>
    <s v="ORD112828"/>
    <x v="2"/>
    <x v="0"/>
    <x v="12665"/>
    <n v="0.26"/>
    <n v="335.05680000000001"/>
    <n v="2"/>
    <d v="2023-07-07T00:00:00"/>
    <d v="2023-07-13T00:00:00"/>
    <s v="Regular"/>
    <x v="1"/>
    <n v="315.36"/>
    <x v="4"/>
    <x v="5"/>
    <n v="953.6232"/>
    <s v="-"/>
  </r>
  <r>
    <s v="ORD112829"/>
    <x v="0"/>
    <x v="1"/>
    <x v="12666"/>
    <n v="0.41"/>
    <n v="290.1816"/>
    <n v="5"/>
    <d v="2024-05-16T00:00:00"/>
    <d v="2024-05-17T00:00:00"/>
    <s v="Member"/>
    <x v="1"/>
    <n v="72.63"/>
    <x v="4"/>
    <x v="1"/>
    <n v="417.57839999999999"/>
    <s v="-"/>
  </r>
  <r>
    <s v="ORD112830"/>
    <x v="3"/>
    <x v="0"/>
    <x v="12667"/>
    <n v="0.18"/>
    <n v="328.44959999999998"/>
    <n v="6"/>
    <d v="2023-06-26T00:00:00"/>
    <d v="2023-06-28T00:00:00"/>
    <s v="New"/>
    <x v="1"/>
    <n v="418.5"/>
    <x v="4"/>
    <x v="3"/>
    <n v="1496.2704000000001"/>
    <s v="Bulk Order"/>
  </r>
  <r>
    <s v="ORD112831"/>
    <x v="1"/>
    <x v="0"/>
    <x v="12668"/>
    <n v="0.42"/>
    <n v="1971.5093999999999"/>
    <n v="1"/>
    <d v="2024-01-28T00:00:00"/>
    <d v="2024-01-30T00:00:00"/>
    <s v="New"/>
    <x v="1"/>
    <n v="1271.07"/>
    <x v="4"/>
    <x v="4"/>
    <n v="2722.5605999999998"/>
    <s v="-"/>
  </r>
  <r>
    <s v="ORD112832"/>
    <x v="1"/>
    <x v="1"/>
    <x v="12669"/>
    <n v="0.16"/>
    <n v="110.3152"/>
    <n v="5"/>
    <d v="2024-03-13T00:00:00"/>
    <d v="2024-03-19T00:00:00"/>
    <s v="Member"/>
    <x v="2"/>
    <n v="78.88"/>
    <x v="4"/>
    <x v="4"/>
    <n v="579.15480000000002"/>
    <s v="-"/>
  </r>
  <r>
    <s v="ORD112833"/>
    <x v="1"/>
    <x v="4"/>
    <x v="12670"/>
    <n v="0.37"/>
    <n v="1520.6185999999998"/>
    <n v="8"/>
    <d v="2023-12-15T00:00:00"/>
    <d v="2023-12-17T00:00:00"/>
    <s v="Member"/>
    <x v="0"/>
    <n v="664.67"/>
    <x v="4"/>
    <x v="0"/>
    <n v="2589.1614"/>
    <s v="Bulk Order"/>
  </r>
  <r>
    <s v="ORD112834"/>
    <x v="2"/>
    <x v="4"/>
    <x v="12671"/>
    <n v="0.06"/>
    <n v="163.18680000000001"/>
    <n v="8"/>
    <d v="2024-05-08T00:00:00"/>
    <d v="2024-05-12T00:00:00"/>
    <s v="Regular"/>
    <x v="2"/>
    <n v="466.57"/>
    <x v="4"/>
    <x v="0"/>
    <n v="2556.5932000000003"/>
    <s v="Bulk Order"/>
  </r>
  <r>
    <s v="ORD112835"/>
    <x v="0"/>
    <x v="0"/>
    <x v="12672"/>
    <n v="0.03"/>
    <n v="96.036900000000003"/>
    <n v="2"/>
    <d v="2023-03-04T00:00:00"/>
    <d v="2023-03-09T00:00:00"/>
    <s v="New"/>
    <x v="1"/>
    <n v="491.65"/>
    <x v="4"/>
    <x v="3"/>
    <n v="3105.1931"/>
    <s v="-"/>
  </r>
  <r>
    <s v="ORD112836"/>
    <x v="3"/>
    <x v="0"/>
    <x v="12673"/>
    <n v="0.37"/>
    <n v="345.358"/>
    <n v="9"/>
    <d v="2023-06-29T00:00:00"/>
    <d v="2023-07-05T00:00:00"/>
    <s v="New"/>
    <x v="1"/>
    <n v="122.83"/>
    <x v="4"/>
    <x v="5"/>
    <n v="588.04199999999992"/>
    <s v="Bulk Order"/>
  </r>
  <r>
    <s v="ORD112837"/>
    <x v="0"/>
    <x v="2"/>
    <x v="12674"/>
    <n v="0.18"/>
    <n v="151.51140000000001"/>
    <n v="2"/>
    <d v="2024-06-17T00:00:00"/>
    <d v="2024-06-19T00:00:00"/>
    <s v="Member"/>
    <x v="2"/>
    <n v="250.27"/>
    <x v="4"/>
    <x v="3"/>
    <n v="690.21860000000004"/>
    <s v="-"/>
  </r>
  <r>
    <s v="ORD112838"/>
    <x v="1"/>
    <x v="4"/>
    <x v="12675"/>
    <n v="0.2"/>
    <n v="179.48800000000003"/>
    <n v="4"/>
    <d v="2023-11-07T00:00:00"/>
    <d v="2023-11-09T00:00:00"/>
    <s v="Member"/>
    <x v="0"/>
    <n v="172.87"/>
    <x v="4"/>
    <x v="2"/>
    <n v="717.952"/>
    <s v="-"/>
  </r>
  <r>
    <s v="ORD112839"/>
    <x v="3"/>
    <x v="1"/>
    <x v="12676"/>
    <n v="0.28999999999999998"/>
    <n v="976.89689999999996"/>
    <n v="4"/>
    <d v="2024-09-16T00:00:00"/>
    <d v="2024-09-22T00:00:00"/>
    <s v="Regular"/>
    <x v="0"/>
    <n v="770.67"/>
    <x v="4"/>
    <x v="1"/>
    <n v="2391.7130999999999"/>
    <s v="-"/>
  </r>
  <r>
    <s v="ORD112840"/>
    <x v="3"/>
    <x v="0"/>
    <x v="12677"/>
    <n v="0.49"/>
    <n v="1844.4384"/>
    <n v="4"/>
    <d v="2023-04-20T00:00:00"/>
    <d v="2023-04-27T00:00:00"/>
    <s v="Regular"/>
    <x v="2"/>
    <n v="288.52"/>
    <x v="4"/>
    <x v="5"/>
    <n v="1919.7215999999999"/>
    <s v="-"/>
  </r>
  <r>
    <s v="ORD112841"/>
    <x v="1"/>
    <x v="0"/>
    <x v="229"/>
    <n v="0.09"/>
    <n v="414.82799999999997"/>
    <n v="7"/>
    <d v="2024-05-29T00:00:00"/>
    <d v="2024-05-31T00:00:00"/>
    <s v="Regular"/>
    <x v="1"/>
    <n v="817.56"/>
    <x v="4"/>
    <x v="1"/>
    <n v="4194.3719999999994"/>
    <s v="Bulk Order"/>
  </r>
  <r>
    <s v="ORD112842"/>
    <x v="0"/>
    <x v="2"/>
    <x v="12678"/>
    <n v="0.15"/>
    <n v="307.67099999999999"/>
    <n v="8"/>
    <d v="2023-09-15T00:00:00"/>
    <d v="2023-09-16T00:00:00"/>
    <s v="Member"/>
    <x v="0"/>
    <n v="562.04999999999995"/>
    <x v="4"/>
    <x v="3"/>
    <n v="1743.4689999999998"/>
    <s v="Bulk Order"/>
  </r>
  <r>
    <s v="ORD112843"/>
    <x v="1"/>
    <x v="2"/>
    <x v="12679"/>
    <n v="0.32"/>
    <n v="756.36800000000005"/>
    <n v="8"/>
    <d v="2024-11-29T00:00:00"/>
    <d v="2024-12-03T00:00:00"/>
    <s v="Member"/>
    <x v="0"/>
    <n v="539.65"/>
    <x v="4"/>
    <x v="0"/>
    <n v="1607.2820000000002"/>
    <s v="Bulk Order"/>
  </r>
  <r>
    <s v="ORD112844"/>
    <x v="0"/>
    <x v="2"/>
    <x v="12680"/>
    <n v="0.35"/>
    <n v="840.35699999999997"/>
    <n v="4"/>
    <d v="2024-06-23T00:00:00"/>
    <d v="2024-06-26T00:00:00"/>
    <s v="Regular"/>
    <x v="1"/>
    <n v="288.06"/>
    <x v="4"/>
    <x v="2"/>
    <n v="1560.663"/>
    <s v="-"/>
  </r>
  <r>
    <s v="ORD112845"/>
    <x v="3"/>
    <x v="3"/>
    <x v="12681"/>
    <n v="0.35"/>
    <n v="497.87499999999994"/>
    <n v="4"/>
    <d v="2024-02-25T00:00:00"/>
    <d v="2024-03-02T00:00:00"/>
    <s v="New"/>
    <x v="2"/>
    <n v="370.86"/>
    <x v="4"/>
    <x v="5"/>
    <n v="924.625"/>
    <s v="-"/>
  </r>
  <r>
    <s v="ORD112846"/>
    <x v="3"/>
    <x v="1"/>
    <x v="12682"/>
    <n v="0.3"/>
    <n v="512.50199999999995"/>
    <n v="6"/>
    <d v="2023-09-05T00:00:00"/>
    <d v="2023-09-10T00:00:00"/>
    <s v="Member"/>
    <x v="2"/>
    <n v="107.79"/>
    <x v="4"/>
    <x v="1"/>
    <n v="1195.838"/>
    <s v="Bulk Order"/>
  </r>
  <r>
    <s v="ORD112847"/>
    <x v="1"/>
    <x v="3"/>
    <x v="12683"/>
    <n v="0.28999999999999998"/>
    <n v="1232.3317999999999"/>
    <n v="9"/>
    <d v="2024-03-28T00:00:00"/>
    <d v="2024-03-30T00:00:00"/>
    <s v="Member"/>
    <x v="2"/>
    <n v="1259.42"/>
    <x v="4"/>
    <x v="5"/>
    <n v="3017.0882000000001"/>
    <s v="Bulk Order"/>
  </r>
  <r>
    <s v="ORD112848"/>
    <x v="3"/>
    <x v="0"/>
    <x v="12684"/>
    <n v="7.0000000000000007E-2"/>
    <n v="124.89680000000001"/>
    <n v="5"/>
    <d v="2023-01-09T00:00:00"/>
    <d v="2023-01-12T00:00:00"/>
    <s v="Member"/>
    <x v="1"/>
    <n v="427.22"/>
    <x v="4"/>
    <x v="5"/>
    <n v="1659.3432"/>
    <s v="-"/>
  </r>
  <r>
    <s v="ORD112849"/>
    <x v="2"/>
    <x v="2"/>
    <x v="12685"/>
    <n v="0.42"/>
    <n v="1830.5993999999998"/>
    <n v="2"/>
    <d v="2024-12-02T00:00:00"/>
    <d v="2024-12-05T00:00:00"/>
    <s v="Regular"/>
    <x v="0"/>
    <n v="1254.07"/>
    <x v="4"/>
    <x v="4"/>
    <n v="2527.9705999999996"/>
    <s v="-"/>
  </r>
  <r>
    <s v="ORD112850"/>
    <x v="3"/>
    <x v="2"/>
    <x v="12686"/>
    <n v="0"/>
    <n v="0"/>
    <n v="9"/>
    <d v="2023-10-15T00:00:00"/>
    <d v="2023-10-16T00:00:00"/>
    <s v="Member"/>
    <x v="1"/>
    <n v="421.04"/>
    <x v="4"/>
    <x v="3"/>
    <n v="1595.81"/>
    <s v="Bulk Order"/>
  </r>
  <r>
    <s v="ORD112851"/>
    <x v="2"/>
    <x v="2"/>
    <x v="12687"/>
    <n v="0.21"/>
    <n v="370.74029999999999"/>
    <n v="9"/>
    <d v="2024-04-09T00:00:00"/>
    <d v="2024-04-10T00:00:00"/>
    <s v="Member"/>
    <x v="0"/>
    <n v="428.62"/>
    <x v="4"/>
    <x v="3"/>
    <n v="1394.6897000000001"/>
    <s v="Bulk Order"/>
  </r>
  <r>
    <s v="ORD112852"/>
    <x v="3"/>
    <x v="4"/>
    <x v="12688"/>
    <n v="0.11"/>
    <n v="312.99180000000001"/>
    <n v="1"/>
    <d v="2023-03-16T00:00:00"/>
    <d v="2023-03-23T00:00:00"/>
    <s v="New"/>
    <x v="0"/>
    <n v="456.92"/>
    <x v="4"/>
    <x v="2"/>
    <n v="2532.3882000000003"/>
    <s v="-"/>
  </r>
  <r>
    <s v="ORD112853"/>
    <x v="1"/>
    <x v="1"/>
    <x v="12689"/>
    <n v="0.05"/>
    <n v="30.266000000000005"/>
    <n v="9"/>
    <d v="2023-04-12T00:00:00"/>
    <d v="2023-04-18T00:00:00"/>
    <s v="Regular"/>
    <x v="2"/>
    <n v="152.47"/>
    <x v="4"/>
    <x v="5"/>
    <n v="575.05400000000009"/>
    <s v="Bulk Order"/>
  </r>
  <r>
    <s v="ORD112854"/>
    <x v="1"/>
    <x v="3"/>
    <x v="12690"/>
    <n v="0.16"/>
    <n v="738.89760000000001"/>
    <n v="7"/>
    <d v="2024-05-25T00:00:00"/>
    <d v="2024-05-28T00:00:00"/>
    <s v="Regular"/>
    <x v="1"/>
    <n v="318.62"/>
    <x v="4"/>
    <x v="1"/>
    <n v="3879.2123999999994"/>
    <s v="Bulk Order"/>
  </r>
  <r>
    <s v="ORD112855"/>
    <x v="2"/>
    <x v="1"/>
    <x v="12691"/>
    <n v="0.33"/>
    <n v="1359.5868"/>
    <n v="1"/>
    <d v="2023-10-18T00:00:00"/>
    <d v="2023-10-20T00:00:00"/>
    <s v="Regular"/>
    <x v="2"/>
    <n v="441.08"/>
    <x v="4"/>
    <x v="4"/>
    <n v="2760.3732"/>
    <s v="-"/>
  </r>
  <r>
    <s v="ORD112856"/>
    <x v="1"/>
    <x v="2"/>
    <x v="12692"/>
    <n v="0.25"/>
    <n v="846.36749999999995"/>
    <n v="2"/>
    <d v="2024-07-12T00:00:00"/>
    <d v="2024-07-17T00:00:00"/>
    <s v="Regular"/>
    <x v="0"/>
    <n v="920.42"/>
    <x v="4"/>
    <x v="3"/>
    <n v="2539.1025"/>
    <s v="-"/>
  </r>
  <r>
    <s v="ORD112857"/>
    <x v="3"/>
    <x v="0"/>
    <x v="12693"/>
    <n v="0.44"/>
    <n v="2174.3964000000001"/>
    <n v="2"/>
    <d v="2024-07-01T00:00:00"/>
    <d v="2024-07-08T00:00:00"/>
    <s v="Member"/>
    <x v="0"/>
    <n v="1110.78"/>
    <x v="4"/>
    <x v="2"/>
    <n v="2767.4136000000003"/>
    <s v="-"/>
  </r>
  <r>
    <s v="ORD112858"/>
    <x v="3"/>
    <x v="4"/>
    <x v="12694"/>
    <n v="0.3"/>
    <n v="53.52"/>
    <n v="8"/>
    <d v="2024-10-20T00:00:00"/>
    <d v="2024-10-22T00:00:00"/>
    <s v="Regular"/>
    <x v="2"/>
    <n v="17.23"/>
    <x v="4"/>
    <x v="5"/>
    <n v="124.88"/>
    <s v="Bulk Order"/>
  </r>
  <r>
    <s v="ORD112859"/>
    <x v="1"/>
    <x v="1"/>
    <x v="12695"/>
    <n v="0.13"/>
    <n v="274.846"/>
    <n v="1"/>
    <d v="2023-05-03T00:00:00"/>
    <d v="2023-05-07T00:00:00"/>
    <s v="Member"/>
    <x v="1"/>
    <n v="325.33999999999997"/>
    <x v="4"/>
    <x v="5"/>
    <n v="1839.3539999999998"/>
    <s v="-"/>
  </r>
  <r>
    <s v="ORD112860"/>
    <x v="3"/>
    <x v="0"/>
    <x v="12696"/>
    <n v="0.26"/>
    <n v="1119.5288"/>
    <n v="3"/>
    <d v="2024-10-26T00:00:00"/>
    <d v="2024-10-30T00:00:00"/>
    <s v="Member"/>
    <x v="1"/>
    <n v="983.25"/>
    <x v="4"/>
    <x v="0"/>
    <n v="3186.3512000000001"/>
    <s v="-"/>
  </r>
  <r>
    <s v="ORD112861"/>
    <x v="0"/>
    <x v="2"/>
    <x v="12697"/>
    <n v="0.11"/>
    <n v="244.39580000000004"/>
    <n v="1"/>
    <d v="2024-03-05T00:00:00"/>
    <d v="2024-03-09T00:00:00"/>
    <s v="Regular"/>
    <x v="1"/>
    <n v="553.39"/>
    <x v="4"/>
    <x v="5"/>
    <n v="1977.3842000000002"/>
    <s v="-"/>
  </r>
  <r>
    <s v="ORD112862"/>
    <x v="0"/>
    <x v="2"/>
    <x v="12698"/>
    <n v="0.09"/>
    <n v="11.311199999999999"/>
    <n v="5"/>
    <d v="2023-11-12T00:00:00"/>
    <d v="2023-11-18T00:00:00"/>
    <s v="Regular"/>
    <x v="2"/>
    <n v="32.69"/>
    <x v="4"/>
    <x v="2"/>
    <n v="114.36880000000001"/>
    <s v="-"/>
  </r>
  <r>
    <s v="ORD112863"/>
    <x v="3"/>
    <x v="2"/>
    <x v="12699"/>
    <n v="0.48"/>
    <n v="419.03999999999996"/>
    <n v="4"/>
    <d v="2023-05-01T00:00:00"/>
    <d v="2023-05-08T00:00:00"/>
    <s v="Member"/>
    <x v="2"/>
    <n v="75.94"/>
    <x v="4"/>
    <x v="1"/>
    <n v="453.96000000000004"/>
    <s v="-"/>
  </r>
  <r>
    <s v="ORD112864"/>
    <x v="1"/>
    <x v="2"/>
    <x v="12700"/>
    <n v="0.23"/>
    <n v="512.19849999999997"/>
    <n v="3"/>
    <d v="2023-08-20T00:00:00"/>
    <d v="2023-08-27T00:00:00"/>
    <s v="New"/>
    <x v="0"/>
    <n v="115.14"/>
    <x v="4"/>
    <x v="2"/>
    <n v="1714.7514999999999"/>
    <s v="-"/>
  </r>
  <r>
    <s v="ORD112865"/>
    <x v="2"/>
    <x v="4"/>
    <x v="12701"/>
    <n v="0.33"/>
    <n v="1113.0702000000001"/>
    <n v="8"/>
    <d v="2024-08-29T00:00:00"/>
    <d v="2024-09-04T00:00:00"/>
    <s v="New"/>
    <x v="1"/>
    <n v="282.02"/>
    <x v="4"/>
    <x v="2"/>
    <n v="2259.8697999999999"/>
    <s v="Bulk Order"/>
  </r>
  <r>
    <s v="ORD112866"/>
    <x v="1"/>
    <x v="4"/>
    <x v="12702"/>
    <n v="0.44"/>
    <n v="394.68439999999998"/>
    <n v="7"/>
    <d v="2023-01-23T00:00:00"/>
    <d v="2023-01-25T00:00:00"/>
    <s v="Regular"/>
    <x v="2"/>
    <n v="155.24"/>
    <x v="4"/>
    <x v="2"/>
    <n v="502.32560000000001"/>
    <s v="Bulk Order"/>
  </r>
  <r>
    <s v="ORD112867"/>
    <x v="2"/>
    <x v="1"/>
    <x v="12703"/>
    <n v="0.16"/>
    <n v="367.26560000000001"/>
    <n v="4"/>
    <d v="2024-09-18T00:00:00"/>
    <d v="2024-09-19T00:00:00"/>
    <s v="Member"/>
    <x v="0"/>
    <n v="643.72"/>
    <x v="4"/>
    <x v="3"/>
    <n v="1928.1443999999999"/>
    <s v="-"/>
  </r>
  <r>
    <s v="ORD112868"/>
    <x v="1"/>
    <x v="2"/>
    <x v="12704"/>
    <n v="0.39"/>
    <n v="63.437400000000004"/>
    <n v="1"/>
    <d v="2024-04-06T00:00:00"/>
    <d v="2024-04-12T00:00:00"/>
    <s v="Member"/>
    <x v="2"/>
    <n v="16.010000000000002"/>
    <x v="4"/>
    <x v="2"/>
    <n v="99.2226"/>
    <s v="-"/>
  </r>
  <r>
    <s v="ORD112869"/>
    <x v="3"/>
    <x v="4"/>
    <x v="12705"/>
    <n v="0.39"/>
    <n v="951.50250000000005"/>
    <n v="7"/>
    <d v="2024-10-28T00:00:00"/>
    <d v="2024-10-31T00:00:00"/>
    <s v="Regular"/>
    <x v="0"/>
    <n v="592.47"/>
    <x v="4"/>
    <x v="5"/>
    <n v="1488.2474999999999"/>
    <s v="Bulk Order"/>
  </r>
  <r>
    <s v="ORD112870"/>
    <x v="0"/>
    <x v="0"/>
    <x v="12706"/>
    <n v="0.41"/>
    <n v="1840.9122999999997"/>
    <n v="3"/>
    <d v="2024-11-05T00:00:00"/>
    <d v="2024-11-08T00:00:00"/>
    <s v="New"/>
    <x v="1"/>
    <n v="986.52"/>
    <x v="4"/>
    <x v="4"/>
    <n v="2649.1176999999998"/>
    <s v="-"/>
  </r>
  <r>
    <s v="ORD112871"/>
    <x v="1"/>
    <x v="4"/>
    <x v="12707"/>
    <n v="0.09"/>
    <n v="272.17439999999999"/>
    <n v="5"/>
    <d v="2024-08-11T00:00:00"/>
    <d v="2024-08-17T00:00:00"/>
    <s v="New"/>
    <x v="0"/>
    <n v="879.89"/>
    <x v="4"/>
    <x v="4"/>
    <n v="2751.9856"/>
    <s v="-"/>
  </r>
  <r>
    <s v="ORD112872"/>
    <x v="2"/>
    <x v="4"/>
    <x v="12708"/>
    <n v="0.48"/>
    <n v="1084.4207999999999"/>
    <n v="8"/>
    <d v="2023-10-19T00:00:00"/>
    <d v="2023-10-21T00:00:00"/>
    <s v="New"/>
    <x v="2"/>
    <n v="277.20999999999998"/>
    <x v="4"/>
    <x v="5"/>
    <n v="1174.7892000000002"/>
    <s v="Bulk Order"/>
  </r>
  <r>
    <s v="ORD112873"/>
    <x v="0"/>
    <x v="1"/>
    <x v="12709"/>
    <n v="0.14000000000000001"/>
    <n v="125.30980000000002"/>
    <n v="9"/>
    <d v="2024-12-28T00:00:00"/>
    <d v="2024-12-30T00:00:00"/>
    <s v="Regular"/>
    <x v="2"/>
    <n v="198.24"/>
    <x v="4"/>
    <x v="0"/>
    <n v="769.76020000000005"/>
    <s v="Bulk Order"/>
  </r>
  <r>
    <s v="ORD112874"/>
    <x v="2"/>
    <x v="4"/>
    <x v="12710"/>
    <n v="0.39"/>
    <n v="425.82149999999996"/>
    <n v="7"/>
    <d v="2024-08-31T00:00:00"/>
    <d v="2024-09-05T00:00:00"/>
    <s v="Regular"/>
    <x v="1"/>
    <n v="62.66"/>
    <x v="4"/>
    <x v="2"/>
    <n v="666.02849999999989"/>
    <s v="Bulk Order"/>
  </r>
  <r>
    <s v="ORD112875"/>
    <x v="3"/>
    <x v="0"/>
    <x v="12711"/>
    <n v="0.08"/>
    <n v="37.991999999999997"/>
    <n v="6"/>
    <d v="2023-07-18T00:00:00"/>
    <d v="2023-07-25T00:00:00"/>
    <s v="New"/>
    <x v="1"/>
    <n v="52.25"/>
    <x v="4"/>
    <x v="0"/>
    <n v="436.90799999999996"/>
    <s v="Bulk Order"/>
  </r>
  <r>
    <s v="ORD112876"/>
    <x v="0"/>
    <x v="2"/>
    <x v="12712"/>
    <n v="0.46"/>
    <n v="1719.3926000000001"/>
    <n v="5"/>
    <d v="2023-05-17T00:00:00"/>
    <d v="2023-05-24T00:00:00"/>
    <s v="Regular"/>
    <x v="2"/>
    <n v="771.19"/>
    <x v="4"/>
    <x v="1"/>
    <n v="2018.4173999999998"/>
    <s v="-"/>
  </r>
  <r>
    <s v="ORD112877"/>
    <x v="2"/>
    <x v="3"/>
    <x v="12713"/>
    <n v="0.21"/>
    <n v="100.37159999999999"/>
    <n v="5"/>
    <d v="2024-01-05T00:00:00"/>
    <d v="2024-01-09T00:00:00"/>
    <s v="Member"/>
    <x v="2"/>
    <n v="139.86000000000001"/>
    <x v="4"/>
    <x v="3"/>
    <n v="377.58839999999998"/>
    <s v="-"/>
  </r>
  <r>
    <s v="ORD112878"/>
    <x v="1"/>
    <x v="1"/>
    <x v="12714"/>
    <n v="0.33"/>
    <n v="653.84550000000002"/>
    <n v="4"/>
    <d v="2023-01-21T00:00:00"/>
    <d v="2023-01-23T00:00:00"/>
    <s v="New"/>
    <x v="1"/>
    <n v="296.74"/>
    <x v="4"/>
    <x v="2"/>
    <n v="1327.5045"/>
    <s v="-"/>
  </r>
  <r>
    <s v="ORD112879"/>
    <x v="3"/>
    <x v="0"/>
    <x v="12715"/>
    <n v="0.43"/>
    <n v="1622.9232"/>
    <n v="7"/>
    <d v="2023-06-09T00:00:00"/>
    <d v="2023-06-14T00:00:00"/>
    <s v="Regular"/>
    <x v="2"/>
    <n v="815.57"/>
    <x v="4"/>
    <x v="3"/>
    <n v="2151.3167999999996"/>
    <s v="Bulk Order"/>
  </r>
  <r>
    <s v="ORD112880"/>
    <x v="3"/>
    <x v="1"/>
    <x v="12716"/>
    <n v="0.14000000000000001"/>
    <n v="502.99620000000004"/>
    <n v="1"/>
    <d v="2023-11-18T00:00:00"/>
    <d v="2023-11-23T00:00:00"/>
    <s v="Member"/>
    <x v="1"/>
    <n v="245.74"/>
    <x v="4"/>
    <x v="0"/>
    <n v="3089.8337999999999"/>
    <s v="-"/>
  </r>
  <r>
    <s v="ORD112881"/>
    <x v="3"/>
    <x v="2"/>
    <x v="12717"/>
    <n v="0.19"/>
    <n v="556.68290000000002"/>
    <n v="3"/>
    <d v="2023-10-27T00:00:00"/>
    <d v="2023-11-02T00:00:00"/>
    <s v="Member"/>
    <x v="0"/>
    <n v="154.84"/>
    <x v="4"/>
    <x v="4"/>
    <n v="2373.2271000000001"/>
    <s v="-"/>
  </r>
  <r>
    <s v="ORD112882"/>
    <x v="1"/>
    <x v="4"/>
    <x v="12718"/>
    <n v="0.16"/>
    <n v="463.90559999999999"/>
    <n v="6"/>
    <d v="2024-09-24T00:00:00"/>
    <d v="2024-10-01T00:00:00"/>
    <s v="New"/>
    <x v="2"/>
    <n v="253.75"/>
    <x v="4"/>
    <x v="0"/>
    <n v="2435.5043999999998"/>
    <s v="Bulk Order"/>
  </r>
  <r>
    <s v="ORD112883"/>
    <x v="1"/>
    <x v="4"/>
    <x v="12719"/>
    <n v="0.14000000000000001"/>
    <n v="75.965400000000002"/>
    <n v="1"/>
    <d v="2024-04-17T00:00:00"/>
    <d v="2024-04-18T00:00:00"/>
    <s v="Member"/>
    <x v="1"/>
    <n v="106"/>
    <x v="4"/>
    <x v="2"/>
    <n v="466.64460000000003"/>
    <s v="-"/>
  </r>
  <r>
    <s v="ORD112884"/>
    <x v="0"/>
    <x v="0"/>
    <x v="12720"/>
    <n v="0.26"/>
    <n v="248.84080000000003"/>
    <n v="7"/>
    <d v="2024-12-05T00:00:00"/>
    <d v="2024-12-11T00:00:00"/>
    <s v="Member"/>
    <x v="2"/>
    <n v="241.58"/>
    <x v="4"/>
    <x v="4"/>
    <n v="708.23919999999998"/>
    <s v="Bulk Order"/>
  </r>
  <r>
    <s v="ORD112885"/>
    <x v="1"/>
    <x v="2"/>
    <x v="12721"/>
    <n v="0.27"/>
    <n v="734.46750000000009"/>
    <n v="2"/>
    <d v="2024-04-03T00:00:00"/>
    <d v="2024-04-07T00:00:00"/>
    <s v="Regular"/>
    <x v="2"/>
    <n v="382.86"/>
    <x v="4"/>
    <x v="4"/>
    <n v="1985.7824999999998"/>
    <s v="-"/>
  </r>
  <r>
    <s v="ORD112886"/>
    <x v="0"/>
    <x v="3"/>
    <x v="12722"/>
    <n v="0.04"/>
    <n v="72.223600000000005"/>
    <n v="7"/>
    <d v="2023-12-02T00:00:00"/>
    <d v="2023-12-05T00:00:00"/>
    <s v="Member"/>
    <x v="0"/>
    <n v="406.43"/>
    <x v="4"/>
    <x v="2"/>
    <n v="1733.3663999999999"/>
    <s v="Bulk Order"/>
  </r>
  <r>
    <s v="ORD112887"/>
    <x v="3"/>
    <x v="3"/>
    <x v="12723"/>
    <n v="0.34"/>
    <n v="65.548600000000008"/>
    <n v="4"/>
    <d v="2024-12-27T00:00:00"/>
    <d v="2025-01-03T00:00:00"/>
    <s v="New"/>
    <x v="1"/>
    <n v="32.6"/>
    <x v="4"/>
    <x v="4"/>
    <n v="127.24139999999998"/>
    <s v="-"/>
  </r>
  <r>
    <s v="ORD112888"/>
    <x v="0"/>
    <x v="4"/>
    <x v="12724"/>
    <n v="0.21"/>
    <n v="842.31419999999991"/>
    <n v="9"/>
    <d v="2024-10-16T00:00:00"/>
    <d v="2024-10-18T00:00:00"/>
    <s v="New"/>
    <x v="0"/>
    <n v="1021.08"/>
    <x v="4"/>
    <x v="5"/>
    <n v="3168.7058000000002"/>
    <s v="Bulk Order"/>
  </r>
  <r>
    <s v="ORD112889"/>
    <x v="2"/>
    <x v="2"/>
    <x v="12725"/>
    <n v="0.44"/>
    <n v="1453.6236000000001"/>
    <n v="5"/>
    <d v="2024-10-28T00:00:00"/>
    <d v="2024-11-04T00:00:00"/>
    <s v="Regular"/>
    <x v="0"/>
    <n v="251.15"/>
    <x v="4"/>
    <x v="4"/>
    <n v="1850.0663999999999"/>
    <s v="-"/>
  </r>
  <r>
    <s v="ORD112890"/>
    <x v="3"/>
    <x v="2"/>
    <x v="12726"/>
    <n v="0.44"/>
    <n v="746.39400000000001"/>
    <n v="1"/>
    <d v="2023-01-16T00:00:00"/>
    <d v="2023-01-17T00:00:00"/>
    <s v="Regular"/>
    <x v="0"/>
    <n v="332.51"/>
    <x v="4"/>
    <x v="2"/>
    <n v="949.9559999999999"/>
    <s v="-"/>
  </r>
  <r>
    <s v="ORD112891"/>
    <x v="3"/>
    <x v="0"/>
    <x v="12727"/>
    <n v="0.36"/>
    <n v="209.23560000000001"/>
    <n v="4"/>
    <d v="2023-10-29T00:00:00"/>
    <d v="2023-11-05T00:00:00"/>
    <s v="Regular"/>
    <x v="0"/>
    <n v="164.42"/>
    <x v="4"/>
    <x v="1"/>
    <n v="371.97440000000006"/>
    <s v="-"/>
  </r>
  <r>
    <s v="ORD112892"/>
    <x v="0"/>
    <x v="3"/>
    <x v="12728"/>
    <n v="0.43"/>
    <n v="1288.6584"/>
    <n v="4"/>
    <d v="2024-04-25T00:00:00"/>
    <d v="2024-04-26T00:00:00"/>
    <s v="New"/>
    <x v="2"/>
    <n v="216.21"/>
    <x v="4"/>
    <x v="4"/>
    <n v="1708.2216000000001"/>
    <s v="-"/>
  </r>
  <r>
    <s v="ORD112893"/>
    <x v="3"/>
    <x v="0"/>
    <x v="12729"/>
    <n v="0.46"/>
    <n v="831.62940000000003"/>
    <n v="4"/>
    <d v="2023-12-25T00:00:00"/>
    <d v="2023-12-30T00:00:00"/>
    <s v="Regular"/>
    <x v="1"/>
    <n v="209.32"/>
    <x v="4"/>
    <x v="3"/>
    <n v="976.26060000000007"/>
    <s v="-"/>
  </r>
  <r>
    <s v="ORD112894"/>
    <x v="1"/>
    <x v="1"/>
    <x v="12730"/>
    <n v="0.28999999999999998"/>
    <n v="391.90890000000002"/>
    <n v="3"/>
    <d v="2024-12-12T00:00:00"/>
    <d v="2024-12-18T00:00:00"/>
    <s v="New"/>
    <x v="0"/>
    <n v="159.85"/>
    <x v="4"/>
    <x v="1"/>
    <n v="959.50110000000006"/>
    <s v="-"/>
  </r>
  <r>
    <s v="ORD112895"/>
    <x v="2"/>
    <x v="2"/>
    <x v="12731"/>
    <n v="0.49"/>
    <n v="1781.2479999999998"/>
    <n v="3"/>
    <d v="2024-07-30T00:00:00"/>
    <d v="2024-08-05T00:00:00"/>
    <s v="New"/>
    <x v="2"/>
    <n v="775.09"/>
    <x v="4"/>
    <x v="3"/>
    <n v="1853.952"/>
    <s v="-"/>
  </r>
  <r>
    <s v="ORD112896"/>
    <x v="0"/>
    <x v="3"/>
    <x v="12732"/>
    <n v="0.48"/>
    <n v="819.81119999999999"/>
    <n v="5"/>
    <d v="2023-01-19T00:00:00"/>
    <d v="2023-01-22T00:00:00"/>
    <s v="Regular"/>
    <x v="1"/>
    <n v="418.97"/>
    <x v="4"/>
    <x v="0"/>
    <n v="888.12880000000007"/>
    <s v="-"/>
  </r>
  <r>
    <s v="ORD112897"/>
    <x v="0"/>
    <x v="0"/>
    <x v="12733"/>
    <n v="0.05"/>
    <n v="38.332000000000001"/>
    <n v="5"/>
    <d v="2024-08-24T00:00:00"/>
    <d v="2024-08-25T00:00:00"/>
    <s v="Member"/>
    <x v="1"/>
    <n v="160.94999999999999"/>
    <x v="4"/>
    <x v="4"/>
    <n v="728.30799999999999"/>
    <s v="-"/>
  </r>
  <r>
    <s v="ORD112898"/>
    <x v="3"/>
    <x v="4"/>
    <x v="12734"/>
    <n v="0.26"/>
    <n v="639.62599999999998"/>
    <n v="2"/>
    <d v="2024-07-02T00:00:00"/>
    <d v="2024-07-06T00:00:00"/>
    <s v="Regular"/>
    <x v="2"/>
    <n v="398.29"/>
    <x v="4"/>
    <x v="0"/>
    <n v="1820.4739999999999"/>
    <s v="-"/>
  </r>
  <r>
    <s v="ORD112899"/>
    <x v="1"/>
    <x v="1"/>
    <x v="12735"/>
    <n v="0.06"/>
    <n v="249.56879999999995"/>
    <n v="9"/>
    <d v="2024-11-28T00:00:00"/>
    <d v="2024-11-29T00:00:00"/>
    <s v="New"/>
    <x v="0"/>
    <n v="468.49"/>
    <x v="4"/>
    <x v="4"/>
    <n v="3909.9111999999996"/>
    <s v="Bulk Order"/>
  </r>
  <r>
    <s v="ORD112900"/>
    <x v="3"/>
    <x v="0"/>
    <x v="12736"/>
    <n v="0.34"/>
    <n v="1449.5322000000001"/>
    <n v="3"/>
    <d v="2024-03-14T00:00:00"/>
    <d v="2024-03-19T00:00:00"/>
    <s v="Member"/>
    <x v="2"/>
    <n v="1203.24"/>
    <x v="4"/>
    <x v="0"/>
    <n v="2813.7977999999998"/>
    <s v="-"/>
  </r>
  <r>
    <s v="ORD112901"/>
    <x v="3"/>
    <x v="4"/>
    <x v="12737"/>
    <n v="0.38"/>
    <n v="1619.4764"/>
    <n v="4"/>
    <d v="2023-11-05T00:00:00"/>
    <d v="2023-11-06T00:00:00"/>
    <s v="Regular"/>
    <x v="1"/>
    <n v="406.23"/>
    <x v="4"/>
    <x v="1"/>
    <n v="2642.3035999999997"/>
    <s v="-"/>
  </r>
  <r>
    <s v="ORD112902"/>
    <x v="0"/>
    <x v="3"/>
    <x v="12738"/>
    <n v="0.44"/>
    <n v="951.50440000000015"/>
    <n v="2"/>
    <d v="2023-02-16T00:00:00"/>
    <d v="2023-02-21T00:00:00"/>
    <s v="Member"/>
    <x v="0"/>
    <n v="523.97"/>
    <x v="4"/>
    <x v="4"/>
    <n v="1211.0056"/>
    <s v="-"/>
  </r>
  <r>
    <s v="ORD112903"/>
    <x v="3"/>
    <x v="3"/>
    <x v="12739"/>
    <n v="0.33"/>
    <n v="1311.9413999999999"/>
    <n v="8"/>
    <d v="2023-05-11T00:00:00"/>
    <d v="2023-05-18T00:00:00"/>
    <s v="New"/>
    <x v="1"/>
    <n v="354.79"/>
    <x v="4"/>
    <x v="2"/>
    <n v="2663.6386000000002"/>
    <s v="Bulk Order"/>
  </r>
  <r>
    <s v="ORD112904"/>
    <x v="2"/>
    <x v="1"/>
    <x v="12740"/>
    <n v="0.23"/>
    <n v="981.20990000000006"/>
    <n v="7"/>
    <d v="2023-03-29T00:00:00"/>
    <d v="2023-03-30T00:00:00"/>
    <s v="Regular"/>
    <x v="0"/>
    <n v="664.29"/>
    <x v="4"/>
    <x v="5"/>
    <n v="3284.9201000000003"/>
    <s v="Bulk Order"/>
  </r>
  <r>
    <s v="ORD112905"/>
    <x v="3"/>
    <x v="4"/>
    <x v="12741"/>
    <n v="0.08"/>
    <n v="188.13919999999999"/>
    <n v="3"/>
    <d v="2023-12-08T00:00:00"/>
    <d v="2023-12-12T00:00:00"/>
    <s v="Regular"/>
    <x v="0"/>
    <n v="294.76"/>
    <x v="4"/>
    <x v="0"/>
    <n v="2163.6007999999997"/>
    <s v="-"/>
  </r>
  <r>
    <s v="ORD112906"/>
    <x v="3"/>
    <x v="2"/>
    <x v="12742"/>
    <n v="0.06"/>
    <n v="99.709199999999996"/>
    <n v="5"/>
    <d v="2023-03-03T00:00:00"/>
    <d v="2023-03-05T00:00:00"/>
    <s v="Member"/>
    <x v="2"/>
    <n v="202.45"/>
    <x v="4"/>
    <x v="5"/>
    <n v="1562.1107999999999"/>
    <s v="-"/>
  </r>
  <r>
    <s v="ORD112907"/>
    <x v="0"/>
    <x v="3"/>
    <x v="12743"/>
    <n v="0.24"/>
    <n v="849.51120000000003"/>
    <n v="1"/>
    <d v="2023-05-09T00:00:00"/>
    <d v="2023-05-11T00:00:00"/>
    <s v="Regular"/>
    <x v="0"/>
    <n v="447.78"/>
    <x v="4"/>
    <x v="4"/>
    <n v="2690.1188000000002"/>
    <s v="-"/>
  </r>
  <r>
    <s v="ORD112908"/>
    <x v="3"/>
    <x v="2"/>
    <x v="12744"/>
    <n v="0.42"/>
    <n v="1903.3979999999997"/>
    <n v="6"/>
    <d v="2023-02-08T00:00:00"/>
    <d v="2023-02-09T00:00:00"/>
    <s v="Member"/>
    <x v="0"/>
    <n v="1161.71"/>
    <x v="4"/>
    <x v="0"/>
    <n v="2628.502"/>
    <s v="Bulk Order"/>
  </r>
  <r>
    <s v="ORD112909"/>
    <x v="1"/>
    <x v="2"/>
    <x v="12745"/>
    <n v="0.38"/>
    <n v="1848.1490000000001"/>
    <n v="6"/>
    <d v="2023-06-10T00:00:00"/>
    <d v="2023-06-13T00:00:00"/>
    <s v="Member"/>
    <x v="2"/>
    <n v="525.16"/>
    <x v="4"/>
    <x v="0"/>
    <n v="3015.4009999999998"/>
    <s v="Bulk Order"/>
  </r>
  <r>
    <s v="ORD112910"/>
    <x v="0"/>
    <x v="0"/>
    <x v="12746"/>
    <n v="0.44"/>
    <n v="669.72399999999993"/>
    <n v="5"/>
    <d v="2024-11-04T00:00:00"/>
    <d v="2024-11-10T00:00:00"/>
    <s v="New"/>
    <x v="0"/>
    <n v="161.81"/>
    <x v="4"/>
    <x v="5"/>
    <n v="852.37599999999998"/>
    <s v="-"/>
  </r>
  <r>
    <s v="ORD112911"/>
    <x v="3"/>
    <x v="0"/>
    <x v="12747"/>
    <n v="0.41"/>
    <n v="1961.9483999999998"/>
    <n v="9"/>
    <d v="2023-02-18T00:00:00"/>
    <d v="2023-02-25T00:00:00"/>
    <s v="Regular"/>
    <x v="2"/>
    <n v="636.92999999999995"/>
    <x v="4"/>
    <x v="2"/>
    <n v="2823.2916"/>
    <s v="Bulk Order"/>
  </r>
  <r>
    <s v="ORD112912"/>
    <x v="2"/>
    <x v="3"/>
    <x v="12748"/>
    <n v="0.1"/>
    <n v="254.64800000000002"/>
    <n v="4"/>
    <d v="2024-09-28T00:00:00"/>
    <d v="2024-09-30T00:00:00"/>
    <s v="Member"/>
    <x v="1"/>
    <n v="541.1"/>
    <x v="4"/>
    <x v="5"/>
    <n v="2291.8319999999999"/>
    <s v="-"/>
  </r>
  <r>
    <s v="ORD112913"/>
    <x v="2"/>
    <x v="2"/>
    <x v="12749"/>
    <n v="0.1"/>
    <n v="159.95699999999999"/>
    <n v="2"/>
    <d v="2023-11-01T00:00:00"/>
    <d v="2023-11-02T00:00:00"/>
    <s v="Member"/>
    <x v="1"/>
    <n v="301.52999999999997"/>
    <x v="4"/>
    <x v="4"/>
    <n v="1439.6129999999998"/>
    <s v="-"/>
  </r>
  <r>
    <s v="ORD112914"/>
    <x v="0"/>
    <x v="0"/>
    <x v="12750"/>
    <n v="0.23"/>
    <n v="1136.9244999999999"/>
    <n v="7"/>
    <d v="2024-01-29T00:00:00"/>
    <d v="2024-01-31T00:00:00"/>
    <s v="Member"/>
    <x v="2"/>
    <n v="772"/>
    <x v="4"/>
    <x v="2"/>
    <n v="3806.2254999999996"/>
    <s v="Bulk Order"/>
  </r>
  <r>
    <s v="ORD112915"/>
    <x v="0"/>
    <x v="4"/>
    <x v="12751"/>
    <n v="0.1"/>
    <n v="440.12600000000003"/>
    <n v="5"/>
    <d v="2023-12-18T00:00:00"/>
    <d v="2023-12-23T00:00:00"/>
    <s v="Member"/>
    <x v="0"/>
    <n v="1254"/>
    <x v="4"/>
    <x v="5"/>
    <n v="3961.134"/>
    <s v="-"/>
  </r>
  <r>
    <s v="ORD112916"/>
    <x v="3"/>
    <x v="4"/>
    <x v="12752"/>
    <n v="0.09"/>
    <n v="314.35559999999998"/>
    <n v="7"/>
    <d v="2023-03-12T00:00:00"/>
    <d v="2023-03-13T00:00:00"/>
    <s v="New"/>
    <x v="1"/>
    <n v="324.7"/>
    <x v="4"/>
    <x v="3"/>
    <n v="3178.4844000000003"/>
    <s v="Bulk Order"/>
  </r>
  <r>
    <s v="ORD112917"/>
    <x v="1"/>
    <x v="4"/>
    <x v="12753"/>
    <n v="0.13"/>
    <n v="583.07860000000005"/>
    <n v="7"/>
    <d v="2024-04-04T00:00:00"/>
    <d v="2024-04-05T00:00:00"/>
    <s v="Regular"/>
    <x v="1"/>
    <n v="359.23"/>
    <x v="4"/>
    <x v="3"/>
    <n v="3902.1414000000004"/>
    <s v="Bulk Order"/>
  </r>
  <r>
    <s v="ORD112918"/>
    <x v="3"/>
    <x v="4"/>
    <x v="12754"/>
    <n v="0.01"/>
    <n v="34.392899999999997"/>
    <n v="7"/>
    <d v="2023-02-08T00:00:00"/>
    <d v="2023-02-10T00:00:00"/>
    <s v="Regular"/>
    <x v="0"/>
    <n v="323.83"/>
    <x v="4"/>
    <x v="3"/>
    <n v="3404.8971000000001"/>
    <s v="Bulk Order"/>
  </r>
  <r>
    <s v="ORD112919"/>
    <x v="2"/>
    <x v="2"/>
    <x v="12755"/>
    <n v="0.28999999999999998"/>
    <n v="654.81419999999991"/>
    <n v="3"/>
    <d v="2023-04-10T00:00:00"/>
    <d v="2023-04-14T00:00:00"/>
    <s v="New"/>
    <x v="0"/>
    <n v="455.07"/>
    <x v="4"/>
    <x v="4"/>
    <n v="1603.1658000000002"/>
    <s v="-"/>
  </r>
  <r>
    <s v="ORD112920"/>
    <x v="1"/>
    <x v="4"/>
    <x v="12756"/>
    <n v="0.2"/>
    <n v="949.08799999999997"/>
    <n v="5"/>
    <d v="2024-04-19T00:00:00"/>
    <d v="2024-04-26T00:00:00"/>
    <s v="Regular"/>
    <x v="2"/>
    <n v="1172.99"/>
    <x v="4"/>
    <x v="4"/>
    <n v="3796.3519999999999"/>
    <s v="-"/>
  </r>
  <r>
    <s v="ORD112921"/>
    <x v="1"/>
    <x v="2"/>
    <x v="12757"/>
    <n v="0.12"/>
    <n v="578.38919999999996"/>
    <n v="1"/>
    <d v="2024-05-27T00:00:00"/>
    <d v="2024-06-02T00:00:00"/>
    <s v="New"/>
    <x v="2"/>
    <n v="1138.99"/>
    <x v="4"/>
    <x v="5"/>
    <n v="4241.5208000000002"/>
    <s v="-"/>
  </r>
  <r>
    <s v="ORD112922"/>
    <x v="1"/>
    <x v="3"/>
    <x v="12758"/>
    <n v="7.0000000000000007E-2"/>
    <n v="114.76220000000001"/>
    <n v="6"/>
    <d v="2024-11-16T00:00:00"/>
    <d v="2024-11-23T00:00:00"/>
    <s v="Regular"/>
    <x v="1"/>
    <n v="455.16"/>
    <x v="4"/>
    <x v="0"/>
    <n v="1524.6977999999999"/>
    <s v="Bulk Order"/>
  </r>
  <r>
    <s v="ORD112923"/>
    <x v="3"/>
    <x v="3"/>
    <x v="12759"/>
    <n v="0.23"/>
    <n v="422.4042"/>
    <n v="4"/>
    <d v="2024-11-06T00:00:00"/>
    <d v="2024-11-07T00:00:00"/>
    <s v="Member"/>
    <x v="0"/>
    <n v="428.1"/>
    <x v="4"/>
    <x v="2"/>
    <n v="1414.1358"/>
    <s v="-"/>
  </r>
  <r>
    <s v="ORD112924"/>
    <x v="2"/>
    <x v="4"/>
    <x v="12760"/>
    <n v="0.3"/>
    <n v="592.59899999999993"/>
    <n v="2"/>
    <d v="2024-11-14T00:00:00"/>
    <d v="2024-11-21T00:00:00"/>
    <s v="New"/>
    <x v="0"/>
    <n v="592.5"/>
    <x v="4"/>
    <x v="5"/>
    <n v="1382.731"/>
    <s v="-"/>
  </r>
  <r>
    <s v="ORD112925"/>
    <x v="0"/>
    <x v="4"/>
    <x v="12761"/>
    <n v="0.49"/>
    <n v="2022.9748000000002"/>
    <n v="3"/>
    <d v="2024-06-26T00:00:00"/>
    <d v="2024-06-27T00:00:00"/>
    <s v="Regular"/>
    <x v="0"/>
    <n v="773.55"/>
    <x v="4"/>
    <x v="1"/>
    <n v="2105.5452000000005"/>
    <s v="-"/>
  </r>
  <r>
    <s v="ORD112926"/>
    <x v="3"/>
    <x v="4"/>
    <x v="12762"/>
    <n v="0.13"/>
    <n v="516.95929999999998"/>
    <n v="3"/>
    <d v="2023-04-07T00:00:00"/>
    <d v="2023-04-11T00:00:00"/>
    <s v="Member"/>
    <x v="2"/>
    <n v="1187.8699999999999"/>
    <x v="4"/>
    <x v="3"/>
    <n v="3459.6507000000001"/>
    <s v="-"/>
  </r>
  <r>
    <s v="ORD112927"/>
    <x v="0"/>
    <x v="3"/>
    <x v="12763"/>
    <n v="0.01"/>
    <n v="49.172600000000003"/>
    <n v="1"/>
    <d v="2024-09-13T00:00:00"/>
    <d v="2024-09-17T00:00:00"/>
    <s v="New"/>
    <x v="2"/>
    <n v="906.61"/>
    <x v="4"/>
    <x v="4"/>
    <n v="4868.0874000000003"/>
    <s v="-"/>
  </r>
  <r>
    <s v="ORD112928"/>
    <x v="1"/>
    <x v="0"/>
    <x v="12764"/>
    <n v="0.37"/>
    <n v="880.43350000000009"/>
    <n v="7"/>
    <d v="2024-11-28T00:00:00"/>
    <d v="2024-12-02T00:00:00"/>
    <s v="Member"/>
    <x v="2"/>
    <n v="166.99"/>
    <x v="4"/>
    <x v="3"/>
    <n v="1499.1165000000001"/>
    <s v="Bulk Order"/>
  </r>
  <r>
    <s v="ORD112929"/>
    <x v="1"/>
    <x v="3"/>
    <x v="12765"/>
    <n v="0.12"/>
    <n v="445.21919999999994"/>
    <n v="3"/>
    <d v="2024-01-23T00:00:00"/>
    <d v="2024-01-29T00:00:00"/>
    <s v="New"/>
    <x v="1"/>
    <n v="931.65"/>
    <x v="4"/>
    <x v="4"/>
    <n v="3264.9407999999999"/>
    <s v="-"/>
  </r>
  <r>
    <s v="ORD112930"/>
    <x v="3"/>
    <x v="4"/>
    <x v="12766"/>
    <n v="0.24"/>
    <n v="1031.5032000000001"/>
    <n v="7"/>
    <d v="2024-05-26T00:00:00"/>
    <d v="2024-05-29T00:00:00"/>
    <s v="New"/>
    <x v="0"/>
    <n v="1166.97"/>
    <x v="4"/>
    <x v="0"/>
    <n v="3266.4268000000002"/>
    <s v="Bulk Order"/>
  </r>
  <r>
    <s v="ORD112931"/>
    <x v="2"/>
    <x v="0"/>
    <x v="12767"/>
    <n v="0.4"/>
    <n v="473.61200000000002"/>
    <n v="9"/>
    <d v="2023-02-22T00:00:00"/>
    <d v="2023-02-25T00:00:00"/>
    <s v="New"/>
    <x v="2"/>
    <n v="191.87"/>
    <x v="4"/>
    <x v="1"/>
    <n v="710.41799999999989"/>
    <s v="Bulk Order"/>
  </r>
  <r>
    <s v="ORD112932"/>
    <x v="1"/>
    <x v="0"/>
    <x v="12768"/>
    <n v="0.02"/>
    <n v="62.814399999999999"/>
    <n v="6"/>
    <d v="2024-04-17T00:00:00"/>
    <d v="2024-04-24T00:00:00"/>
    <s v="Member"/>
    <x v="0"/>
    <n v="273.92"/>
    <x v="4"/>
    <x v="5"/>
    <n v="3077.9055999999996"/>
    <s v="Bulk Order"/>
  </r>
  <r>
    <s v="ORD112933"/>
    <x v="0"/>
    <x v="1"/>
    <x v="12769"/>
    <n v="7.0000000000000007E-2"/>
    <n v="194.86390000000003"/>
    <n v="8"/>
    <d v="2024-09-06T00:00:00"/>
    <d v="2024-09-12T00:00:00"/>
    <s v="Regular"/>
    <x v="2"/>
    <n v="791.16"/>
    <x v="4"/>
    <x v="5"/>
    <n v="2588.9061000000002"/>
    <s v="Bulk Order"/>
  </r>
  <r>
    <s v="ORD112934"/>
    <x v="0"/>
    <x v="2"/>
    <x v="12770"/>
    <n v="0.05"/>
    <n v="186.99250000000001"/>
    <n v="1"/>
    <d v="2023-07-04T00:00:00"/>
    <d v="2023-07-08T00:00:00"/>
    <s v="Regular"/>
    <x v="0"/>
    <n v="1029.6300000000001"/>
    <x v="4"/>
    <x v="4"/>
    <n v="3552.8575000000001"/>
    <s v="-"/>
  </r>
  <r>
    <s v="ORD112935"/>
    <x v="3"/>
    <x v="4"/>
    <x v="12771"/>
    <n v="0.12"/>
    <n v="420.91199999999998"/>
    <n v="8"/>
    <d v="2023-07-20T00:00:00"/>
    <d v="2023-07-23T00:00:00"/>
    <s v="New"/>
    <x v="1"/>
    <n v="405.92"/>
    <x v="4"/>
    <x v="3"/>
    <n v="3086.6880000000001"/>
    <s v="Bulk Order"/>
  </r>
  <r>
    <s v="ORD112936"/>
    <x v="0"/>
    <x v="2"/>
    <x v="12772"/>
    <n v="0.09"/>
    <n v="367.44119999999998"/>
    <n v="8"/>
    <d v="2023-03-19T00:00:00"/>
    <d v="2023-03-23T00:00:00"/>
    <s v="New"/>
    <x v="1"/>
    <n v="377.85"/>
    <x v="4"/>
    <x v="2"/>
    <n v="3715.2388000000001"/>
    <s v="Bulk Order"/>
  </r>
  <r>
    <s v="ORD112937"/>
    <x v="2"/>
    <x v="1"/>
    <x v="12773"/>
    <n v="0.16"/>
    <n v="259.93759999999997"/>
    <n v="3"/>
    <d v="2023-09-05T00:00:00"/>
    <d v="2023-09-10T00:00:00"/>
    <s v="Regular"/>
    <x v="1"/>
    <n v="119.29"/>
    <x v="4"/>
    <x v="3"/>
    <n v="1364.6723999999999"/>
    <s v="-"/>
  </r>
  <r>
    <s v="ORD112938"/>
    <x v="1"/>
    <x v="2"/>
    <x v="12774"/>
    <n v="0.37"/>
    <n v="429.25550000000004"/>
    <n v="6"/>
    <d v="2024-03-09T00:00:00"/>
    <d v="2024-03-15T00:00:00"/>
    <s v="Regular"/>
    <x v="2"/>
    <n v="122.26"/>
    <x v="4"/>
    <x v="4"/>
    <n v="730.89450000000011"/>
    <s v="Bulk Order"/>
  </r>
  <r>
    <s v="ORD112939"/>
    <x v="0"/>
    <x v="4"/>
    <x v="12775"/>
    <n v="0.02"/>
    <n v="80.909399999999991"/>
    <n v="6"/>
    <d v="2023-02-01T00:00:00"/>
    <d v="2023-02-06T00:00:00"/>
    <s v="Regular"/>
    <x v="0"/>
    <n v="1035.92"/>
    <x v="4"/>
    <x v="5"/>
    <n v="3964.5605999999998"/>
    <s v="Bulk Order"/>
  </r>
  <r>
    <s v="ORD112940"/>
    <x v="0"/>
    <x v="1"/>
    <x v="12776"/>
    <n v="0.04"/>
    <n v="74.670400000000001"/>
    <n v="7"/>
    <d v="2024-10-07T00:00:00"/>
    <d v="2024-10-08T00:00:00"/>
    <s v="New"/>
    <x v="0"/>
    <n v="365.41"/>
    <x v="4"/>
    <x v="2"/>
    <n v="1792.0896"/>
    <s v="Bulk Order"/>
  </r>
  <r>
    <s v="ORD112941"/>
    <x v="1"/>
    <x v="2"/>
    <x v="12777"/>
    <n v="0.28000000000000003"/>
    <n v="422.55080000000004"/>
    <n v="3"/>
    <d v="2024-03-28T00:00:00"/>
    <d v="2024-04-03T00:00:00"/>
    <s v="Regular"/>
    <x v="2"/>
    <n v="257.73"/>
    <x v="4"/>
    <x v="1"/>
    <n v="1086.5591999999999"/>
    <s v="-"/>
  </r>
  <r>
    <s v="ORD112942"/>
    <x v="3"/>
    <x v="3"/>
    <x v="12778"/>
    <n v="0.26"/>
    <n v="455.10660000000001"/>
    <n v="1"/>
    <d v="2024-08-27T00:00:00"/>
    <d v="2024-08-28T00:00:00"/>
    <s v="Regular"/>
    <x v="0"/>
    <n v="480.94"/>
    <x v="4"/>
    <x v="5"/>
    <n v="1295.3034"/>
    <s v="-"/>
  </r>
  <r>
    <s v="ORD112943"/>
    <x v="0"/>
    <x v="0"/>
    <x v="12779"/>
    <n v="0.24"/>
    <n v="102.0312"/>
    <n v="9"/>
    <d v="2024-05-20T00:00:00"/>
    <d v="2024-05-24T00:00:00"/>
    <s v="Member"/>
    <x v="2"/>
    <n v="57.57"/>
    <x v="4"/>
    <x v="5"/>
    <n v="323.09879999999998"/>
    <s v="Bulk Order"/>
  </r>
  <r>
    <s v="ORD112944"/>
    <x v="3"/>
    <x v="1"/>
    <x v="12780"/>
    <n v="0.26"/>
    <n v="1010.9866"/>
    <n v="6"/>
    <d v="2024-01-16T00:00:00"/>
    <d v="2024-01-20T00:00:00"/>
    <s v="New"/>
    <x v="0"/>
    <n v="647.74"/>
    <x v="4"/>
    <x v="4"/>
    <n v="2877.4233999999997"/>
    <s v="Bulk Order"/>
  </r>
  <r>
    <s v="ORD112945"/>
    <x v="3"/>
    <x v="3"/>
    <x v="12781"/>
    <n v="0.37"/>
    <n v="1333.5836000000002"/>
    <n v="5"/>
    <d v="2024-01-29T00:00:00"/>
    <d v="2024-02-01T00:00:00"/>
    <s v="Regular"/>
    <x v="1"/>
    <n v="1040.3900000000001"/>
    <x v="4"/>
    <x v="4"/>
    <n v="2270.6963999999998"/>
    <s v="-"/>
  </r>
  <r>
    <s v="ORD112946"/>
    <x v="0"/>
    <x v="4"/>
    <x v="12782"/>
    <n v="0.28999999999999998"/>
    <n v="814.37509999999997"/>
    <n v="2"/>
    <d v="2024-02-11T00:00:00"/>
    <d v="2024-02-12T00:00:00"/>
    <s v="Member"/>
    <x v="0"/>
    <n v="334.54"/>
    <x v="4"/>
    <x v="4"/>
    <n v="1993.8149000000001"/>
    <s v="-"/>
  </r>
  <r>
    <s v="ORD112947"/>
    <x v="2"/>
    <x v="0"/>
    <x v="12783"/>
    <n v="0.23"/>
    <n v="830.0286000000001"/>
    <n v="4"/>
    <d v="2023-06-30T00:00:00"/>
    <d v="2023-07-03T00:00:00"/>
    <s v="Member"/>
    <x v="0"/>
    <n v="804.85"/>
    <x v="4"/>
    <x v="3"/>
    <n v="2778.7914000000001"/>
    <s v="-"/>
  </r>
  <r>
    <s v="ORD112948"/>
    <x v="3"/>
    <x v="1"/>
    <x v="12784"/>
    <n v="0.04"/>
    <n v="77.134"/>
    <n v="5"/>
    <d v="2023-11-13T00:00:00"/>
    <d v="2023-11-15T00:00:00"/>
    <s v="New"/>
    <x v="0"/>
    <n v="177.42"/>
    <x v="4"/>
    <x v="1"/>
    <n v="1851.2159999999999"/>
    <s v="-"/>
  </r>
  <r>
    <s v="ORD112949"/>
    <x v="0"/>
    <x v="0"/>
    <x v="12785"/>
    <n v="0.49"/>
    <n v="758.18189999999993"/>
    <n v="4"/>
    <d v="2024-10-20T00:00:00"/>
    <d v="2024-10-24T00:00:00"/>
    <s v="Regular"/>
    <x v="2"/>
    <n v="291.82"/>
    <x v="4"/>
    <x v="4"/>
    <n v="789.12810000000002"/>
    <s v="-"/>
  </r>
  <r>
    <s v="ORD112950"/>
    <x v="3"/>
    <x v="1"/>
    <x v="12786"/>
    <n v="0.12"/>
    <n v="519.03240000000005"/>
    <n v="4"/>
    <d v="2024-10-05T00:00:00"/>
    <d v="2024-10-06T00:00:00"/>
    <s v="Regular"/>
    <x v="0"/>
    <n v="1136.9000000000001"/>
    <x v="4"/>
    <x v="0"/>
    <n v="3806.2376000000004"/>
    <s v="-"/>
  </r>
  <r>
    <s v="ORD112951"/>
    <x v="1"/>
    <x v="1"/>
    <x v="12787"/>
    <n v="0.43"/>
    <n v="933.11290000000008"/>
    <n v="6"/>
    <d v="2024-11-02T00:00:00"/>
    <d v="2024-11-03T00:00:00"/>
    <s v="New"/>
    <x v="2"/>
    <n v="270.39"/>
    <x v="4"/>
    <x v="3"/>
    <n v="1236.9171000000001"/>
    <s v="Bulk Order"/>
  </r>
  <r>
    <s v="ORD112952"/>
    <x v="2"/>
    <x v="2"/>
    <x v="12788"/>
    <n v="0.19"/>
    <n v="201.39430000000002"/>
    <n v="4"/>
    <d v="2023-10-29T00:00:00"/>
    <d v="2023-11-01T00:00:00"/>
    <s v="Member"/>
    <x v="0"/>
    <n v="99.57"/>
    <x v="4"/>
    <x v="1"/>
    <n v="858.57569999999998"/>
    <s v="-"/>
  </r>
  <r>
    <s v="ORD112953"/>
    <x v="2"/>
    <x v="0"/>
    <x v="12789"/>
    <n v="0.34"/>
    <n v="1281.9088000000002"/>
    <n v="9"/>
    <d v="2024-07-27T00:00:00"/>
    <d v="2024-08-01T00:00:00"/>
    <s v="New"/>
    <x v="0"/>
    <n v="1012.96"/>
    <x v="4"/>
    <x v="5"/>
    <n v="2488.4112"/>
    <s v="Bulk Order"/>
  </r>
  <r>
    <s v="ORD112954"/>
    <x v="1"/>
    <x v="0"/>
    <x v="12790"/>
    <n v="0.23"/>
    <n v="401.52710000000002"/>
    <n v="2"/>
    <d v="2023-11-06T00:00:00"/>
    <d v="2023-11-10T00:00:00"/>
    <s v="Member"/>
    <x v="2"/>
    <n v="165.5"/>
    <x v="4"/>
    <x v="2"/>
    <n v="1344.2429"/>
    <s v="-"/>
  </r>
  <r>
    <s v="ORD112955"/>
    <x v="1"/>
    <x v="3"/>
    <x v="12791"/>
    <n v="0.18"/>
    <n v="204.85259999999997"/>
    <n v="5"/>
    <d v="2024-12-27T00:00:00"/>
    <d v="2025-01-03T00:00:00"/>
    <s v="Regular"/>
    <x v="1"/>
    <n v="315.24"/>
    <x v="4"/>
    <x v="3"/>
    <n v="933.2174"/>
    <s v="-"/>
  </r>
  <r>
    <s v="ORD112956"/>
    <x v="3"/>
    <x v="4"/>
    <x v="12792"/>
    <n v="0.31"/>
    <n v="72.338499999999996"/>
    <n v="3"/>
    <d v="2024-07-31T00:00:00"/>
    <d v="2024-08-04T00:00:00"/>
    <s v="New"/>
    <x v="1"/>
    <n v="53.89"/>
    <x v="4"/>
    <x v="4"/>
    <n v="161.01150000000001"/>
    <s v="-"/>
  </r>
  <r>
    <s v="ORD112957"/>
    <x v="1"/>
    <x v="3"/>
    <x v="12793"/>
    <n v="0.27"/>
    <n v="1311.1065000000001"/>
    <n v="8"/>
    <d v="2024-06-13T00:00:00"/>
    <d v="2024-06-17T00:00:00"/>
    <s v="New"/>
    <x v="1"/>
    <n v="450.79"/>
    <x v="4"/>
    <x v="1"/>
    <n v="3544.8434999999999"/>
    <s v="Bulk Order"/>
  </r>
  <r>
    <s v="ORD112958"/>
    <x v="2"/>
    <x v="2"/>
    <x v="12794"/>
    <n v="0.12"/>
    <n v="286.76639999999998"/>
    <n v="3"/>
    <d v="2024-08-30T00:00:00"/>
    <d v="2024-09-04T00:00:00"/>
    <s v="Regular"/>
    <x v="2"/>
    <n v="655.27"/>
    <x v="4"/>
    <x v="1"/>
    <n v="2102.9535999999998"/>
    <s v="-"/>
  </r>
  <r>
    <s v="ORD112959"/>
    <x v="1"/>
    <x v="1"/>
    <x v="12795"/>
    <n v="0.17"/>
    <n v="151.74370000000002"/>
    <n v="8"/>
    <d v="2024-07-13T00:00:00"/>
    <d v="2024-07-19T00:00:00"/>
    <s v="Member"/>
    <x v="1"/>
    <n v="99.71"/>
    <x v="4"/>
    <x v="0"/>
    <n v="740.86630000000002"/>
    <s v="Bulk Order"/>
  </r>
  <r>
    <s v="ORD112960"/>
    <x v="0"/>
    <x v="2"/>
    <x v="12796"/>
    <n v="0.02"/>
    <n v="76.2654"/>
    <n v="8"/>
    <d v="2024-07-13T00:00:00"/>
    <d v="2024-07-20T00:00:00"/>
    <s v="Member"/>
    <x v="2"/>
    <n v="434.54"/>
    <x v="4"/>
    <x v="3"/>
    <n v="3737.0046000000002"/>
    <s v="Bulk Order"/>
  </r>
  <r>
    <s v="ORD112961"/>
    <x v="0"/>
    <x v="2"/>
    <x v="12797"/>
    <n v="0.1"/>
    <n v="444.94900000000001"/>
    <n v="2"/>
    <d v="2023-08-28T00:00:00"/>
    <d v="2023-09-01T00:00:00"/>
    <s v="New"/>
    <x v="2"/>
    <n v="1064.6600000000001"/>
    <x v="4"/>
    <x v="2"/>
    <n v="4004.5409999999997"/>
    <s v="-"/>
  </r>
  <r>
    <s v="ORD112962"/>
    <x v="3"/>
    <x v="3"/>
    <x v="12798"/>
    <n v="0.17"/>
    <n v="456.79680000000002"/>
    <n v="7"/>
    <d v="2023-08-10T00:00:00"/>
    <d v="2023-08-15T00:00:00"/>
    <s v="Member"/>
    <x v="0"/>
    <n v="548.62"/>
    <x v="4"/>
    <x v="3"/>
    <n v="2230.2431999999999"/>
    <s v="Bulk Order"/>
  </r>
  <r>
    <s v="ORD112963"/>
    <x v="2"/>
    <x v="1"/>
    <x v="12799"/>
    <n v="0.49"/>
    <n v="117.0904"/>
    <n v="6"/>
    <d v="2024-10-28T00:00:00"/>
    <d v="2024-11-02T00:00:00"/>
    <s v="Member"/>
    <x v="1"/>
    <n v="61.45"/>
    <x v="4"/>
    <x v="5"/>
    <n v="121.86960000000001"/>
    <s v="Bulk Order"/>
  </r>
  <r>
    <s v="ORD112964"/>
    <x v="0"/>
    <x v="4"/>
    <x v="12800"/>
    <n v="0.26"/>
    <n v="491.19200000000001"/>
    <n v="1"/>
    <d v="2024-07-27T00:00:00"/>
    <d v="2024-07-30T00:00:00"/>
    <s v="Regular"/>
    <x v="1"/>
    <n v="280.67"/>
    <x v="4"/>
    <x v="1"/>
    <n v="1398.008"/>
    <s v="-"/>
  </r>
  <r>
    <s v="ORD112965"/>
    <x v="1"/>
    <x v="2"/>
    <x v="12801"/>
    <n v="0.35"/>
    <n v="451.91999999999996"/>
    <n v="2"/>
    <d v="2023-04-12T00:00:00"/>
    <d v="2023-04-16T00:00:00"/>
    <s v="Member"/>
    <x v="0"/>
    <n v="299.08999999999997"/>
    <x v="4"/>
    <x v="4"/>
    <n v="839.28000000000009"/>
    <s v="-"/>
  </r>
  <r>
    <s v="ORD112966"/>
    <x v="0"/>
    <x v="4"/>
    <x v="12802"/>
    <n v="0.34"/>
    <n v="1094.239"/>
    <n v="4"/>
    <d v="2024-01-16T00:00:00"/>
    <d v="2024-01-21T00:00:00"/>
    <s v="Regular"/>
    <x v="2"/>
    <n v="604.75"/>
    <x v="4"/>
    <x v="3"/>
    <n v="2124.1109999999999"/>
    <s v="-"/>
  </r>
  <r>
    <s v="ORD112967"/>
    <x v="0"/>
    <x v="1"/>
    <x v="12803"/>
    <n v="0.49"/>
    <n v="1294.7760000000001"/>
    <n v="2"/>
    <d v="2023-12-24T00:00:00"/>
    <d v="2023-12-29T00:00:00"/>
    <s v="Member"/>
    <x v="0"/>
    <n v="474.77"/>
    <x v="4"/>
    <x v="0"/>
    <n v="1347.624"/>
    <s v="-"/>
  </r>
  <r>
    <s v="ORD112968"/>
    <x v="3"/>
    <x v="1"/>
    <x v="12804"/>
    <n v="0.28000000000000003"/>
    <n v="516.07080000000008"/>
    <n v="5"/>
    <d v="2023-11-30T00:00:00"/>
    <d v="2023-12-03T00:00:00"/>
    <s v="Regular"/>
    <x v="0"/>
    <n v="382.32"/>
    <x v="4"/>
    <x v="4"/>
    <n v="1327.0391999999997"/>
    <s v="-"/>
  </r>
  <r>
    <s v="ORD112969"/>
    <x v="1"/>
    <x v="3"/>
    <x v="12805"/>
    <n v="0.28999999999999998"/>
    <n v="950.52719999999988"/>
    <n v="3"/>
    <d v="2023-11-04T00:00:00"/>
    <d v="2023-11-08T00:00:00"/>
    <s v="New"/>
    <x v="1"/>
    <n v="911.09"/>
    <x v="4"/>
    <x v="2"/>
    <n v="2327.1527999999998"/>
    <s v="-"/>
  </r>
  <r>
    <s v="ORD112970"/>
    <x v="1"/>
    <x v="0"/>
    <x v="12806"/>
    <n v="0.15"/>
    <n v="444.55499999999995"/>
    <n v="6"/>
    <d v="2023-01-01T00:00:00"/>
    <d v="2023-01-08T00:00:00"/>
    <s v="New"/>
    <x v="1"/>
    <n v="614.41999999999996"/>
    <x v="4"/>
    <x v="1"/>
    <n v="2519.145"/>
    <s v="Bulk Order"/>
  </r>
  <r>
    <s v="ORD112971"/>
    <x v="1"/>
    <x v="3"/>
    <x v="12807"/>
    <n v="0.31"/>
    <n v="1407.9580000000001"/>
    <n v="9"/>
    <d v="2024-07-05T00:00:00"/>
    <d v="2024-07-07T00:00:00"/>
    <s v="New"/>
    <x v="2"/>
    <n v="846.13"/>
    <x v="4"/>
    <x v="4"/>
    <n v="3133.8420000000001"/>
    <s v="Bulk Order"/>
  </r>
  <r>
    <s v="ORD112972"/>
    <x v="3"/>
    <x v="4"/>
    <x v="12808"/>
    <n v="0.38"/>
    <n v="1149.2454"/>
    <n v="7"/>
    <d v="2024-08-06T00:00:00"/>
    <d v="2024-08-12T00:00:00"/>
    <s v="Member"/>
    <x v="2"/>
    <n v="895.71"/>
    <x v="4"/>
    <x v="3"/>
    <n v="1875.0845999999999"/>
    <s v="Bulk Order"/>
  </r>
  <r>
    <s v="ORD112973"/>
    <x v="1"/>
    <x v="3"/>
    <x v="12809"/>
    <n v="0.05"/>
    <n v="129.3895"/>
    <n v="5"/>
    <d v="2023-05-25T00:00:00"/>
    <d v="2023-06-01T00:00:00"/>
    <s v="New"/>
    <x v="0"/>
    <n v="665.68"/>
    <x v="4"/>
    <x v="5"/>
    <n v="2458.4004999999997"/>
    <s v="-"/>
  </r>
  <r>
    <s v="ORD112974"/>
    <x v="1"/>
    <x v="1"/>
    <x v="12810"/>
    <n v="0.24"/>
    <n v="992.63519999999983"/>
    <n v="1"/>
    <d v="2023-01-01T00:00:00"/>
    <d v="2023-01-06T00:00:00"/>
    <s v="New"/>
    <x v="0"/>
    <n v="220.18"/>
    <x v="4"/>
    <x v="4"/>
    <n v="3143.3447999999999"/>
    <s v="-"/>
  </r>
  <r>
    <s v="ORD112975"/>
    <x v="0"/>
    <x v="2"/>
    <x v="12811"/>
    <n v="0.21"/>
    <n v="229.29059999999998"/>
    <n v="1"/>
    <d v="2024-08-12T00:00:00"/>
    <d v="2024-08-19T00:00:00"/>
    <s v="Regular"/>
    <x v="2"/>
    <n v="119.6"/>
    <x v="4"/>
    <x v="3"/>
    <n v="862.56939999999986"/>
    <s v="-"/>
  </r>
  <r>
    <s v="ORD112976"/>
    <x v="0"/>
    <x v="0"/>
    <x v="12812"/>
    <n v="0.06"/>
    <n v="77.608199999999997"/>
    <n v="1"/>
    <d v="2024-05-05T00:00:00"/>
    <d v="2024-05-06T00:00:00"/>
    <s v="Regular"/>
    <x v="2"/>
    <n v="205.96"/>
    <x v="4"/>
    <x v="3"/>
    <n v="1215.8618000000001"/>
    <s v="-"/>
  </r>
  <r>
    <s v="ORD112977"/>
    <x v="1"/>
    <x v="1"/>
    <x v="12813"/>
    <n v="0.17"/>
    <n v="669.71670000000006"/>
    <n v="3"/>
    <d v="2024-05-06T00:00:00"/>
    <d v="2024-05-12T00:00:00"/>
    <s v="New"/>
    <x v="1"/>
    <n v="632.24"/>
    <x v="4"/>
    <x v="5"/>
    <n v="3269.7933000000003"/>
    <s v="-"/>
  </r>
  <r>
    <s v="ORD112978"/>
    <x v="2"/>
    <x v="2"/>
    <x v="12814"/>
    <n v="0.27"/>
    <n v="612.23040000000003"/>
    <n v="7"/>
    <d v="2024-12-17T00:00:00"/>
    <d v="2024-12-20T00:00:00"/>
    <s v="New"/>
    <x v="1"/>
    <n v="653.78"/>
    <x v="4"/>
    <x v="3"/>
    <n v="1655.2896000000001"/>
    <s v="Bulk Order"/>
  </r>
  <r>
    <s v="ORD112979"/>
    <x v="2"/>
    <x v="4"/>
    <x v="12815"/>
    <n v="0.32"/>
    <n v="673.68320000000006"/>
    <n v="9"/>
    <d v="2024-12-17T00:00:00"/>
    <d v="2024-12-24T00:00:00"/>
    <s v="Member"/>
    <x v="0"/>
    <n v="263.64999999999998"/>
    <x v="4"/>
    <x v="2"/>
    <n v="1431.5768000000003"/>
    <s v="Bulk Order"/>
  </r>
  <r>
    <s v="ORD112980"/>
    <x v="1"/>
    <x v="4"/>
    <x v="12816"/>
    <n v="0.14000000000000001"/>
    <n v="622.53520000000015"/>
    <n v="6"/>
    <d v="2024-05-17T00:00:00"/>
    <d v="2024-05-23T00:00:00"/>
    <s v="Member"/>
    <x v="2"/>
    <n v="1300.75"/>
    <x v="4"/>
    <x v="5"/>
    <n v="3824.1448"/>
    <s v="Bulk Order"/>
  </r>
  <r>
    <s v="ORD112981"/>
    <x v="2"/>
    <x v="4"/>
    <x v="12817"/>
    <n v="0.24"/>
    <n v="741.48720000000003"/>
    <n v="7"/>
    <d v="2024-06-17T00:00:00"/>
    <d v="2024-06-20T00:00:00"/>
    <s v="Member"/>
    <x v="1"/>
    <n v="179.95"/>
    <x v="4"/>
    <x v="2"/>
    <n v="2348.0428000000002"/>
    <s v="Bulk Order"/>
  </r>
  <r>
    <s v="ORD112982"/>
    <x v="3"/>
    <x v="3"/>
    <x v="12818"/>
    <n v="0.37"/>
    <n v="1492.6724999999999"/>
    <n v="3"/>
    <d v="2024-01-17T00:00:00"/>
    <d v="2024-01-20T00:00:00"/>
    <s v="Member"/>
    <x v="2"/>
    <n v="1113.57"/>
    <x v="4"/>
    <x v="1"/>
    <n v="2541.5775000000003"/>
    <s v="-"/>
  </r>
  <r>
    <s v="ORD112983"/>
    <x v="0"/>
    <x v="4"/>
    <x v="12819"/>
    <n v="0.21"/>
    <n v="854.32409999999993"/>
    <n v="8"/>
    <d v="2023-08-20T00:00:00"/>
    <d v="2023-08-27T00:00:00"/>
    <s v="Regular"/>
    <x v="0"/>
    <n v="851.78"/>
    <x v="4"/>
    <x v="2"/>
    <n v="3213.8859000000002"/>
    <s v="Bulk Order"/>
  </r>
  <r>
    <s v="ORD112984"/>
    <x v="3"/>
    <x v="4"/>
    <x v="12820"/>
    <n v="0.47"/>
    <n v="323.42109999999997"/>
    <n v="6"/>
    <d v="2024-07-10T00:00:00"/>
    <d v="2024-07-14T00:00:00"/>
    <s v="Member"/>
    <x v="0"/>
    <n v="104.87"/>
    <x v="4"/>
    <x v="3"/>
    <n v="364.70890000000003"/>
    <s v="Bulk Order"/>
  </r>
  <r>
    <s v="ORD112985"/>
    <x v="0"/>
    <x v="3"/>
    <x v="12821"/>
    <n v="0.02"/>
    <n v="66.062799999999996"/>
    <n v="3"/>
    <d v="2023-10-16T00:00:00"/>
    <d v="2023-10-23T00:00:00"/>
    <s v="New"/>
    <x v="1"/>
    <n v="982.88"/>
    <x v="4"/>
    <x v="4"/>
    <n v="3237.0771999999997"/>
    <s v="-"/>
  </r>
  <r>
    <s v="ORD112986"/>
    <x v="2"/>
    <x v="2"/>
    <x v="12822"/>
    <n v="0.13"/>
    <n v="619.75290000000007"/>
    <n v="2"/>
    <d v="2024-01-31T00:00:00"/>
    <d v="2024-02-02T00:00:00"/>
    <s v="Regular"/>
    <x v="2"/>
    <n v="1427.69"/>
    <x v="4"/>
    <x v="2"/>
    <n v="4147.5770999999995"/>
    <s v="-"/>
  </r>
  <r>
    <s v="ORD112987"/>
    <x v="2"/>
    <x v="1"/>
    <x v="12823"/>
    <n v="7.0000000000000007E-2"/>
    <n v="171.64910000000003"/>
    <n v="9"/>
    <d v="2024-12-09T00:00:00"/>
    <d v="2024-12-10T00:00:00"/>
    <s v="Regular"/>
    <x v="2"/>
    <n v="380.02"/>
    <x v="4"/>
    <x v="2"/>
    <n v="2280.4809"/>
    <s v="Bulk Order"/>
  </r>
  <r>
    <s v="ORD112988"/>
    <x v="1"/>
    <x v="0"/>
    <x v="12824"/>
    <n v="0.27"/>
    <n v="995.67630000000008"/>
    <n v="7"/>
    <d v="2023-05-10T00:00:00"/>
    <d v="2023-05-16T00:00:00"/>
    <s v="Member"/>
    <x v="1"/>
    <n v="362.65"/>
    <x v="4"/>
    <x v="4"/>
    <n v="2692.0137"/>
    <s v="Bulk Order"/>
  </r>
  <r>
    <s v="ORD112989"/>
    <x v="2"/>
    <x v="4"/>
    <x v="12825"/>
    <n v="0.09"/>
    <n v="258.92909999999995"/>
    <n v="9"/>
    <d v="2023-11-11T00:00:00"/>
    <d v="2023-11-17T00:00:00"/>
    <s v="Member"/>
    <x v="1"/>
    <n v="472.35"/>
    <x v="4"/>
    <x v="0"/>
    <n v="2618.0608999999999"/>
    <s v="Bulk Order"/>
  </r>
  <r>
    <s v="ORD112990"/>
    <x v="2"/>
    <x v="4"/>
    <x v="12826"/>
    <n v="0.37"/>
    <n v="408.38749999999999"/>
    <n v="4"/>
    <d v="2024-05-24T00:00:00"/>
    <d v="2024-05-31T00:00:00"/>
    <s v="Regular"/>
    <x v="0"/>
    <n v="285"/>
    <x v="4"/>
    <x v="0"/>
    <n v="695.36249999999995"/>
    <s v="-"/>
  </r>
  <r>
    <s v="ORD112991"/>
    <x v="1"/>
    <x v="4"/>
    <x v="12827"/>
    <n v="0.46"/>
    <n v="485.96700000000004"/>
    <n v="4"/>
    <d v="2024-05-16T00:00:00"/>
    <d v="2024-05-22T00:00:00"/>
    <s v="New"/>
    <x v="0"/>
    <n v="238.81"/>
    <x v="4"/>
    <x v="1"/>
    <n v="570.48299999999995"/>
    <s v="-"/>
  </r>
  <r>
    <s v="ORD112992"/>
    <x v="1"/>
    <x v="3"/>
    <x v="12828"/>
    <n v="0.1"/>
    <n v="222.57800000000003"/>
    <n v="6"/>
    <d v="2023-05-30T00:00:00"/>
    <d v="2023-06-02T00:00:00"/>
    <s v="New"/>
    <x v="2"/>
    <n v="144.12"/>
    <x v="4"/>
    <x v="1"/>
    <n v="2003.2020000000002"/>
    <s v="Bulk Order"/>
  </r>
  <r>
    <s v="ORD112993"/>
    <x v="0"/>
    <x v="3"/>
    <x v="12829"/>
    <n v="0.45"/>
    <n v="1109.9925000000001"/>
    <n v="2"/>
    <d v="2024-12-25T00:00:00"/>
    <d v="2025-01-01T00:00:00"/>
    <s v="New"/>
    <x v="2"/>
    <n v="260.72000000000003"/>
    <x v="4"/>
    <x v="5"/>
    <n v="1356.6575"/>
    <s v="-"/>
  </r>
  <r>
    <s v="ORD112994"/>
    <x v="2"/>
    <x v="3"/>
    <x v="12830"/>
    <n v="0.32"/>
    <n v="820.91200000000003"/>
    <n v="1"/>
    <d v="2024-09-08T00:00:00"/>
    <d v="2024-09-13T00:00:00"/>
    <s v="Member"/>
    <x v="1"/>
    <n v="427.1"/>
    <x v="4"/>
    <x v="1"/>
    <n v="1744.4379999999999"/>
    <s v="-"/>
  </r>
  <r>
    <s v="ORD112995"/>
    <x v="0"/>
    <x v="0"/>
    <x v="12831"/>
    <n v="0.1"/>
    <n v="477.95000000000005"/>
    <n v="3"/>
    <d v="2024-11-19T00:00:00"/>
    <d v="2024-11-21T00:00:00"/>
    <s v="New"/>
    <x v="0"/>
    <n v="1384.21"/>
    <x v="4"/>
    <x v="1"/>
    <n v="4301.55"/>
    <s v="-"/>
  </r>
  <r>
    <s v="ORD112996"/>
    <x v="0"/>
    <x v="1"/>
    <x v="12832"/>
    <n v="0.37"/>
    <n v="218.76249999999999"/>
    <n v="5"/>
    <d v="2024-01-31T00:00:00"/>
    <d v="2024-02-02T00:00:00"/>
    <s v="New"/>
    <x v="0"/>
    <n v="120.73"/>
    <x v="4"/>
    <x v="5"/>
    <n v="372.48750000000001"/>
    <s v="-"/>
  </r>
  <r>
    <s v="ORD112997"/>
    <x v="3"/>
    <x v="4"/>
    <x v="12833"/>
    <n v="0.05"/>
    <n v="98.228999999999999"/>
    <n v="2"/>
    <d v="2024-12-11T00:00:00"/>
    <d v="2024-12-18T00:00:00"/>
    <s v="Regular"/>
    <x v="1"/>
    <n v="123.11"/>
    <x v="4"/>
    <x v="2"/>
    <n v="1866.3509999999999"/>
    <s v="-"/>
  </r>
  <r>
    <s v="ORD112998"/>
    <x v="2"/>
    <x v="2"/>
    <x v="12834"/>
    <n v="0.35"/>
    <n v="917.44799999999998"/>
    <n v="9"/>
    <d v="2023-08-05T00:00:00"/>
    <d v="2023-08-08T00:00:00"/>
    <s v="Member"/>
    <x v="0"/>
    <n v="382.42"/>
    <x v="4"/>
    <x v="1"/>
    <n v="1703.8320000000003"/>
    <s v="Bulk Order"/>
  </r>
  <r>
    <s v="ORD112999"/>
    <x v="2"/>
    <x v="4"/>
    <x v="12835"/>
    <n v="0.43"/>
    <n v="2072.2775000000001"/>
    <n v="1"/>
    <d v="2024-04-25T00:00:00"/>
    <d v="2024-04-26T00:00:00"/>
    <s v="New"/>
    <x v="2"/>
    <n v="1333.44"/>
    <x v="4"/>
    <x v="4"/>
    <n v="2746.9724999999999"/>
    <s v="-"/>
  </r>
  <r>
    <s v="ORD113000"/>
    <x v="3"/>
    <x v="4"/>
    <x v="12836"/>
    <n v="0.48"/>
    <n v="1234.1471999999999"/>
    <n v="3"/>
    <d v="2024-06-11T00:00:00"/>
    <d v="2024-06-14T00:00:00"/>
    <s v="New"/>
    <x v="0"/>
    <n v="453.76"/>
    <x v="4"/>
    <x v="4"/>
    <n v="1336.9928"/>
    <s v="-"/>
  </r>
  <r>
    <s v="ORD113001"/>
    <x v="0"/>
    <x v="4"/>
    <x v="12837"/>
    <n v="0.03"/>
    <n v="116.96549999999999"/>
    <n v="5"/>
    <d v="2023-06-17T00:00:00"/>
    <d v="2023-06-18T00:00:00"/>
    <s v="Member"/>
    <x v="2"/>
    <n v="289.55"/>
    <x v="4"/>
    <x v="0"/>
    <n v="3781.8845000000001"/>
    <s v="-"/>
  </r>
  <r>
    <s v="ORD113002"/>
    <x v="2"/>
    <x v="4"/>
    <x v="12838"/>
    <n v="0.03"/>
    <n v="113.1438"/>
    <n v="1"/>
    <d v="2023-06-22T00:00:00"/>
    <d v="2023-06-25T00:00:00"/>
    <s v="New"/>
    <x v="2"/>
    <n v="752.86"/>
    <x v="4"/>
    <x v="1"/>
    <n v="3658.3162000000002"/>
    <s v="-"/>
  </r>
  <r>
    <s v="ORD113003"/>
    <x v="0"/>
    <x v="1"/>
    <x v="12839"/>
    <n v="0.47"/>
    <n v="1351.5225999999998"/>
    <n v="4"/>
    <d v="2024-07-29T00:00:00"/>
    <d v="2024-08-01T00:00:00"/>
    <s v="Regular"/>
    <x v="0"/>
    <n v="630.82000000000005"/>
    <x v="4"/>
    <x v="1"/>
    <n v="1524.0574000000001"/>
    <s v="-"/>
  </r>
  <r>
    <s v="ORD113004"/>
    <x v="3"/>
    <x v="2"/>
    <x v="12840"/>
    <n v="0.39"/>
    <n v="288.77550000000002"/>
    <n v="1"/>
    <d v="2024-12-03T00:00:00"/>
    <d v="2024-12-06T00:00:00"/>
    <s v="New"/>
    <x v="1"/>
    <n v="176.36"/>
    <x v="4"/>
    <x v="3"/>
    <n v="451.67450000000002"/>
    <s v="-"/>
  </r>
  <r>
    <s v="ORD113005"/>
    <x v="1"/>
    <x v="3"/>
    <x v="12841"/>
    <n v="0.39"/>
    <n v="457.04880000000003"/>
    <n v="7"/>
    <d v="2024-11-21T00:00:00"/>
    <d v="2024-11-25T00:00:00"/>
    <s v="New"/>
    <x v="2"/>
    <n v="156.94999999999999"/>
    <x v="4"/>
    <x v="3"/>
    <n v="714.87120000000004"/>
    <s v="Bulk Order"/>
  </r>
  <r>
    <s v="ORD113006"/>
    <x v="0"/>
    <x v="2"/>
    <x v="12842"/>
    <n v="0.37"/>
    <n v="472.37530000000004"/>
    <n v="1"/>
    <d v="2023-08-25T00:00:00"/>
    <d v="2023-08-28T00:00:00"/>
    <s v="New"/>
    <x v="2"/>
    <n v="287.57"/>
    <x v="4"/>
    <x v="0"/>
    <n v="804.31470000000002"/>
    <s v="-"/>
  </r>
  <r>
    <s v="ORD113007"/>
    <x v="2"/>
    <x v="4"/>
    <x v="12843"/>
    <n v="0.36"/>
    <n v="104.1948"/>
    <n v="3"/>
    <d v="2023-01-10T00:00:00"/>
    <d v="2023-01-12T00:00:00"/>
    <s v="Regular"/>
    <x v="2"/>
    <n v="37.64"/>
    <x v="4"/>
    <x v="0"/>
    <n v="185.23520000000002"/>
    <s v="-"/>
  </r>
  <r>
    <s v="ORD113008"/>
    <x v="1"/>
    <x v="2"/>
    <x v="12844"/>
    <n v="0.31"/>
    <n v="607.03269999999998"/>
    <n v="4"/>
    <d v="2023-03-17T00:00:00"/>
    <d v="2023-03-22T00:00:00"/>
    <s v="Regular"/>
    <x v="2"/>
    <n v="352.63"/>
    <x v="4"/>
    <x v="1"/>
    <n v="1351.1373000000001"/>
    <s v="-"/>
  </r>
  <r>
    <s v="ORD113009"/>
    <x v="0"/>
    <x v="4"/>
    <x v="12845"/>
    <n v="0.41"/>
    <n v="1267.5231999999999"/>
    <n v="4"/>
    <d v="2023-08-02T00:00:00"/>
    <d v="2023-08-08T00:00:00"/>
    <s v="New"/>
    <x v="1"/>
    <n v="169.65"/>
    <x v="4"/>
    <x v="1"/>
    <n v="1823.9968000000001"/>
    <s v="-"/>
  </r>
  <r>
    <s v="ORD113010"/>
    <x v="0"/>
    <x v="2"/>
    <x v="12846"/>
    <n v="0.02"/>
    <n v="16.137999999999998"/>
    <n v="7"/>
    <d v="2023-05-01T00:00:00"/>
    <d v="2023-05-07T00:00:00"/>
    <s v="New"/>
    <x v="1"/>
    <n v="176.33"/>
    <x v="4"/>
    <x v="5"/>
    <n v="790.76199999999994"/>
    <s v="Bulk Order"/>
  </r>
  <r>
    <s v="ORD113011"/>
    <x v="1"/>
    <x v="0"/>
    <x v="12847"/>
    <n v="0.37"/>
    <n v="354.34159999999997"/>
    <n v="5"/>
    <d v="2023-06-22T00:00:00"/>
    <d v="2023-06-27T00:00:00"/>
    <s v="New"/>
    <x v="0"/>
    <n v="138.47"/>
    <x v="4"/>
    <x v="3"/>
    <n v="603.33839999999998"/>
    <s v="-"/>
  </r>
  <r>
    <s v="ORD113012"/>
    <x v="1"/>
    <x v="2"/>
    <x v="12848"/>
    <n v="0.28999999999999998"/>
    <n v="1033.6267"/>
    <n v="8"/>
    <d v="2024-07-21T00:00:00"/>
    <d v="2024-07-24T00:00:00"/>
    <s v="Regular"/>
    <x v="2"/>
    <n v="806.42"/>
    <x v="4"/>
    <x v="5"/>
    <n v="2530.6032999999998"/>
    <s v="Bulk Order"/>
  </r>
  <r>
    <s v="ORD113013"/>
    <x v="1"/>
    <x v="3"/>
    <x v="12849"/>
    <n v="0.45"/>
    <n v="418.20300000000003"/>
    <n v="3"/>
    <d v="2023-08-18T00:00:00"/>
    <d v="2023-08-22T00:00:00"/>
    <s v="Regular"/>
    <x v="2"/>
    <n v="270.52"/>
    <x v="4"/>
    <x v="0"/>
    <n v="511.137"/>
    <s v="-"/>
  </r>
  <r>
    <s v="ORD113014"/>
    <x v="2"/>
    <x v="3"/>
    <x v="12850"/>
    <n v="0.47"/>
    <n v="358.67579999999998"/>
    <n v="8"/>
    <d v="2024-08-07T00:00:00"/>
    <d v="2024-08-10T00:00:00"/>
    <s v="Member"/>
    <x v="2"/>
    <n v="53.63"/>
    <x v="4"/>
    <x v="0"/>
    <n v="404.46420000000001"/>
    <s v="Bulk Order"/>
  </r>
  <r>
    <s v="ORD113015"/>
    <x v="2"/>
    <x v="2"/>
    <x v="12851"/>
    <n v="0.12"/>
    <n v="586.97159999999997"/>
    <n v="9"/>
    <d v="2024-12-24T00:00:00"/>
    <d v="2024-12-27T00:00:00"/>
    <s v="New"/>
    <x v="2"/>
    <n v="1295.5"/>
    <x v="4"/>
    <x v="0"/>
    <n v="4304.4584000000004"/>
    <s v="Bulk Order"/>
  </r>
  <r>
    <s v="ORD113016"/>
    <x v="0"/>
    <x v="2"/>
    <x v="12852"/>
    <n v="0.39"/>
    <n v="67.158000000000001"/>
    <n v="9"/>
    <d v="2023-01-13T00:00:00"/>
    <d v="2023-01-14T00:00:00"/>
    <s v="New"/>
    <x v="1"/>
    <n v="18.62"/>
    <x v="4"/>
    <x v="4"/>
    <n v="105.04199999999999"/>
    <s v="Bulk Order"/>
  </r>
  <r>
    <s v="ORD113017"/>
    <x v="0"/>
    <x v="1"/>
    <x v="12853"/>
    <n v="0.48"/>
    <n v="813.36"/>
    <n v="9"/>
    <d v="2023-03-05T00:00:00"/>
    <d v="2023-03-11T00:00:00"/>
    <s v="Regular"/>
    <x v="2"/>
    <n v="187.3"/>
    <x v="4"/>
    <x v="0"/>
    <n v="881.14"/>
    <s v="Bulk Order"/>
  </r>
  <r>
    <s v="ORD113018"/>
    <x v="3"/>
    <x v="2"/>
    <x v="12854"/>
    <n v="0.13"/>
    <n v="35.2547"/>
    <n v="1"/>
    <d v="2024-09-18T00:00:00"/>
    <d v="2024-09-24T00:00:00"/>
    <s v="Member"/>
    <x v="2"/>
    <n v="28.88"/>
    <x v="4"/>
    <x v="3"/>
    <n v="235.93529999999998"/>
    <s v="-"/>
  </r>
  <r>
    <s v="ORD113019"/>
    <x v="2"/>
    <x v="3"/>
    <x v="12855"/>
    <n v="0.43"/>
    <n v="1808.7691999999997"/>
    <n v="9"/>
    <d v="2024-12-28T00:00:00"/>
    <d v="2024-12-30T00:00:00"/>
    <s v="New"/>
    <x v="0"/>
    <n v="354.94"/>
    <x v="4"/>
    <x v="3"/>
    <n v="2397.6707999999999"/>
    <s v="Bulk Order"/>
  </r>
  <r>
    <s v="ORD113020"/>
    <x v="0"/>
    <x v="0"/>
    <x v="12856"/>
    <n v="0.28999999999999998"/>
    <n v="858.20280000000002"/>
    <n v="8"/>
    <d v="2024-10-31T00:00:00"/>
    <d v="2024-11-06T00:00:00"/>
    <s v="New"/>
    <x v="1"/>
    <n v="293.06"/>
    <x v="4"/>
    <x v="0"/>
    <n v="2101.1172000000001"/>
    <s v="Bulk Order"/>
  </r>
  <r>
    <s v="ORD113021"/>
    <x v="1"/>
    <x v="3"/>
    <x v="12857"/>
    <n v="0.2"/>
    <n v="66.992000000000004"/>
    <n v="2"/>
    <d v="2024-09-17T00:00:00"/>
    <d v="2024-09-18T00:00:00"/>
    <s v="Member"/>
    <x v="0"/>
    <n v="78.92"/>
    <x v="4"/>
    <x v="5"/>
    <n v="267.96799999999996"/>
    <s v="-"/>
  </r>
  <r>
    <s v="ORD113022"/>
    <x v="1"/>
    <x v="1"/>
    <x v="12858"/>
    <n v="0.41"/>
    <n v="1277.2606999999998"/>
    <n v="3"/>
    <d v="2024-07-19T00:00:00"/>
    <d v="2024-07-25T00:00:00"/>
    <s v="Member"/>
    <x v="1"/>
    <n v="754.25"/>
    <x v="4"/>
    <x v="1"/>
    <n v="1838.0093000000002"/>
    <s v="-"/>
  </r>
  <r>
    <s v="ORD113023"/>
    <x v="2"/>
    <x v="2"/>
    <x v="12859"/>
    <n v="0.44"/>
    <n v="309.39479999999998"/>
    <n v="7"/>
    <d v="2024-06-13T00:00:00"/>
    <d v="2024-06-18T00:00:00"/>
    <s v="Regular"/>
    <x v="0"/>
    <n v="204.14"/>
    <x v="4"/>
    <x v="5"/>
    <n v="393.77519999999998"/>
    <s v="Bulk Order"/>
  </r>
  <r>
    <s v="ORD113024"/>
    <x v="1"/>
    <x v="0"/>
    <x v="12860"/>
    <n v="0.14000000000000001"/>
    <n v="354.07260000000008"/>
    <n v="3"/>
    <d v="2024-06-20T00:00:00"/>
    <d v="2024-06-26T00:00:00"/>
    <s v="Regular"/>
    <x v="2"/>
    <n v="192.07"/>
    <x v="4"/>
    <x v="4"/>
    <n v="2175.0174000000002"/>
    <s v="-"/>
  </r>
  <r>
    <s v="ORD113025"/>
    <x v="3"/>
    <x v="3"/>
    <x v="12861"/>
    <n v="0.4"/>
    <n v="1352.048"/>
    <n v="2"/>
    <d v="2024-11-23T00:00:00"/>
    <d v="2024-11-27T00:00:00"/>
    <s v="New"/>
    <x v="1"/>
    <n v="296.25"/>
    <x v="4"/>
    <x v="0"/>
    <n v="2028.0719999999999"/>
    <s v="-"/>
  </r>
  <r>
    <s v="ORD113026"/>
    <x v="0"/>
    <x v="0"/>
    <x v="12862"/>
    <n v="0.02"/>
    <n v="16.553599999999999"/>
    <n v="4"/>
    <d v="2024-06-06T00:00:00"/>
    <d v="2024-06-07T00:00:00"/>
    <s v="Member"/>
    <x v="1"/>
    <n v="224.54"/>
    <x v="4"/>
    <x v="2"/>
    <n v="811.12639999999999"/>
    <s v="-"/>
  </r>
  <r>
    <s v="ORD113027"/>
    <x v="0"/>
    <x v="4"/>
    <x v="12863"/>
    <n v="0.21"/>
    <n v="532.46550000000002"/>
    <n v="9"/>
    <d v="2024-11-10T00:00:00"/>
    <d v="2024-11-12T00:00:00"/>
    <s v="Member"/>
    <x v="1"/>
    <n v="484.66"/>
    <x v="4"/>
    <x v="3"/>
    <n v="2003.0845000000002"/>
    <s v="Bulk Order"/>
  </r>
  <r>
    <s v="ORD113028"/>
    <x v="0"/>
    <x v="3"/>
    <x v="12864"/>
    <n v="0.03"/>
    <n v="70.2393"/>
    <n v="2"/>
    <d v="2024-04-26T00:00:00"/>
    <d v="2024-04-28T00:00:00"/>
    <s v="Regular"/>
    <x v="1"/>
    <n v="436.17"/>
    <x v="4"/>
    <x v="5"/>
    <n v="2271.0706999999998"/>
    <s v="-"/>
  </r>
  <r>
    <s v="ORD113029"/>
    <x v="2"/>
    <x v="4"/>
    <x v="12865"/>
    <n v="0.15"/>
    <n v="688.077"/>
    <n v="1"/>
    <d v="2024-08-24T00:00:00"/>
    <d v="2024-08-26T00:00:00"/>
    <s v="New"/>
    <x v="2"/>
    <n v="1114.5999999999999"/>
    <x v="4"/>
    <x v="5"/>
    <n v="3899.1030000000001"/>
    <s v="-"/>
  </r>
  <r>
    <s v="ORD113030"/>
    <x v="1"/>
    <x v="0"/>
    <x v="12866"/>
    <n v="0.48"/>
    <n v="2389.8911999999996"/>
    <n v="7"/>
    <d v="2023-03-28T00:00:00"/>
    <d v="2023-04-02T00:00:00"/>
    <s v="Member"/>
    <x v="2"/>
    <n v="937.25"/>
    <x v="4"/>
    <x v="1"/>
    <n v="2589.0488"/>
    <s v="Bulk Order"/>
  </r>
  <r>
    <s v="ORD113031"/>
    <x v="3"/>
    <x v="2"/>
    <x v="12645"/>
    <n v="0.37"/>
    <n v="1223.5604000000001"/>
    <n v="1"/>
    <d v="2024-05-11T00:00:00"/>
    <d v="2024-05-12T00:00:00"/>
    <s v="New"/>
    <x v="2"/>
    <n v="216.74"/>
    <x v="4"/>
    <x v="3"/>
    <n v="2083.3595999999998"/>
    <s v="-"/>
  </r>
  <r>
    <s v="ORD113032"/>
    <x v="2"/>
    <x v="2"/>
    <x v="12867"/>
    <n v="0.38"/>
    <n v="1629.7478000000001"/>
    <n v="6"/>
    <d v="2024-03-01T00:00:00"/>
    <d v="2024-03-03T00:00:00"/>
    <s v="Regular"/>
    <x v="0"/>
    <n v="1178.54"/>
    <x v="4"/>
    <x v="1"/>
    <n v="2659.0622000000003"/>
    <s v="Bulk Order"/>
  </r>
  <r>
    <s v="ORD113033"/>
    <x v="0"/>
    <x v="2"/>
    <x v="12868"/>
    <n v="7.0000000000000007E-2"/>
    <n v="228.88040000000001"/>
    <n v="5"/>
    <d v="2024-11-17T00:00:00"/>
    <d v="2024-11-24T00:00:00"/>
    <s v="New"/>
    <x v="2"/>
    <n v="272.95"/>
    <x v="4"/>
    <x v="5"/>
    <n v="3040.8395999999998"/>
    <s v="-"/>
  </r>
  <r>
    <s v="ORD113034"/>
    <x v="3"/>
    <x v="4"/>
    <x v="12869"/>
    <n v="0.28999999999999998"/>
    <n v="1274.202"/>
    <n v="8"/>
    <d v="2023-02-25T00:00:00"/>
    <d v="2023-03-02T00:00:00"/>
    <s v="Regular"/>
    <x v="1"/>
    <n v="747.1"/>
    <x v="4"/>
    <x v="2"/>
    <n v="3119.598"/>
    <s v="Bulk Order"/>
  </r>
  <r>
    <s v="ORD113035"/>
    <x v="0"/>
    <x v="2"/>
    <x v="12870"/>
    <n v="0.19"/>
    <n v="422.37570000000005"/>
    <n v="3"/>
    <d v="2024-12-29T00:00:00"/>
    <d v="2025-01-02T00:00:00"/>
    <s v="New"/>
    <x v="2"/>
    <n v="313.74"/>
    <x v="4"/>
    <x v="3"/>
    <n v="1800.6543000000001"/>
    <s v="-"/>
  </r>
  <r>
    <s v="ORD113036"/>
    <x v="0"/>
    <x v="1"/>
    <x v="12871"/>
    <n v="0.37"/>
    <n v="1139.2855"/>
    <n v="3"/>
    <d v="2024-09-01T00:00:00"/>
    <d v="2024-09-04T00:00:00"/>
    <s v="Member"/>
    <x v="2"/>
    <n v="438.68"/>
    <x v="4"/>
    <x v="2"/>
    <n v="1939.8645000000001"/>
    <s v="-"/>
  </r>
  <r>
    <s v="ORD113037"/>
    <x v="2"/>
    <x v="3"/>
    <x v="12872"/>
    <n v="0.08"/>
    <n v="339.3064"/>
    <n v="1"/>
    <d v="2023-11-21T00:00:00"/>
    <d v="2023-11-25T00:00:00"/>
    <s v="New"/>
    <x v="0"/>
    <n v="513.44000000000005"/>
    <x v="4"/>
    <x v="3"/>
    <n v="3902.0236"/>
    <s v="-"/>
  </r>
  <r>
    <s v="ORD113038"/>
    <x v="0"/>
    <x v="3"/>
    <x v="12873"/>
    <n v="0.14000000000000001"/>
    <n v="643.80680000000007"/>
    <n v="4"/>
    <d v="2024-06-24T00:00:00"/>
    <d v="2024-06-25T00:00:00"/>
    <s v="Member"/>
    <x v="1"/>
    <n v="1330.37"/>
    <x v="4"/>
    <x v="0"/>
    <n v="3954.8131999999996"/>
    <s v="-"/>
  </r>
  <r>
    <s v="ORD113039"/>
    <x v="3"/>
    <x v="0"/>
    <x v="12874"/>
    <n v="0.45"/>
    <n v="99.427499999999995"/>
    <n v="6"/>
    <d v="2024-04-22T00:00:00"/>
    <d v="2024-04-26T00:00:00"/>
    <s v="Member"/>
    <x v="0"/>
    <n v="15.69"/>
    <x v="4"/>
    <x v="5"/>
    <n v="121.52249999999999"/>
    <s v="Bulk Order"/>
  </r>
  <r>
    <s v="ORD113040"/>
    <x v="0"/>
    <x v="4"/>
    <x v="12875"/>
    <n v="0.08"/>
    <n v="48.749600000000001"/>
    <n v="5"/>
    <d v="2023-11-12T00:00:00"/>
    <d v="2023-11-19T00:00:00"/>
    <s v="Member"/>
    <x v="2"/>
    <n v="152.72"/>
    <x v="4"/>
    <x v="3"/>
    <n v="560.62040000000002"/>
    <s v="-"/>
  </r>
  <r>
    <s v="ORD113041"/>
    <x v="1"/>
    <x v="3"/>
    <x v="12876"/>
    <n v="0.32"/>
    <n v="1492.0768"/>
    <n v="7"/>
    <d v="2024-05-15T00:00:00"/>
    <d v="2024-05-21T00:00:00"/>
    <s v="Regular"/>
    <x v="0"/>
    <n v="690.69"/>
    <x v="4"/>
    <x v="1"/>
    <n v="3170.6632"/>
    <s v="Bulk Order"/>
  </r>
  <r>
    <s v="ORD113042"/>
    <x v="0"/>
    <x v="4"/>
    <x v="12877"/>
    <n v="0.16"/>
    <n v="461.71039999999999"/>
    <n v="1"/>
    <d v="2024-10-26T00:00:00"/>
    <d v="2024-10-31T00:00:00"/>
    <s v="Member"/>
    <x v="0"/>
    <n v="182.26"/>
    <x v="4"/>
    <x v="4"/>
    <n v="2423.9796000000001"/>
    <s v="-"/>
  </r>
  <r>
    <s v="ORD113043"/>
    <x v="2"/>
    <x v="0"/>
    <x v="12878"/>
    <n v="0.04"/>
    <n v="198.07759999999999"/>
    <n v="3"/>
    <d v="2023-04-17T00:00:00"/>
    <d v="2023-04-18T00:00:00"/>
    <s v="New"/>
    <x v="1"/>
    <n v="957"/>
    <x v="4"/>
    <x v="3"/>
    <n v="4753.8624"/>
    <s v="-"/>
  </r>
  <r>
    <s v="ORD113044"/>
    <x v="3"/>
    <x v="2"/>
    <x v="12879"/>
    <n v="0.11"/>
    <n v="438.22899999999998"/>
    <n v="4"/>
    <d v="2024-11-14T00:00:00"/>
    <d v="2024-11-21T00:00:00"/>
    <s v="Regular"/>
    <x v="1"/>
    <n v="569.9"/>
    <x v="4"/>
    <x v="0"/>
    <n v="3545.6710000000003"/>
    <s v="-"/>
  </r>
  <r>
    <s v="ORD113045"/>
    <x v="2"/>
    <x v="0"/>
    <x v="12880"/>
    <n v="0.43"/>
    <n v="1766.8227000000002"/>
    <n v="6"/>
    <d v="2024-02-22T00:00:00"/>
    <d v="2024-02-24T00:00:00"/>
    <s v="Member"/>
    <x v="1"/>
    <n v="432.05"/>
    <x v="4"/>
    <x v="3"/>
    <n v="2342.0673000000002"/>
    <s v="Bulk Order"/>
  </r>
  <r>
    <s v="ORD113046"/>
    <x v="1"/>
    <x v="1"/>
    <x v="12881"/>
    <n v="0.46"/>
    <n v="916.32"/>
    <n v="4"/>
    <d v="2023-05-01T00:00:00"/>
    <d v="2023-05-06T00:00:00"/>
    <s v="Member"/>
    <x v="1"/>
    <n v="284.07"/>
    <x v="4"/>
    <x v="1"/>
    <n v="1075.6799999999998"/>
    <s v="-"/>
  </r>
  <r>
    <s v="ORD113047"/>
    <x v="0"/>
    <x v="2"/>
    <x v="12882"/>
    <n v="0.21"/>
    <n v="286.0095"/>
    <n v="7"/>
    <d v="2023-01-12T00:00:00"/>
    <d v="2023-01-18T00:00:00"/>
    <s v="Regular"/>
    <x v="0"/>
    <n v="400.79"/>
    <x v="4"/>
    <x v="1"/>
    <n v="1075.9405000000002"/>
    <s v="Bulk Order"/>
  </r>
  <r>
    <s v="ORD113048"/>
    <x v="2"/>
    <x v="2"/>
    <x v="12883"/>
    <n v="0.31"/>
    <n v="939.75569999999993"/>
    <n v="3"/>
    <d v="2023-12-15T00:00:00"/>
    <d v="2023-12-16T00:00:00"/>
    <s v="Regular"/>
    <x v="2"/>
    <n v="732.04"/>
    <x v="4"/>
    <x v="3"/>
    <n v="2091.7142999999996"/>
    <s v="-"/>
  </r>
  <r>
    <s v="ORD113049"/>
    <x v="2"/>
    <x v="2"/>
    <x v="12884"/>
    <n v="0.26"/>
    <n v="1145.8876"/>
    <n v="8"/>
    <d v="2024-07-04T00:00:00"/>
    <d v="2024-07-11T00:00:00"/>
    <s v="Member"/>
    <x v="0"/>
    <n v="1123.8"/>
    <x v="4"/>
    <x v="2"/>
    <n v="3261.3724000000002"/>
    <s v="Bulk Order"/>
  </r>
  <r>
    <s v="ORD113050"/>
    <x v="2"/>
    <x v="0"/>
    <x v="12885"/>
    <n v="0.14000000000000001"/>
    <n v="511.82880000000006"/>
    <n v="7"/>
    <d v="2023-05-27T00:00:00"/>
    <d v="2023-06-02T00:00:00"/>
    <s v="Regular"/>
    <x v="1"/>
    <n v="663.1"/>
    <x v="4"/>
    <x v="5"/>
    <n v="3144.0911999999998"/>
    <s v="Bulk Order"/>
  </r>
  <r>
    <s v="ORD113051"/>
    <x v="2"/>
    <x v="1"/>
    <x v="12886"/>
    <n v="0.17"/>
    <n v="410.32220000000001"/>
    <n v="3"/>
    <d v="2024-10-20T00:00:00"/>
    <d v="2024-10-27T00:00:00"/>
    <s v="Member"/>
    <x v="1"/>
    <n v="298.98"/>
    <x v="4"/>
    <x v="2"/>
    <n v="2003.3377999999998"/>
    <s v="-"/>
  </r>
  <r>
    <s v="ORD113052"/>
    <x v="1"/>
    <x v="4"/>
    <x v="10969"/>
    <n v="0.26"/>
    <n v="985.57679999999993"/>
    <n v="9"/>
    <d v="2023-01-29T00:00:00"/>
    <d v="2023-02-04T00:00:00"/>
    <s v="Member"/>
    <x v="1"/>
    <n v="709.05"/>
    <x v="4"/>
    <x v="5"/>
    <n v="2805.1032"/>
    <s v="Bulk Order"/>
  </r>
  <r>
    <s v="ORD113053"/>
    <x v="1"/>
    <x v="0"/>
    <x v="12887"/>
    <n v="0.35"/>
    <n v="1219.0324999999998"/>
    <n v="5"/>
    <d v="2024-12-06T00:00:00"/>
    <d v="2024-12-07T00:00:00"/>
    <s v="Member"/>
    <x v="1"/>
    <n v="649.19000000000005"/>
    <x v="4"/>
    <x v="4"/>
    <n v="2263.9175"/>
    <s v="-"/>
  </r>
  <r>
    <s v="ORD113054"/>
    <x v="0"/>
    <x v="3"/>
    <x v="12888"/>
    <n v="0.17"/>
    <n v="777.57150000000001"/>
    <n v="2"/>
    <d v="2024-08-24T00:00:00"/>
    <d v="2024-08-29T00:00:00"/>
    <s v="Regular"/>
    <x v="0"/>
    <n v="398.31"/>
    <x v="4"/>
    <x v="4"/>
    <n v="3796.3784999999998"/>
    <s v="-"/>
  </r>
  <r>
    <s v="ORD113055"/>
    <x v="0"/>
    <x v="3"/>
    <x v="12889"/>
    <n v="0.35"/>
    <n v="487.00049999999999"/>
    <n v="9"/>
    <d v="2024-05-07T00:00:00"/>
    <d v="2024-05-11T00:00:00"/>
    <s v="New"/>
    <x v="0"/>
    <n v="299.85000000000002"/>
    <x v="4"/>
    <x v="2"/>
    <n v="904.42950000000008"/>
    <s v="Bulk Order"/>
  </r>
  <r>
    <s v="ORD113056"/>
    <x v="3"/>
    <x v="0"/>
    <x v="12890"/>
    <n v="0.48"/>
    <n v="328.62239999999997"/>
    <n v="8"/>
    <d v="2023-12-23T00:00:00"/>
    <d v="2023-12-30T00:00:00"/>
    <s v="New"/>
    <x v="2"/>
    <n v="167.95"/>
    <x v="4"/>
    <x v="5"/>
    <n v="356.00760000000002"/>
    <s v="Bulk Order"/>
  </r>
  <r>
    <s v="ORD113057"/>
    <x v="1"/>
    <x v="4"/>
    <x v="12891"/>
    <n v="0.01"/>
    <n v="24.032499999999999"/>
    <n v="8"/>
    <d v="2023-08-14T00:00:00"/>
    <d v="2023-08-18T00:00:00"/>
    <s v="Regular"/>
    <x v="1"/>
    <n v="449.96"/>
    <x v="4"/>
    <x v="0"/>
    <n v="2379.2175000000002"/>
    <s v="Bulk Order"/>
  </r>
  <r>
    <s v="ORD113058"/>
    <x v="2"/>
    <x v="3"/>
    <x v="12892"/>
    <n v="0.08"/>
    <n v="149.54400000000001"/>
    <n v="1"/>
    <d v="2023-11-28T00:00:00"/>
    <d v="2023-11-30T00:00:00"/>
    <s v="Regular"/>
    <x v="0"/>
    <n v="278.92"/>
    <x v="4"/>
    <x v="2"/>
    <n v="1719.7559999999999"/>
    <s v="-"/>
  </r>
  <r>
    <s v="ORD113059"/>
    <x v="2"/>
    <x v="4"/>
    <x v="12893"/>
    <n v="0.46"/>
    <n v="2243.3371999999999"/>
    <n v="4"/>
    <d v="2024-06-15T00:00:00"/>
    <d v="2024-06-22T00:00:00"/>
    <s v="New"/>
    <x v="2"/>
    <n v="1022.73"/>
    <x v="4"/>
    <x v="3"/>
    <n v="2633.4827999999998"/>
    <s v="-"/>
  </r>
  <r>
    <s v="ORD113060"/>
    <x v="3"/>
    <x v="2"/>
    <x v="12894"/>
    <n v="0.04"/>
    <n v="5.4708000000000006"/>
    <n v="7"/>
    <d v="2024-05-28T00:00:00"/>
    <d v="2024-06-03T00:00:00"/>
    <s v="Regular"/>
    <x v="2"/>
    <n v="25.21"/>
    <x v="4"/>
    <x v="2"/>
    <n v="131.29920000000001"/>
    <s v="Bulk Order"/>
  </r>
  <r>
    <s v="ORD113061"/>
    <x v="2"/>
    <x v="0"/>
    <x v="12895"/>
    <n v="0.38"/>
    <n v="1775.9603999999999"/>
    <n v="6"/>
    <d v="2023-06-05T00:00:00"/>
    <d v="2023-06-06T00:00:00"/>
    <s v="New"/>
    <x v="2"/>
    <n v="330.76"/>
    <x v="4"/>
    <x v="3"/>
    <n v="2897.6196"/>
    <s v="Bulk Order"/>
  </r>
  <r>
    <s v="ORD113062"/>
    <x v="3"/>
    <x v="2"/>
    <x v="12896"/>
    <n v="0.31"/>
    <n v="1481.7659000000001"/>
    <n v="9"/>
    <d v="2024-06-29T00:00:00"/>
    <d v="2024-07-03T00:00:00"/>
    <s v="Member"/>
    <x v="2"/>
    <n v="686.47"/>
    <x v="4"/>
    <x v="2"/>
    <n v="3298.1241"/>
    <s v="Bulk Order"/>
  </r>
  <r>
    <s v="ORD113063"/>
    <x v="0"/>
    <x v="3"/>
    <x v="12897"/>
    <n v="0.02"/>
    <n v="6.9939999999999998"/>
    <n v="8"/>
    <d v="2023-10-04T00:00:00"/>
    <d v="2023-10-05T00:00:00"/>
    <s v="Regular"/>
    <x v="1"/>
    <n v="98.47"/>
    <x v="4"/>
    <x v="5"/>
    <n v="342.70600000000002"/>
    <s v="Bulk Order"/>
  </r>
  <r>
    <s v="ORD113064"/>
    <x v="1"/>
    <x v="4"/>
    <x v="12898"/>
    <n v="0"/>
    <n v="0"/>
    <n v="9"/>
    <d v="2023-12-05T00:00:00"/>
    <d v="2023-12-09T00:00:00"/>
    <s v="Member"/>
    <x v="2"/>
    <n v="291.51"/>
    <x v="4"/>
    <x v="0"/>
    <n v="4458.8900000000003"/>
    <s v="Bulk Order"/>
  </r>
  <r>
    <s v="ORD113065"/>
    <x v="3"/>
    <x v="2"/>
    <x v="12899"/>
    <n v="0.25"/>
    <n v="601.70500000000004"/>
    <n v="4"/>
    <d v="2024-12-18T00:00:00"/>
    <d v="2024-12-23T00:00:00"/>
    <s v="New"/>
    <x v="1"/>
    <n v="291.12"/>
    <x v="4"/>
    <x v="0"/>
    <n v="1805.1150000000002"/>
    <s v="-"/>
  </r>
  <r>
    <s v="ORD113066"/>
    <x v="2"/>
    <x v="3"/>
    <x v="3780"/>
    <n v="0.06"/>
    <n v="231.24839999999998"/>
    <n v="8"/>
    <d v="2023-12-03T00:00:00"/>
    <d v="2023-12-09T00:00:00"/>
    <s v="Regular"/>
    <x v="2"/>
    <n v="1018.04"/>
    <x v="4"/>
    <x v="3"/>
    <n v="3622.8915999999999"/>
    <s v="Bulk Order"/>
  </r>
  <r>
    <s v="ORD113067"/>
    <x v="3"/>
    <x v="1"/>
    <x v="12900"/>
    <n v="0.44"/>
    <n v="214.87400000000002"/>
    <n v="6"/>
    <d v="2024-03-15T00:00:00"/>
    <d v="2024-03-20T00:00:00"/>
    <s v="Member"/>
    <x v="2"/>
    <n v="24.58"/>
    <x v="4"/>
    <x v="0"/>
    <n v="273.476"/>
    <s v="Bulk Order"/>
  </r>
  <r>
    <s v="ORD113068"/>
    <x v="0"/>
    <x v="2"/>
    <x v="12901"/>
    <n v="0.24"/>
    <n v="1147.3224"/>
    <n v="9"/>
    <d v="2024-01-24T00:00:00"/>
    <d v="2024-01-28T00:00:00"/>
    <s v="Member"/>
    <x v="0"/>
    <n v="1363.84"/>
    <x v="4"/>
    <x v="3"/>
    <n v="3633.1876000000002"/>
    <s v="Bulk Order"/>
  </r>
  <r>
    <s v="ORD113069"/>
    <x v="2"/>
    <x v="1"/>
    <x v="12902"/>
    <n v="0.12"/>
    <n v="369.23879999999997"/>
    <n v="1"/>
    <d v="2023-12-07T00:00:00"/>
    <d v="2023-12-12T00:00:00"/>
    <s v="Regular"/>
    <x v="1"/>
    <n v="683.23"/>
    <x v="4"/>
    <x v="5"/>
    <n v="2707.7511999999997"/>
    <s v="-"/>
  </r>
  <r>
    <s v="ORD113070"/>
    <x v="0"/>
    <x v="1"/>
    <x v="12903"/>
    <n v="0.08"/>
    <n v="360.28800000000001"/>
    <n v="6"/>
    <d v="2024-11-29T00:00:00"/>
    <d v="2024-12-05T00:00:00"/>
    <s v="Member"/>
    <x v="1"/>
    <n v="652.02"/>
    <x v="4"/>
    <x v="0"/>
    <n v="4143.3119999999999"/>
    <s v="Bulk Order"/>
  </r>
  <r>
    <s v="ORD113071"/>
    <x v="0"/>
    <x v="3"/>
    <x v="12904"/>
    <n v="0.42"/>
    <n v="1426.9584"/>
    <n v="2"/>
    <d v="2023-03-25T00:00:00"/>
    <d v="2023-03-26T00:00:00"/>
    <s v="Regular"/>
    <x v="2"/>
    <n v="194.08"/>
    <x v="4"/>
    <x v="1"/>
    <n v="1970.5616"/>
    <s v="-"/>
  </r>
  <r>
    <s v="ORD113072"/>
    <x v="3"/>
    <x v="0"/>
    <x v="12905"/>
    <n v="0.36"/>
    <n v="982.93319999999994"/>
    <n v="3"/>
    <d v="2023-07-10T00:00:00"/>
    <d v="2023-07-16T00:00:00"/>
    <s v="Member"/>
    <x v="1"/>
    <n v="167.67"/>
    <x v="4"/>
    <x v="0"/>
    <n v="1747.4367999999999"/>
    <s v="-"/>
  </r>
  <r>
    <s v="ORD113073"/>
    <x v="0"/>
    <x v="4"/>
    <x v="12906"/>
    <n v="0.36"/>
    <n v="340.28280000000001"/>
    <n v="9"/>
    <d v="2023-10-28T00:00:00"/>
    <d v="2023-11-02T00:00:00"/>
    <s v="Member"/>
    <x v="0"/>
    <n v="117.11"/>
    <x v="4"/>
    <x v="0"/>
    <n v="604.94720000000007"/>
    <s v="Bulk Order"/>
  </r>
  <r>
    <s v="ORD113074"/>
    <x v="2"/>
    <x v="3"/>
    <x v="12907"/>
    <n v="0.04"/>
    <n v="38.879200000000004"/>
    <n v="5"/>
    <d v="2023-12-05T00:00:00"/>
    <d v="2023-12-07T00:00:00"/>
    <s v="Member"/>
    <x v="2"/>
    <n v="208.77"/>
    <x v="4"/>
    <x v="5"/>
    <n v="933.10080000000005"/>
    <s v="-"/>
  </r>
  <r>
    <s v="ORD113075"/>
    <x v="0"/>
    <x v="2"/>
    <x v="12908"/>
    <n v="0.31"/>
    <n v="748.8329"/>
    <n v="5"/>
    <d v="2024-04-15T00:00:00"/>
    <d v="2024-04-19T00:00:00"/>
    <s v="New"/>
    <x v="0"/>
    <n v="161.4"/>
    <x v="4"/>
    <x v="3"/>
    <n v="1666.7571000000003"/>
    <s v="-"/>
  </r>
  <r>
    <s v="ORD113076"/>
    <x v="0"/>
    <x v="4"/>
    <x v="12909"/>
    <n v="0.43"/>
    <n v="1877.0231000000001"/>
    <n v="1"/>
    <d v="2023-02-02T00:00:00"/>
    <d v="2023-02-09T00:00:00"/>
    <s v="Regular"/>
    <x v="2"/>
    <n v="1180.4000000000001"/>
    <x v="4"/>
    <x v="5"/>
    <n v="2488.1468999999997"/>
    <s v="-"/>
  </r>
  <r>
    <s v="ORD113077"/>
    <x v="3"/>
    <x v="0"/>
    <x v="12910"/>
    <n v="0.38"/>
    <n v="252.53660000000002"/>
    <n v="2"/>
    <d v="2024-04-10T00:00:00"/>
    <d v="2024-04-12T00:00:00"/>
    <s v="Member"/>
    <x v="1"/>
    <n v="175.72"/>
    <x v="4"/>
    <x v="2"/>
    <n v="412.03340000000003"/>
    <s v="-"/>
  </r>
  <r>
    <s v="ORD113078"/>
    <x v="0"/>
    <x v="3"/>
    <x v="12911"/>
    <n v="0.06"/>
    <n v="299.52539999999999"/>
    <n v="9"/>
    <d v="2023-10-18T00:00:00"/>
    <d v="2023-10-24T00:00:00"/>
    <s v="Regular"/>
    <x v="2"/>
    <n v="605.49"/>
    <x v="4"/>
    <x v="1"/>
    <n v="4692.5645999999997"/>
    <s v="Bulk Order"/>
  </r>
  <r>
    <s v="ORD113079"/>
    <x v="1"/>
    <x v="0"/>
    <x v="12912"/>
    <n v="0.47"/>
    <n v="2064.2258999999999"/>
    <n v="7"/>
    <d v="2023-10-29T00:00:00"/>
    <d v="2023-11-03T00:00:00"/>
    <s v="Member"/>
    <x v="2"/>
    <n v="433.12"/>
    <x v="4"/>
    <x v="0"/>
    <n v="2327.7441000000003"/>
    <s v="Bulk Order"/>
  </r>
  <r>
    <s v="ORD113080"/>
    <x v="3"/>
    <x v="2"/>
    <x v="12913"/>
    <n v="0.03"/>
    <n v="60.706199999999995"/>
    <n v="4"/>
    <d v="2024-09-30T00:00:00"/>
    <d v="2024-10-04T00:00:00"/>
    <s v="New"/>
    <x v="1"/>
    <n v="318.41000000000003"/>
    <x v="4"/>
    <x v="1"/>
    <n v="1962.8337999999999"/>
    <s v="-"/>
  </r>
  <r>
    <s v="ORD113081"/>
    <x v="3"/>
    <x v="3"/>
    <x v="12914"/>
    <n v="0.28000000000000003"/>
    <n v="375.27840000000003"/>
    <n v="7"/>
    <d v="2024-04-29T00:00:00"/>
    <d v="2024-05-03T00:00:00"/>
    <s v="New"/>
    <x v="0"/>
    <n v="161.62"/>
    <x v="4"/>
    <x v="3"/>
    <n v="965.00159999999994"/>
    <s v="Bulk Order"/>
  </r>
  <r>
    <s v="ORD113082"/>
    <x v="2"/>
    <x v="2"/>
    <x v="12915"/>
    <n v="0.47"/>
    <n v="2170.3565999999996"/>
    <n v="2"/>
    <d v="2024-11-06T00:00:00"/>
    <d v="2024-11-07T00:00:00"/>
    <s v="New"/>
    <x v="1"/>
    <n v="1328.08"/>
    <x v="4"/>
    <x v="3"/>
    <n v="2447.4234000000001"/>
    <s v="-"/>
  </r>
  <r>
    <s v="ORD113083"/>
    <x v="2"/>
    <x v="4"/>
    <x v="12916"/>
    <n v="0.41"/>
    <n v="288.53339999999997"/>
    <n v="5"/>
    <d v="2023-12-30T00:00:00"/>
    <d v="2023-12-31T00:00:00"/>
    <s v="New"/>
    <x v="2"/>
    <n v="137.71"/>
    <x v="4"/>
    <x v="0"/>
    <n v="415.20660000000004"/>
    <s v="-"/>
  </r>
  <r>
    <s v="ORD113084"/>
    <x v="2"/>
    <x v="4"/>
    <x v="12917"/>
    <n v="0.34"/>
    <n v="612.58480000000009"/>
    <n v="9"/>
    <d v="2024-12-02T00:00:00"/>
    <d v="2024-12-07T00:00:00"/>
    <s v="Regular"/>
    <x v="2"/>
    <n v="421.64"/>
    <x v="4"/>
    <x v="2"/>
    <n v="1189.1351999999999"/>
    <s v="Bulk Order"/>
  </r>
  <r>
    <s v="ORD113085"/>
    <x v="2"/>
    <x v="0"/>
    <x v="12918"/>
    <n v="0.43"/>
    <n v="219.8031"/>
    <n v="2"/>
    <d v="2023-03-24T00:00:00"/>
    <d v="2023-03-31T00:00:00"/>
    <s v="New"/>
    <x v="2"/>
    <n v="93.37"/>
    <x v="4"/>
    <x v="3"/>
    <n v="291.36689999999999"/>
    <s v="-"/>
  </r>
  <r>
    <s v="ORD113086"/>
    <x v="1"/>
    <x v="0"/>
    <x v="12919"/>
    <n v="0.34"/>
    <n v="1622.4698000000003"/>
    <n v="3"/>
    <d v="2024-12-30T00:00:00"/>
    <d v="2024-12-31T00:00:00"/>
    <s v="New"/>
    <x v="0"/>
    <n v="1236.68"/>
    <x v="4"/>
    <x v="1"/>
    <n v="3149.5001999999999"/>
    <s v="-"/>
  </r>
  <r>
    <s v="ORD113087"/>
    <x v="3"/>
    <x v="4"/>
    <x v="12920"/>
    <n v="0.03"/>
    <n v="93.790499999999994"/>
    <n v="5"/>
    <d v="2023-12-29T00:00:00"/>
    <d v="2024-01-05T00:00:00"/>
    <s v="New"/>
    <x v="1"/>
    <n v="232.73"/>
    <x v="4"/>
    <x v="2"/>
    <n v="3032.5594999999998"/>
    <s v="-"/>
  </r>
  <r>
    <s v="ORD113088"/>
    <x v="0"/>
    <x v="1"/>
    <x v="12921"/>
    <n v="0.18"/>
    <n v="314.5104"/>
    <n v="5"/>
    <d v="2023-01-26T00:00:00"/>
    <d v="2023-01-27T00:00:00"/>
    <s v="New"/>
    <x v="1"/>
    <n v="403.05"/>
    <x v="4"/>
    <x v="2"/>
    <n v="1432.7696000000001"/>
    <s v="-"/>
  </r>
  <r>
    <s v="ORD113089"/>
    <x v="2"/>
    <x v="4"/>
    <x v="12922"/>
    <n v="0.21"/>
    <n v="304.47269999999997"/>
    <n v="8"/>
    <d v="2024-10-08T00:00:00"/>
    <d v="2024-10-10T00:00:00"/>
    <s v="New"/>
    <x v="1"/>
    <n v="350.71"/>
    <x v="4"/>
    <x v="1"/>
    <n v="1145.3972999999999"/>
    <s v="Bulk Order"/>
  </r>
  <r>
    <s v="ORD113090"/>
    <x v="2"/>
    <x v="3"/>
    <x v="12923"/>
    <n v="0.27"/>
    <n v="614.53620000000001"/>
    <n v="7"/>
    <d v="2023-12-09T00:00:00"/>
    <d v="2023-12-11T00:00:00"/>
    <s v="Regular"/>
    <x v="1"/>
    <n v="318.81"/>
    <x v="4"/>
    <x v="4"/>
    <n v="1661.5237999999999"/>
    <s v="Bulk Order"/>
  </r>
  <r>
    <s v="ORD113091"/>
    <x v="2"/>
    <x v="2"/>
    <x v="12924"/>
    <n v="0.11"/>
    <n v="60.252499999999998"/>
    <n v="3"/>
    <d v="2024-10-06T00:00:00"/>
    <d v="2024-10-08T00:00:00"/>
    <s v="New"/>
    <x v="1"/>
    <n v="39.08"/>
    <x v="4"/>
    <x v="1"/>
    <n v="487.4975"/>
    <s v="-"/>
  </r>
  <r>
    <s v="ORD113092"/>
    <x v="0"/>
    <x v="4"/>
    <x v="12925"/>
    <n v="0.44"/>
    <n v="1961.4364000000003"/>
    <n v="5"/>
    <d v="2024-01-08T00:00:00"/>
    <d v="2024-01-13T00:00:00"/>
    <s v="New"/>
    <x v="1"/>
    <n v="950.96"/>
    <x v="4"/>
    <x v="4"/>
    <n v="2496.3735999999999"/>
    <s v="-"/>
  </r>
  <r>
    <s v="ORD113093"/>
    <x v="2"/>
    <x v="4"/>
    <x v="12926"/>
    <n v="0.11"/>
    <n v="286.39710000000002"/>
    <n v="8"/>
    <d v="2024-12-27T00:00:00"/>
    <d v="2025-01-03T00:00:00"/>
    <s v="New"/>
    <x v="1"/>
    <n v="328.12"/>
    <x v="4"/>
    <x v="4"/>
    <n v="2317.2129"/>
    <s v="Bulk Order"/>
  </r>
  <r>
    <s v="ORD113094"/>
    <x v="0"/>
    <x v="2"/>
    <x v="12927"/>
    <n v="0.33"/>
    <n v="1205.4834000000001"/>
    <n v="5"/>
    <d v="2024-04-19T00:00:00"/>
    <d v="2024-04-25T00:00:00"/>
    <s v="Regular"/>
    <x v="1"/>
    <n v="715.66"/>
    <x v="4"/>
    <x v="3"/>
    <n v="2447.4965999999999"/>
    <s v="-"/>
  </r>
  <r>
    <s v="ORD113095"/>
    <x v="3"/>
    <x v="2"/>
    <x v="12928"/>
    <n v="0.44"/>
    <n v="547.95399999999995"/>
    <n v="2"/>
    <d v="2023-03-22T00:00:00"/>
    <d v="2023-03-28T00:00:00"/>
    <s v="Regular"/>
    <x v="1"/>
    <n v="336.56"/>
    <x v="4"/>
    <x v="5"/>
    <n v="697.39599999999996"/>
    <s v="-"/>
  </r>
  <r>
    <s v="ORD113096"/>
    <x v="3"/>
    <x v="3"/>
    <x v="12929"/>
    <n v="0.37"/>
    <n v="950.29689999999994"/>
    <n v="2"/>
    <d v="2023-12-06T00:00:00"/>
    <d v="2023-12-13T00:00:00"/>
    <s v="New"/>
    <x v="2"/>
    <n v="662.62"/>
    <x v="4"/>
    <x v="3"/>
    <n v="1618.0731000000001"/>
    <s v="-"/>
  </r>
  <r>
    <s v="ORD113097"/>
    <x v="3"/>
    <x v="2"/>
    <x v="12930"/>
    <n v="7.0000000000000007E-2"/>
    <n v="79.4024"/>
    <n v="1"/>
    <d v="2024-12-20T00:00:00"/>
    <d v="2024-12-27T00:00:00"/>
    <s v="New"/>
    <x v="1"/>
    <n v="220.03"/>
    <x v="4"/>
    <x v="2"/>
    <n v="1054.9176"/>
    <s v="-"/>
  </r>
  <r>
    <s v="ORD113098"/>
    <x v="1"/>
    <x v="0"/>
    <x v="12931"/>
    <n v="0.48"/>
    <n v="1967.4527999999998"/>
    <n v="6"/>
    <d v="2024-09-15T00:00:00"/>
    <d v="2024-09-22T00:00:00"/>
    <s v="Member"/>
    <x v="2"/>
    <n v="316.20999999999998"/>
    <x v="4"/>
    <x v="5"/>
    <n v="2131.4071999999996"/>
    <s v="Bulk Order"/>
  </r>
  <r>
    <s v="ORD113099"/>
    <x v="0"/>
    <x v="4"/>
    <x v="12837"/>
    <n v="0.05"/>
    <n v="194.9425"/>
    <n v="1"/>
    <d v="2024-05-04T00:00:00"/>
    <d v="2024-05-10T00:00:00"/>
    <s v="Regular"/>
    <x v="1"/>
    <n v="631.13"/>
    <x v="4"/>
    <x v="3"/>
    <n v="3703.9074999999998"/>
    <s v="-"/>
  </r>
  <r>
    <s v="ORD113100"/>
    <x v="2"/>
    <x v="2"/>
    <x v="12932"/>
    <n v="0.1"/>
    <n v="82.619000000000014"/>
    <n v="8"/>
    <d v="2023-05-03T00:00:00"/>
    <d v="2023-05-07T00:00:00"/>
    <s v="Regular"/>
    <x v="1"/>
    <n v="191.23"/>
    <x v="4"/>
    <x v="4"/>
    <n v="743.57100000000003"/>
    <s v="Bulk Order"/>
  </r>
  <r>
    <s v="ORD113101"/>
    <x v="2"/>
    <x v="3"/>
    <x v="12933"/>
    <n v="7.0000000000000007E-2"/>
    <n v="32.555600000000005"/>
    <n v="1"/>
    <d v="2024-03-21T00:00:00"/>
    <d v="2024-03-24T00:00:00"/>
    <s v="Member"/>
    <x v="2"/>
    <n v="89.18"/>
    <x v="4"/>
    <x v="4"/>
    <n v="432.52439999999996"/>
    <s v="-"/>
  </r>
  <r>
    <s v="ORD113102"/>
    <x v="2"/>
    <x v="2"/>
    <x v="12934"/>
    <n v="0.33"/>
    <n v="1365.7248000000002"/>
    <n v="8"/>
    <d v="2023-05-02T00:00:00"/>
    <d v="2023-05-07T00:00:00"/>
    <s v="Member"/>
    <x v="1"/>
    <n v="547.63"/>
    <x v="4"/>
    <x v="3"/>
    <n v="2772.8352000000004"/>
    <s v="Bulk Order"/>
  </r>
  <r>
    <s v="ORD113103"/>
    <x v="2"/>
    <x v="4"/>
    <x v="12935"/>
    <n v="0.4"/>
    <n v="254.90800000000002"/>
    <n v="6"/>
    <d v="2023-03-21T00:00:00"/>
    <d v="2023-03-25T00:00:00"/>
    <s v="New"/>
    <x v="0"/>
    <n v="81"/>
    <x v="4"/>
    <x v="5"/>
    <n v="382.36199999999997"/>
    <s v="Bulk Order"/>
  </r>
  <r>
    <s v="ORD113104"/>
    <x v="1"/>
    <x v="1"/>
    <x v="12936"/>
    <n v="0.12"/>
    <n v="334.50839999999999"/>
    <n v="9"/>
    <d v="2024-10-01T00:00:00"/>
    <d v="2024-10-02T00:00:00"/>
    <s v="New"/>
    <x v="1"/>
    <n v="612.19000000000005"/>
    <x v="4"/>
    <x v="2"/>
    <n v="2453.0616"/>
    <s v="Bulk Order"/>
  </r>
  <r>
    <s v="ORD113105"/>
    <x v="2"/>
    <x v="2"/>
    <x v="12937"/>
    <n v="0.49"/>
    <n v="1332.3050999999998"/>
    <n v="3"/>
    <d v="2023-11-30T00:00:00"/>
    <d v="2023-12-05T00:00:00"/>
    <s v="Member"/>
    <x v="2"/>
    <n v="565.34"/>
    <x v="4"/>
    <x v="0"/>
    <n v="1386.6849"/>
    <s v="-"/>
  </r>
  <r>
    <s v="ORD113106"/>
    <x v="1"/>
    <x v="0"/>
    <x v="12938"/>
    <n v="7.0000000000000007E-2"/>
    <n v="76.610100000000017"/>
    <n v="7"/>
    <d v="2023-03-15T00:00:00"/>
    <d v="2023-03-19T00:00:00"/>
    <s v="Regular"/>
    <x v="2"/>
    <n v="216.77"/>
    <x v="4"/>
    <x v="5"/>
    <n v="1017.8199000000001"/>
    <s v="Bulk Order"/>
  </r>
  <r>
    <s v="ORD113107"/>
    <x v="0"/>
    <x v="4"/>
    <x v="12939"/>
    <n v="0.16"/>
    <n v="479.62400000000002"/>
    <n v="2"/>
    <d v="2024-03-25T00:00:00"/>
    <d v="2024-03-30T00:00:00"/>
    <s v="Regular"/>
    <x v="2"/>
    <n v="863.33"/>
    <x v="4"/>
    <x v="2"/>
    <n v="2518.0259999999998"/>
    <s v="-"/>
  </r>
  <r>
    <s v="ORD113108"/>
    <x v="3"/>
    <x v="3"/>
    <x v="12940"/>
    <n v="0.25"/>
    <n v="640.875"/>
    <n v="5"/>
    <d v="2023-10-24T00:00:00"/>
    <d v="2023-10-25T00:00:00"/>
    <s v="New"/>
    <x v="1"/>
    <n v="701.66"/>
    <x v="4"/>
    <x v="2"/>
    <n v="1922.625"/>
    <s v="-"/>
  </r>
  <r>
    <s v="ORD113109"/>
    <x v="2"/>
    <x v="4"/>
    <x v="12941"/>
    <n v="0.4"/>
    <n v="1038.0120000000002"/>
    <n v="1"/>
    <d v="2023-03-27T00:00:00"/>
    <d v="2023-03-28T00:00:00"/>
    <s v="Regular"/>
    <x v="0"/>
    <n v="333.47"/>
    <x v="4"/>
    <x v="1"/>
    <n v="1557.018"/>
    <s v="-"/>
  </r>
  <r>
    <s v="ORD113110"/>
    <x v="3"/>
    <x v="1"/>
    <x v="12942"/>
    <n v="0.19"/>
    <n v="353.88069999999999"/>
    <n v="5"/>
    <d v="2024-12-04T00:00:00"/>
    <d v="2024-12-09T00:00:00"/>
    <s v="Regular"/>
    <x v="0"/>
    <n v="209.06"/>
    <x v="4"/>
    <x v="1"/>
    <n v="1508.6493"/>
    <s v="-"/>
  </r>
  <r>
    <s v="ORD113111"/>
    <x v="0"/>
    <x v="3"/>
    <x v="12943"/>
    <n v="0.09"/>
    <n v="378.74700000000001"/>
    <n v="8"/>
    <d v="2024-05-14T00:00:00"/>
    <d v="2024-05-20T00:00:00"/>
    <s v="Member"/>
    <x v="1"/>
    <n v="1181.2"/>
    <x v="4"/>
    <x v="4"/>
    <n v="3829.5530000000003"/>
    <s v="Bulk Order"/>
  </r>
  <r>
    <s v="ORD113112"/>
    <x v="0"/>
    <x v="1"/>
    <x v="12944"/>
    <n v="0.23"/>
    <n v="118.08659999999999"/>
    <n v="3"/>
    <d v="2023-05-03T00:00:00"/>
    <d v="2023-05-08T00:00:00"/>
    <s v="New"/>
    <x v="2"/>
    <n v="52.41"/>
    <x v="4"/>
    <x v="3"/>
    <n v="395.33339999999998"/>
    <s v="-"/>
  </r>
  <r>
    <s v="ORD113113"/>
    <x v="2"/>
    <x v="1"/>
    <x v="12945"/>
    <n v="0.24"/>
    <n v="539.81999999999994"/>
    <n v="6"/>
    <d v="2024-09-30T00:00:00"/>
    <d v="2024-10-03T00:00:00"/>
    <s v="Regular"/>
    <x v="2"/>
    <n v="661.93"/>
    <x v="4"/>
    <x v="1"/>
    <n v="1709.43"/>
    <s v="Bulk Order"/>
  </r>
  <r>
    <s v="ORD113114"/>
    <x v="0"/>
    <x v="0"/>
    <x v="12946"/>
    <n v="0.01"/>
    <n v="13.731"/>
    <n v="4"/>
    <d v="2024-03-04T00:00:00"/>
    <d v="2024-03-06T00:00:00"/>
    <s v="Regular"/>
    <x v="0"/>
    <n v="142.61000000000001"/>
    <x v="4"/>
    <x v="3"/>
    <n v="1359.3689999999999"/>
    <s v="-"/>
  </r>
  <r>
    <s v="ORD113115"/>
    <x v="3"/>
    <x v="2"/>
    <x v="12947"/>
    <n v="0.01"/>
    <n v="42.5732"/>
    <n v="8"/>
    <d v="2024-06-25T00:00:00"/>
    <d v="2024-06-29T00:00:00"/>
    <s v="New"/>
    <x v="1"/>
    <n v="328.11"/>
    <x v="4"/>
    <x v="1"/>
    <n v="4214.7467999999999"/>
    <s v="Bulk Order"/>
  </r>
  <r>
    <s v="ORD113116"/>
    <x v="2"/>
    <x v="0"/>
    <x v="12948"/>
    <n v="0.14000000000000001"/>
    <n v="168.40460000000002"/>
    <n v="2"/>
    <d v="2023-06-16T00:00:00"/>
    <d v="2023-06-22T00:00:00"/>
    <s v="Regular"/>
    <x v="0"/>
    <n v="177.63"/>
    <x v="4"/>
    <x v="5"/>
    <n v="1034.4854"/>
    <s v="-"/>
  </r>
  <r>
    <s v="ORD113117"/>
    <x v="1"/>
    <x v="0"/>
    <x v="12949"/>
    <n v="0.37"/>
    <n v="1427.6153999999999"/>
    <n v="5"/>
    <d v="2024-10-20T00:00:00"/>
    <d v="2024-10-21T00:00:00"/>
    <s v="New"/>
    <x v="1"/>
    <n v="1062.02"/>
    <x v="4"/>
    <x v="0"/>
    <n v="2430.8046000000004"/>
    <s v="-"/>
  </r>
  <r>
    <s v="ORD113118"/>
    <x v="2"/>
    <x v="0"/>
    <x v="12950"/>
    <n v="0.18"/>
    <n v="557.35739999999998"/>
    <n v="6"/>
    <d v="2024-03-06T00:00:00"/>
    <d v="2024-03-07T00:00:00"/>
    <s v="Member"/>
    <x v="0"/>
    <n v="720.97"/>
    <x v="4"/>
    <x v="1"/>
    <n v="2539.0726"/>
    <s v="Bulk Order"/>
  </r>
  <r>
    <s v="ORD113119"/>
    <x v="3"/>
    <x v="3"/>
    <x v="12951"/>
    <n v="0.11"/>
    <n v="482.51170000000002"/>
    <n v="8"/>
    <d v="2023-02-07T00:00:00"/>
    <d v="2023-02-11T00:00:00"/>
    <s v="New"/>
    <x v="2"/>
    <n v="875.75"/>
    <x v="4"/>
    <x v="3"/>
    <n v="3903.9583000000002"/>
    <s v="Bulk Order"/>
  </r>
  <r>
    <s v="ORD113120"/>
    <x v="2"/>
    <x v="2"/>
    <x v="12952"/>
    <n v="0.06"/>
    <n v="180.5754"/>
    <n v="2"/>
    <d v="2024-02-05T00:00:00"/>
    <d v="2024-02-11T00:00:00"/>
    <s v="Member"/>
    <x v="0"/>
    <n v="678.34"/>
    <x v="4"/>
    <x v="3"/>
    <n v="2829.0146"/>
    <s v="-"/>
  </r>
  <r>
    <s v="ORD113121"/>
    <x v="2"/>
    <x v="2"/>
    <x v="12953"/>
    <n v="0.14000000000000001"/>
    <n v="395.74780000000004"/>
    <n v="9"/>
    <d v="2024-09-04T00:00:00"/>
    <d v="2024-09-09T00:00:00"/>
    <s v="Regular"/>
    <x v="1"/>
    <n v="508.93"/>
    <x v="4"/>
    <x v="1"/>
    <n v="2431.0221999999999"/>
    <s v="Bulk Order"/>
  </r>
  <r>
    <s v="ORD113122"/>
    <x v="3"/>
    <x v="3"/>
    <x v="12954"/>
    <n v="0.24"/>
    <n v="966.12959999999998"/>
    <n v="7"/>
    <d v="2024-08-13T00:00:00"/>
    <d v="2024-08-16T00:00:00"/>
    <s v="Member"/>
    <x v="2"/>
    <n v="521.13"/>
    <x v="4"/>
    <x v="4"/>
    <n v="3059.4103999999998"/>
    <s v="Bulk Order"/>
  </r>
  <r>
    <s v="ORD113123"/>
    <x v="2"/>
    <x v="0"/>
    <x v="12955"/>
    <n v="0.05"/>
    <n v="142.809"/>
    <n v="4"/>
    <d v="2023-04-12T00:00:00"/>
    <d v="2023-04-18T00:00:00"/>
    <s v="Regular"/>
    <x v="0"/>
    <n v="497.69"/>
    <x v="4"/>
    <x v="0"/>
    <n v="2713.3709999999996"/>
    <s v="-"/>
  </r>
  <r>
    <s v="ORD113124"/>
    <x v="2"/>
    <x v="0"/>
    <x v="12956"/>
    <n v="0.01"/>
    <n v="42.382600000000004"/>
    <n v="2"/>
    <d v="2024-05-05T00:00:00"/>
    <d v="2024-05-09T00:00:00"/>
    <s v="Member"/>
    <x v="0"/>
    <n v="614.33000000000004"/>
    <x v="4"/>
    <x v="3"/>
    <n v="4195.8774000000003"/>
    <s v="-"/>
  </r>
  <r>
    <s v="ORD113125"/>
    <x v="3"/>
    <x v="1"/>
    <x v="12957"/>
    <n v="0.06"/>
    <n v="20.499600000000001"/>
    <n v="8"/>
    <d v="2024-11-05T00:00:00"/>
    <d v="2024-11-10T00:00:00"/>
    <s v="New"/>
    <x v="0"/>
    <n v="82.68"/>
    <x v="4"/>
    <x v="0"/>
    <n v="321.16040000000004"/>
    <s v="Bulk Order"/>
  </r>
  <r>
    <s v="ORD113126"/>
    <x v="0"/>
    <x v="1"/>
    <x v="12958"/>
    <n v="0.37"/>
    <n v="934.70510000000002"/>
    <n v="2"/>
    <d v="2024-04-09T00:00:00"/>
    <d v="2024-04-10T00:00:00"/>
    <s v="Regular"/>
    <x v="1"/>
    <n v="231.61"/>
    <x v="4"/>
    <x v="2"/>
    <n v="1591.5248999999999"/>
    <s v="-"/>
  </r>
  <r>
    <s v="ORD113127"/>
    <x v="3"/>
    <x v="4"/>
    <x v="12959"/>
    <n v="0.23"/>
    <n v="938.90370000000007"/>
    <n v="2"/>
    <d v="2024-08-19T00:00:00"/>
    <d v="2024-08-24T00:00:00"/>
    <s v="Regular"/>
    <x v="1"/>
    <n v="663.21"/>
    <x v="4"/>
    <x v="2"/>
    <n v="3143.2862999999998"/>
    <s v="-"/>
  </r>
  <r>
    <s v="ORD113128"/>
    <x v="2"/>
    <x v="1"/>
    <x v="12960"/>
    <n v="0.22"/>
    <n v="936.53779999999995"/>
    <n v="9"/>
    <d v="2024-09-13T00:00:00"/>
    <d v="2024-09-15T00:00:00"/>
    <s v="Member"/>
    <x v="0"/>
    <n v="326.37"/>
    <x v="4"/>
    <x v="1"/>
    <n v="3320.4521999999997"/>
    <s v="Bulk Order"/>
  </r>
  <r>
    <s v="ORD113129"/>
    <x v="1"/>
    <x v="2"/>
    <x v="12961"/>
    <n v="0.01"/>
    <n v="41.868699999999997"/>
    <n v="4"/>
    <d v="2024-03-17T00:00:00"/>
    <d v="2024-03-20T00:00:00"/>
    <s v="New"/>
    <x v="0"/>
    <n v="254.66"/>
    <x v="4"/>
    <x v="3"/>
    <n v="4145.0012999999999"/>
    <s v="-"/>
  </r>
  <r>
    <s v="ORD113130"/>
    <x v="1"/>
    <x v="3"/>
    <x v="12962"/>
    <n v="0.36"/>
    <n v="1102.1291999999999"/>
    <n v="7"/>
    <d v="2024-02-10T00:00:00"/>
    <d v="2024-02-17T00:00:00"/>
    <s v="New"/>
    <x v="0"/>
    <n v="330.99"/>
    <x v="4"/>
    <x v="0"/>
    <n v="1959.3407999999999"/>
    <s v="Bulk Order"/>
  </r>
  <r>
    <s v="ORD113131"/>
    <x v="3"/>
    <x v="0"/>
    <x v="12963"/>
    <n v="0.1"/>
    <n v="497.04600000000005"/>
    <n v="4"/>
    <d v="2024-01-24T00:00:00"/>
    <d v="2024-01-26T00:00:00"/>
    <s v="Member"/>
    <x v="2"/>
    <n v="448.64"/>
    <x v="4"/>
    <x v="0"/>
    <n v="4473.4139999999998"/>
    <s v="-"/>
  </r>
  <r>
    <s v="ORD113132"/>
    <x v="1"/>
    <x v="4"/>
    <x v="12964"/>
    <n v="0.05"/>
    <n v="49.439500000000002"/>
    <n v="5"/>
    <d v="2023-07-07T00:00:00"/>
    <d v="2023-07-09T00:00:00"/>
    <s v="Member"/>
    <x v="2"/>
    <n v="242.71"/>
    <x v="4"/>
    <x v="3"/>
    <n v="939.35050000000001"/>
    <s v="-"/>
  </r>
  <r>
    <s v="ORD113133"/>
    <x v="2"/>
    <x v="1"/>
    <x v="8366"/>
    <n v="0.42"/>
    <n v="401.03280000000001"/>
    <n v="1"/>
    <d v="2023-02-05T00:00:00"/>
    <d v="2023-02-10T00:00:00"/>
    <s v="New"/>
    <x v="0"/>
    <n v="86.03"/>
    <x v="4"/>
    <x v="3"/>
    <n v="553.80719999999997"/>
    <s v="-"/>
  </r>
  <r>
    <s v="ORD113134"/>
    <x v="2"/>
    <x v="4"/>
    <x v="12965"/>
    <n v="0.24"/>
    <n v="62.599199999999996"/>
    <n v="1"/>
    <d v="2023-07-31T00:00:00"/>
    <d v="2023-08-07T00:00:00"/>
    <s v="Member"/>
    <x v="2"/>
    <n v="56.88"/>
    <x v="4"/>
    <x v="1"/>
    <n v="198.23079999999999"/>
    <s v="-"/>
  </r>
  <r>
    <s v="ORD113135"/>
    <x v="3"/>
    <x v="3"/>
    <x v="12966"/>
    <n v="0.37"/>
    <n v="1830.6675"/>
    <n v="3"/>
    <d v="2024-01-01T00:00:00"/>
    <d v="2024-01-06T00:00:00"/>
    <s v="New"/>
    <x v="2"/>
    <n v="869.41"/>
    <x v="4"/>
    <x v="4"/>
    <n v="3117.0825"/>
    <s v="-"/>
  </r>
  <r>
    <s v="ORD113136"/>
    <x v="2"/>
    <x v="3"/>
    <x v="12967"/>
    <n v="0.41"/>
    <n v="740.17299999999989"/>
    <n v="6"/>
    <d v="2023-11-09T00:00:00"/>
    <d v="2023-11-15T00:00:00"/>
    <s v="Regular"/>
    <x v="1"/>
    <n v="253.25"/>
    <x v="4"/>
    <x v="5"/>
    <n v="1065.127"/>
    <s v="Bulk Order"/>
  </r>
  <r>
    <s v="ORD113137"/>
    <x v="0"/>
    <x v="4"/>
    <x v="12968"/>
    <n v="0.48"/>
    <n v="1840.3535999999999"/>
    <n v="1"/>
    <d v="2024-05-17T00:00:00"/>
    <d v="2024-05-24T00:00:00"/>
    <s v="Regular"/>
    <x v="2"/>
    <n v="250.82"/>
    <x v="4"/>
    <x v="3"/>
    <n v="1993.7164000000002"/>
    <s v="-"/>
  </r>
  <r>
    <s v="ORD113138"/>
    <x v="2"/>
    <x v="4"/>
    <x v="12969"/>
    <n v="0.31"/>
    <n v="121.6998"/>
    <n v="4"/>
    <d v="2024-08-18T00:00:00"/>
    <d v="2024-08-24T00:00:00"/>
    <s v="New"/>
    <x v="0"/>
    <n v="60.55"/>
    <x v="4"/>
    <x v="0"/>
    <n v="270.8802"/>
    <s v="-"/>
  </r>
  <r>
    <s v="ORD113139"/>
    <x v="3"/>
    <x v="4"/>
    <x v="12970"/>
    <n v="0.03"/>
    <n v="46.9071"/>
    <n v="9"/>
    <d v="2023-03-31T00:00:00"/>
    <d v="2023-04-07T00:00:00"/>
    <s v="Member"/>
    <x v="2"/>
    <n v="300.48"/>
    <x v="4"/>
    <x v="0"/>
    <n v="1516.6629"/>
    <s v="Bulk Order"/>
  </r>
  <r>
    <s v="ORD113140"/>
    <x v="0"/>
    <x v="0"/>
    <x v="12971"/>
    <n v="0.28000000000000003"/>
    <n v="883.91800000000001"/>
    <n v="2"/>
    <d v="2024-10-05T00:00:00"/>
    <d v="2024-10-09T00:00:00"/>
    <s v="Member"/>
    <x v="2"/>
    <n v="250.73"/>
    <x v="4"/>
    <x v="2"/>
    <n v="2272.9319999999998"/>
    <s v="-"/>
  </r>
  <r>
    <s v="ORD113141"/>
    <x v="0"/>
    <x v="2"/>
    <x v="12972"/>
    <n v="0.25"/>
    <n v="667.85500000000002"/>
    <n v="2"/>
    <d v="2023-11-03T00:00:00"/>
    <d v="2023-11-09T00:00:00"/>
    <s v="Member"/>
    <x v="1"/>
    <n v="741.08"/>
    <x v="4"/>
    <x v="3"/>
    <n v="2003.5650000000001"/>
    <s v="-"/>
  </r>
  <r>
    <s v="ORD113142"/>
    <x v="1"/>
    <x v="1"/>
    <x v="12973"/>
    <n v="0.03"/>
    <n v="33.539099999999998"/>
    <n v="2"/>
    <d v="2024-08-18T00:00:00"/>
    <d v="2024-08-19T00:00:00"/>
    <s v="Regular"/>
    <x v="2"/>
    <n v="86.87"/>
    <x v="4"/>
    <x v="4"/>
    <n v="1084.4309000000001"/>
    <s v="-"/>
  </r>
  <r>
    <s v="ORD113143"/>
    <x v="2"/>
    <x v="1"/>
    <x v="12974"/>
    <n v="0.15"/>
    <n v="354.2715"/>
    <n v="7"/>
    <d v="2023-04-16T00:00:00"/>
    <d v="2023-04-19T00:00:00"/>
    <s v="Regular"/>
    <x v="2"/>
    <n v="608.51"/>
    <x v="4"/>
    <x v="4"/>
    <n v="2007.5384999999999"/>
    <s v="Bulk Order"/>
  </r>
  <r>
    <s v="ORD113144"/>
    <x v="3"/>
    <x v="1"/>
    <x v="12975"/>
    <n v="0.21"/>
    <n v="132.93629999999999"/>
    <n v="7"/>
    <d v="2024-11-22T00:00:00"/>
    <d v="2024-11-29T00:00:00"/>
    <s v="New"/>
    <x v="0"/>
    <n v="155.61000000000001"/>
    <x v="4"/>
    <x v="5"/>
    <n v="500.09370000000001"/>
    <s v="Bulk Order"/>
  </r>
  <r>
    <s v="ORD113145"/>
    <x v="1"/>
    <x v="4"/>
    <x v="12976"/>
    <n v="0.08"/>
    <n v="220.74"/>
    <n v="6"/>
    <d v="2023-07-22T00:00:00"/>
    <d v="2023-07-29T00:00:00"/>
    <s v="New"/>
    <x v="2"/>
    <n v="748.23"/>
    <x v="4"/>
    <x v="4"/>
    <n v="2538.5100000000002"/>
    <s v="Bulk Order"/>
  </r>
  <r>
    <s v="ORD113146"/>
    <x v="1"/>
    <x v="4"/>
    <x v="12977"/>
    <n v="0"/>
    <n v="0"/>
    <n v="2"/>
    <d v="2023-11-23T00:00:00"/>
    <d v="2023-11-25T00:00:00"/>
    <s v="Member"/>
    <x v="1"/>
    <n v="44.01"/>
    <x v="4"/>
    <x v="5"/>
    <n v="575.01"/>
    <s v="-"/>
  </r>
  <r>
    <s v="ORD113147"/>
    <x v="2"/>
    <x v="4"/>
    <x v="12978"/>
    <n v="0.38"/>
    <n v="1222.1104"/>
    <n v="5"/>
    <d v="2023-11-07T00:00:00"/>
    <d v="2023-11-12T00:00:00"/>
    <s v="Regular"/>
    <x v="1"/>
    <n v="530.79999999999995"/>
    <x v="4"/>
    <x v="1"/>
    <n v="1993.9695999999999"/>
    <s v="-"/>
  </r>
  <r>
    <s v="ORD113148"/>
    <x v="2"/>
    <x v="0"/>
    <x v="12979"/>
    <n v="0.43"/>
    <n v="370.33749999999998"/>
    <n v="6"/>
    <d v="2024-09-11T00:00:00"/>
    <d v="2024-09-12T00:00:00"/>
    <s v="New"/>
    <x v="1"/>
    <n v="110.78"/>
    <x v="4"/>
    <x v="3"/>
    <n v="490.91250000000002"/>
    <s v="Bulk Order"/>
  </r>
  <r>
    <s v="ORD113149"/>
    <x v="3"/>
    <x v="0"/>
    <x v="12980"/>
    <n v="0.11"/>
    <n v="305.87919999999997"/>
    <n v="6"/>
    <d v="2023-01-31T00:00:00"/>
    <d v="2023-02-04T00:00:00"/>
    <s v="Member"/>
    <x v="0"/>
    <n v="615.70000000000005"/>
    <x v="4"/>
    <x v="1"/>
    <n v="2474.8407999999999"/>
    <s v="Bulk Order"/>
  </r>
  <r>
    <s v="ORD113150"/>
    <x v="1"/>
    <x v="0"/>
    <x v="12981"/>
    <n v="0"/>
    <n v="0"/>
    <n v="6"/>
    <d v="2023-02-19T00:00:00"/>
    <d v="2023-02-26T00:00:00"/>
    <s v="New"/>
    <x v="2"/>
    <n v="70.91"/>
    <x v="4"/>
    <x v="1"/>
    <n v="732.69"/>
    <s v="Bulk Order"/>
  </r>
  <r>
    <s v="ORD113151"/>
    <x v="3"/>
    <x v="0"/>
    <x v="12982"/>
    <n v="0.44"/>
    <n v="907.93119999999999"/>
    <n v="6"/>
    <d v="2023-03-28T00:00:00"/>
    <d v="2023-04-02T00:00:00"/>
    <s v="Regular"/>
    <x v="2"/>
    <n v="149.59"/>
    <x v="4"/>
    <x v="0"/>
    <n v="1155.5488"/>
    <s v="Bulk Order"/>
  </r>
  <r>
    <s v="ORD113152"/>
    <x v="1"/>
    <x v="3"/>
    <x v="12983"/>
    <n v="7.0000000000000007E-2"/>
    <n v="127.67790000000001"/>
    <n v="1"/>
    <d v="2024-10-16T00:00:00"/>
    <d v="2024-10-20T00:00:00"/>
    <s v="Regular"/>
    <x v="2"/>
    <n v="190.97"/>
    <x v="4"/>
    <x v="3"/>
    <n v="1696.2921000000001"/>
    <s v="-"/>
  </r>
  <r>
    <s v="ORD113153"/>
    <x v="1"/>
    <x v="0"/>
    <x v="5185"/>
    <n v="0.2"/>
    <n v="761.28200000000004"/>
    <n v="4"/>
    <d v="2023-03-06T00:00:00"/>
    <d v="2023-03-12T00:00:00"/>
    <s v="Regular"/>
    <x v="1"/>
    <n v="1134.25"/>
    <x v="4"/>
    <x v="5"/>
    <n v="3045.1279999999997"/>
    <s v="-"/>
  </r>
  <r>
    <s v="ORD113154"/>
    <x v="1"/>
    <x v="0"/>
    <x v="12984"/>
    <n v="0.18"/>
    <n v="583.50419999999997"/>
    <n v="1"/>
    <d v="2024-08-22T00:00:00"/>
    <d v="2024-08-29T00:00:00"/>
    <s v="Regular"/>
    <x v="1"/>
    <n v="368.74"/>
    <x v="4"/>
    <x v="1"/>
    <n v="2658.1858000000002"/>
    <s v="-"/>
  </r>
  <r>
    <s v="ORD113155"/>
    <x v="2"/>
    <x v="0"/>
    <x v="12985"/>
    <n v="0.08"/>
    <n v="375.33920000000001"/>
    <n v="3"/>
    <d v="2023-12-01T00:00:00"/>
    <d v="2023-12-07T00:00:00"/>
    <s v="New"/>
    <x v="1"/>
    <n v="570.76"/>
    <x v="4"/>
    <x v="0"/>
    <n v="4316.4007999999994"/>
    <s v="-"/>
  </r>
  <r>
    <s v="ORD113156"/>
    <x v="1"/>
    <x v="1"/>
    <x v="12986"/>
    <n v="0.3"/>
    <n v="1385.2079999999999"/>
    <n v="2"/>
    <d v="2023-06-25T00:00:00"/>
    <d v="2023-07-01T00:00:00"/>
    <s v="Member"/>
    <x v="0"/>
    <n v="1064.1400000000001"/>
    <x v="4"/>
    <x v="3"/>
    <n v="3232.152"/>
    <s v="-"/>
  </r>
  <r>
    <s v="ORD113157"/>
    <x v="1"/>
    <x v="1"/>
    <x v="12987"/>
    <n v="0.46"/>
    <n v="1680.1408000000001"/>
    <n v="2"/>
    <d v="2024-10-22T00:00:00"/>
    <d v="2024-10-27T00:00:00"/>
    <s v="Regular"/>
    <x v="1"/>
    <n v="467.28"/>
    <x v="4"/>
    <x v="3"/>
    <n v="1972.3391999999999"/>
    <s v="-"/>
  </r>
  <r>
    <s v="ORD113158"/>
    <x v="1"/>
    <x v="1"/>
    <x v="12988"/>
    <n v="0.26"/>
    <n v="1007.7262000000001"/>
    <n v="6"/>
    <d v="2024-04-14T00:00:00"/>
    <d v="2024-04-21T00:00:00"/>
    <s v="Member"/>
    <x v="1"/>
    <n v="705.81"/>
    <x v="4"/>
    <x v="2"/>
    <n v="2868.1437999999998"/>
    <s v="Bulk Order"/>
  </r>
  <r>
    <s v="ORD113159"/>
    <x v="0"/>
    <x v="2"/>
    <x v="12989"/>
    <n v="0.49"/>
    <n v="1549.4143000000001"/>
    <n v="1"/>
    <d v="2023-01-24T00:00:00"/>
    <d v="2023-01-30T00:00:00"/>
    <s v="Regular"/>
    <x v="0"/>
    <n v="751.66"/>
    <x v="4"/>
    <x v="1"/>
    <n v="1612.6557"/>
    <s v="-"/>
  </r>
  <r>
    <s v="ORD113160"/>
    <x v="2"/>
    <x v="3"/>
    <x v="12990"/>
    <n v="0.1"/>
    <n v="348.91500000000002"/>
    <n v="4"/>
    <d v="2024-10-24T00:00:00"/>
    <d v="2024-10-31T00:00:00"/>
    <s v="New"/>
    <x v="0"/>
    <n v="466.54"/>
    <x v="4"/>
    <x v="5"/>
    <n v="3140.2350000000001"/>
    <s v="-"/>
  </r>
  <r>
    <s v="ORD113161"/>
    <x v="0"/>
    <x v="4"/>
    <x v="12991"/>
    <n v="0.42"/>
    <n v="1312.2438"/>
    <n v="9"/>
    <d v="2023-11-21T00:00:00"/>
    <d v="2023-11-24T00:00:00"/>
    <s v="Regular"/>
    <x v="0"/>
    <n v="437.95"/>
    <x v="4"/>
    <x v="0"/>
    <n v="1812.1461999999999"/>
    <s v="Bulk Order"/>
  </r>
  <r>
    <s v="ORD113162"/>
    <x v="2"/>
    <x v="0"/>
    <x v="12992"/>
    <n v="0.13"/>
    <n v="211.59450000000001"/>
    <n v="3"/>
    <d v="2023-02-05T00:00:00"/>
    <d v="2023-02-07T00:00:00"/>
    <s v="New"/>
    <x v="2"/>
    <n v="172.24"/>
    <x v="4"/>
    <x v="4"/>
    <n v="1416.0555000000002"/>
    <s v="-"/>
  </r>
  <r>
    <s v="ORD113163"/>
    <x v="3"/>
    <x v="1"/>
    <x v="12993"/>
    <n v="0.13"/>
    <n v="236.38940000000002"/>
    <n v="8"/>
    <d v="2023-08-20T00:00:00"/>
    <d v="2023-08-24T00:00:00"/>
    <s v="Regular"/>
    <x v="1"/>
    <n v="431.83"/>
    <x v="4"/>
    <x v="2"/>
    <n v="1581.9906000000001"/>
    <s v="Bulk Order"/>
  </r>
  <r>
    <s v="ORD113164"/>
    <x v="0"/>
    <x v="3"/>
    <x v="12994"/>
    <n v="0.06"/>
    <n v="174.97199999999998"/>
    <n v="9"/>
    <d v="2024-11-28T00:00:00"/>
    <d v="2024-12-02T00:00:00"/>
    <s v="Regular"/>
    <x v="2"/>
    <n v="869.7"/>
    <x v="4"/>
    <x v="2"/>
    <n v="2741.2280000000001"/>
    <s v="Bulk Order"/>
  </r>
  <r>
    <s v="ORD113165"/>
    <x v="3"/>
    <x v="0"/>
    <x v="12995"/>
    <n v="0.43"/>
    <n v="1560.4141"/>
    <n v="2"/>
    <d v="2024-08-24T00:00:00"/>
    <d v="2024-08-28T00:00:00"/>
    <s v="New"/>
    <x v="1"/>
    <n v="238.03"/>
    <x v="4"/>
    <x v="3"/>
    <n v="2068.4558999999999"/>
    <s v="-"/>
  </r>
  <r>
    <s v="ORD113166"/>
    <x v="1"/>
    <x v="2"/>
    <x v="12996"/>
    <n v="0.36"/>
    <n v="752.39279999999997"/>
    <n v="5"/>
    <d v="2023-11-18T00:00:00"/>
    <d v="2023-11-23T00:00:00"/>
    <s v="Member"/>
    <x v="0"/>
    <n v="317.16000000000003"/>
    <x v="4"/>
    <x v="0"/>
    <n v="1337.5871999999999"/>
    <s v="-"/>
  </r>
  <r>
    <s v="ORD113167"/>
    <x v="3"/>
    <x v="4"/>
    <x v="12997"/>
    <n v="0.17"/>
    <n v="135.84190000000001"/>
    <n v="6"/>
    <d v="2023-08-14T00:00:00"/>
    <d v="2023-08-18T00:00:00"/>
    <s v="Member"/>
    <x v="2"/>
    <n v="108.53"/>
    <x v="4"/>
    <x v="0"/>
    <n v="663.22810000000004"/>
    <s v="Bulk Order"/>
  </r>
  <r>
    <s v="ORD113168"/>
    <x v="3"/>
    <x v="0"/>
    <x v="12998"/>
    <n v="0.17"/>
    <n v="399.69380000000001"/>
    <n v="5"/>
    <d v="2023-12-26T00:00:00"/>
    <d v="2023-12-31T00:00:00"/>
    <s v="Regular"/>
    <x v="1"/>
    <n v="326.11"/>
    <x v="4"/>
    <x v="2"/>
    <n v="1951.4461999999999"/>
    <s v="-"/>
  </r>
  <r>
    <s v="ORD113169"/>
    <x v="3"/>
    <x v="4"/>
    <x v="12999"/>
    <n v="0.42"/>
    <n v="2024.2403999999999"/>
    <n v="6"/>
    <d v="2023-07-10T00:00:00"/>
    <d v="2023-07-17T00:00:00"/>
    <s v="Regular"/>
    <x v="0"/>
    <n v="872.62"/>
    <x v="4"/>
    <x v="4"/>
    <n v="2795.3796000000002"/>
    <s v="Bulk Order"/>
  </r>
  <r>
    <s v="ORD113170"/>
    <x v="3"/>
    <x v="0"/>
    <x v="13000"/>
    <n v="0.46"/>
    <n v="528.55380000000002"/>
    <n v="5"/>
    <d v="2023-06-22T00:00:00"/>
    <d v="2023-06-27T00:00:00"/>
    <s v="Member"/>
    <x v="1"/>
    <n v="246.67"/>
    <x v="4"/>
    <x v="2"/>
    <n v="620.47619999999995"/>
    <s v="-"/>
  </r>
  <r>
    <s v="ORD113171"/>
    <x v="2"/>
    <x v="2"/>
    <x v="13001"/>
    <n v="0.3"/>
    <n v="984.13199999999995"/>
    <n v="7"/>
    <d v="2024-08-17T00:00:00"/>
    <d v="2024-08-24T00:00:00"/>
    <s v="New"/>
    <x v="0"/>
    <n v="566.87"/>
    <x v="4"/>
    <x v="3"/>
    <n v="2296.308"/>
    <s v="Bulk Order"/>
  </r>
  <r>
    <s v="ORD113172"/>
    <x v="0"/>
    <x v="3"/>
    <x v="13002"/>
    <n v="0.2"/>
    <n v="982.89"/>
    <n v="5"/>
    <d v="2024-09-24T00:00:00"/>
    <d v="2024-10-01T00:00:00"/>
    <s v="Regular"/>
    <x v="0"/>
    <n v="1181.18"/>
    <x v="4"/>
    <x v="4"/>
    <n v="3931.56"/>
    <s v="-"/>
  </r>
  <r>
    <s v="ORD113173"/>
    <x v="2"/>
    <x v="4"/>
    <x v="13003"/>
    <n v="0.03"/>
    <n v="58.306799999999996"/>
    <n v="5"/>
    <d v="2024-04-10T00:00:00"/>
    <d v="2024-04-16T00:00:00"/>
    <s v="New"/>
    <x v="1"/>
    <n v="127.92"/>
    <x v="4"/>
    <x v="5"/>
    <n v="1885.2531999999999"/>
    <s v="-"/>
  </r>
  <r>
    <s v="ORD113174"/>
    <x v="2"/>
    <x v="4"/>
    <x v="13004"/>
    <n v="0.06"/>
    <n v="267.0378"/>
    <n v="7"/>
    <d v="2024-11-20T00:00:00"/>
    <d v="2024-11-23T00:00:00"/>
    <s v="Member"/>
    <x v="2"/>
    <n v="1113.48"/>
    <x v="4"/>
    <x v="0"/>
    <n v="4183.5922"/>
    <s v="Bulk Order"/>
  </r>
  <r>
    <s v="ORD113175"/>
    <x v="2"/>
    <x v="3"/>
    <x v="13005"/>
    <n v="7.0000000000000007E-2"/>
    <n v="303.35480000000007"/>
    <n v="3"/>
    <d v="2023-07-18T00:00:00"/>
    <d v="2023-07-24T00:00:00"/>
    <s v="Regular"/>
    <x v="0"/>
    <n v="1173.01"/>
    <x v="4"/>
    <x v="1"/>
    <n v="4030.2852000000003"/>
    <s v="-"/>
  </r>
  <r>
    <s v="ORD113176"/>
    <x v="3"/>
    <x v="4"/>
    <x v="13006"/>
    <n v="0.14000000000000001"/>
    <n v="246.5848"/>
    <n v="7"/>
    <d v="2023-05-09T00:00:00"/>
    <d v="2023-05-14T00:00:00"/>
    <s v="Member"/>
    <x v="1"/>
    <n v="351.15"/>
    <x v="4"/>
    <x v="0"/>
    <n v="1514.7351999999998"/>
    <s v="Bulk Order"/>
  </r>
  <r>
    <s v="ORD113177"/>
    <x v="2"/>
    <x v="1"/>
    <x v="13007"/>
    <n v="0.13"/>
    <n v="75.754900000000006"/>
    <n v="8"/>
    <d v="2023-12-08T00:00:00"/>
    <d v="2023-12-14T00:00:00"/>
    <s v="Member"/>
    <x v="0"/>
    <n v="75.73"/>
    <x v="4"/>
    <x v="5"/>
    <n v="506.9751"/>
    <s v="Bulk Order"/>
  </r>
  <r>
    <s v="ORD113178"/>
    <x v="0"/>
    <x v="3"/>
    <x v="13008"/>
    <n v="0.27"/>
    <n v="263.20680000000004"/>
    <n v="5"/>
    <d v="2023-03-24T00:00:00"/>
    <d v="2023-03-25T00:00:00"/>
    <s v="New"/>
    <x v="0"/>
    <n v="164.22"/>
    <x v="4"/>
    <x v="5"/>
    <n v="711.63319999999999"/>
    <s v="-"/>
  </r>
  <r>
    <s v="ORD113179"/>
    <x v="2"/>
    <x v="2"/>
    <x v="13009"/>
    <n v="0.47"/>
    <n v="889.31989999999996"/>
    <n v="4"/>
    <d v="2023-05-17T00:00:00"/>
    <d v="2023-05-21T00:00:00"/>
    <s v="New"/>
    <x v="2"/>
    <n v="376.26"/>
    <x v="4"/>
    <x v="1"/>
    <n v="1002.8501000000001"/>
    <s v="-"/>
  </r>
  <r>
    <s v="ORD113180"/>
    <x v="1"/>
    <x v="0"/>
    <x v="13010"/>
    <n v="0.43"/>
    <n v="2063.8968"/>
    <n v="2"/>
    <d v="2024-09-02T00:00:00"/>
    <d v="2024-09-04T00:00:00"/>
    <s v="New"/>
    <x v="2"/>
    <n v="1195.5"/>
    <x v="4"/>
    <x v="4"/>
    <n v="2735.8632000000002"/>
    <s v="-"/>
  </r>
  <r>
    <s v="ORD113181"/>
    <x v="3"/>
    <x v="0"/>
    <x v="13011"/>
    <n v="0.25"/>
    <n v="361.20249999999999"/>
    <n v="5"/>
    <d v="2024-05-16T00:00:00"/>
    <d v="2024-05-20T00:00:00"/>
    <s v="New"/>
    <x v="0"/>
    <n v="355.38"/>
    <x v="4"/>
    <x v="0"/>
    <n v="1083.6075000000001"/>
    <s v="-"/>
  </r>
  <r>
    <s v="ORD113182"/>
    <x v="1"/>
    <x v="3"/>
    <x v="13012"/>
    <n v="0.01"/>
    <n v="46.416400000000003"/>
    <n v="6"/>
    <d v="2023-06-12T00:00:00"/>
    <d v="2023-06-13T00:00:00"/>
    <s v="Regular"/>
    <x v="1"/>
    <n v="635.1"/>
    <x v="4"/>
    <x v="1"/>
    <n v="4595.2236000000003"/>
    <s v="Bulk Order"/>
  </r>
  <r>
    <s v="ORD113183"/>
    <x v="0"/>
    <x v="1"/>
    <x v="13013"/>
    <n v="0.03"/>
    <n v="29.660700000000002"/>
    <n v="9"/>
    <d v="2023-05-21T00:00:00"/>
    <d v="2023-05-28T00:00:00"/>
    <s v="Regular"/>
    <x v="1"/>
    <n v="156.47"/>
    <x v="4"/>
    <x v="3"/>
    <n v="959.02930000000003"/>
    <s v="Bulk Order"/>
  </r>
  <r>
    <s v="ORD113184"/>
    <x v="0"/>
    <x v="2"/>
    <x v="13014"/>
    <n v="0.43"/>
    <n v="2086.3944000000001"/>
    <n v="6"/>
    <d v="2024-10-27T00:00:00"/>
    <d v="2024-11-02T00:00:00"/>
    <s v="Regular"/>
    <x v="2"/>
    <n v="1170.9000000000001"/>
    <x v="4"/>
    <x v="0"/>
    <n v="2765.6855999999998"/>
    <s v="Bulk Order"/>
  </r>
  <r>
    <s v="ORD113185"/>
    <x v="0"/>
    <x v="0"/>
    <x v="13015"/>
    <n v="0.14000000000000001"/>
    <n v="215.41240000000002"/>
    <n v="6"/>
    <d v="2023-06-22T00:00:00"/>
    <d v="2023-06-27T00:00:00"/>
    <s v="New"/>
    <x v="0"/>
    <n v="241.71"/>
    <x v="4"/>
    <x v="4"/>
    <n v="1323.2476000000001"/>
    <s v="Bulk Order"/>
  </r>
  <r>
    <s v="ORD113186"/>
    <x v="0"/>
    <x v="0"/>
    <x v="13016"/>
    <n v="0.16"/>
    <n v="512.34400000000005"/>
    <n v="6"/>
    <d v="2023-06-28T00:00:00"/>
    <d v="2023-07-04T00:00:00"/>
    <s v="Member"/>
    <x v="1"/>
    <n v="668.62"/>
    <x v="4"/>
    <x v="2"/>
    <n v="2689.806"/>
    <s v="Bulk Order"/>
  </r>
  <r>
    <s v="ORD113187"/>
    <x v="2"/>
    <x v="1"/>
    <x v="13017"/>
    <n v="7.0000000000000007E-2"/>
    <n v="30.904300000000003"/>
    <n v="8"/>
    <d v="2023-06-02T00:00:00"/>
    <d v="2023-06-05T00:00:00"/>
    <s v="Regular"/>
    <x v="1"/>
    <n v="131"/>
    <x v="4"/>
    <x v="4"/>
    <n v="410.58570000000003"/>
    <s v="Bulk Order"/>
  </r>
  <r>
    <s v="ORD113188"/>
    <x v="3"/>
    <x v="4"/>
    <x v="13018"/>
    <n v="0.11"/>
    <n v="172.51849999999999"/>
    <n v="6"/>
    <d v="2024-07-21T00:00:00"/>
    <d v="2024-07-26T00:00:00"/>
    <s v="New"/>
    <x v="1"/>
    <n v="408"/>
    <x v="4"/>
    <x v="1"/>
    <n v="1395.8315"/>
    <s v="Bulk Order"/>
  </r>
  <r>
    <s v="ORD113189"/>
    <x v="0"/>
    <x v="3"/>
    <x v="13019"/>
    <n v="0.12"/>
    <n v="135.89760000000001"/>
    <n v="1"/>
    <d v="2024-10-04T00:00:00"/>
    <d v="2024-10-07T00:00:00"/>
    <s v="Regular"/>
    <x v="1"/>
    <n v="118.35"/>
    <x v="4"/>
    <x v="5"/>
    <n v="996.58240000000001"/>
    <s v="-"/>
  </r>
  <r>
    <s v="ORD113190"/>
    <x v="1"/>
    <x v="1"/>
    <x v="13020"/>
    <n v="0.21"/>
    <n v="24.5154"/>
    <n v="1"/>
    <d v="2024-04-03T00:00:00"/>
    <d v="2024-04-05T00:00:00"/>
    <s v="Regular"/>
    <x v="1"/>
    <n v="17.86"/>
    <x v="4"/>
    <x v="4"/>
    <n v="92.224599999999995"/>
    <s v="-"/>
  </r>
  <r>
    <s v="ORD113191"/>
    <x v="0"/>
    <x v="1"/>
    <x v="13021"/>
    <n v="0.31"/>
    <n v="269.1327"/>
    <n v="2"/>
    <d v="2024-04-22T00:00:00"/>
    <d v="2024-04-26T00:00:00"/>
    <s v="Regular"/>
    <x v="0"/>
    <n v="161.75"/>
    <x v="4"/>
    <x v="2"/>
    <n v="599.03729999999996"/>
    <s v="-"/>
  </r>
  <r>
    <s v="ORD113192"/>
    <x v="3"/>
    <x v="1"/>
    <x v="13022"/>
    <n v="0.18"/>
    <n v="541.11779999999999"/>
    <n v="1"/>
    <d v="2024-07-18T00:00:00"/>
    <d v="2024-07-25T00:00:00"/>
    <s v="New"/>
    <x v="0"/>
    <n v="599.84"/>
    <x v="4"/>
    <x v="4"/>
    <n v="2465.0922"/>
    <s v="-"/>
  </r>
  <r>
    <s v="ORD113193"/>
    <x v="1"/>
    <x v="1"/>
    <x v="13023"/>
    <n v="0.22"/>
    <n v="442.33419999999995"/>
    <n v="3"/>
    <d v="2024-07-27T00:00:00"/>
    <d v="2024-08-01T00:00:00"/>
    <s v="Regular"/>
    <x v="0"/>
    <n v="250.24"/>
    <x v="4"/>
    <x v="1"/>
    <n v="1568.2757999999999"/>
    <s v="-"/>
  </r>
  <r>
    <s v="ORD113194"/>
    <x v="1"/>
    <x v="4"/>
    <x v="13024"/>
    <n v="0.09"/>
    <n v="327.654"/>
    <n v="3"/>
    <d v="2023-04-15T00:00:00"/>
    <d v="2023-04-18T00:00:00"/>
    <s v="Member"/>
    <x v="1"/>
    <n v="1019.1"/>
    <x v="4"/>
    <x v="1"/>
    <n v="3312.9459999999999"/>
    <s v="-"/>
  </r>
  <r>
    <s v="ORD113195"/>
    <x v="1"/>
    <x v="2"/>
    <x v="13025"/>
    <n v="0.03"/>
    <n v="101.6481"/>
    <n v="4"/>
    <d v="2024-12-07T00:00:00"/>
    <d v="2024-12-10T00:00:00"/>
    <s v="Regular"/>
    <x v="0"/>
    <n v="940.16"/>
    <x v="4"/>
    <x v="1"/>
    <n v="3286.6219000000001"/>
    <s v="-"/>
  </r>
  <r>
    <s v="ORD113196"/>
    <x v="2"/>
    <x v="1"/>
    <x v="13026"/>
    <n v="0.17"/>
    <n v="682.81690000000003"/>
    <n v="6"/>
    <d v="2023-07-19T00:00:00"/>
    <d v="2023-07-20T00:00:00"/>
    <s v="New"/>
    <x v="2"/>
    <n v="365.4"/>
    <x v="4"/>
    <x v="1"/>
    <n v="3333.7530999999999"/>
    <s v="Bulk Order"/>
  </r>
  <r>
    <s v="ORD113197"/>
    <x v="0"/>
    <x v="1"/>
    <x v="13027"/>
    <n v="0.03"/>
    <n v="130.45259999999999"/>
    <n v="7"/>
    <d v="2023-11-11T00:00:00"/>
    <d v="2023-11-12T00:00:00"/>
    <s v="New"/>
    <x v="0"/>
    <n v="1228.1400000000001"/>
    <x v="4"/>
    <x v="3"/>
    <n v="4217.9674000000005"/>
    <s v="Bulk Order"/>
  </r>
  <r>
    <s v="ORD113198"/>
    <x v="2"/>
    <x v="3"/>
    <x v="13028"/>
    <n v="0.15"/>
    <n v="617.57100000000003"/>
    <n v="9"/>
    <d v="2024-02-10T00:00:00"/>
    <d v="2024-02-14T00:00:00"/>
    <s v="Regular"/>
    <x v="1"/>
    <n v="664.3"/>
    <x v="4"/>
    <x v="1"/>
    <n v="3499.5690000000004"/>
    <s v="Bulk Order"/>
  </r>
  <r>
    <s v="ORD113199"/>
    <x v="1"/>
    <x v="0"/>
    <x v="13029"/>
    <n v="0.42"/>
    <n v="964.11"/>
    <n v="8"/>
    <d v="2024-11-08T00:00:00"/>
    <d v="2024-11-11T00:00:00"/>
    <s v="Regular"/>
    <x v="0"/>
    <n v="366.26"/>
    <x v="4"/>
    <x v="5"/>
    <n v="1331.3899999999999"/>
    <s v="Bulk Order"/>
  </r>
  <r>
    <s v="ORD113200"/>
    <x v="2"/>
    <x v="4"/>
    <x v="13030"/>
    <n v="0.18"/>
    <n v="290.29859999999996"/>
    <n v="6"/>
    <d v="2024-12-28T00:00:00"/>
    <d v="2024-12-30T00:00:00"/>
    <s v="Member"/>
    <x v="2"/>
    <n v="154.32"/>
    <x v="4"/>
    <x v="2"/>
    <n v="1322.4713999999999"/>
    <s v="Bulk Order"/>
  </r>
  <r>
    <s v="ORD113201"/>
    <x v="2"/>
    <x v="1"/>
    <x v="13031"/>
    <n v="0.1"/>
    <n v="256.12800000000004"/>
    <n v="9"/>
    <d v="2023-10-14T00:00:00"/>
    <d v="2023-10-17T00:00:00"/>
    <s v="Member"/>
    <x v="2"/>
    <n v="181.79"/>
    <x v="4"/>
    <x v="4"/>
    <n v="2305.152"/>
    <s v="Bulk Order"/>
  </r>
  <r>
    <s v="ORD113202"/>
    <x v="2"/>
    <x v="2"/>
    <x v="13032"/>
    <n v="0.45"/>
    <n v="1224.9585000000002"/>
    <n v="4"/>
    <d v="2024-01-01T00:00:00"/>
    <d v="2024-01-04T00:00:00"/>
    <s v="Member"/>
    <x v="1"/>
    <n v="305.2"/>
    <x v="4"/>
    <x v="3"/>
    <n v="1497.1714999999999"/>
    <s v="-"/>
  </r>
  <r>
    <s v="ORD113203"/>
    <x v="0"/>
    <x v="2"/>
    <x v="13033"/>
    <n v="0.32"/>
    <n v="523.05920000000003"/>
    <n v="6"/>
    <d v="2023-08-05T00:00:00"/>
    <d v="2023-08-10T00:00:00"/>
    <s v="New"/>
    <x v="0"/>
    <n v="441.36"/>
    <x v="4"/>
    <x v="0"/>
    <n v="1111.5007999999998"/>
    <s v="Bulk Order"/>
  </r>
  <r>
    <s v="ORD113204"/>
    <x v="1"/>
    <x v="2"/>
    <x v="13034"/>
    <n v="0.49"/>
    <n v="1345.5547000000001"/>
    <n v="7"/>
    <d v="2024-07-03T00:00:00"/>
    <d v="2024-07-08T00:00:00"/>
    <s v="Regular"/>
    <x v="2"/>
    <n v="416.71"/>
    <x v="4"/>
    <x v="4"/>
    <n v="1400.4753000000001"/>
    <s v="Bulk Order"/>
  </r>
  <r>
    <s v="ORD113205"/>
    <x v="1"/>
    <x v="3"/>
    <x v="13035"/>
    <n v="0.15"/>
    <n v="92.748000000000005"/>
    <n v="2"/>
    <d v="2023-11-01T00:00:00"/>
    <d v="2023-11-02T00:00:00"/>
    <s v="Regular"/>
    <x v="1"/>
    <n v="173.07"/>
    <x v="4"/>
    <x v="4"/>
    <n v="525.572"/>
    <s v="-"/>
  </r>
  <r>
    <s v="ORD113206"/>
    <x v="0"/>
    <x v="2"/>
    <x v="13036"/>
    <n v="0.1"/>
    <n v="123.21"/>
    <n v="1"/>
    <d v="2024-12-30T00:00:00"/>
    <d v="2025-01-04T00:00:00"/>
    <s v="Regular"/>
    <x v="2"/>
    <n v="246.33"/>
    <x v="4"/>
    <x v="1"/>
    <n v="1108.8899999999999"/>
    <s v="-"/>
  </r>
  <r>
    <s v="ORD113207"/>
    <x v="2"/>
    <x v="3"/>
    <x v="13037"/>
    <n v="0.15"/>
    <n v="563.346"/>
    <n v="8"/>
    <d v="2023-04-10T00:00:00"/>
    <d v="2023-04-13T00:00:00"/>
    <s v="New"/>
    <x v="1"/>
    <n v="195.51"/>
    <x v="4"/>
    <x v="0"/>
    <n v="3192.2939999999999"/>
    <s v="Bulk Order"/>
  </r>
  <r>
    <s v="ORD113208"/>
    <x v="2"/>
    <x v="4"/>
    <x v="13038"/>
    <n v="0.41"/>
    <n v="408.31079999999997"/>
    <n v="8"/>
    <d v="2024-02-15T00:00:00"/>
    <d v="2024-02-20T00:00:00"/>
    <s v="Member"/>
    <x v="2"/>
    <n v="132.16"/>
    <x v="4"/>
    <x v="1"/>
    <n v="587.56920000000002"/>
    <s v="Bulk Order"/>
  </r>
  <r>
    <s v="ORD113209"/>
    <x v="3"/>
    <x v="2"/>
    <x v="13039"/>
    <n v="0.08"/>
    <n v="62.5032"/>
    <n v="7"/>
    <d v="2024-06-18T00:00:00"/>
    <d v="2024-06-19T00:00:00"/>
    <s v="New"/>
    <x v="1"/>
    <n v="63.98"/>
    <x v="4"/>
    <x v="0"/>
    <n v="718.78679999999997"/>
    <s v="Bulk Order"/>
  </r>
  <r>
    <s v="ORD113210"/>
    <x v="3"/>
    <x v="0"/>
    <x v="13040"/>
    <n v="0.12"/>
    <n v="180.95759999999999"/>
    <n v="9"/>
    <d v="2023-12-06T00:00:00"/>
    <d v="2023-12-10T00:00:00"/>
    <s v="New"/>
    <x v="0"/>
    <n v="356.45"/>
    <x v="4"/>
    <x v="3"/>
    <n v="1327.0224000000001"/>
    <s v="Bulk Order"/>
  </r>
  <r>
    <s v="ORD113211"/>
    <x v="3"/>
    <x v="1"/>
    <x v="13041"/>
    <n v="0.35"/>
    <n v="671.34900000000005"/>
    <n v="9"/>
    <d v="2023-10-10T00:00:00"/>
    <d v="2023-10-16T00:00:00"/>
    <s v="Regular"/>
    <x v="0"/>
    <n v="420.56"/>
    <x v="4"/>
    <x v="1"/>
    <n v="1246.7910000000002"/>
    <s v="Bulk Order"/>
  </r>
  <r>
    <s v="ORD113212"/>
    <x v="0"/>
    <x v="4"/>
    <x v="13042"/>
    <n v="0.37"/>
    <n v="632.65930000000003"/>
    <n v="3"/>
    <d v="2024-08-15T00:00:00"/>
    <d v="2024-08-17T00:00:00"/>
    <s v="New"/>
    <x v="1"/>
    <n v="183.17"/>
    <x v="4"/>
    <x v="1"/>
    <n v="1077.2307000000001"/>
    <s v="-"/>
  </r>
  <r>
    <s v="ORD113213"/>
    <x v="1"/>
    <x v="0"/>
    <x v="13043"/>
    <n v="0.48"/>
    <n v="929.07359999999994"/>
    <n v="1"/>
    <d v="2024-10-15T00:00:00"/>
    <d v="2024-10-21T00:00:00"/>
    <s v="Member"/>
    <x v="2"/>
    <n v="197.71"/>
    <x v="4"/>
    <x v="2"/>
    <n v="1006.4964"/>
    <s v="-"/>
  </r>
  <r>
    <s v="ORD113214"/>
    <x v="3"/>
    <x v="4"/>
    <x v="13044"/>
    <n v="0.49"/>
    <n v="384.92930000000001"/>
    <n v="9"/>
    <d v="2023-05-11T00:00:00"/>
    <d v="2023-05-17T00:00:00"/>
    <s v="Regular"/>
    <x v="2"/>
    <n v="216.52"/>
    <x v="4"/>
    <x v="4"/>
    <n v="400.64070000000004"/>
    <s v="Bulk Order"/>
  </r>
  <r>
    <s v="ORD113215"/>
    <x v="1"/>
    <x v="2"/>
    <x v="13045"/>
    <n v="0.33"/>
    <n v="300.44520000000006"/>
    <n v="1"/>
    <d v="2023-04-14T00:00:00"/>
    <d v="2023-04-17T00:00:00"/>
    <s v="Regular"/>
    <x v="0"/>
    <n v="72.239999999999995"/>
    <x v="4"/>
    <x v="5"/>
    <n v="609.99479999999994"/>
    <s v="-"/>
  </r>
  <r>
    <s v="ORD113216"/>
    <x v="1"/>
    <x v="4"/>
    <x v="13046"/>
    <n v="0.18"/>
    <n v="226.00619999999998"/>
    <n v="1"/>
    <d v="2024-06-22T00:00:00"/>
    <d v="2024-06-24T00:00:00"/>
    <s v="Regular"/>
    <x v="0"/>
    <n v="73.14"/>
    <x v="4"/>
    <x v="4"/>
    <n v="1029.5837999999999"/>
    <s v="-"/>
  </r>
  <r>
    <s v="ORD113217"/>
    <x v="1"/>
    <x v="4"/>
    <x v="13047"/>
    <n v="0.23"/>
    <n v="476.04480000000007"/>
    <n v="5"/>
    <d v="2024-12-02T00:00:00"/>
    <d v="2024-12-08T00:00:00"/>
    <s v="Member"/>
    <x v="1"/>
    <n v="293.01"/>
    <x v="4"/>
    <x v="2"/>
    <n v="1593.7152000000001"/>
    <s v="-"/>
  </r>
  <r>
    <s v="ORD113218"/>
    <x v="0"/>
    <x v="4"/>
    <x v="13048"/>
    <n v="0.22"/>
    <n v="384.10020000000003"/>
    <n v="2"/>
    <d v="2023-09-09T00:00:00"/>
    <d v="2023-09-15T00:00:00"/>
    <s v="New"/>
    <x v="2"/>
    <n v="333.38"/>
    <x v="4"/>
    <x v="1"/>
    <n v="1361.8098"/>
    <s v="-"/>
  </r>
  <r>
    <s v="ORD113219"/>
    <x v="0"/>
    <x v="3"/>
    <x v="13049"/>
    <n v="0.19"/>
    <n v="755.73260000000005"/>
    <n v="2"/>
    <d v="2024-11-14T00:00:00"/>
    <d v="2024-11-21T00:00:00"/>
    <s v="Regular"/>
    <x v="1"/>
    <n v="1112.8"/>
    <x v="4"/>
    <x v="0"/>
    <n v="3221.8073999999997"/>
    <s v="-"/>
  </r>
  <r>
    <s v="ORD113220"/>
    <x v="0"/>
    <x v="0"/>
    <x v="13050"/>
    <n v="0.17"/>
    <n v="454.7568"/>
    <n v="5"/>
    <d v="2023-01-25T00:00:00"/>
    <d v="2023-01-29T00:00:00"/>
    <s v="New"/>
    <x v="0"/>
    <n v="743.36"/>
    <x v="4"/>
    <x v="3"/>
    <n v="2220.2831999999999"/>
    <s v="-"/>
  </r>
  <r>
    <s v="ORD113221"/>
    <x v="0"/>
    <x v="2"/>
    <x v="13051"/>
    <n v="0.08"/>
    <n v="233.67520000000002"/>
    <n v="7"/>
    <d v="2023-07-08T00:00:00"/>
    <d v="2023-07-15T00:00:00"/>
    <s v="Regular"/>
    <x v="1"/>
    <n v="247.99"/>
    <x v="4"/>
    <x v="4"/>
    <n v="2687.2647999999999"/>
    <s v="Bulk Order"/>
  </r>
  <r>
    <s v="ORD113222"/>
    <x v="3"/>
    <x v="1"/>
    <x v="13052"/>
    <n v="0.18"/>
    <n v="512.44380000000001"/>
    <n v="6"/>
    <d v="2023-07-22T00:00:00"/>
    <d v="2023-07-25T00:00:00"/>
    <s v="Member"/>
    <x v="1"/>
    <n v="702.45"/>
    <x v="4"/>
    <x v="0"/>
    <n v="2334.4661999999998"/>
    <s v="Bulk Order"/>
  </r>
  <r>
    <s v="ORD113223"/>
    <x v="2"/>
    <x v="2"/>
    <x v="13053"/>
    <n v="0.48"/>
    <n v="985.92"/>
    <n v="5"/>
    <d v="2024-05-22T00:00:00"/>
    <d v="2024-05-24T00:00:00"/>
    <s v="New"/>
    <x v="1"/>
    <n v="582.54"/>
    <x v="4"/>
    <x v="2"/>
    <n v="1068.08"/>
    <s v="-"/>
  </r>
  <r>
    <s v="ORD113224"/>
    <x v="2"/>
    <x v="2"/>
    <x v="13054"/>
    <n v="0.44"/>
    <n v="2157.9227999999998"/>
    <n v="3"/>
    <d v="2023-02-21T00:00:00"/>
    <d v="2023-02-25T00:00:00"/>
    <s v="New"/>
    <x v="2"/>
    <n v="1267.2"/>
    <x v="4"/>
    <x v="5"/>
    <n v="2746.4472000000001"/>
    <s v="-"/>
  </r>
  <r>
    <s v="ORD113225"/>
    <x v="2"/>
    <x v="3"/>
    <x v="13055"/>
    <n v="0.31"/>
    <n v="87.702100000000002"/>
    <n v="9"/>
    <d v="2024-10-13T00:00:00"/>
    <d v="2024-10-16T00:00:00"/>
    <s v="New"/>
    <x v="1"/>
    <n v="43.44"/>
    <x v="4"/>
    <x v="5"/>
    <n v="195.20790000000002"/>
    <s v="Bulk Order"/>
  </r>
  <r>
    <s v="ORD113226"/>
    <x v="3"/>
    <x v="3"/>
    <x v="13056"/>
    <n v="0.1"/>
    <n v="115.761"/>
    <n v="8"/>
    <d v="2024-05-20T00:00:00"/>
    <d v="2024-05-27T00:00:00"/>
    <s v="Member"/>
    <x v="1"/>
    <n v="118"/>
    <x v="4"/>
    <x v="5"/>
    <n v="1041.8489999999999"/>
    <s v="Bulk Order"/>
  </r>
  <r>
    <s v="ORD113227"/>
    <x v="2"/>
    <x v="4"/>
    <x v="13057"/>
    <n v="0.44"/>
    <n v="657.71640000000002"/>
    <n v="3"/>
    <d v="2024-04-12T00:00:00"/>
    <d v="2024-04-16T00:00:00"/>
    <s v="Member"/>
    <x v="0"/>
    <n v="416.89"/>
    <x v="4"/>
    <x v="0"/>
    <n v="837.09359999999992"/>
    <s v="-"/>
  </r>
  <r>
    <s v="ORD113228"/>
    <x v="3"/>
    <x v="2"/>
    <x v="13058"/>
    <n v="0.16"/>
    <n v="706.93759999999997"/>
    <n v="7"/>
    <d v="2024-02-22T00:00:00"/>
    <d v="2024-02-28T00:00:00"/>
    <s v="Member"/>
    <x v="2"/>
    <n v="808.58"/>
    <x v="4"/>
    <x v="4"/>
    <n v="3711.4223999999995"/>
    <s v="Bulk Order"/>
  </r>
  <r>
    <s v="ORD113229"/>
    <x v="3"/>
    <x v="0"/>
    <x v="13059"/>
    <n v="0.27"/>
    <n v="1242.6642000000002"/>
    <n v="3"/>
    <d v="2023-04-30T00:00:00"/>
    <d v="2023-05-03T00:00:00"/>
    <s v="Member"/>
    <x v="0"/>
    <n v="521.4"/>
    <x v="4"/>
    <x v="0"/>
    <n v="3359.7957999999999"/>
    <s v="-"/>
  </r>
  <r>
    <s v="ORD113230"/>
    <x v="3"/>
    <x v="3"/>
    <x v="13060"/>
    <n v="0.46"/>
    <n v="1953.1186"/>
    <n v="6"/>
    <d v="2024-05-06T00:00:00"/>
    <d v="2024-05-13T00:00:00"/>
    <s v="Regular"/>
    <x v="0"/>
    <n v="555.70000000000005"/>
    <x v="4"/>
    <x v="2"/>
    <n v="2292.7914000000001"/>
    <s v="Bulk Order"/>
  </r>
  <r>
    <s v="ORD113231"/>
    <x v="2"/>
    <x v="3"/>
    <x v="13061"/>
    <n v="0.17"/>
    <n v="364.3202"/>
    <n v="3"/>
    <d v="2023-09-14T00:00:00"/>
    <d v="2023-09-17T00:00:00"/>
    <s v="New"/>
    <x v="2"/>
    <n v="408.11"/>
    <x v="4"/>
    <x v="2"/>
    <n v="1778.7397999999998"/>
    <s v="-"/>
  </r>
  <r>
    <s v="ORD113232"/>
    <x v="1"/>
    <x v="0"/>
    <x v="13062"/>
    <n v="0.46"/>
    <n v="2107.5636"/>
    <n v="8"/>
    <d v="2024-04-02T00:00:00"/>
    <d v="2024-04-08T00:00:00"/>
    <s v="Member"/>
    <x v="0"/>
    <n v="694.36"/>
    <x v="4"/>
    <x v="4"/>
    <n v="2474.0963999999999"/>
    <s v="Bulk Order"/>
  </r>
  <r>
    <s v="ORD113233"/>
    <x v="2"/>
    <x v="3"/>
    <x v="13063"/>
    <n v="0.12"/>
    <n v="69.922800000000009"/>
    <n v="3"/>
    <d v="2023-07-12T00:00:00"/>
    <d v="2023-07-16T00:00:00"/>
    <s v="Regular"/>
    <x v="0"/>
    <n v="34.97"/>
    <x v="4"/>
    <x v="5"/>
    <n v="512.7672"/>
    <s v="-"/>
  </r>
  <r>
    <s v="ORD113234"/>
    <x v="2"/>
    <x v="0"/>
    <x v="13064"/>
    <n v="0.46"/>
    <n v="1516.5878"/>
    <n v="5"/>
    <d v="2024-09-29T00:00:00"/>
    <d v="2024-10-06T00:00:00"/>
    <s v="New"/>
    <x v="0"/>
    <n v="638.27"/>
    <x v="4"/>
    <x v="2"/>
    <n v="1780.3421999999998"/>
    <s v="-"/>
  </r>
  <r>
    <s v="ORD113235"/>
    <x v="0"/>
    <x v="1"/>
    <x v="13065"/>
    <n v="0.18"/>
    <n v="844.63199999999995"/>
    <n v="3"/>
    <d v="2023-05-13T00:00:00"/>
    <d v="2023-05-14T00:00:00"/>
    <s v="Regular"/>
    <x v="0"/>
    <n v="710.72"/>
    <x v="4"/>
    <x v="1"/>
    <n v="3847.7679999999996"/>
    <s v="-"/>
  </r>
  <r>
    <s v="ORD113236"/>
    <x v="3"/>
    <x v="0"/>
    <x v="13066"/>
    <n v="0.19"/>
    <n v="721.81190000000004"/>
    <n v="8"/>
    <d v="2023-07-04T00:00:00"/>
    <d v="2023-07-11T00:00:00"/>
    <s v="Member"/>
    <x v="2"/>
    <n v="639.61"/>
    <x v="4"/>
    <x v="5"/>
    <n v="3077.1981000000001"/>
    <s v="Bulk Order"/>
  </r>
  <r>
    <s v="ORD113237"/>
    <x v="1"/>
    <x v="1"/>
    <x v="13067"/>
    <n v="0.28000000000000003"/>
    <n v="409.23400000000004"/>
    <n v="9"/>
    <d v="2023-05-30T00:00:00"/>
    <d v="2023-06-01T00:00:00"/>
    <s v="Regular"/>
    <x v="2"/>
    <n v="348.09"/>
    <x v="4"/>
    <x v="1"/>
    <n v="1052.3159999999998"/>
    <s v="Bulk Order"/>
  </r>
  <r>
    <s v="ORD113238"/>
    <x v="0"/>
    <x v="4"/>
    <x v="13068"/>
    <n v="0.17"/>
    <n v="614.68260000000009"/>
    <n v="6"/>
    <d v="2024-03-02T00:00:00"/>
    <d v="2024-03-03T00:00:00"/>
    <s v="New"/>
    <x v="1"/>
    <n v="204.01"/>
    <x v="4"/>
    <x v="3"/>
    <n v="3001.0974000000001"/>
    <s v="Bulk Order"/>
  </r>
  <r>
    <s v="ORD113239"/>
    <x v="1"/>
    <x v="4"/>
    <x v="13069"/>
    <n v="0.22"/>
    <n v="339.75479999999999"/>
    <n v="4"/>
    <d v="2023-09-15T00:00:00"/>
    <d v="2023-09-20T00:00:00"/>
    <s v="Member"/>
    <x v="0"/>
    <n v="102.59"/>
    <x v="4"/>
    <x v="5"/>
    <n v="1204.5852"/>
    <s v="-"/>
  </r>
  <r>
    <s v="ORD113240"/>
    <x v="1"/>
    <x v="3"/>
    <x v="13070"/>
    <n v="0.25"/>
    <n v="161.6875"/>
    <n v="4"/>
    <d v="2024-04-01T00:00:00"/>
    <d v="2024-04-03T00:00:00"/>
    <s v="Member"/>
    <x v="1"/>
    <n v="32.5"/>
    <x v="4"/>
    <x v="0"/>
    <n v="485.0625"/>
    <s v="-"/>
  </r>
  <r>
    <s v="ORD113241"/>
    <x v="3"/>
    <x v="0"/>
    <x v="13071"/>
    <n v="0.25"/>
    <n v="903.59749999999997"/>
    <n v="5"/>
    <d v="2024-01-26T00:00:00"/>
    <d v="2024-01-29T00:00:00"/>
    <s v="Regular"/>
    <x v="1"/>
    <n v="564.46"/>
    <x v="4"/>
    <x v="0"/>
    <n v="2710.7925"/>
    <s v="-"/>
  </r>
  <r>
    <s v="ORD113242"/>
    <x v="2"/>
    <x v="3"/>
    <x v="13072"/>
    <n v="0.48"/>
    <n v="469.54079999999999"/>
    <n v="3"/>
    <d v="2023-10-04T00:00:00"/>
    <d v="2023-10-10T00:00:00"/>
    <s v="New"/>
    <x v="0"/>
    <n v="117.5"/>
    <x v="4"/>
    <x v="3"/>
    <n v="508.66920000000005"/>
    <s v="-"/>
  </r>
  <r>
    <s v="ORD113243"/>
    <x v="3"/>
    <x v="0"/>
    <x v="13073"/>
    <n v="0.14000000000000001"/>
    <n v="90.19080000000001"/>
    <n v="4"/>
    <d v="2023-11-23T00:00:00"/>
    <d v="2023-11-25T00:00:00"/>
    <s v="Member"/>
    <x v="2"/>
    <n v="98.16"/>
    <x v="4"/>
    <x v="1"/>
    <n v="554.02920000000006"/>
    <s v="-"/>
  </r>
  <r>
    <s v="ORD113244"/>
    <x v="3"/>
    <x v="3"/>
    <x v="13074"/>
    <n v="0.14000000000000001"/>
    <n v="392.5068"/>
    <n v="4"/>
    <d v="2024-07-24T00:00:00"/>
    <d v="2024-07-26T00:00:00"/>
    <s v="Regular"/>
    <x v="1"/>
    <n v="544.74"/>
    <x v="4"/>
    <x v="1"/>
    <n v="2411.1131999999998"/>
    <s v="-"/>
  </r>
  <r>
    <s v="ORD113245"/>
    <x v="0"/>
    <x v="4"/>
    <x v="13075"/>
    <n v="0.42"/>
    <n v="1319.2451999999998"/>
    <n v="1"/>
    <d v="2023-04-30T00:00:00"/>
    <d v="2023-05-05T00:00:00"/>
    <s v="New"/>
    <x v="0"/>
    <n v="163.59"/>
    <x v="4"/>
    <x v="4"/>
    <n v="1821.8148000000001"/>
    <s v="-"/>
  </r>
  <r>
    <s v="ORD113246"/>
    <x v="3"/>
    <x v="4"/>
    <x v="13076"/>
    <n v="0.2"/>
    <n v="70.036000000000001"/>
    <n v="1"/>
    <d v="2024-08-07T00:00:00"/>
    <d v="2024-08-14T00:00:00"/>
    <s v="Member"/>
    <x v="1"/>
    <n v="31.38"/>
    <x v="4"/>
    <x v="3"/>
    <n v="280.14400000000001"/>
    <s v="-"/>
  </r>
  <r>
    <s v="ORD113247"/>
    <x v="2"/>
    <x v="3"/>
    <x v="13077"/>
    <n v="0.04"/>
    <n v="4.8760000000000003"/>
    <n v="9"/>
    <d v="2023-09-08T00:00:00"/>
    <d v="2023-09-14T00:00:00"/>
    <s v="Member"/>
    <x v="1"/>
    <n v="9.99"/>
    <x v="4"/>
    <x v="0"/>
    <n v="117.024"/>
    <s v="Bulk Order"/>
  </r>
  <r>
    <s v="ORD113248"/>
    <x v="1"/>
    <x v="0"/>
    <x v="13078"/>
    <n v="0.24"/>
    <n v="1061.3136"/>
    <n v="3"/>
    <d v="2023-04-25T00:00:00"/>
    <d v="2023-05-02T00:00:00"/>
    <s v="Regular"/>
    <x v="1"/>
    <n v="907.83"/>
    <x v="4"/>
    <x v="1"/>
    <n v="3360.8264000000004"/>
    <s v="-"/>
  </r>
  <r>
    <s v="ORD113249"/>
    <x v="3"/>
    <x v="2"/>
    <x v="13079"/>
    <n v="0.28000000000000003"/>
    <n v="186.12720000000002"/>
    <n v="5"/>
    <d v="2024-01-31T00:00:00"/>
    <d v="2024-02-01T00:00:00"/>
    <s v="Regular"/>
    <x v="2"/>
    <n v="131.49"/>
    <x v="4"/>
    <x v="0"/>
    <n v="478.61279999999999"/>
    <s v="-"/>
  </r>
  <r>
    <s v="ORD113250"/>
    <x v="1"/>
    <x v="0"/>
    <x v="13080"/>
    <n v="0.31"/>
    <n v="917.94099999999992"/>
    <n v="2"/>
    <d v="2024-05-06T00:00:00"/>
    <d v="2024-05-09T00:00:00"/>
    <s v="New"/>
    <x v="1"/>
    <n v="205.46"/>
    <x v="4"/>
    <x v="0"/>
    <n v="2043.1590000000001"/>
    <s v="-"/>
  </r>
  <r>
    <s v="ORD113251"/>
    <x v="3"/>
    <x v="3"/>
    <x v="13081"/>
    <n v="0.12"/>
    <n v="572.68560000000002"/>
    <n v="1"/>
    <d v="2024-09-03T00:00:00"/>
    <d v="2024-09-05T00:00:00"/>
    <s v="Regular"/>
    <x v="0"/>
    <n v="1194.95"/>
    <x v="4"/>
    <x v="1"/>
    <n v="4199.6944000000003"/>
    <s v="-"/>
  </r>
  <r>
    <s v="ORD113252"/>
    <x v="1"/>
    <x v="0"/>
    <x v="13082"/>
    <n v="0.49"/>
    <n v="1278.0964000000001"/>
    <n v="7"/>
    <d v="2024-08-07T00:00:00"/>
    <d v="2024-08-08T00:00:00"/>
    <s v="Member"/>
    <x v="2"/>
    <n v="235.4"/>
    <x v="4"/>
    <x v="4"/>
    <n v="1330.2636"/>
    <s v="Bulk Order"/>
  </r>
  <r>
    <s v="ORD113253"/>
    <x v="3"/>
    <x v="1"/>
    <x v="13083"/>
    <n v="0.37"/>
    <n v="290.45369999999997"/>
    <n v="9"/>
    <d v="2023-05-18T00:00:00"/>
    <d v="2023-05-23T00:00:00"/>
    <s v="Member"/>
    <x v="0"/>
    <n v="73.209999999999994"/>
    <x v="4"/>
    <x v="4"/>
    <n v="494.55630000000002"/>
    <s v="Bulk Order"/>
  </r>
  <r>
    <s v="ORD113254"/>
    <x v="0"/>
    <x v="0"/>
    <x v="13084"/>
    <n v="0.36"/>
    <n v="730.10519999999997"/>
    <n v="4"/>
    <d v="2024-09-16T00:00:00"/>
    <d v="2024-09-17T00:00:00"/>
    <s v="New"/>
    <x v="0"/>
    <n v="305.58999999999997"/>
    <x v="4"/>
    <x v="5"/>
    <n v="1297.9648"/>
    <s v="-"/>
  </r>
  <r>
    <s v="ORD113255"/>
    <x v="1"/>
    <x v="4"/>
    <x v="954"/>
    <n v="0.44"/>
    <n v="1389.4364"/>
    <n v="4"/>
    <d v="2024-08-08T00:00:00"/>
    <d v="2024-08-13T00:00:00"/>
    <s v="New"/>
    <x v="0"/>
    <n v="419.96"/>
    <x v="4"/>
    <x v="2"/>
    <n v="1768.3735999999999"/>
    <s v="-"/>
  </r>
  <r>
    <s v="ORD113256"/>
    <x v="3"/>
    <x v="4"/>
    <x v="13085"/>
    <n v="0.01"/>
    <n v="38.379100000000001"/>
    <n v="3"/>
    <d v="2023-09-17T00:00:00"/>
    <d v="2023-09-23T00:00:00"/>
    <s v="New"/>
    <x v="1"/>
    <n v="1117.8399999999999"/>
    <x v="4"/>
    <x v="2"/>
    <n v="3799.5308999999997"/>
    <s v="-"/>
  </r>
  <r>
    <s v="ORD113257"/>
    <x v="3"/>
    <x v="1"/>
    <x v="13086"/>
    <n v="0.31"/>
    <n v="952.93999999999994"/>
    <n v="3"/>
    <d v="2024-07-29T00:00:00"/>
    <d v="2024-07-31T00:00:00"/>
    <s v="Regular"/>
    <x v="2"/>
    <n v="850.97"/>
    <x v="4"/>
    <x v="0"/>
    <n v="2121.06"/>
    <s v="-"/>
  </r>
  <r>
    <s v="ORD113258"/>
    <x v="0"/>
    <x v="0"/>
    <x v="13087"/>
    <n v="0.41"/>
    <n v="109.94149999999999"/>
    <n v="2"/>
    <d v="2024-10-17T00:00:00"/>
    <d v="2024-10-20T00:00:00"/>
    <s v="Member"/>
    <x v="1"/>
    <n v="16.82"/>
    <x v="4"/>
    <x v="2"/>
    <n v="158.20849999999999"/>
    <s v="-"/>
  </r>
  <r>
    <s v="ORD113259"/>
    <x v="0"/>
    <x v="2"/>
    <x v="13088"/>
    <n v="0.02"/>
    <n v="16.024000000000001"/>
    <n v="3"/>
    <d v="2023-11-01T00:00:00"/>
    <d v="2023-11-02T00:00:00"/>
    <s v="Regular"/>
    <x v="0"/>
    <n v="118.58"/>
    <x v="4"/>
    <x v="2"/>
    <n v="785.17600000000004"/>
    <s v="-"/>
  </r>
  <r>
    <s v="ORD113260"/>
    <x v="0"/>
    <x v="0"/>
    <x v="13089"/>
    <n v="0.38"/>
    <n v="730.29539999999997"/>
    <n v="5"/>
    <d v="2024-05-10T00:00:00"/>
    <d v="2024-05-17T00:00:00"/>
    <s v="Member"/>
    <x v="1"/>
    <n v="472.57"/>
    <x v="4"/>
    <x v="1"/>
    <n v="1191.5346"/>
    <s v="-"/>
  </r>
  <r>
    <s v="ORD113261"/>
    <x v="1"/>
    <x v="4"/>
    <x v="13090"/>
    <n v="0.49"/>
    <n v="1743.42"/>
    <n v="8"/>
    <d v="2024-09-03T00:00:00"/>
    <d v="2024-09-08T00:00:00"/>
    <s v="New"/>
    <x v="1"/>
    <n v="737.64"/>
    <x v="4"/>
    <x v="3"/>
    <n v="1814.58"/>
    <s v="Bulk Order"/>
  </r>
  <r>
    <s v="ORD113262"/>
    <x v="1"/>
    <x v="4"/>
    <x v="13091"/>
    <n v="0.3"/>
    <n v="888.96299999999997"/>
    <n v="8"/>
    <d v="2023-06-04T00:00:00"/>
    <d v="2023-06-07T00:00:00"/>
    <s v="Member"/>
    <x v="2"/>
    <n v="719.81"/>
    <x v="4"/>
    <x v="4"/>
    <n v="2074.2470000000003"/>
    <s v="Bulk Order"/>
  </r>
  <r>
    <s v="ORD113263"/>
    <x v="0"/>
    <x v="3"/>
    <x v="13092"/>
    <n v="0.21"/>
    <n v="66.992099999999994"/>
    <n v="5"/>
    <d v="2023-01-06T00:00:00"/>
    <d v="2023-01-13T00:00:00"/>
    <s v="Member"/>
    <x v="0"/>
    <n v="48.42"/>
    <x v="4"/>
    <x v="2"/>
    <n v="252.0179"/>
    <s v="-"/>
  </r>
  <r>
    <s v="ORD113264"/>
    <x v="2"/>
    <x v="4"/>
    <x v="13093"/>
    <n v="0.23"/>
    <n v="921.09019999999998"/>
    <n v="1"/>
    <d v="2024-09-07T00:00:00"/>
    <d v="2024-09-09T00:00:00"/>
    <s v="New"/>
    <x v="0"/>
    <n v="589.61"/>
    <x v="4"/>
    <x v="3"/>
    <n v="3083.6497999999997"/>
    <s v="-"/>
  </r>
  <r>
    <s v="ORD113265"/>
    <x v="2"/>
    <x v="3"/>
    <x v="13094"/>
    <n v="0.34"/>
    <n v="1042.1374000000001"/>
    <n v="2"/>
    <d v="2024-06-04T00:00:00"/>
    <d v="2024-06-05T00:00:00"/>
    <s v="New"/>
    <x v="0"/>
    <n v="741.13"/>
    <x v="4"/>
    <x v="5"/>
    <n v="2022.9726000000001"/>
    <s v="-"/>
  </r>
  <r>
    <s v="ORD113266"/>
    <x v="3"/>
    <x v="4"/>
    <x v="13095"/>
    <n v="0.28000000000000003"/>
    <n v="1245.1712"/>
    <n v="8"/>
    <d v="2024-06-27T00:00:00"/>
    <d v="2024-07-01T00:00:00"/>
    <s v="Member"/>
    <x v="1"/>
    <n v="546.96"/>
    <x v="4"/>
    <x v="5"/>
    <n v="3201.8688000000002"/>
    <s v="Bulk Order"/>
  </r>
  <r>
    <s v="ORD113267"/>
    <x v="2"/>
    <x v="4"/>
    <x v="13096"/>
    <n v="0.39"/>
    <n v="837.13499999999999"/>
    <n v="9"/>
    <d v="2024-02-26T00:00:00"/>
    <d v="2024-03-04T00:00:00"/>
    <s v="Regular"/>
    <x v="1"/>
    <n v="138.26"/>
    <x v="4"/>
    <x v="5"/>
    <n v="1309.365"/>
    <s v="Bulk Order"/>
  </r>
  <r>
    <s v="ORD113268"/>
    <x v="3"/>
    <x v="2"/>
    <x v="13097"/>
    <n v="0.21"/>
    <n v="525.41789999999992"/>
    <n v="7"/>
    <d v="2023-01-30T00:00:00"/>
    <d v="2023-02-02T00:00:00"/>
    <s v="New"/>
    <x v="2"/>
    <n v="682"/>
    <x v="4"/>
    <x v="5"/>
    <n v="1976.5720999999999"/>
    <s v="Bulk Order"/>
  </r>
  <r>
    <s v="ORD113269"/>
    <x v="1"/>
    <x v="3"/>
    <x v="13098"/>
    <n v="0.21"/>
    <n v="438.31199999999995"/>
    <n v="9"/>
    <d v="2023-10-28T00:00:00"/>
    <d v="2023-10-29T00:00:00"/>
    <s v="New"/>
    <x v="2"/>
    <n v="598.03"/>
    <x v="4"/>
    <x v="1"/>
    <n v="1648.8879999999999"/>
    <s v="Bulk Order"/>
  </r>
  <r>
    <s v="ORD113270"/>
    <x v="1"/>
    <x v="3"/>
    <x v="13099"/>
    <n v="0.37"/>
    <n v="1346.8111000000001"/>
    <n v="9"/>
    <d v="2024-01-05T00:00:00"/>
    <d v="2024-01-12T00:00:00"/>
    <s v="Regular"/>
    <x v="0"/>
    <n v="738.49"/>
    <x v="4"/>
    <x v="2"/>
    <n v="2293.2188999999998"/>
    <s v="Bulk Order"/>
  </r>
  <r>
    <s v="ORD113271"/>
    <x v="2"/>
    <x v="4"/>
    <x v="13100"/>
    <n v="0.32"/>
    <n v="1211.3407999999999"/>
    <n v="6"/>
    <d v="2023-05-30T00:00:00"/>
    <d v="2023-06-04T00:00:00"/>
    <s v="Regular"/>
    <x v="1"/>
    <n v="886.66"/>
    <x v="4"/>
    <x v="4"/>
    <n v="2574.0992000000001"/>
    <s v="Bulk Order"/>
  </r>
  <r>
    <s v="ORD113272"/>
    <x v="1"/>
    <x v="3"/>
    <x v="13101"/>
    <n v="0.39"/>
    <n v="1421.1170999999999"/>
    <n v="6"/>
    <d v="2024-12-21T00:00:00"/>
    <d v="2024-12-25T00:00:00"/>
    <s v="Regular"/>
    <x v="1"/>
    <n v="810.4"/>
    <x v="4"/>
    <x v="1"/>
    <n v="2222.7728999999999"/>
    <s v="Bulk Order"/>
  </r>
  <r>
    <s v="ORD113273"/>
    <x v="0"/>
    <x v="4"/>
    <x v="13102"/>
    <n v="0.44"/>
    <n v="672.68959999999993"/>
    <n v="7"/>
    <d v="2024-10-01T00:00:00"/>
    <d v="2024-10-04T00:00:00"/>
    <s v="Regular"/>
    <x v="0"/>
    <n v="281.58"/>
    <x v="4"/>
    <x v="0"/>
    <n v="856.15039999999999"/>
    <s v="Bulk Order"/>
  </r>
  <r>
    <s v="ORD113274"/>
    <x v="0"/>
    <x v="4"/>
    <x v="13103"/>
    <n v="0.13"/>
    <n v="418.15150000000006"/>
    <n v="1"/>
    <d v="2024-06-12T00:00:00"/>
    <d v="2024-06-18T00:00:00"/>
    <s v="New"/>
    <x v="2"/>
    <n v="643.53"/>
    <x v="4"/>
    <x v="1"/>
    <n v="2798.3985000000002"/>
    <s v="-"/>
  </r>
  <r>
    <s v="ORD113275"/>
    <x v="2"/>
    <x v="0"/>
    <x v="13104"/>
    <n v="0.16"/>
    <n v="281.40640000000002"/>
    <n v="9"/>
    <d v="2023-05-05T00:00:00"/>
    <d v="2023-05-11T00:00:00"/>
    <s v="Regular"/>
    <x v="2"/>
    <n v="325.48"/>
    <x v="4"/>
    <x v="1"/>
    <n v="1477.3835999999999"/>
    <s v="Bulk Order"/>
  </r>
  <r>
    <s v="ORD113276"/>
    <x v="2"/>
    <x v="3"/>
    <x v="13105"/>
    <n v="0.26"/>
    <n v="1088.7708"/>
    <n v="1"/>
    <d v="2023-02-23T00:00:00"/>
    <d v="2023-02-27T00:00:00"/>
    <s v="Regular"/>
    <x v="2"/>
    <n v="328.08"/>
    <x v="4"/>
    <x v="0"/>
    <n v="3098.8091999999997"/>
    <s v="-"/>
  </r>
  <r>
    <s v="ORD113277"/>
    <x v="3"/>
    <x v="1"/>
    <x v="13106"/>
    <n v="0.47"/>
    <n v="173.93289999999999"/>
    <n v="8"/>
    <d v="2024-08-13T00:00:00"/>
    <d v="2024-08-16T00:00:00"/>
    <s v="Regular"/>
    <x v="1"/>
    <n v="48"/>
    <x v="4"/>
    <x v="0"/>
    <n v="196.1371"/>
    <s v="Bulk Order"/>
  </r>
  <r>
    <s v="ORD113278"/>
    <x v="1"/>
    <x v="3"/>
    <x v="13107"/>
    <n v="0.42"/>
    <n v="119.62859999999999"/>
    <n v="2"/>
    <d v="2023-06-09T00:00:00"/>
    <d v="2023-06-15T00:00:00"/>
    <s v="Member"/>
    <x v="1"/>
    <n v="15.47"/>
    <x v="4"/>
    <x v="3"/>
    <n v="165.20139999999998"/>
    <s v="-"/>
  </r>
  <r>
    <s v="ORD113279"/>
    <x v="3"/>
    <x v="3"/>
    <x v="13108"/>
    <n v="0.23"/>
    <n v="137.6251"/>
    <n v="7"/>
    <d v="2023-06-05T00:00:00"/>
    <d v="2023-06-12T00:00:00"/>
    <s v="New"/>
    <x v="0"/>
    <n v="41.45"/>
    <x v="4"/>
    <x v="3"/>
    <n v="460.74490000000003"/>
    <s v="Bulk Order"/>
  </r>
  <r>
    <s v="ORD113280"/>
    <x v="3"/>
    <x v="2"/>
    <x v="13109"/>
    <n v="0.28999999999999998"/>
    <n v="316.55819999999994"/>
    <n v="5"/>
    <d v="2024-01-30T00:00:00"/>
    <d v="2024-02-01T00:00:00"/>
    <s v="New"/>
    <x v="2"/>
    <n v="193.3"/>
    <x v="4"/>
    <x v="5"/>
    <n v="775.02179999999998"/>
    <s v="-"/>
  </r>
  <r>
    <s v="ORD113281"/>
    <x v="0"/>
    <x v="1"/>
    <x v="13110"/>
    <n v="0.36"/>
    <n v="102.38760000000001"/>
    <n v="8"/>
    <d v="2024-02-27T00:00:00"/>
    <d v="2024-03-04T00:00:00"/>
    <s v="Regular"/>
    <x v="2"/>
    <n v="26.86"/>
    <x v="4"/>
    <x v="3"/>
    <n v="182.0224"/>
    <s v="Bulk Order"/>
  </r>
  <r>
    <s v="ORD113282"/>
    <x v="0"/>
    <x v="1"/>
    <x v="13111"/>
    <n v="0.26"/>
    <n v="117.23920000000001"/>
    <n v="7"/>
    <d v="2024-01-06T00:00:00"/>
    <d v="2024-01-11T00:00:00"/>
    <s v="New"/>
    <x v="2"/>
    <n v="62.82"/>
    <x v="4"/>
    <x v="2"/>
    <n v="333.68079999999998"/>
    <s v="Bulk Order"/>
  </r>
  <r>
    <s v="ORD113283"/>
    <x v="0"/>
    <x v="2"/>
    <x v="13112"/>
    <n v="0.05"/>
    <n v="79.984000000000009"/>
    <n v="8"/>
    <d v="2023-06-16T00:00:00"/>
    <d v="2023-06-21T00:00:00"/>
    <s v="Regular"/>
    <x v="2"/>
    <n v="414.73"/>
    <x v="4"/>
    <x v="1"/>
    <n v="1519.6960000000001"/>
    <s v="Bulk Order"/>
  </r>
  <r>
    <s v="ORD113284"/>
    <x v="0"/>
    <x v="2"/>
    <x v="13113"/>
    <n v="0.18"/>
    <n v="106.0146"/>
    <n v="2"/>
    <d v="2024-12-13T00:00:00"/>
    <d v="2024-12-15T00:00:00"/>
    <s v="New"/>
    <x v="0"/>
    <n v="42.25"/>
    <x v="4"/>
    <x v="1"/>
    <n v="482.95540000000005"/>
    <s v="-"/>
  </r>
  <r>
    <s v="ORD113285"/>
    <x v="3"/>
    <x v="3"/>
    <x v="13114"/>
    <n v="0.02"/>
    <n v="80.603200000000001"/>
    <n v="9"/>
    <d v="2024-10-26T00:00:00"/>
    <d v="2024-10-29T00:00:00"/>
    <s v="Regular"/>
    <x v="0"/>
    <n v="1039.6400000000001"/>
    <x v="4"/>
    <x v="4"/>
    <n v="3949.5567999999998"/>
    <s v="Bulk Order"/>
  </r>
  <r>
    <s v="ORD113286"/>
    <x v="0"/>
    <x v="0"/>
    <x v="13115"/>
    <n v="0.33"/>
    <n v="120.1035"/>
    <n v="6"/>
    <d v="2023-11-20T00:00:00"/>
    <d v="2023-11-23T00:00:00"/>
    <s v="New"/>
    <x v="0"/>
    <n v="99.59"/>
    <x v="4"/>
    <x v="4"/>
    <n v="243.84649999999999"/>
    <s v="Bulk Order"/>
  </r>
  <r>
    <s v="ORD113287"/>
    <x v="1"/>
    <x v="2"/>
    <x v="13116"/>
    <n v="0.17"/>
    <n v="773.30450000000008"/>
    <n v="6"/>
    <d v="2023-07-09T00:00:00"/>
    <d v="2023-07-14T00:00:00"/>
    <s v="Member"/>
    <x v="1"/>
    <n v="589.70000000000005"/>
    <x v="4"/>
    <x v="3"/>
    <n v="3775.5455000000002"/>
    <s v="Bulk Order"/>
  </r>
  <r>
    <s v="ORD113288"/>
    <x v="0"/>
    <x v="1"/>
    <x v="1013"/>
    <n v="0.37"/>
    <n v="1615.8306999999998"/>
    <n v="6"/>
    <d v="2024-10-20T00:00:00"/>
    <d v="2024-10-21T00:00:00"/>
    <s v="Member"/>
    <x v="2"/>
    <n v="715.42"/>
    <x v="4"/>
    <x v="5"/>
    <n v="2751.2793000000001"/>
    <s v="Bulk Order"/>
  </r>
  <r>
    <s v="ORD113289"/>
    <x v="0"/>
    <x v="1"/>
    <x v="13117"/>
    <n v="0.21"/>
    <n v="235.42679999999999"/>
    <n v="1"/>
    <d v="2024-06-08T00:00:00"/>
    <d v="2024-06-14T00:00:00"/>
    <s v="Regular"/>
    <x v="1"/>
    <n v="171.57"/>
    <x v="4"/>
    <x v="4"/>
    <n v="885.65319999999997"/>
    <s v="-"/>
  </r>
  <r>
    <s v="ORD113290"/>
    <x v="0"/>
    <x v="3"/>
    <x v="13118"/>
    <n v="0.02"/>
    <n v="9.0096000000000007"/>
    <n v="7"/>
    <d v="2024-05-26T00:00:00"/>
    <d v="2024-06-02T00:00:00"/>
    <s v="Regular"/>
    <x v="0"/>
    <n v="38.79"/>
    <x v="4"/>
    <x v="0"/>
    <n v="441.47040000000004"/>
    <s v="Bulk Order"/>
  </r>
  <r>
    <s v="ORD113291"/>
    <x v="2"/>
    <x v="0"/>
    <x v="13119"/>
    <n v="0.19"/>
    <n v="117.25280000000001"/>
    <n v="2"/>
    <d v="2023-10-12T00:00:00"/>
    <d v="2023-10-15T00:00:00"/>
    <s v="New"/>
    <x v="0"/>
    <n v="45.36"/>
    <x v="4"/>
    <x v="1"/>
    <n v="499.86720000000003"/>
    <s v="-"/>
  </r>
  <r>
    <s v="ORD113292"/>
    <x v="1"/>
    <x v="4"/>
    <x v="13120"/>
    <n v="0.11"/>
    <n v="312.34830000000005"/>
    <n v="2"/>
    <d v="2023-08-27T00:00:00"/>
    <d v="2023-08-29T00:00:00"/>
    <s v="Member"/>
    <x v="1"/>
    <n v="461.55"/>
    <x v="4"/>
    <x v="2"/>
    <n v="2527.1817000000001"/>
    <s v="-"/>
  </r>
  <r>
    <s v="ORD113293"/>
    <x v="1"/>
    <x v="2"/>
    <x v="13121"/>
    <n v="0.11"/>
    <n v="334.89389999999997"/>
    <n v="5"/>
    <d v="2024-08-07T00:00:00"/>
    <d v="2024-08-12T00:00:00"/>
    <s v="Regular"/>
    <x v="1"/>
    <n v="583.76"/>
    <x v="4"/>
    <x v="3"/>
    <n v="2709.5960999999998"/>
    <s v="-"/>
  </r>
  <r>
    <s v="ORD113294"/>
    <x v="3"/>
    <x v="2"/>
    <x v="13122"/>
    <n v="0.19"/>
    <n v="312.80840000000001"/>
    <n v="6"/>
    <d v="2024-11-12T00:00:00"/>
    <d v="2024-11-19T00:00:00"/>
    <s v="New"/>
    <x v="1"/>
    <n v="283.36"/>
    <x v="4"/>
    <x v="1"/>
    <n v="1333.5515999999998"/>
    <s v="Bulk Order"/>
  </r>
  <r>
    <s v="ORD113295"/>
    <x v="3"/>
    <x v="3"/>
    <x v="13123"/>
    <n v="0.49"/>
    <n v="761.6952"/>
    <n v="1"/>
    <d v="2024-03-21T00:00:00"/>
    <d v="2024-03-23T00:00:00"/>
    <s v="Member"/>
    <x v="1"/>
    <n v="342.11"/>
    <x v="4"/>
    <x v="1"/>
    <n v="792.78480000000002"/>
    <s v="-"/>
  </r>
  <r>
    <s v="ORD113296"/>
    <x v="0"/>
    <x v="0"/>
    <x v="13124"/>
    <n v="0.48"/>
    <n v="1298.0928000000001"/>
    <n v="1"/>
    <d v="2023-07-18T00:00:00"/>
    <d v="2023-07-20T00:00:00"/>
    <s v="Member"/>
    <x v="0"/>
    <n v="457.04"/>
    <x v="4"/>
    <x v="3"/>
    <n v="1406.2672"/>
    <s v="-"/>
  </r>
  <r>
    <s v="ORD113297"/>
    <x v="2"/>
    <x v="1"/>
    <x v="13125"/>
    <n v="0.4"/>
    <n v="639.03200000000004"/>
    <n v="1"/>
    <d v="2023-07-18T00:00:00"/>
    <d v="2023-07-21T00:00:00"/>
    <s v="New"/>
    <x v="1"/>
    <n v="424.79"/>
    <x v="4"/>
    <x v="3"/>
    <n v="958.54799999999989"/>
    <s v="-"/>
  </r>
  <r>
    <s v="ORD113298"/>
    <x v="3"/>
    <x v="1"/>
    <x v="13126"/>
    <n v="0.12"/>
    <n v="561.38040000000001"/>
    <n v="7"/>
    <d v="2023-01-21T00:00:00"/>
    <d v="2023-01-27T00:00:00"/>
    <s v="New"/>
    <x v="1"/>
    <n v="941.67"/>
    <x v="4"/>
    <x v="2"/>
    <n v="4116.7896000000001"/>
    <s v="Bulk Order"/>
  </r>
  <r>
    <s v="ORD113299"/>
    <x v="3"/>
    <x v="4"/>
    <x v="13127"/>
    <n v="0.38"/>
    <n v="750.46199999999999"/>
    <n v="1"/>
    <d v="2023-09-22T00:00:00"/>
    <d v="2023-09-24T00:00:00"/>
    <s v="New"/>
    <x v="1"/>
    <n v="210.47"/>
    <x v="4"/>
    <x v="2"/>
    <n v="1224.4380000000001"/>
    <s v="-"/>
  </r>
  <r>
    <s v="ORD113300"/>
    <x v="0"/>
    <x v="1"/>
    <x v="13128"/>
    <n v="0.01"/>
    <n v="11.770899999999999"/>
    <n v="9"/>
    <d v="2024-05-12T00:00:00"/>
    <d v="2024-05-17T00:00:00"/>
    <s v="Regular"/>
    <x v="1"/>
    <n v="316.67"/>
    <x v="4"/>
    <x v="3"/>
    <n v="1165.3190999999999"/>
    <s v="Bulk Order"/>
  </r>
  <r>
    <s v="ORD113301"/>
    <x v="0"/>
    <x v="2"/>
    <x v="13129"/>
    <n v="0.03"/>
    <n v="24.456900000000001"/>
    <n v="3"/>
    <d v="2024-11-15T00:00:00"/>
    <d v="2024-11-16T00:00:00"/>
    <s v="Member"/>
    <x v="1"/>
    <n v="216.16"/>
    <x v="4"/>
    <x v="2"/>
    <n v="790.7731"/>
    <s v="-"/>
  </r>
  <r>
    <s v="ORD113302"/>
    <x v="3"/>
    <x v="4"/>
    <x v="13130"/>
    <n v="0.42"/>
    <n v="1342.0554"/>
    <n v="2"/>
    <d v="2024-02-15T00:00:00"/>
    <d v="2024-02-20T00:00:00"/>
    <s v="Regular"/>
    <x v="0"/>
    <n v="455.44"/>
    <x v="4"/>
    <x v="0"/>
    <n v="1853.3145999999999"/>
    <s v="-"/>
  </r>
  <r>
    <s v="ORD113303"/>
    <x v="3"/>
    <x v="0"/>
    <x v="13131"/>
    <n v="0.28000000000000003"/>
    <n v="476.17920000000009"/>
    <n v="6"/>
    <d v="2023-12-07T00:00:00"/>
    <d v="2023-12-11T00:00:00"/>
    <s v="New"/>
    <x v="1"/>
    <n v="165.48"/>
    <x v="4"/>
    <x v="1"/>
    <n v="1224.4608000000001"/>
    <s v="Bulk Order"/>
  </r>
  <r>
    <s v="ORD113304"/>
    <x v="1"/>
    <x v="4"/>
    <x v="13132"/>
    <n v="0.19"/>
    <n v="194.7671"/>
    <n v="2"/>
    <d v="2023-07-16T00:00:00"/>
    <d v="2023-07-21T00:00:00"/>
    <s v="Regular"/>
    <x v="0"/>
    <n v="250.75"/>
    <x v="4"/>
    <x v="4"/>
    <n v="830.32289999999989"/>
    <s v="-"/>
  </r>
  <r>
    <s v="ORD113305"/>
    <x v="2"/>
    <x v="0"/>
    <x v="13133"/>
    <n v="0.37"/>
    <n v="537.05499999999995"/>
    <n v="5"/>
    <d v="2023-05-13T00:00:00"/>
    <d v="2023-05-17T00:00:00"/>
    <s v="New"/>
    <x v="0"/>
    <n v="94.28"/>
    <x v="4"/>
    <x v="5"/>
    <n v="914.44500000000005"/>
    <s v="-"/>
  </r>
  <r>
    <s v="ORD113306"/>
    <x v="1"/>
    <x v="1"/>
    <x v="13134"/>
    <n v="0.06"/>
    <n v="96.517199999999988"/>
    <n v="5"/>
    <d v="2023-09-28T00:00:00"/>
    <d v="2023-10-01T00:00:00"/>
    <s v="Regular"/>
    <x v="2"/>
    <n v="252.53"/>
    <x v="4"/>
    <x v="2"/>
    <n v="1512.1027999999999"/>
    <s v="-"/>
  </r>
  <r>
    <s v="ORD113307"/>
    <x v="3"/>
    <x v="3"/>
    <x v="13135"/>
    <n v="0.14000000000000001"/>
    <n v="443.32120000000003"/>
    <n v="9"/>
    <d v="2024-08-11T00:00:00"/>
    <d v="2024-08-15T00:00:00"/>
    <s v="Regular"/>
    <x v="2"/>
    <n v="522.22"/>
    <x v="4"/>
    <x v="0"/>
    <n v="2723.2588000000001"/>
    <s v="Bulk Order"/>
  </r>
  <r>
    <s v="ORD113308"/>
    <x v="1"/>
    <x v="4"/>
    <x v="13136"/>
    <n v="0.36"/>
    <n v="344.13839999999999"/>
    <n v="4"/>
    <d v="2024-08-31T00:00:00"/>
    <d v="2024-09-01T00:00:00"/>
    <s v="New"/>
    <x v="0"/>
    <n v="198.14"/>
    <x v="4"/>
    <x v="0"/>
    <n v="611.80160000000001"/>
    <s v="-"/>
  </r>
  <r>
    <s v="ORD113309"/>
    <x v="1"/>
    <x v="4"/>
    <x v="13137"/>
    <n v="0.1"/>
    <n v="369.07400000000001"/>
    <n v="8"/>
    <d v="2024-11-14T00:00:00"/>
    <d v="2024-11-21T00:00:00"/>
    <s v="Regular"/>
    <x v="0"/>
    <n v="434.95"/>
    <x v="4"/>
    <x v="3"/>
    <n v="3321.6659999999997"/>
    <s v="Bulk Order"/>
  </r>
  <r>
    <s v="ORD113310"/>
    <x v="3"/>
    <x v="2"/>
    <x v="13138"/>
    <n v="0.3"/>
    <n v="478.17599999999999"/>
    <n v="7"/>
    <d v="2024-01-14T00:00:00"/>
    <d v="2024-01-21T00:00:00"/>
    <s v="New"/>
    <x v="0"/>
    <n v="221.1"/>
    <x v="4"/>
    <x v="5"/>
    <n v="1115.7440000000001"/>
    <s v="Bulk Order"/>
  </r>
  <r>
    <s v="ORD113311"/>
    <x v="0"/>
    <x v="2"/>
    <x v="13139"/>
    <n v="0.22"/>
    <n v="548.39839999999992"/>
    <n v="7"/>
    <d v="2024-06-27T00:00:00"/>
    <d v="2024-06-30T00:00:00"/>
    <s v="Member"/>
    <x v="1"/>
    <n v="718.75"/>
    <x v="4"/>
    <x v="4"/>
    <n v="1944.3215999999998"/>
    <s v="Bulk Order"/>
  </r>
  <r>
    <s v="ORD113312"/>
    <x v="3"/>
    <x v="0"/>
    <x v="13140"/>
    <n v="0.1"/>
    <n v="330.87100000000004"/>
    <n v="1"/>
    <d v="2023-02-05T00:00:00"/>
    <d v="2023-02-12T00:00:00"/>
    <s v="Member"/>
    <x v="0"/>
    <n v="887.52"/>
    <x v="4"/>
    <x v="2"/>
    <n v="2977.8389999999999"/>
    <s v="-"/>
  </r>
  <r>
    <s v="ORD113313"/>
    <x v="0"/>
    <x v="3"/>
    <x v="13141"/>
    <n v="0.44"/>
    <n v="1216.0455999999999"/>
    <n v="6"/>
    <d v="2024-11-19T00:00:00"/>
    <d v="2024-11-26T00:00:00"/>
    <s v="Member"/>
    <x v="2"/>
    <n v="401.99"/>
    <x v="4"/>
    <x v="2"/>
    <n v="1547.6943999999999"/>
    <s v="Bulk Order"/>
  </r>
  <r>
    <s v="ORD113314"/>
    <x v="3"/>
    <x v="2"/>
    <x v="13142"/>
    <n v="0.22"/>
    <n v="735.88679999999999"/>
    <n v="6"/>
    <d v="2024-03-12T00:00:00"/>
    <d v="2024-03-13T00:00:00"/>
    <s v="Member"/>
    <x v="0"/>
    <n v="975.81"/>
    <x v="4"/>
    <x v="3"/>
    <n v="2609.0532000000003"/>
    <s v="Bulk Order"/>
  </r>
  <r>
    <s v="ORD113315"/>
    <x v="3"/>
    <x v="2"/>
    <x v="13143"/>
    <n v="0.3"/>
    <n v="504.21600000000001"/>
    <n v="8"/>
    <d v="2024-02-11T00:00:00"/>
    <d v="2024-02-18T00:00:00"/>
    <s v="Member"/>
    <x v="0"/>
    <n v="110.18"/>
    <x v="4"/>
    <x v="0"/>
    <n v="1176.5039999999999"/>
    <s v="Bulk Order"/>
  </r>
  <r>
    <s v="ORD113316"/>
    <x v="3"/>
    <x v="1"/>
    <x v="13144"/>
    <n v="0.13"/>
    <n v="626.71699999999998"/>
    <n v="6"/>
    <d v="2023-05-26T00:00:00"/>
    <d v="2023-05-30T00:00:00"/>
    <s v="Regular"/>
    <x v="2"/>
    <n v="607.75"/>
    <x v="4"/>
    <x v="5"/>
    <n v="4194.183"/>
    <s v="Bulk Order"/>
  </r>
  <r>
    <s v="ORD113317"/>
    <x v="2"/>
    <x v="1"/>
    <x v="13145"/>
    <n v="0.17"/>
    <n v="399.33850000000007"/>
    <n v="8"/>
    <d v="2024-01-31T00:00:00"/>
    <d v="2024-02-03T00:00:00"/>
    <s v="Member"/>
    <x v="1"/>
    <n v="534.79999999999995"/>
    <x v="4"/>
    <x v="4"/>
    <n v="1949.7115000000001"/>
    <s v="Bulk Order"/>
  </r>
  <r>
    <s v="ORD113318"/>
    <x v="0"/>
    <x v="2"/>
    <x v="13146"/>
    <n v="0.02"/>
    <n v="33.549399999999999"/>
    <n v="6"/>
    <d v="2024-01-17T00:00:00"/>
    <d v="2024-01-21T00:00:00"/>
    <s v="Member"/>
    <x v="0"/>
    <n v="335.61"/>
    <x v="4"/>
    <x v="0"/>
    <n v="1643.9205999999999"/>
    <s v="Bulk Order"/>
  </r>
  <r>
    <s v="ORD113319"/>
    <x v="2"/>
    <x v="0"/>
    <x v="13147"/>
    <n v="0.24"/>
    <n v="372.55919999999998"/>
    <n v="8"/>
    <d v="2023-05-10T00:00:00"/>
    <d v="2023-05-12T00:00:00"/>
    <s v="Regular"/>
    <x v="2"/>
    <n v="281.49"/>
    <x v="4"/>
    <x v="4"/>
    <n v="1179.7708"/>
    <s v="Bulk Order"/>
  </r>
  <r>
    <s v="ORD113320"/>
    <x v="3"/>
    <x v="3"/>
    <x v="13148"/>
    <n v="0.17"/>
    <n v="52.5657"/>
    <n v="5"/>
    <d v="2023-08-24T00:00:00"/>
    <d v="2023-08-25T00:00:00"/>
    <s v="Member"/>
    <x v="1"/>
    <n v="75"/>
    <x v="4"/>
    <x v="4"/>
    <n v="256.64429999999999"/>
    <s v="-"/>
  </r>
  <r>
    <s v="ORD113321"/>
    <x v="1"/>
    <x v="2"/>
    <x v="13149"/>
    <n v="0.16"/>
    <n v="552.88800000000003"/>
    <n v="9"/>
    <d v="2024-10-28T00:00:00"/>
    <d v="2024-10-30T00:00:00"/>
    <s v="Member"/>
    <x v="1"/>
    <n v="1017.11"/>
    <x v="4"/>
    <x v="5"/>
    <n v="2902.6620000000003"/>
    <s v="Bulk Order"/>
  </r>
  <r>
    <s v="ORD113322"/>
    <x v="2"/>
    <x v="0"/>
    <x v="13150"/>
    <n v="0.44"/>
    <n v="609.98079999999993"/>
    <n v="4"/>
    <d v="2023-06-27T00:00:00"/>
    <d v="2023-06-28T00:00:00"/>
    <s v="Regular"/>
    <x v="2"/>
    <n v="310.91000000000003"/>
    <x v="4"/>
    <x v="1"/>
    <n v="776.33920000000001"/>
    <s v="-"/>
  </r>
  <r>
    <s v="ORD113323"/>
    <x v="0"/>
    <x v="0"/>
    <x v="13151"/>
    <n v="0.35"/>
    <n v="1679.566"/>
    <n v="6"/>
    <d v="2024-02-19T00:00:00"/>
    <d v="2024-02-20T00:00:00"/>
    <s v="Regular"/>
    <x v="2"/>
    <n v="759.06"/>
    <x v="4"/>
    <x v="1"/>
    <n v="3119.1940000000004"/>
    <s v="Bulk Order"/>
  </r>
  <r>
    <s v="ORD113324"/>
    <x v="3"/>
    <x v="2"/>
    <x v="13152"/>
    <n v="0.23"/>
    <n v="260.17140000000001"/>
    <n v="2"/>
    <d v="2024-03-07T00:00:00"/>
    <d v="2024-03-10T00:00:00"/>
    <s v="New"/>
    <x v="0"/>
    <n v="249.71"/>
    <x v="4"/>
    <x v="0"/>
    <n v="871.00860000000011"/>
    <s v="-"/>
  </r>
  <r>
    <s v="ORD113325"/>
    <x v="2"/>
    <x v="0"/>
    <x v="13153"/>
    <n v="0.1"/>
    <n v="269.45100000000002"/>
    <n v="3"/>
    <d v="2023-03-10T00:00:00"/>
    <d v="2023-03-16T00:00:00"/>
    <s v="New"/>
    <x v="2"/>
    <n v="490.71"/>
    <x v="4"/>
    <x v="5"/>
    <n v="2425.0590000000002"/>
    <s v="-"/>
  </r>
  <r>
    <s v="ORD113326"/>
    <x v="1"/>
    <x v="4"/>
    <x v="13154"/>
    <n v="0.49"/>
    <n v="1814.8669"/>
    <n v="4"/>
    <d v="2023-05-25T00:00:00"/>
    <d v="2023-05-27T00:00:00"/>
    <s v="New"/>
    <x v="2"/>
    <n v="771.03"/>
    <x v="4"/>
    <x v="3"/>
    <n v="1888.9431"/>
    <s v="-"/>
  </r>
  <r>
    <s v="ORD113327"/>
    <x v="2"/>
    <x v="0"/>
    <x v="13155"/>
    <n v="0.04"/>
    <n v="174.54240000000001"/>
    <n v="3"/>
    <d v="2023-02-12T00:00:00"/>
    <d v="2023-02-16T00:00:00"/>
    <s v="Regular"/>
    <x v="1"/>
    <n v="951.93"/>
    <x v="4"/>
    <x v="3"/>
    <n v="4189.0176000000001"/>
    <s v="-"/>
  </r>
  <r>
    <s v="ORD113328"/>
    <x v="0"/>
    <x v="2"/>
    <x v="13156"/>
    <n v="7.0000000000000007E-2"/>
    <n v="60.666200000000003"/>
    <n v="7"/>
    <d v="2024-03-30T00:00:00"/>
    <d v="2024-04-02T00:00:00"/>
    <s v="New"/>
    <x v="2"/>
    <n v="258.60000000000002"/>
    <x v="4"/>
    <x v="1"/>
    <n v="805.99379999999996"/>
    <s v="Bulk Order"/>
  </r>
  <r>
    <s v="ORD113329"/>
    <x v="2"/>
    <x v="0"/>
    <x v="13157"/>
    <n v="0.14000000000000001"/>
    <n v="689.98580000000015"/>
    <n v="9"/>
    <d v="2023-05-26T00:00:00"/>
    <d v="2023-06-01T00:00:00"/>
    <s v="Regular"/>
    <x v="1"/>
    <n v="858.1"/>
    <x v="4"/>
    <x v="3"/>
    <n v="4238.4841999999999"/>
    <s v="Bulk Order"/>
  </r>
  <r>
    <s v="ORD113330"/>
    <x v="1"/>
    <x v="2"/>
    <x v="13158"/>
    <n v="0.48"/>
    <n v="2180.6735999999996"/>
    <n v="6"/>
    <d v="2023-07-13T00:00:00"/>
    <d v="2023-07-14T00:00:00"/>
    <s v="Member"/>
    <x v="0"/>
    <n v="1095.1099999999999"/>
    <x v="4"/>
    <x v="4"/>
    <n v="2362.3964000000001"/>
    <s v="Bulk Order"/>
  </r>
  <r>
    <s v="ORD113331"/>
    <x v="1"/>
    <x v="1"/>
    <x v="13159"/>
    <n v="0.14000000000000001"/>
    <n v="674.51440000000002"/>
    <n v="3"/>
    <d v="2023-03-04T00:00:00"/>
    <d v="2023-03-08T00:00:00"/>
    <s v="New"/>
    <x v="2"/>
    <n v="1385.27"/>
    <x v="4"/>
    <x v="0"/>
    <n v="4143.4456"/>
    <s v="-"/>
  </r>
  <r>
    <s v="ORD113332"/>
    <x v="0"/>
    <x v="2"/>
    <x v="13160"/>
    <n v="0.25"/>
    <n v="1069.5225"/>
    <n v="9"/>
    <d v="2023-10-11T00:00:00"/>
    <d v="2023-10-12T00:00:00"/>
    <s v="Member"/>
    <x v="2"/>
    <n v="449.27"/>
    <x v="4"/>
    <x v="2"/>
    <n v="3208.5675000000001"/>
    <s v="Bulk Order"/>
  </r>
  <r>
    <s v="ORD113333"/>
    <x v="1"/>
    <x v="0"/>
    <x v="13161"/>
    <n v="0.38"/>
    <n v="1672.2203999999999"/>
    <n v="1"/>
    <d v="2024-12-07T00:00:00"/>
    <d v="2024-12-08T00:00:00"/>
    <s v="Regular"/>
    <x v="0"/>
    <n v="641.55999999999995"/>
    <x v="4"/>
    <x v="2"/>
    <n v="2728.3595999999998"/>
    <s v="-"/>
  </r>
  <r>
    <s v="ORD113334"/>
    <x v="3"/>
    <x v="2"/>
    <x v="13162"/>
    <n v="0.46"/>
    <n v="1395.7596000000001"/>
    <n v="5"/>
    <d v="2024-01-28T00:00:00"/>
    <d v="2024-02-01T00:00:00"/>
    <s v="Regular"/>
    <x v="2"/>
    <n v="573.6"/>
    <x v="4"/>
    <x v="3"/>
    <n v="1638.5004000000001"/>
    <s v="-"/>
  </r>
  <r>
    <s v="ORD113335"/>
    <x v="1"/>
    <x v="3"/>
    <x v="13163"/>
    <n v="0.3"/>
    <n v="1272.606"/>
    <n v="5"/>
    <d v="2024-08-31T00:00:00"/>
    <d v="2024-09-05T00:00:00"/>
    <s v="Regular"/>
    <x v="2"/>
    <n v="630.6"/>
    <x v="4"/>
    <x v="3"/>
    <n v="2969.4140000000007"/>
    <s v="-"/>
  </r>
  <r>
    <s v="ORD113336"/>
    <x v="3"/>
    <x v="2"/>
    <x v="13164"/>
    <n v="0.19"/>
    <n v="516.16730000000007"/>
    <n v="2"/>
    <d v="2023-01-28T00:00:00"/>
    <d v="2023-02-01T00:00:00"/>
    <s v="Member"/>
    <x v="2"/>
    <n v="631.85"/>
    <x v="4"/>
    <x v="2"/>
    <n v="2200.5027"/>
    <s v="-"/>
  </r>
  <r>
    <s v="ORD113337"/>
    <x v="2"/>
    <x v="2"/>
    <x v="13165"/>
    <n v="0.49"/>
    <n v="1341.2574000000002"/>
    <n v="5"/>
    <d v="2024-05-22T00:00:00"/>
    <d v="2024-05-29T00:00:00"/>
    <s v="Member"/>
    <x v="2"/>
    <n v="250.41"/>
    <x v="4"/>
    <x v="1"/>
    <n v="1396.0026"/>
    <s v="-"/>
  </r>
  <r>
    <s v="ORD113338"/>
    <x v="3"/>
    <x v="3"/>
    <x v="13166"/>
    <n v="0.01"/>
    <n v="28.566399999999998"/>
    <n v="1"/>
    <d v="2024-10-16T00:00:00"/>
    <d v="2024-10-19T00:00:00"/>
    <s v="Member"/>
    <x v="2"/>
    <n v="818.77"/>
    <x v="4"/>
    <x v="3"/>
    <n v="2828.0735999999997"/>
    <s v="-"/>
  </r>
  <r>
    <s v="ORD113339"/>
    <x v="3"/>
    <x v="3"/>
    <x v="13167"/>
    <n v="0.42"/>
    <n v="2092.4231999999997"/>
    <n v="1"/>
    <d v="2024-04-03T00:00:00"/>
    <d v="2024-04-07T00:00:00"/>
    <s v="New"/>
    <x v="2"/>
    <n v="718.5"/>
    <x v="4"/>
    <x v="1"/>
    <n v="2889.5368000000003"/>
    <s v="-"/>
  </r>
  <r>
    <s v="ORD113340"/>
    <x v="2"/>
    <x v="3"/>
    <x v="13168"/>
    <n v="0.14000000000000001"/>
    <n v="85.614200000000011"/>
    <n v="4"/>
    <d v="2024-09-13T00:00:00"/>
    <d v="2024-09-16T00:00:00"/>
    <s v="Regular"/>
    <x v="1"/>
    <n v="170.44"/>
    <x v="4"/>
    <x v="3"/>
    <n v="525.91579999999999"/>
    <s v="-"/>
  </r>
  <r>
    <s v="ORD113341"/>
    <x v="1"/>
    <x v="4"/>
    <x v="10672"/>
    <n v="0.41"/>
    <n v="1659.4708999999998"/>
    <n v="6"/>
    <d v="2024-12-31T00:00:00"/>
    <d v="2025-01-02T00:00:00"/>
    <s v="Member"/>
    <x v="2"/>
    <n v="1171.5"/>
    <x v="4"/>
    <x v="1"/>
    <n v="2388.0191"/>
    <s v="Bulk Order"/>
  </r>
  <r>
    <s v="ORD113342"/>
    <x v="3"/>
    <x v="2"/>
    <x v="13169"/>
    <n v="0.08"/>
    <n v="115.1384"/>
    <n v="2"/>
    <d v="2023-03-17T00:00:00"/>
    <d v="2023-03-21T00:00:00"/>
    <s v="New"/>
    <x v="2"/>
    <n v="142.66"/>
    <x v="4"/>
    <x v="1"/>
    <n v="1324.0916"/>
    <s v="-"/>
  </r>
  <r>
    <s v="ORD113343"/>
    <x v="1"/>
    <x v="3"/>
    <x v="13170"/>
    <n v="0.17"/>
    <n v="317.90170000000001"/>
    <n v="5"/>
    <d v="2023-07-21T00:00:00"/>
    <d v="2023-07-27T00:00:00"/>
    <s v="Member"/>
    <x v="0"/>
    <n v="357.29"/>
    <x v="4"/>
    <x v="3"/>
    <n v="1552.1082999999999"/>
    <s v="-"/>
  </r>
  <r>
    <s v="ORD113344"/>
    <x v="2"/>
    <x v="3"/>
    <x v="13171"/>
    <n v="0.03"/>
    <n v="14.8383"/>
    <n v="5"/>
    <d v="2023-07-20T00:00:00"/>
    <d v="2023-07-22T00:00:00"/>
    <s v="Regular"/>
    <x v="2"/>
    <n v="118.92"/>
    <x v="4"/>
    <x v="1"/>
    <n v="479.77170000000001"/>
    <s v="-"/>
  </r>
  <r>
    <s v="ORD113345"/>
    <x v="0"/>
    <x v="1"/>
    <x v="13172"/>
    <n v="0.1"/>
    <n v="182.27100000000002"/>
    <n v="3"/>
    <d v="2024-01-08T00:00:00"/>
    <d v="2024-01-12T00:00:00"/>
    <s v="New"/>
    <x v="0"/>
    <n v="106.71"/>
    <x v="4"/>
    <x v="3"/>
    <n v="1640.4390000000001"/>
    <s v="-"/>
  </r>
  <r>
    <s v="ORD113346"/>
    <x v="1"/>
    <x v="4"/>
    <x v="13173"/>
    <n v="0.3"/>
    <n v="1486.4219999999998"/>
    <n v="4"/>
    <d v="2023-11-18T00:00:00"/>
    <d v="2023-11-24T00:00:00"/>
    <s v="New"/>
    <x v="0"/>
    <n v="745.93"/>
    <x v="4"/>
    <x v="4"/>
    <n v="3468.3180000000002"/>
    <s v="-"/>
  </r>
  <r>
    <s v="ORD113347"/>
    <x v="1"/>
    <x v="2"/>
    <x v="13174"/>
    <n v="0.38"/>
    <n v="777.34320000000002"/>
    <n v="2"/>
    <d v="2023-11-25T00:00:00"/>
    <d v="2023-11-28T00:00:00"/>
    <s v="New"/>
    <x v="0"/>
    <n v="314.24"/>
    <x v="4"/>
    <x v="3"/>
    <n v="1268.2968000000001"/>
    <s v="-"/>
  </r>
  <r>
    <s v="ORD113348"/>
    <x v="0"/>
    <x v="0"/>
    <x v="13175"/>
    <n v="0.46"/>
    <n v="1555.4762000000001"/>
    <n v="7"/>
    <d v="2024-01-02T00:00:00"/>
    <d v="2024-01-08T00:00:00"/>
    <s v="New"/>
    <x v="0"/>
    <n v="731.64"/>
    <x v="4"/>
    <x v="2"/>
    <n v="1825.9937999999997"/>
    <s v="Bulk Order"/>
  </r>
  <r>
    <s v="ORD113349"/>
    <x v="0"/>
    <x v="4"/>
    <x v="13176"/>
    <n v="0.06"/>
    <n v="41.489399999999996"/>
    <n v="3"/>
    <d v="2024-09-23T00:00:00"/>
    <d v="2024-09-29T00:00:00"/>
    <s v="New"/>
    <x v="1"/>
    <n v="124.75"/>
    <x v="4"/>
    <x v="0"/>
    <n v="650.00059999999996"/>
    <s v="-"/>
  </r>
  <r>
    <s v="ORD113350"/>
    <x v="2"/>
    <x v="4"/>
    <x v="13177"/>
    <n v="7.0000000000000007E-2"/>
    <n v="323.41680000000002"/>
    <n v="6"/>
    <d v="2023-06-28T00:00:00"/>
    <d v="2023-06-30T00:00:00"/>
    <s v="New"/>
    <x v="1"/>
    <n v="1076.1400000000001"/>
    <x v="4"/>
    <x v="5"/>
    <n v="4296.8231999999998"/>
    <s v="Bulk Order"/>
  </r>
  <r>
    <s v="ORD113351"/>
    <x v="1"/>
    <x v="1"/>
    <x v="13178"/>
    <n v="0.47"/>
    <n v="1953.2964999999997"/>
    <n v="9"/>
    <d v="2023-05-07T00:00:00"/>
    <d v="2023-05-12T00:00:00"/>
    <s v="Regular"/>
    <x v="2"/>
    <n v="582.22"/>
    <x v="4"/>
    <x v="2"/>
    <n v="2202.6535000000003"/>
    <s v="Bulk Order"/>
  </r>
  <r>
    <s v="ORD113352"/>
    <x v="1"/>
    <x v="2"/>
    <x v="13179"/>
    <n v="0.38"/>
    <n v="757.27919999999995"/>
    <n v="7"/>
    <d v="2023-05-24T00:00:00"/>
    <d v="2023-05-28T00:00:00"/>
    <s v="Regular"/>
    <x v="0"/>
    <n v="302.61"/>
    <x v="4"/>
    <x v="0"/>
    <n v="1235.5608"/>
    <s v="Bulk Order"/>
  </r>
  <r>
    <s v="ORD113353"/>
    <x v="2"/>
    <x v="2"/>
    <x v="13180"/>
    <n v="0.27"/>
    <n v="488.01690000000002"/>
    <n v="4"/>
    <d v="2023-07-12T00:00:00"/>
    <d v="2023-07-15T00:00:00"/>
    <s v="New"/>
    <x v="1"/>
    <n v="274.31"/>
    <x v="4"/>
    <x v="2"/>
    <n v="1319.4530999999999"/>
    <s v="-"/>
  </r>
  <r>
    <s v="ORD113354"/>
    <x v="1"/>
    <x v="3"/>
    <x v="13181"/>
    <n v="0.24"/>
    <n v="532.34640000000002"/>
    <n v="2"/>
    <d v="2024-04-13T00:00:00"/>
    <d v="2024-04-16T00:00:00"/>
    <s v="Regular"/>
    <x v="1"/>
    <n v="292.77999999999997"/>
    <x v="4"/>
    <x v="3"/>
    <n v="1685.7636000000002"/>
    <s v="-"/>
  </r>
  <r>
    <s v="ORD113355"/>
    <x v="3"/>
    <x v="3"/>
    <x v="13182"/>
    <n v="0.08"/>
    <n v="165.2936"/>
    <n v="7"/>
    <d v="2023-08-30T00:00:00"/>
    <d v="2023-09-06T00:00:00"/>
    <s v="Regular"/>
    <x v="1"/>
    <n v="143.72999999999999"/>
    <x v="4"/>
    <x v="2"/>
    <n v="1900.8764000000001"/>
    <s v="Bulk Order"/>
  </r>
  <r>
    <s v="ORD113356"/>
    <x v="3"/>
    <x v="4"/>
    <x v="13183"/>
    <n v="0.19"/>
    <n v="259.24549999999999"/>
    <n v="8"/>
    <d v="2023-02-26T00:00:00"/>
    <d v="2023-02-27T00:00:00"/>
    <s v="Member"/>
    <x v="2"/>
    <n v="224.36"/>
    <x v="4"/>
    <x v="3"/>
    <n v="1105.2045000000001"/>
    <s v="Bulk Order"/>
  </r>
  <r>
    <s v="ORD113357"/>
    <x v="3"/>
    <x v="1"/>
    <x v="13184"/>
    <n v="0.19"/>
    <n v="941.47849999999994"/>
    <n v="3"/>
    <d v="2024-02-25T00:00:00"/>
    <d v="2024-02-28T00:00:00"/>
    <s v="Member"/>
    <x v="2"/>
    <n v="1317.87"/>
    <x v="4"/>
    <x v="5"/>
    <n v="4013.6714999999995"/>
    <s v="-"/>
  </r>
  <r>
    <s v="ORD113358"/>
    <x v="1"/>
    <x v="2"/>
    <x v="13185"/>
    <n v="0.32"/>
    <n v="1302.9376"/>
    <n v="7"/>
    <d v="2024-11-09T00:00:00"/>
    <d v="2024-11-16T00:00:00"/>
    <s v="Member"/>
    <x v="1"/>
    <n v="636.63"/>
    <x v="4"/>
    <x v="2"/>
    <n v="2768.7424000000001"/>
    <s v="Bulk Order"/>
  </r>
  <r>
    <s v="ORD113359"/>
    <x v="3"/>
    <x v="1"/>
    <x v="13186"/>
    <n v="0.3"/>
    <n v="423.84599999999995"/>
    <n v="1"/>
    <d v="2024-07-30T00:00:00"/>
    <d v="2024-08-02T00:00:00"/>
    <s v="New"/>
    <x v="2"/>
    <n v="121.3"/>
    <x v="4"/>
    <x v="1"/>
    <n v="988.97399999999993"/>
    <s v="-"/>
  </r>
  <r>
    <s v="ORD113360"/>
    <x v="3"/>
    <x v="0"/>
    <x v="13187"/>
    <n v="0.03"/>
    <n v="147.31349999999998"/>
    <n v="8"/>
    <d v="2024-03-08T00:00:00"/>
    <d v="2024-03-12T00:00:00"/>
    <s v="Member"/>
    <x v="0"/>
    <n v="622.59"/>
    <x v="4"/>
    <x v="2"/>
    <n v="4763.1364999999996"/>
    <s v="Bulk Order"/>
  </r>
  <r>
    <s v="ORD113361"/>
    <x v="2"/>
    <x v="2"/>
    <x v="13188"/>
    <n v="0.42"/>
    <n v="73.961999999999989"/>
    <n v="7"/>
    <d v="2023-02-16T00:00:00"/>
    <d v="2023-02-18T00:00:00"/>
    <s v="Regular"/>
    <x v="2"/>
    <n v="42.19"/>
    <x v="4"/>
    <x v="5"/>
    <n v="102.13800000000001"/>
    <s v="Bulk Order"/>
  </r>
  <r>
    <s v="ORD113362"/>
    <x v="2"/>
    <x v="3"/>
    <x v="13189"/>
    <n v="0.47"/>
    <n v="1055.4789999999998"/>
    <n v="6"/>
    <d v="2024-02-28T00:00:00"/>
    <d v="2024-03-05T00:00:00"/>
    <s v="Member"/>
    <x v="0"/>
    <n v="255.16"/>
    <x v="4"/>
    <x v="4"/>
    <n v="1190.221"/>
    <s v="Bulk Order"/>
  </r>
  <r>
    <s v="ORD113363"/>
    <x v="0"/>
    <x v="4"/>
    <x v="13190"/>
    <n v="0.39"/>
    <n v="1127.2872"/>
    <n v="3"/>
    <d v="2024-02-02T00:00:00"/>
    <d v="2024-02-09T00:00:00"/>
    <s v="New"/>
    <x v="2"/>
    <n v="187.2"/>
    <x v="4"/>
    <x v="0"/>
    <n v="1763.1928"/>
    <s v="-"/>
  </r>
  <r>
    <s v="ORD113364"/>
    <x v="0"/>
    <x v="1"/>
    <x v="13191"/>
    <n v="0.09"/>
    <n v="25.575300000000002"/>
    <n v="4"/>
    <d v="2023-10-23T00:00:00"/>
    <d v="2023-10-27T00:00:00"/>
    <s v="New"/>
    <x v="0"/>
    <n v="18.07"/>
    <x v="4"/>
    <x v="5"/>
    <n v="258.59469999999999"/>
    <s v="-"/>
  </r>
  <r>
    <s v="ORD113365"/>
    <x v="0"/>
    <x v="3"/>
    <x v="13192"/>
    <n v="0.09"/>
    <n v="80.017200000000003"/>
    <n v="8"/>
    <d v="2023-10-31T00:00:00"/>
    <d v="2023-11-04T00:00:00"/>
    <s v="Regular"/>
    <x v="2"/>
    <n v="179.36"/>
    <x v="4"/>
    <x v="2"/>
    <n v="809.06280000000004"/>
    <s v="Bulk Order"/>
  </r>
  <r>
    <s v="ORD113366"/>
    <x v="0"/>
    <x v="4"/>
    <x v="13193"/>
    <n v="0.36"/>
    <n v="491.34239999999994"/>
    <n v="1"/>
    <d v="2023-08-24T00:00:00"/>
    <d v="2023-08-29T00:00:00"/>
    <s v="Regular"/>
    <x v="2"/>
    <n v="374.6"/>
    <x v="4"/>
    <x v="3"/>
    <n v="873.49759999999992"/>
    <s v="-"/>
  </r>
  <r>
    <s v="ORD113367"/>
    <x v="2"/>
    <x v="3"/>
    <x v="13194"/>
    <n v="0.22"/>
    <n v="798.40420000000006"/>
    <n v="2"/>
    <d v="2024-02-20T00:00:00"/>
    <d v="2024-02-26T00:00:00"/>
    <s v="Member"/>
    <x v="0"/>
    <n v="417.43"/>
    <x v="4"/>
    <x v="0"/>
    <n v="2830.7058000000002"/>
    <s v="-"/>
  </r>
  <r>
    <s v="ORD113368"/>
    <x v="2"/>
    <x v="2"/>
    <x v="13195"/>
    <n v="0.39"/>
    <n v="1834.8486"/>
    <n v="1"/>
    <d v="2024-09-04T00:00:00"/>
    <d v="2024-09-09T00:00:00"/>
    <s v="Member"/>
    <x v="0"/>
    <n v="1397.24"/>
    <x v="4"/>
    <x v="5"/>
    <n v="2869.8913999999995"/>
    <s v="-"/>
  </r>
  <r>
    <s v="ORD113369"/>
    <x v="2"/>
    <x v="1"/>
    <x v="13196"/>
    <n v="0.04"/>
    <n v="126.4088"/>
    <n v="4"/>
    <d v="2024-11-03T00:00:00"/>
    <d v="2024-11-07T00:00:00"/>
    <s v="Member"/>
    <x v="0"/>
    <n v="332.01"/>
    <x v="4"/>
    <x v="2"/>
    <n v="3033.8111999999996"/>
    <s v="-"/>
  </r>
  <r>
    <s v="ORD113370"/>
    <x v="3"/>
    <x v="0"/>
    <x v="13197"/>
    <n v="0.36"/>
    <n v="1028.5344"/>
    <n v="6"/>
    <d v="2024-02-18T00:00:00"/>
    <d v="2024-02-23T00:00:00"/>
    <s v="New"/>
    <x v="1"/>
    <n v="390.05"/>
    <x v="4"/>
    <x v="4"/>
    <n v="1828.5056"/>
    <s v="Bulk Order"/>
  </r>
  <r>
    <s v="ORD113371"/>
    <x v="3"/>
    <x v="3"/>
    <x v="13198"/>
    <n v="0.21"/>
    <n v="573.3252"/>
    <n v="5"/>
    <d v="2023-04-30T00:00:00"/>
    <d v="2023-05-01T00:00:00"/>
    <s v="Member"/>
    <x v="2"/>
    <n v="455.65"/>
    <x v="4"/>
    <x v="0"/>
    <n v="2156.7947999999997"/>
    <s v="-"/>
  </r>
  <r>
    <s v="ORD113372"/>
    <x v="0"/>
    <x v="1"/>
    <x v="13199"/>
    <n v="0.02"/>
    <n v="36.369"/>
    <n v="6"/>
    <d v="2024-10-27T00:00:00"/>
    <d v="2024-10-30T00:00:00"/>
    <s v="Member"/>
    <x v="2"/>
    <n v="139.81"/>
    <x v="4"/>
    <x v="0"/>
    <n v="1782.0810000000001"/>
    <s v="Bulk Order"/>
  </r>
  <r>
    <s v="ORD113373"/>
    <x v="3"/>
    <x v="2"/>
    <x v="13200"/>
    <n v="0.27"/>
    <n v="1122.066"/>
    <n v="2"/>
    <d v="2024-07-08T00:00:00"/>
    <d v="2024-07-14T00:00:00"/>
    <s v="Regular"/>
    <x v="1"/>
    <n v="512.38"/>
    <x v="4"/>
    <x v="1"/>
    <n v="3033.7340000000004"/>
    <s v="-"/>
  </r>
  <r>
    <s v="ORD113374"/>
    <x v="1"/>
    <x v="3"/>
    <x v="13201"/>
    <n v="0.35"/>
    <n v="962.41600000000005"/>
    <n v="5"/>
    <d v="2024-03-14T00:00:00"/>
    <d v="2024-03-21T00:00:00"/>
    <s v="New"/>
    <x v="2"/>
    <n v="550.95000000000005"/>
    <x v="4"/>
    <x v="2"/>
    <n v="1787.3440000000001"/>
    <s v="-"/>
  </r>
  <r>
    <s v="ORD113375"/>
    <x v="2"/>
    <x v="2"/>
    <x v="13202"/>
    <n v="0.26"/>
    <n v="319.15260000000001"/>
    <n v="1"/>
    <d v="2024-07-09T00:00:00"/>
    <d v="2024-07-16T00:00:00"/>
    <s v="New"/>
    <x v="0"/>
    <n v="65.09"/>
    <x v="4"/>
    <x v="5"/>
    <n v="908.35739999999998"/>
    <s v="-"/>
  </r>
  <r>
    <s v="ORD113376"/>
    <x v="0"/>
    <x v="0"/>
    <x v="13203"/>
    <n v="0.06"/>
    <n v="46.228200000000001"/>
    <n v="6"/>
    <d v="2023-03-19T00:00:00"/>
    <d v="2023-03-23T00:00:00"/>
    <s v="Regular"/>
    <x v="0"/>
    <n v="131.65"/>
    <x v="4"/>
    <x v="0"/>
    <n v="724.24180000000001"/>
    <s v="Bulk Order"/>
  </r>
  <r>
    <s v="ORD113377"/>
    <x v="0"/>
    <x v="0"/>
    <x v="13204"/>
    <n v="0.41"/>
    <n v="2020.8941"/>
    <n v="4"/>
    <d v="2023-11-28T00:00:00"/>
    <d v="2023-11-30T00:00:00"/>
    <s v="New"/>
    <x v="1"/>
    <n v="1059.02"/>
    <x v="4"/>
    <x v="1"/>
    <n v="2908.1159000000002"/>
    <s v="-"/>
  </r>
  <r>
    <s v="ORD113378"/>
    <x v="1"/>
    <x v="4"/>
    <x v="13205"/>
    <n v="0.16"/>
    <n v="29.699200000000001"/>
    <n v="9"/>
    <d v="2023-04-18T00:00:00"/>
    <d v="2023-04-23T00:00:00"/>
    <s v="Regular"/>
    <x v="2"/>
    <n v="23.12"/>
    <x v="4"/>
    <x v="5"/>
    <n v="155.92080000000001"/>
    <s v="Bulk Order"/>
  </r>
  <r>
    <s v="ORD113379"/>
    <x v="3"/>
    <x v="4"/>
    <x v="1179"/>
    <n v="0.46"/>
    <n v="2149.9755999999998"/>
    <n v="3"/>
    <d v="2024-01-22T00:00:00"/>
    <d v="2024-01-29T00:00:00"/>
    <s v="Regular"/>
    <x v="2"/>
    <n v="1251.56"/>
    <x v="4"/>
    <x v="2"/>
    <n v="2523.8843999999999"/>
    <s v="-"/>
  </r>
  <r>
    <s v="ORD113380"/>
    <x v="0"/>
    <x v="4"/>
    <x v="13206"/>
    <n v="0.45"/>
    <n v="526.3605"/>
    <n v="3"/>
    <d v="2023-01-07T00:00:00"/>
    <d v="2023-01-08T00:00:00"/>
    <s v="Regular"/>
    <x v="1"/>
    <n v="139.56"/>
    <x v="4"/>
    <x v="0"/>
    <n v="643.32950000000005"/>
    <s v="-"/>
  </r>
  <r>
    <s v="ORD113381"/>
    <x v="3"/>
    <x v="2"/>
    <x v="13207"/>
    <n v="0.1"/>
    <n v="332.19900000000001"/>
    <n v="9"/>
    <d v="2024-07-23T00:00:00"/>
    <d v="2024-07-28T00:00:00"/>
    <s v="Member"/>
    <x v="0"/>
    <n v="923.54"/>
    <x v="4"/>
    <x v="0"/>
    <n v="2989.7909999999997"/>
    <s v="Bulk Order"/>
  </r>
  <r>
    <s v="ORD113382"/>
    <x v="3"/>
    <x v="4"/>
    <x v="13208"/>
    <n v="0.24"/>
    <n v="378.60239999999999"/>
    <n v="4"/>
    <d v="2024-01-29T00:00:00"/>
    <d v="2024-01-30T00:00:00"/>
    <s v="Member"/>
    <x v="0"/>
    <n v="407.49"/>
    <x v="4"/>
    <x v="0"/>
    <n v="1198.9076"/>
    <s v="-"/>
  </r>
  <r>
    <s v="ORD113383"/>
    <x v="1"/>
    <x v="1"/>
    <x v="13209"/>
    <n v="7.0000000000000007E-2"/>
    <n v="301.91489999999999"/>
    <n v="7"/>
    <d v="2024-06-05T00:00:00"/>
    <d v="2024-06-11T00:00:00"/>
    <s v="New"/>
    <x v="2"/>
    <n v="467.4"/>
    <x v="4"/>
    <x v="3"/>
    <n v="4011.1550999999999"/>
    <s v="Bulk Order"/>
  </r>
  <r>
    <s v="ORD113384"/>
    <x v="0"/>
    <x v="2"/>
    <x v="13210"/>
    <n v="0.34"/>
    <n v="939.37920000000008"/>
    <n v="2"/>
    <d v="2023-08-16T00:00:00"/>
    <d v="2023-08-17T00:00:00"/>
    <s v="Regular"/>
    <x v="0"/>
    <n v="181.64"/>
    <x v="4"/>
    <x v="4"/>
    <n v="1823.5008"/>
    <s v="-"/>
  </r>
  <r>
    <s v="ORD113385"/>
    <x v="3"/>
    <x v="2"/>
    <x v="13211"/>
    <n v="0.43"/>
    <n v="340.20739999999995"/>
    <n v="1"/>
    <d v="2023-06-19T00:00:00"/>
    <d v="2023-06-25T00:00:00"/>
    <s v="Member"/>
    <x v="2"/>
    <n v="45.81"/>
    <x v="4"/>
    <x v="2"/>
    <n v="450.9726"/>
    <s v="-"/>
  </r>
  <r>
    <s v="ORD113386"/>
    <x v="3"/>
    <x v="4"/>
    <x v="13212"/>
    <n v="0.32"/>
    <n v="455.10080000000005"/>
    <n v="1"/>
    <d v="2023-02-03T00:00:00"/>
    <d v="2023-02-09T00:00:00"/>
    <s v="New"/>
    <x v="0"/>
    <n v="347"/>
    <x v="4"/>
    <x v="2"/>
    <n v="967.08920000000001"/>
    <s v="-"/>
  </r>
  <r>
    <s v="ORD113387"/>
    <x v="1"/>
    <x v="4"/>
    <x v="13213"/>
    <n v="0.13"/>
    <n v="217.0428"/>
    <n v="6"/>
    <d v="2024-12-22T00:00:00"/>
    <d v="2024-12-29T00:00:00"/>
    <s v="New"/>
    <x v="0"/>
    <n v="318.04000000000002"/>
    <x v="4"/>
    <x v="3"/>
    <n v="1452.5172"/>
    <s v="Bulk Order"/>
  </r>
  <r>
    <s v="ORD113388"/>
    <x v="1"/>
    <x v="2"/>
    <x v="13214"/>
    <n v="0.04"/>
    <n v="177.64080000000001"/>
    <n v="4"/>
    <d v="2023-06-03T00:00:00"/>
    <d v="2023-06-04T00:00:00"/>
    <s v="Regular"/>
    <x v="2"/>
    <n v="419.23"/>
    <x v="4"/>
    <x v="0"/>
    <n v="4263.3792000000003"/>
    <s v="-"/>
  </r>
  <r>
    <s v="ORD113389"/>
    <x v="3"/>
    <x v="0"/>
    <x v="13215"/>
    <n v="0.03"/>
    <n v="115.7106"/>
    <n v="2"/>
    <d v="2023-05-10T00:00:00"/>
    <d v="2023-05-14T00:00:00"/>
    <s v="Regular"/>
    <x v="2"/>
    <n v="351.07"/>
    <x v="4"/>
    <x v="5"/>
    <n v="3741.3094000000001"/>
    <s v="-"/>
  </r>
  <r>
    <s v="ORD113390"/>
    <x v="1"/>
    <x v="0"/>
    <x v="13216"/>
    <n v="0.31"/>
    <n v="1291.1437999999998"/>
    <n v="7"/>
    <d v="2024-12-13T00:00:00"/>
    <d v="2024-12-16T00:00:00"/>
    <s v="New"/>
    <x v="0"/>
    <n v="601.65"/>
    <x v="4"/>
    <x v="1"/>
    <n v="2873.8361999999997"/>
    <s v="Bulk Order"/>
  </r>
  <r>
    <s v="ORD113391"/>
    <x v="3"/>
    <x v="4"/>
    <x v="13217"/>
    <n v="0.48"/>
    <n v="170.89920000000001"/>
    <n v="8"/>
    <d v="2024-07-10T00:00:00"/>
    <d v="2024-07-14T00:00:00"/>
    <s v="New"/>
    <x v="2"/>
    <n v="25.51"/>
    <x v="4"/>
    <x v="3"/>
    <n v="185.14080000000001"/>
    <s v="Bulk Order"/>
  </r>
  <r>
    <s v="ORD113392"/>
    <x v="0"/>
    <x v="0"/>
    <x v="13218"/>
    <n v="0.35"/>
    <n v="1027.6105"/>
    <n v="7"/>
    <d v="2023-01-05T00:00:00"/>
    <d v="2023-01-08T00:00:00"/>
    <s v="New"/>
    <x v="0"/>
    <n v="654.19000000000005"/>
    <x v="4"/>
    <x v="0"/>
    <n v="1908.4195000000002"/>
    <s v="Bulk Order"/>
  </r>
  <r>
    <s v="ORD113393"/>
    <x v="2"/>
    <x v="1"/>
    <x v="13219"/>
    <n v="0.37"/>
    <n v="1848.5089"/>
    <n v="9"/>
    <d v="2023-01-26T00:00:00"/>
    <d v="2023-01-28T00:00:00"/>
    <s v="Member"/>
    <x v="2"/>
    <n v="1435.25"/>
    <x v="4"/>
    <x v="1"/>
    <n v="3147.4611000000004"/>
    <s v="Bulk Order"/>
  </r>
  <r>
    <s v="ORD113394"/>
    <x v="1"/>
    <x v="1"/>
    <x v="13220"/>
    <n v="0.16"/>
    <n v="631.59680000000003"/>
    <n v="1"/>
    <d v="2024-05-14T00:00:00"/>
    <d v="2024-05-21T00:00:00"/>
    <s v="Member"/>
    <x v="1"/>
    <n v="605.99"/>
    <x v="4"/>
    <x v="3"/>
    <n v="3315.8832000000002"/>
    <s v="-"/>
  </r>
  <r>
    <s v="ORD113395"/>
    <x v="2"/>
    <x v="1"/>
    <x v="13221"/>
    <n v="0.28999999999999998"/>
    <n v="200.52629999999999"/>
    <n v="6"/>
    <d v="2023-12-01T00:00:00"/>
    <d v="2023-12-06T00:00:00"/>
    <s v="New"/>
    <x v="2"/>
    <n v="184.88"/>
    <x v="4"/>
    <x v="4"/>
    <n v="490.94370000000004"/>
    <s v="Bulk Order"/>
  </r>
  <r>
    <s v="ORD113396"/>
    <x v="3"/>
    <x v="2"/>
    <x v="13222"/>
    <n v="0.16"/>
    <n v="548.19360000000006"/>
    <n v="8"/>
    <d v="2024-02-13T00:00:00"/>
    <d v="2024-02-17T00:00:00"/>
    <s v="New"/>
    <x v="0"/>
    <n v="451.5"/>
    <x v="4"/>
    <x v="3"/>
    <n v="2878.0164"/>
    <s v="Bulk Order"/>
  </r>
  <r>
    <s v="ORD113397"/>
    <x v="3"/>
    <x v="2"/>
    <x v="12235"/>
    <n v="0.45"/>
    <n v="1688.4405000000002"/>
    <n v="9"/>
    <d v="2023-04-02T00:00:00"/>
    <d v="2023-04-07T00:00:00"/>
    <s v="New"/>
    <x v="0"/>
    <n v="419.17"/>
    <x v="4"/>
    <x v="3"/>
    <n v="2063.6495"/>
    <s v="Bulk Order"/>
  </r>
  <r>
    <s v="ORD113398"/>
    <x v="3"/>
    <x v="2"/>
    <x v="13223"/>
    <n v="7.0000000000000007E-2"/>
    <n v="183.38740000000004"/>
    <n v="8"/>
    <d v="2024-12-27T00:00:00"/>
    <d v="2025-01-02T00:00:00"/>
    <s v="Member"/>
    <x v="0"/>
    <n v="349.97"/>
    <x v="4"/>
    <x v="0"/>
    <n v="2436.4326000000001"/>
    <s v="Bulk Order"/>
  </r>
  <r>
    <s v="ORD113399"/>
    <x v="2"/>
    <x v="2"/>
    <x v="13224"/>
    <n v="0.32"/>
    <n v="155.48480000000001"/>
    <n v="6"/>
    <d v="2024-08-19T00:00:00"/>
    <d v="2024-08-24T00:00:00"/>
    <s v="Regular"/>
    <x v="1"/>
    <n v="49.66"/>
    <x v="4"/>
    <x v="0"/>
    <n v="330.40519999999998"/>
    <s v="Bulk Order"/>
  </r>
  <r>
    <s v="ORD113400"/>
    <x v="3"/>
    <x v="2"/>
    <x v="13225"/>
    <n v="0.37"/>
    <n v="99.885199999999998"/>
    <n v="8"/>
    <d v="2024-06-17T00:00:00"/>
    <d v="2024-06-23T00:00:00"/>
    <s v="Regular"/>
    <x v="0"/>
    <n v="29.47"/>
    <x v="4"/>
    <x v="2"/>
    <n v="170.07479999999998"/>
    <s v="Bulk Order"/>
  </r>
  <r>
    <s v="ORD113401"/>
    <x v="1"/>
    <x v="4"/>
    <x v="13226"/>
    <n v="0.35"/>
    <n v="1643.3445000000002"/>
    <n v="8"/>
    <d v="2024-02-07T00:00:00"/>
    <d v="2024-02-13T00:00:00"/>
    <s v="New"/>
    <x v="2"/>
    <n v="1044.0999999999999"/>
    <x v="4"/>
    <x v="4"/>
    <n v="3051.9255000000003"/>
    <s v="Bulk Order"/>
  </r>
  <r>
    <s v="ORD113402"/>
    <x v="0"/>
    <x v="0"/>
    <x v="4483"/>
    <n v="0.13"/>
    <n v="177.03659999999999"/>
    <n v="1"/>
    <d v="2024-05-12T00:00:00"/>
    <d v="2024-05-14T00:00:00"/>
    <s v="Member"/>
    <x v="2"/>
    <n v="362.5"/>
    <x v="4"/>
    <x v="4"/>
    <n v="1184.7834"/>
    <s v="-"/>
  </r>
  <r>
    <s v="ORD113403"/>
    <x v="0"/>
    <x v="4"/>
    <x v="13227"/>
    <n v="0.24"/>
    <n v="469.66559999999998"/>
    <n v="8"/>
    <d v="2023-02-11T00:00:00"/>
    <d v="2023-02-16T00:00:00"/>
    <s v="Member"/>
    <x v="0"/>
    <n v="284.27"/>
    <x v="4"/>
    <x v="2"/>
    <n v="1487.2744"/>
    <s v="Bulk Order"/>
  </r>
  <r>
    <s v="ORD113404"/>
    <x v="1"/>
    <x v="0"/>
    <x v="13228"/>
    <n v="0.33"/>
    <n v="1318.9638"/>
    <n v="7"/>
    <d v="2024-04-28T00:00:00"/>
    <d v="2024-05-01T00:00:00"/>
    <s v="New"/>
    <x v="2"/>
    <n v="790.67"/>
    <x v="4"/>
    <x v="1"/>
    <n v="2677.8962000000001"/>
    <s v="Bulk Order"/>
  </r>
  <r>
    <s v="ORD113405"/>
    <x v="0"/>
    <x v="4"/>
    <x v="13229"/>
    <n v="0.47"/>
    <n v="1634.3686"/>
    <n v="8"/>
    <d v="2023-06-08T00:00:00"/>
    <d v="2023-06-12T00:00:00"/>
    <s v="New"/>
    <x v="0"/>
    <n v="312.72000000000003"/>
    <x v="4"/>
    <x v="2"/>
    <n v="1843.0114000000001"/>
    <s v="Bulk Order"/>
  </r>
  <r>
    <s v="ORD113406"/>
    <x v="2"/>
    <x v="1"/>
    <x v="13230"/>
    <n v="0.25"/>
    <n v="1211.4925000000001"/>
    <n v="8"/>
    <d v="2024-11-01T00:00:00"/>
    <d v="2024-11-03T00:00:00"/>
    <s v="New"/>
    <x v="1"/>
    <n v="1158.83"/>
    <x v="4"/>
    <x v="2"/>
    <n v="3634.4775"/>
    <s v="Bulk Order"/>
  </r>
  <r>
    <s v="ORD113407"/>
    <x v="3"/>
    <x v="3"/>
    <x v="13231"/>
    <n v="0.15"/>
    <n v="83.236499999999992"/>
    <n v="6"/>
    <d v="2023-12-21T00:00:00"/>
    <d v="2023-12-27T00:00:00"/>
    <s v="Member"/>
    <x v="0"/>
    <n v="40.06"/>
    <x v="4"/>
    <x v="0"/>
    <n v="471.67349999999999"/>
    <s v="Bulk Order"/>
  </r>
  <r>
    <s v="ORD113408"/>
    <x v="3"/>
    <x v="2"/>
    <x v="13232"/>
    <n v="0.19"/>
    <n v="677.14289999999994"/>
    <n v="9"/>
    <d v="2024-05-14T00:00:00"/>
    <d v="2024-05-21T00:00:00"/>
    <s v="Regular"/>
    <x v="1"/>
    <n v="337.25"/>
    <x v="4"/>
    <x v="4"/>
    <n v="2886.7671"/>
    <s v="Bulk Order"/>
  </r>
  <r>
    <s v="ORD113409"/>
    <x v="3"/>
    <x v="3"/>
    <x v="13233"/>
    <n v="0.27"/>
    <n v="135.78840000000002"/>
    <n v="3"/>
    <d v="2023-09-07T00:00:00"/>
    <d v="2023-09-13T00:00:00"/>
    <s v="Member"/>
    <x v="0"/>
    <n v="77.650000000000006"/>
    <x v="4"/>
    <x v="3"/>
    <n v="367.13159999999999"/>
    <s v="-"/>
  </r>
  <r>
    <s v="ORD113410"/>
    <x v="2"/>
    <x v="3"/>
    <x v="13234"/>
    <n v="0.49"/>
    <n v="49.396900000000002"/>
    <n v="1"/>
    <d v="2023-11-27T00:00:00"/>
    <d v="2023-11-30T00:00:00"/>
    <s v="Member"/>
    <x v="1"/>
    <n v="8.01"/>
    <x v="4"/>
    <x v="0"/>
    <n v="51.4131"/>
    <s v="-"/>
  </r>
  <r>
    <s v="ORD113411"/>
    <x v="2"/>
    <x v="1"/>
    <x v="13235"/>
    <n v="0.31"/>
    <n v="213.63030000000001"/>
    <n v="9"/>
    <d v="2023-08-02T00:00:00"/>
    <d v="2023-08-08T00:00:00"/>
    <s v="Member"/>
    <x v="1"/>
    <n v="188.85"/>
    <x v="4"/>
    <x v="3"/>
    <n v="475.49969999999996"/>
    <s v="Bulk Order"/>
  </r>
  <r>
    <s v="ORD113412"/>
    <x v="2"/>
    <x v="3"/>
    <x v="13236"/>
    <n v="0.08"/>
    <n v="249.7568"/>
    <n v="2"/>
    <d v="2023-12-29T00:00:00"/>
    <d v="2024-01-01T00:00:00"/>
    <s v="Regular"/>
    <x v="1"/>
    <n v="540.45000000000005"/>
    <x v="4"/>
    <x v="5"/>
    <n v="2872.2031999999999"/>
    <s v="-"/>
  </r>
  <r>
    <s v="ORD113413"/>
    <x v="1"/>
    <x v="3"/>
    <x v="13237"/>
    <n v="0.42"/>
    <n v="1433.6028000000001"/>
    <n v="3"/>
    <d v="2024-04-18T00:00:00"/>
    <d v="2024-04-24T00:00:00"/>
    <s v="Regular"/>
    <x v="2"/>
    <n v="414.15"/>
    <x v="4"/>
    <x v="0"/>
    <n v="1979.7372"/>
    <s v="-"/>
  </r>
  <r>
    <s v="ORD113414"/>
    <x v="2"/>
    <x v="1"/>
    <x v="13238"/>
    <n v="0.09"/>
    <n v="202.30829999999997"/>
    <n v="4"/>
    <d v="2024-02-24T00:00:00"/>
    <d v="2024-03-01T00:00:00"/>
    <s v="Regular"/>
    <x v="2"/>
    <n v="190.41"/>
    <x v="4"/>
    <x v="5"/>
    <n v="2045.5617"/>
    <s v="-"/>
  </r>
  <r>
    <s v="ORD113415"/>
    <x v="0"/>
    <x v="0"/>
    <x v="13239"/>
    <n v="0.02"/>
    <n v="6.5150000000000006"/>
    <n v="8"/>
    <d v="2023-08-28T00:00:00"/>
    <d v="2023-08-30T00:00:00"/>
    <s v="New"/>
    <x v="2"/>
    <n v="30.1"/>
    <x v="4"/>
    <x v="3"/>
    <n v="319.23500000000001"/>
    <s v="Bulk Order"/>
  </r>
  <r>
    <s v="ORD113416"/>
    <x v="1"/>
    <x v="4"/>
    <x v="13240"/>
    <n v="0.05"/>
    <n v="160.34450000000001"/>
    <n v="9"/>
    <d v="2024-03-25T00:00:00"/>
    <d v="2024-03-27T00:00:00"/>
    <s v="Regular"/>
    <x v="1"/>
    <n v="745.75"/>
    <x v="4"/>
    <x v="4"/>
    <n v="3046.5454999999997"/>
    <s v="Bulk Order"/>
  </r>
  <r>
    <s v="ORD113417"/>
    <x v="1"/>
    <x v="3"/>
    <x v="13241"/>
    <n v="0.39"/>
    <n v="202.99889999999999"/>
    <n v="3"/>
    <d v="2023-03-08T00:00:00"/>
    <d v="2023-03-13T00:00:00"/>
    <s v="New"/>
    <x v="2"/>
    <n v="140.72999999999999"/>
    <x v="4"/>
    <x v="0"/>
    <n v="317.5111"/>
    <s v="-"/>
  </r>
  <r>
    <s v="ORD113418"/>
    <x v="1"/>
    <x v="2"/>
    <x v="13242"/>
    <n v="0.45"/>
    <n v="357.50700000000001"/>
    <n v="2"/>
    <d v="2023-07-10T00:00:00"/>
    <d v="2023-07-11T00:00:00"/>
    <s v="New"/>
    <x v="2"/>
    <n v="167.72"/>
    <x v="4"/>
    <x v="1"/>
    <n v="436.95300000000003"/>
    <s v="-"/>
  </r>
  <r>
    <s v="ORD113419"/>
    <x v="2"/>
    <x v="1"/>
    <x v="13243"/>
    <n v="0.13"/>
    <n v="339.51060000000001"/>
    <n v="2"/>
    <d v="2024-01-05T00:00:00"/>
    <d v="2024-01-11T00:00:00"/>
    <s v="Regular"/>
    <x v="2"/>
    <n v="363.63"/>
    <x v="4"/>
    <x v="4"/>
    <n v="2272.1093999999998"/>
    <s v="-"/>
  </r>
  <r>
    <s v="ORD113420"/>
    <x v="1"/>
    <x v="3"/>
    <x v="13244"/>
    <n v="0.25"/>
    <n v="441.95749999999998"/>
    <n v="9"/>
    <d v="2023-10-06T00:00:00"/>
    <d v="2023-10-09T00:00:00"/>
    <s v="New"/>
    <x v="2"/>
    <n v="203.72"/>
    <x v="4"/>
    <x v="5"/>
    <n v="1325.8724999999999"/>
    <s v="Bulk Order"/>
  </r>
  <r>
    <s v="ORD113421"/>
    <x v="2"/>
    <x v="0"/>
    <x v="13245"/>
    <n v="0.3"/>
    <n v="713.18700000000001"/>
    <n v="8"/>
    <d v="2023-02-19T00:00:00"/>
    <d v="2023-02-25T00:00:00"/>
    <s v="Member"/>
    <x v="0"/>
    <n v="408.39"/>
    <x v="4"/>
    <x v="2"/>
    <n v="1664.1030000000001"/>
    <s v="Bulk Order"/>
  </r>
  <r>
    <s v="ORD113422"/>
    <x v="2"/>
    <x v="0"/>
    <x v="13246"/>
    <n v="0.21"/>
    <n v="674.49480000000005"/>
    <n v="2"/>
    <d v="2023-11-17T00:00:00"/>
    <d v="2023-11-20T00:00:00"/>
    <s v="New"/>
    <x v="1"/>
    <n v="402.53"/>
    <x v="4"/>
    <x v="4"/>
    <n v="2537.3852000000002"/>
    <s v="-"/>
  </r>
  <r>
    <s v="ORD113423"/>
    <x v="1"/>
    <x v="2"/>
    <x v="13247"/>
    <n v="0.03"/>
    <n v="26.520899999999997"/>
    <n v="8"/>
    <d v="2024-12-09T00:00:00"/>
    <d v="2024-12-16T00:00:00"/>
    <s v="Member"/>
    <x v="0"/>
    <n v="153.72"/>
    <x v="4"/>
    <x v="0"/>
    <n v="857.50909999999999"/>
    <s v="Bulk Order"/>
  </r>
  <r>
    <s v="ORD113424"/>
    <x v="3"/>
    <x v="3"/>
    <x v="13248"/>
    <n v="0.03"/>
    <n v="134.28389999999999"/>
    <n v="4"/>
    <d v="2023-06-21T00:00:00"/>
    <d v="2023-06-22T00:00:00"/>
    <s v="New"/>
    <x v="1"/>
    <n v="236.36"/>
    <x v="4"/>
    <x v="2"/>
    <n v="4341.8460999999998"/>
    <s v="-"/>
  </r>
  <r>
    <s v="ORD113425"/>
    <x v="3"/>
    <x v="2"/>
    <x v="13249"/>
    <n v="0.22"/>
    <n v="625.11899999999991"/>
    <n v="6"/>
    <d v="2024-11-28T00:00:00"/>
    <d v="2024-12-01T00:00:00"/>
    <s v="New"/>
    <x v="0"/>
    <n v="768.93"/>
    <x v="4"/>
    <x v="1"/>
    <n v="2216.3310000000001"/>
    <s v="Bulk Order"/>
  </r>
  <r>
    <s v="ORD113426"/>
    <x v="1"/>
    <x v="0"/>
    <x v="13250"/>
    <n v="0.4"/>
    <n v="83.304000000000002"/>
    <n v="5"/>
    <d v="2024-11-27T00:00:00"/>
    <d v="2024-12-03T00:00:00"/>
    <s v="Regular"/>
    <x v="2"/>
    <n v="41.05"/>
    <x v="4"/>
    <x v="4"/>
    <n v="124.95599999999999"/>
    <s v="-"/>
  </r>
  <r>
    <s v="ORD113427"/>
    <x v="3"/>
    <x v="0"/>
    <x v="13251"/>
    <n v="0.04"/>
    <n v="127.1768"/>
    <n v="5"/>
    <d v="2024-11-07T00:00:00"/>
    <d v="2024-11-11T00:00:00"/>
    <s v="Member"/>
    <x v="2"/>
    <n v="548.36"/>
    <x v="4"/>
    <x v="0"/>
    <n v="3052.2431999999999"/>
    <s v="-"/>
  </r>
  <r>
    <s v="ORD113428"/>
    <x v="0"/>
    <x v="4"/>
    <x v="13252"/>
    <n v="0.1"/>
    <n v="236.958"/>
    <n v="7"/>
    <d v="2024-03-24T00:00:00"/>
    <d v="2024-03-29T00:00:00"/>
    <s v="Member"/>
    <x v="0"/>
    <n v="402.88"/>
    <x v="4"/>
    <x v="1"/>
    <n v="2132.6219999999998"/>
    <s v="Bulk Order"/>
  </r>
  <r>
    <s v="ORD113429"/>
    <x v="0"/>
    <x v="0"/>
    <x v="9252"/>
    <n v="0.13"/>
    <n v="459.94390000000004"/>
    <n v="8"/>
    <d v="2023-01-18T00:00:00"/>
    <d v="2023-01-23T00:00:00"/>
    <s v="Regular"/>
    <x v="0"/>
    <n v="853.55"/>
    <x v="4"/>
    <x v="2"/>
    <n v="3078.0861"/>
    <s v="Bulk Order"/>
  </r>
  <r>
    <s v="ORD113430"/>
    <x v="2"/>
    <x v="1"/>
    <x v="13253"/>
    <n v="0.28000000000000003"/>
    <n v="1103.6928000000003"/>
    <n v="5"/>
    <d v="2024-01-07T00:00:00"/>
    <d v="2024-01-11T00:00:00"/>
    <s v="Member"/>
    <x v="2"/>
    <n v="735.8"/>
    <x v="4"/>
    <x v="5"/>
    <n v="2838.0672"/>
    <s v="-"/>
  </r>
  <r>
    <s v="ORD113431"/>
    <x v="3"/>
    <x v="4"/>
    <x v="13254"/>
    <n v="0.02"/>
    <n v="94.006799999999998"/>
    <n v="4"/>
    <d v="2024-01-24T00:00:00"/>
    <d v="2024-01-25T00:00:00"/>
    <s v="Member"/>
    <x v="2"/>
    <n v="988.33"/>
    <x v="4"/>
    <x v="5"/>
    <n v="4606.3332"/>
    <s v="-"/>
  </r>
  <r>
    <s v="ORD113432"/>
    <x v="0"/>
    <x v="2"/>
    <x v="13255"/>
    <n v="0.43"/>
    <n v="2146.5127000000002"/>
    <n v="2"/>
    <d v="2024-04-10T00:00:00"/>
    <d v="2024-04-12T00:00:00"/>
    <s v="Member"/>
    <x v="0"/>
    <n v="1244.3599999999999"/>
    <x v="4"/>
    <x v="4"/>
    <n v="2845.3773000000001"/>
    <s v="-"/>
  </r>
  <r>
    <s v="ORD113433"/>
    <x v="1"/>
    <x v="0"/>
    <x v="13256"/>
    <n v="0.24"/>
    <n v="670.34879999999998"/>
    <n v="5"/>
    <d v="2024-09-02T00:00:00"/>
    <d v="2024-09-05T00:00:00"/>
    <s v="Member"/>
    <x v="1"/>
    <n v="737"/>
    <x v="4"/>
    <x v="3"/>
    <n v="2122.7712000000001"/>
    <s v="-"/>
  </r>
  <r>
    <s v="ORD113434"/>
    <x v="3"/>
    <x v="1"/>
    <x v="13257"/>
    <n v="0.24"/>
    <n v="684.33359999999993"/>
    <n v="8"/>
    <d v="2024-09-21T00:00:00"/>
    <d v="2024-09-24T00:00:00"/>
    <s v="Regular"/>
    <x v="0"/>
    <n v="536.20000000000005"/>
    <x v="4"/>
    <x v="0"/>
    <n v="2167.0563999999999"/>
    <s v="Bulk Order"/>
  </r>
  <r>
    <s v="ORD113435"/>
    <x v="0"/>
    <x v="4"/>
    <x v="13258"/>
    <n v="0.16"/>
    <n v="33.596800000000002"/>
    <n v="1"/>
    <d v="2023-09-03T00:00:00"/>
    <d v="2023-09-05T00:00:00"/>
    <s v="Regular"/>
    <x v="0"/>
    <n v="41.17"/>
    <x v="4"/>
    <x v="4"/>
    <n v="176.38319999999999"/>
    <s v="-"/>
  </r>
  <r>
    <s v="ORD113436"/>
    <x v="0"/>
    <x v="1"/>
    <x v="13259"/>
    <n v="0.11"/>
    <n v="477.32740000000001"/>
    <n v="6"/>
    <d v="2023-04-06T00:00:00"/>
    <d v="2023-04-08T00:00:00"/>
    <s v="New"/>
    <x v="0"/>
    <n v="959.7"/>
    <x v="4"/>
    <x v="4"/>
    <n v="3862.0126"/>
    <s v="Bulk Order"/>
  </r>
  <r>
    <s v="ORD113437"/>
    <x v="1"/>
    <x v="4"/>
    <x v="13260"/>
    <n v="0.18"/>
    <n v="43.329599999999999"/>
    <n v="2"/>
    <d v="2023-10-16T00:00:00"/>
    <d v="2023-10-17T00:00:00"/>
    <s v="Regular"/>
    <x v="0"/>
    <n v="40.46"/>
    <x v="4"/>
    <x v="3"/>
    <n v="197.3904"/>
    <s v="-"/>
  </r>
  <r>
    <s v="ORD113438"/>
    <x v="2"/>
    <x v="4"/>
    <x v="13261"/>
    <n v="0.46"/>
    <n v="1472.0276000000001"/>
    <n v="2"/>
    <d v="2023-08-04T00:00:00"/>
    <d v="2023-08-10T00:00:00"/>
    <s v="New"/>
    <x v="0"/>
    <n v="882.56"/>
    <x v="4"/>
    <x v="4"/>
    <n v="1728.0323999999998"/>
    <s v="-"/>
  </r>
  <r>
    <s v="ORD113439"/>
    <x v="1"/>
    <x v="4"/>
    <x v="13262"/>
    <n v="0.05"/>
    <n v="29.151499999999999"/>
    <n v="8"/>
    <d v="2024-10-28T00:00:00"/>
    <d v="2024-10-31T00:00:00"/>
    <s v="Member"/>
    <x v="2"/>
    <n v="108.39"/>
    <x v="4"/>
    <x v="2"/>
    <n v="553.87850000000003"/>
    <s v="Bulk Order"/>
  </r>
  <r>
    <s v="ORD113440"/>
    <x v="2"/>
    <x v="2"/>
    <x v="13263"/>
    <n v="0.03"/>
    <n v="45.018299999999996"/>
    <n v="6"/>
    <d v="2023-07-30T00:00:00"/>
    <d v="2023-08-01T00:00:00"/>
    <s v="Regular"/>
    <x v="0"/>
    <n v="421.76"/>
    <x v="4"/>
    <x v="2"/>
    <n v="1455.5916999999999"/>
    <s v="Bulk Order"/>
  </r>
  <r>
    <s v="ORD113441"/>
    <x v="0"/>
    <x v="4"/>
    <x v="13264"/>
    <n v="0.06"/>
    <n v="47.256599999999999"/>
    <n v="6"/>
    <d v="2023-03-23T00:00:00"/>
    <d v="2023-03-26T00:00:00"/>
    <s v="New"/>
    <x v="2"/>
    <n v="197.6"/>
    <x v="4"/>
    <x v="5"/>
    <n v="740.35339999999997"/>
    <s v="Bulk Order"/>
  </r>
  <r>
    <s v="ORD113442"/>
    <x v="2"/>
    <x v="4"/>
    <x v="13265"/>
    <n v="0.39"/>
    <n v="301.55970000000002"/>
    <n v="6"/>
    <d v="2024-08-13T00:00:00"/>
    <d v="2024-08-19T00:00:00"/>
    <s v="New"/>
    <x v="2"/>
    <n v="108.89"/>
    <x v="4"/>
    <x v="3"/>
    <n v="471.6703"/>
    <s v="Bulk Order"/>
  </r>
  <r>
    <s v="ORD113443"/>
    <x v="0"/>
    <x v="1"/>
    <x v="13266"/>
    <n v="0.02"/>
    <n v="9.3108000000000004"/>
    <n v="9"/>
    <d v="2024-08-25T00:00:00"/>
    <d v="2024-08-29T00:00:00"/>
    <s v="Member"/>
    <x v="0"/>
    <n v="100.55"/>
    <x v="4"/>
    <x v="1"/>
    <n v="456.22919999999999"/>
    <s v="Bulk Order"/>
  </r>
  <r>
    <s v="ORD113444"/>
    <x v="0"/>
    <x v="4"/>
    <x v="13267"/>
    <n v="0.17"/>
    <n v="281.79540000000003"/>
    <n v="3"/>
    <d v="2024-09-24T00:00:00"/>
    <d v="2024-10-01T00:00:00"/>
    <s v="New"/>
    <x v="0"/>
    <n v="379.97"/>
    <x v="4"/>
    <x v="5"/>
    <n v="1375.8245999999999"/>
    <s v="-"/>
  </r>
  <r>
    <s v="ORD113445"/>
    <x v="3"/>
    <x v="2"/>
    <x v="13268"/>
    <n v="0.21"/>
    <n v="456.93689999999998"/>
    <n v="2"/>
    <d v="2024-04-03T00:00:00"/>
    <d v="2024-04-09T00:00:00"/>
    <s v="Member"/>
    <x v="0"/>
    <n v="363.21"/>
    <x v="4"/>
    <x v="2"/>
    <n v="1718.9530999999999"/>
    <s v="-"/>
  </r>
  <r>
    <s v="ORD113446"/>
    <x v="2"/>
    <x v="1"/>
    <x v="13269"/>
    <n v="0.25"/>
    <n v="593.98"/>
    <n v="5"/>
    <d v="2024-01-17T00:00:00"/>
    <d v="2024-01-19T00:00:00"/>
    <s v="Regular"/>
    <x v="1"/>
    <n v="538.41999999999996"/>
    <x v="4"/>
    <x v="2"/>
    <n v="1781.94"/>
    <s v="-"/>
  </r>
  <r>
    <s v="ORD113447"/>
    <x v="2"/>
    <x v="4"/>
    <x v="13270"/>
    <n v="0"/>
    <n v="0"/>
    <n v="6"/>
    <d v="2023-09-16T00:00:00"/>
    <d v="2023-09-17T00:00:00"/>
    <s v="Member"/>
    <x v="1"/>
    <n v="248.49"/>
    <x v="4"/>
    <x v="1"/>
    <n v="2254.5700000000002"/>
    <s v="Bulk Order"/>
  </r>
  <r>
    <s v="ORD113448"/>
    <x v="2"/>
    <x v="1"/>
    <x v="13271"/>
    <n v="0.24"/>
    <n v="639.86160000000007"/>
    <n v="9"/>
    <d v="2024-11-09T00:00:00"/>
    <d v="2024-11-10T00:00:00"/>
    <s v="Regular"/>
    <x v="2"/>
    <n v="325.97000000000003"/>
    <x v="4"/>
    <x v="5"/>
    <n v="2026.2284"/>
    <s v="Bulk Order"/>
  </r>
  <r>
    <s v="ORD113449"/>
    <x v="1"/>
    <x v="2"/>
    <x v="13272"/>
    <n v="0.1"/>
    <n v="431.29600000000005"/>
    <n v="9"/>
    <d v="2024-01-31T00:00:00"/>
    <d v="2024-02-06T00:00:00"/>
    <s v="Regular"/>
    <x v="0"/>
    <n v="909.76"/>
    <x v="4"/>
    <x v="4"/>
    <n v="3881.6639999999998"/>
    <s v="Bulk Order"/>
  </r>
  <r>
    <s v="ORD113450"/>
    <x v="3"/>
    <x v="1"/>
    <x v="13273"/>
    <n v="0.05"/>
    <n v="159.79000000000002"/>
    <n v="2"/>
    <d v="2023-02-02T00:00:00"/>
    <d v="2023-02-05T00:00:00"/>
    <s v="New"/>
    <x v="2"/>
    <n v="545.54"/>
    <x v="4"/>
    <x v="5"/>
    <n v="3036.01"/>
    <s v="-"/>
  </r>
  <r>
    <s v="ORD113451"/>
    <x v="3"/>
    <x v="2"/>
    <x v="13274"/>
    <n v="0.27"/>
    <n v="49.869"/>
    <n v="9"/>
    <d v="2023-09-27T00:00:00"/>
    <d v="2023-09-30T00:00:00"/>
    <s v="Member"/>
    <x v="0"/>
    <n v="26.94"/>
    <x v="4"/>
    <x v="0"/>
    <n v="134.83099999999999"/>
    <s v="Bulk Order"/>
  </r>
  <r>
    <s v="ORD113452"/>
    <x v="3"/>
    <x v="0"/>
    <x v="13275"/>
    <n v="0.37"/>
    <n v="350.56389999999999"/>
    <n v="9"/>
    <d v="2024-04-11T00:00:00"/>
    <d v="2024-04-17T00:00:00"/>
    <s v="Member"/>
    <x v="0"/>
    <n v="63.16"/>
    <x v="4"/>
    <x v="5"/>
    <n v="596.90610000000004"/>
    <s v="Bulk Order"/>
  </r>
  <r>
    <s v="ORD113453"/>
    <x v="1"/>
    <x v="4"/>
    <x v="13276"/>
    <n v="0.47"/>
    <n v="850.62949999999989"/>
    <n v="6"/>
    <d v="2024-04-13T00:00:00"/>
    <d v="2024-04-14T00:00:00"/>
    <s v="New"/>
    <x v="0"/>
    <n v="535.70000000000005"/>
    <x v="4"/>
    <x v="2"/>
    <n v="959.22050000000002"/>
    <s v="Bulk Order"/>
  </r>
  <r>
    <s v="ORD113454"/>
    <x v="2"/>
    <x v="2"/>
    <x v="13277"/>
    <n v="0.46"/>
    <n v="2185.1426000000001"/>
    <n v="1"/>
    <d v="2024-02-29T00:00:00"/>
    <d v="2024-03-03T00:00:00"/>
    <s v="Member"/>
    <x v="2"/>
    <n v="508.17"/>
    <x v="4"/>
    <x v="2"/>
    <n v="2565.1674000000003"/>
    <s v="-"/>
  </r>
  <r>
    <s v="ORD113455"/>
    <x v="2"/>
    <x v="4"/>
    <x v="13278"/>
    <n v="0.2"/>
    <n v="96.518000000000001"/>
    <n v="8"/>
    <d v="2024-03-04T00:00:00"/>
    <d v="2024-03-05T00:00:00"/>
    <s v="Member"/>
    <x v="1"/>
    <n v="99.23"/>
    <x v="4"/>
    <x v="2"/>
    <n v="386.072"/>
    <s v="Bulk Order"/>
  </r>
  <r>
    <s v="ORD113456"/>
    <x v="2"/>
    <x v="2"/>
    <x v="13279"/>
    <n v="0.35"/>
    <n v="1252.8529999999998"/>
    <n v="8"/>
    <d v="2024-06-26T00:00:00"/>
    <d v="2024-07-01T00:00:00"/>
    <s v="New"/>
    <x v="2"/>
    <n v="887.85"/>
    <x v="4"/>
    <x v="0"/>
    <n v="2326.7269999999999"/>
    <s v="Bulk Order"/>
  </r>
  <r>
    <s v="ORD113457"/>
    <x v="3"/>
    <x v="3"/>
    <x v="13280"/>
    <n v="0.35"/>
    <n v="91.756"/>
    <n v="8"/>
    <d v="2024-08-03T00:00:00"/>
    <d v="2024-08-04T00:00:00"/>
    <s v="Regular"/>
    <x v="2"/>
    <n v="46.4"/>
    <x v="4"/>
    <x v="3"/>
    <n v="170.40400000000002"/>
    <s v="Bulk Order"/>
  </r>
  <r>
    <s v="ORD113458"/>
    <x v="3"/>
    <x v="3"/>
    <x v="13281"/>
    <n v="0.21"/>
    <n v="394.05029999999999"/>
    <n v="8"/>
    <d v="2023-04-09T00:00:00"/>
    <d v="2023-04-15T00:00:00"/>
    <s v="Member"/>
    <x v="1"/>
    <n v="365.49"/>
    <x v="4"/>
    <x v="4"/>
    <n v="1482.3797"/>
    <s v="Bulk Order"/>
  </r>
  <r>
    <s v="ORD113459"/>
    <x v="0"/>
    <x v="3"/>
    <x v="13282"/>
    <n v="0.05"/>
    <n v="193.68650000000002"/>
    <n v="5"/>
    <d v="2024-03-19T00:00:00"/>
    <d v="2024-03-26T00:00:00"/>
    <s v="Regular"/>
    <x v="0"/>
    <n v="708.29"/>
    <x v="4"/>
    <x v="5"/>
    <n v="3680.0434999999998"/>
    <s v="-"/>
  </r>
  <r>
    <s v="ORD113460"/>
    <x v="1"/>
    <x v="2"/>
    <x v="4180"/>
    <n v="0.19"/>
    <n v="339.19749999999999"/>
    <n v="2"/>
    <d v="2024-08-30T00:00:00"/>
    <d v="2024-09-05T00:00:00"/>
    <s v="New"/>
    <x v="2"/>
    <n v="373.36"/>
    <x v="4"/>
    <x v="4"/>
    <n v="1446.0525"/>
    <s v="-"/>
  </r>
  <r>
    <s v="ORD113461"/>
    <x v="1"/>
    <x v="4"/>
    <x v="13283"/>
    <n v="0.5"/>
    <n v="1104.19"/>
    <n v="9"/>
    <d v="2024-01-06T00:00:00"/>
    <d v="2024-01-11T00:00:00"/>
    <s v="New"/>
    <x v="0"/>
    <n v="340.28"/>
    <x v="4"/>
    <x v="0"/>
    <n v="1104.19"/>
    <s v="Bulk Order"/>
  </r>
  <r>
    <s v="ORD113462"/>
    <x v="3"/>
    <x v="3"/>
    <x v="13284"/>
    <n v="0.28000000000000003"/>
    <n v="1270.0771999999999"/>
    <n v="6"/>
    <d v="2023-05-12T00:00:00"/>
    <d v="2023-05-19T00:00:00"/>
    <s v="Regular"/>
    <x v="0"/>
    <n v="630.64"/>
    <x v="4"/>
    <x v="5"/>
    <n v="3265.9128000000001"/>
    <s v="Bulk Order"/>
  </r>
  <r>
    <s v="ORD113463"/>
    <x v="0"/>
    <x v="4"/>
    <x v="13285"/>
    <n v="0.17"/>
    <n v="72.119100000000003"/>
    <n v="3"/>
    <d v="2023-09-23T00:00:00"/>
    <d v="2023-09-30T00:00:00"/>
    <s v="Member"/>
    <x v="1"/>
    <n v="125.7"/>
    <x v="4"/>
    <x v="3"/>
    <n v="352.11090000000002"/>
    <s v="-"/>
  </r>
  <r>
    <s v="ORD113464"/>
    <x v="2"/>
    <x v="2"/>
    <x v="13286"/>
    <n v="0.37"/>
    <n v="993.65350000000001"/>
    <n v="1"/>
    <d v="2023-08-10T00:00:00"/>
    <d v="2023-08-14T00:00:00"/>
    <s v="Regular"/>
    <x v="2"/>
    <n v="385.03"/>
    <x v="4"/>
    <x v="1"/>
    <n v="1691.8965000000003"/>
    <s v="-"/>
  </r>
  <r>
    <s v="ORD113465"/>
    <x v="3"/>
    <x v="4"/>
    <x v="13287"/>
    <n v="0.34"/>
    <n v="644.15039999999999"/>
    <n v="5"/>
    <d v="2024-09-22T00:00:00"/>
    <d v="2024-09-28T00:00:00"/>
    <s v="Member"/>
    <x v="1"/>
    <n v="306.13"/>
    <x v="4"/>
    <x v="2"/>
    <n v="1250.4096"/>
    <s v="-"/>
  </r>
  <r>
    <s v="ORD113466"/>
    <x v="1"/>
    <x v="4"/>
    <x v="13288"/>
    <n v="0.28999999999999998"/>
    <n v="1398.5771999999999"/>
    <n v="4"/>
    <d v="2023-12-23T00:00:00"/>
    <d v="2023-12-27T00:00:00"/>
    <s v="Regular"/>
    <x v="2"/>
    <n v="436.53"/>
    <x v="4"/>
    <x v="2"/>
    <n v="3424.1028000000006"/>
    <s v="-"/>
  </r>
  <r>
    <s v="ORD113467"/>
    <x v="1"/>
    <x v="3"/>
    <x v="13289"/>
    <n v="0.32"/>
    <n v="1276.5056"/>
    <n v="4"/>
    <d v="2024-05-13T00:00:00"/>
    <d v="2024-05-20T00:00:00"/>
    <s v="New"/>
    <x v="1"/>
    <n v="1024.4000000000001"/>
    <x v="4"/>
    <x v="1"/>
    <n v="2712.5744"/>
    <s v="-"/>
  </r>
  <r>
    <s v="ORD113468"/>
    <x v="1"/>
    <x v="1"/>
    <x v="13290"/>
    <n v="0.28999999999999998"/>
    <n v="202.47219999999996"/>
    <n v="9"/>
    <d v="2023-05-17T00:00:00"/>
    <d v="2023-05-24T00:00:00"/>
    <s v="Member"/>
    <x v="0"/>
    <n v="169.95"/>
    <x v="4"/>
    <x v="0"/>
    <n v="495.70780000000002"/>
    <s v="Bulk Order"/>
  </r>
  <r>
    <s v="ORD113469"/>
    <x v="2"/>
    <x v="0"/>
    <x v="13291"/>
    <n v="0.48"/>
    <n v="2229.2688000000003"/>
    <n v="6"/>
    <d v="2024-12-01T00:00:00"/>
    <d v="2024-12-05T00:00:00"/>
    <s v="Member"/>
    <x v="1"/>
    <n v="1082.03"/>
    <x v="4"/>
    <x v="5"/>
    <n v="2415.0412000000001"/>
    <s v="Bulk Order"/>
  </r>
  <r>
    <s v="ORD113470"/>
    <x v="1"/>
    <x v="2"/>
    <x v="13292"/>
    <n v="0.25"/>
    <n v="283.73750000000001"/>
    <n v="8"/>
    <d v="2024-12-30T00:00:00"/>
    <d v="2025-01-01T00:00:00"/>
    <s v="Member"/>
    <x v="0"/>
    <n v="303.24"/>
    <x v="4"/>
    <x v="0"/>
    <n v="851.21250000000009"/>
    <s v="Bulk Order"/>
  </r>
  <r>
    <s v="ORD113471"/>
    <x v="2"/>
    <x v="2"/>
    <x v="13293"/>
    <n v="0.3"/>
    <n v="154.68299999999999"/>
    <n v="9"/>
    <d v="2023-05-29T00:00:00"/>
    <d v="2023-05-30T00:00:00"/>
    <s v="New"/>
    <x v="2"/>
    <n v="28.17"/>
    <x v="4"/>
    <x v="2"/>
    <n v="360.92700000000002"/>
    <s v="Bulk Order"/>
  </r>
  <r>
    <s v="ORD113472"/>
    <x v="2"/>
    <x v="2"/>
    <x v="13294"/>
    <n v="0.24"/>
    <n v="660.9144"/>
    <n v="1"/>
    <d v="2023-05-07T00:00:00"/>
    <d v="2023-05-12T00:00:00"/>
    <s v="New"/>
    <x v="2"/>
    <n v="150.06"/>
    <x v="4"/>
    <x v="3"/>
    <n v="2092.8955999999998"/>
    <s v="-"/>
  </r>
  <r>
    <s v="ORD113473"/>
    <x v="2"/>
    <x v="0"/>
    <x v="13295"/>
    <n v="0.3"/>
    <n v="1112.847"/>
    <n v="7"/>
    <d v="2023-08-28T00:00:00"/>
    <d v="2023-09-04T00:00:00"/>
    <s v="Member"/>
    <x v="1"/>
    <n v="1091.5899999999999"/>
    <x v="4"/>
    <x v="5"/>
    <n v="2596.643"/>
    <s v="Bulk Order"/>
  </r>
  <r>
    <s v="ORD113474"/>
    <x v="3"/>
    <x v="1"/>
    <x v="13296"/>
    <n v="0.45"/>
    <n v="1623.8925000000002"/>
    <n v="7"/>
    <d v="2023-10-06T00:00:00"/>
    <d v="2023-10-11T00:00:00"/>
    <s v="New"/>
    <x v="1"/>
    <n v="353.69"/>
    <x v="4"/>
    <x v="4"/>
    <n v="1984.7574999999999"/>
    <s v="Bulk Order"/>
  </r>
  <r>
    <s v="ORD113475"/>
    <x v="2"/>
    <x v="4"/>
    <x v="13297"/>
    <n v="0.17"/>
    <n v="461.86790000000002"/>
    <n v="9"/>
    <d v="2023-03-02T00:00:00"/>
    <d v="2023-03-07T00:00:00"/>
    <s v="Regular"/>
    <x v="0"/>
    <n v="738.51"/>
    <x v="4"/>
    <x v="3"/>
    <n v="2255.0020999999997"/>
    <s v="Bulk Order"/>
  </r>
  <r>
    <s v="ORD113476"/>
    <x v="0"/>
    <x v="2"/>
    <x v="13298"/>
    <n v="0.25"/>
    <n v="628.60249999999996"/>
    <n v="1"/>
    <d v="2024-08-29T00:00:00"/>
    <d v="2024-09-04T00:00:00"/>
    <s v="Regular"/>
    <x v="2"/>
    <n v="625.19000000000005"/>
    <x v="4"/>
    <x v="3"/>
    <n v="1885.8074999999999"/>
    <s v="-"/>
  </r>
  <r>
    <s v="ORD113477"/>
    <x v="1"/>
    <x v="4"/>
    <x v="13299"/>
    <n v="0.22"/>
    <n v="1067.1694"/>
    <n v="2"/>
    <d v="2024-01-13T00:00:00"/>
    <d v="2024-01-14T00:00:00"/>
    <s v="New"/>
    <x v="0"/>
    <n v="872.96"/>
    <x v="4"/>
    <x v="0"/>
    <n v="3783.6006000000007"/>
    <s v="-"/>
  </r>
  <r>
    <s v="ORD113478"/>
    <x v="3"/>
    <x v="3"/>
    <x v="13300"/>
    <n v="0.2"/>
    <n v="824.14800000000002"/>
    <n v="6"/>
    <d v="2024-02-05T00:00:00"/>
    <d v="2024-02-11T00:00:00"/>
    <s v="New"/>
    <x v="1"/>
    <n v="250.33"/>
    <x v="4"/>
    <x v="0"/>
    <n v="3296.5919999999996"/>
    <s v="Bulk Order"/>
  </r>
  <r>
    <s v="ORD113479"/>
    <x v="1"/>
    <x v="3"/>
    <x v="13301"/>
    <n v="0.41"/>
    <n v="1444.5694000000001"/>
    <n v="4"/>
    <d v="2023-12-26T00:00:00"/>
    <d v="2023-12-30T00:00:00"/>
    <s v="Member"/>
    <x v="1"/>
    <n v="357.23"/>
    <x v="4"/>
    <x v="4"/>
    <n v="2078.7705999999998"/>
    <s v="-"/>
  </r>
  <r>
    <s v="ORD113480"/>
    <x v="2"/>
    <x v="3"/>
    <x v="13302"/>
    <n v="0.12"/>
    <n v="126.78479999999999"/>
    <n v="5"/>
    <d v="2024-03-14T00:00:00"/>
    <d v="2024-03-16T00:00:00"/>
    <s v="New"/>
    <x v="1"/>
    <n v="70.39"/>
    <x v="4"/>
    <x v="5"/>
    <n v="929.75519999999995"/>
    <s v="-"/>
  </r>
  <r>
    <s v="ORD113481"/>
    <x v="3"/>
    <x v="2"/>
    <x v="13303"/>
    <n v="0.25"/>
    <n v="1029.22"/>
    <n v="5"/>
    <d v="2023-10-04T00:00:00"/>
    <d v="2023-10-05T00:00:00"/>
    <s v="Member"/>
    <x v="1"/>
    <n v="1007.02"/>
    <x v="4"/>
    <x v="2"/>
    <n v="3087.66"/>
    <s v="-"/>
  </r>
  <r>
    <s v="ORD113482"/>
    <x v="0"/>
    <x v="0"/>
    <x v="13304"/>
    <n v="0.46"/>
    <n v="1736.0078000000001"/>
    <n v="1"/>
    <d v="2024-03-13T00:00:00"/>
    <d v="2024-03-19T00:00:00"/>
    <s v="Regular"/>
    <x v="2"/>
    <n v="663.67"/>
    <x v="4"/>
    <x v="2"/>
    <n v="2037.9221999999997"/>
    <s v="-"/>
  </r>
  <r>
    <s v="ORD113483"/>
    <x v="2"/>
    <x v="2"/>
    <x v="13305"/>
    <n v="0.08"/>
    <n v="396.87440000000004"/>
    <n v="1"/>
    <d v="2024-07-12T00:00:00"/>
    <d v="2024-07-19T00:00:00"/>
    <s v="Member"/>
    <x v="0"/>
    <n v="1471.48"/>
    <x v="4"/>
    <x v="0"/>
    <n v="4564.0556000000006"/>
    <s v="-"/>
  </r>
  <r>
    <s v="ORD113484"/>
    <x v="1"/>
    <x v="3"/>
    <x v="13306"/>
    <n v="0"/>
    <n v="0"/>
    <n v="7"/>
    <d v="2024-11-11T00:00:00"/>
    <d v="2024-11-13T00:00:00"/>
    <s v="New"/>
    <x v="2"/>
    <n v="138.44"/>
    <x v="4"/>
    <x v="2"/>
    <n v="751.68"/>
    <s v="Bulk Order"/>
  </r>
  <r>
    <s v="ORD113485"/>
    <x v="0"/>
    <x v="3"/>
    <x v="2206"/>
    <n v="0.13"/>
    <n v="468.64350000000002"/>
    <n v="3"/>
    <d v="2023-04-07T00:00:00"/>
    <d v="2023-04-09T00:00:00"/>
    <s v="Regular"/>
    <x v="2"/>
    <n v="282.01"/>
    <x v="4"/>
    <x v="3"/>
    <n v="3136.3064999999997"/>
    <s v="-"/>
  </r>
  <r>
    <s v="ORD113486"/>
    <x v="2"/>
    <x v="2"/>
    <x v="13307"/>
    <n v="0.46"/>
    <n v="2252.8546000000001"/>
    <n v="5"/>
    <d v="2023-05-23T00:00:00"/>
    <d v="2023-05-25T00:00:00"/>
    <s v="Member"/>
    <x v="2"/>
    <n v="367.9"/>
    <x v="4"/>
    <x v="3"/>
    <n v="2644.6554000000001"/>
    <s v="-"/>
  </r>
  <r>
    <s v="ORD113487"/>
    <x v="0"/>
    <x v="0"/>
    <x v="13308"/>
    <n v="0.04"/>
    <n v="94.668400000000005"/>
    <n v="8"/>
    <d v="2023-08-12T00:00:00"/>
    <d v="2023-08-13T00:00:00"/>
    <s v="New"/>
    <x v="1"/>
    <n v="428.34"/>
    <x v="4"/>
    <x v="5"/>
    <n v="2272.0416"/>
    <s v="Bulk Order"/>
  </r>
  <r>
    <s v="ORD113488"/>
    <x v="2"/>
    <x v="0"/>
    <x v="13309"/>
    <n v="7.0000000000000007E-2"/>
    <n v="258.55970000000002"/>
    <n v="5"/>
    <d v="2023-11-11T00:00:00"/>
    <d v="2023-11-15T00:00:00"/>
    <s v="New"/>
    <x v="1"/>
    <n v="723.96"/>
    <x v="4"/>
    <x v="5"/>
    <n v="3435.1503000000002"/>
    <s v="-"/>
  </r>
  <r>
    <s v="ORD113489"/>
    <x v="3"/>
    <x v="4"/>
    <x v="13310"/>
    <n v="0.16"/>
    <n v="780.69119999999998"/>
    <n v="9"/>
    <d v="2023-01-29T00:00:00"/>
    <d v="2023-02-04T00:00:00"/>
    <s v="New"/>
    <x v="0"/>
    <n v="433.09"/>
    <x v="4"/>
    <x v="3"/>
    <n v="4098.6287999999995"/>
    <s v="Bulk Order"/>
  </r>
  <r>
    <s v="ORD113490"/>
    <x v="2"/>
    <x v="1"/>
    <x v="13311"/>
    <n v="0.38"/>
    <n v="1057.4184"/>
    <n v="4"/>
    <d v="2024-06-06T00:00:00"/>
    <d v="2024-06-10T00:00:00"/>
    <s v="Regular"/>
    <x v="2"/>
    <n v="245.77"/>
    <x v="4"/>
    <x v="5"/>
    <n v="1725.2615999999998"/>
    <s v="-"/>
  </r>
  <r>
    <s v="ORD113491"/>
    <x v="3"/>
    <x v="3"/>
    <x v="13312"/>
    <n v="0.38"/>
    <n v="1339.614"/>
    <n v="7"/>
    <d v="2023-01-29T00:00:00"/>
    <d v="2023-02-01T00:00:00"/>
    <s v="New"/>
    <x v="1"/>
    <n v="982.81"/>
    <x v="4"/>
    <x v="2"/>
    <n v="2185.6860000000001"/>
    <s v="Bulk Order"/>
  </r>
  <r>
    <s v="ORD113492"/>
    <x v="2"/>
    <x v="0"/>
    <x v="13313"/>
    <n v="0.04"/>
    <n v="7.9367999999999999"/>
    <n v="8"/>
    <d v="2024-01-06T00:00:00"/>
    <d v="2024-01-11T00:00:00"/>
    <s v="Regular"/>
    <x v="2"/>
    <n v="51.81"/>
    <x v="4"/>
    <x v="4"/>
    <n v="190.48319999999998"/>
    <s v="Bulk Order"/>
  </r>
  <r>
    <s v="ORD113493"/>
    <x v="2"/>
    <x v="3"/>
    <x v="13314"/>
    <n v="0.47"/>
    <n v="1243.7891999999999"/>
    <n v="7"/>
    <d v="2024-08-20T00:00:00"/>
    <d v="2024-08-25T00:00:00"/>
    <s v="New"/>
    <x v="2"/>
    <n v="138.99"/>
    <x v="4"/>
    <x v="3"/>
    <n v="1402.5708000000002"/>
    <s v="Bulk Order"/>
  </r>
  <r>
    <s v="ORD113494"/>
    <x v="1"/>
    <x v="1"/>
    <x v="13315"/>
    <n v="0.12"/>
    <n v="162.41040000000001"/>
    <n v="4"/>
    <d v="2024-12-22T00:00:00"/>
    <d v="2024-12-26T00:00:00"/>
    <s v="New"/>
    <x v="2"/>
    <n v="320.26"/>
    <x v="4"/>
    <x v="0"/>
    <n v="1191.0096000000001"/>
    <s v="-"/>
  </r>
  <r>
    <s v="ORD113495"/>
    <x v="0"/>
    <x v="3"/>
    <x v="13316"/>
    <n v="0.14000000000000001"/>
    <n v="104.03400000000001"/>
    <n v="8"/>
    <d v="2023-12-11T00:00:00"/>
    <d v="2023-12-16T00:00:00"/>
    <s v="Regular"/>
    <x v="1"/>
    <n v="135.07"/>
    <x v="4"/>
    <x v="1"/>
    <n v="639.06600000000003"/>
    <s v="Bulk Order"/>
  </r>
  <r>
    <s v="ORD113496"/>
    <x v="0"/>
    <x v="0"/>
    <x v="13317"/>
    <n v="0.19"/>
    <n v="678.7047"/>
    <n v="4"/>
    <d v="2023-12-07T00:00:00"/>
    <d v="2023-12-11T00:00:00"/>
    <s v="Regular"/>
    <x v="2"/>
    <n v="754.82"/>
    <x v="4"/>
    <x v="5"/>
    <n v="2893.4252999999999"/>
    <s v="-"/>
  </r>
  <r>
    <s v="ORD113497"/>
    <x v="0"/>
    <x v="4"/>
    <x v="13318"/>
    <n v="0.32"/>
    <n v="93.292800000000014"/>
    <n v="8"/>
    <d v="2024-04-16T00:00:00"/>
    <d v="2024-04-23T00:00:00"/>
    <s v="Regular"/>
    <x v="0"/>
    <n v="17.47"/>
    <x v="4"/>
    <x v="3"/>
    <n v="198.24720000000002"/>
    <s v="Bulk Order"/>
  </r>
  <r>
    <s v="ORD113498"/>
    <x v="2"/>
    <x v="2"/>
    <x v="13319"/>
    <n v="0.26"/>
    <n v="1178.7984000000001"/>
    <n v="8"/>
    <d v="2024-09-17T00:00:00"/>
    <d v="2024-09-19T00:00:00"/>
    <s v="Member"/>
    <x v="1"/>
    <n v="722.52"/>
    <x v="4"/>
    <x v="4"/>
    <n v="3355.0416"/>
    <s v="Bulk Order"/>
  </r>
  <r>
    <s v="ORD113499"/>
    <x v="2"/>
    <x v="2"/>
    <x v="13320"/>
    <n v="0.46"/>
    <n v="1213.0614"/>
    <n v="4"/>
    <d v="2024-07-21T00:00:00"/>
    <d v="2024-07-27T00:00:00"/>
    <s v="New"/>
    <x v="0"/>
    <n v="443.88"/>
    <x v="4"/>
    <x v="0"/>
    <n v="1424.0286000000001"/>
    <s v="-"/>
  </r>
  <r>
    <s v="ORD113500"/>
    <x v="2"/>
    <x v="0"/>
    <x v="13321"/>
    <n v="0.28000000000000003"/>
    <n v="917.37240000000008"/>
    <n v="5"/>
    <d v="2023-06-30T00:00:00"/>
    <d v="2023-07-07T00:00:00"/>
    <s v="Regular"/>
    <x v="1"/>
    <n v="268.76"/>
    <x v="4"/>
    <x v="1"/>
    <n v="2358.9575999999997"/>
    <s v="-"/>
  </r>
  <r>
    <s v="ORD113501"/>
    <x v="3"/>
    <x v="0"/>
    <x v="13322"/>
    <n v="0.43"/>
    <n v="576.98689999999999"/>
    <n v="5"/>
    <d v="2024-05-29T00:00:00"/>
    <d v="2024-06-01T00:00:00"/>
    <s v="Member"/>
    <x v="2"/>
    <n v="378.89"/>
    <x v="4"/>
    <x v="1"/>
    <n v="764.84309999999994"/>
    <s v="-"/>
  </r>
  <r>
    <s v="ORD113502"/>
    <x v="3"/>
    <x v="1"/>
    <x v="13323"/>
    <n v="0.04"/>
    <n v="39.71"/>
    <n v="5"/>
    <d v="2024-06-08T00:00:00"/>
    <d v="2024-06-13T00:00:00"/>
    <s v="Member"/>
    <x v="2"/>
    <n v="52.57"/>
    <x v="4"/>
    <x v="2"/>
    <n v="953.04"/>
    <s v="-"/>
  </r>
  <r>
    <s v="ORD113503"/>
    <x v="1"/>
    <x v="3"/>
    <x v="13324"/>
    <n v="0.43"/>
    <n v="556.58770000000004"/>
    <n v="3"/>
    <d v="2024-02-26T00:00:00"/>
    <d v="2024-03-04T00:00:00"/>
    <s v="Regular"/>
    <x v="2"/>
    <n v="95.04"/>
    <x v="4"/>
    <x v="2"/>
    <n v="737.80230000000006"/>
    <s v="-"/>
  </r>
  <r>
    <s v="ORD113504"/>
    <x v="2"/>
    <x v="1"/>
    <x v="3955"/>
    <n v="0.1"/>
    <n v="123.82400000000001"/>
    <n v="2"/>
    <d v="2024-01-11T00:00:00"/>
    <d v="2024-01-13T00:00:00"/>
    <s v="New"/>
    <x v="1"/>
    <n v="238"/>
    <x v="4"/>
    <x v="1"/>
    <n v="1114.4159999999999"/>
    <s v="-"/>
  </r>
  <r>
    <s v="ORD113505"/>
    <x v="0"/>
    <x v="2"/>
    <x v="13325"/>
    <n v="0.18"/>
    <n v="780.49080000000004"/>
    <n v="1"/>
    <d v="2024-02-11T00:00:00"/>
    <d v="2024-02-16T00:00:00"/>
    <s v="Regular"/>
    <x v="0"/>
    <n v="221.49"/>
    <x v="4"/>
    <x v="1"/>
    <n v="3555.5692000000004"/>
    <s v="-"/>
  </r>
  <r>
    <s v="ORD113506"/>
    <x v="0"/>
    <x v="3"/>
    <x v="13326"/>
    <n v="0.16"/>
    <n v="633.27359999999999"/>
    <n v="3"/>
    <d v="2024-04-01T00:00:00"/>
    <d v="2024-04-04T00:00:00"/>
    <s v="Regular"/>
    <x v="0"/>
    <n v="1181.1199999999999"/>
    <x v="4"/>
    <x v="2"/>
    <n v="3324.6864"/>
    <s v="-"/>
  </r>
  <r>
    <s v="ORD113507"/>
    <x v="1"/>
    <x v="1"/>
    <x v="13327"/>
    <n v="0.17"/>
    <n v="727.3297"/>
    <n v="9"/>
    <d v="2024-05-11T00:00:00"/>
    <d v="2024-05-12T00:00:00"/>
    <s v="New"/>
    <x v="2"/>
    <n v="245.8"/>
    <x v="4"/>
    <x v="2"/>
    <n v="3551.0802999999996"/>
    <s v="Bulk Order"/>
  </r>
  <r>
    <s v="ORD113508"/>
    <x v="0"/>
    <x v="2"/>
    <x v="13328"/>
    <n v="0.46"/>
    <n v="1702.4002"/>
    <n v="7"/>
    <d v="2023-02-25T00:00:00"/>
    <d v="2023-02-28T00:00:00"/>
    <s v="Member"/>
    <x v="0"/>
    <n v="768.63"/>
    <x v="4"/>
    <x v="0"/>
    <n v="1998.4697999999999"/>
    <s v="Bulk Order"/>
  </r>
  <r>
    <s v="ORD113509"/>
    <x v="1"/>
    <x v="3"/>
    <x v="13329"/>
    <n v="0.22"/>
    <n v="715.74800000000005"/>
    <n v="2"/>
    <d v="2023-09-22T00:00:00"/>
    <d v="2023-09-24T00:00:00"/>
    <s v="Member"/>
    <x v="0"/>
    <n v="456.72"/>
    <x v="4"/>
    <x v="4"/>
    <n v="2537.652"/>
    <s v="-"/>
  </r>
  <r>
    <s v="ORD113510"/>
    <x v="2"/>
    <x v="4"/>
    <x v="13330"/>
    <n v="0.13"/>
    <n v="349.25670000000002"/>
    <n v="8"/>
    <d v="2023-05-03T00:00:00"/>
    <d v="2023-05-06T00:00:00"/>
    <s v="New"/>
    <x v="0"/>
    <n v="209.92"/>
    <x v="4"/>
    <x v="5"/>
    <n v="2337.3333000000002"/>
    <s v="Bulk Order"/>
  </r>
  <r>
    <s v="ORD113511"/>
    <x v="0"/>
    <x v="4"/>
    <x v="13331"/>
    <n v="0.15"/>
    <n v="210.12899999999999"/>
    <n v="8"/>
    <d v="2024-01-13T00:00:00"/>
    <d v="2024-01-15T00:00:00"/>
    <s v="New"/>
    <x v="2"/>
    <n v="372.34"/>
    <x v="4"/>
    <x v="1"/>
    <n v="1190.731"/>
    <s v="Bulk Order"/>
  </r>
  <r>
    <s v="ORD113512"/>
    <x v="2"/>
    <x v="1"/>
    <x v="13332"/>
    <n v="0.4"/>
    <n v="1422.5120000000002"/>
    <n v="7"/>
    <d v="2023-12-05T00:00:00"/>
    <d v="2023-12-08T00:00:00"/>
    <s v="New"/>
    <x v="1"/>
    <n v="663.21"/>
    <x v="4"/>
    <x v="4"/>
    <n v="2133.768"/>
    <s v="Bulk Order"/>
  </r>
  <r>
    <s v="ORD113513"/>
    <x v="3"/>
    <x v="0"/>
    <x v="13333"/>
    <n v="0.27"/>
    <n v="207.70020000000002"/>
    <n v="6"/>
    <d v="2023-08-15T00:00:00"/>
    <d v="2023-08-22T00:00:00"/>
    <s v="Member"/>
    <x v="2"/>
    <n v="167.55"/>
    <x v="4"/>
    <x v="0"/>
    <n v="561.5598"/>
    <s v="Bulk Order"/>
  </r>
  <r>
    <s v="ORD113514"/>
    <x v="0"/>
    <x v="3"/>
    <x v="13334"/>
    <n v="0.22"/>
    <n v="572.92399999999998"/>
    <n v="2"/>
    <d v="2024-04-20T00:00:00"/>
    <d v="2024-04-25T00:00:00"/>
    <s v="New"/>
    <x v="2"/>
    <n v="642.14"/>
    <x v="4"/>
    <x v="0"/>
    <n v="2031.2759999999998"/>
    <s v="-"/>
  </r>
  <r>
    <s v="ORD113515"/>
    <x v="3"/>
    <x v="1"/>
    <x v="13335"/>
    <n v="0.46"/>
    <n v="486.15099999999995"/>
    <n v="4"/>
    <d v="2023-06-05T00:00:00"/>
    <d v="2023-06-11T00:00:00"/>
    <s v="Regular"/>
    <x v="0"/>
    <n v="198.71"/>
    <x v="4"/>
    <x v="2"/>
    <n v="570.69899999999996"/>
    <s v="-"/>
  </r>
  <r>
    <s v="ORD113516"/>
    <x v="0"/>
    <x v="0"/>
    <x v="13336"/>
    <n v="0.47"/>
    <n v="1209.4603999999999"/>
    <n v="1"/>
    <d v="2023-03-20T00:00:00"/>
    <d v="2023-03-23T00:00:00"/>
    <s v="Regular"/>
    <x v="2"/>
    <n v="290.94"/>
    <x v="4"/>
    <x v="2"/>
    <n v="1363.8596000000002"/>
    <s v="-"/>
  </r>
  <r>
    <s v="ORD113517"/>
    <x v="2"/>
    <x v="0"/>
    <x v="13337"/>
    <n v="0.38"/>
    <n v="585.25700000000006"/>
    <n v="7"/>
    <d v="2023-10-02T00:00:00"/>
    <d v="2023-10-05T00:00:00"/>
    <s v="New"/>
    <x v="0"/>
    <n v="197.2"/>
    <x v="4"/>
    <x v="5"/>
    <n v="954.89300000000003"/>
    <s v="Bulk Order"/>
  </r>
  <r>
    <s v="ORD113518"/>
    <x v="1"/>
    <x v="3"/>
    <x v="13338"/>
    <n v="0.26"/>
    <n v="94.13300000000001"/>
    <n v="2"/>
    <d v="2023-12-19T00:00:00"/>
    <d v="2023-12-23T00:00:00"/>
    <s v="Regular"/>
    <x v="2"/>
    <n v="92.83"/>
    <x v="4"/>
    <x v="4"/>
    <n v="267.91700000000003"/>
    <s v="-"/>
  </r>
  <r>
    <s v="ORD113519"/>
    <x v="2"/>
    <x v="3"/>
    <x v="13339"/>
    <n v="0.06"/>
    <n v="154.09020000000001"/>
    <n v="6"/>
    <d v="2023-08-08T00:00:00"/>
    <d v="2023-08-11T00:00:00"/>
    <s v="New"/>
    <x v="2"/>
    <n v="633.16"/>
    <x v="4"/>
    <x v="5"/>
    <n v="2414.0798"/>
    <s v="Bulk Order"/>
  </r>
  <r>
    <s v="ORD113520"/>
    <x v="2"/>
    <x v="0"/>
    <x v="13340"/>
    <n v="0.35"/>
    <n v="346.83949999999999"/>
    <n v="9"/>
    <d v="2023-09-17T00:00:00"/>
    <d v="2023-09-22T00:00:00"/>
    <s v="Member"/>
    <x v="1"/>
    <n v="53.13"/>
    <x v="4"/>
    <x v="5"/>
    <n v="644.13049999999998"/>
    <s v="Bulk Order"/>
  </r>
  <r>
    <s v="ORD113521"/>
    <x v="2"/>
    <x v="2"/>
    <x v="13341"/>
    <n v="0.41"/>
    <n v="364.76059999999995"/>
    <n v="5"/>
    <d v="2024-03-06T00:00:00"/>
    <d v="2024-03-08T00:00:00"/>
    <s v="Member"/>
    <x v="0"/>
    <n v="173.22"/>
    <x v="4"/>
    <x v="3"/>
    <n v="524.89940000000001"/>
    <s v="-"/>
  </r>
  <r>
    <s v="ORD113522"/>
    <x v="0"/>
    <x v="1"/>
    <x v="13342"/>
    <n v="0.43"/>
    <n v="852.85770000000002"/>
    <n v="5"/>
    <d v="2024-02-19T00:00:00"/>
    <d v="2024-02-20T00:00:00"/>
    <s v="Regular"/>
    <x v="2"/>
    <n v="472.7"/>
    <x v="4"/>
    <x v="3"/>
    <n v="1130.5323000000001"/>
    <s v="-"/>
  </r>
  <r>
    <s v="ORD113523"/>
    <x v="1"/>
    <x v="3"/>
    <x v="13343"/>
    <n v="0.28999999999999998"/>
    <n v="543.10039999999992"/>
    <n v="4"/>
    <d v="2024-01-24T00:00:00"/>
    <d v="2024-01-25T00:00:00"/>
    <s v="Member"/>
    <x v="2"/>
    <n v="140.78"/>
    <x v="4"/>
    <x v="1"/>
    <n v="1329.6596"/>
    <s v="-"/>
  </r>
  <r>
    <s v="ORD113524"/>
    <x v="3"/>
    <x v="0"/>
    <x v="12030"/>
    <n v="0.31"/>
    <n v="1347.9078999999999"/>
    <n v="1"/>
    <d v="2023-05-04T00:00:00"/>
    <d v="2023-05-05T00:00:00"/>
    <s v="New"/>
    <x v="1"/>
    <n v="884.23"/>
    <x v="4"/>
    <x v="3"/>
    <n v="3000.1821"/>
    <s v="-"/>
  </r>
  <r>
    <s v="ORD113525"/>
    <x v="2"/>
    <x v="2"/>
    <x v="13344"/>
    <n v="0.35"/>
    <n v="1003.3519999999999"/>
    <n v="4"/>
    <d v="2023-10-16T00:00:00"/>
    <d v="2023-10-23T00:00:00"/>
    <s v="Regular"/>
    <x v="0"/>
    <n v="477.45"/>
    <x v="4"/>
    <x v="1"/>
    <n v="1863.3679999999999"/>
    <s v="-"/>
  </r>
  <r>
    <s v="ORD113526"/>
    <x v="0"/>
    <x v="4"/>
    <x v="13345"/>
    <n v="0.44"/>
    <n v="1886.4472000000001"/>
    <n v="9"/>
    <d v="2023-10-31T00:00:00"/>
    <d v="2023-11-01T00:00:00"/>
    <s v="New"/>
    <x v="2"/>
    <n v="447.8"/>
    <x v="4"/>
    <x v="4"/>
    <n v="2400.9328"/>
    <s v="Bulk Order"/>
  </r>
  <r>
    <s v="ORD113527"/>
    <x v="3"/>
    <x v="0"/>
    <x v="13346"/>
    <n v="0.02"/>
    <n v="16.389800000000001"/>
    <n v="9"/>
    <d v="2023-06-09T00:00:00"/>
    <d v="2023-06-15T00:00:00"/>
    <s v="New"/>
    <x v="0"/>
    <n v="171.6"/>
    <x v="4"/>
    <x v="2"/>
    <n v="803.10019999999997"/>
    <s v="Bulk Order"/>
  </r>
  <r>
    <s v="ORD113528"/>
    <x v="2"/>
    <x v="2"/>
    <x v="13347"/>
    <n v="0.28000000000000003"/>
    <n v="518.2296"/>
    <n v="7"/>
    <d v="2024-01-17T00:00:00"/>
    <d v="2024-01-19T00:00:00"/>
    <s v="New"/>
    <x v="2"/>
    <n v="231.2"/>
    <x v="4"/>
    <x v="4"/>
    <n v="1332.5904"/>
    <s v="Bulk Order"/>
  </r>
  <r>
    <s v="ORD113529"/>
    <x v="3"/>
    <x v="4"/>
    <x v="13348"/>
    <n v="0.18"/>
    <n v="507.80159999999995"/>
    <n v="4"/>
    <d v="2023-04-22T00:00:00"/>
    <d v="2023-04-28T00:00:00"/>
    <s v="Member"/>
    <x v="0"/>
    <n v="282.12"/>
    <x v="4"/>
    <x v="3"/>
    <n v="2313.3184000000001"/>
    <s v="-"/>
  </r>
  <r>
    <s v="ORD113530"/>
    <x v="2"/>
    <x v="2"/>
    <x v="13349"/>
    <n v="0.42"/>
    <n v="357.1386"/>
    <n v="9"/>
    <d v="2024-09-04T00:00:00"/>
    <d v="2024-09-06T00:00:00"/>
    <s v="New"/>
    <x v="0"/>
    <n v="138.02000000000001"/>
    <x v="4"/>
    <x v="0"/>
    <n v="493.19140000000004"/>
    <s v="Bulk Order"/>
  </r>
  <r>
    <s v="ORD113531"/>
    <x v="3"/>
    <x v="3"/>
    <x v="13350"/>
    <n v="7.0000000000000007E-2"/>
    <n v="50.923600000000008"/>
    <n v="5"/>
    <d v="2023-08-14T00:00:00"/>
    <d v="2023-08-15T00:00:00"/>
    <s v="Member"/>
    <x v="2"/>
    <n v="145.77000000000001"/>
    <x v="4"/>
    <x v="2"/>
    <n v="676.55640000000005"/>
    <s v="-"/>
  </r>
  <r>
    <s v="ORD113532"/>
    <x v="3"/>
    <x v="0"/>
    <x v="13351"/>
    <n v="0.45"/>
    <n v="1503.3915"/>
    <n v="2"/>
    <d v="2024-05-02T00:00:00"/>
    <d v="2024-05-09T00:00:00"/>
    <s v="New"/>
    <x v="1"/>
    <n v="528.20000000000005"/>
    <x v="4"/>
    <x v="4"/>
    <n v="1837.4784999999999"/>
    <s v="-"/>
  </r>
  <r>
    <s v="ORD113533"/>
    <x v="1"/>
    <x v="4"/>
    <x v="13352"/>
    <n v="0.06"/>
    <n v="198.22739999999999"/>
    <n v="9"/>
    <d v="2024-07-12T00:00:00"/>
    <d v="2024-07-15T00:00:00"/>
    <s v="New"/>
    <x v="2"/>
    <n v="917.18"/>
    <x v="4"/>
    <x v="3"/>
    <n v="3105.5626000000002"/>
    <s v="Bulk Order"/>
  </r>
  <r>
    <s v="ORD113534"/>
    <x v="1"/>
    <x v="2"/>
    <x v="13353"/>
    <n v="0.04"/>
    <n v="49.895200000000003"/>
    <n v="6"/>
    <d v="2024-10-10T00:00:00"/>
    <d v="2024-10-13T00:00:00"/>
    <s v="Member"/>
    <x v="1"/>
    <n v="343.05"/>
    <x v="4"/>
    <x v="3"/>
    <n v="1197.4848000000002"/>
    <s v="Bulk Order"/>
  </r>
  <r>
    <s v="ORD113535"/>
    <x v="2"/>
    <x v="4"/>
    <x v="13354"/>
    <n v="0.17"/>
    <n v="206.19470000000004"/>
    <n v="5"/>
    <d v="2023-12-27T00:00:00"/>
    <d v="2024-01-02T00:00:00"/>
    <s v="Regular"/>
    <x v="1"/>
    <n v="172.61"/>
    <x v="4"/>
    <x v="0"/>
    <n v="1006.7153000000001"/>
    <s v="-"/>
  </r>
  <r>
    <s v="ORD113536"/>
    <x v="0"/>
    <x v="1"/>
    <x v="13355"/>
    <n v="0.5"/>
    <n v="1876.34"/>
    <n v="8"/>
    <d v="2023-06-12T00:00:00"/>
    <d v="2023-06-16T00:00:00"/>
    <s v="Regular"/>
    <x v="2"/>
    <n v="385.94"/>
    <x v="4"/>
    <x v="1"/>
    <n v="1876.34"/>
    <s v="Bulk Order"/>
  </r>
  <r>
    <s v="ORD113537"/>
    <x v="1"/>
    <x v="0"/>
    <x v="2668"/>
    <n v="0.32"/>
    <n v="215.43680000000001"/>
    <n v="2"/>
    <d v="2023-02-16T00:00:00"/>
    <d v="2023-02-18T00:00:00"/>
    <s v="Member"/>
    <x v="2"/>
    <n v="185.18"/>
    <x v="4"/>
    <x v="2"/>
    <n v="457.8032"/>
    <s v="-"/>
  </r>
  <r>
    <s v="ORD113538"/>
    <x v="3"/>
    <x v="3"/>
    <x v="13356"/>
    <n v="0.01"/>
    <n v="46.239899999999999"/>
    <n v="5"/>
    <d v="2024-08-22T00:00:00"/>
    <d v="2024-08-26T00:00:00"/>
    <s v="Regular"/>
    <x v="1"/>
    <n v="712.8"/>
    <x v="4"/>
    <x v="3"/>
    <n v="4577.7501000000002"/>
    <s v="-"/>
  </r>
  <r>
    <s v="ORD113539"/>
    <x v="1"/>
    <x v="4"/>
    <x v="13357"/>
    <n v="0.12"/>
    <n v="566.91839999999991"/>
    <n v="8"/>
    <d v="2023-12-04T00:00:00"/>
    <d v="2023-12-09T00:00:00"/>
    <s v="Member"/>
    <x v="2"/>
    <n v="603.09"/>
    <x v="4"/>
    <x v="1"/>
    <n v="4157.4016000000001"/>
    <s v="Bulk Order"/>
  </r>
  <r>
    <s v="ORD113540"/>
    <x v="1"/>
    <x v="2"/>
    <x v="13358"/>
    <n v="7.0000000000000007E-2"/>
    <n v="305.75020000000001"/>
    <n v="4"/>
    <d v="2023-09-30T00:00:00"/>
    <d v="2023-10-02T00:00:00"/>
    <s v="New"/>
    <x v="2"/>
    <n v="1264.78"/>
    <x v="4"/>
    <x v="0"/>
    <n v="4062.1097999999997"/>
    <s v="-"/>
  </r>
  <r>
    <s v="ORD113541"/>
    <x v="2"/>
    <x v="4"/>
    <x v="13359"/>
    <n v="0"/>
    <n v="0"/>
    <n v="9"/>
    <d v="2023-02-24T00:00:00"/>
    <d v="2023-02-25T00:00:00"/>
    <s v="New"/>
    <x v="1"/>
    <n v="196.11"/>
    <x v="4"/>
    <x v="0"/>
    <n v="1132.32"/>
    <s v="Bulk Order"/>
  </r>
  <r>
    <s v="ORD113542"/>
    <x v="1"/>
    <x v="2"/>
    <x v="13360"/>
    <n v="0.26"/>
    <n v="47.405800000000006"/>
    <n v="7"/>
    <d v="2023-09-24T00:00:00"/>
    <d v="2023-09-25T00:00:00"/>
    <s v="Member"/>
    <x v="2"/>
    <n v="48.97"/>
    <x v="4"/>
    <x v="2"/>
    <n v="134.92420000000001"/>
    <s v="Bulk Order"/>
  </r>
  <r>
    <s v="ORD113543"/>
    <x v="1"/>
    <x v="4"/>
    <x v="13361"/>
    <n v="0.19"/>
    <n v="891.06010000000003"/>
    <n v="7"/>
    <d v="2024-06-28T00:00:00"/>
    <d v="2024-07-02T00:00:00"/>
    <s v="Regular"/>
    <x v="2"/>
    <n v="245.27"/>
    <x v="4"/>
    <x v="3"/>
    <n v="3798.7298999999998"/>
    <s v="Bulk Order"/>
  </r>
  <r>
    <s v="ORD113544"/>
    <x v="3"/>
    <x v="3"/>
    <x v="13362"/>
    <n v="0.31"/>
    <n v="553.49260000000004"/>
    <n v="9"/>
    <d v="2023-11-16T00:00:00"/>
    <d v="2023-11-18T00:00:00"/>
    <s v="Regular"/>
    <x v="0"/>
    <n v="113.72"/>
    <x v="4"/>
    <x v="3"/>
    <n v="1231.9674"/>
    <s v="Bulk Order"/>
  </r>
  <r>
    <s v="ORD113545"/>
    <x v="1"/>
    <x v="3"/>
    <x v="13363"/>
    <n v="0.11"/>
    <n v="178.31110000000001"/>
    <n v="3"/>
    <d v="2023-02-27T00:00:00"/>
    <d v="2023-03-02T00:00:00"/>
    <s v="Regular"/>
    <x v="1"/>
    <n v="275.12"/>
    <x v="4"/>
    <x v="2"/>
    <n v="1442.6988999999999"/>
    <s v="-"/>
  </r>
  <r>
    <s v="ORD113546"/>
    <x v="3"/>
    <x v="0"/>
    <x v="13364"/>
    <n v="0.42"/>
    <n v="580.53239999999994"/>
    <n v="3"/>
    <d v="2024-09-11T00:00:00"/>
    <d v="2024-09-13T00:00:00"/>
    <s v="New"/>
    <x v="0"/>
    <n v="294.44"/>
    <x v="4"/>
    <x v="2"/>
    <n v="801.68760000000009"/>
    <s v="-"/>
  </r>
  <r>
    <s v="ORD113547"/>
    <x v="1"/>
    <x v="3"/>
    <x v="13365"/>
    <n v="0.19"/>
    <n v="246.66370000000001"/>
    <n v="7"/>
    <d v="2023-10-01T00:00:00"/>
    <d v="2023-10-05T00:00:00"/>
    <s v="Regular"/>
    <x v="0"/>
    <n v="220.41"/>
    <x v="4"/>
    <x v="1"/>
    <n v="1051.5663"/>
    <s v="Bulk Order"/>
  </r>
  <r>
    <s v="ORD113548"/>
    <x v="1"/>
    <x v="4"/>
    <x v="13366"/>
    <n v="0.24"/>
    <n v="887.83439999999996"/>
    <n v="2"/>
    <d v="2023-11-30T00:00:00"/>
    <d v="2023-12-04T00:00:00"/>
    <s v="New"/>
    <x v="2"/>
    <n v="623.24"/>
    <x v="4"/>
    <x v="5"/>
    <n v="2811.4755999999998"/>
    <s v="-"/>
  </r>
  <r>
    <s v="ORD113549"/>
    <x v="0"/>
    <x v="4"/>
    <x v="13367"/>
    <n v="0.37"/>
    <n v="1683.0116"/>
    <n v="3"/>
    <d v="2024-11-15T00:00:00"/>
    <d v="2024-11-21T00:00:00"/>
    <s v="New"/>
    <x v="1"/>
    <n v="603.04999999999995"/>
    <x v="4"/>
    <x v="1"/>
    <n v="2865.6684000000005"/>
    <s v="-"/>
  </r>
  <r>
    <s v="ORD113550"/>
    <x v="1"/>
    <x v="3"/>
    <x v="13368"/>
    <n v="0.08"/>
    <n v="316.13439999999997"/>
    <n v="6"/>
    <d v="2023-05-03T00:00:00"/>
    <d v="2023-05-09T00:00:00"/>
    <s v="New"/>
    <x v="1"/>
    <n v="648.37"/>
    <x v="4"/>
    <x v="0"/>
    <n v="3635.5455999999999"/>
    <s v="Bulk Order"/>
  </r>
  <r>
    <s v="ORD113551"/>
    <x v="3"/>
    <x v="1"/>
    <x v="13369"/>
    <n v="0.13"/>
    <n v="442.40690000000001"/>
    <n v="9"/>
    <d v="2024-07-08T00:00:00"/>
    <d v="2024-07-15T00:00:00"/>
    <s v="New"/>
    <x v="2"/>
    <n v="879.31"/>
    <x v="4"/>
    <x v="1"/>
    <n v="2960.7231000000002"/>
    <s v="Bulk Order"/>
  </r>
  <r>
    <s v="ORD113552"/>
    <x v="3"/>
    <x v="4"/>
    <x v="13370"/>
    <n v="0.08"/>
    <n v="120.8008"/>
    <n v="4"/>
    <d v="2023-05-28T00:00:00"/>
    <d v="2023-05-29T00:00:00"/>
    <s v="New"/>
    <x v="0"/>
    <n v="362.95"/>
    <x v="4"/>
    <x v="2"/>
    <n v="1389.2092"/>
    <s v="-"/>
  </r>
  <r>
    <s v="ORD113553"/>
    <x v="2"/>
    <x v="0"/>
    <x v="13371"/>
    <n v="0.38"/>
    <n v="1056.4456"/>
    <n v="5"/>
    <d v="2023-11-09T00:00:00"/>
    <d v="2023-11-10T00:00:00"/>
    <s v="Member"/>
    <x v="1"/>
    <n v="298.49"/>
    <x v="4"/>
    <x v="2"/>
    <n v="1723.6743999999999"/>
    <s v="-"/>
  </r>
  <r>
    <s v="ORD113554"/>
    <x v="2"/>
    <x v="1"/>
    <x v="13372"/>
    <n v="0.05"/>
    <n v="63.057000000000009"/>
    <n v="6"/>
    <d v="2023-07-29T00:00:00"/>
    <d v="2023-08-03T00:00:00"/>
    <s v="New"/>
    <x v="0"/>
    <n v="289.68"/>
    <x v="4"/>
    <x v="2"/>
    <n v="1198.0830000000001"/>
    <s v="Bulk Order"/>
  </r>
  <r>
    <s v="ORD113555"/>
    <x v="0"/>
    <x v="3"/>
    <x v="13373"/>
    <n v="0.24"/>
    <n v="155.13120000000001"/>
    <n v="3"/>
    <d v="2023-10-01T00:00:00"/>
    <d v="2023-10-08T00:00:00"/>
    <s v="New"/>
    <x v="2"/>
    <n v="142.87"/>
    <x v="4"/>
    <x v="0"/>
    <n v="491.24879999999996"/>
    <s v="-"/>
  </r>
  <r>
    <s v="ORD113556"/>
    <x v="3"/>
    <x v="2"/>
    <x v="13374"/>
    <n v="0.37"/>
    <n v="255.09280000000001"/>
    <n v="2"/>
    <d v="2023-05-25T00:00:00"/>
    <d v="2023-06-01T00:00:00"/>
    <s v="New"/>
    <x v="2"/>
    <n v="57.51"/>
    <x v="4"/>
    <x v="2"/>
    <n v="434.34720000000004"/>
    <s v="-"/>
  </r>
  <r>
    <s v="ORD113557"/>
    <x v="3"/>
    <x v="4"/>
    <x v="13375"/>
    <n v="0.25"/>
    <n v="764.61749999999995"/>
    <n v="4"/>
    <d v="2024-08-23T00:00:00"/>
    <d v="2024-08-27T00:00:00"/>
    <s v="Member"/>
    <x v="0"/>
    <n v="813.18"/>
    <x v="4"/>
    <x v="0"/>
    <n v="2293.8525"/>
    <s v="-"/>
  </r>
  <r>
    <s v="ORD113558"/>
    <x v="3"/>
    <x v="2"/>
    <x v="13376"/>
    <n v="0.25"/>
    <n v="72.137500000000003"/>
    <n v="6"/>
    <d v="2024-01-09T00:00:00"/>
    <d v="2024-01-16T00:00:00"/>
    <s v="Regular"/>
    <x v="0"/>
    <n v="18.77"/>
    <x v="4"/>
    <x v="1"/>
    <n v="216.41250000000002"/>
    <s v="Bulk Order"/>
  </r>
  <r>
    <s v="ORD113559"/>
    <x v="0"/>
    <x v="0"/>
    <x v="13377"/>
    <n v="0.03"/>
    <n v="146.0685"/>
    <n v="4"/>
    <d v="2023-12-22T00:00:00"/>
    <d v="2023-12-27T00:00:00"/>
    <s v="Member"/>
    <x v="1"/>
    <n v="249.15"/>
    <x v="4"/>
    <x v="0"/>
    <n v="4722.8814999999995"/>
    <s v="-"/>
  </r>
  <r>
    <s v="ORD113560"/>
    <x v="3"/>
    <x v="1"/>
    <x v="13378"/>
    <n v="0.39"/>
    <n v="1941.3380999999999"/>
    <n v="8"/>
    <d v="2024-07-04T00:00:00"/>
    <d v="2024-07-09T00:00:00"/>
    <s v="Member"/>
    <x v="1"/>
    <n v="1251.19"/>
    <x v="4"/>
    <x v="4"/>
    <n v="3036.4519"/>
    <s v="Bulk Order"/>
  </r>
  <r>
    <s v="ORD113561"/>
    <x v="2"/>
    <x v="2"/>
    <x v="13379"/>
    <n v="0.3"/>
    <n v="249.65399999999997"/>
    <n v="9"/>
    <d v="2024-04-08T00:00:00"/>
    <d v="2024-04-15T00:00:00"/>
    <s v="New"/>
    <x v="2"/>
    <n v="176.43"/>
    <x v="4"/>
    <x v="5"/>
    <n v="582.52599999999995"/>
    <s v="Bulk Order"/>
  </r>
  <r>
    <s v="ORD113562"/>
    <x v="0"/>
    <x v="0"/>
    <x v="13380"/>
    <n v="0.33"/>
    <n v="723.94740000000013"/>
    <n v="8"/>
    <d v="2023-06-16T00:00:00"/>
    <d v="2023-06-17T00:00:00"/>
    <s v="Regular"/>
    <x v="0"/>
    <n v="213.88"/>
    <x v="4"/>
    <x v="5"/>
    <n v="1469.8326000000002"/>
    <s v="Bulk Order"/>
  </r>
  <r>
    <s v="ORD113563"/>
    <x v="2"/>
    <x v="2"/>
    <x v="13381"/>
    <n v="0.38"/>
    <n v="1468.1566"/>
    <n v="7"/>
    <d v="2023-12-10T00:00:00"/>
    <d v="2023-12-13T00:00:00"/>
    <s v="New"/>
    <x v="0"/>
    <n v="892.86"/>
    <x v="4"/>
    <x v="5"/>
    <n v="2395.4134000000004"/>
    <s v="Bulk Order"/>
  </r>
  <r>
    <s v="ORD113564"/>
    <x v="2"/>
    <x v="2"/>
    <x v="13382"/>
    <n v="0.28000000000000003"/>
    <n v="1338.3524000000002"/>
    <n v="2"/>
    <d v="2023-05-29T00:00:00"/>
    <d v="2023-05-30T00:00:00"/>
    <s v="Member"/>
    <x v="2"/>
    <n v="1289.73"/>
    <x v="4"/>
    <x v="2"/>
    <n v="3441.4775999999997"/>
    <s v="-"/>
  </r>
  <r>
    <s v="ORD113565"/>
    <x v="0"/>
    <x v="0"/>
    <x v="13383"/>
    <n v="0.25"/>
    <n v="1116.8675000000001"/>
    <n v="2"/>
    <d v="2023-10-12T00:00:00"/>
    <d v="2023-10-14T00:00:00"/>
    <s v="Regular"/>
    <x v="0"/>
    <n v="420.43"/>
    <x v="4"/>
    <x v="5"/>
    <n v="3350.6025"/>
    <s v="-"/>
  </r>
  <r>
    <s v="ORD113566"/>
    <x v="1"/>
    <x v="4"/>
    <x v="13384"/>
    <n v="0.33"/>
    <n v="444.93900000000002"/>
    <n v="5"/>
    <d v="2023-12-20T00:00:00"/>
    <d v="2023-12-23T00:00:00"/>
    <s v="Member"/>
    <x v="0"/>
    <n v="180.31"/>
    <x v="4"/>
    <x v="4"/>
    <n v="903.36099999999988"/>
    <s v="-"/>
  </r>
  <r>
    <s v="ORD113567"/>
    <x v="1"/>
    <x v="2"/>
    <x v="13385"/>
    <n v="0.45"/>
    <n v="232.85700000000003"/>
    <n v="4"/>
    <d v="2023-09-18T00:00:00"/>
    <d v="2023-09-24T00:00:00"/>
    <s v="Member"/>
    <x v="0"/>
    <n v="132.16999999999999"/>
    <x v="4"/>
    <x v="0"/>
    <n v="284.60300000000001"/>
    <s v="-"/>
  </r>
  <r>
    <s v="ORD113568"/>
    <x v="2"/>
    <x v="0"/>
    <x v="13386"/>
    <n v="0.32"/>
    <n v="484.72640000000001"/>
    <n v="4"/>
    <d v="2024-12-07T00:00:00"/>
    <d v="2024-12-11T00:00:00"/>
    <s v="Member"/>
    <x v="2"/>
    <n v="364.37"/>
    <x v="4"/>
    <x v="1"/>
    <n v="1030.0436"/>
    <s v="-"/>
  </r>
  <r>
    <s v="ORD113569"/>
    <x v="1"/>
    <x v="2"/>
    <x v="13387"/>
    <n v="0.39"/>
    <n v="874.5594000000001"/>
    <n v="4"/>
    <d v="2024-10-10T00:00:00"/>
    <d v="2024-10-13T00:00:00"/>
    <s v="Regular"/>
    <x v="0"/>
    <n v="451.99"/>
    <x v="4"/>
    <x v="2"/>
    <n v="1367.9005999999999"/>
    <s v="-"/>
  </r>
  <r>
    <s v="ORD113570"/>
    <x v="3"/>
    <x v="4"/>
    <x v="13388"/>
    <n v="0.24"/>
    <n v="447.28800000000001"/>
    <n v="7"/>
    <d v="2024-12-07T00:00:00"/>
    <d v="2024-12-11T00:00:00"/>
    <s v="New"/>
    <x v="1"/>
    <n v="274.74"/>
    <x v="4"/>
    <x v="2"/>
    <n v="1416.412"/>
    <s v="Bulk Order"/>
  </r>
  <r>
    <s v="ORD113571"/>
    <x v="0"/>
    <x v="0"/>
    <x v="13389"/>
    <n v="0.28999999999999998"/>
    <n v="1128.6684"/>
    <n v="3"/>
    <d v="2023-06-21T00:00:00"/>
    <d v="2023-06-25T00:00:00"/>
    <s v="New"/>
    <x v="1"/>
    <n v="598.89"/>
    <x v="4"/>
    <x v="4"/>
    <n v="2763.2916"/>
    <s v="-"/>
  </r>
  <r>
    <s v="ORD113572"/>
    <x v="2"/>
    <x v="2"/>
    <x v="13390"/>
    <n v="0.09"/>
    <n v="122.6844"/>
    <n v="2"/>
    <d v="2023-07-09T00:00:00"/>
    <d v="2023-07-14T00:00:00"/>
    <s v="Regular"/>
    <x v="2"/>
    <n v="215.52"/>
    <x v="4"/>
    <x v="0"/>
    <n v="1240.4756"/>
    <s v="-"/>
  </r>
  <r>
    <s v="ORD113573"/>
    <x v="3"/>
    <x v="3"/>
    <x v="13391"/>
    <n v="0.24"/>
    <n v="1033.7567999999999"/>
    <n v="5"/>
    <d v="2023-04-23T00:00:00"/>
    <d v="2023-04-25T00:00:00"/>
    <s v="Regular"/>
    <x v="2"/>
    <n v="1210.78"/>
    <x v="4"/>
    <x v="5"/>
    <n v="3273.5631999999996"/>
    <s v="-"/>
  </r>
  <r>
    <s v="ORD113574"/>
    <x v="1"/>
    <x v="4"/>
    <x v="13392"/>
    <n v="7.0000000000000007E-2"/>
    <n v="84.392700000000005"/>
    <n v="6"/>
    <d v="2024-05-09T00:00:00"/>
    <d v="2024-05-10T00:00:00"/>
    <s v="Regular"/>
    <x v="1"/>
    <n v="217.66"/>
    <x v="4"/>
    <x v="0"/>
    <n v="1121.2172999999998"/>
    <s v="Bulk Order"/>
  </r>
  <r>
    <s v="ORD113575"/>
    <x v="3"/>
    <x v="2"/>
    <x v="13393"/>
    <n v="0.23"/>
    <n v="430.24490000000003"/>
    <n v="8"/>
    <d v="2024-12-02T00:00:00"/>
    <d v="2024-12-09T00:00:00"/>
    <s v="Member"/>
    <x v="0"/>
    <n v="332.37"/>
    <x v="4"/>
    <x v="0"/>
    <n v="1440.3851"/>
    <s v="Bulk Order"/>
  </r>
  <r>
    <s v="ORD113576"/>
    <x v="1"/>
    <x v="1"/>
    <x v="13394"/>
    <n v="0.03"/>
    <n v="68.827800000000011"/>
    <n v="3"/>
    <d v="2024-03-21T00:00:00"/>
    <d v="2024-03-26T00:00:00"/>
    <s v="New"/>
    <x v="0"/>
    <n v="324.89999999999998"/>
    <x v="4"/>
    <x v="3"/>
    <n v="2225.4322000000002"/>
    <s v="-"/>
  </r>
  <r>
    <s v="ORD113577"/>
    <x v="2"/>
    <x v="0"/>
    <x v="13395"/>
    <n v="0.28999999999999998"/>
    <n v="442.82129999999995"/>
    <n v="4"/>
    <d v="2024-11-30T00:00:00"/>
    <d v="2024-12-05T00:00:00"/>
    <s v="Member"/>
    <x v="2"/>
    <n v="320.23"/>
    <x v="4"/>
    <x v="5"/>
    <n v="1084.1487000000002"/>
    <s v="-"/>
  </r>
  <r>
    <s v="ORD113578"/>
    <x v="3"/>
    <x v="2"/>
    <x v="13396"/>
    <n v="0.14000000000000001"/>
    <n v="539.73080000000004"/>
    <n v="4"/>
    <d v="2024-03-08T00:00:00"/>
    <d v="2024-03-10T00:00:00"/>
    <s v="Regular"/>
    <x v="0"/>
    <n v="726.42"/>
    <x v="4"/>
    <x v="2"/>
    <n v="3315.4892"/>
    <s v="-"/>
  </r>
  <r>
    <s v="ORD113579"/>
    <x v="0"/>
    <x v="4"/>
    <x v="13397"/>
    <n v="0.42"/>
    <n v="884.84760000000006"/>
    <n v="4"/>
    <d v="2023-06-16T00:00:00"/>
    <d v="2023-06-17T00:00:00"/>
    <s v="Member"/>
    <x v="1"/>
    <n v="450.01"/>
    <x v="4"/>
    <x v="4"/>
    <n v="1221.9324000000001"/>
    <s v="-"/>
  </r>
  <r>
    <s v="ORD113580"/>
    <x v="2"/>
    <x v="4"/>
    <x v="13398"/>
    <n v="0.19"/>
    <n v="844.82170000000008"/>
    <n v="7"/>
    <d v="2024-11-11T00:00:00"/>
    <d v="2024-11-16T00:00:00"/>
    <s v="Member"/>
    <x v="0"/>
    <n v="1268.5899999999999"/>
    <x v="4"/>
    <x v="0"/>
    <n v="3601.6083000000003"/>
    <s v="Bulk Order"/>
  </r>
  <r>
    <s v="ORD113581"/>
    <x v="3"/>
    <x v="1"/>
    <x v="13399"/>
    <n v="0.46"/>
    <n v="2217.9268000000002"/>
    <n v="4"/>
    <d v="2023-11-02T00:00:00"/>
    <d v="2023-11-05T00:00:00"/>
    <s v="Regular"/>
    <x v="0"/>
    <n v="1211.5899999999999"/>
    <x v="4"/>
    <x v="3"/>
    <n v="2603.6531999999997"/>
    <s v="-"/>
  </r>
  <r>
    <s v="ORD113582"/>
    <x v="3"/>
    <x v="1"/>
    <x v="13400"/>
    <n v="0.24"/>
    <n v="1035.1344000000001"/>
    <n v="7"/>
    <d v="2024-06-12T00:00:00"/>
    <d v="2024-06-13T00:00:00"/>
    <s v="Regular"/>
    <x v="1"/>
    <n v="283.41000000000003"/>
    <x v="4"/>
    <x v="2"/>
    <n v="3277.9256000000005"/>
    <s v="Bulk Order"/>
  </r>
  <r>
    <s v="ORD113583"/>
    <x v="1"/>
    <x v="2"/>
    <x v="13401"/>
    <n v="0.42"/>
    <n v="1117.5612000000001"/>
    <n v="4"/>
    <d v="2024-07-18T00:00:00"/>
    <d v="2024-07-20T00:00:00"/>
    <s v="Regular"/>
    <x v="2"/>
    <n v="787.19"/>
    <x v="4"/>
    <x v="4"/>
    <n v="1543.2988"/>
    <s v="-"/>
  </r>
  <r>
    <s v="ORD113584"/>
    <x v="2"/>
    <x v="3"/>
    <x v="13402"/>
    <n v="0.15"/>
    <n v="389.709"/>
    <n v="8"/>
    <d v="2024-01-13T00:00:00"/>
    <d v="2024-01-16T00:00:00"/>
    <s v="New"/>
    <x v="0"/>
    <n v="288.54000000000002"/>
    <x v="4"/>
    <x v="1"/>
    <n v="2208.3510000000001"/>
    <s v="Bulk Order"/>
  </r>
  <r>
    <s v="ORD113585"/>
    <x v="2"/>
    <x v="4"/>
    <x v="13403"/>
    <n v="0.23"/>
    <n v="266.2894"/>
    <n v="5"/>
    <d v="2023-07-02T00:00:00"/>
    <d v="2023-07-05T00:00:00"/>
    <s v="Regular"/>
    <x v="0"/>
    <n v="244.1"/>
    <x v="4"/>
    <x v="1"/>
    <n v="891.49059999999997"/>
    <s v="-"/>
  </r>
  <r>
    <s v="ORD113586"/>
    <x v="2"/>
    <x v="3"/>
    <x v="13404"/>
    <n v="0.32"/>
    <n v="960.69119999999998"/>
    <n v="2"/>
    <d v="2023-07-25T00:00:00"/>
    <d v="2023-07-30T00:00:00"/>
    <s v="New"/>
    <x v="0"/>
    <n v="615.95000000000005"/>
    <x v="4"/>
    <x v="5"/>
    <n v="2041.4687999999999"/>
    <s v="-"/>
  </r>
  <r>
    <s v="ORD113587"/>
    <x v="2"/>
    <x v="3"/>
    <x v="13405"/>
    <n v="0.13"/>
    <n v="619.88679999999999"/>
    <n v="9"/>
    <d v="2024-03-15T00:00:00"/>
    <d v="2024-03-17T00:00:00"/>
    <s v="Regular"/>
    <x v="0"/>
    <n v="291.95"/>
    <x v="4"/>
    <x v="2"/>
    <n v="4148.4731999999995"/>
    <s v="Bulk Order"/>
  </r>
  <r>
    <s v="ORD113588"/>
    <x v="1"/>
    <x v="2"/>
    <x v="13406"/>
    <n v="0.33"/>
    <n v="163.34010000000001"/>
    <n v="9"/>
    <d v="2023-07-12T00:00:00"/>
    <d v="2023-07-14T00:00:00"/>
    <s v="Member"/>
    <x v="0"/>
    <n v="146.83000000000001"/>
    <x v="4"/>
    <x v="5"/>
    <n v="331.62990000000002"/>
    <s v="Bulk Order"/>
  </r>
  <r>
    <s v="ORD113589"/>
    <x v="0"/>
    <x v="0"/>
    <x v="13407"/>
    <n v="0.14000000000000001"/>
    <n v="530.18560000000002"/>
    <n v="1"/>
    <d v="2024-10-16T00:00:00"/>
    <d v="2024-10-21T00:00:00"/>
    <s v="Regular"/>
    <x v="2"/>
    <n v="597.08000000000004"/>
    <x v="4"/>
    <x v="5"/>
    <n v="3256.8544000000002"/>
    <s v="-"/>
  </r>
  <r>
    <s v="ORD113590"/>
    <x v="2"/>
    <x v="0"/>
    <x v="13408"/>
    <n v="0.24"/>
    <n v="1046.5775999999998"/>
    <n v="5"/>
    <d v="2023-09-15T00:00:00"/>
    <d v="2023-09-21T00:00:00"/>
    <s v="Member"/>
    <x v="0"/>
    <n v="1102.08"/>
    <x v="4"/>
    <x v="3"/>
    <n v="3314.1624000000002"/>
    <s v="-"/>
  </r>
  <r>
    <s v="ORD113591"/>
    <x v="1"/>
    <x v="0"/>
    <x v="13409"/>
    <n v="0.01"/>
    <n v="49.348500000000001"/>
    <n v="3"/>
    <d v="2023-01-12T00:00:00"/>
    <d v="2023-01-13T00:00:00"/>
    <s v="Member"/>
    <x v="1"/>
    <n v="719.78"/>
    <x v="4"/>
    <x v="0"/>
    <n v="4885.5015000000003"/>
    <s v="-"/>
  </r>
  <r>
    <s v="ORD113592"/>
    <x v="0"/>
    <x v="1"/>
    <x v="13410"/>
    <n v="0.04"/>
    <n v="69.612399999999994"/>
    <n v="5"/>
    <d v="2023-07-04T00:00:00"/>
    <d v="2023-07-08T00:00:00"/>
    <s v="New"/>
    <x v="2"/>
    <n v="249.6"/>
    <x v="4"/>
    <x v="5"/>
    <n v="1670.6976"/>
    <s v="-"/>
  </r>
  <r>
    <s v="ORD113593"/>
    <x v="0"/>
    <x v="4"/>
    <x v="13411"/>
    <n v="0.11"/>
    <n v="202.6541"/>
    <n v="4"/>
    <d v="2023-08-03T00:00:00"/>
    <d v="2023-08-08T00:00:00"/>
    <s v="Member"/>
    <x v="1"/>
    <n v="398.63"/>
    <x v="4"/>
    <x v="3"/>
    <n v="1639.6559"/>
    <s v="-"/>
  </r>
  <r>
    <s v="ORD113594"/>
    <x v="1"/>
    <x v="1"/>
    <x v="13412"/>
    <n v="0.4"/>
    <n v="490.36000000000007"/>
    <n v="3"/>
    <d v="2024-12-02T00:00:00"/>
    <d v="2024-12-05T00:00:00"/>
    <s v="Regular"/>
    <x v="0"/>
    <n v="165.83"/>
    <x v="4"/>
    <x v="3"/>
    <n v="735.54"/>
    <s v="-"/>
  </r>
  <r>
    <s v="ORD113595"/>
    <x v="2"/>
    <x v="4"/>
    <x v="13413"/>
    <n v="0.33"/>
    <n v="1308.9153000000001"/>
    <n v="7"/>
    <d v="2024-11-04T00:00:00"/>
    <d v="2024-11-08T00:00:00"/>
    <s v="Member"/>
    <x v="2"/>
    <n v="624.86"/>
    <x v="4"/>
    <x v="4"/>
    <n v="2657.4946999999997"/>
    <s v="Bulk Order"/>
  </r>
  <r>
    <s v="ORD113596"/>
    <x v="0"/>
    <x v="4"/>
    <x v="13414"/>
    <n v="0.45"/>
    <n v="353.78550000000001"/>
    <n v="5"/>
    <d v="2024-12-18T00:00:00"/>
    <d v="2024-12-19T00:00:00"/>
    <s v="Member"/>
    <x v="0"/>
    <n v="132.69"/>
    <x v="4"/>
    <x v="3"/>
    <n v="432.40450000000004"/>
    <s v="-"/>
  </r>
  <r>
    <s v="ORD113597"/>
    <x v="2"/>
    <x v="4"/>
    <x v="13415"/>
    <n v="0.45"/>
    <n v="635.42700000000002"/>
    <n v="1"/>
    <d v="2024-04-03T00:00:00"/>
    <d v="2024-04-09T00:00:00"/>
    <s v="Member"/>
    <x v="1"/>
    <n v="222.92"/>
    <x v="4"/>
    <x v="2"/>
    <n v="776.63299999999992"/>
    <s v="-"/>
  </r>
  <r>
    <s v="ORD113598"/>
    <x v="2"/>
    <x v="2"/>
    <x v="13416"/>
    <n v="0.19"/>
    <n v="293.89010000000002"/>
    <n v="4"/>
    <d v="2023-12-06T00:00:00"/>
    <d v="2023-12-13T00:00:00"/>
    <s v="Regular"/>
    <x v="1"/>
    <n v="196.83"/>
    <x v="4"/>
    <x v="5"/>
    <n v="1252.8998999999999"/>
    <s v="-"/>
  </r>
  <r>
    <s v="ORD113599"/>
    <x v="3"/>
    <x v="0"/>
    <x v="13417"/>
    <n v="0.18"/>
    <n v="348.68880000000001"/>
    <n v="1"/>
    <d v="2023-12-30T00:00:00"/>
    <d v="2023-12-31T00:00:00"/>
    <s v="Regular"/>
    <x v="0"/>
    <n v="481.27"/>
    <x v="4"/>
    <x v="1"/>
    <n v="1588.4712"/>
    <s v="-"/>
  </r>
  <r>
    <s v="ORD113600"/>
    <x v="2"/>
    <x v="1"/>
    <x v="13418"/>
    <n v="0.42"/>
    <n v="909.78719999999987"/>
    <n v="3"/>
    <d v="2024-12-11T00:00:00"/>
    <d v="2024-12-17T00:00:00"/>
    <s v="Member"/>
    <x v="0"/>
    <n v="542.70000000000005"/>
    <x v="4"/>
    <x v="3"/>
    <n v="1256.3728000000001"/>
    <s v="-"/>
  </r>
  <r>
    <s v="ORD113601"/>
    <x v="3"/>
    <x v="1"/>
    <x v="13419"/>
    <n v="0.21"/>
    <n v="596.23619999999994"/>
    <n v="5"/>
    <d v="2023-11-17T00:00:00"/>
    <d v="2023-11-24T00:00:00"/>
    <s v="Member"/>
    <x v="2"/>
    <n v="693.68"/>
    <x v="4"/>
    <x v="5"/>
    <n v="2242.9838"/>
    <s v="-"/>
  </r>
  <r>
    <s v="ORD113602"/>
    <x v="0"/>
    <x v="2"/>
    <x v="13420"/>
    <n v="0.43"/>
    <n v="2041.2228999999998"/>
    <n v="6"/>
    <d v="2024-09-23T00:00:00"/>
    <d v="2024-09-30T00:00:00"/>
    <s v="New"/>
    <x v="2"/>
    <n v="261.49"/>
    <x v="4"/>
    <x v="5"/>
    <n v="2705.8071"/>
    <s v="Bulk Order"/>
  </r>
  <r>
    <s v="ORD113603"/>
    <x v="1"/>
    <x v="4"/>
    <x v="13421"/>
    <n v="0.25"/>
    <n v="327.91750000000002"/>
    <n v="1"/>
    <d v="2023-08-28T00:00:00"/>
    <d v="2023-09-04T00:00:00"/>
    <s v="Member"/>
    <x v="0"/>
    <n v="235.37"/>
    <x v="4"/>
    <x v="0"/>
    <n v="983.75250000000005"/>
    <s v="-"/>
  </r>
  <r>
    <s v="ORD113604"/>
    <x v="3"/>
    <x v="0"/>
    <x v="13422"/>
    <n v="0.21"/>
    <n v="822.81779999999992"/>
    <n v="9"/>
    <d v="2023-01-15T00:00:00"/>
    <d v="2023-01-22T00:00:00"/>
    <s v="Member"/>
    <x v="2"/>
    <n v="987.5"/>
    <x v="4"/>
    <x v="2"/>
    <n v="3095.3622"/>
    <s v="Bulk Order"/>
  </r>
  <r>
    <s v="ORD113605"/>
    <x v="1"/>
    <x v="3"/>
    <x v="13423"/>
    <n v="0.14000000000000001"/>
    <n v="478.00340000000006"/>
    <n v="9"/>
    <d v="2023-06-15T00:00:00"/>
    <d v="2023-06-16T00:00:00"/>
    <s v="New"/>
    <x v="2"/>
    <n v="176.42"/>
    <x v="4"/>
    <x v="3"/>
    <n v="2936.3065999999999"/>
    <s v="Bulk Order"/>
  </r>
  <r>
    <s v="ORD113606"/>
    <x v="0"/>
    <x v="3"/>
    <x v="13424"/>
    <n v="0.06"/>
    <n v="40.119"/>
    <n v="1"/>
    <d v="2023-12-20T00:00:00"/>
    <d v="2023-12-24T00:00:00"/>
    <s v="Member"/>
    <x v="2"/>
    <n v="73.239999999999995"/>
    <x v="4"/>
    <x v="1"/>
    <n v="628.53099999999995"/>
    <s v="-"/>
  </r>
  <r>
    <s v="ORD113607"/>
    <x v="2"/>
    <x v="2"/>
    <x v="13425"/>
    <n v="0.26"/>
    <n v="1058.421"/>
    <n v="7"/>
    <d v="2024-04-01T00:00:00"/>
    <d v="2024-04-06T00:00:00"/>
    <s v="Regular"/>
    <x v="1"/>
    <n v="741.78"/>
    <x v="4"/>
    <x v="5"/>
    <n v="3012.4290000000001"/>
    <s v="Bulk Order"/>
  </r>
  <r>
    <s v="ORD113608"/>
    <x v="0"/>
    <x v="0"/>
    <x v="13426"/>
    <n v="0.16"/>
    <n v="87.04"/>
    <n v="4"/>
    <d v="2023-11-17T00:00:00"/>
    <d v="2023-11-23T00:00:00"/>
    <s v="Member"/>
    <x v="1"/>
    <n v="78.72"/>
    <x v="4"/>
    <x v="2"/>
    <n v="456.96"/>
    <s v="-"/>
  </r>
  <r>
    <s v="ORD113609"/>
    <x v="1"/>
    <x v="3"/>
    <x v="13427"/>
    <n v="0.12"/>
    <n v="446.48879999999997"/>
    <n v="2"/>
    <d v="2023-09-22T00:00:00"/>
    <d v="2023-09-24T00:00:00"/>
    <s v="Member"/>
    <x v="0"/>
    <n v="918.67"/>
    <x v="4"/>
    <x v="1"/>
    <n v="3274.2511999999997"/>
    <s v="-"/>
  </r>
  <r>
    <s v="ORD113610"/>
    <x v="0"/>
    <x v="3"/>
    <x v="13428"/>
    <n v="0.08"/>
    <n v="288.58879999999999"/>
    <n v="2"/>
    <d v="2023-06-19T00:00:00"/>
    <d v="2023-06-24T00:00:00"/>
    <s v="Regular"/>
    <x v="2"/>
    <n v="680.52"/>
    <x v="4"/>
    <x v="0"/>
    <n v="3318.7712000000001"/>
    <s v="-"/>
  </r>
  <r>
    <s v="ORD113611"/>
    <x v="2"/>
    <x v="1"/>
    <x v="8594"/>
    <n v="0.19"/>
    <n v="660.83330000000001"/>
    <n v="6"/>
    <d v="2024-05-25T00:00:00"/>
    <d v="2024-05-30T00:00:00"/>
    <s v="Regular"/>
    <x v="0"/>
    <n v="781.1"/>
    <x v="4"/>
    <x v="1"/>
    <n v="2817.2367000000004"/>
    <s v="Bulk Order"/>
  </r>
  <r>
    <s v="ORD113612"/>
    <x v="0"/>
    <x v="0"/>
    <x v="13429"/>
    <n v="0.28000000000000003"/>
    <n v="407.62120000000004"/>
    <n v="6"/>
    <d v="2024-03-25T00:00:00"/>
    <d v="2024-03-29T00:00:00"/>
    <s v="New"/>
    <x v="1"/>
    <n v="83.73"/>
    <x v="4"/>
    <x v="4"/>
    <n v="1048.1687999999999"/>
    <s v="Bulk Order"/>
  </r>
  <r>
    <s v="ORD113613"/>
    <x v="2"/>
    <x v="3"/>
    <x v="13430"/>
    <n v="0.42"/>
    <n v="1221.99"/>
    <n v="5"/>
    <d v="2024-12-26T00:00:00"/>
    <d v="2024-12-29T00:00:00"/>
    <s v="New"/>
    <x v="2"/>
    <n v="244.96"/>
    <x v="4"/>
    <x v="0"/>
    <n v="1687.51"/>
    <s v="-"/>
  </r>
  <r>
    <s v="ORD113614"/>
    <x v="3"/>
    <x v="1"/>
    <x v="13431"/>
    <n v="0.41"/>
    <n v="1571.0092999999999"/>
    <n v="3"/>
    <d v="2024-11-21T00:00:00"/>
    <d v="2024-11-28T00:00:00"/>
    <s v="New"/>
    <x v="2"/>
    <n v="677.89"/>
    <x v="4"/>
    <x v="3"/>
    <n v="2260.7206999999999"/>
    <s v="-"/>
  </r>
  <r>
    <s v="ORD113615"/>
    <x v="1"/>
    <x v="0"/>
    <x v="13432"/>
    <n v="0.43"/>
    <n v="1386.4059999999999"/>
    <n v="7"/>
    <d v="2023-03-19T00:00:00"/>
    <d v="2023-03-23T00:00:00"/>
    <s v="Member"/>
    <x v="1"/>
    <n v="825.29"/>
    <x v="4"/>
    <x v="3"/>
    <n v="1837.7939999999999"/>
    <s v="Bulk Order"/>
  </r>
  <r>
    <s v="ORD113616"/>
    <x v="2"/>
    <x v="4"/>
    <x v="13433"/>
    <n v="0.28999999999999998"/>
    <n v="1171.9189999999999"/>
    <n v="3"/>
    <d v="2023-07-27T00:00:00"/>
    <d v="2023-07-30T00:00:00"/>
    <s v="Member"/>
    <x v="2"/>
    <n v="271.31"/>
    <x v="4"/>
    <x v="5"/>
    <n v="2869.181"/>
    <s v="-"/>
  </r>
  <r>
    <s v="ORD113617"/>
    <x v="2"/>
    <x v="0"/>
    <x v="13434"/>
    <n v="0.28000000000000003"/>
    <n v="971.7736000000001"/>
    <n v="7"/>
    <d v="2023-01-31T00:00:00"/>
    <d v="2023-02-04T00:00:00"/>
    <s v="New"/>
    <x v="2"/>
    <n v="190.14"/>
    <x v="4"/>
    <x v="2"/>
    <n v="2498.8463999999999"/>
    <s v="Bulk Order"/>
  </r>
  <r>
    <s v="ORD113618"/>
    <x v="0"/>
    <x v="2"/>
    <x v="13435"/>
    <n v="0.45"/>
    <n v="650.16"/>
    <n v="2"/>
    <d v="2023-07-13T00:00:00"/>
    <d v="2023-07-16T00:00:00"/>
    <s v="Regular"/>
    <x v="0"/>
    <n v="306.24"/>
    <x v="4"/>
    <x v="0"/>
    <n v="794.64"/>
    <s v="-"/>
  </r>
  <r>
    <s v="ORD113619"/>
    <x v="3"/>
    <x v="1"/>
    <x v="13436"/>
    <n v="0.14000000000000001"/>
    <n v="118.99720000000002"/>
    <n v="8"/>
    <d v="2023-06-09T00:00:00"/>
    <d v="2023-06-11T00:00:00"/>
    <s v="New"/>
    <x v="0"/>
    <n v="139.4"/>
    <x v="4"/>
    <x v="2"/>
    <n v="730.9828"/>
    <s v="Bulk Order"/>
  </r>
  <r>
    <s v="ORD113620"/>
    <x v="2"/>
    <x v="4"/>
    <x v="13437"/>
    <n v="7.0000000000000007E-2"/>
    <n v="223.76900000000001"/>
    <n v="2"/>
    <d v="2023-04-10T00:00:00"/>
    <d v="2023-04-16T00:00:00"/>
    <s v="Regular"/>
    <x v="1"/>
    <n v="396.72"/>
    <x v="4"/>
    <x v="5"/>
    <n v="2972.9309999999996"/>
    <s v="-"/>
  </r>
  <r>
    <s v="ORD113621"/>
    <x v="3"/>
    <x v="1"/>
    <x v="13438"/>
    <n v="0.04"/>
    <n v="152.9128"/>
    <n v="2"/>
    <d v="2024-05-18T00:00:00"/>
    <d v="2024-05-20T00:00:00"/>
    <s v="New"/>
    <x v="0"/>
    <n v="331.59"/>
    <x v="4"/>
    <x v="4"/>
    <n v="3669.9072000000001"/>
    <s v="-"/>
  </r>
  <r>
    <s v="ORD113622"/>
    <x v="3"/>
    <x v="1"/>
    <x v="13439"/>
    <n v="0.44"/>
    <n v="350.84719999999999"/>
    <n v="4"/>
    <d v="2023-07-22T00:00:00"/>
    <d v="2023-07-23T00:00:00"/>
    <s v="New"/>
    <x v="0"/>
    <n v="98.49"/>
    <x v="4"/>
    <x v="3"/>
    <n v="446.53280000000001"/>
    <s v="-"/>
  </r>
  <r>
    <s v="ORD113623"/>
    <x v="0"/>
    <x v="3"/>
    <x v="13440"/>
    <n v="0.19"/>
    <n v="181.7578"/>
    <n v="1"/>
    <d v="2023-01-08T00:00:00"/>
    <d v="2023-01-15T00:00:00"/>
    <s v="Member"/>
    <x v="2"/>
    <n v="110.96"/>
    <x v="4"/>
    <x v="2"/>
    <n v="774.86220000000003"/>
    <s v="-"/>
  </r>
  <r>
    <s v="ORD113624"/>
    <x v="2"/>
    <x v="0"/>
    <x v="13441"/>
    <n v="0.25"/>
    <n v="39.784999999999997"/>
    <n v="7"/>
    <d v="2024-12-09T00:00:00"/>
    <d v="2024-12-10T00:00:00"/>
    <s v="Regular"/>
    <x v="0"/>
    <n v="10.07"/>
    <x v="4"/>
    <x v="3"/>
    <n v="119.35499999999999"/>
    <s v="Bulk Order"/>
  </r>
  <r>
    <s v="ORD113625"/>
    <x v="0"/>
    <x v="1"/>
    <x v="13442"/>
    <n v="0.4"/>
    <n v="1082.2280000000001"/>
    <n v="2"/>
    <d v="2024-04-26T00:00:00"/>
    <d v="2024-04-29T00:00:00"/>
    <s v="New"/>
    <x v="0"/>
    <n v="541.53"/>
    <x v="4"/>
    <x v="5"/>
    <n v="1623.3420000000001"/>
    <s v="-"/>
  </r>
  <r>
    <s v="ORD113626"/>
    <x v="1"/>
    <x v="1"/>
    <x v="13443"/>
    <n v="0.19"/>
    <n v="523.87369999999999"/>
    <n v="6"/>
    <d v="2024-06-27T00:00:00"/>
    <d v="2024-07-02T00:00:00"/>
    <s v="New"/>
    <x v="2"/>
    <n v="727.15"/>
    <x v="4"/>
    <x v="1"/>
    <n v="2233.3562999999999"/>
    <s v="Bulk Order"/>
  </r>
  <r>
    <s v="ORD113627"/>
    <x v="1"/>
    <x v="2"/>
    <x v="13444"/>
    <n v="0.43"/>
    <n v="1096.6590999999999"/>
    <n v="5"/>
    <d v="2023-10-30T00:00:00"/>
    <d v="2023-11-06T00:00:00"/>
    <s v="Regular"/>
    <x v="0"/>
    <n v="591.03"/>
    <x v="4"/>
    <x v="4"/>
    <n v="1453.7109"/>
    <s v="-"/>
  </r>
  <r>
    <s v="ORD113628"/>
    <x v="2"/>
    <x v="2"/>
    <x v="13445"/>
    <n v="0.16"/>
    <n v="263.75200000000001"/>
    <n v="5"/>
    <d v="2023-01-08T00:00:00"/>
    <d v="2023-01-09T00:00:00"/>
    <s v="Member"/>
    <x v="0"/>
    <n v="336.88"/>
    <x v="4"/>
    <x v="0"/>
    <n v="1384.6980000000001"/>
    <s v="-"/>
  </r>
  <r>
    <s v="ORD113629"/>
    <x v="3"/>
    <x v="2"/>
    <x v="13446"/>
    <n v="0.37"/>
    <n v="812.62360000000001"/>
    <n v="4"/>
    <d v="2024-11-04T00:00:00"/>
    <d v="2024-11-08T00:00:00"/>
    <s v="Regular"/>
    <x v="1"/>
    <n v="274.32"/>
    <x v="4"/>
    <x v="2"/>
    <n v="1383.6564000000003"/>
    <s v="-"/>
  </r>
  <r>
    <s v="ORD113630"/>
    <x v="2"/>
    <x v="1"/>
    <x v="13447"/>
    <n v="0.33"/>
    <n v="1272.0047999999999"/>
    <n v="5"/>
    <d v="2023-06-21T00:00:00"/>
    <d v="2023-06-23T00:00:00"/>
    <s v="New"/>
    <x v="2"/>
    <n v="700.59"/>
    <x v="4"/>
    <x v="3"/>
    <n v="2582.5551999999998"/>
    <s v="-"/>
  </r>
  <r>
    <s v="ORD113631"/>
    <x v="2"/>
    <x v="4"/>
    <x v="13448"/>
    <n v="0.1"/>
    <n v="99.08"/>
    <n v="9"/>
    <d v="2023-06-02T00:00:00"/>
    <d v="2023-06-03T00:00:00"/>
    <s v="Regular"/>
    <x v="0"/>
    <n v="117.36"/>
    <x v="4"/>
    <x v="4"/>
    <n v="891.71999999999991"/>
    <s v="Bulk Order"/>
  </r>
  <r>
    <s v="ORD113632"/>
    <x v="1"/>
    <x v="0"/>
    <x v="13449"/>
    <n v="0.06"/>
    <n v="65.254799999999989"/>
    <n v="1"/>
    <d v="2023-10-09T00:00:00"/>
    <d v="2023-10-10T00:00:00"/>
    <s v="Regular"/>
    <x v="0"/>
    <n v="95.49"/>
    <x v="4"/>
    <x v="3"/>
    <n v="1022.3252"/>
    <s v="-"/>
  </r>
  <r>
    <s v="ORD113633"/>
    <x v="1"/>
    <x v="1"/>
    <x v="13450"/>
    <n v="0.06"/>
    <n v="202.09139999999999"/>
    <n v="2"/>
    <d v="2024-01-28T00:00:00"/>
    <d v="2024-01-29T00:00:00"/>
    <s v="Regular"/>
    <x v="0"/>
    <n v="247.84"/>
    <x v="4"/>
    <x v="3"/>
    <n v="3166.0986000000003"/>
    <s v="-"/>
  </r>
  <r>
    <s v="ORD113634"/>
    <x v="3"/>
    <x v="3"/>
    <x v="13451"/>
    <n v="0.33"/>
    <n v="1434.7773000000002"/>
    <n v="7"/>
    <d v="2023-10-30T00:00:00"/>
    <d v="2023-11-03T00:00:00"/>
    <s v="New"/>
    <x v="0"/>
    <n v="308.20999999999998"/>
    <x v="4"/>
    <x v="5"/>
    <n v="2913.0327000000002"/>
    <s v="Bulk Order"/>
  </r>
  <r>
    <s v="ORD113635"/>
    <x v="3"/>
    <x v="4"/>
    <x v="13452"/>
    <n v="0.01"/>
    <n v="17.679300000000001"/>
    <n v="9"/>
    <d v="2023-07-19T00:00:00"/>
    <d v="2023-07-23T00:00:00"/>
    <s v="Regular"/>
    <x v="2"/>
    <n v="293.33999999999997"/>
    <x v="4"/>
    <x v="4"/>
    <n v="1750.2507000000001"/>
    <s v="Bulk Order"/>
  </r>
  <r>
    <s v="ORD113636"/>
    <x v="2"/>
    <x v="4"/>
    <x v="13453"/>
    <n v="0.33"/>
    <n v="1541.2484999999999"/>
    <n v="3"/>
    <d v="2023-05-25T00:00:00"/>
    <d v="2023-05-26T00:00:00"/>
    <s v="Member"/>
    <x v="0"/>
    <n v="1074.8800000000001"/>
    <x v="4"/>
    <x v="5"/>
    <n v="3129.2015000000001"/>
    <s v="-"/>
  </r>
  <r>
    <s v="ORD113637"/>
    <x v="0"/>
    <x v="0"/>
    <x v="13454"/>
    <n v="0.39"/>
    <n v="149.21790000000001"/>
    <n v="6"/>
    <d v="2023-01-15T00:00:00"/>
    <d v="2023-01-20T00:00:00"/>
    <s v="New"/>
    <x v="1"/>
    <n v="63.95"/>
    <x v="4"/>
    <x v="5"/>
    <n v="233.3921"/>
    <s v="Bulk Order"/>
  </r>
  <r>
    <s v="ORD113638"/>
    <x v="2"/>
    <x v="4"/>
    <x v="13455"/>
    <n v="0.15"/>
    <n v="102.111"/>
    <n v="5"/>
    <d v="2024-11-12T00:00:00"/>
    <d v="2024-11-18T00:00:00"/>
    <s v="New"/>
    <x v="1"/>
    <n v="134.86000000000001"/>
    <x v="4"/>
    <x v="2"/>
    <n v="578.62900000000002"/>
    <s v="-"/>
  </r>
  <r>
    <s v="ORD113639"/>
    <x v="3"/>
    <x v="0"/>
    <x v="13456"/>
    <n v="0.37"/>
    <n v="870.90600000000006"/>
    <n v="9"/>
    <d v="2023-11-06T00:00:00"/>
    <d v="2023-11-12T00:00:00"/>
    <s v="Member"/>
    <x v="0"/>
    <n v="450.94"/>
    <x v="4"/>
    <x v="1"/>
    <n v="1482.8940000000002"/>
    <s v="Bulk Order"/>
  </r>
  <r>
    <s v="ORD113640"/>
    <x v="0"/>
    <x v="4"/>
    <x v="13457"/>
    <n v="0.08"/>
    <n v="291.60640000000001"/>
    <n v="9"/>
    <d v="2024-02-01T00:00:00"/>
    <d v="2024-02-07T00:00:00"/>
    <s v="Member"/>
    <x v="0"/>
    <n v="461.14"/>
    <x v="4"/>
    <x v="1"/>
    <n v="3353.4735999999998"/>
    <s v="Bulk Order"/>
  </r>
  <r>
    <s v="ORD113641"/>
    <x v="1"/>
    <x v="0"/>
    <x v="13458"/>
    <n v="0.48"/>
    <n v="920.20799999999997"/>
    <n v="3"/>
    <d v="2024-05-20T00:00:00"/>
    <d v="2024-05-27T00:00:00"/>
    <s v="New"/>
    <x v="2"/>
    <n v="537.09"/>
    <x v="4"/>
    <x v="0"/>
    <n v="996.89199999999994"/>
    <s v="-"/>
  </r>
  <r>
    <s v="ORD113642"/>
    <x v="3"/>
    <x v="2"/>
    <x v="13459"/>
    <n v="0.12"/>
    <n v="338.19120000000004"/>
    <n v="2"/>
    <d v="2024-05-09T00:00:00"/>
    <d v="2024-05-14T00:00:00"/>
    <s v="New"/>
    <x v="2"/>
    <n v="659.29"/>
    <x v="4"/>
    <x v="0"/>
    <n v="2480.0688"/>
    <s v="-"/>
  </r>
  <r>
    <s v="ORD113643"/>
    <x v="3"/>
    <x v="2"/>
    <x v="13460"/>
    <n v="0.24"/>
    <n v="57.599999999999994"/>
    <n v="4"/>
    <d v="2024-11-20T00:00:00"/>
    <d v="2024-11-27T00:00:00"/>
    <s v="Member"/>
    <x v="2"/>
    <n v="55.35"/>
    <x v="4"/>
    <x v="5"/>
    <n v="182.4"/>
    <s v="-"/>
  </r>
  <r>
    <s v="ORD113644"/>
    <x v="0"/>
    <x v="4"/>
    <x v="13461"/>
    <n v="0.49"/>
    <n v="1157.8651"/>
    <n v="9"/>
    <d v="2023-02-13T00:00:00"/>
    <d v="2023-02-17T00:00:00"/>
    <s v="New"/>
    <x v="1"/>
    <n v="417.77"/>
    <x v="4"/>
    <x v="5"/>
    <n v="1205.1248999999998"/>
    <s v="Bulk Order"/>
  </r>
  <r>
    <s v="ORD113645"/>
    <x v="3"/>
    <x v="4"/>
    <x v="13462"/>
    <n v="0.45"/>
    <n v="579.87900000000002"/>
    <n v="3"/>
    <d v="2023-09-16T00:00:00"/>
    <d v="2023-09-23T00:00:00"/>
    <s v="Member"/>
    <x v="1"/>
    <n v="125.56"/>
    <x v="4"/>
    <x v="3"/>
    <n v="708.74099999999987"/>
    <s v="-"/>
  </r>
  <r>
    <s v="ORD113646"/>
    <x v="3"/>
    <x v="0"/>
    <x v="13463"/>
    <n v="0.33"/>
    <n v="867.96930000000009"/>
    <n v="4"/>
    <d v="2023-06-30T00:00:00"/>
    <d v="2023-07-04T00:00:00"/>
    <s v="New"/>
    <x v="0"/>
    <n v="414.26"/>
    <x v="4"/>
    <x v="3"/>
    <n v="1762.2406999999998"/>
    <s v="-"/>
  </r>
  <r>
    <s v="ORD113647"/>
    <x v="3"/>
    <x v="0"/>
    <x v="13464"/>
    <n v="0.18"/>
    <n v="481.78439999999995"/>
    <n v="2"/>
    <d v="2023-11-08T00:00:00"/>
    <d v="2023-11-15T00:00:00"/>
    <s v="New"/>
    <x v="0"/>
    <n v="283.77"/>
    <x v="4"/>
    <x v="4"/>
    <n v="2194.7955999999999"/>
    <s v="-"/>
  </r>
  <r>
    <s v="ORD113648"/>
    <x v="3"/>
    <x v="1"/>
    <x v="13465"/>
    <n v="0.35"/>
    <n v="1326.6679999999999"/>
    <n v="1"/>
    <d v="2023-02-23T00:00:00"/>
    <d v="2023-02-25T00:00:00"/>
    <s v="New"/>
    <x v="1"/>
    <n v="368.89"/>
    <x v="4"/>
    <x v="2"/>
    <n v="2463.8119999999999"/>
    <s v="-"/>
  </r>
  <r>
    <s v="ORD113649"/>
    <x v="3"/>
    <x v="2"/>
    <x v="13466"/>
    <n v="0.23"/>
    <n v="631.40059999999994"/>
    <n v="5"/>
    <d v="2024-11-27T00:00:00"/>
    <d v="2024-12-02T00:00:00"/>
    <s v="Regular"/>
    <x v="1"/>
    <n v="206.62"/>
    <x v="4"/>
    <x v="5"/>
    <n v="2113.8193999999999"/>
    <s v="-"/>
  </r>
  <r>
    <s v="ORD113650"/>
    <x v="3"/>
    <x v="1"/>
    <x v="13467"/>
    <n v="0.05"/>
    <n v="155.49600000000001"/>
    <n v="4"/>
    <d v="2024-10-13T00:00:00"/>
    <d v="2024-10-19T00:00:00"/>
    <s v="New"/>
    <x v="0"/>
    <n v="363.67"/>
    <x v="4"/>
    <x v="3"/>
    <n v="2954.424"/>
    <s v="-"/>
  </r>
  <r>
    <s v="ORD113651"/>
    <x v="3"/>
    <x v="1"/>
    <x v="13468"/>
    <n v="0.4"/>
    <n v="1078.1079999999999"/>
    <n v="2"/>
    <d v="2023-12-15T00:00:00"/>
    <d v="2023-12-22T00:00:00"/>
    <s v="Regular"/>
    <x v="1"/>
    <n v="589.14"/>
    <x v="4"/>
    <x v="1"/>
    <n v="1617.162"/>
    <s v="-"/>
  </r>
  <r>
    <s v="ORD113652"/>
    <x v="3"/>
    <x v="3"/>
    <x v="13469"/>
    <n v="0.44"/>
    <n v="2179.2540000000004"/>
    <n v="6"/>
    <d v="2024-01-19T00:00:00"/>
    <d v="2024-01-20T00:00:00"/>
    <s v="Member"/>
    <x v="0"/>
    <n v="1206.5899999999999"/>
    <x v="4"/>
    <x v="0"/>
    <n v="2773.596"/>
    <s v="Bulk Order"/>
  </r>
  <r>
    <s v="ORD113653"/>
    <x v="1"/>
    <x v="0"/>
    <x v="13470"/>
    <n v="0.2"/>
    <n v="795.78600000000006"/>
    <n v="5"/>
    <d v="2023-07-06T00:00:00"/>
    <d v="2023-07-09T00:00:00"/>
    <s v="New"/>
    <x v="2"/>
    <n v="1128.9100000000001"/>
    <x v="4"/>
    <x v="5"/>
    <n v="3183.1439999999998"/>
    <s v="-"/>
  </r>
  <r>
    <s v="ORD113654"/>
    <x v="3"/>
    <x v="3"/>
    <x v="13471"/>
    <n v="0.33"/>
    <n v="1254.8778"/>
    <n v="1"/>
    <d v="2023-11-17T00:00:00"/>
    <d v="2023-11-24T00:00:00"/>
    <s v="New"/>
    <x v="0"/>
    <n v="661.03"/>
    <x v="4"/>
    <x v="2"/>
    <n v="2547.7821999999996"/>
    <s v="-"/>
  </r>
  <r>
    <s v="ORD113655"/>
    <x v="1"/>
    <x v="3"/>
    <x v="13472"/>
    <n v="0.02"/>
    <n v="63.471400000000003"/>
    <n v="3"/>
    <d v="2023-12-18T00:00:00"/>
    <d v="2023-12-20T00:00:00"/>
    <s v="Regular"/>
    <x v="2"/>
    <n v="679.14"/>
    <x v="4"/>
    <x v="2"/>
    <n v="3110.0986000000003"/>
    <s v="-"/>
  </r>
  <r>
    <s v="ORD113656"/>
    <x v="1"/>
    <x v="1"/>
    <x v="13473"/>
    <n v="0.1"/>
    <n v="268.90199999999999"/>
    <n v="4"/>
    <d v="2024-10-21T00:00:00"/>
    <d v="2024-10-27T00:00:00"/>
    <s v="Member"/>
    <x v="2"/>
    <n v="769.43"/>
    <x v="4"/>
    <x v="5"/>
    <n v="2420.1179999999999"/>
    <s v="-"/>
  </r>
  <r>
    <s v="ORD113657"/>
    <x v="2"/>
    <x v="3"/>
    <x v="13474"/>
    <n v="0.28999999999999998"/>
    <n v="518.8999"/>
    <n v="1"/>
    <d v="2024-03-31T00:00:00"/>
    <d v="2024-04-02T00:00:00"/>
    <s v="Member"/>
    <x v="1"/>
    <n v="390.04"/>
    <x v="4"/>
    <x v="1"/>
    <n v="1270.4101000000001"/>
    <s v="-"/>
  </r>
  <r>
    <s v="ORD113658"/>
    <x v="2"/>
    <x v="0"/>
    <x v="13475"/>
    <n v="0.14000000000000001"/>
    <n v="551.80160000000001"/>
    <n v="8"/>
    <d v="2023-10-20T00:00:00"/>
    <d v="2023-10-26T00:00:00"/>
    <s v="Regular"/>
    <x v="1"/>
    <n v="897.5"/>
    <x v="4"/>
    <x v="3"/>
    <n v="3389.6383999999998"/>
    <s v="Bulk Order"/>
  </r>
  <r>
    <s v="ORD113659"/>
    <x v="1"/>
    <x v="1"/>
    <x v="13476"/>
    <n v="0.47"/>
    <n v="483.66759999999994"/>
    <n v="3"/>
    <d v="2023-06-08T00:00:00"/>
    <d v="2023-06-09T00:00:00"/>
    <s v="Member"/>
    <x v="2"/>
    <n v="252.29"/>
    <x v="4"/>
    <x v="0"/>
    <n v="545.41239999999993"/>
    <s v="-"/>
  </r>
  <r>
    <s v="ORD113660"/>
    <x v="1"/>
    <x v="0"/>
    <x v="13477"/>
    <n v="0.42"/>
    <n v="117.21779999999998"/>
    <n v="5"/>
    <d v="2024-04-23T00:00:00"/>
    <d v="2024-04-30T00:00:00"/>
    <s v="Regular"/>
    <x v="2"/>
    <n v="30.98"/>
    <x v="4"/>
    <x v="3"/>
    <n v="161.87219999999999"/>
    <s v="-"/>
  </r>
  <r>
    <s v="ORD113661"/>
    <x v="3"/>
    <x v="4"/>
    <x v="13478"/>
    <n v="0.33"/>
    <n v="1161.9431999999999"/>
    <n v="3"/>
    <d v="2023-01-25T00:00:00"/>
    <d v="2023-01-26T00:00:00"/>
    <s v="New"/>
    <x v="1"/>
    <n v="856.37"/>
    <x v="4"/>
    <x v="5"/>
    <n v="2359.0968000000003"/>
    <s v="-"/>
  </r>
  <r>
    <s v="ORD113662"/>
    <x v="2"/>
    <x v="3"/>
    <x v="13479"/>
    <n v="0.5"/>
    <n v="404.88499999999999"/>
    <n v="4"/>
    <d v="2023-08-20T00:00:00"/>
    <d v="2023-08-24T00:00:00"/>
    <s v="Regular"/>
    <x v="0"/>
    <n v="221.06"/>
    <x v="4"/>
    <x v="3"/>
    <n v="404.88499999999999"/>
    <s v="-"/>
  </r>
  <r>
    <s v="ORD113663"/>
    <x v="0"/>
    <x v="1"/>
    <x v="13480"/>
    <n v="0.12"/>
    <n v="543.44999999999993"/>
    <n v="9"/>
    <d v="2024-09-12T00:00:00"/>
    <d v="2024-09-17T00:00:00"/>
    <s v="Regular"/>
    <x v="1"/>
    <n v="301.43"/>
    <x v="4"/>
    <x v="4"/>
    <n v="3985.3"/>
    <s v="Bulk Order"/>
  </r>
  <r>
    <s v="ORD113664"/>
    <x v="2"/>
    <x v="2"/>
    <x v="13481"/>
    <n v="0.46"/>
    <n v="1783.1164000000001"/>
    <n v="3"/>
    <d v="2024-07-14T00:00:00"/>
    <d v="2024-07-21T00:00:00"/>
    <s v="Member"/>
    <x v="1"/>
    <n v="1073.3499999999999"/>
    <x v="4"/>
    <x v="4"/>
    <n v="2093.2236000000003"/>
    <s v="-"/>
  </r>
  <r>
    <s v="ORD113665"/>
    <x v="1"/>
    <x v="0"/>
    <x v="13482"/>
    <n v="0.15"/>
    <n v="457.65"/>
    <n v="8"/>
    <d v="2024-06-03T00:00:00"/>
    <d v="2024-06-10T00:00:00"/>
    <s v="New"/>
    <x v="2"/>
    <n v="383.16"/>
    <x v="4"/>
    <x v="3"/>
    <n v="2593.35"/>
    <s v="Bulk Order"/>
  </r>
  <r>
    <s v="ORD113666"/>
    <x v="1"/>
    <x v="3"/>
    <x v="13483"/>
    <n v="0.3"/>
    <n v="491.46899999999999"/>
    <n v="6"/>
    <d v="2024-04-22T00:00:00"/>
    <d v="2024-04-26T00:00:00"/>
    <s v="New"/>
    <x v="1"/>
    <n v="434.13"/>
    <x v="4"/>
    <x v="4"/>
    <n v="1146.761"/>
    <s v="Bulk Order"/>
  </r>
  <r>
    <s v="ORD113667"/>
    <x v="3"/>
    <x v="0"/>
    <x v="13484"/>
    <n v="0.22"/>
    <n v="709.70240000000001"/>
    <n v="6"/>
    <d v="2024-08-28T00:00:00"/>
    <d v="2024-09-02T00:00:00"/>
    <s v="Regular"/>
    <x v="2"/>
    <n v="201.83"/>
    <x v="4"/>
    <x v="3"/>
    <n v="2516.2175999999999"/>
    <s v="Bulk Order"/>
  </r>
  <r>
    <s v="ORD113668"/>
    <x v="3"/>
    <x v="0"/>
    <x v="13485"/>
    <n v="0.22"/>
    <n v="536.05200000000002"/>
    <n v="1"/>
    <d v="2024-09-24T00:00:00"/>
    <d v="2024-10-01T00:00:00"/>
    <s v="Member"/>
    <x v="2"/>
    <n v="684.71"/>
    <x v="4"/>
    <x v="4"/>
    <n v="1900.5479999999998"/>
    <s v="-"/>
  </r>
  <r>
    <s v="ORD113669"/>
    <x v="2"/>
    <x v="4"/>
    <x v="13486"/>
    <n v="0.38"/>
    <n v="580.11940000000004"/>
    <n v="7"/>
    <d v="2024-02-23T00:00:00"/>
    <d v="2024-02-28T00:00:00"/>
    <s v="Regular"/>
    <x v="0"/>
    <n v="197.61"/>
    <x v="4"/>
    <x v="2"/>
    <n v="946.51060000000007"/>
    <s v="Bulk Order"/>
  </r>
  <r>
    <s v="ORD113670"/>
    <x v="3"/>
    <x v="0"/>
    <x v="13487"/>
    <n v="0.17"/>
    <n v="804.25130000000013"/>
    <n v="4"/>
    <d v="2024-01-05T00:00:00"/>
    <d v="2024-01-12T00:00:00"/>
    <s v="New"/>
    <x v="1"/>
    <n v="1150.6400000000001"/>
    <x v="4"/>
    <x v="0"/>
    <n v="3926.6387000000004"/>
    <s v="-"/>
  </r>
  <r>
    <s v="ORD113671"/>
    <x v="0"/>
    <x v="4"/>
    <x v="13488"/>
    <n v="0.25"/>
    <n v="223.315"/>
    <n v="8"/>
    <d v="2024-05-06T00:00:00"/>
    <d v="2024-05-09T00:00:00"/>
    <s v="New"/>
    <x v="1"/>
    <n v="64.34"/>
    <x v="4"/>
    <x v="4"/>
    <n v="669.94499999999994"/>
    <s v="Bulk Order"/>
  </r>
  <r>
    <s v="ORD113672"/>
    <x v="0"/>
    <x v="4"/>
    <x v="13489"/>
    <n v="0.11"/>
    <n v="417.07380000000001"/>
    <n v="9"/>
    <d v="2023-01-13T00:00:00"/>
    <d v="2023-01-15T00:00:00"/>
    <s v="Member"/>
    <x v="0"/>
    <n v="956.72"/>
    <x v="4"/>
    <x v="0"/>
    <n v="3374.5061999999998"/>
    <s v="Bulk Order"/>
  </r>
  <r>
    <s v="ORD113673"/>
    <x v="3"/>
    <x v="4"/>
    <x v="13490"/>
    <n v="0.38"/>
    <n v="1527.6722"/>
    <n v="2"/>
    <d v="2023-03-14T00:00:00"/>
    <d v="2023-03-17T00:00:00"/>
    <s v="New"/>
    <x v="1"/>
    <n v="553.95000000000005"/>
    <x v="4"/>
    <x v="2"/>
    <n v="2492.5178000000001"/>
    <s v="-"/>
  </r>
  <r>
    <s v="ORD113674"/>
    <x v="0"/>
    <x v="3"/>
    <x v="13491"/>
    <n v="0.28000000000000003"/>
    <n v="1333.8612000000001"/>
    <n v="8"/>
    <d v="2023-06-01T00:00:00"/>
    <d v="2023-06-02T00:00:00"/>
    <s v="New"/>
    <x v="0"/>
    <n v="1299.42"/>
    <x v="4"/>
    <x v="0"/>
    <n v="3429.9287999999997"/>
    <s v="Bulk Order"/>
  </r>
  <r>
    <s v="ORD113675"/>
    <x v="0"/>
    <x v="0"/>
    <x v="13492"/>
    <n v="0.13"/>
    <n v="362.97820000000002"/>
    <n v="8"/>
    <d v="2024-03-07T00:00:00"/>
    <d v="2024-03-10T00:00:00"/>
    <s v="Regular"/>
    <x v="1"/>
    <n v="499.38"/>
    <x v="4"/>
    <x v="1"/>
    <n v="2429.1617999999999"/>
    <s v="Bulk Order"/>
  </r>
  <r>
    <s v="ORD113676"/>
    <x v="2"/>
    <x v="0"/>
    <x v="13493"/>
    <n v="0.13"/>
    <n v="353.71569999999997"/>
    <n v="6"/>
    <d v="2024-06-28T00:00:00"/>
    <d v="2024-07-01T00:00:00"/>
    <s v="Regular"/>
    <x v="1"/>
    <n v="753.77"/>
    <x v="4"/>
    <x v="3"/>
    <n v="2367.1742999999997"/>
    <s v="Bulk Order"/>
  </r>
  <r>
    <s v="ORD113677"/>
    <x v="0"/>
    <x v="4"/>
    <x v="13494"/>
    <n v="0.15"/>
    <n v="691.41300000000001"/>
    <n v="3"/>
    <d v="2023-09-14T00:00:00"/>
    <d v="2023-09-16T00:00:00"/>
    <s v="New"/>
    <x v="2"/>
    <n v="827.81"/>
    <x v="4"/>
    <x v="2"/>
    <n v="3918.0070000000001"/>
    <s v="-"/>
  </r>
  <r>
    <s v="ORD113678"/>
    <x v="1"/>
    <x v="0"/>
    <x v="13495"/>
    <n v="0.35"/>
    <n v="1408.876"/>
    <n v="5"/>
    <d v="2023-11-24T00:00:00"/>
    <d v="2023-12-01T00:00:00"/>
    <s v="Member"/>
    <x v="0"/>
    <n v="1077.1199999999999"/>
    <x v="4"/>
    <x v="2"/>
    <n v="2616.4840000000004"/>
    <s v="-"/>
  </r>
  <r>
    <s v="ORD113679"/>
    <x v="1"/>
    <x v="0"/>
    <x v="13496"/>
    <n v="0.3"/>
    <n v="1152.546"/>
    <n v="2"/>
    <d v="2023-09-11T00:00:00"/>
    <d v="2023-09-14T00:00:00"/>
    <s v="Member"/>
    <x v="1"/>
    <n v="680.87"/>
    <x v="4"/>
    <x v="5"/>
    <n v="2689.2740000000003"/>
    <s v="-"/>
  </r>
  <r>
    <s v="ORD113680"/>
    <x v="2"/>
    <x v="4"/>
    <x v="13497"/>
    <n v="0.41"/>
    <n v="1626.3756999999998"/>
    <n v="6"/>
    <d v="2024-10-15T00:00:00"/>
    <d v="2024-10-17T00:00:00"/>
    <s v="New"/>
    <x v="1"/>
    <n v="629.5"/>
    <x v="4"/>
    <x v="1"/>
    <n v="2340.3942999999999"/>
    <s v="Bulk Order"/>
  </r>
  <r>
    <s v="ORD113681"/>
    <x v="3"/>
    <x v="2"/>
    <x v="13498"/>
    <n v="0.28999999999999998"/>
    <n v="729.81110000000001"/>
    <n v="3"/>
    <d v="2024-11-19T00:00:00"/>
    <d v="2024-11-21T00:00:00"/>
    <s v="Member"/>
    <x v="0"/>
    <n v="603.51"/>
    <x v="4"/>
    <x v="3"/>
    <n v="1786.7789000000002"/>
    <s v="-"/>
  </r>
  <r>
    <s v="ORD113682"/>
    <x v="2"/>
    <x v="2"/>
    <x v="13499"/>
    <n v="0.15"/>
    <n v="45.442499999999995"/>
    <n v="4"/>
    <d v="2023-05-02T00:00:00"/>
    <d v="2023-05-04T00:00:00"/>
    <s v="New"/>
    <x v="2"/>
    <n v="42.31"/>
    <x v="4"/>
    <x v="1"/>
    <n v="257.50749999999999"/>
    <s v="-"/>
  </r>
  <r>
    <s v="ORD113683"/>
    <x v="3"/>
    <x v="4"/>
    <x v="13500"/>
    <n v="0.48"/>
    <n v="514.31999999999994"/>
    <n v="9"/>
    <d v="2023-02-02T00:00:00"/>
    <d v="2023-02-04T00:00:00"/>
    <s v="New"/>
    <x v="1"/>
    <n v="252.18"/>
    <x v="4"/>
    <x v="3"/>
    <n v="557.18000000000006"/>
    <s v="Bulk Order"/>
  </r>
  <r>
    <s v="ORD113684"/>
    <x v="3"/>
    <x v="3"/>
    <x v="13501"/>
    <n v="0.44"/>
    <n v="1430.2903999999999"/>
    <n v="5"/>
    <d v="2023-09-17T00:00:00"/>
    <d v="2023-09-20T00:00:00"/>
    <s v="Regular"/>
    <x v="1"/>
    <n v="523.33000000000004"/>
    <x v="4"/>
    <x v="4"/>
    <n v="1820.3696"/>
    <s v="-"/>
  </r>
  <r>
    <s v="ORD113685"/>
    <x v="3"/>
    <x v="0"/>
    <x v="13502"/>
    <n v="0.14000000000000001"/>
    <n v="285.76940000000002"/>
    <n v="7"/>
    <d v="2024-07-03T00:00:00"/>
    <d v="2024-07-07T00:00:00"/>
    <s v="Regular"/>
    <x v="1"/>
    <n v="197.38"/>
    <x v="4"/>
    <x v="0"/>
    <n v="1755.4405999999999"/>
    <s v="Bulk Order"/>
  </r>
  <r>
    <s v="ORD113686"/>
    <x v="3"/>
    <x v="0"/>
    <x v="13503"/>
    <n v="0.46"/>
    <n v="1413.6582000000001"/>
    <n v="9"/>
    <d v="2023-06-02T00:00:00"/>
    <d v="2023-06-06T00:00:00"/>
    <s v="Member"/>
    <x v="2"/>
    <n v="903.39"/>
    <x v="4"/>
    <x v="0"/>
    <n v="1659.5118"/>
    <s v="Bulk Order"/>
  </r>
  <r>
    <s v="ORD113687"/>
    <x v="3"/>
    <x v="2"/>
    <x v="13504"/>
    <n v="0.36"/>
    <n v="1009.1591999999999"/>
    <n v="5"/>
    <d v="2023-09-02T00:00:00"/>
    <d v="2023-09-08T00:00:00"/>
    <s v="Member"/>
    <x v="2"/>
    <n v="331.64"/>
    <x v="4"/>
    <x v="1"/>
    <n v="1794.0607999999997"/>
    <s v="-"/>
  </r>
  <r>
    <s v="ORD113688"/>
    <x v="2"/>
    <x v="4"/>
    <x v="13505"/>
    <n v="0.21"/>
    <n v="472.38240000000002"/>
    <n v="1"/>
    <d v="2023-05-21T00:00:00"/>
    <d v="2023-05-22T00:00:00"/>
    <s v="New"/>
    <x v="0"/>
    <n v="314.83"/>
    <x v="4"/>
    <x v="4"/>
    <n v="1777.0576000000001"/>
    <s v="-"/>
  </r>
  <r>
    <s v="ORD113689"/>
    <x v="3"/>
    <x v="3"/>
    <x v="13506"/>
    <n v="0.23"/>
    <n v="287.53910000000002"/>
    <n v="2"/>
    <d v="2024-09-22T00:00:00"/>
    <d v="2024-09-24T00:00:00"/>
    <s v="Regular"/>
    <x v="1"/>
    <n v="227.29"/>
    <x v="4"/>
    <x v="0"/>
    <n v="962.63090000000011"/>
    <s v="-"/>
  </r>
  <r>
    <s v="ORD113690"/>
    <x v="0"/>
    <x v="4"/>
    <x v="13507"/>
    <n v="0.22"/>
    <n v="797.03800000000001"/>
    <n v="3"/>
    <d v="2024-05-03T00:00:00"/>
    <d v="2024-05-07T00:00:00"/>
    <s v="Regular"/>
    <x v="2"/>
    <n v="906.87"/>
    <x v="4"/>
    <x v="4"/>
    <n v="2825.8620000000001"/>
    <s v="-"/>
  </r>
  <r>
    <s v="ORD113691"/>
    <x v="0"/>
    <x v="2"/>
    <x v="13508"/>
    <n v="0.4"/>
    <n v="1821.7280000000001"/>
    <n v="3"/>
    <d v="2023-08-18T00:00:00"/>
    <d v="2023-08-19T00:00:00"/>
    <s v="Regular"/>
    <x v="1"/>
    <n v="747.51"/>
    <x v="4"/>
    <x v="2"/>
    <n v="2732.5919999999996"/>
    <s v="-"/>
  </r>
  <r>
    <s v="ORD113692"/>
    <x v="3"/>
    <x v="2"/>
    <x v="13509"/>
    <n v="0.09"/>
    <n v="348.55380000000002"/>
    <n v="1"/>
    <d v="2023-07-20T00:00:00"/>
    <d v="2023-07-27T00:00:00"/>
    <s v="New"/>
    <x v="0"/>
    <n v="426.81"/>
    <x v="4"/>
    <x v="2"/>
    <n v="3524.2662"/>
    <s v="-"/>
  </r>
  <r>
    <s v="ORD113693"/>
    <x v="0"/>
    <x v="0"/>
    <x v="13510"/>
    <n v="0.03"/>
    <n v="20.645700000000001"/>
    <n v="9"/>
    <d v="2024-07-08T00:00:00"/>
    <d v="2024-07-11T00:00:00"/>
    <s v="Regular"/>
    <x v="0"/>
    <n v="152.30000000000001"/>
    <x v="4"/>
    <x v="4"/>
    <n v="667.54430000000002"/>
    <s v="Bulk Order"/>
  </r>
  <r>
    <s v="ORD113694"/>
    <x v="1"/>
    <x v="1"/>
    <x v="13511"/>
    <n v="0.25"/>
    <n v="683.98749999999995"/>
    <n v="9"/>
    <d v="2023-06-15T00:00:00"/>
    <d v="2023-06-21T00:00:00"/>
    <s v="Regular"/>
    <x v="0"/>
    <n v="668.87"/>
    <x v="4"/>
    <x v="5"/>
    <n v="2051.9624999999996"/>
    <s v="Bulk Order"/>
  </r>
  <r>
    <s v="ORD113695"/>
    <x v="2"/>
    <x v="3"/>
    <x v="13512"/>
    <n v="0.15"/>
    <n v="628.99349999999993"/>
    <n v="4"/>
    <d v="2023-02-04T00:00:00"/>
    <d v="2023-02-11T00:00:00"/>
    <s v="Member"/>
    <x v="0"/>
    <n v="1054.72"/>
    <x v="4"/>
    <x v="3"/>
    <n v="3564.2964999999999"/>
    <s v="-"/>
  </r>
  <r>
    <s v="ORD113696"/>
    <x v="2"/>
    <x v="3"/>
    <x v="13513"/>
    <n v="0.28000000000000003"/>
    <n v="838.82680000000005"/>
    <n v="9"/>
    <d v="2024-08-27T00:00:00"/>
    <d v="2024-08-28T00:00:00"/>
    <s v="Regular"/>
    <x v="2"/>
    <n v="551.98"/>
    <x v="4"/>
    <x v="2"/>
    <n v="2156.9831999999997"/>
    <s v="Bulk Order"/>
  </r>
  <r>
    <s v="ORD113697"/>
    <x v="3"/>
    <x v="1"/>
    <x v="13514"/>
    <n v="0.49"/>
    <n v="1104.4060999999999"/>
    <n v="4"/>
    <d v="2023-08-18T00:00:00"/>
    <d v="2023-08-22T00:00:00"/>
    <s v="Member"/>
    <x v="0"/>
    <n v="500.37"/>
    <x v="4"/>
    <x v="1"/>
    <n v="1149.4838999999999"/>
    <s v="-"/>
  </r>
  <r>
    <s v="ORD113698"/>
    <x v="3"/>
    <x v="2"/>
    <x v="13515"/>
    <n v="0.34"/>
    <n v="508.05520000000001"/>
    <n v="8"/>
    <d v="2023-10-17T00:00:00"/>
    <d v="2023-10-23T00:00:00"/>
    <s v="Member"/>
    <x v="0"/>
    <n v="203.49"/>
    <x v="4"/>
    <x v="3"/>
    <n v="986.22479999999996"/>
    <s v="Bulk Order"/>
  </r>
  <r>
    <s v="ORD113699"/>
    <x v="1"/>
    <x v="4"/>
    <x v="13516"/>
    <n v="0.48"/>
    <n v="825.07680000000005"/>
    <n v="3"/>
    <d v="2024-03-01T00:00:00"/>
    <d v="2024-03-02T00:00:00"/>
    <s v="Member"/>
    <x v="2"/>
    <n v="148.31"/>
    <x v="4"/>
    <x v="5"/>
    <n v="893.83320000000003"/>
    <s v="-"/>
  </r>
  <r>
    <s v="ORD113700"/>
    <x v="3"/>
    <x v="3"/>
    <x v="13517"/>
    <n v="0.37"/>
    <n v="476.03089999999997"/>
    <n v="9"/>
    <d v="2024-08-26T00:00:00"/>
    <d v="2024-08-27T00:00:00"/>
    <s v="New"/>
    <x v="1"/>
    <n v="113.25"/>
    <x v="4"/>
    <x v="2"/>
    <n v="810.53909999999996"/>
    <s v="Bulk Order"/>
  </r>
  <r>
    <s v="ORD113701"/>
    <x v="0"/>
    <x v="1"/>
    <x v="13518"/>
    <n v="0.04"/>
    <n v="42.362400000000001"/>
    <n v="4"/>
    <d v="2024-11-21T00:00:00"/>
    <d v="2024-11-27T00:00:00"/>
    <s v="Member"/>
    <x v="1"/>
    <n v="64.319999999999993"/>
    <x v="4"/>
    <x v="3"/>
    <n v="1016.6976"/>
    <s v="-"/>
  </r>
  <r>
    <s v="ORD113702"/>
    <x v="1"/>
    <x v="0"/>
    <x v="13519"/>
    <n v="0.44"/>
    <n v="1313.5935999999999"/>
    <n v="8"/>
    <d v="2024-11-07T00:00:00"/>
    <d v="2024-11-13T00:00:00"/>
    <s v="Regular"/>
    <x v="2"/>
    <n v="323.99"/>
    <x v="4"/>
    <x v="1"/>
    <n v="1671.8464000000001"/>
    <s v="Bulk Order"/>
  </r>
  <r>
    <s v="ORD113703"/>
    <x v="0"/>
    <x v="0"/>
    <x v="13520"/>
    <n v="0.1"/>
    <n v="259.59899999999999"/>
    <n v="2"/>
    <d v="2023-03-07T00:00:00"/>
    <d v="2023-03-08T00:00:00"/>
    <s v="Regular"/>
    <x v="0"/>
    <n v="557.79999999999995"/>
    <x v="4"/>
    <x v="4"/>
    <n v="2336.3909999999996"/>
    <s v="-"/>
  </r>
  <r>
    <s v="ORD113704"/>
    <x v="2"/>
    <x v="2"/>
    <x v="13521"/>
    <n v="0.43"/>
    <n v="1591.2923999999998"/>
    <n v="7"/>
    <d v="2023-02-03T00:00:00"/>
    <d v="2023-02-07T00:00:00"/>
    <s v="Member"/>
    <x v="0"/>
    <n v="1025.8"/>
    <x v="4"/>
    <x v="4"/>
    <n v="2109.3876"/>
    <s v="Bulk Order"/>
  </r>
  <r>
    <s v="ORD113705"/>
    <x v="0"/>
    <x v="3"/>
    <x v="13522"/>
    <n v="0.37"/>
    <n v="595.27449999999999"/>
    <n v="2"/>
    <d v="2023-08-20T00:00:00"/>
    <d v="2023-08-26T00:00:00"/>
    <s v="New"/>
    <x v="2"/>
    <n v="399.38"/>
    <x v="4"/>
    <x v="1"/>
    <n v="1013.5754999999999"/>
    <s v="-"/>
  </r>
  <r>
    <s v="ORD113706"/>
    <x v="2"/>
    <x v="4"/>
    <x v="13523"/>
    <n v="0.42"/>
    <n v="990.3768"/>
    <n v="5"/>
    <d v="2024-10-27T00:00:00"/>
    <d v="2024-10-29T00:00:00"/>
    <s v="Regular"/>
    <x v="1"/>
    <n v="569.72"/>
    <x v="4"/>
    <x v="2"/>
    <n v="1367.6632"/>
    <s v="-"/>
  </r>
  <r>
    <s v="ORD113707"/>
    <x v="0"/>
    <x v="3"/>
    <x v="13524"/>
    <n v="0.13"/>
    <n v="446.39530000000002"/>
    <n v="9"/>
    <d v="2023-11-28T00:00:00"/>
    <d v="2023-12-05T00:00:00"/>
    <s v="Regular"/>
    <x v="0"/>
    <n v="952.37"/>
    <x v="4"/>
    <x v="0"/>
    <n v="2987.4146999999998"/>
    <s v="Bulk Order"/>
  </r>
  <r>
    <s v="ORD113708"/>
    <x v="2"/>
    <x v="0"/>
    <x v="13525"/>
    <n v="0.4"/>
    <n v="1927.9400000000003"/>
    <n v="5"/>
    <d v="2024-11-18T00:00:00"/>
    <d v="2024-11-21T00:00:00"/>
    <s v="Member"/>
    <x v="1"/>
    <n v="515.61"/>
    <x v="4"/>
    <x v="5"/>
    <n v="2891.91"/>
    <s v="-"/>
  </r>
  <r>
    <s v="ORD113709"/>
    <x v="3"/>
    <x v="3"/>
    <x v="13526"/>
    <n v="0.31"/>
    <n v="560.93259999999998"/>
    <n v="4"/>
    <d v="2023-05-07T00:00:00"/>
    <d v="2023-05-09T00:00:00"/>
    <s v="Member"/>
    <x v="1"/>
    <n v="117.15"/>
    <x v="4"/>
    <x v="5"/>
    <n v="1248.5273999999999"/>
    <s v="-"/>
  </r>
  <r>
    <s v="ORD113710"/>
    <x v="0"/>
    <x v="0"/>
    <x v="13527"/>
    <n v="0.04"/>
    <n v="62.448800000000006"/>
    <n v="8"/>
    <d v="2023-05-05T00:00:00"/>
    <d v="2023-05-10T00:00:00"/>
    <s v="New"/>
    <x v="2"/>
    <n v="241.98"/>
    <x v="4"/>
    <x v="2"/>
    <n v="1498.7712000000001"/>
    <s v="Bulk Order"/>
  </r>
  <r>
    <s v="ORD113711"/>
    <x v="2"/>
    <x v="1"/>
    <x v="13528"/>
    <n v="0.44"/>
    <n v="1012.6644000000001"/>
    <n v="5"/>
    <d v="2024-01-03T00:00:00"/>
    <d v="2024-01-05T00:00:00"/>
    <s v="Member"/>
    <x v="0"/>
    <n v="331.78"/>
    <x v="4"/>
    <x v="1"/>
    <n v="1288.8456000000001"/>
    <s v="-"/>
  </r>
  <r>
    <s v="ORD113712"/>
    <x v="0"/>
    <x v="1"/>
    <x v="13529"/>
    <n v="0.44"/>
    <n v="1604.6712"/>
    <n v="9"/>
    <d v="2023-03-20T00:00:00"/>
    <d v="2023-03-27T00:00:00"/>
    <s v="Member"/>
    <x v="2"/>
    <n v="727.02"/>
    <x v="4"/>
    <x v="0"/>
    <n v="2042.3088"/>
    <s v="Bulk Order"/>
  </r>
  <r>
    <s v="ORD113713"/>
    <x v="1"/>
    <x v="0"/>
    <x v="13530"/>
    <n v="0.28999999999999998"/>
    <n v="1395.364"/>
    <n v="9"/>
    <d v="2023-01-10T00:00:00"/>
    <d v="2023-01-16T00:00:00"/>
    <s v="Regular"/>
    <x v="0"/>
    <n v="821.3"/>
    <x v="4"/>
    <x v="5"/>
    <n v="3416.2360000000003"/>
    <s v="Bulk Order"/>
  </r>
  <r>
    <s v="ORD113714"/>
    <x v="3"/>
    <x v="4"/>
    <x v="13531"/>
    <n v="0.23"/>
    <n v="627.67690000000005"/>
    <n v="2"/>
    <d v="2024-07-01T00:00:00"/>
    <d v="2024-07-04T00:00:00"/>
    <s v="Member"/>
    <x v="1"/>
    <n v="646.99"/>
    <x v="4"/>
    <x v="1"/>
    <n v="2101.3531000000003"/>
    <s v="-"/>
  </r>
  <r>
    <s v="ORD113715"/>
    <x v="2"/>
    <x v="4"/>
    <x v="13532"/>
    <n v="0.2"/>
    <n v="816.19200000000001"/>
    <n v="9"/>
    <d v="2023-06-17T00:00:00"/>
    <d v="2023-06-24T00:00:00"/>
    <s v="Regular"/>
    <x v="2"/>
    <n v="1016.57"/>
    <x v="4"/>
    <x v="1"/>
    <n v="3264.768"/>
    <s v="Bulk Order"/>
  </r>
  <r>
    <s v="ORD113716"/>
    <x v="1"/>
    <x v="3"/>
    <x v="13533"/>
    <n v="0.3"/>
    <n v="712.66800000000001"/>
    <n v="8"/>
    <d v="2023-05-17T00:00:00"/>
    <d v="2023-05-18T00:00:00"/>
    <s v="Member"/>
    <x v="0"/>
    <n v="461.5"/>
    <x v="4"/>
    <x v="0"/>
    <n v="1662.8919999999998"/>
    <s v="Bulk Order"/>
  </r>
  <r>
    <s v="ORD113717"/>
    <x v="0"/>
    <x v="0"/>
    <x v="13534"/>
    <n v="0.42"/>
    <n v="124.026"/>
    <n v="7"/>
    <d v="2023-06-30T00:00:00"/>
    <d v="2023-07-02T00:00:00"/>
    <s v="New"/>
    <x v="2"/>
    <n v="30.11"/>
    <x v="4"/>
    <x v="0"/>
    <n v="171.274"/>
    <s v="Bulk Order"/>
  </r>
  <r>
    <s v="ORD113718"/>
    <x v="1"/>
    <x v="2"/>
    <x v="13535"/>
    <n v="0.28000000000000003"/>
    <n v="1254.8592000000001"/>
    <n v="6"/>
    <d v="2024-12-21T00:00:00"/>
    <d v="2024-12-28T00:00:00"/>
    <s v="Regular"/>
    <x v="2"/>
    <n v="1208.31"/>
    <x v="4"/>
    <x v="1"/>
    <n v="3226.7808000000005"/>
    <s v="Bulk Order"/>
  </r>
  <r>
    <s v="ORD113719"/>
    <x v="0"/>
    <x v="4"/>
    <x v="13536"/>
    <n v="0.06"/>
    <n v="91.224000000000004"/>
    <n v="4"/>
    <d v="2024-03-29T00:00:00"/>
    <d v="2024-04-02T00:00:00"/>
    <s v="New"/>
    <x v="2"/>
    <n v="176.49"/>
    <x v="4"/>
    <x v="2"/>
    <n v="1429.1760000000002"/>
    <s v="-"/>
  </r>
  <r>
    <s v="ORD113720"/>
    <x v="3"/>
    <x v="4"/>
    <x v="13537"/>
    <n v="0.15"/>
    <n v="116.919"/>
    <n v="7"/>
    <d v="2023-03-27T00:00:00"/>
    <d v="2023-04-02T00:00:00"/>
    <s v="Regular"/>
    <x v="0"/>
    <n v="188.12"/>
    <x v="4"/>
    <x v="3"/>
    <n v="662.54100000000005"/>
    <s v="Bulk Order"/>
  </r>
  <r>
    <s v="ORD113721"/>
    <x v="1"/>
    <x v="1"/>
    <x v="13538"/>
    <n v="0.33"/>
    <n v="1643.7927"/>
    <n v="6"/>
    <d v="2024-12-20T00:00:00"/>
    <d v="2024-12-25T00:00:00"/>
    <s v="Regular"/>
    <x v="1"/>
    <n v="881.72"/>
    <x v="4"/>
    <x v="1"/>
    <n v="3337.3972999999996"/>
    <s v="Bulk Order"/>
  </r>
  <r>
    <s v="ORD113722"/>
    <x v="3"/>
    <x v="4"/>
    <x v="13539"/>
    <n v="0.32"/>
    <n v="576.72320000000002"/>
    <n v="8"/>
    <d v="2023-08-02T00:00:00"/>
    <d v="2023-08-03T00:00:00"/>
    <s v="New"/>
    <x v="0"/>
    <n v="340.95"/>
    <x v="4"/>
    <x v="5"/>
    <n v="1225.5367999999999"/>
    <s v="Bulk Order"/>
  </r>
  <r>
    <s v="ORD113723"/>
    <x v="2"/>
    <x v="4"/>
    <x v="13540"/>
    <n v="0.26"/>
    <n v="199.9504"/>
    <n v="1"/>
    <d v="2023-11-05T00:00:00"/>
    <d v="2023-11-06T00:00:00"/>
    <s v="Member"/>
    <x v="1"/>
    <n v="69.44"/>
    <x v="4"/>
    <x v="0"/>
    <n v="569.08960000000002"/>
    <s v="-"/>
  </r>
  <r>
    <s v="ORD113724"/>
    <x v="0"/>
    <x v="4"/>
    <x v="13541"/>
    <n v="0.12"/>
    <n v="195.18719999999999"/>
    <n v="3"/>
    <d v="2023-06-16T00:00:00"/>
    <d v="2023-06-17T00:00:00"/>
    <s v="Member"/>
    <x v="2"/>
    <n v="313.36"/>
    <x v="4"/>
    <x v="4"/>
    <n v="1431.3727999999999"/>
    <s v="-"/>
  </r>
  <r>
    <s v="ORD113725"/>
    <x v="0"/>
    <x v="0"/>
    <x v="13542"/>
    <n v="0.14000000000000001"/>
    <n v="366.49200000000008"/>
    <n v="8"/>
    <d v="2023-11-13T00:00:00"/>
    <d v="2023-11-15T00:00:00"/>
    <s v="Regular"/>
    <x v="1"/>
    <n v="677.16"/>
    <x v="4"/>
    <x v="5"/>
    <n v="2251.308"/>
    <s v="Bulk Order"/>
  </r>
  <r>
    <s v="ORD113726"/>
    <x v="3"/>
    <x v="0"/>
    <x v="13543"/>
    <n v="0.24"/>
    <n v="127.4376"/>
    <n v="2"/>
    <d v="2023-02-21T00:00:00"/>
    <d v="2023-02-25T00:00:00"/>
    <s v="New"/>
    <x v="2"/>
    <n v="84.57"/>
    <x v="4"/>
    <x v="2"/>
    <n v="403.55240000000003"/>
    <s v="-"/>
  </r>
  <r>
    <s v="ORD113727"/>
    <x v="3"/>
    <x v="1"/>
    <x v="13544"/>
    <n v="0.2"/>
    <n v="365.56799999999998"/>
    <n v="9"/>
    <d v="2023-07-15T00:00:00"/>
    <d v="2023-07-22T00:00:00"/>
    <s v="Member"/>
    <x v="0"/>
    <n v="239.26"/>
    <x v="4"/>
    <x v="5"/>
    <n v="1462.2719999999999"/>
    <s v="Bulk Order"/>
  </r>
  <r>
    <s v="ORD113728"/>
    <x v="2"/>
    <x v="3"/>
    <x v="13545"/>
    <n v="0.16"/>
    <n v="540.38400000000001"/>
    <n v="2"/>
    <d v="2024-12-08T00:00:00"/>
    <d v="2024-12-14T00:00:00"/>
    <s v="Member"/>
    <x v="2"/>
    <n v="396.01"/>
    <x v="4"/>
    <x v="2"/>
    <n v="2837.0160000000001"/>
    <s v="-"/>
  </r>
  <r>
    <s v="ORD113729"/>
    <x v="1"/>
    <x v="4"/>
    <x v="13546"/>
    <n v="0.41"/>
    <n v="1881.1086999999998"/>
    <n v="9"/>
    <d v="2024-12-13T00:00:00"/>
    <d v="2024-12-19T00:00:00"/>
    <s v="Member"/>
    <x v="1"/>
    <n v="770.97"/>
    <x v="4"/>
    <x v="5"/>
    <n v="2706.9612999999999"/>
    <s v="Bulk Order"/>
  </r>
  <r>
    <s v="ORD113730"/>
    <x v="0"/>
    <x v="3"/>
    <x v="13547"/>
    <n v="0.25"/>
    <n v="511.86"/>
    <n v="7"/>
    <d v="2023-07-25T00:00:00"/>
    <d v="2023-07-28T00:00:00"/>
    <s v="New"/>
    <x v="1"/>
    <n v="228.54"/>
    <x v="4"/>
    <x v="4"/>
    <n v="1535.58"/>
    <s v="Bulk Order"/>
  </r>
  <r>
    <s v="ORD113731"/>
    <x v="0"/>
    <x v="0"/>
    <x v="13548"/>
    <n v="0.25"/>
    <n v="716.59"/>
    <n v="4"/>
    <d v="2024-11-12T00:00:00"/>
    <d v="2024-11-17T00:00:00"/>
    <s v="Member"/>
    <x v="2"/>
    <n v="457.68"/>
    <x v="4"/>
    <x v="3"/>
    <n v="2149.77"/>
    <s v="-"/>
  </r>
  <r>
    <s v="ORD113732"/>
    <x v="2"/>
    <x v="4"/>
    <x v="13549"/>
    <n v="0.21"/>
    <n v="675.50699999999995"/>
    <n v="3"/>
    <d v="2023-08-31T00:00:00"/>
    <d v="2023-09-04T00:00:00"/>
    <s v="Member"/>
    <x v="1"/>
    <n v="560.69000000000005"/>
    <x v="4"/>
    <x v="1"/>
    <n v="2541.1929999999998"/>
    <s v="-"/>
  </r>
  <r>
    <s v="ORD113733"/>
    <x v="2"/>
    <x v="3"/>
    <x v="13550"/>
    <n v="0.34"/>
    <n v="151.87460000000002"/>
    <n v="8"/>
    <d v="2023-08-06T00:00:00"/>
    <d v="2023-08-08T00:00:00"/>
    <s v="Regular"/>
    <x v="0"/>
    <n v="41.4"/>
    <x v="4"/>
    <x v="2"/>
    <n v="294.81539999999995"/>
    <s v="Bulk Order"/>
  </r>
  <r>
    <s v="ORD113734"/>
    <x v="3"/>
    <x v="3"/>
    <x v="13551"/>
    <n v="0.09"/>
    <n v="159.92099999999999"/>
    <n v="7"/>
    <d v="2024-12-07T00:00:00"/>
    <d v="2024-12-12T00:00:00"/>
    <s v="Regular"/>
    <x v="1"/>
    <n v="468.9"/>
    <x v="4"/>
    <x v="5"/>
    <n v="1616.979"/>
    <s v="Bulk Order"/>
  </r>
  <r>
    <s v="ORD113735"/>
    <x v="3"/>
    <x v="2"/>
    <x v="13552"/>
    <n v="0.47"/>
    <n v="1622.8348000000001"/>
    <n v="1"/>
    <d v="2023-12-18T00:00:00"/>
    <d v="2023-12-25T00:00:00"/>
    <s v="New"/>
    <x v="2"/>
    <n v="794.71"/>
    <x v="4"/>
    <x v="2"/>
    <n v="1830.0052000000001"/>
    <s v="-"/>
  </r>
  <r>
    <s v="ORD113736"/>
    <x v="1"/>
    <x v="0"/>
    <x v="13553"/>
    <n v="0.05"/>
    <n v="185.23699999999999"/>
    <n v="7"/>
    <d v="2024-08-09T00:00:00"/>
    <d v="2024-08-13T00:00:00"/>
    <s v="Regular"/>
    <x v="2"/>
    <n v="942.36"/>
    <x v="4"/>
    <x v="1"/>
    <n v="3519.5029999999997"/>
    <s v="Bulk Order"/>
  </r>
  <r>
    <s v="ORD113737"/>
    <x v="2"/>
    <x v="1"/>
    <x v="13554"/>
    <n v="0.36"/>
    <n v="663.90120000000002"/>
    <n v="1"/>
    <d v="2023-06-28T00:00:00"/>
    <d v="2023-07-01T00:00:00"/>
    <s v="Member"/>
    <x v="1"/>
    <n v="490.15"/>
    <x v="4"/>
    <x v="4"/>
    <n v="1180.2688000000001"/>
    <s v="-"/>
  </r>
  <r>
    <s v="ORD113738"/>
    <x v="1"/>
    <x v="1"/>
    <x v="13555"/>
    <n v="0.35"/>
    <n v="46.553499999999993"/>
    <n v="1"/>
    <d v="2024-01-22T00:00:00"/>
    <d v="2024-01-25T00:00:00"/>
    <s v="Regular"/>
    <x v="2"/>
    <n v="23.59"/>
    <x v="4"/>
    <x v="0"/>
    <n v="86.456500000000005"/>
    <s v="-"/>
  </r>
  <r>
    <s v="ORD113739"/>
    <x v="2"/>
    <x v="2"/>
    <x v="13556"/>
    <n v="0.06"/>
    <n v="8.0183999999999997"/>
    <n v="5"/>
    <d v="2023-12-30T00:00:00"/>
    <d v="2023-12-31T00:00:00"/>
    <s v="Regular"/>
    <x v="2"/>
    <n v="36.22"/>
    <x v="4"/>
    <x v="5"/>
    <n v="125.62159999999999"/>
    <s v="-"/>
  </r>
  <r>
    <s v="ORD113740"/>
    <x v="0"/>
    <x v="3"/>
    <x v="13557"/>
    <n v="0.5"/>
    <n v="1368.395"/>
    <n v="5"/>
    <d v="2024-09-23T00:00:00"/>
    <d v="2024-09-24T00:00:00"/>
    <s v="Member"/>
    <x v="2"/>
    <n v="544.14"/>
    <x v="4"/>
    <x v="0"/>
    <n v="1368.395"/>
    <s v="-"/>
  </r>
  <r>
    <s v="ORD113741"/>
    <x v="2"/>
    <x v="2"/>
    <x v="13558"/>
    <n v="0.02"/>
    <n v="56.045600000000007"/>
    <n v="2"/>
    <d v="2024-01-12T00:00:00"/>
    <d v="2024-01-15T00:00:00"/>
    <s v="Member"/>
    <x v="2"/>
    <n v="812.8"/>
    <x v="4"/>
    <x v="2"/>
    <n v="2746.2344000000003"/>
    <s v="-"/>
  </r>
  <r>
    <s v="ORD113742"/>
    <x v="2"/>
    <x v="2"/>
    <x v="13559"/>
    <n v="0.18"/>
    <n v="508.1454"/>
    <n v="7"/>
    <d v="2024-07-26T00:00:00"/>
    <d v="2024-07-27T00:00:00"/>
    <s v="New"/>
    <x v="2"/>
    <n v="444.32"/>
    <x v="4"/>
    <x v="3"/>
    <n v="2314.8846000000003"/>
    <s v="Bulk Order"/>
  </r>
  <r>
    <s v="ORD113743"/>
    <x v="0"/>
    <x v="0"/>
    <x v="13560"/>
    <n v="0.21"/>
    <n v="763.68389999999999"/>
    <n v="3"/>
    <d v="2023-10-07T00:00:00"/>
    <d v="2023-10-08T00:00:00"/>
    <s v="New"/>
    <x v="0"/>
    <n v="889.14"/>
    <x v="4"/>
    <x v="3"/>
    <n v="2872.9061000000002"/>
    <s v="-"/>
  </r>
  <r>
    <s v="ORD113744"/>
    <x v="2"/>
    <x v="4"/>
    <x v="13561"/>
    <n v="0.4"/>
    <n v="1845.6880000000001"/>
    <n v="1"/>
    <d v="2024-10-21T00:00:00"/>
    <d v="2024-10-24T00:00:00"/>
    <s v="Member"/>
    <x v="2"/>
    <n v="634.77"/>
    <x v="4"/>
    <x v="3"/>
    <n v="2768.5320000000002"/>
    <s v="-"/>
  </r>
  <r>
    <s v="ORD113745"/>
    <x v="1"/>
    <x v="3"/>
    <x v="13562"/>
    <n v="0.01"/>
    <n v="49.518300000000004"/>
    <n v="7"/>
    <d v="2023-03-15T00:00:00"/>
    <d v="2023-03-20T00:00:00"/>
    <s v="Regular"/>
    <x v="2"/>
    <n v="405.75"/>
    <x v="4"/>
    <x v="2"/>
    <n v="4902.3117000000002"/>
    <s v="Bulk Order"/>
  </r>
  <r>
    <s v="ORD113746"/>
    <x v="3"/>
    <x v="1"/>
    <x v="13563"/>
    <n v="0.28000000000000003"/>
    <n v="989.86440000000005"/>
    <n v="4"/>
    <d v="2024-12-27T00:00:00"/>
    <d v="2025-01-02T00:00:00"/>
    <s v="New"/>
    <x v="0"/>
    <n v="939.62"/>
    <x v="4"/>
    <x v="5"/>
    <n v="2545.3656000000001"/>
    <s v="-"/>
  </r>
  <r>
    <s v="ORD113747"/>
    <x v="3"/>
    <x v="1"/>
    <x v="13564"/>
    <n v="0.1"/>
    <n v="261.85900000000004"/>
    <n v="4"/>
    <d v="2024-05-14T00:00:00"/>
    <d v="2024-05-21T00:00:00"/>
    <s v="Regular"/>
    <x v="1"/>
    <n v="588.4"/>
    <x v="4"/>
    <x v="4"/>
    <n v="2356.7310000000002"/>
    <s v="-"/>
  </r>
  <r>
    <s v="ORD113748"/>
    <x v="1"/>
    <x v="2"/>
    <x v="3235"/>
    <n v="0.28999999999999998"/>
    <n v="229.35229999999999"/>
    <n v="3"/>
    <d v="2024-05-04T00:00:00"/>
    <d v="2024-05-07T00:00:00"/>
    <s v="Regular"/>
    <x v="2"/>
    <n v="154.74"/>
    <x v="4"/>
    <x v="3"/>
    <n v="561.51769999999999"/>
    <s v="-"/>
  </r>
  <r>
    <s v="ORD113749"/>
    <x v="0"/>
    <x v="2"/>
    <x v="13565"/>
    <n v="0.32"/>
    <n v="634.38720000000001"/>
    <n v="7"/>
    <d v="2023-04-07T00:00:00"/>
    <d v="2023-04-14T00:00:00"/>
    <s v="Member"/>
    <x v="2"/>
    <n v="570.33000000000004"/>
    <x v="4"/>
    <x v="5"/>
    <n v="1348.0727999999999"/>
    <s v="Bulk Order"/>
  </r>
  <r>
    <s v="ORD113750"/>
    <x v="2"/>
    <x v="2"/>
    <x v="13566"/>
    <n v="0.02"/>
    <n v="58.1008"/>
    <n v="2"/>
    <d v="2023-02-04T00:00:00"/>
    <d v="2023-02-05T00:00:00"/>
    <s v="New"/>
    <x v="2"/>
    <n v="717.96"/>
    <x v="4"/>
    <x v="4"/>
    <n v="2846.9391999999998"/>
    <s v="-"/>
  </r>
  <r>
    <s v="ORD113751"/>
    <x v="1"/>
    <x v="3"/>
    <x v="13567"/>
    <n v="0.03"/>
    <n v="149.9718"/>
    <n v="7"/>
    <d v="2024-08-12T00:00:00"/>
    <d v="2024-08-19T00:00:00"/>
    <s v="New"/>
    <x v="0"/>
    <n v="340.23"/>
    <x v="4"/>
    <x v="1"/>
    <n v="4849.0882000000001"/>
    <s v="Bulk Order"/>
  </r>
  <r>
    <s v="ORD113752"/>
    <x v="3"/>
    <x v="2"/>
    <x v="13568"/>
    <n v="0.04"/>
    <n v="28.888400000000001"/>
    <n v="8"/>
    <d v="2024-05-15T00:00:00"/>
    <d v="2024-05-20T00:00:00"/>
    <s v="Member"/>
    <x v="2"/>
    <n v="43.87"/>
    <x v="4"/>
    <x v="4"/>
    <n v="693.32159999999999"/>
    <s v="Bulk Order"/>
  </r>
  <r>
    <s v="ORD113753"/>
    <x v="3"/>
    <x v="2"/>
    <x v="13569"/>
    <n v="0.43"/>
    <n v="1714.0101"/>
    <n v="2"/>
    <d v="2023-10-13T00:00:00"/>
    <d v="2023-10-14T00:00:00"/>
    <s v="New"/>
    <x v="0"/>
    <n v="774.43"/>
    <x v="4"/>
    <x v="1"/>
    <n v="2272.0599000000002"/>
    <s v="-"/>
  </r>
  <r>
    <s v="ORD113754"/>
    <x v="1"/>
    <x v="4"/>
    <x v="1079"/>
    <n v="0.46"/>
    <n v="2297.6126000000004"/>
    <n v="8"/>
    <d v="2023-03-24T00:00:00"/>
    <d v="2023-03-26T00:00:00"/>
    <s v="Member"/>
    <x v="2"/>
    <n v="819.35"/>
    <x v="4"/>
    <x v="0"/>
    <n v="2697.1974"/>
    <s v="Bulk Order"/>
  </r>
  <r>
    <s v="ORD113755"/>
    <x v="3"/>
    <x v="3"/>
    <x v="13570"/>
    <n v="0.22"/>
    <n v="890.1046"/>
    <n v="7"/>
    <d v="2023-02-10T00:00:00"/>
    <d v="2023-02-11T00:00:00"/>
    <s v="Member"/>
    <x v="1"/>
    <n v="254.06"/>
    <x v="4"/>
    <x v="4"/>
    <n v="3155.8253999999997"/>
    <s v="Bulk Order"/>
  </r>
  <r>
    <s v="ORD113756"/>
    <x v="1"/>
    <x v="0"/>
    <x v="13571"/>
    <n v="0.44"/>
    <n v="1697.9644000000001"/>
    <n v="8"/>
    <d v="2024-05-12T00:00:00"/>
    <d v="2024-05-16T00:00:00"/>
    <s v="Member"/>
    <x v="0"/>
    <n v="287.47000000000003"/>
    <x v="4"/>
    <x v="5"/>
    <n v="2161.0456000000004"/>
    <s v="Bulk Order"/>
  </r>
  <r>
    <s v="ORD113757"/>
    <x v="3"/>
    <x v="0"/>
    <x v="13572"/>
    <n v="0.24"/>
    <n v="328.20959999999997"/>
    <n v="3"/>
    <d v="2024-09-05T00:00:00"/>
    <d v="2024-09-09T00:00:00"/>
    <s v="Regular"/>
    <x v="1"/>
    <n v="185.19"/>
    <x v="4"/>
    <x v="4"/>
    <n v="1039.3304000000001"/>
    <s v="-"/>
  </r>
  <r>
    <s v="ORD113758"/>
    <x v="1"/>
    <x v="4"/>
    <x v="13573"/>
    <n v="0.2"/>
    <n v="23.296000000000003"/>
    <n v="6"/>
    <d v="2024-11-19T00:00:00"/>
    <d v="2024-11-25T00:00:00"/>
    <s v="Member"/>
    <x v="0"/>
    <n v="18.27"/>
    <x v="4"/>
    <x v="2"/>
    <n v="93.183999999999997"/>
    <s v="Bulk Order"/>
  </r>
  <r>
    <s v="ORD113759"/>
    <x v="2"/>
    <x v="1"/>
    <x v="13574"/>
    <n v="0.27"/>
    <n v="325.98180000000002"/>
    <n v="1"/>
    <d v="2024-08-18T00:00:00"/>
    <d v="2024-08-24T00:00:00"/>
    <s v="Member"/>
    <x v="0"/>
    <n v="278.27999999999997"/>
    <x v="4"/>
    <x v="0"/>
    <n v="881.3581999999999"/>
    <s v="-"/>
  </r>
  <r>
    <s v="ORD113760"/>
    <x v="2"/>
    <x v="0"/>
    <x v="13575"/>
    <n v="0.4"/>
    <n v="1588.008"/>
    <n v="7"/>
    <d v="2023-08-01T00:00:00"/>
    <d v="2023-08-07T00:00:00"/>
    <s v="Member"/>
    <x v="0"/>
    <n v="960.42"/>
    <x v="4"/>
    <x v="4"/>
    <n v="2382.0119999999997"/>
    <s v="Bulk Order"/>
  </r>
  <r>
    <s v="ORD113761"/>
    <x v="2"/>
    <x v="3"/>
    <x v="13576"/>
    <n v="0.11"/>
    <n v="68.824799999999996"/>
    <n v="4"/>
    <d v="2023-09-05T00:00:00"/>
    <d v="2023-09-11T00:00:00"/>
    <s v="Member"/>
    <x v="0"/>
    <n v="114.71"/>
    <x v="4"/>
    <x v="1"/>
    <n v="556.85519999999997"/>
    <s v="-"/>
  </r>
  <r>
    <s v="ORD113762"/>
    <x v="2"/>
    <x v="1"/>
    <x v="13577"/>
    <n v="0.15"/>
    <n v="232.64699999999999"/>
    <n v="4"/>
    <d v="2024-07-30T00:00:00"/>
    <d v="2024-08-05T00:00:00"/>
    <s v="Member"/>
    <x v="1"/>
    <n v="134.33000000000001"/>
    <x v="4"/>
    <x v="1"/>
    <n v="1318.3330000000001"/>
    <s v="-"/>
  </r>
  <r>
    <s v="ORD113763"/>
    <x v="3"/>
    <x v="2"/>
    <x v="13578"/>
    <n v="0.42"/>
    <n v="1199.6376"/>
    <n v="9"/>
    <d v="2024-08-19T00:00:00"/>
    <d v="2024-08-20T00:00:00"/>
    <s v="Member"/>
    <x v="2"/>
    <n v="396.67"/>
    <x v="4"/>
    <x v="4"/>
    <n v="1656.6424000000002"/>
    <s v="Bulk Order"/>
  </r>
  <r>
    <s v="ORD113764"/>
    <x v="0"/>
    <x v="3"/>
    <x v="13579"/>
    <n v="0.46"/>
    <n v="1352.8922000000002"/>
    <n v="7"/>
    <d v="2023-05-01T00:00:00"/>
    <d v="2023-05-02T00:00:00"/>
    <s v="New"/>
    <x v="1"/>
    <n v="740.84"/>
    <x v="4"/>
    <x v="1"/>
    <n v="1588.1777999999999"/>
    <s v="Bulk Order"/>
  </r>
  <r>
    <s v="ORD113765"/>
    <x v="1"/>
    <x v="1"/>
    <x v="13580"/>
    <n v="0.06"/>
    <n v="165.63839999999999"/>
    <n v="8"/>
    <d v="2024-03-31T00:00:00"/>
    <d v="2024-04-02T00:00:00"/>
    <s v="New"/>
    <x v="2"/>
    <n v="768.28"/>
    <x v="4"/>
    <x v="3"/>
    <n v="2595.0016000000001"/>
    <s v="Bulk Order"/>
  </r>
  <r>
    <s v="ORD113766"/>
    <x v="0"/>
    <x v="0"/>
    <x v="4360"/>
    <n v="0.35"/>
    <n v="1717.2154999999998"/>
    <n v="6"/>
    <d v="2024-02-29T00:00:00"/>
    <d v="2024-03-05T00:00:00"/>
    <s v="Regular"/>
    <x v="1"/>
    <n v="618.65"/>
    <x v="4"/>
    <x v="0"/>
    <n v="3189.1145000000001"/>
    <s v="Bulk Order"/>
  </r>
  <r>
    <s v="ORD113767"/>
    <x v="3"/>
    <x v="2"/>
    <x v="13581"/>
    <n v="0"/>
    <n v="0"/>
    <n v="2"/>
    <d v="2024-03-12T00:00:00"/>
    <d v="2024-03-17T00:00:00"/>
    <s v="Member"/>
    <x v="1"/>
    <n v="10.25"/>
    <x v="4"/>
    <x v="4"/>
    <n v="160.19999999999999"/>
    <s v="-"/>
  </r>
  <r>
    <s v="ORD113768"/>
    <x v="3"/>
    <x v="2"/>
    <x v="13582"/>
    <n v="0.12"/>
    <n v="298.70760000000001"/>
    <n v="3"/>
    <d v="2024-12-15T00:00:00"/>
    <d v="2024-12-17T00:00:00"/>
    <s v="New"/>
    <x v="0"/>
    <n v="296.52999999999997"/>
    <x v="4"/>
    <x v="3"/>
    <n v="2190.5223999999998"/>
    <s v="-"/>
  </r>
  <r>
    <s v="ORD113769"/>
    <x v="0"/>
    <x v="3"/>
    <x v="13583"/>
    <n v="0.03"/>
    <n v="77.149799999999999"/>
    <n v="4"/>
    <d v="2024-02-04T00:00:00"/>
    <d v="2024-02-07T00:00:00"/>
    <s v="Member"/>
    <x v="0"/>
    <n v="656.57"/>
    <x v="4"/>
    <x v="0"/>
    <n v="2494.5101999999997"/>
    <s v="-"/>
  </r>
  <r>
    <s v="ORD113770"/>
    <x v="0"/>
    <x v="2"/>
    <x v="13584"/>
    <n v="0.26"/>
    <n v="399.69280000000003"/>
    <n v="2"/>
    <d v="2024-10-10T00:00:00"/>
    <d v="2024-10-11T00:00:00"/>
    <s v="Member"/>
    <x v="0"/>
    <n v="229.84"/>
    <x v="4"/>
    <x v="2"/>
    <n v="1137.5871999999999"/>
    <s v="-"/>
  </r>
  <r>
    <s v="ORD113771"/>
    <x v="3"/>
    <x v="1"/>
    <x v="13585"/>
    <n v="0.17"/>
    <n v="454.3845"/>
    <n v="1"/>
    <d v="2023-08-29T00:00:00"/>
    <d v="2023-08-30T00:00:00"/>
    <s v="New"/>
    <x v="1"/>
    <n v="222.63"/>
    <x v="4"/>
    <x v="4"/>
    <n v="2218.4654999999998"/>
    <s v="-"/>
  </r>
  <r>
    <s v="ORD113772"/>
    <x v="3"/>
    <x v="4"/>
    <x v="13586"/>
    <n v="7.0000000000000007E-2"/>
    <n v="237.93490000000003"/>
    <n v="9"/>
    <d v="2024-08-30T00:00:00"/>
    <d v="2024-09-03T00:00:00"/>
    <s v="New"/>
    <x v="0"/>
    <n v="753.8"/>
    <x v="4"/>
    <x v="3"/>
    <n v="3161.1351"/>
    <s v="Bulk Order"/>
  </r>
  <r>
    <s v="ORD113773"/>
    <x v="1"/>
    <x v="0"/>
    <x v="13587"/>
    <n v="0"/>
    <n v="0"/>
    <n v="2"/>
    <d v="2024-03-23T00:00:00"/>
    <d v="2024-03-27T00:00:00"/>
    <s v="New"/>
    <x v="0"/>
    <n v="876.15"/>
    <x v="4"/>
    <x v="5"/>
    <n v="3396.5"/>
    <s v="-"/>
  </r>
  <r>
    <s v="ORD113774"/>
    <x v="2"/>
    <x v="3"/>
    <x v="13588"/>
    <n v="0.19"/>
    <n v="100.795"/>
    <n v="5"/>
    <d v="2024-10-24T00:00:00"/>
    <d v="2024-10-27T00:00:00"/>
    <s v="Regular"/>
    <x v="1"/>
    <n v="110.43"/>
    <x v="4"/>
    <x v="1"/>
    <n v="429.70499999999998"/>
    <s v="-"/>
  </r>
  <r>
    <s v="ORD113775"/>
    <x v="2"/>
    <x v="4"/>
    <x v="13589"/>
    <n v="0.15"/>
    <n v="604.8075"/>
    <n v="7"/>
    <d v="2024-03-06T00:00:00"/>
    <d v="2024-03-11T00:00:00"/>
    <s v="New"/>
    <x v="1"/>
    <n v="988.38"/>
    <x v="4"/>
    <x v="2"/>
    <n v="3427.2425000000003"/>
    <s v="Bulk Order"/>
  </r>
  <r>
    <s v="ORD113776"/>
    <x v="1"/>
    <x v="4"/>
    <x v="13590"/>
    <n v="0.02"/>
    <n v="93.209599999999995"/>
    <n v="2"/>
    <d v="2024-11-19T00:00:00"/>
    <d v="2024-11-24T00:00:00"/>
    <s v="Member"/>
    <x v="2"/>
    <n v="1218.3900000000001"/>
    <x v="4"/>
    <x v="4"/>
    <n v="4567.2703999999994"/>
    <s v="-"/>
  </r>
  <r>
    <s v="ORD113777"/>
    <x v="0"/>
    <x v="3"/>
    <x v="13591"/>
    <n v="0.43"/>
    <n v="303.45100000000002"/>
    <n v="6"/>
    <d v="2024-11-25T00:00:00"/>
    <d v="2024-12-02T00:00:00"/>
    <s v="Regular"/>
    <x v="0"/>
    <n v="83.7"/>
    <x v="4"/>
    <x v="0"/>
    <n v="402.24900000000002"/>
    <s v="Bulk Order"/>
  </r>
  <r>
    <s v="ORD113778"/>
    <x v="3"/>
    <x v="1"/>
    <x v="13592"/>
    <n v="0.21"/>
    <n v="449.72339999999997"/>
    <n v="8"/>
    <d v="2023-04-29T00:00:00"/>
    <d v="2023-05-05T00:00:00"/>
    <s v="New"/>
    <x v="0"/>
    <n v="477.35"/>
    <x v="4"/>
    <x v="1"/>
    <n v="1691.8166000000001"/>
    <s v="Bulk Order"/>
  </r>
  <r>
    <s v="ORD113779"/>
    <x v="0"/>
    <x v="0"/>
    <x v="13593"/>
    <n v="0.39"/>
    <n v="1016.9562"/>
    <n v="7"/>
    <d v="2024-07-28T00:00:00"/>
    <d v="2024-08-03T00:00:00"/>
    <s v="Regular"/>
    <x v="0"/>
    <n v="663.84"/>
    <x v="4"/>
    <x v="0"/>
    <n v="1590.6237999999998"/>
    <s v="Bulk Order"/>
  </r>
  <r>
    <s v="ORD113780"/>
    <x v="2"/>
    <x v="3"/>
    <x v="11694"/>
    <n v="0.21"/>
    <n v="159.73229999999998"/>
    <n v="6"/>
    <d v="2024-09-11T00:00:00"/>
    <d v="2024-09-16T00:00:00"/>
    <s v="New"/>
    <x v="2"/>
    <n v="40.39"/>
    <x v="4"/>
    <x v="1"/>
    <n v="600.89769999999999"/>
    <s v="Bulk Order"/>
  </r>
  <r>
    <s v="ORD113781"/>
    <x v="2"/>
    <x v="4"/>
    <x v="13594"/>
    <n v="0.03"/>
    <n v="76.997399999999999"/>
    <n v="8"/>
    <d v="2024-06-21T00:00:00"/>
    <d v="2024-06-22T00:00:00"/>
    <s v="Member"/>
    <x v="0"/>
    <n v="650.16"/>
    <x v="4"/>
    <x v="3"/>
    <n v="2489.5825999999997"/>
    <s v="Bulk Order"/>
  </r>
  <r>
    <s v="ORD113782"/>
    <x v="0"/>
    <x v="4"/>
    <x v="13595"/>
    <n v="0.2"/>
    <n v="222.72199999999998"/>
    <n v="2"/>
    <d v="2024-11-18T00:00:00"/>
    <d v="2024-11-22T00:00:00"/>
    <s v="New"/>
    <x v="1"/>
    <n v="252.24"/>
    <x v="4"/>
    <x v="0"/>
    <n v="890.88799999999992"/>
    <s v="-"/>
  </r>
  <r>
    <s v="ORD113783"/>
    <x v="2"/>
    <x v="3"/>
    <x v="13596"/>
    <n v="0.44"/>
    <n v="2060.6388000000002"/>
    <n v="4"/>
    <d v="2024-05-01T00:00:00"/>
    <d v="2024-05-07T00:00:00"/>
    <s v="New"/>
    <x v="2"/>
    <n v="882.62"/>
    <x v="4"/>
    <x v="4"/>
    <n v="2622.6312000000003"/>
    <s v="-"/>
  </r>
  <r>
    <s v="ORD113784"/>
    <x v="3"/>
    <x v="4"/>
    <x v="13597"/>
    <n v="0"/>
    <n v="0"/>
    <n v="4"/>
    <d v="2024-05-04T00:00:00"/>
    <d v="2024-05-10T00:00:00"/>
    <s v="Regular"/>
    <x v="2"/>
    <n v="117.08"/>
    <x v="4"/>
    <x v="3"/>
    <n v="2297.5"/>
    <s v="-"/>
  </r>
  <r>
    <s v="ORD113785"/>
    <x v="1"/>
    <x v="3"/>
    <x v="13598"/>
    <n v="0.45"/>
    <n v="2238.7590000000005"/>
    <n v="7"/>
    <d v="2024-02-18T00:00:00"/>
    <d v="2024-02-19T00:00:00"/>
    <s v="New"/>
    <x v="1"/>
    <n v="362.57"/>
    <x v="4"/>
    <x v="1"/>
    <n v="2736.261"/>
    <s v="Bulk Order"/>
  </r>
  <r>
    <s v="ORD113786"/>
    <x v="0"/>
    <x v="3"/>
    <x v="13599"/>
    <n v="0.33"/>
    <n v="108.20699999999999"/>
    <n v="7"/>
    <d v="2023-05-10T00:00:00"/>
    <d v="2023-05-13T00:00:00"/>
    <s v="New"/>
    <x v="0"/>
    <n v="45.44"/>
    <x v="4"/>
    <x v="5"/>
    <n v="219.69299999999998"/>
    <s v="Bulk Order"/>
  </r>
  <r>
    <s v="ORD113787"/>
    <x v="3"/>
    <x v="0"/>
    <x v="13600"/>
    <n v="0.5"/>
    <n v="362.57499999999999"/>
    <n v="3"/>
    <d v="2024-06-24T00:00:00"/>
    <d v="2024-07-01T00:00:00"/>
    <s v="New"/>
    <x v="0"/>
    <n v="69.23"/>
    <x v="4"/>
    <x v="3"/>
    <n v="362.57499999999999"/>
    <s v="-"/>
  </r>
  <r>
    <s v="ORD113788"/>
    <x v="3"/>
    <x v="3"/>
    <x v="13601"/>
    <n v="0.46"/>
    <n v="1044.9958000000001"/>
    <n v="4"/>
    <d v="2024-03-13T00:00:00"/>
    <d v="2024-03-15T00:00:00"/>
    <s v="Regular"/>
    <x v="1"/>
    <n v="214.78"/>
    <x v="4"/>
    <x v="4"/>
    <n v="1226.7341999999999"/>
    <s v="-"/>
  </r>
  <r>
    <s v="ORD113789"/>
    <x v="2"/>
    <x v="4"/>
    <x v="13602"/>
    <n v="0.43"/>
    <n v="1885.2747999999999"/>
    <n v="1"/>
    <d v="2023-06-09T00:00:00"/>
    <d v="2023-06-11T00:00:00"/>
    <s v="New"/>
    <x v="1"/>
    <n v="550.73"/>
    <x v="4"/>
    <x v="4"/>
    <n v="2499.0851999999995"/>
    <s v="-"/>
  </r>
  <r>
    <s v="ORD113790"/>
    <x v="3"/>
    <x v="2"/>
    <x v="13603"/>
    <n v="0.02"/>
    <n v="56.412200000000006"/>
    <n v="8"/>
    <d v="2023-04-18T00:00:00"/>
    <d v="2023-04-23T00:00:00"/>
    <s v="New"/>
    <x v="0"/>
    <n v="146.59"/>
    <x v="4"/>
    <x v="0"/>
    <n v="2764.1977999999999"/>
    <s v="Bulk Order"/>
  </r>
  <r>
    <s v="ORD113791"/>
    <x v="0"/>
    <x v="0"/>
    <x v="13604"/>
    <n v="0.14000000000000001"/>
    <n v="516.38720000000001"/>
    <n v="4"/>
    <d v="2023-08-31T00:00:00"/>
    <d v="2023-09-07T00:00:00"/>
    <s v="Regular"/>
    <x v="1"/>
    <n v="290.41000000000003"/>
    <x v="4"/>
    <x v="1"/>
    <n v="3172.0927999999999"/>
    <s v="-"/>
  </r>
  <r>
    <s v="ORD113792"/>
    <x v="3"/>
    <x v="4"/>
    <x v="6120"/>
    <n v="0.19"/>
    <n v="413.3374"/>
    <n v="5"/>
    <d v="2023-09-08T00:00:00"/>
    <d v="2023-09-12T00:00:00"/>
    <s v="Member"/>
    <x v="1"/>
    <n v="339.9"/>
    <x v="4"/>
    <x v="2"/>
    <n v="1762.1226000000001"/>
    <s v="-"/>
  </r>
  <r>
    <s v="ORD113793"/>
    <x v="1"/>
    <x v="4"/>
    <x v="13605"/>
    <n v="0.35"/>
    <n v="104.4785"/>
    <n v="5"/>
    <d v="2023-06-15T00:00:00"/>
    <d v="2023-06-18T00:00:00"/>
    <s v="Regular"/>
    <x v="0"/>
    <n v="64.87"/>
    <x v="4"/>
    <x v="3"/>
    <n v="194.03149999999999"/>
    <s v="-"/>
  </r>
  <r>
    <s v="ORD113794"/>
    <x v="3"/>
    <x v="0"/>
    <x v="13606"/>
    <n v="0.32"/>
    <n v="1047.7696000000001"/>
    <n v="1"/>
    <d v="2023-10-04T00:00:00"/>
    <d v="2023-10-05T00:00:00"/>
    <s v="Member"/>
    <x v="2"/>
    <n v="545.22"/>
    <x v="4"/>
    <x v="3"/>
    <n v="2226.5104000000001"/>
    <s v="-"/>
  </r>
  <r>
    <s v="ORD113795"/>
    <x v="3"/>
    <x v="0"/>
    <x v="13607"/>
    <n v="0.09"/>
    <n v="288.5949"/>
    <n v="1"/>
    <d v="2023-10-10T00:00:00"/>
    <d v="2023-10-13T00:00:00"/>
    <s v="Member"/>
    <x v="1"/>
    <n v="946.42"/>
    <x v="4"/>
    <x v="2"/>
    <n v="2918.0151000000001"/>
    <s v="-"/>
  </r>
  <r>
    <s v="ORD113796"/>
    <x v="1"/>
    <x v="4"/>
    <x v="13608"/>
    <n v="0.37"/>
    <n v="166.5"/>
    <n v="7"/>
    <d v="2024-05-14T00:00:00"/>
    <d v="2024-05-17T00:00:00"/>
    <s v="Member"/>
    <x v="0"/>
    <n v="26.12"/>
    <x v="4"/>
    <x v="1"/>
    <n v="283.5"/>
    <s v="Bulk Order"/>
  </r>
  <r>
    <s v="ORD113797"/>
    <x v="3"/>
    <x v="2"/>
    <x v="13609"/>
    <n v="0.08"/>
    <n v="74.985600000000005"/>
    <n v="1"/>
    <d v="2024-12-28T00:00:00"/>
    <d v="2024-12-31T00:00:00"/>
    <s v="Member"/>
    <x v="0"/>
    <n v="208.43"/>
    <x v="4"/>
    <x v="2"/>
    <n v="862.33440000000007"/>
    <s v="-"/>
  </r>
  <r>
    <s v="ORD113798"/>
    <x v="3"/>
    <x v="1"/>
    <x v="13610"/>
    <n v="0.23"/>
    <n v="559.6268"/>
    <n v="9"/>
    <d v="2023-02-03T00:00:00"/>
    <d v="2023-02-10T00:00:00"/>
    <s v="Member"/>
    <x v="0"/>
    <n v="514.79"/>
    <x v="4"/>
    <x v="0"/>
    <n v="1873.5331999999999"/>
    <s v="Bulk Order"/>
  </r>
  <r>
    <s v="ORD113799"/>
    <x v="2"/>
    <x v="4"/>
    <x v="13611"/>
    <n v="0.28999999999999998"/>
    <n v="663.67079999999999"/>
    <n v="6"/>
    <d v="2023-06-16T00:00:00"/>
    <d v="2023-06-20T00:00:00"/>
    <s v="New"/>
    <x v="2"/>
    <n v="505.48"/>
    <x v="4"/>
    <x v="4"/>
    <n v="1624.8492000000001"/>
    <s v="Bulk Order"/>
  </r>
  <r>
    <s v="ORD113800"/>
    <x v="0"/>
    <x v="0"/>
    <x v="13612"/>
    <n v="0.44"/>
    <n v="1666.2139999999999"/>
    <n v="1"/>
    <d v="2023-03-10T00:00:00"/>
    <d v="2023-03-13T00:00:00"/>
    <s v="Regular"/>
    <x v="1"/>
    <n v="583.77"/>
    <x v="4"/>
    <x v="5"/>
    <n v="2120.636"/>
    <s v="-"/>
  </r>
  <r>
    <s v="ORD113801"/>
    <x v="2"/>
    <x v="3"/>
    <x v="13613"/>
    <n v="0.32"/>
    <n v="639.4624"/>
    <n v="1"/>
    <d v="2024-09-20T00:00:00"/>
    <d v="2024-09-22T00:00:00"/>
    <s v="Regular"/>
    <x v="1"/>
    <n v="289.89"/>
    <x v="4"/>
    <x v="5"/>
    <n v="1358.8575999999998"/>
    <s v="-"/>
  </r>
  <r>
    <s v="ORD113802"/>
    <x v="0"/>
    <x v="3"/>
    <x v="13614"/>
    <n v="0.48"/>
    <n v="1608.0816"/>
    <n v="5"/>
    <d v="2023-03-14T00:00:00"/>
    <d v="2023-03-19T00:00:00"/>
    <s v="New"/>
    <x v="2"/>
    <n v="894.82"/>
    <x v="4"/>
    <x v="5"/>
    <n v="1742.0884000000001"/>
    <s v="-"/>
  </r>
  <r>
    <s v="ORD113803"/>
    <x v="1"/>
    <x v="0"/>
    <x v="13615"/>
    <n v="0.5"/>
    <n v="1775.84"/>
    <n v="3"/>
    <d v="2023-10-28T00:00:00"/>
    <d v="2023-11-03T00:00:00"/>
    <s v="Regular"/>
    <x v="0"/>
    <n v="317.5"/>
    <x v="4"/>
    <x v="1"/>
    <n v="1775.84"/>
    <s v="-"/>
  </r>
  <r>
    <s v="ORD113804"/>
    <x v="1"/>
    <x v="0"/>
    <x v="13616"/>
    <n v="0.25"/>
    <n v="815.13"/>
    <n v="8"/>
    <d v="2023-01-08T00:00:00"/>
    <d v="2023-01-14T00:00:00"/>
    <s v="Regular"/>
    <x v="2"/>
    <n v="411.25"/>
    <x v="4"/>
    <x v="1"/>
    <n v="2445.39"/>
    <s v="Bulk Order"/>
  </r>
  <r>
    <s v="ORD113805"/>
    <x v="1"/>
    <x v="1"/>
    <x v="13617"/>
    <n v="0.03"/>
    <n v="90.630600000000001"/>
    <n v="8"/>
    <d v="2024-06-07T00:00:00"/>
    <d v="2024-06-10T00:00:00"/>
    <s v="Regular"/>
    <x v="2"/>
    <n v="264.7"/>
    <x v="4"/>
    <x v="1"/>
    <n v="2930.3894"/>
    <s v="Bulk Order"/>
  </r>
  <r>
    <s v="ORD113806"/>
    <x v="0"/>
    <x v="0"/>
    <x v="13618"/>
    <n v="0.01"/>
    <n v="40.478499999999997"/>
    <n v="8"/>
    <d v="2024-12-04T00:00:00"/>
    <d v="2024-12-05T00:00:00"/>
    <s v="Regular"/>
    <x v="1"/>
    <n v="331.77"/>
    <x v="4"/>
    <x v="4"/>
    <n v="4007.3714999999997"/>
    <s v="Bulk Order"/>
  </r>
  <r>
    <s v="ORD113807"/>
    <x v="0"/>
    <x v="3"/>
    <x v="13619"/>
    <n v="0.43"/>
    <n v="1427.5226"/>
    <n v="6"/>
    <d v="2024-01-11T00:00:00"/>
    <d v="2024-01-13T00:00:00"/>
    <s v="Regular"/>
    <x v="1"/>
    <n v="497.81"/>
    <x v="4"/>
    <x v="2"/>
    <n v="1892.2974000000002"/>
    <s v="Bulk Order"/>
  </r>
  <r>
    <s v="ORD113808"/>
    <x v="0"/>
    <x v="2"/>
    <x v="13620"/>
    <n v="0.25"/>
    <n v="1046.875"/>
    <n v="5"/>
    <d v="2023-07-02T00:00:00"/>
    <d v="2023-07-09T00:00:00"/>
    <s v="Regular"/>
    <x v="0"/>
    <n v="1171.6099999999999"/>
    <x v="4"/>
    <x v="4"/>
    <n v="3140.625"/>
    <s v="-"/>
  </r>
  <r>
    <s v="ORD113809"/>
    <x v="1"/>
    <x v="0"/>
    <x v="13621"/>
    <n v="0.18"/>
    <n v="579.55680000000007"/>
    <n v="5"/>
    <d v="2023-09-25T00:00:00"/>
    <d v="2023-09-28T00:00:00"/>
    <s v="Regular"/>
    <x v="1"/>
    <n v="892.63"/>
    <x v="4"/>
    <x v="2"/>
    <n v="2640.2031999999999"/>
    <s v="-"/>
  </r>
  <r>
    <s v="ORD113810"/>
    <x v="0"/>
    <x v="1"/>
    <x v="13622"/>
    <n v="0.14000000000000001"/>
    <n v="123.05580000000002"/>
    <n v="6"/>
    <d v="2023-03-25T00:00:00"/>
    <d v="2023-03-29T00:00:00"/>
    <s v="Member"/>
    <x v="2"/>
    <n v="189.59"/>
    <x v="4"/>
    <x v="1"/>
    <n v="755.91420000000005"/>
    <s v="Bulk Order"/>
  </r>
  <r>
    <s v="ORD113811"/>
    <x v="3"/>
    <x v="2"/>
    <x v="13623"/>
    <n v="0.14000000000000001"/>
    <n v="226.27920000000003"/>
    <n v="6"/>
    <d v="2024-06-17T00:00:00"/>
    <d v="2024-06-20T00:00:00"/>
    <s v="Regular"/>
    <x v="2"/>
    <n v="282.27"/>
    <x v="4"/>
    <x v="1"/>
    <n v="1390.0008"/>
    <s v="Bulk Order"/>
  </r>
  <r>
    <s v="ORD113812"/>
    <x v="2"/>
    <x v="1"/>
    <x v="13624"/>
    <n v="0.04"/>
    <n v="68.749600000000001"/>
    <n v="9"/>
    <d v="2023-06-25T00:00:00"/>
    <d v="2023-06-30T00:00:00"/>
    <s v="Regular"/>
    <x v="0"/>
    <n v="334.65"/>
    <x v="4"/>
    <x v="5"/>
    <n v="1649.9903999999999"/>
    <s v="Bulk Order"/>
  </r>
  <r>
    <s v="ORD113813"/>
    <x v="1"/>
    <x v="2"/>
    <x v="13625"/>
    <n v="0.15"/>
    <n v="84.028500000000008"/>
    <n v="7"/>
    <d v="2023-10-28T00:00:00"/>
    <d v="2023-11-03T00:00:00"/>
    <s v="New"/>
    <x v="2"/>
    <n v="118.49"/>
    <x v="4"/>
    <x v="3"/>
    <n v="476.16150000000005"/>
    <s v="Bulk Order"/>
  </r>
  <r>
    <s v="ORD113814"/>
    <x v="2"/>
    <x v="0"/>
    <x v="13626"/>
    <n v="0.32"/>
    <n v="1117.5360000000001"/>
    <n v="6"/>
    <d v="2023-01-26T00:00:00"/>
    <d v="2023-01-28T00:00:00"/>
    <s v="Member"/>
    <x v="2"/>
    <n v="610.63"/>
    <x v="4"/>
    <x v="1"/>
    <n v="2374.7640000000001"/>
    <s v="Bulk Order"/>
  </r>
  <r>
    <s v="ORD113815"/>
    <x v="3"/>
    <x v="3"/>
    <x v="13627"/>
    <n v="0.19"/>
    <n v="573.04759999999999"/>
    <n v="7"/>
    <d v="2023-04-19T00:00:00"/>
    <d v="2023-04-24T00:00:00"/>
    <s v="Regular"/>
    <x v="2"/>
    <n v="549.62"/>
    <x v="4"/>
    <x v="3"/>
    <n v="2442.9924000000001"/>
    <s v="Bulk Order"/>
  </r>
  <r>
    <s v="ORD113816"/>
    <x v="0"/>
    <x v="2"/>
    <x v="13628"/>
    <n v="0.47"/>
    <n v="1405.2059999999999"/>
    <n v="3"/>
    <d v="2024-01-02T00:00:00"/>
    <d v="2024-01-07T00:00:00"/>
    <s v="New"/>
    <x v="0"/>
    <n v="751.54"/>
    <x v="4"/>
    <x v="3"/>
    <n v="1584.5940000000003"/>
    <s v="-"/>
  </r>
  <r>
    <s v="ORD113817"/>
    <x v="2"/>
    <x v="4"/>
    <x v="13629"/>
    <n v="0.33"/>
    <n v="806.76089999999999"/>
    <n v="2"/>
    <d v="2023-04-17T00:00:00"/>
    <d v="2023-04-24T00:00:00"/>
    <s v="New"/>
    <x v="0"/>
    <n v="635.70000000000005"/>
    <x v="4"/>
    <x v="3"/>
    <n v="1637.9691"/>
    <s v="-"/>
  </r>
  <r>
    <s v="ORD113818"/>
    <x v="3"/>
    <x v="1"/>
    <x v="13630"/>
    <n v="0.43"/>
    <n v="1187.3633"/>
    <n v="7"/>
    <d v="2024-03-14T00:00:00"/>
    <d v="2024-03-21T00:00:00"/>
    <s v="New"/>
    <x v="1"/>
    <n v="498.33"/>
    <x v="4"/>
    <x v="3"/>
    <n v="1573.9467"/>
    <s v="Bulk Order"/>
  </r>
  <r>
    <s v="ORD113819"/>
    <x v="3"/>
    <x v="2"/>
    <x v="13631"/>
    <n v="0.06"/>
    <n v="8.3777999999999988"/>
    <n v="3"/>
    <d v="2024-08-07T00:00:00"/>
    <d v="2024-08-11T00:00:00"/>
    <s v="New"/>
    <x v="1"/>
    <n v="27.17"/>
    <x v="4"/>
    <x v="4"/>
    <n v="131.25219999999999"/>
    <s v="-"/>
  </r>
  <r>
    <s v="ORD113820"/>
    <x v="2"/>
    <x v="1"/>
    <x v="13632"/>
    <n v="0.23"/>
    <n v="131.4726"/>
    <n v="4"/>
    <d v="2023-07-16T00:00:00"/>
    <d v="2023-07-22T00:00:00"/>
    <s v="Regular"/>
    <x v="2"/>
    <n v="53.43"/>
    <x v="4"/>
    <x v="0"/>
    <n v="440.1474"/>
    <s v="-"/>
  </r>
  <r>
    <s v="ORD113821"/>
    <x v="1"/>
    <x v="3"/>
    <x v="13633"/>
    <n v="0.02"/>
    <n v="68.968599999999995"/>
    <n v="2"/>
    <d v="2023-01-02T00:00:00"/>
    <d v="2023-01-05T00:00:00"/>
    <s v="New"/>
    <x v="2"/>
    <n v="495.1"/>
    <x v="4"/>
    <x v="2"/>
    <n v="3379.4613999999997"/>
    <s v="-"/>
  </r>
  <r>
    <s v="ORD113822"/>
    <x v="2"/>
    <x v="1"/>
    <x v="13634"/>
    <n v="0.45"/>
    <n v="621.53550000000007"/>
    <n v="5"/>
    <d v="2024-09-09T00:00:00"/>
    <d v="2024-09-16T00:00:00"/>
    <s v="New"/>
    <x v="1"/>
    <n v="256.61"/>
    <x v="4"/>
    <x v="5"/>
    <n v="759.65449999999998"/>
    <s v="-"/>
  </r>
  <r>
    <s v="ORD113823"/>
    <x v="1"/>
    <x v="1"/>
    <x v="13635"/>
    <n v="7.0000000000000007E-2"/>
    <n v="44.0139"/>
    <n v="5"/>
    <d v="2024-06-23T00:00:00"/>
    <d v="2024-06-28T00:00:00"/>
    <s v="Regular"/>
    <x v="2"/>
    <n v="100.45"/>
    <x v="4"/>
    <x v="3"/>
    <n v="584.75609999999995"/>
    <s v="-"/>
  </r>
  <r>
    <s v="ORD113824"/>
    <x v="0"/>
    <x v="4"/>
    <x v="13636"/>
    <n v="0.4"/>
    <n v="684.1640000000001"/>
    <n v="1"/>
    <d v="2023-11-29T00:00:00"/>
    <d v="2023-12-01T00:00:00"/>
    <s v="New"/>
    <x v="1"/>
    <n v="414.01"/>
    <x v="4"/>
    <x v="1"/>
    <n v="1026.2460000000001"/>
    <s v="-"/>
  </r>
  <r>
    <s v="ORD113825"/>
    <x v="1"/>
    <x v="1"/>
    <x v="13637"/>
    <n v="0.46"/>
    <n v="619.60160000000008"/>
    <n v="4"/>
    <d v="2024-04-07T00:00:00"/>
    <d v="2024-04-14T00:00:00"/>
    <s v="New"/>
    <x v="1"/>
    <n v="140.30000000000001"/>
    <x v="4"/>
    <x v="1"/>
    <n v="727.35839999999996"/>
    <s v="-"/>
  </r>
  <r>
    <s v="ORD113826"/>
    <x v="0"/>
    <x v="2"/>
    <x v="13638"/>
    <n v="0.22"/>
    <n v="53.6646"/>
    <n v="3"/>
    <d v="2023-06-30T00:00:00"/>
    <d v="2023-07-07T00:00:00"/>
    <s v="Member"/>
    <x v="0"/>
    <n v="26.13"/>
    <x v="4"/>
    <x v="5"/>
    <n v="190.2654"/>
    <s v="-"/>
  </r>
  <r>
    <s v="ORD113827"/>
    <x v="2"/>
    <x v="1"/>
    <x v="13639"/>
    <n v="0.19"/>
    <n v="401.2287"/>
    <n v="7"/>
    <d v="2024-10-15T00:00:00"/>
    <d v="2024-10-18T00:00:00"/>
    <s v="Regular"/>
    <x v="1"/>
    <n v="594.44000000000005"/>
    <x v="4"/>
    <x v="1"/>
    <n v="1710.5012999999999"/>
    <s v="Bulk Order"/>
  </r>
  <r>
    <s v="ORD113828"/>
    <x v="0"/>
    <x v="0"/>
    <x v="13640"/>
    <n v="0.3"/>
    <n v="69.731999999999999"/>
    <n v="5"/>
    <d v="2024-09-10T00:00:00"/>
    <d v="2024-09-15T00:00:00"/>
    <s v="New"/>
    <x v="0"/>
    <n v="18.23"/>
    <x v="4"/>
    <x v="1"/>
    <n v="162.708"/>
    <s v="-"/>
  </r>
  <r>
    <s v="ORD113829"/>
    <x v="3"/>
    <x v="1"/>
    <x v="13641"/>
    <n v="0.37"/>
    <n v="37.7104"/>
    <n v="6"/>
    <d v="2023-06-23T00:00:00"/>
    <d v="2023-06-29T00:00:00"/>
    <s v="Regular"/>
    <x v="0"/>
    <n v="11.17"/>
    <x v="4"/>
    <x v="3"/>
    <n v="64.209599999999995"/>
    <s v="Bulk Order"/>
  </r>
  <r>
    <s v="ORD113830"/>
    <x v="0"/>
    <x v="0"/>
    <x v="13642"/>
    <n v="0.32"/>
    <n v="1274.5984000000001"/>
    <n v="2"/>
    <d v="2024-01-16T00:00:00"/>
    <d v="2024-01-17T00:00:00"/>
    <s v="Member"/>
    <x v="0"/>
    <n v="936.26"/>
    <x v="4"/>
    <x v="1"/>
    <n v="2708.5216"/>
    <s v="-"/>
  </r>
  <r>
    <s v="ORD113831"/>
    <x v="1"/>
    <x v="1"/>
    <x v="948"/>
    <n v="0"/>
    <n v="0"/>
    <n v="1"/>
    <d v="2023-11-30T00:00:00"/>
    <d v="2023-12-07T00:00:00"/>
    <s v="Member"/>
    <x v="0"/>
    <n v="298"/>
    <x v="4"/>
    <x v="2"/>
    <n v="1643.36"/>
    <s v="-"/>
  </r>
  <r>
    <s v="ORD113832"/>
    <x v="1"/>
    <x v="1"/>
    <x v="13643"/>
    <n v="0.39"/>
    <n v="1123.6563000000001"/>
    <n v="3"/>
    <d v="2023-11-19T00:00:00"/>
    <d v="2023-11-25T00:00:00"/>
    <s v="Member"/>
    <x v="0"/>
    <n v="231.53"/>
    <x v="4"/>
    <x v="1"/>
    <n v="1757.5137"/>
    <s v="-"/>
  </r>
  <r>
    <s v="ORD113833"/>
    <x v="1"/>
    <x v="2"/>
    <x v="13644"/>
    <n v="7.0000000000000007E-2"/>
    <n v="109.12860000000001"/>
    <n v="3"/>
    <d v="2024-05-15T00:00:00"/>
    <d v="2024-05-22T00:00:00"/>
    <s v="Regular"/>
    <x v="1"/>
    <n v="329.52"/>
    <x v="4"/>
    <x v="0"/>
    <n v="1449.8514"/>
    <s v="-"/>
  </r>
  <r>
    <s v="ORD113834"/>
    <x v="0"/>
    <x v="0"/>
    <x v="13645"/>
    <n v="0.22"/>
    <n v="1024.5663999999999"/>
    <n v="7"/>
    <d v="2024-04-30T00:00:00"/>
    <d v="2024-05-06T00:00:00"/>
    <s v="New"/>
    <x v="2"/>
    <n v="489.99"/>
    <x v="4"/>
    <x v="3"/>
    <n v="3632.5536000000002"/>
    <s v="Bulk Order"/>
  </r>
  <r>
    <s v="ORD113835"/>
    <x v="1"/>
    <x v="0"/>
    <x v="13646"/>
    <n v="0.14000000000000001"/>
    <n v="514.21860000000004"/>
    <n v="7"/>
    <d v="2023-07-17T00:00:00"/>
    <d v="2023-07-18T00:00:00"/>
    <s v="Regular"/>
    <x v="1"/>
    <n v="359.11"/>
    <x v="4"/>
    <x v="2"/>
    <n v="3158.7713999999996"/>
    <s v="Bulk Order"/>
  </r>
  <r>
    <s v="ORD113836"/>
    <x v="1"/>
    <x v="4"/>
    <x v="13647"/>
    <n v="0.46"/>
    <n v="878.10780000000011"/>
    <n v="6"/>
    <d v="2024-06-30T00:00:00"/>
    <d v="2024-07-01T00:00:00"/>
    <s v="Regular"/>
    <x v="0"/>
    <n v="230.77"/>
    <x v="4"/>
    <x v="0"/>
    <n v="1030.8222000000001"/>
    <s v="Bulk Order"/>
  </r>
  <r>
    <s v="ORD113837"/>
    <x v="3"/>
    <x v="1"/>
    <x v="13648"/>
    <n v="0.25"/>
    <n v="283.01749999999998"/>
    <n v="4"/>
    <d v="2023-10-03T00:00:00"/>
    <d v="2023-10-10T00:00:00"/>
    <s v="Regular"/>
    <x v="2"/>
    <n v="163.13"/>
    <x v="4"/>
    <x v="2"/>
    <n v="849.05250000000001"/>
    <s v="-"/>
  </r>
  <r>
    <s v="ORD113838"/>
    <x v="0"/>
    <x v="1"/>
    <x v="13649"/>
    <n v="0.26"/>
    <n v="201.565"/>
    <n v="8"/>
    <d v="2024-09-16T00:00:00"/>
    <d v="2024-09-23T00:00:00"/>
    <s v="Member"/>
    <x v="0"/>
    <n v="213.79"/>
    <x v="4"/>
    <x v="2"/>
    <n v="573.68499999999995"/>
    <s v="Bulk Order"/>
  </r>
  <r>
    <s v="ORD113839"/>
    <x v="3"/>
    <x v="2"/>
    <x v="13650"/>
    <n v="0.04"/>
    <n v="153.434"/>
    <n v="2"/>
    <d v="2023-02-25T00:00:00"/>
    <d v="2023-03-04T00:00:00"/>
    <s v="Regular"/>
    <x v="1"/>
    <n v="679.2"/>
    <x v="4"/>
    <x v="5"/>
    <n v="3682.4159999999997"/>
    <s v="-"/>
  </r>
  <r>
    <s v="ORD113840"/>
    <x v="1"/>
    <x v="4"/>
    <x v="13651"/>
    <n v="0.45"/>
    <n v="1043.9460000000001"/>
    <n v="7"/>
    <d v="2023-04-18T00:00:00"/>
    <d v="2023-04-23T00:00:00"/>
    <s v="New"/>
    <x v="1"/>
    <n v="215.03"/>
    <x v="4"/>
    <x v="3"/>
    <n v="1275.934"/>
    <s v="Bulk Order"/>
  </r>
  <r>
    <s v="ORD113841"/>
    <x v="1"/>
    <x v="4"/>
    <x v="13652"/>
    <n v="0.12"/>
    <n v="148.39439999999999"/>
    <n v="1"/>
    <d v="2023-01-03T00:00:00"/>
    <d v="2023-01-07T00:00:00"/>
    <s v="New"/>
    <x v="0"/>
    <n v="361.37"/>
    <x v="4"/>
    <x v="4"/>
    <n v="1088.2256"/>
    <s v="-"/>
  </r>
  <r>
    <s v="ORD113842"/>
    <x v="1"/>
    <x v="2"/>
    <x v="13653"/>
    <n v="0.21"/>
    <n v="967.29570000000001"/>
    <n v="8"/>
    <d v="2023-03-03T00:00:00"/>
    <d v="2023-03-08T00:00:00"/>
    <s v="Member"/>
    <x v="0"/>
    <n v="671.42"/>
    <x v="4"/>
    <x v="4"/>
    <n v="3638.8742999999999"/>
    <s v="Bulk Order"/>
  </r>
  <r>
    <s v="ORD113843"/>
    <x v="0"/>
    <x v="0"/>
    <x v="13654"/>
    <n v="0.49"/>
    <n v="985.62030000000004"/>
    <n v="5"/>
    <d v="2024-07-26T00:00:00"/>
    <d v="2024-07-28T00:00:00"/>
    <s v="Regular"/>
    <x v="1"/>
    <n v="573.21"/>
    <x v="4"/>
    <x v="1"/>
    <n v="1025.8497"/>
    <s v="-"/>
  </r>
  <r>
    <s v="ORD113844"/>
    <x v="2"/>
    <x v="3"/>
    <x v="13655"/>
    <n v="0.06"/>
    <n v="165.78659999999999"/>
    <n v="6"/>
    <d v="2024-04-23T00:00:00"/>
    <d v="2024-04-29T00:00:00"/>
    <s v="New"/>
    <x v="2"/>
    <n v="392.91"/>
    <x v="4"/>
    <x v="3"/>
    <n v="2597.3234000000002"/>
    <s v="Bulk Order"/>
  </r>
  <r>
    <s v="ORD113845"/>
    <x v="1"/>
    <x v="2"/>
    <x v="13656"/>
    <n v="0.36"/>
    <n v="1549.1592000000001"/>
    <n v="6"/>
    <d v="2024-11-28T00:00:00"/>
    <d v="2024-12-04T00:00:00"/>
    <s v="Member"/>
    <x v="0"/>
    <n v="308.11"/>
    <x v="4"/>
    <x v="2"/>
    <n v="2754.0608000000002"/>
    <s v="Bulk Order"/>
  </r>
  <r>
    <s v="ORD113846"/>
    <x v="1"/>
    <x v="0"/>
    <x v="13657"/>
    <n v="0.13"/>
    <n v="543.86019999999996"/>
    <n v="1"/>
    <d v="2023-01-29T00:00:00"/>
    <d v="2023-01-30T00:00:00"/>
    <s v="Regular"/>
    <x v="1"/>
    <n v="874.66"/>
    <x v="4"/>
    <x v="3"/>
    <n v="3639.6797999999999"/>
    <s v="-"/>
  </r>
  <r>
    <s v="ORD113847"/>
    <x v="1"/>
    <x v="4"/>
    <x v="13658"/>
    <n v="0.21"/>
    <n v="677.45369999999991"/>
    <n v="7"/>
    <d v="2024-02-26T00:00:00"/>
    <d v="2024-03-03T00:00:00"/>
    <s v="Member"/>
    <x v="0"/>
    <n v="917.6"/>
    <x v="4"/>
    <x v="3"/>
    <n v="2548.5162999999998"/>
    <s v="Bulk Order"/>
  </r>
  <r>
    <s v="ORD113848"/>
    <x v="1"/>
    <x v="2"/>
    <x v="13659"/>
    <n v="0.21"/>
    <n v="935.39459999999997"/>
    <n v="3"/>
    <d v="2023-12-06T00:00:00"/>
    <d v="2023-12-13T00:00:00"/>
    <s v="New"/>
    <x v="2"/>
    <n v="1003.68"/>
    <x v="4"/>
    <x v="0"/>
    <n v="3518.8654000000001"/>
    <s v="-"/>
  </r>
  <r>
    <s v="ORD113849"/>
    <x v="0"/>
    <x v="3"/>
    <x v="13660"/>
    <n v="0.47"/>
    <n v="2239.6815999999999"/>
    <n v="2"/>
    <d v="2024-05-25T00:00:00"/>
    <d v="2024-06-01T00:00:00"/>
    <s v="Member"/>
    <x v="2"/>
    <n v="286.94"/>
    <x v="4"/>
    <x v="1"/>
    <n v="2525.5983999999999"/>
    <s v="-"/>
  </r>
  <r>
    <s v="ORD113850"/>
    <x v="2"/>
    <x v="1"/>
    <x v="13661"/>
    <n v="0.01"/>
    <n v="46.820600000000006"/>
    <n v="7"/>
    <d v="2024-08-21T00:00:00"/>
    <d v="2024-08-26T00:00:00"/>
    <s v="Member"/>
    <x v="2"/>
    <n v="533.77"/>
    <x v="4"/>
    <x v="1"/>
    <n v="4635.2394000000004"/>
    <s v="Bulk Order"/>
  </r>
  <r>
    <s v="ORD113851"/>
    <x v="2"/>
    <x v="2"/>
    <x v="13662"/>
    <n v="0.18"/>
    <n v="325.8252"/>
    <n v="9"/>
    <d v="2024-04-14T00:00:00"/>
    <d v="2024-04-15T00:00:00"/>
    <s v="Member"/>
    <x v="0"/>
    <n v="349.27"/>
    <x v="4"/>
    <x v="0"/>
    <n v="1484.3148000000001"/>
    <s v="Bulk Order"/>
  </r>
  <r>
    <s v="ORD113852"/>
    <x v="2"/>
    <x v="3"/>
    <x v="13663"/>
    <n v="0.43"/>
    <n v="879.84019999999998"/>
    <n v="4"/>
    <d v="2023-07-31T00:00:00"/>
    <d v="2023-08-02T00:00:00"/>
    <s v="New"/>
    <x v="1"/>
    <n v="105.22"/>
    <x v="4"/>
    <x v="3"/>
    <n v="1166.2998000000002"/>
    <s v="-"/>
  </r>
  <r>
    <s v="ORD113853"/>
    <x v="1"/>
    <x v="3"/>
    <x v="13664"/>
    <n v="0.46"/>
    <n v="588.09620000000007"/>
    <n v="7"/>
    <d v="2023-04-20T00:00:00"/>
    <d v="2023-04-24T00:00:00"/>
    <s v="Regular"/>
    <x v="0"/>
    <n v="235.26"/>
    <x v="4"/>
    <x v="5"/>
    <n v="690.37379999999996"/>
    <s v="Bulk Order"/>
  </r>
  <r>
    <s v="ORD113854"/>
    <x v="1"/>
    <x v="2"/>
    <x v="13665"/>
    <n v="0.16"/>
    <n v="672.07520000000011"/>
    <n v="5"/>
    <d v="2024-09-28T00:00:00"/>
    <d v="2024-10-02T00:00:00"/>
    <s v="Member"/>
    <x v="0"/>
    <n v="1051.4000000000001"/>
    <x v="4"/>
    <x v="5"/>
    <n v="3528.3948"/>
    <s v="-"/>
  </r>
  <r>
    <s v="ORD113855"/>
    <x v="2"/>
    <x v="0"/>
    <x v="13666"/>
    <n v="0.12"/>
    <n v="83.632800000000003"/>
    <n v="7"/>
    <d v="2024-02-26T00:00:00"/>
    <d v="2024-03-01T00:00:00"/>
    <s v="New"/>
    <x v="0"/>
    <n v="206.97"/>
    <x v="4"/>
    <x v="0"/>
    <n v="613.30720000000008"/>
    <s v="Bulk Order"/>
  </r>
  <r>
    <s v="ORD113856"/>
    <x v="2"/>
    <x v="2"/>
    <x v="13667"/>
    <n v="0.23"/>
    <n v="423.17930000000001"/>
    <n v="1"/>
    <d v="2024-01-03T00:00:00"/>
    <d v="2024-01-04T00:00:00"/>
    <s v="Member"/>
    <x v="2"/>
    <n v="337.89"/>
    <x v="4"/>
    <x v="1"/>
    <n v="1416.7307000000001"/>
    <s v="-"/>
  </r>
  <r>
    <s v="ORD113857"/>
    <x v="1"/>
    <x v="4"/>
    <x v="13668"/>
    <n v="0.37"/>
    <n v="54.645299999999999"/>
    <n v="9"/>
    <d v="2024-11-20T00:00:00"/>
    <d v="2024-11-25T00:00:00"/>
    <s v="Member"/>
    <x v="2"/>
    <n v="32.479999999999997"/>
    <x v="4"/>
    <x v="1"/>
    <n v="93.044700000000006"/>
    <s v="Bulk Order"/>
  </r>
  <r>
    <s v="ORD113858"/>
    <x v="1"/>
    <x v="3"/>
    <x v="13669"/>
    <n v="0.08"/>
    <n v="241.10159999999999"/>
    <n v="6"/>
    <d v="2023-12-27T00:00:00"/>
    <d v="2023-12-30T00:00:00"/>
    <s v="New"/>
    <x v="0"/>
    <n v="266.58999999999997"/>
    <x v="4"/>
    <x v="2"/>
    <n v="2772.6684"/>
    <s v="Bulk Order"/>
  </r>
  <r>
    <s v="ORD113859"/>
    <x v="3"/>
    <x v="3"/>
    <x v="13670"/>
    <n v="0.39"/>
    <n v="1297.1712"/>
    <n v="8"/>
    <d v="2024-01-26T00:00:00"/>
    <d v="2024-01-28T00:00:00"/>
    <s v="Member"/>
    <x v="0"/>
    <n v="264.02999999999997"/>
    <x v="4"/>
    <x v="0"/>
    <n v="2028.9087999999999"/>
    <s v="Bulk Order"/>
  </r>
  <r>
    <s v="ORD113860"/>
    <x v="3"/>
    <x v="1"/>
    <x v="13671"/>
    <n v="0.26"/>
    <n v="343.21039999999999"/>
    <n v="9"/>
    <d v="2023-08-30T00:00:00"/>
    <d v="2023-08-31T00:00:00"/>
    <s v="Regular"/>
    <x v="0"/>
    <n v="278.2"/>
    <x v="4"/>
    <x v="1"/>
    <n v="976.82960000000003"/>
    <s v="Bulk Order"/>
  </r>
  <r>
    <s v="ORD113861"/>
    <x v="3"/>
    <x v="3"/>
    <x v="13672"/>
    <n v="7.0000000000000007E-2"/>
    <n v="259.6986"/>
    <n v="1"/>
    <d v="2023-12-30T00:00:00"/>
    <d v="2024-01-01T00:00:00"/>
    <s v="New"/>
    <x v="1"/>
    <n v="334.03"/>
    <x v="4"/>
    <x v="5"/>
    <n v="3450.2813999999998"/>
    <s v="-"/>
  </r>
  <r>
    <s v="ORD113862"/>
    <x v="2"/>
    <x v="1"/>
    <x v="13673"/>
    <n v="0.34"/>
    <n v="669.64020000000005"/>
    <n v="5"/>
    <d v="2023-04-11T00:00:00"/>
    <d v="2023-04-12T00:00:00"/>
    <s v="Regular"/>
    <x v="0"/>
    <n v="474.38"/>
    <x v="4"/>
    <x v="4"/>
    <n v="1299.8897999999999"/>
    <s v="-"/>
  </r>
  <r>
    <s v="ORD113863"/>
    <x v="0"/>
    <x v="3"/>
    <x v="13674"/>
    <n v="0.31"/>
    <n v="504.48780000000005"/>
    <n v="7"/>
    <d v="2024-03-05T00:00:00"/>
    <d v="2024-03-09T00:00:00"/>
    <s v="Member"/>
    <x v="2"/>
    <n v="363.32"/>
    <x v="4"/>
    <x v="5"/>
    <n v="1122.8922"/>
    <s v="Bulk Order"/>
  </r>
  <r>
    <s v="ORD113864"/>
    <x v="1"/>
    <x v="3"/>
    <x v="13675"/>
    <n v="0.31"/>
    <n v="1483.4150999999999"/>
    <n v="8"/>
    <d v="2024-02-13T00:00:00"/>
    <d v="2024-02-15T00:00:00"/>
    <s v="New"/>
    <x v="2"/>
    <n v="684.16"/>
    <x v="4"/>
    <x v="1"/>
    <n v="3301.7948999999999"/>
    <s v="Bulk Order"/>
  </r>
  <r>
    <s v="ORD113865"/>
    <x v="3"/>
    <x v="2"/>
    <x v="13676"/>
    <n v="0.38"/>
    <n v="1134.1442"/>
    <n v="3"/>
    <d v="2024-04-06T00:00:00"/>
    <d v="2024-04-09T00:00:00"/>
    <s v="Regular"/>
    <x v="1"/>
    <n v="647.88"/>
    <x v="4"/>
    <x v="3"/>
    <n v="1850.4458000000002"/>
    <s v="-"/>
  </r>
  <r>
    <s v="ORD113866"/>
    <x v="0"/>
    <x v="2"/>
    <x v="13677"/>
    <n v="0.09"/>
    <n v="120.27329999999999"/>
    <n v="8"/>
    <d v="2023-09-12T00:00:00"/>
    <d v="2023-09-16T00:00:00"/>
    <s v="Regular"/>
    <x v="1"/>
    <n v="190.9"/>
    <x v="4"/>
    <x v="1"/>
    <n v="1216.0966999999998"/>
    <s v="Bulk Order"/>
  </r>
  <r>
    <s v="ORD113867"/>
    <x v="1"/>
    <x v="4"/>
    <x v="13678"/>
    <n v="0.35"/>
    <n v="1721.2615000000001"/>
    <n v="5"/>
    <d v="2023-12-25T00:00:00"/>
    <d v="2023-12-29T00:00:00"/>
    <s v="Member"/>
    <x v="1"/>
    <n v="1007.04"/>
    <x v="4"/>
    <x v="3"/>
    <n v="3196.6285000000003"/>
    <s v="-"/>
  </r>
  <r>
    <s v="ORD113868"/>
    <x v="0"/>
    <x v="0"/>
    <x v="13679"/>
    <n v="0.44"/>
    <n v="879.55560000000003"/>
    <n v="1"/>
    <d v="2023-08-09T00:00:00"/>
    <d v="2023-08-16T00:00:00"/>
    <s v="Member"/>
    <x v="2"/>
    <n v="429.68"/>
    <x v="4"/>
    <x v="2"/>
    <n v="1119.4344000000001"/>
    <s v="-"/>
  </r>
  <r>
    <s v="ORD113869"/>
    <x v="2"/>
    <x v="4"/>
    <x v="13680"/>
    <n v="0.27"/>
    <n v="884.07990000000007"/>
    <n v="4"/>
    <d v="2023-12-02T00:00:00"/>
    <d v="2023-12-05T00:00:00"/>
    <s v="Member"/>
    <x v="2"/>
    <n v="745.49"/>
    <x v="4"/>
    <x v="4"/>
    <n v="2390.2900999999997"/>
    <s v="-"/>
  </r>
  <r>
    <s v="ORD113870"/>
    <x v="2"/>
    <x v="3"/>
    <x v="13681"/>
    <n v="0.24"/>
    <n v="875.25120000000004"/>
    <n v="2"/>
    <d v="2024-04-13T00:00:00"/>
    <d v="2024-04-16T00:00:00"/>
    <s v="New"/>
    <x v="0"/>
    <n v="662.21"/>
    <x v="4"/>
    <x v="3"/>
    <n v="2771.6288"/>
    <s v="-"/>
  </r>
  <r>
    <s v="ORD113871"/>
    <x v="2"/>
    <x v="4"/>
    <x v="13682"/>
    <n v="0.4"/>
    <n v="867.7"/>
    <n v="5"/>
    <d v="2023-05-30T00:00:00"/>
    <d v="2023-06-03T00:00:00"/>
    <s v="Member"/>
    <x v="0"/>
    <n v="309.20999999999998"/>
    <x v="4"/>
    <x v="5"/>
    <n v="1301.55"/>
    <s v="-"/>
  </r>
  <r>
    <s v="ORD113872"/>
    <x v="3"/>
    <x v="2"/>
    <x v="13683"/>
    <n v="7.0000000000000007E-2"/>
    <n v="190.8193"/>
    <n v="4"/>
    <d v="2023-03-27T00:00:00"/>
    <d v="2023-03-30T00:00:00"/>
    <s v="Member"/>
    <x v="2"/>
    <n v="557"/>
    <x v="4"/>
    <x v="4"/>
    <n v="2535.1706999999997"/>
    <s v="-"/>
  </r>
  <r>
    <s v="ORD113873"/>
    <x v="1"/>
    <x v="3"/>
    <x v="13684"/>
    <n v="0.17"/>
    <n v="216.73810000000003"/>
    <n v="2"/>
    <d v="2023-05-17T00:00:00"/>
    <d v="2023-05-23T00:00:00"/>
    <s v="New"/>
    <x v="1"/>
    <n v="217.15"/>
    <x v="4"/>
    <x v="1"/>
    <n v="1058.1919"/>
    <s v="-"/>
  </r>
  <r>
    <s v="ORD113874"/>
    <x v="2"/>
    <x v="3"/>
    <x v="13685"/>
    <n v="0.43"/>
    <n v="1024.4879000000001"/>
    <n v="7"/>
    <d v="2023-12-09T00:00:00"/>
    <d v="2023-12-13T00:00:00"/>
    <s v="New"/>
    <x v="2"/>
    <n v="154.6"/>
    <x v="4"/>
    <x v="3"/>
    <n v="1358.0421000000001"/>
    <s v="Bulk Order"/>
  </r>
  <r>
    <s v="ORD113875"/>
    <x v="3"/>
    <x v="4"/>
    <x v="13686"/>
    <n v="0.25"/>
    <n v="405.73"/>
    <n v="2"/>
    <d v="2024-12-13T00:00:00"/>
    <d v="2024-12-18T00:00:00"/>
    <s v="Regular"/>
    <x v="2"/>
    <n v="279.81"/>
    <x v="4"/>
    <x v="4"/>
    <n v="1217.19"/>
    <s v="-"/>
  </r>
  <r>
    <s v="ORD113876"/>
    <x v="3"/>
    <x v="1"/>
    <x v="13687"/>
    <n v="0.42"/>
    <n v="1168.6668"/>
    <n v="2"/>
    <d v="2024-04-24T00:00:00"/>
    <d v="2024-05-01T00:00:00"/>
    <s v="New"/>
    <x v="1"/>
    <n v="394.34"/>
    <x v="4"/>
    <x v="0"/>
    <n v="1613.8732"/>
    <s v="-"/>
  </r>
  <r>
    <s v="ORD113877"/>
    <x v="3"/>
    <x v="0"/>
    <x v="13688"/>
    <n v="0.13"/>
    <n v="439.71980000000002"/>
    <n v="4"/>
    <d v="2023-10-19T00:00:00"/>
    <d v="2023-10-20T00:00:00"/>
    <s v="Member"/>
    <x v="2"/>
    <n v="217.54"/>
    <x v="4"/>
    <x v="1"/>
    <n v="2942.7402000000002"/>
    <s v="-"/>
  </r>
  <r>
    <s v="ORD113878"/>
    <x v="3"/>
    <x v="4"/>
    <x v="13689"/>
    <n v="0.19"/>
    <n v="590.63970000000006"/>
    <n v="5"/>
    <d v="2023-08-27T00:00:00"/>
    <d v="2023-09-02T00:00:00"/>
    <s v="Regular"/>
    <x v="2"/>
    <n v="239.46"/>
    <x v="4"/>
    <x v="4"/>
    <n v="2517.9902999999999"/>
    <s v="-"/>
  </r>
  <r>
    <s v="ORD113879"/>
    <x v="2"/>
    <x v="4"/>
    <x v="13690"/>
    <n v="0.41"/>
    <n v="1601.4230999999997"/>
    <n v="3"/>
    <d v="2023-09-18T00:00:00"/>
    <d v="2023-09-23T00:00:00"/>
    <s v="Member"/>
    <x v="1"/>
    <n v="753.13"/>
    <x v="4"/>
    <x v="4"/>
    <n v="2304.4868999999999"/>
    <s v="-"/>
  </r>
  <r>
    <s v="ORD113880"/>
    <x v="3"/>
    <x v="0"/>
    <x v="13691"/>
    <n v="0.08"/>
    <n v="24.28"/>
    <n v="9"/>
    <d v="2023-08-06T00:00:00"/>
    <d v="2023-08-07T00:00:00"/>
    <s v="Regular"/>
    <x v="2"/>
    <n v="77.19"/>
    <x v="4"/>
    <x v="5"/>
    <n v="279.22000000000003"/>
    <s v="Bulk Order"/>
  </r>
  <r>
    <s v="ORD113881"/>
    <x v="2"/>
    <x v="3"/>
    <x v="13692"/>
    <n v="0.45"/>
    <n v="218.304"/>
    <n v="6"/>
    <d v="2023-01-04T00:00:00"/>
    <d v="2023-01-05T00:00:00"/>
    <s v="New"/>
    <x v="0"/>
    <n v="82.01"/>
    <x v="4"/>
    <x v="5"/>
    <n v="266.81600000000003"/>
    <s v="Bulk Order"/>
  </r>
  <r>
    <s v="ORD113882"/>
    <x v="2"/>
    <x v="3"/>
    <x v="13693"/>
    <n v="0.15"/>
    <n v="165.90599999999998"/>
    <n v="8"/>
    <d v="2024-06-19T00:00:00"/>
    <d v="2024-06-24T00:00:00"/>
    <s v="Regular"/>
    <x v="2"/>
    <n v="68.7"/>
    <x v="4"/>
    <x v="1"/>
    <n v="940.13400000000001"/>
    <s v="Bulk Order"/>
  </r>
  <r>
    <s v="ORD113883"/>
    <x v="3"/>
    <x v="1"/>
    <x v="13694"/>
    <n v="0.49"/>
    <n v="2415.9106999999999"/>
    <n v="5"/>
    <d v="2023-12-29T00:00:00"/>
    <d v="2024-01-05T00:00:00"/>
    <s v="Member"/>
    <x v="1"/>
    <n v="1284.3800000000001"/>
    <x v="4"/>
    <x v="3"/>
    <n v="2514.5193000000004"/>
    <s v="-"/>
  </r>
  <r>
    <s v="ORD113884"/>
    <x v="2"/>
    <x v="4"/>
    <x v="13695"/>
    <n v="0.41"/>
    <n v="1648.7370999999998"/>
    <n v="8"/>
    <d v="2024-12-31T00:00:00"/>
    <d v="2025-01-07T00:00:00"/>
    <s v="New"/>
    <x v="1"/>
    <n v="869.12"/>
    <x v="4"/>
    <x v="0"/>
    <n v="2372.5729000000001"/>
    <s v="Bulk Order"/>
  </r>
  <r>
    <s v="ORD113885"/>
    <x v="1"/>
    <x v="0"/>
    <x v="13696"/>
    <n v="0.23"/>
    <n v="1064.4837"/>
    <n v="6"/>
    <d v="2024-06-07T00:00:00"/>
    <d v="2024-06-08T00:00:00"/>
    <s v="New"/>
    <x v="0"/>
    <n v="1290.8399999999999"/>
    <x v="4"/>
    <x v="1"/>
    <n v="3563.7062999999998"/>
    <s v="Bulk Order"/>
  </r>
  <r>
    <s v="ORD113886"/>
    <x v="1"/>
    <x v="4"/>
    <x v="13697"/>
    <n v="0.37"/>
    <n v="530.29880000000003"/>
    <n v="7"/>
    <d v="2024-08-16T00:00:00"/>
    <d v="2024-08-17T00:00:00"/>
    <s v="Member"/>
    <x v="1"/>
    <n v="426.43"/>
    <x v="4"/>
    <x v="0"/>
    <n v="902.94119999999998"/>
    <s v="Bulk Order"/>
  </r>
  <r>
    <s v="ORD113887"/>
    <x v="0"/>
    <x v="2"/>
    <x v="13698"/>
    <n v="0.28000000000000003"/>
    <n v="815.33200000000011"/>
    <n v="2"/>
    <d v="2023-05-17T00:00:00"/>
    <d v="2023-05-23T00:00:00"/>
    <s v="Member"/>
    <x v="1"/>
    <n v="761.73"/>
    <x v="4"/>
    <x v="4"/>
    <n v="2096.5680000000002"/>
    <s v="-"/>
  </r>
  <r>
    <s v="ORD113888"/>
    <x v="1"/>
    <x v="4"/>
    <x v="13699"/>
    <n v="0.43"/>
    <n v="1212.1442"/>
    <n v="6"/>
    <d v="2024-07-31T00:00:00"/>
    <d v="2024-08-06T00:00:00"/>
    <s v="Member"/>
    <x v="2"/>
    <n v="782.53"/>
    <x v="4"/>
    <x v="4"/>
    <n v="1606.7958000000001"/>
    <s v="Bulk Order"/>
  </r>
  <r>
    <s v="ORD113889"/>
    <x v="2"/>
    <x v="4"/>
    <x v="13700"/>
    <n v="0.26"/>
    <n v="751.56640000000004"/>
    <n v="5"/>
    <d v="2024-05-13T00:00:00"/>
    <d v="2024-05-17T00:00:00"/>
    <s v="Member"/>
    <x v="0"/>
    <n v="699.88"/>
    <x v="4"/>
    <x v="0"/>
    <n v="2139.0735999999997"/>
    <s v="-"/>
  </r>
  <r>
    <s v="ORD113890"/>
    <x v="2"/>
    <x v="2"/>
    <x v="13701"/>
    <n v="0.49"/>
    <n v="1771.8791999999999"/>
    <n v="8"/>
    <d v="2023-06-15T00:00:00"/>
    <d v="2023-06-16T00:00:00"/>
    <s v="Member"/>
    <x v="2"/>
    <n v="1009.91"/>
    <x v="4"/>
    <x v="3"/>
    <n v="1844.2008000000001"/>
    <s v="Bulk Order"/>
  </r>
  <r>
    <s v="ORD113891"/>
    <x v="1"/>
    <x v="2"/>
    <x v="13702"/>
    <n v="7.0000000000000007E-2"/>
    <n v="142.13500000000002"/>
    <n v="5"/>
    <d v="2023-04-06T00:00:00"/>
    <d v="2023-04-13T00:00:00"/>
    <s v="New"/>
    <x v="2"/>
    <n v="340.58"/>
    <x v="4"/>
    <x v="4"/>
    <n v="1888.365"/>
    <s v="-"/>
  </r>
  <r>
    <s v="ORD113892"/>
    <x v="3"/>
    <x v="0"/>
    <x v="13703"/>
    <n v="0.34"/>
    <n v="1162.2322000000001"/>
    <n v="7"/>
    <d v="2024-08-11T00:00:00"/>
    <d v="2024-08-18T00:00:00"/>
    <s v="New"/>
    <x v="0"/>
    <n v="961.87"/>
    <x v="4"/>
    <x v="2"/>
    <n v="2256.0977999999996"/>
    <s v="Bulk Order"/>
  </r>
  <r>
    <s v="ORD113893"/>
    <x v="3"/>
    <x v="3"/>
    <x v="13704"/>
    <n v="0.12"/>
    <n v="475.60079999999999"/>
    <n v="4"/>
    <d v="2023-06-24T00:00:00"/>
    <d v="2023-06-27T00:00:00"/>
    <s v="Regular"/>
    <x v="1"/>
    <n v="408.59"/>
    <x v="4"/>
    <x v="5"/>
    <n v="3487.7392"/>
    <s v="-"/>
  </r>
  <r>
    <s v="ORD113894"/>
    <x v="2"/>
    <x v="1"/>
    <x v="13705"/>
    <n v="0.1"/>
    <n v="151.64600000000002"/>
    <n v="2"/>
    <d v="2023-08-04T00:00:00"/>
    <d v="2023-08-11T00:00:00"/>
    <s v="Regular"/>
    <x v="0"/>
    <n v="120.63"/>
    <x v="4"/>
    <x v="5"/>
    <n v="1364.8140000000001"/>
    <s v="-"/>
  </r>
  <r>
    <s v="ORD113895"/>
    <x v="3"/>
    <x v="2"/>
    <x v="13706"/>
    <n v="0.2"/>
    <n v="946.82800000000009"/>
    <n v="3"/>
    <d v="2024-01-16T00:00:00"/>
    <d v="2024-01-17T00:00:00"/>
    <s v="Member"/>
    <x v="1"/>
    <n v="795.26"/>
    <x v="4"/>
    <x v="0"/>
    <n v="3787.3120000000004"/>
    <s v="-"/>
  </r>
  <r>
    <s v="ORD113896"/>
    <x v="0"/>
    <x v="3"/>
    <x v="13707"/>
    <n v="0.18"/>
    <n v="474.91919999999999"/>
    <n v="4"/>
    <d v="2024-05-19T00:00:00"/>
    <d v="2024-05-26T00:00:00"/>
    <s v="Regular"/>
    <x v="1"/>
    <n v="301.89"/>
    <x v="4"/>
    <x v="5"/>
    <n v="2163.5208000000002"/>
    <s v="-"/>
  </r>
  <r>
    <s v="ORD113897"/>
    <x v="0"/>
    <x v="0"/>
    <x v="13708"/>
    <n v="0.02"/>
    <n v="73.8108"/>
    <n v="3"/>
    <d v="2024-01-03T00:00:00"/>
    <d v="2024-01-05T00:00:00"/>
    <s v="Regular"/>
    <x v="2"/>
    <n v="788.63"/>
    <x v="4"/>
    <x v="3"/>
    <n v="3616.7291999999998"/>
    <s v="-"/>
  </r>
  <r>
    <s v="ORD113898"/>
    <x v="1"/>
    <x v="4"/>
    <x v="13709"/>
    <n v="0.21"/>
    <n v="771.06330000000003"/>
    <n v="7"/>
    <d v="2023-08-26T00:00:00"/>
    <d v="2023-08-30T00:00:00"/>
    <s v="Member"/>
    <x v="2"/>
    <n v="932.71"/>
    <x v="4"/>
    <x v="5"/>
    <n v="2900.6666999999998"/>
    <s v="Bulk Order"/>
  </r>
  <r>
    <s v="ORD113899"/>
    <x v="1"/>
    <x v="0"/>
    <x v="13710"/>
    <n v="0.48"/>
    <n v="1377.4512"/>
    <n v="5"/>
    <d v="2023-12-05T00:00:00"/>
    <d v="2023-12-09T00:00:00"/>
    <s v="Regular"/>
    <x v="2"/>
    <n v="298.93"/>
    <x v="4"/>
    <x v="3"/>
    <n v="1492.2388000000001"/>
    <s v="-"/>
  </r>
  <r>
    <s v="ORD113900"/>
    <x v="3"/>
    <x v="0"/>
    <x v="6168"/>
    <n v="0.23"/>
    <n v="386.66450000000003"/>
    <n v="3"/>
    <d v="2023-08-27T00:00:00"/>
    <d v="2023-09-03T00:00:00"/>
    <s v="New"/>
    <x v="1"/>
    <n v="113.37"/>
    <x v="4"/>
    <x v="0"/>
    <n v="1294.4855"/>
    <s v="-"/>
  </r>
  <r>
    <s v="ORD113901"/>
    <x v="2"/>
    <x v="2"/>
    <x v="13711"/>
    <n v="0.15"/>
    <n v="505.2"/>
    <n v="3"/>
    <d v="2023-05-26T00:00:00"/>
    <d v="2023-05-27T00:00:00"/>
    <s v="New"/>
    <x v="0"/>
    <n v="680.31"/>
    <x v="4"/>
    <x v="3"/>
    <n v="2862.8"/>
    <s v="-"/>
  </r>
  <r>
    <s v="ORD113902"/>
    <x v="1"/>
    <x v="1"/>
    <x v="13712"/>
    <n v="0.47"/>
    <n v="248.01900000000001"/>
    <n v="9"/>
    <d v="2023-12-30T00:00:00"/>
    <d v="2024-01-01T00:00:00"/>
    <s v="New"/>
    <x v="0"/>
    <n v="113.36"/>
    <x v="4"/>
    <x v="0"/>
    <n v="279.68100000000004"/>
    <s v="Bulk Order"/>
  </r>
  <r>
    <s v="ORD113903"/>
    <x v="0"/>
    <x v="2"/>
    <x v="13713"/>
    <n v="0.25"/>
    <n v="1227.2574999999999"/>
    <n v="9"/>
    <d v="2023-03-07T00:00:00"/>
    <d v="2023-03-13T00:00:00"/>
    <s v="Member"/>
    <x v="1"/>
    <n v="957.47"/>
    <x v="4"/>
    <x v="3"/>
    <n v="3681.7725"/>
    <s v="Bulk Order"/>
  </r>
  <r>
    <s v="ORD113904"/>
    <x v="1"/>
    <x v="4"/>
    <x v="13714"/>
    <n v="0.14000000000000001"/>
    <n v="140.22260000000003"/>
    <n v="5"/>
    <d v="2024-04-18T00:00:00"/>
    <d v="2024-04-20T00:00:00"/>
    <s v="New"/>
    <x v="2"/>
    <n v="223.14"/>
    <x v="4"/>
    <x v="2"/>
    <n v="861.36739999999998"/>
    <s v="-"/>
  </r>
  <r>
    <s v="ORD113905"/>
    <x v="1"/>
    <x v="2"/>
    <x v="13715"/>
    <n v="0.39"/>
    <n v="565.34010000000001"/>
    <n v="2"/>
    <d v="2023-07-04T00:00:00"/>
    <d v="2023-07-08T00:00:00"/>
    <s v="New"/>
    <x v="1"/>
    <n v="93.36"/>
    <x v="4"/>
    <x v="0"/>
    <n v="884.24989999999991"/>
    <s v="-"/>
  </r>
  <r>
    <s v="ORD113906"/>
    <x v="0"/>
    <x v="4"/>
    <x v="13716"/>
    <n v="0.11"/>
    <n v="525.4425"/>
    <n v="5"/>
    <d v="2023-09-01T00:00:00"/>
    <d v="2023-09-06T00:00:00"/>
    <s v="Regular"/>
    <x v="0"/>
    <n v="1056.32"/>
    <x v="4"/>
    <x v="0"/>
    <n v="4251.3074999999999"/>
    <s v="-"/>
  </r>
  <r>
    <s v="ORD113907"/>
    <x v="2"/>
    <x v="2"/>
    <x v="13717"/>
    <n v="0.12"/>
    <n v="121.68599999999999"/>
    <n v="4"/>
    <d v="2023-03-05T00:00:00"/>
    <d v="2023-03-12T00:00:00"/>
    <s v="Regular"/>
    <x v="2"/>
    <n v="179.76"/>
    <x v="4"/>
    <x v="1"/>
    <n v="892.36399999999992"/>
    <s v="-"/>
  </r>
  <r>
    <s v="ORD113908"/>
    <x v="1"/>
    <x v="1"/>
    <x v="13718"/>
    <n v="0.16"/>
    <n v="149.352"/>
    <n v="6"/>
    <d v="2024-12-28T00:00:00"/>
    <d v="2024-12-30T00:00:00"/>
    <s v="New"/>
    <x v="0"/>
    <n v="113.71"/>
    <x v="4"/>
    <x v="4"/>
    <n v="784.09800000000007"/>
    <s v="Bulk Order"/>
  </r>
  <r>
    <s v="ORD113909"/>
    <x v="1"/>
    <x v="3"/>
    <x v="13719"/>
    <n v="0.2"/>
    <n v="808.44600000000003"/>
    <n v="6"/>
    <d v="2024-05-10T00:00:00"/>
    <d v="2024-05-11T00:00:00"/>
    <s v="Member"/>
    <x v="0"/>
    <n v="647.34"/>
    <x v="4"/>
    <x v="3"/>
    <n v="3233.7840000000001"/>
    <s v="Bulk Order"/>
  </r>
  <r>
    <s v="ORD113910"/>
    <x v="1"/>
    <x v="1"/>
    <x v="13720"/>
    <n v="0.28999999999999998"/>
    <n v="386.07989999999995"/>
    <n v="6"/>
    <d v="2024-10-28T00:00:00"/>
    <d v="2024-11-04T00:00:00"/>
    <s v="Regular"/>
    <x v="2"/>
    <n v="128.69"/>
    <x v="4"/>
    <x v="0"/>
    <n v="945.23009999999999"/>
    <s v="Bulk Order"/>
  </r>
  <r>
    <s v="ORD113911"/>
    <x v="3"/>
    <x v="2"/>
    <x v="13721"/>
    <n v="0.26"/>
    <n v="146.6816"/>
    <n v="7"/>
    <d v="2024-05-17T00:00:00"/>
    <d v="2024-05-23T00:00:00"/>
    <s v="Member"/>
    <x v="2"/>
    <n v="31.62"/>
    <x v="4"/>
    <x v="3"/>
    <n v="417.47839999999997"/>
    <s v="Bulk Order"/>
  </r>
  <r>
    <s v="ORD113912"/>
    <x v="1"/>
    <x v="0"/>
    <x v="13722"/>
    <n v="0.37"/>
    <n v="447.90349999999995"/>
    <n v="2"/>
    <d v="2023-11-05T00:00:00"/>
    <d v="2023-11-08T00:00:00"/>
    <s v="Regular"/>
    <x v="0"/>
    <n v="120.02"/>
    <x v="4"/>
    <x v="0"/>
    <n v="762.64650000000006"/>
    <s v="-"/>
  </r>
  <r>
    <s v="ORD113913"/>
    <x v="0"/>
    <x v="3"/>
    <x v="13723"/>
    <n v="0.36"/>
    <n v="1603.0907999999999"/>
    <n v="4"/>
    <d v="2024-03-18T00:00:00"/>
    <d v="2024-03-23T00:00:00"/>
    <s v="Regular"/>
    <x v="2"/>
    <n v="787.9"/>
    <x v="4"/>
    <x v="1"/>
    <n v="2849.9391999999998"/>
    <s v="-"/>
  </r>
  <r>
    <s v="ORD113914"/>
    <x v="2"/>
    <x v="0"/>
    <x v="13724"/>
    <n v="0.02"/>
    <n v="29.4712"/>
    <n v="9"/>
    <d v="2024-09-21T00:00:00"/>
    <d v="2024-09-22T00:00:00"/>
    <s v="Member"/>
    <x v="2"/>
    <n v="236.05"/>
    <x v="4"/>
    <x v="3"/>
    <n v="1444.0888"/>
    <s v="Bulk Order"/>
  </r>
  <r>
    <s v="ORD113915"/>
    <x v="2"/>
    <x v="1"/>
    <x v="13725"/>
    <n v="7.0000000000000007E-2"/>
    <n v="245.40600000000003"/>
    <n v="5"/>
    <d v="2024-06-24T00:00:00"/>
    <d v="2024-06-25T00:00:00"/>
    <s v="Regular"/>
    <x v="1"/>
    <n v="1014.73"/>
    <x v="4"/>
    <x v="0"/>
    <n v="3260.3940000000002"/>
    <s v="-"/>
  </r>
  <r>
    <s v="ORD113916"/>
    <x v="0"/>
    <x v="3"/>
    <x v="13726"/>
    <n v="0.11"/>
    <n v="223.97980000000001"/>
    <n v="1"/>
    <d v="2023-03-13T00:00:00"/>
    <d v="2023-03-19T00:00:00"/>
    <s v="New"/>
    <x v="1"/>
    <n v="560.39"/>
    <x v="4"/>
    <x v="2"/>
    <n v="1812.2002"/>
    <s v="-"/>
  </r>
  <r>
    <s v="ORD113917"/>
    <x v="3"/>
    <x v="2"/>
    <x v="13727"/>
    <n v="0.3"/>
    <n v="415.31400000000002"/>
    <n v="6"/>
    <d v="2023-08-11T00:00:00"/>
    <d v="2023-08-16T00:00:00"/>
    <s v="New"/>
    <x v="1"/>
    <n v="154.25"/>
    <x v="4"/>
    <x v="1"/>
    <n v="969.06600000000003"/>
    <s v="Bulk Order"/>
  </r>
  <r>
    <s v="ORD113918"/>
    <x v="0"/>
    <x v="0"/>
    <x v="13728"/>
    <n v="0.45"/>
    <n v="362.62350000000004"/>
    <n v="5"/>
    <d v="2023-08-14T00:00:00"/>
    <d v="2023-08-21T00:00:00"/>
    <s v="New"/>
    <x v="2"/>
    <n v="124.85"/>
    <x v="4"/>
    <x v="4"/>
    <n v="443.20650000000001"/>
    <s v="-"/>
  </r>
  <r>
    <s v="ORD113919"/>
    <x v="2"/>
    <x v="2"/>
    <x v="13729"/>
    <n v="0.16"/>
    <n v="778.19839999999999"/>
    <n v="2"/>
    <d v="2024-08-02T00:00:00"/>
    <d v="2024-08-08T00:00:00"/>
    <s v="New"/>
    <x v="1"/>
    <n v="1419.63"/>
    <x v="4"/>
    <x v="4"/>
    <n v="4085.5415999999996"/>
    <s v="-"/>
  </r>
  <r>
    <s v="ORD113920"/>
    <x v="0"/>
    <x v="4"/>
    <x v="13730"/>
    <n v="0.48"/>
    <n v="1273.6655999999998"/>
    <n v="3"/>
    <d v="2024-07-08T00:00:00"/>
    <d v="2024-07-11T00:00:00"/>
    <s v="New"/>
    <x v="0"/>
    <n v="397.55"/>
    <x v="4"/>
    <x v="5"/>
    <n v="1379.8044"/>
    <s v="-"/>
  </r>
  <r>
    <s v="ORD113921"/>
    <x v="3"/>
    <x v="3"/>
    <x v="13731"/>
    <n v="0.09"/>
    <n v="59.606999999999992"/>
    <n v="3"/>
    <d v="2024-01-04T00:00:00"/>
    <d v="2024-01-09T00:00:00"/>
    <s v="Member"/>
    <x v="1"/>
    <n v="195.58"/>
    <x v="4"/>
    <x v="2"/>
    <n v="602.69299999999998"/>
    <s v="-"/>
  </r>
  <r>
    <s v="ORD113922"/>
    <x v="2"/>
    <x v="0"/>
    <x v="13732"/>
    <n v="0.46"/>
    <n v="494.12740000000002"/>
    <n v="7"/>
    <d v="2024-06-24T00:00:00"/>
    <d v="2024-06-28T00:00:00"/>
    <s v="New"/>
    <x v="0"/>
    <n v="115.23"/>
    <x v="4"/>
    <x v="3"/>
    <n v="580.06259999999997"/>
    <s v="Bulk Order"/>
  </r>
  <r>
    <s v="ORD113923"/>
    <x v="3"/>
    <x v="1"/>
    <x v="13733"/>
    <n v="0.4"/>
    <n v="838.30400000000009"/>
    <n v="5"/>
    <d v="2024-07-22T00:00:00"/>
    <d v="2024-07-23T00:00:00"/>
    <s v="Regular"/>
    <x v="0"/>
    <n v="419.8"/>
    <x v="4"/>
    <x v="2"/>
    <n v="1257.4560000000001"/>
    <s v="-"/>
  </r>
  <r>
    <s v="ORD113924"/>
    <x v="0"/>
    <x v="1"/>
    <x v="13734"/>
    <n v="0.19"/>
    <n v="525.62360000000001"/>
    <n v="9"/>
    <d v="2024-09-21T00:00:00"/>
    <d v="2024-09-25T00:00:00"/>
    <s v="New"/>
    <x v="1"/>
    <n v="663.57"/>
    <x v="4"/>
    <x v="3"/>
    <n v="2240.8164000000002"/>
    <s v="Bulk Order"/>
  </r>
  <r>
    <s v="ORD113925"/>
    <x v="1"/>
    <x v="1"/>
    <x v="13448"/>
    <n v="0.1"/>
    <n v="99.08"/>
    <n v="1"/>
    <d v="2024-06-28T00:00:00"/>
    <d v="2024-07-02T00:00:00"/>
    <s v="Member"/>
    <x v="1"/>
    <n v="81.25"/>
    <x v="4"/>
    <x v="0"/>
    <n v="891.71999999999991"/>
    <s v="-"/>
  </r>
  <r>
    <s v="ORD113926"/>
    <x v="0"/>
    <x v="1"/>
    <x v="13735"/>
    <n v="0.2"/>
    <n v="292.17399999999998"/>
    <n v="3"/>
    <d v="2023-10-04T00:00:00"/>
    <d v="2023-10-08T00:00:00"/>
    <s v="Regular"/>
    <x v="2"/>
    <n v="430.49"/>
    <x v="4"/>
    <x v="4"/>
    <n v="1168.6959999999999"/>
    <s v="-"/>
  </r>
  <r>
    <s v="ORD113927"/>
    <x v="3"/>
    <x v="0"/>
    <x v="13736"/>
    <n v="0.11"/>
    <n v="433.41759999999999"/>
    <n v="8"/>
    <d v="2024-02-29T00:00:00"/>
    <d v="2024-03-03T00:00:00"/>
    <s v="Regular"/>
    <x v="2"/>
    <n v="873.39"/>
    <x v="4"/>
    <x v="5"/>
    <n v="3506.7424000000001"/>
    <s v="Bulk Order"/>
  </r>
  <r>
    <s v="ORD113928"/>
    <x v="0"/>
    <x v="4"/>
    <x v="13737"/>
    <n v="0.28000000000000003"/>
    <n v="600.78480000000002"/>
    <n v="3"/>
    <d v="2024-01-04T00:00:00"/>
    <d v="2024-01-10T00:00:00"/>
    <s v="Member"/>
    <x v="1"/>
    <n v="143.46"/>
    <x v="4"/>
    <x v="2"/>
    <n v="1544.8751999999999"/>
    <s v="-"/>
  </r>
  <r>
    <s v="ORD113929"/>
    <x v="1"/>
    <x v="1"/>
    <x v="13738"/>
    <n v="0.28999999999999998"/>
    <n v="30.9923"/>
    <n v="3"/>
    <d v="2023-05-09T00:00:00"/>
    <d v="2023-05-10T00:00:00"/>
    <s v="Regular"/>
    <x v="0"/>
    <n v="7.25"/>
    <x v="4"/>
    <x v="4"/>
    <n v="75.877700000000004"/>
    <s v="-"/>
  </r>
  <r>
    <s v="ORD113930"/>
    <x v="3"/>
    <x v="1"/>
    <x v="13739"/>
    <n v="0.38"/>
    <n v="138.43780000000001"/>
    <n v="8"/>
    <d v="2024-02-15T00:00:00"/>
    <d v="2024-02-19T00:00:00"/>
    <s v="Member"/>
    <x v="1"/>
    <n v="45.93"/>
    <x v="4"/>
    <x v="1"/>
    <n v="225.87219999999999"/>
    <s v="Bulk Order"/>
  </r>
  <r>
    <s v="ORD113931"/>
    <x v="0"/>
    <x v="1"/>
    <x v="13740"/>
    <n v="0.26"/>
    <n v="585.70460000000003"/>
    <n v="3"/>
    <d v="2024-05-28T00:00:00"/>
    <d v="2024-06-01T00:00:00"/>
    <s v="Member"/>
    <x v="2"/>
    <n v="656.92"/>
    <x v="4"/>
    <x v="2"/>
    <n v="1667.0054"/>
    <s v="-"/>
  </r>
  <r>
    <s v="ORD113932"/>
    <x v="3"/>
    <x v="4"/>
    <x v="13741"/>
    <n v="0.17"/>
    <n v="67.078600000000009"/>
    <n v="2"/>
    <d v="2024-11-21T00:00:00"/>
    <d v="2024-11-25T00:00:00"/>
    <s v="Regular"/>
    <x v="2"/>
    <n v="102.21"/>
    <x v="4"/>
    <x v="4"/>
    <n v="327.50139999999999"/>
    <s v="-"/>
  </r>
  <r>
    <s v="ORD113933"/>
    <x v="3"/>
    <x v="3"/>
    <x v="13742"/>
    <n v="0.46"/>
    <n v="437.97980000000001"/>
    <n v="3"/>
    <d v="2024-09-29T00:00:00"/>
    <d v="2024-10-01T00:00:00"/>
    <s v="Member"/>
    <x v="0"/>
    <n v="225.23"/>
    <x v="4"/>
    <x v="4"/>
    <n v="514.15020000000004"/>
    <s v="-"/>
  </r>
  <r>
    <s v="ORD113934"/>
    <x v="2"/>
    <x v="1"/>
    <x v="13743"/>
    <n v="0.04"/>
    <n v="146.6636"/>
    <n v="2"/>
    <d v="2024-01-09T00:00:00"/>
    <d v="2024-01-10T00:00:00"/>
    <s v="Member"/>
    <x v="2"/>
    <n v="414.76"/>
    <x v="4"/>
    <x v="4"/>
    <n v="3519.9264000000003"/>
    <s v="-"/>
  </r>
  <r>
    <s v="ORD113935"/>
    <x v="2"/>
    <x v="1"/>
    <x v="13744"/>
    <n v="0.4"/>
    <n v="981.55200000000013"/>
    <n v="8"/>
    <d v="2023-03-15T00:00:00"/>
    <d v="2023-03-19T00:00:00"/>
    <s v="New"/>
    <x v="1"/>
    <n v="643.58000000000004"/>
    <x v="4"/>
    <x v="2"/>
    <n v="1472.328"/>
    <s v="Bulk Order"/>
  </r>
  <r>
    <s v="ORD113936"/>
    <x v="3"/>
    <x v="1"/>
    <x v="13745"/>
    <n v="0.2"/>
    <n v="492.81200000000001"/>
    <n v="5"/>
    <d v="2024-08-08T00:00:00"/>
    <d v="2024-08-11T00:00:00"/>
    <s v="Regular"/>
    <x v="0"/>
    <n v="457.49"/>
    <x v="4"/>
    <x v="3"/>
    <n v="1971.248"/>
    <s v="-"/>
  </r>
  <r>
    <s v="ORD113937"/>
    <x v="0"/>
    <x v="3"/>
    <x v="13746"/>
    <n v="0.09"/>
    <n v="272.8143"/>
    <n v="3"/>
    <d v="2024-02-18T00:00:00"/>
    <d v="2024-02-25T00:00:00"/>
    <s v="New"/>
    <x v="1"/>
    <n v="901.53"/>
    <x v="4"/>
    <x v="5"/>
    <n v="2758.4557"/>
    <s v="-"/>
  </r>
  <r>
    <s v="ORD113938"/>
    <x v="0"/>
    <x v="1"/>
    <x v="13747"/>
    <n v="0.06"/>
    <n v="237.82439999999997"/>
    <n v="8"/>
    <d v="2023-05-09T00:00:00"/>
    <d v="2023-05-11T00:00:00"/>
    <s v="Member"/>
    <x v="0"/>
    <n v="468.19"/>
    <x v="4"/>
    <x v="1"/>
    <n v="3725.9155999999998"/>
    <s v="Bulk Order"/>
  </r>
  <r>
    <s v="ORD113939"/>
    <x v="0"/>
    <x v="3"/>
    <x v="13748"/>
    <n v="0.11"/>
    <n v="96.477700000000013"/>
    <n v="8"/>
    <d v="2024-04-23T00:00:00"/>
    <d v="2024-04-25T00:00:00"/>
    <s v="Regular"/>
    <x v="0"/>
    <n v="237.17"/>
    <x v="4"/>
    <x v="4"/>
    <n v="780.59230000000002"/>
    <s v="Bulk Order"/>
  </r>
  <r>
    <s v="ORD113940"/>
    <x v="1"/>
    <x v="3"/>
    <x v="13749"/>
    <n v="0.06"/>
    <n v="56.875799999999998"/>
    <n v="4"/>
    <d v="2024-04-27T00:00:00"/>
    <d v="2024-05-03T00:00:00"/>
    <s v="Regular"/>
    <x v="1"/>
    <n v="61.77"/>
    <x v="4"/>
    <x v="2"/>
    <n v="891.05419999999992"/>
    <s v="-"/>
  </r>
  <r>
    <s v="ORD113941"/>
    <x v="3"/>
    <x v="2"/>
    <x v="13750"/>
    <n v="0.23"/>
    <n v="159.82240000000002"/>
    <n v="9"/>
    <d v="2023-08-28T00:00:00"/>
    <d v="2023-09-02T00:00:00"/>
    <s v="Regular"/>
    <x v="2"/>
    <n v="177.35"/>
    <x v="4"/>
    <x v="3"/>
    <n v="535.05759999999998"/>
    <s v="Bulk Order"/>
  </r>
  <r>
    <s v="ORD113942"/>
    <x v="3"/>
    <x v="2"/>
    <x v="13751"/>
    <n v="0.17"/>
    <n v="797.37820000000011"/>
    <n v="1"/>
    <d v="2023-06-06T00:00:00"/>
    <d v="2023-06-09T00:00:00"/>
    <s v="Regular"/>
    <x v="2"/>
    <n v="905.95"/>
    <x v="4"/>
    <x v="4"/>
    <n v="3893.0817999999999"/>
    <s v="-"/>
  </r>
  <r>
    <s v="ORD113943"/>
    <x v="1"/>
    <x v="1"/>
    <x v="13752"/>
    <n v="0.18"/>
    <n v="527.16959999999995"/>
    <n v="7"/>
    <d v="2023-05-21T00:00:00"/>
    <d v="2023-05-26T00:00:00"/>
    <s v="Regular"/>
    <x v="0"/>
    <n v="489.82"/>
    <x v="4"/>
    <x v="3"/>
    <n v="2401.5504000000001"/>
    <s v="Bulk Order"/>
  </r>
  <r>
    <s v="ORD113944"/>
    <x v="3"/>
    <x v="0"/>
    <x v="13753"/>
    <n v="0.08"/>
    <n v="44.315200000000004"/>
    <n v="5"/>
    <d v="2023-10-26T00:00:00"/>
    <d v="2023-10-28T00:00:00"/>
    <s v="New"/>
    <x v="0"/>
    <n v="58.44"/>
    <x v="4"/>
    <x v="3"/>
    <n v="509.62480000000005"/>
    <s v="-"/>
  </r>
  <r>
    <s v="ORD113945"/>
    <x v="3"/>
    <x v="2"/>
    <x v="13754"/>
    <n v="0.33"/>
    <n v="389.78280000000007"/>
    <n v="7"/>
    <d v="2023-02-10T00:00:00"/>
    <d v="2023-02-15T00:00:00"/>
    <s v="New"/>
    <x v="2"/>
    <n v="108.96"/>
    <x v="4"/>
    <x v="0"/>
    <n v="791.37720000000002"/>
    <s v="Bulk Order"/>
  </r>
  <r>
    <s v="ORD113946"/>
    <x v="1"/>
    <x v="2"/>
    <x v="13755"/>
    <n v="0.3"/>
    <n v="1096.617"/>
    <n v="8"/>
    <d v="2024-12-28T00:00:00"/>
    <d v="2025-01-03T00:00:00"/>
    <s v="New"/>
    <x v="0"/>
    <n v="510.87"/>
    <x v="4"/>
    <x v="0"/>
    <n v="2558.7730000000001"/>
    <s v="Bulk Order"/>
  </r>
  <r>
    <s v="ORD113947"/>
    <x v="2"/>
    <x v="0"/>
    <x v="13756"/>
    <n v="0.49"/>
    <n v="118.60939999999999"/>
    <n v="3"/>
    <d v="2023-12-11T00:00:00"/>
    <d v="2023-12-16T00:00:00"/>
    <s v="Member"/>
    <x v="2"/>
    <n v="22.05"/>
    <x v="4"/>
    <x v="1"/>
    <n v="123.45060000000001"/>
    <s v="-"/>
  </r>
  <r>
    <s v="ORD113948"/>
    <x v="3"/>
    <x v="4"/>
    <x v="13757"/>
    <n v="0.08"/>
    <n v="292.45679999999999"/>
    <n v="3"/>
    <d v="2024-11-28T00:00:00"/>
    <d v="2024-12-03T00:00:00"/>
    <s v="Regular"/>
    <x v="2"/>
    <n v="401.78"/>
    <x v="4"/>
    <x v="1"/>
    <n v="3363.2532000000001"/>
    <s v="-"/>
  </r>
  <r>
    <s v="ORD113949"/>
    <x v="1"/>
    <x v="1"/>
    <x v="13758"/>
    <n v="0.42"/>
    <n v="1917.7956000000001"/>
    <n v="1"/>
    <d v="2024-02-02T00:00:00"/>
    <d v="2024-02-06T00:00:00"/>
    <s v="Regular"/>
    <x v="1"/>
    <n v="1355.34"/>
    <x v="4"/>
    <x v="5"/>
    <n v="2648.3843999999999"/>
    <s v="-"/>
  </r>
  <r>
    <s v="ORD113950"/>
    <x v="0"/>
    <x v="4"/>
    <x v="13759"/>
    <n v="0.02"/>
    <n v="7.5253999999999994"/>
    <n v="5"/>
    <d v="2023-02-10T00:00:00"/>
    <d v="2023-02-12T00:00:00"/>
    <s v="New"/>
    <x v="1"/>
    <n v="98.27"/>
    <x v="4"/>
    <x v="2"/>
    <n v="368.74459999999999"/>
    <s v="-"/>
  </r>
  <r>
    <s v="ORD113951"/>
    <x v="2"/>
    <x v="4"/>
    <x v="13760"/>
    <n v="0.04"/>
    <n v="40.538400000000003"/>
    <n v="8"/>
    <d v="2024-03-26T00:00:00"/>
    <d v="2024-03-31T00:00:00"/>
    <s v="Member"/>
    <x v="2"/>
    <n v="61.13"/>
    <x v="4"/>
    <x v="3"/>
    <n v="972.92160000000001"/>
    <s v="Bulk Order"/>
  </r>
  <r>
    <s v="ORD113952"/>
    <x v="0"/>
    <x v="3"/>
    <x v="13761"/>
    <n v="0.32"/>
    <n v="35.731200000000001"/>
    <n v="1"/>
    <d v="2024-03-13T00:00:00"/>
    <d v="2024-03-19T00:00:00"/>
    <s v="New"/>
    <x v="2"/>
    <n v="14.48"/>
    <x v="4"/>
    <x v="3"/>
    <n v="75.928799999999995"/>
    <s v="-"/>
  </r>
  <r>
    <s v="ORD113953"/>
    <x v="3"/>
    <x v="3"/>
    <x v="13762"/>
    <n v="0.2"/>
    <n v="126.85000000000001"/>
    <n v="2"/>
    <d v="2024-07-11T00:00:00"/>
    <d v="2024-07-14T00:00:00"/>
    <s v="Regular"/>
    <x v="1"/>
    <n v="57.91"/>
    <x v="4"/>
    <x v="2"/>
    <n v="507.4"/>
    <s v="-"/>
  </r>
  <r>
    <s v="ORD113954"/>
    <x v="2"/>
    <x v="1"/>
    <x v="13763"/>
    <n v="0.12"/>
    <n v="374.7912"/>
    <n v="2"/>
    <d v="2023-07-24T00:00:00"/>
    <d v="2023-07-28T00:00:00"/>
    <s v="Member"/>
    <x v="2"/>
    <n v="297.8"/>
    <x v="4"/>
    <x v="1"/>
    <n v="2748.4688000000001"/>
    <s v="-"/>
  </r>
  <r>
    <s v="ORD113955"/>
    <x v="1"/>
    <x v="0"/>
    <x v="13764"/>
    <n v="0"/>
    <n v="0"/>
    <n v="2"/>
    <d v="2024-05-22T00:00:00"/>
    <d v="2024-05-24T00:00:00"/>
    <s v="New"/>
    <x v="2"/>
    <n v="29"/>
    <x v="4"/>
    <x v="4"/>
    <n v="319.61"/>
    <s v="-"/>
  </r>
  <r>
    <s v="ORD113956"/>
    <x v="3"/>
    <x v="3"/>
    <x v="13765"/>
    <n v="0.33"/>
    <n v="721.57470000000012"/>
    <n v="5"/>
    <d v="2024-12-18T00:00:00"/>
    <d v="2024-12-20T00:00:00"/>
    <s v="New"/>
    <x v="0"/>
    <n v="418.67"/>
    <x v="4"/>
    <x v="2"/>
    <n v="1465.0153"/>
    <s v="-"/>
  </r>
  <r>
    <s v="ORD113957"/>
    <x v="1"/>
    <x v="2"/>
    <x v="13766"/>
    <n v="0.22"/>
    <n v="564.66740000000004"/>
    <n v="7"/>
    <d v="2024-02-14T00:00:00"/>
    <d v="2024-02-21T00:00:00"/>
    <s v="Member"/>
    <x v="1"/>
    <n v="240.76"/>
    <x v="4"/>
    <x v="1"/>
    <n v="2002.0026"/>
    <s v="Bulk Order"/>
  </r>
  <r>
    <s v="ORD113958"/>
    <x v="2"/>
    <x v="1"/>
    <x v="13767"/>
    <n v="0.09"/>
    <n v="408.82319999999993"/>
    <n v="3"/>
    <d v="2023-07-05T00:00:00"/>
    <d v="2023-07-06T00:00:00"/>
    <s v="Member"/>
    <x v="1"/>
    <n v="1358.4"/>
    <x v="4"/>
    <x v="1"/>
    <n v="4133.6567999999997"/>
    <s v="-"/>
  </r>
  <r>
    <s v="ORD113959"/>
    <x v="0"/>
    <x v="4"/>
    <x v="13768"/>
    <n v="0.49"/>
    <n v="1187.7698"/>
    <n v="1"/>
    <d v="2023-05-11T00:00:00"/>
    <d v="2023-05-13T00:00:00"/>
    <s v="Member"/>
    <x v="1"/>
    <n v="236.63"/>
    <x v="4"/>
    <x v="5"/>
    <n v="1236.2501999999999"/>
    <s v="-"/>
  </r>
  <r>
    <s v="ORD113960"/>
    <x v="3"/>
    <x v="1"/>
    <x v="13769"/>
    <n v="0.18"/>
    <n v="143.72460000000001"/>
    <n v="9"/>
    <d v="2024-09-01T00:00:00"/>
    <d v="2024-09-06T00:00:00"/>
    <s v="Regular"/>
    <x v="0"/>
    <n v="213.52"/>
    <x v="4"/>
    <x v="5"/>
    <n v="654.74540000000002"/>
    <s v="Bulk Order"/>
  </r>
  <r>
    <s v="ORD113961"/>
    <x v="3"/>
    <x v="3"/>
    <x v="13770"/>
    <n v="0.15"/>
    <n v="227.62949999999998"/>
    <n v="9"/>
    <d v="2023-10-06T00:00:00"/>
    <d v="2023-10-07T00:00:00"/>
    <s v="New"/>
    <x v="1"/>
    <n v="375.94"/>
    <x v="4"/>
    <x v="5"/>
    <n v="1289.9005"/>
    <s v="Bulk Order"/>
  </r>
  <r>
    <s v="ORD113962"/>
    <x v="1"/>
    <x v="0"/>
    <x v="13771"/>
    <n v="0.26"/>
    <n v="882.37760000000014"/>
    <n v="4"/>
    <d v="2024-12-02T00:00:00"/>
    <d v="2024-12-04T00:00:00"/>
    <s v="Member"/>
    <x v="1"/>
    <n v="983.14"/>
    <x v="4"/>
    <x v="2"/>
    <n v="2511.3824"/>
    <s v="-"/>
  </r>
  <r>
    <s v="ORD113963"/>
    <x v="2"/>
    <x v="4"/>
    <x v="13772"/>
    <n v="0.14000000000000001"/>
    <n v="90.911800000000014"/>
    <n v="5"/>
    <d v="2023-01-04T00:00:00"/>
    <d v="2023-01-08T00:00:00"/>
    <s v="Regular"/>
    <x v="1"/>
    <n v="185.03"/>
    <x v="4"/>
    <x v="2"/>
    <n v="558.45820000000003"/>
    <s v="-"/>
  </r>
  <r>
    <s v="ORD113964"/>
    <x v="1"/>
    <x v="0"/>
    <x v="13773"/>
    <n v="0.14000000000000001"/>
    <n v="172.97560000000001"/>
    <n v="4"/>
    <d v="2023-02-08T00:00:00"/>
    <d v="2023-02-10T00:00:00"/>
    <s v="Member"/>
    <x v="2"/>
    <n v="222.09"/>
    <x v="4"/>
    <x v="0"/>
    <n v="1062.5644"/>
    <s v="-"/>
  </r>
  <r>
    <s v="ORD113965"/>
    <x v="2"/>
    <x v="1"/>
    <x v="13774"/>
    <n v="0.48"/>
    <n v="2390.0688"/>
    <n v="8"/>
    <d v="2024-09-16T00:00:00"/>
    <d v="2024-09-22T00:00:00"/>
    <s v="Regular"/>
    <x v="0"/>
    <n v="1486.66"/>
    <x v="4"/>
    <x v="4"/>
    <n v="2589.2412000000004"/>
    <s v="Bulk Order"/>
  </r>
  <r>
    <s v="ORD113966"/>
    <x v="3"/>
    <x v="0"/>
    <x v="13775"/>
    <n v="0.13"/>
    <n v="16.525600000000001"/>
    <n v="1"/>
    <d v="2024-04-02T00:00:00"/>
    <d v="2024-04-08T00:00:00"/>
    <s v="Regular"/>
    <x v="2"/>
    <n v="35.200000000000003"/>
    <x v="4"/>
    <x v="0"/>
    <n v="110.59440000000001"/>
    <s v="-"/>
  </r>
  <r>
    <s v="ORD113967"/>
    <x v="2"/>
    <x v="0"/>
    <x v="13776"/>
    <n v="0.3"/>
    <n v="253.71"/>
    <n v="4"/>
    <d v="2024-06-29T00:00:00"/>
    <d v="2024-07-06T00:00:00"/>
    <s v="Member"/>
    <x v="1"/>
    <n v="143.91"/>
    <x v="4"/>
    <x v="5"/>
    <n v="591.99"/>
    <s v="-"/>
  </r>
  <r>
    <s v="ORD113968"/>
    <x v="3"/>
    <x v="1"/>
    <x v="13777"/>
    <n v="0.02"/>
    <n v="84.681200000000004"/>
    <n v="4"/>
    <d v="2023-08-04T00:00:00"/>
    <d v="2023-08-08T00:00:00"/>
    <s v="Member"/>
    <x v="0"/>
    <n v="712.49"/>
    <x v="4"/>
    <x v="2"/>
    <n v="4149.3788000000004"/>
    <s v="-"/>
  </r>
  <r>
    <s v="ORD113969"/>
    <x v="2"/>
    <x v="4"/>
    <x v="13778"/>
    <n v="0.08"/>
    <n v="47.741599999999998"/>
    <n v="3"/>
    <d v="2023-04-30T00:00:00"/>
    <d v="2023-05-02T00:00:00"/>
    <s v="Regular"/>
    <x v="2"/>
    <n v="138.49"/>
    <x v="4"/>
    <x v="5"/>
    <n v="549.02840000000003"/>
    <s v="-"/>
  </r>
  <r>
    <s v="ORD113970"/>
    <x v="0"/>
    <x v="0"/>
    <x v="13779"/>
    <n v="0.01"/>
    <n v="2.6483999999999996"/>
    <n v="4"/>
    <d v="2023-10-08T00:00:00"/>
    <d v="2023-10-15T00:00:00"/>
    <s v="Regular"/>
    <x v="0"/>
    <n v="46.63"/>
    <x v="4"/>
    <x v="2"/>
    <n v="262.19159999999999"/>
    <s v="-"/>
  </r>
  <r>
    <s v="ORD113971"/>
    <x v="2"/>
    <x v="0"/>
    <x v="13780"/>
    <n v="0.27"/>
    <n v="187.49610000000001"/>
    <n v="7"/>
    <d v="2023-09-28T00:00:00"/>
    <d v="2023-09-30T00:00:00"/>
    <s v="Member"/>
    <x v="1"/>
    <n v="191.04"/>
    <x v="4"/>
    <x v="0"/>
    <n v="506.93389999999994"/>
    <s v="Bulk Order"/>
  </r>
  <r>
    <s v="ORD113972"/>
    <x v="0"/>
    <x v="1"/>
    <x v="13781"/>
    <n v="0.25"/>
    <n v="874.65750000000003"/>
    <n v="5"/>
    <d v="2023-05-09T00:00:00"/>
    <d v="2023-05-14T00:00:00"/>
    <s v="Regular"/>
    <x v="0"/>
    <n v="268.91000000000003"/>
    <x v="4"/>
    <x v="4"/>
    <n v="2623.9724999999999"/>
    <s v="-"/>
  </r>
  <r>
    <s v="ORD113973"/>
    <x v="2"/>
    <x v="2"/>
    <x v="13782"/>
    <n v="0.17"/>
    <n v="844.26080000000002"/>
    <n v="3"/>
    <d v="2024-01-11T00:00:00"/>
    <d v="2024-01-13T00:00:00"/>
    <s v="New"/>
    <x v="1"/>
    <n v="1428.56"/>
    <x v="4"/>
    <x v="4"/>
    <n v="4121.9791999999998"/>
    <s v="-"/>
  </r>
  <r>
    <s v="ORD113974"/>
    <x v="2"/>
    <x v="0"/>
    <x v="13783"/>
    <n v="0.35"/>
    <n v="1047.9385"/>
    <n v="6"/>
    <d v="2023-11-11T00:00:00"/>
    <d v="2023-11-16T00:00:00"/>
    <s v="Regular"/>
    <x v="0"/>
    <n v="886.4"/>
    <x v="4"/>
    <x v="4"/>
    <n v="1946.1715000000002"/>
    <s v="Bulk Order"/>
  </r>
  <r>
    <s v="ORD113975"/>
    <x v="1"/>
    <x v="3"/>
    <x v="13784"/>
    <n v="0.31"/>
    <n v="219.8365"/>
    <n v="9"/>
    <d v="2023-05-22T00:00:00"/>
    <d v="2023-05-29T00:00:00"/>
    <s v="New"/>
    <x v="1"/>
    <n v="211.31"/>
    <x v="4"/>
    <x v="0"/>
    <n v="489.31349999999998"/>
    <s v="Bulk Order"/>
  </r>
  <r>
    <s v="ORD113976"/>
    <x v="1"/>
    <x v="4"/>
    <x v="13785"/>
    <n v="0.3"/>
    <n v="300.15600000000001"/>
    <n v="3"/>
    <d v="2023-04-15T00:00:00"/>
    <d v="2023-04-16T00:00:00"/>
    <s v="Regular"/>
    <x v="1"/>
    <n v="219.68"/>
    <x v="4"/>
    <x v="0"/>
    <n v="700.36400000000003"/>
    <s v="-"/>
  </r>
  <r>
    <s v="ORD113977"/>
    <x v="3"/>
    <x v="0"/>
    <x v="13786"/>
    <n v="0.17"/>
    <n v="464.8888"/>
    <n v="2"/>
    <d v="2024-12-28T00:00:00"/>
    <d v="2025-01-04T00:00:00"/>
    <s v="New"/>
    <x v="0"/>
    <n v="152.24"/>
    <x v="4"/>
    <x v="2"/>
    <n v="2269.7511999999997"/>
    <s v="-"/>
  </r>
  <r>
    <s v="ORD113978"/>
    <x v="1"/>
    <x v="1"/>
    <x v="13787"/>
    <n v="0.16"/>
    <n v="577.07680000000005"/>
    <n v="9"/>
    <d v="2024-05-18T00:00:00"/>
    <d v="2024-05-20T00:00:00"/>
    <s v="New"/>
    <x v="2"/>
    <n v="896.77"/>
    <x v="4"/>
    <x v="5"/>
    <n v="3029.6531999999997"/>
    <s v="Bulk Order"/>
  </r>
  <r>
    <s v="ORD113979"/>
    <x v="2"/>
    <x v="3"/>
    <x v="13788"/>
    <n v="0.44"/>
    <n v="1473.2388000000001"/>
    <n v="5"/>
    <d v="2023-02-22T00:00:00"/>
    <d v="2023-02-28T00:00:00"/>
    <s v="Regular"/>
    <x v="1"/>
    <n v="802.31"/>
    <x v="4"/>
    <x v="0"/>
    <n v="1875.0311999999999"/>
    <s v="-"/>
  </r>
  <r>
    <s v="ORD113980"/>
    <x v="1"/>
    <x v="1"/>
    <x v="13789"/>
    <n v="0.27"/>
    <n v="787.36320000000001"/>
    <n v="5"/>
    <d v="2023-09-01T00:00:00"/>
    <d v="2023-09-06T00:00:00"/>
    <s v="New"/>
    <x v="1"/>
    <n v="260.25"/>
    <x v="4"/>
    <x v="5"/>
    <n v="2128.7968000000001"/>
    <s v="-"/>
  </r>
  <r>
    <s v="ORD113981"/>
    <x v="2"/>
    <x v="0"/>
    <x v="13790"/>
    <n v="0.14000000000000001"/>
    <n v="690.58080000000007"/>
    <n v="7"/>
    <d v="2024-01-29T00:00:00"/>
    <d v="2024-02-02T00:00:00"/>
    <s v="Regular"/>
    <x v="1"/>
    <n v="597.16"/>
    <x v="4"/>
    <x v="5"/>
    <n v="4242.1392000000005"/>
    <s v="Bulk Order"/>
  </r>
  <r>
    <s v="ORD113982"/>
    <x v="0"/>
    <x v="3"/>
    <x v="13791"/>
    <n v="0.27"/>
    <n v="288.99989999999997"/>
    <n v="2"/>
    <d v="2024-09-09T00:00:00"/>
    <d v="2024-09-10T00:00:00"/>
    <s v="Member"/>
    <x v="2"/>
    <n v="107.86"/>
    <x v="4"/>
    <x v="5"/>
    <n v="781.37009999999987"/>
    <s v="-"/>
  </r>
  <r>
    <s v="ORD113983"/>
    <x v="2"/>
    <x v="4"/>
    <x v="13792"/>
    <n v="0.13"/>
    <n v="123.13990000000001"/>
    <n v="5"/>
    <d v="2023-06-20T00:00:00"/>
    <d v="2023-06-21T00:00:00"/>
    <s v="Regular"/>
    <x v="1"/>
    <n v="265.08"/>
    <x v="4"/>
    <x v="1"/>
    <n v="824.09010000000001"/>
    <s v="-"/>
  </r>
  <r>
    <s v="ORD113984"/>
    <x v="3"/>
    <x v="4"/>
    <x v="13793"/>
    <n v="0.09"/>
    <n v="387.84599999999995"/>
    <n v="8"/>
    <d v="2023-05-26T00:00:00"/>
    <d v="2023-05-30T00:00:00"/>
    <s v="Regular"/>
    <x v="2"/>
    <n v="589.12"/>
    <x v="4"/>
    <x v="5"/>
    <n v="3921.5539999999996"/>
    <s v="Bulk Order"/>
  </r>
  <r>
    <s v="ORD113985"/>
    <x v="0"/>
    <x v="4"/>
    <x v="13794"/>
    <n v="0.14000000000000001"/>
    <n v="213.50420000000003"/>
    <n v="8"/>
    <d v="2024-08-01T00:00:00"/>
    <d v="2024-08-02T00:00:00"/>
    <s v="Member"/>
    <x v="1"/>
    <n v="437.09"/>
    <x v="4"/>
    <x v="3"/>
    <n v="1311.5257999999999"/>
    <s v="Bulk Order"/>
  </r>
  <r>
    <s v="ORD113986"/>
    <x v="3"/>
    <x v="2"/>
    <x v="13795"/>
    <n v="0.31"/>
    <n v="536.1078"/>
    <n v="7"/>
    <d v="2023-11-11T00:00:00"/>
    <d v="2023-11-15T00:00:00"/>
    <s v="New"/>
    <x v="0"/>
    <n v="245.33"/>
    <x v="4"/>
    <x v="3"/>
    <n v="1193.2722000000001"/>
    <s v="Bulk Order"/>
  </r>
  <r>
    <s v="ORD113987"/>
    <x v="3"/>
    <x v="1"/>
    <x v="13796"/>
    <n v="0.26"/>
    <n v="725.00220000000002"/>
    <n v="5"/>
    <d v="2023-11-28T00:00:00"/>
    <d v="2023-12-01T00:00:00"/>
    <s v="Regular"/>
    <x v="0"/>
    <n v="396.97"/>
    <x v="4"/>
    <x v="3"/>
    <n v="2063.4677999999999"/>
    <s v="-"/>
  </r>
  <r>
    <s v="ORD113988"/>
    <x v="3"/>
    <x v="0"/>
    <x v="7408"/>
    <n v="0.08"/>
    <n v="157.46"/>
    <n v="4"/>
    <d v="2023-12-30T00:00:00"/>
    <d v="2024-01-06T00:00:00"/>
    <s v="Regular"/>
    <x v="1"/>
    <n v="261.02999999999997"/>
    <x v="4"/>
    <x v="5"/>
    <n v="1810.79"/>
    <s v="-"/>
  </r>
  <r>
    <s v="ORD113989"/>
    <x v="1"/>
    <x v="3"/>
    <x v="13797"/>
    <n v="0.45"/>
    <n v="679.24800000000005"/>
    <n v="2"/>
    <d v="2023-10-06T00:00:00"/>
    <d v="2023-10-11T00:00:00"/>
    <s v="New"/>
    <x v="1"/>
    <n v="391.37"/>
    <x v="4"/>
    <x v="4"/>
    <n v="830.19200000000001"/>
    <s v="-"/>
  </r>
  <r>
    <s v="ORD113990"/>
    <x v="3"/>
    <x v="1"/>
    <x v="13798"/>
    <n v="0.25"/>
    <n v="1148.54"/>
    <n v="2"/>
    <d v="2023-03-27T00:00:00"/>
    <d v="2023-03-29T00:00:00"/>
    <s v="Member"/>
    <x v="0"/>
    <n v="469.59"/>
    <x v="4"/>
    <x v="1"/>
    <n v="3445.62"/>
    <s v="-"/>
  </r>
  <r>
    <s v="ORD113991"/>
    <x v="0"/>
    <x v="0"/>
    <x v="13799"/>
    <n v="0.4"/>
    <n v="293.37600000000003"/>
    <n v="3"/>
    <d v="2024-04-03T00:00:00"/>
    <d v="2024-04-04T00:00:00"/>
    <s v="New"/>
    <x v="2"/>
    <n v="163.16999999999999"/>
    <x v="4"/>
    <x v="3"/>
    <n v="440.06400000000002"/>
    <s v="-"/>
  </r>
  <r>
    <s v="ORD113992"/>
    <x v="2"/>
    <x v="2"/>
    <x v="13800"/>
    <n v="0.17"/>
    <n v="353.77340000000004"/>
    <n v="3"/>
    <d v="2023-06-26T00:00:00"/>
    <d v="2023-07-03T00:00:00"/>
    <s v="Member"/>
    <x v="2"/>
    <n v="145.01"/>
    <x v="4"/>
    <x v="1"/>
    <n v="1727.2465999999999"/>
    <s v="-"/>
  </r>
  <r>
    <s v="ORD113993"/>
    <x v="3"/>
    <x v="0"/>
    <x v="13801"/>
    <n v="0.48"/>
    <n v="54.979199999999999"/>
    <n v="7"/>
    <d v="2024-10-24T00:00:00"/>
    <d v="2024-10-27T00:00:00"/>
    <s v="New"/>
    <x v="1"/>
    <n v="34.270000000000003"/>
    <x v="4"/>
    <x v="4"/>
    <n v="59.560800000000008"/>
    <s v="Bulk Order"/>
  </r>
  <r>
    <s v="ORD113994"/>
    <x v="0"/>
    <x v="1"/>
    <x v="13802"/>
    <n v="0.38"/>
    <n v="1541.4775999999999"/>
    <n v="6"/>
    <d v="2024-01-31T00:00:00"/>
    <d v="2024-02-04T00:00:00"/>
    <s v="New"/>
    <x v="2"/>
    <n v="693.46"/>
    <x v="4"/>
    <x v="3"/>
    <n v="2515.0424000000003"/>
    <s v="Bulk Order"/>
  </r>
  <r>
    <s v="ORD113995"/>
    <x v="3"/>
    <x v="0"/>
    <x v="13803"/>
    <n v="0.23"/>
    <n v="212.8075"/>
    <n v="1"/>
    <d v="2023-08-05T00:00:00"/>
    <d v="2023-08-07T00:00:00"/>
    <s v="Member"/>
    <x v="2"/>
    <n v="75.14"/>
    <x v="4"/>
    <x v="3"/>
    <n v="712.4425"/>
    <s v="-"/>
  </r>
  <r>
    <s v="ORD113996"/>
    <x v="2"/>
    <x v="3"/>
    <x v="13804"/>
    <n v="0.45"/>
    <n v="1749.4425000000001"/>
    <n v="6"/>
    <d v="2024-08-22T00:00:00"/>
    <d v="2024-08-26T00:00:00"/>
    <s v="Member"/>
    <x v="1"/>
    <n v="638.88"/>
    <x v="4"/>
    <x v="5"/>
    <n v="2138.2075"/>
    <s v="Bulk Order"/>
  </r>
  <r>
    <s v="ORD113997"/>
    <x v="0"/>
    <x v="2"/>
    <x v="13805"/>
    <n v="0.36"/>
    <n v="298.13759999999996"/>
    <n v="5"/>
    <d v="2024-07-24T00:00:00"/>
    <d v="2024-07-28T00:00:00"/>
    <s v="New"/>
    <x v="1"/>
    <n v="57.82"/>
    <x v="4"/>
    <x v="1"/>
    <n v="530.02240000000006"/>
    <s v="-"/>
  </r>
  <r>
    <s v="ORD113998"/>
    <x v="0"/>
    <x v="3"/>
    <x v="13806"/>
    <n v="0.22"/>
    <n v="471.24439999999998"/>
    <n v="6"/>
    <d v="2023-11-05T00:00:00"/>
    <d v="2023-11-12T00:00:00"/>
    <s v="New"/>
    <x v="2"/>
    <n v="472.73"/>
    <x v="4"/>
    <x v="3"/>
    <n v="1670.7755999999999"/>
    <s v="Bulk Order"/>
  </r>
  <r>
    <s v="ORD113999"/>
    <x v="2"/>
    <x v="2"/>
    <x v="13807"/>
    <n v="0.49"/>
    <n v="1797.3739"/>
    <n v="8"/>
    <d v="2023-11-20T00:00:00"/>
    <d v="2023-11-24T00:00:00"/>
    <s v="Member"/>
    <x v="0"/>
    <n v="634.19000000000005"/>
    <x v="4"/>
    <x v="2"/>
    <n v="1870.7361000000001"/>
    <s v="Bulk Order"/>
  </r>
  <r>
    <s v="ORD114000"/>
    <x v="0"/>
    <x v="2"/>
    <x v="13808"/>
    <n v="0.15"/>
    <n v="214.04400000000001"/>
    <n v="1"/>
    <d v="2023-12-23T00:00:00"/>
    <d v="2023-12-24T00:00:00"/>
    <s v="Regular"/>
    <x v="2"/>
    <n v="115.75"/>
    <x v="4"/>
    <x v="4"/>
    <n v="1212.9159999999999"/>
    <s v="-"/>
  </r>
  <r>
    <s v="ORD114001"/>
    <x v="2"/>
    <x v="0"/>
    <x v="13809"/>
    <n v="0.13"/>
    <n v="212.96470000000002"/>
    <n v="6"/>
    <d v="2024-12-03T00:00:00"/>
    <d v="2024-12-06T00:00:00"/>
    <s v="New"/>
    <x v="0"/>
    <n v="331.76"/>
    <x v="4"/>
    <x v="4"/>
    <n v="1425.2253000000001"/>
    <s v="Bulk Order"/>
  </r>
  <r>
    <s v="ORD114002"/>
    <x v="0"/>
    <x v="3"/>
    <x v="13810"/>
    <n v="0.45"/>
    <n v="1516.4460000000001"/>
    <n v="4"/>
    <d v="2024-06-24T00:00:00"/>
    <d v="2024-06-25T00:00:00"/>
    <s v="New"/>
    <x v="2"/>
    <n v="412.94"/>
    <x v="4"/>
    <x v="1"/>
    <n v="1853.434"/>
    <s v="-"/>
  </r>
  <r>
    <s v="ORD114003"/>
    <x v="0"/>
    <x v="2"/>
    <x v="13811"/>
    <n v="0.35"/>
    <n v="356.90549999999996"/>
    <n v="9"/>
    <d v="2023-01-03T00:00:00"/>
    <d v="2023-01-05T00:00:00"/>
    <s v="Regular"/>
    <x v="0"/>
    <n v="291.17"/>
    <x v="4"/>
    <x v="2"/>
    <n v="662.82450000000006"/>
    <s v="Bulk Order"/>
  </r>
  <r>
    <s v="ORD114004"/>
    <x v="2"/>
    <x v="2"/>
    <x v="13812"/>
    <n v="0.17"/>
    <n v="809.83580000000006"/>
    <n v="8"/>
    <d v="2023-03-30T00:00:00"/>
    <d v="2023-04-02T00:00:00"/>
    <s v="Member"/>
    <x v="1"/>
    <n v="1018.74"/>
    <x v="4"/>
    <x v="1"/>
    <n v="3953.9041999999999"/>
    <s v="Bulk Order"/>
  </r>
  <r>
    <s v="ORD114005"/>
    <x v="2"/>
    <x v="0"/>
    <x v="13813"/>
    <n v="0.12"/>
    <n v="123.00719999999998"/>
    <n v="7"/>
    <d v="2024-01-02T00:00:00"/>
    <d v="2024-01-04T00:00:00"/>
    <s v="New"/>
    <x v="2"/>
    <n v="155.16"/>
    <x v="4"/>
    <x v="5"/>
    <n v="902.05279999999993"/>
    <s v="Bulk Order"/>
  </r>
  <r>
    <s v="ORD114006"/>
    <x v="0"/>
    <x v="1"/>
    <x v="13814"/>
    <n v="0.09"/>
    <n v="339.7482"/>
    <n v="3"/>
    <d v="2024-02-25T00:00:00"/>
    <d v="2024-02-26T00:00:00"/>
    <s v="Member"/>
    <x v="1"/>
    <n v="320.11"/>
    <x v="4"/>
    <x v="2"/>
    <n v="3435.2318"/>
    <s v="-"/>
  </r>
  <r>
    <s v="ORD114007"/>
    <x v="0"/>
    <x v="1"/>
    <x v="13815"/>
    <n v="0.16"/>
    <n v="645.23680000000002"/>
    <n v="9"/>
    <d v="2023-03-04T00:00:00"/>
    <d v="2023-03-10T00:00:00"/>
    <s v="Regular"/>
    <x v="0"/>
    <n v="906.63"/>
    <x v="4"/>
    <x v="4"/>
    <n v="3387.4931999999999"/>
    <s v="Bulk Order"/>
  </r>
  <r>
    <s v="ORD114008"/>
    <x v="2"/>
    <x v="4"/>
    <x v="13816"/>
    <n v="0.06"/>
    <n v="116.0652"/>
    <n v="3"/>
    <d v="2023-10-06T00:00:00"/>
    <d v="2023-10-11T00:00:00"/>
    <s v="Member"/>
    <x v="1"/>
    <n v="325.33999999999997"/>
    <x v="4"/>
    <x v="2"/>
    <n v="1818.3548000000001"/>
    <s v="-"/>
  </r>
  <r>
    <s v="ORD114009"/>
    <x v="1"/>
    <x v="4"/>
    <x v="13817"/>
    <n v="7.0000000000000007E-2"/>
    <n v="60.589900000000007"/>
    <n v="6"/>
    <d v="2024-03-08T00:00:00"/>
    <d v="2024-03-13T00:00:00"/>
    <s v="Member"/>
    <x v="1"/>
    <n v="205.37"/>
    <x v="4"/>
    <x v="3"/>
    <n v="804.98009999999999"/>
    <s v="Bulk Order"/>
  </r>
  <r>
    <s v="ORD114010"/>
    <x v="2"/>
    <x v="2"/>
    <x v="1193"/>
    <n v="0.39"/>
    <n v="356.04269999999997"/>
    <n v="2"/>
    <d v="2023-03-27T00:00:00"/>
    <d v="2023-04-03T00:00:00"/>
    <s v="Regular"/>
    <x v="0"/>
    <n v="193.72"/>
    <x v="4"/>
    <x v="0"/>
    <n v="556.88729999999998"/>
    <s v="-"/>
  </r>
  <r>
    <s v="ORD114011"/>
    <x v="0"/>
    <x v="1"/>
    <x v="13818"/>
    <n v="0.03"/>
    <n v="147.8613"/>
    <n v="8"/>
    <d v="2023-03-18T00:00:00"/>
    <d v="2023-03-25T00:00:00"/>
    <s v="New"/>
    <x v="0"/>
    <n v="1013.25"/>
    <x v="4"/>
    <x v="3"/>
    <n v="4780.8487000000005"/>
    <s v="Bulk Order"/>
  </r>
  <r>
    <s v="ORD114012"/>
    <x v="0"/>
    <x v="2"/>
    <x v="13819"/>
    <n v="0.22"/>
    <n v="803.99220000000003"/>
    <n v="1"/>
    <d v="2024-10-04T00:00:00"/>
    <d v="2024-10-07T00:00:00"/>
    <s v="Member"/>
    <x v="2"/>
    <n v="853.73"/>
    <x v="4"/>
    <x v="1"/>
    <n v="2850.5178000000001"/>
    <s v="-"/>
  </r>
  <r>
    <s v="ORD114013"/>
    <x v="0"/>
    <x v="3"/>
    <x v="13820"/>
    <n v="0.2"/>
    <n v="461.04600000000005"/>
    <n v="1"/>
    <d v="2024-09-13T00:00:00"/>
    <d v="2024-09-18T00:00:00"/>
    <s v="New"/>
    <x v="0"/>
    <n v="320.16000000000003"/>
    <x v="4"/>
    <x v="5"/>
    <n v="1844.184"/>
    <s v="-"/>
  </r>
  <r>
    <s v="ORD114014"/>
    <x v="2"/>
    <x v="1"/>
    <x v="13821"/>
    <n v="0.48"/>
    <n v="653.28480000000002"/>
    <n v="8"/>
    <d v="2024-02-10T00:00:00"/>
    <d v="2024-02-14T00:00:00"/>
    <s v="Regular"/>
    <x v="0"/>
    <n v="397.2"/>
    <x v="4"/>
    <x v="5"/>
    <n v="707.72519999999997"/>
    <s v="Bulk Order"/>
  </r>
  <r>
    <s v="ORD114015"/>
    <x v="0"/>
    <x v="1"/>
    <x v="13822"/>
    <n v="0.23"/>
    <n v="44.311799999999998"/>
    <n v="9"/>
    <d v="2024-01-04T00:00:00"/>
    <d v="2024-01-09T00:00:00"/>
    <s v="Regular"/>
    <x v="0"/>
    <n v="54.73"/>
    <x v="4"/>
    <x v="2"/>
    <n v="148.34819999999999"/>
    <s v="Bulk Order"/>
  </r>
  <r>
    <s v="ORD114016"/>
    <x v="1"/>
    <x v="1"/>
    <x v="13823"/>
    <n v="0.08"/>
    <n v="270.82159999999999"/>
    <n v="9"/>
    <d v="2023-09-02T00:00:00"/>
    <d v="2023-09-07T00:00:00"/>
    <s v="New"/>
    <x v="0"/>
    <n v="776.36"/>
    <x v="4"/>
    <x v="3"/>
    <n v="3114.4484000000002"/>
    <s v="Bulk Order"/>
  </r>
  <r>
    <s v="ORD114017"/>
    <x v="3"/>
    <x v="4"/>
    <x v="13824"/>
    <n v="0.04"/>
    <n v="191.55560000000003"/>
    <n v="8"/>
    <d v="2024-07-01T00:00:00"/>
    <d v="2024-07-05T00:00:00"/>
    <s v="Regular"/>
    <x v="1"/>
    <n v="382.74"/>
    <x v="4"/>
    <x v="2"/>
    <n v="4597.3344000000006"/>
    <s v="Bulk Order"/>
  </r>
  <r>
    <s v="ORD114018"/>
    <x v="1"/>
    <x v="0"/>
    <x v="13825"/>
    <n v="0.37"/>
    <n v="230.70609999999999"/>
    <n v="8"/>
    <d v="2024-01-29T00:00:00"/>
    <d v="2024-02-02T00:00:00"/>
    <s v="New"/>
    <x v="1"/>
    <n v="158.02000000000001"/>
    <x v="4"/>
    <x v="0"/>
    <n v="392.82389999999998"/>
    <s v="Bulk Order"/>
  </r>
  <r>
    <s v="ORD114019"/>
    <x v="2"/>
    <x v="0"/>
    <x v="13826"/>
    <n v="7.0000000000000007E-2"/>
    <n v="265.79070000000002"/>
    <n v="4"/>
    <d v="2023-04-30T00:00:00"/>
    <d v="2023-05-02T00:00:00"/>
    <s v="Member"/>
    <x v="0"/>
    <n v="497.08"/>
    <x v="4"/>
    <x v="3"/>
    <n v="3531.2193000000002"/>
    <s v="-"/>
  </r>
  <r>
    <s v="ORD114020"/>
    <x v="0"/>
    <x v="4"/>
    <x v="13827"/>
    <n v="0.47"/>
    <n v="399.9042"/>
    <n v="8"/>
    <d v="2023-02-02T00:00:00"/>
    <d v="2023-02-03T00:00:00"/>
    <s v="Regular"/>
    <x v="1"/>
    <n v="71.180000000000007"/>
    <x v="4"/>
    <x v="3"/>
    <n v="450.95580000000001"/>
    <s v="Bulk Order"/>
  </r>
  <r>
    <s v="ORD114021"/>
    <x v="2"/>
    <x v="4"/>
    <x v="13828"/>
    <n v="0.28000000000000003"/>
    <n v="1114.7696000000001"/>
    <n v="7"/>
    <d v="2024-01-14T00:00:00"/>
    <d v="2024-01-17T00:00:00"/>
    <s v="New"/>
    <x v="2"/>
    <n v="867.6"/>
    <x v="4"/>
    <x v="5"/>
    <n v="2866.5504000000001"/>
    <s v="Bulk Order"/>
  </r>
  <r>
    <s v="ORD114022"/>
    <x v="3"/>
    <x v="4"/>
    <x v="13829"/>
    <n v="0.2"/>
    <n v="383.16200000000003"/>
    <n v="9"/>
    <d v="2023-01-31T00:00:00"/>
    <d v="2023-02-04T00:00:00"/>
    <s v="Regular"/>
    <x v="1"/>
    <n v="466.32"/>
    <x v="4"/>
    <x v="0"/>
    <n v="1532.6479999999999"/>
    <s v="Bulk Order"/>
  </r>
  <r>
    <s v="ORD114023"/>
    <x v="2"/>
    <x v="0"/>
    <x v="13830"/>
    <n v="0.34"/>
    <n v="1220.2940000000001"/>
    <n v="8"/>
    <d v="2024-04-11T00:00:00"/>
    <d v="2024-04-14T00:00:00"/>
    <s v="Regular"/>
    <x v="0"/>
    <n v="950.57"/>
    <x v="4"/>
    <x v="0"/>
    <n v="2368.8059999999996"/>
    <s v="Bulk Order"/>
  </r>
  <r>
    <s v="ORD114024"/>
    <x v="0"/>
    <x v="2"/>
    <x v="13831"/>
    <n v="0.1"/>
    <n v="463.87799999999999"/>
    <n v="2"/>
    <d v="2024-03-09T00:00:00"/>
    <d v="2024-03-11T00:00:00"/>
    <s v="New"/>
    <x v="0"/>
    <n v="370.83"/>
    <x v="4"/>
    <x v="5"/>
    <n v="4174.902"/>
    <s v="-"/>
  </r>
  <r>
    <s v="ORD114025"/>
    <x v="3"/>
    <x v="4"/>
    <x v="13832"/>
    <n v="0.19"/>
    <n v="596.3492"/>
    <n v="8"/>
    <d v="2023-04-29T00:00:00"/>
    <d v="2023-05-06T00:00:00"/>
    <s v="New"/>
    <x v="1"/>
    <n v="318.47000000000003"/>
    <x v="4"/>
    <x v="1"/>
    <n v="2542.3307999999997"/>
    <s v="Bulk Order"/>
  </r>
  <r>
    <s v="ORD114026"/>
    <x v="3"/>
    <x v="2"/>
    <x v="13833"/>
    <n v="0.02"/>
    <n v="92.228600000000014"/>
    <n v="8"/>
    <d v="2023-03-19T00:00:00"/>
    <d v="2023-03-24T00:00:00"/>
    <s v="New"/>
    <x v="2"/>
    <n v="1270.1600000000001"/>
    <x v="4"/>
    <x v="3"/>
    <n v="4519.2013999999999"/>
    <s v="Bulk Order"/>
  </r>
  <r>
    <s v="ORD114027"/>
    <x v="0"/>
    <x v="2"/>
    <x v="13834"/>
    <n v="0.44"/>
    <n v="550.7127999999999"/>
    <n v="9"/>
    <d v="2023-11-19T00:00:00"/>
    <d v="2023-11-20T00:00:00"/>
    <s v="New"/>
    <x v="2"/>
    <n v="131.94999999999999"/>
    <x v="4"/>
    <x v="0"/>
    <n v="700.90719999999999"/>
    <s v="Bulk Order"/>
  </r>
  <r>
    <s v="ORD114028"/>
    <x v="0"/>
    <x v="3"/>
    <x v="13835"/>
    <n v="0.21"/>
    <n v="1027.5005999999998"/>
    <n v="3"/>
    <d v="2023-06-11T00:00:00"/>
    <d v="2023-06-18T00:00:00"/>
    <s v="Regular"/>
    <x v="0"/>
    <n v="968.63"/>
    <x v="4"/>
    <x v="4"/>
    <n v="3865.3593999999998"/>
    <s v="-"/>
  </r>
  <r>
    <s v="ORD114029"/>
    <x v="0"/>
    <x v="0"/>
    <x v="13836"/>
    <n v="0.38"/>
    <n v="1663.2447999999999"/>
    <n v="8"/>
    <d v="2023-02-20T00:00:00"/>
    <d v="2023-02-27T00:00:00"/>
    <s v="New"/>
    <x v="2"/>
    <n v="422.58"/>
    <x v="4"/>
    <x v="0"/>
    <n v="2713.7152000000001"/>
    <s v="Bulk Order"/>
  </r>
  <r>
    <s v="ORD114030"/>
    <x v="2"/>
    <x v="2"/>
    <x v="13837"/>
    <n v="0.46"/>
    <n v="288.47060000000005"/>
    <n v="8"/>
    <d v="2024-04-11T00:00:00"/>
    <d v="2024-04-12T00:00:00"/>
    <s v="New"/>
    <x v="0"/>
    <n v="52.58"/>
    <x v="4"/>
    <x v="5"/>
    <n v="338.63939999999997"/>
    <s v="Bulk Order"/>
  </r>
  <r>
    <s v="ORD114031"/>
    <x v="1"/>
    <x v="0"/>
    <x v="13838"/>
    <n v="0.33"/>
    <n v="701.69220000000007"/>
    <n v="4"/>
    <d v="2023-08-06T00:00:00"/>
    <d v="2023-08-10T00:00:00"/>
    <s v="New"/>
    <x v="0"/>
    <n v="234.06"/>
    <x v="4"/>
    <x v="0"/>
    <n v="1424.6478000000002"/>
    <s v="-"/>
  </r>
  <r>
    <s v="ORD114032"/>
    <x v="2"/>
    <x v="0"/>
    <x v="13839"/>
    <n v="0.19"/>
    <n v="882.06359999999995"/>
    <n v="5"/>
    <d v="2024-12-08T00:00:00"/>
    <d v="2024-12-13T00:00:00"/>
    <s v="Member"/>
    <x v="2"/>
    <n v="497.02"/>
    <x v="4"/>
    <x v="0"/>
    <n v="3760.3763999999996"/>
    <s v="-"/>
  </r>
  <r>
    <s v="ORD114033"/>
    <x v="2"/>
    <x v="3"/>
    <x v="13840"/>
    <n v="0.31"/>
    <n v="149.65869999999998"/>
    <n v="2"/>
    <d v="2024-01-31T00:00:00"/>
    <d v="2024-02-01T00:00:00"/>
    <s v="Regular"/>
    <x v="0"/>
    <n v="47.75"/>
    <x v="4"/>
    <x v="5"/>
    <n v="333.11130000000003"/>
    <s v="-"/>
  </r>
  <r>
    <s v="ORD114034"/>
    <x v="1"/>
    <x v="0"/>
    <x v="13841"/>
    <n v="0.18"/>
    <n v="418.2192"/>
    <n v="6"/>
    <d v="2023-03-31T00:00:00"/>
    <d v="2023-04-07T00:00:00"/>
    <s v="Member"/>
    <x v="1"/>
    <n v="172.59"/>
    <x v="4"/>
    <x v="5"/>
    <n v="1905.2208000000001"/>
    <s v="Bulk Order"/>
  </r>
  <r>
    <s v="ORD114035"/>
    <x v="0"/>
    <x v="2"/>
    <x v="13842"/>
    <n v="0.28000000000000003"/>
    <n v="1020.7708000000001"/>
    <n v="9"/>
    <d v="2023-05-10T00:00:00"/>
    <d v="2023-05-13T00:00:00"/>
    <s v="New"/>
    <x v="1"/>
    <n v="247.34"/>
    <x v="4"/>
    <x v="1"/>
    <n v="2624.8391999999999"/>
    <s v="Bulk Order"/>
  </r>
  <r>
    <s v="ORD114036"/>
    <x v="0"/>
    <x v="1"/>
    <x v="13843"/>
    <n v="0.22"/>
    <n v="58.055799999999998"/>
    <n v="3"/>
    <d v="2023-01-12T00:00:00"/>
    <d v="2023-01-17T00:00:00"/>
    <s v="Regular"/>
    <x v="1"/>
    <n v="34.07"/>
    <x v="4"/>
    <x v="4"/>
    <n v="205.83419999999998"/>
    <s v="-"/>
  </r>
  <r>
    <s v="ORD114037"/>
    <x v="1"/>
    <x v="2"/>
    <x v="13844"/>
    <n v="7.0000000000000007E-2"/>
    <n v="265.22090000000003"/>
    <n v="6"/>
    <d v="2024-01-16T00:00:00"/>
    <d v="2024-01-23T00:00:00"/>
    <s v="New"/>
    <x v="1"/>
    <n v="498.49"/>
    <x v="4"/>
    <x v="3"/>
    <n v="3523.6490999999996"/>
    <s v="Bulk Order"/>
  </r>
  <r>
    <s v="ORD114038"/>
    <x v="1"/>
    <x v="2"/>
    <x v="13845"/>
    <n v="0.39"/>
    <n v="729.25710000000004"/>
    <n v="8"/>
    <d v="2023-02-01T00:00:00"/>
    <d v="2023-02-07T00:00:00"/>
    <s v="Member"/>
    <x v="1"/>
    <n v="458.1"/>
    <x v="4"/>
    <x v="4"/>
    <n v="1140.6329000000001"/>
    <s v="Bulk Order"/>
  </r>
  <r>
    <s v="ORD114039"/>
    <x v="2"/>
    <x v="0"/>
    <x v="13846"/>
    <n v="0.25"/>
    <n v="330.48"/>
    <n v="2"/>
    <d v="2023-02-20T00:00:00"/>
    <d v="2023-02-27T00:00:00"/>
    <s v="Regular"/>
    <x v="1"/>
    <n v="340.68"/>
    <x v="4"/>
    <x v="4"/>
    <n v="991.44"/>
    <s v="-"/>
  </r>
  <r>
    <s v="ORD114040"/>
    <x v="3"/>
    <x v="2"/>
    <x v="13847"/>
    <n v="0.1"/>
    <n v="292.22600000000006"/>
    <n v="1"/>
    <d v="2024-01-15T00:00:00"/>
    <d v="2024-01-19T00:00:00"/>
    <s v="New"/>
    <x v="1"/>
    <n v="255.94"/>
    <x v="4"/>
    <x v="3"/>
    <n v="2630.0340000000001"/>
    <s v="-"/>
  </r>
  <r>
    <s v="ORD114041"/>
    <x v="1"/>
    <x v="1"/>
    <x v="13848"/>
    <n v="0.45"/>
    <n v="1245.249"/>
    <n v="6"/>
    <d v="2023-12-24T00:00:00"/>
    <d v="2023-12-27T00:00:00"/>
    <s v="Regular"/>
    <x v="0"/>
    <n v="686.71"/>
    <x v="4"/>
    <x v="3"/>
    <n v="1521.9709999999998"/>
    <s v="Bulk Order"/>
  </r>
  <r>
    <s v="ORD114042"/>
    <x v="2"/>
    <x v="0"/>
    <x v="13849"/>
    <n v="0.43"/>
    <n v="1884.3890000000001"/>
    <n v="3"/>
    <d v="2023-09-24T00:00:00"/>
    <d v="2023-09-25T00:00:00"/>
    <s v="Member"/>
    <x v="0"/>
    <n v="512.4"/>
    <x v="4"/>
    <x v="5"/>
    <n v="2497.9110000000001"/>
    <s v="-"/>
  </r>
  <r>
    <s v="ORD114043"/>
    <x v="3"/>
    <x v="4"/>
    <x v="13850"/>
    <n v="0.28000000000000003"/>
    <n v="955.47480000000007"/>
    <n v="2"/>
    <d v="2024-05-22T00:00:00"/>
    <d v="2024-05-25T00:00:00"/>
    <s v="Regular"/>
    <x v="1"/>
    <n v="595.48"/>
    <x v="4"/>
    <x v="2"/>
    <n v="2456.9351999999999"/>
    <s v="-"/>
  </r>
  <r>
    <s v="ORD114044"/>
    <x v="0"/>
    <x v="2"/>
    <x v="13851"/>
    <n v="0.49"/>
    <n v="1061.8986"/>
    <n v="8"/>
    <d v="2024-03-23T00:00:00"/>
    <d v="2024-03-28T00:00:00"/>
    <s v="Member"/>
    <x v="2"/>
    <n v="154.91999999999999"/>
    <x v="4"/>
    <x v="0"/>
    <n v="1105.2413999999999"/>
    <s v="Bulk Order"/>
  </r>
  <r>
    <s v="ORD114045"/>
    <x v="0"/>
    <x v="2"/>
    <x v="13852"/>
    <n v="0.46"/>
    <n v="1511.4128000000001"/>
    <n v="9"/>
    <d v="2024-04-07T00:00:00"/>
    <d v="2024-04-14T00:00:00"/>
    <s v="Member"/>
    <x v="2"/>
    <n v="491.44"/>
    <x v="4"/>
    <x v="4"/>
    <n v="1774.2671999999998"/>
    <s v="Bulk Order"/>
  </r>
  <r>
    <s v="ORD114046"/>
    <x v="2"/>
    <x v="3"/>
    <x v="13853"/>
    <n v="0.45"/>
    <n v="1699.0785000000001"/>
    <n v="7"/>
    <d v="2023-02-23T00:00:00"/>
    <d v="2023-02-26T00:00:00"/>
    <s v="Member"/>
    <x v="2"/>
    <n v="238.78"/>
    <x v="4"/>
    <x v="5"/>
    <n v="2076.6514999999999"/>
    <s v="Bulk Order"/>
  </r>
  <r>
    <s v="ORD114047"/>
    <x v="2"/>
    <x v="4"/>
    <x v="13854"/>
    <n v="7.0000000000000007E-2"/>
    <n v="328.50370000000004"/>
    <n v="9"/>
    <d v="2024-06-01T00:00:00"/>
    <d v="2024-06-08T00:00:00"/>
    <s v="Regular"/>
    <x v="0"/>
    <n v="242.63"/>
    <x v="4"/>
    <x v="0"/>
    <n v="4364.4062999999996"/>
    <s v="Bulk Order"/>
  </r>
  <r>
    <s v="ORD114048"/>
    <x v="1"/>
    <x v="4"/>
    <x v="13855"/>
    <n v="0.15"/>
    <n v="532.63199999999995"/>
    <n v="7"/>
    <d v="2023-01-08T00:00:00"/>
    <d v="2023-01-12T00:00:00"/>
    <s v="Regular"/>
    <x v="2"/>
    <n v="1005.18"/>
    <x v="4"/>
    <x v="2"/>
    <n v="3018.248"/>
    <s v="Bulk Order"/>
  </r>
  <r>
    <s v="ORD114049"/>
    <x v="0"/>
    <x v="1"/>
    <x v="13856"/>
    <n v="0.21"/>
    <n v="580.64369999999997"/>
    <n v="3"/>
    <d v="2023-10-21T00:00:00"/>
    <d v="2023-10-22T00:00:00"/>
    <s v="Regular"/>
    <x v="1"/>
    <n v="690.26"/>
    <x v="4"/>
    <x v="2"/>
    <n v="2184.3262999999997"/>
    <s v="-"/>
  </r>
  <r>
    <s v="ORD114050"/>
    <x v="2"/>
    <x v="4"/>
    <x v="13857"/>
    <n v="0.42"/>
    <n v="809.59199999999998"/>
    <n v="1"/>
    <d v="2024-10-09T00:00:00"/>
    <d v="2024-10-12T00:00:00"/>
    <s v="Regular"/>
    <x v="2"/>
    <n v="198.93"/>
    <x v="4"/>
    <x v="2"/>
    <n v="1118.0079999999998"/>
    <s v="-"/>
  </r>
  <r>
    <s v="ORD114051"/>
    <x v="0"/>
    <x v="3"/>
    <x v="13858"/>
    <n v="0.44"/>
    <n v="1966.0388000000003"/>
    <n v="1"/>
    <d v="2024-06-12T00:00:00"/>
    <d v="2024-06-15T00:00:00"/>
    <s v="New"/>
    <x v="0"/>
    <n v="540.54"/>
    <x v="4"/>
    <x v="3"/>
    <n v="2502.2312000000002"/>
    <s v="-"/>
  </r>
  <r>
    <s v="ORD114052"/>
    <x v="0"/>
    <x v="1"/>
    <x v="13859"/>
    <n v="0.38"/>
    <n v="1513.673"/>
    <n v="5"/>
    <d v="2023-12-05T00:00:00"/>
    <d v="2023-12-07T00:00:00"/>
    <s v="New"/>
    <x v="2"/>
    <n v="326.93"/>
    <x v="4"/>
    <x v="5"/>
    <n v="2469.6769999999997"/>
    <s v="-"/>
  </r>
  <r>
    <s v="ORD114053"/>
    <x v="1"/>
    <x v="4"/>
    <x v="13860"/>
    <n v="0.24"/>
    <n v="114.76559999999999"/>
    <n v="9"/>
    <d v="2024-01-16T00:00:00"/>
    <d v="2024-01-21T00:00:00"/>
    <s v="New"/>
    <x v="2"/>
    <n v="41.92"/>
    <x v="4"/>
    <x v="0"/>
    <n v="363.42439999999999"/>
    <s v="Bulk Order"/>
  </r>
  <r>
    <s v="ORD114054"/>
    <x v="3"/>
    <x v="1"/>
    <x v="13861"/>
    <n v="0.08"/>
    <n v="282.22000000000003"/>
    <n v="6"/>
    <d v="2024-01-22T00:00:00"/>
    <d v="2024-01-26T00:00:00"/>
    <s v="Regular"/>
    <x v="1"/>
    <n v="689.89"/>
    <x v="4"/>
    <x v="3"/>
    <n v="3245.5299999999997"/>
    <s v="Bulk Order"/>
  </r>
  <r>
    <s v="ORD114055"/>
    <x v="1"/>
    <x v="4"/>
    <x v="13862"/>
    <n v="0.02"/>
    <n v="54.797399999999996"/>
    <n v="2"/>
    <d v="2024-02-29T00:00:00"/>
    <d v="2024-03-01T00:00:00"/>
    <s v="Member"/>
    <x v="2"/>
    <n v="531.75"/>
    <x v="4"/>
    <x v="1"/>
    <n v="2685.0726"/>
    <s v="-"/>
  </r>
  <r>
    <s v="ORD114056"/>
    <x v="2"/>
    <x v="4"/>
    <x v="13863"/>
    <n v="0.35"/>
    <n v="212.751"/>
    <n v="6"/>
    <d v="2024-12-13T00:00:00"/>
    <d v="2024-12-20T00:00:00"/>
    <s v="Member"/>
    <x v="1"/>
    <n v="116.06"/>
    <x v="4"/>
    <x v="1"/>
    <n v="395.10900000000004"/>
    <s v="Bulk Order"/>
  </r>
  <r>
    <s v="ORD114057"/>
    <x v="1"/>
    <x v="4"/>
    <x v="13864"/>
    <n v="0.5"/>
    <n v="1434.155"/>
    <n v="4"/>
    <d v="2024-09-13T00:00:00"/>
    <d v="2024-09-16T00:00:00"/>
    <s v="New"/>
    <x v="0"/>
    <n v="169.87"/>
    <x v="4"/>
    <x v="1"/>
    <n v="1434.155"/>
    <s v="-"/>
  </r>
  <r>
    <s v="ORD114058"/>
    <x v="1"/>
    <x v="2"/>
    <x v="13865"/>
    <n v="0.17"/>
    <n v="177.35760000000002"/>
    <n v="9"/>
    <d v="2023-12-19T00:00:00"/>
    <d v="2023-12-21T00:00:00"/>
    <s v="New"/>
    <x v="2"/>
    <n v="230.98"/>
    <x v="4"/>
    <x v="4"/>
    <n v="865.92239999999993"/>
    <s v="Bulk Order"/>
  </r>
  <r>
    <s v="ORD114059"/>
    <x v="0"/>
    <x v="4"/>
    <x v="13866"/>
    <n v="0.28000000000000003"/>
    <n v="999.5748000000001"/>
    <n v="3"/>
    <d v="2024-08-30T00:00:00"/>
    <d v="2024-09-04T00:00:00"/>
    <s v="Regular"/>
    <x v="0"/>
    <n v="201.45"/>
    <x v="4"/>
    <x v="1"/>
    <n v="2570.3351999999995"/>
    <s v="-"/>
  </r>
  <r>
    <s v="ORD114060"/>
    <x v="1"/>
    <x v="2"/>
    <x v="13867"/>
    <n v="0.41"/>
    <n v="600.42859999999996"/>
    <n v="7"/>
    <d v="2023-08-12T00:00:00"/>
    <d v="2023-08-16T00:00:00"/>
    <s v="Regular"/>
    <x v="0"/>
    <n v="435.87"/>
    <x v="4"/>
    <x v="1"/>
    <n v="864.03140000000008"/>
    <s v="Bulk Order"/>
  </r>
  <r>
    <s v="ORD114061"/>
    <x v="2"/>
    <x v="0"/>
    <x v="13868"/>
    <n v="0.09"/>
    <n v="75.302099999999996"/>
    <n v="8"/>
    <d v="2024-03-29T00:00:00"/>
    <d v="2024-03-31T00:00:00"/>
    <s v="New"/>
    <x v="0"/>
    <n v="215.61"/>
    <x v="4"/>
    <x v="4"/>
    <n v="761.38790000000006"/>
    <s v="Bulk Order"/>
  </r>
  <r>
    <s v="ORD114062"/>
    <x v="3"/>
    <x v="3"/>
    <x v="13869"/>
    <n v="0.41"/>
    <n v="205.68469999999999"/>
    <n v="2"/>
    <d v="2023-11-14T00:00:00"/>
    <d v="2023-11-19T00:00:00"/>
    <s v="Regular"/>
    <x v="1"/>
    <n v="141.04"/>
    <x v="4"/>
    <x v="2"/>
    <n v="295.98530000000005"/>
    <s v="-"/>
  </r>
  <r>
    <s v="ORD114063"/>
    <x v="1"/>
    <x v="1"/>
    <x v="13870"/>
    <n v="0.31"/>
    <n v="776.52520000000004"/>
    <n v="7"/>
    <d v="2023-11-05T00:00:00"/>
    <d v="2023-11-11T00:00:00"/>
    <s v="New"/>
    <x v="2"/>
    <n v="623.71"/>
    <x v="4"/>
    <x v="3"/>
    <n v="1728.3948"/>
    <s v="Bulk Order"/>
  </r>
  <r>
    <s v="ORD114064"/>
    <x v="1"/>
    <x v="1"/>
    <x v="13871"/>
    <n v="0.28000000000000003"/>
    <n v="301.89880000000005"/>
    <n v="5"/>
    <d v="2023-12-15T00:00:00"/>
    <d v="2023-12-22T00:00:00"/>
    <s v="New"/>
    <x v="0"/>
    <n v="139.72"/>
    <x v="4"/>
    <x v="3"/>
    <n v="776.31119999999999"/>
    <s v="-"/>
  </r>
  <r>
    <s v="ORD114065"/>
    <x v="3"/>
    <x v="0"/>
    <x v="13872"/>
    <n v="0.38"/>
    <n v="1630.2494000000002"/>
    <n v="1"/>
    <d v="2024-09-04T00:00:00"/>
    <d v="2024-09-05T00:00:00"/>
    <s v="Regular"/>
    <x v="0"/>
    <n v="424.58"/>
    <x v="4"/>
    <x v="4"/>
    <n v="2659.8806"/>
    <s v="-"/>
  </r>
  <r>
    <s v="ORD114066"/>
    <x v="2"/>
    <x v="4"/>
    <x v="13873"/>
    <n v="0.12"/>
    <n v="13.765199999999998"/>
    <n v="7"/>
    <d v="2024-12-21T00:00:00"/>
    <d v="2024-12-25T00:00:00"/>
    <s v="Regular"/>
    <x v="2"/>
    <n v="19.84"/>
    <x v="4"/>
    <x v="2"/>
    <n v="100.9448"/>
    <s v="Bulk Order"/>
  </r>
  <r>
    <s v="ORD114067"/>
    <x v="2"/>
    <x v="3"/>
    <x v="13874"/>
    <n v="0.31"/>
    <n v="1312.4873"/>
    <n v="8"/>
    <d v="2023-12-05T00:00:00"/>
    <d v="2023-12-06T00:00:00"/>
    <s v="New"/>
    <x v="0"/>
    <n v="1053.67"/>
    <x v="4"/>
    <x v="1"/>
    <n v="2921.3427000000001"/>
    <s v="Bulk Order"/>
  </r>
  <r>
    <s v="ORD114068"/>
    <x v="1"/>
    <x v="0"/>
    <x v="13875"/>
    <n v="0.12"/>
    <n v="318.40199999999999"/>
    <n v="1"/>
    <d v="2023-12-17T00:00:00"/>
    <d v="2023-12-24T00:00:00"/>
    <s v="New"/>
    <x v="1"/>
    <n v="481.51"/>
    <x v="4"/>
    <x v="2"/>
    <n v="2334.9479999999999"/>
    <s v="-"/>
  </r>
  <r>
    <s v="ORD114069"/>
    <x v="0"/>
    <x v="0"/>
    <x v="13876"/>
    <n v="0.09"/>
    <n v="415.66590000000002"/>
    <n v="4"/>
    <d v="2024-10-24T00:00:00"/>
    <d v="2024-10-29T00:00:00"/>
    <s v="Member"/>
    <x v="0"/>
    <n v="577.54999999999995"/>
    <x v="4"/>
    <x v="0"/>
    <n v="4202.8441000000003"/>
    <s v="-"/>
  </r>
  <r>
    <s v="ORD114070"/>
    <x v="1"/>
    <x v="1"/>
    <x v="13877"/>
    <n v="0.31"/>
    <n v="341.80599999999998"/>
    <n v="4"/>
    <d v="2024-11-05T00:00:00"/>
    <d v="2024-11-08T00:00:00"/>
    <s v="New"/>
    <x v="2"/>
    <n v="127.15"/>
    <x v="4"/>
    <x v="5"/>
    <n v="760.79399999999987"/>
    <s v="-"/>
  </r>
  <r>
    <s v="ORD114071"/>
    <x v="3"/>
    <x v="2"/>
    <x v="13878"/>
    <n v="0.13"/>
    <n v="78.148200000000003"/>
    <n v="5"/>
    <d v="2023-09-27T00:00:00"/>
    <d v="2023-09-30T00:00:00"/>
    <s v="Regular"/>
    <x v="2"/>
    <n v="102.93"/>
    <x v="4"/>
    <x v="5"/>
    <n v="522.99180000000001"/>
    <s v="-"/>
  </r>
  <r>
    <s v="ORD114072"/>
    <x v="3"/>
    <x v="2"/>
    <x v="13879"/>
    <n v="0.36"/>
    <n v="1138.4280000000001"/>
    <n v="5"/>
    <d v="2024-07-30T00:00:00"/>
    <d v="2024-08-05T00:00:00"/>
    <s v="Regular"/>
    <x v="2"/>
    <n v="473.5"/>
    <x v="4"/>
    <x v="0"/>
    <n v="2023.8720000000001"/>
    <s v="-"/>
  </r>
  <r>
    <s v="ORD114073"/>
    <x v="3"/>
    <x v="4"/>
    <x v="13880"/>
    <n v="0.26"/>
    <n v="926.36959999999999"/>
    <n v="4"/>
    <d v="2024-01-04T00:00:00"/>
    <d v="2024-01-07T00:00:00"/>
    <s v="Regular"/>
    <x v="0"/>
    <n v="735.62"/>
    <x v="4"/>
    <x v="4"/>
    <n v="2636.5904"/>
    <s v="-"/>
  </r>
  <r>
    <s v="ORD114074"/>
    <x v="1"/>
    <x v="4"/>
    <x v="13881"/>
    <n v="0.35"/>
    <n v="673.98450000000003"/>
    <n v="1"/>
    <d v="2023-02-18T00:00:00"/>
    <d v="2023-02-19T00:00:00"/>
    <s v="Member"/>
    <x v="2"/>
    <n v="102.42"/>
    <x v="4"/>
    <x v="1"/>
    <n v="1251.6855"/>
    <s v="-"/>
  </r>
  <r>
    <s v="ORD114075"/>
    <x v="1"/>
    <x v="0"/>
    <x v="13882"/>
    <n v="0.45"/>
    <n v="75.163499999999999"/>
    <n v="9"/>
    <d v="2024-11-06T00:00:00"/>
    <d v="2024-11-07T00:00:00"/>
    <s v="Member"/>
    <x v="0"/>
    <n v="34.76"/>
    <x v="4"/>
    <x v="2"/>
    <n v="91.866500000000002"/>
    <s v="Bulk Order"/>
  </r>
  <r>
    <s v="ORD114076"/>
    <x v="2"/>
    <x v="4"/>
    <x v="13883"/>
    <n v="7.0000000000000007E-2"/>
    <n v="146.58840000000001"/>
    <n v="5"/>
    <d v="2024-10-02T00:00:00"/>
    <d v="2024-10-03T00:00:00"/>
    <s v="Regular"/>
    <x v="1"/>
    <n v="353.45"/>
    <x v="4"/>
    <x v="4"/>
    <n v="1947.5315999999998"/>
    <s v="-"/>
  </r>
  <r>
    <s v="ORD114077"/>
    <x v="0"/>
    <x v="2"/>
    <x v="13884"/>
    <n v="0.03"/>
    <n v="37.366799999999998"/>
    <n v="1"/>
    <d v="2024-06-17T00:00:00"/>
    <d v="2024-06-20T00:00:00"/>
    <s v="New"/>
    <x v="0"/>
    <n v="311.5"/>
    <x v="4"/>
    <x v="4"/>
    <n v="1208.1931999999999"/>
    <s v="-"/>
  </r>
  <r>
    <s v="ORD114078"/>
    <x v="1"/>
    <x v="3"/>
    <x v="13885"/>
    <n v="0.2"/>
    <n v="360.52"/>
    <n v="3"/>
    <d v="2023-01-03T00:00:00"/>
    <d v="2023-01-10T00:00:00"/>
    <s v="New"/>
    <x v="1"/>
    <n v="219.5"/>
    <x v="4"/>
    <x v="1"/>
    <n v="1442.08"/>
    <s v="-"/>
  </r>
  <r>
    <s v="ORD114079"/>
    <x v="2"/>
    <x v="1"/>
    <x v="13886"/>
    <n v="0.36"/>
    <n v="929.91599999999994"/>
    <n v="1"/>
    <d v="2024-01-31T00:00:00"/>
    <d v="2024-02-05T00:00:00"/>
    <s v="New"/>
    <x v="2"/>
    <n v="635.9"/>
    <x v="4"/>
    <x v="3"/>
    <n v="1653.184"/>
    <s v="-"/>
  </r>
  <r>
    <s v="ORD114080"/>
    <x v="1"/>
    <x v="2"/>
    <x v="13887"/>
    <n v="0.44"/>
    <n v="1558.2467999999999"/>
    <n v="7"/>
    <d v="2024-02-25T00:00:00"/>
    <d v="2024-03-02T00:00:00"/>
    <s v="New"/>
    <x v="1"/>
    <n v="1023.72"/>
    <x v="4"/>
    <x v="2"/>
    <n v="1983.2231999999999"/>
    <s v="Bulk Order"/>
  </r>
  <r>
    <s v="ORD114081"/>
    <x v="2"/>
    <x v="4"/>
    <x v="13888"/>
    <n v="0.02"/>
    <n v="96.396000000000001"/>
    <n v="7"/>
    <d v="2023-12-06T00:00:00"/>
    <d v="2023-12-09T00:00:00"/>
    <s v="Regular"/>
    <x v="0"/>
    <n v="787.81"/>
    <x v="4"/>
    <x v="2"/>
    <n v="4723.4040000000005"/>
    <s v="Bulk Order"/>
  </r>
  <r>
    <s v="ORD114082"/>
    <x v="2"/>
    <x v="1"/>
    <x v="13889"/>
    <n v="0.4"/>
    <n v="322.24"/>
    <n v="6"/>
    <d v="2024-12-05T00:00:00"/>
    <d v="2024-12-10T00:00:00"/>
    <s v="Member"/>
    <x v="1"/>
    <n v="113.85"/>
    <x v="4"/>
    <x v="1"/>
    <n v="483.36"/>
    <s v="Bulk Order"/>
  </r>
  <r>
    <s v="ORD114083"/>
    <x v="0"/>
    <x v="1"/>
    <x v="13890"/>
    <n v="0.04"/>
    <n v="137.2604"/>
    <n v="9"/>
    <d v="2024-03-17T00:00:00"/>
    <d v="2024-03-22T00:00:00"/>
    <s v="New"/>
    <x v="1"/>
    <n v="905.56"/>
    <x v="4"/>
    <x v="2"/>
    <n v="3294.2496000000001"/>
    <s v="Bulk Order"/>
  </r>
  <r>
    <s v="ORD114084"/>
    <x v="1"/>
    <x v="0"/>
    <x v="13891"/>
    <n v="0.28999999999999998"/>
    <n v="360.39459999999997"/>
    <n v="7"/>
    <d v="2023-11-12T00:00:00"/>
    <d v="2023-11-17T00:00:00"/>
    <s v="Regular"/>
    <x v="2"/>
    <n v="135.33000000000001"/>
    <x v="4"/>
    <x v="3"/>
    <n v="882.34540000000004"/>
    <s v="Bulk Order"/>
  </r>
  <r>
    <s v="ORD114085"/>
    <x v="2"/>
    <x v="4"/>
    <x v="13892"/>
    <n v="0.17"/>
    <n v="200.84650000000002"/>
    <n v="5"/>
    <d v="2023-02-10T00:00:00"/>
    <d v="2023-02-14T00:00:00"/>
    <s v="Regular"/>
    <x v="1"/>
    <n v="275.5"/>
    <x v="4"/>
    <x v="4"/>
    <n v="980.60350000000005"/>
    <s v="-"/>
  </r>
  <r>
    <s v="ORD114086"/>
    <x v="3"/>
    <x v="0"/>
    <x v="13893"/>
    <n v="0.01"/>
    <n v="32.0441"/>
    <n v="7"/>
    <d v="2023-08-04T00:00:00"/>
    <d v="2023-08-05T00:00:00"/>
    <s v="New"/>
    <x v="0"/>
    <n v="618.99"/>
    <x v="4"/>
    <x v="0"/>
    <n v="3172.3658999999998"/>
    <s v="Bulk Order"/>
  </r>
  <r>
    <s v="ORD114087"/>
    <x v="3"/>
    <x v="1"/>
    <x v="13894"/>
    <n v="0.05"/>
    <n v="195.12"/>
    <n v="4"/>
    <d v="2023-09-01T00:00:00"/>
    <d v="2023-09-06T00:00:00"/>
    <s v="New"/>
    <x v="1"/>
    <n v="615.95000000000005"/>
    <x v="4"/>
    <x v="3"/>
    <n v="3707.28"/>
    <s v="-"/>
  </r>
  <r>
    <s v="ORD114088"/>
    <x v="3"/>
    <x v="0"/>
    <x v="13895"/>
    <n v="0.18"/>
    <n v="880.40879999999993"/>
    <n v="9"/>
    <d v="2023-04-12T00:00:00"/>
    <d v="2023-04-17T00:00:00"/>
    <s v="New"/>
    <x v="0"/>
    <n v="479.51"/>
    <x v="4"/>
    <x v="4"/>
    <n v="4010.7511999999997"/>
    <s v="Bulk Order"/>
  </r>
  <r>
    <s v="ORD114089"/>
    <x v="0"/>
    <x v="4"/>
    <x v="13896"/>
    <n v="0.48"/>
    <n v="1856.2895999999998"/>
    <n v="6"/>
    <d v="2024-04-18T00:00:00"/>
    <d v="2024-04-23T00:00:00"/>
    <s v="Member"/>
    <x v="0"/>
    <n v="206.25"/>
    <x v="4"/>
    <x v="5"/>
    <n v="2010.9804000000001"/>
    <s v="Bulk Order"/>
  </r>
  <r>
    <s v="ORD114090"/>
    <x v="2"/>
    <x v="2"/>
    <x v="13897"/>
    <n v="0.08"/>
    <n v="69.667200000000008"/>
    <n v="4"/>
    <d v="2023-06-29T00:00:00"/>
    <d v="2023-07-05T00:00:00"/>
    <s v="New"/>
    <x v="1"/>
    <n v="160.75"/>
    <x v="4"/>
    <x v="1"/>
    <n v="801.17280000000005"/>
    <s v="-"/>
  </r>
  <r>
    <s v="ORD114091"/>
    <x v="0"/>
    <x v="3"/>
    <x v="13898"/>
    <n v="0.14000000000000001"/>
    <n v="168.62580000000003"/>
    <n v="5"/>
    <d v="2023-06-29T00:00:00"/>
    <d v="2023-06-30T00:00:00"/>
    <s v="New"/>
    <x v="0"/>
    <n v="77.66"/>
    <x v="4"/>
    <x v="3"/>
    <n v="1035.8442"/>
    <s v="-"/>
  </r>
  <r>
    <s v="ORD114092"/>
    <x v="1"/>
    <x v="2"/>
    <x v="13899"/>
    <n v="0.5"/>
    <n v="1915.405"/>
    <n v="8"/>
    <d v="2023-11-14T00:00:00"/>
    <d v="2023-11-18T00:00:00"/>
    <s v="Regular"/>
    <x v="0"/>
    <n v="293.56"/>
    <x v="4"/>
    <x v="0"/>
    <n v="1915.405"/>
    <s v="Bulk Order"/>
  </r>
  <r>
    <s v="ORD114093"/>
    <x v="1"/>
    <x v="1"/>
    <x v="13900"/>
    <n v="0.24"/>
    <n v="643.73759999999993"/>
    <n v="7"/>
    <d v="2024-12-03T00:00:00"/>
    <d v="2024-12-04T00:00:00"/>
    <s v="Member"/>
    <x v="1"/>
    <n v="539.41"/>
    <x v="4"/>
    <x v="5"/>
    <n v="2038.5023999999999"/>
    <s v="Bulk Order"/>
  </r>
  <r>
    <s v="ORD114094"/>
    <x v="2"/>
    <x v="2"/>
    <x v="13901"/>
    <n v="0.13"/>
    <n v="201.17500000000001"/>
    <n v="6"/>
    <d v="2023-03-11T00:00:00"/>
    <d v="2023-03-14T00:00:00"/>
    <s v="Regular"/>
    <x v="2"/>
    <n v="170.49"/>
    <x v="4"/>
    <x v="3"/>
    <n v="1346.325"/>
    <s v="Bulk Order"/>
  </r>
  <r>
    <s v="ORD114095"/>
    <x v="3"/>
    <x v="0"/>
    <x v="13902"/>
    <n v="0.31"/>
    <n v="747.63939999999991"/>
    <n v="2"/>
    <d v="2024-07-05T00:00:00"/>
    <d v="2024-07-06T00:00:00"/>
    <s v="Regular"/>
    <x v="0"/>
    <n v="536.14"/>
    <x v="4"/>
    <x v="5"/>
    <n v="1664.1005999999998"/>
    <s v="-"/>
  </r>
  <r>
    <s v="ORD114096"/>
    <x v="2"/>
    <x v="4"/>
    <x v="13903"/>
    <n v="0.22"/>
    <n v="1008.2489999999999"/>
    <n v="3"/>
    <d v="2023-01-09T00:00:00"/>
    <d v="2023-01-10T00:00:00"/>
    <s v="Regular"/>
    <x v="2"/>
    <n v="398.79"/>
    <x v="4"/>
    <x v="4"/>
    <n v="3574.701"/>
    <s v="-"/>
  </r>
  <r>
    <s v="ORD114097"/>
    <x v="2"/>
    <x v="2"/>
    <x v="13904"/>
    <n v="0.43"/>
    <n v="1635.0491999999999"/>
    <n v="1"/>
    <d v="2024-09-17T00:00:00"/>
    <d v="2024-09-23T00:00:00"/>
    <s v="New"/>
    <x v="1"/>
    <n v="257.08"/>
    <x v="4"/>
    <x v="1"/>
    <n v="2167.3908000000001"/>
    <s v="-"/>
  </r>
  <r>
    <s v="ORD114098"/>
    <x v="2"/>
    <x v="2"/>
    <x v="13905"/>
    <n v="0"/>
    <n v="0"/>
    <n v="3"/>
    <d v="2024-03-29T00:00:00"/>
    <d v="2024-03-31T00:00:00"/>
    <s v="New"/>
    <x v="2"/>
    <n v="417.81"/>
    <x v="4"/>
    <x v="4"/>
    <n v="2308.42"/>
    <s v="-"/>
  </r>
  <r>
    <s v="ORD114099"/>
    <x v="0"/>
    <x v="4"/>
    <x v="13906"/>
    <n v="0.5"/>
    <n v="2452.355"/>
    <n v="2"/>
    <d v="2023-05-25T00:00:00"/>
    <d v="2023-05-31T00:00:00"/>
    <s v="New"/>
    <x v="2"/>
    <n v="537.71"/>
    <x v="4"/>
    <x v="4"/>
    <n v="2452.355"/>
    <s v="-"/>
  </r>
  <r>
    <s v="ORD114100"/>
    <x v="1"/>
    <x v="0"/>
    <x v="13907"/>
    <n v="0.03"/>
    <n v="119.8467"/>
    <n v="6"/>
    <d v="2024-10-24T00:00:00"/>
    <d v="2024-10-26T00:00:00"/>
    <s v="New"/>
    <x v="2"/>
    <n v="626.27"/>
    <x v="4"/>
    <x v="4"/>
    <n v="3875.0432999999998"/>
    <s v="Bulk Order"/>
  </r>
  <r>
    <s v="ORD114101"/>
    <x v="2"/>
    <x v="3"/>
    <x v="13908"/>
    <n v="0.27"/>
    <n v="34.767900000000004"/>
    <n v="4"/>
    <d v="2023-03-21T00:00:00"/>
    <d v="2023-03-25T00:00:00"/>
    <s v="New"/>
    <x v="0"/>
    <n v="9.9499999999999993"/>
    <x v="4"/>
    <x v="4"/>
    <n v="94.002100000000013"/>
    <s v="-"/>
  </r>
  <r>
    <s v="ORD114102"/>
    <x v="2"/>
    <x v="2"/>
    <x v="13909"/>
    <n v="0.35"/>
    <n v="227.70999999999998"/>
    <n v="3"/>
    <d v="2024-07-16T00:00:00"/>
    <d v="2024-07-17T00:00:00"/>
    <s v="Regular"/>
    <x v="2"/>
    <n v="80.14"/>
    <x v="4"/>
    <x v="0"/>
    <n v="422.89000000000004"/>
    <s v="-"/>
  </r>
  <r>
    <s v="ORD114103"/>
    <x v="2"/>
    <x v="1"/>
    <x v="13910"/>
    <n v="0.27"/>
    <n v="759.90150000000006"/>
    <n v="8"/>
    <d v="2024-08-20T00:00:00"/>
    <d v="2024-08-22T00:00:00"/>
    <s v="Member"/>
    <x v="0"/>
    <n v="182.4"/>
    <x v="4"/>
    <x v="0"/>
    <n v="2054.5484999999999"/>
    <s v="Bulk Order"/>
  </r>
  <r>
    <s v="ORD114104"/>
    <x v="0"/>
    <x v="0"/>
    <x v="13911"/>
    <n v="0.15"/>
    <n v="272.21699999999998"/>
    <n v="5"/>
    <d v="2024-10-17T00:00:00"/>
    <d v="2024-10-18T00:00:00"/>
    <s v="Member"/>
    <x v="0"/>
    <n v="458.57"/>
    <x v="4"/>
    <x v="2"/>
    <n v="1542.5630000000001"/>
    <s v="-"/>
  </r>
  <r>
    <s v="ORD114105"/>
    <x v="0"/>
    <x v="0"/>
    <x v="13912"/>
    <n v="0.43"/>
    <n v="1755.0621999999998"/>
    <n v="4"/>
    <d v="2023-06-22T00:00:00"/>
    <d v="2023-06-27T00:00:00"/>
    <s v="Member"/>
    <x v="0"/>
    <n v="208.51"/>
    <x v="4"/>
    <x v="3"/>
    <n v="2326.4778000000001"/>
    <s v="-"/>
  </r>
  <r>
    <s v="ORD114106"/>
    <x v="0"/>
    <x v="2"/>
    <x v="13913"/>
    <n v="0.22"/>
    <n v="987.55139999999994"/>
    <n v="6"/>
    <d v="2023-07-08T00:00:00"/>
    <d v="2023-07-10T00:00:00"/>
    <s v="New"/>
    <x v="0"/>
    <n v="1301.3"/>
    <x v="4"/>
    <x v="0"/>
    <n v="3501.3186000000001"/>
    <s v="Bulk Order"/>
  </r>
  <r>
    <s v="ORD114107"/>
    <x v="2"/>
    <x v="4"/>
    <x v="13914"/>
    <n v="0.15"/>
    <n v="191.8785"/>
    <n v="4"/>
    <d v="2023-07-20T00:00:00"/>
    <d v="2023-07-22T00:00:00"/>
    <s v="Regular"/>
    <x v="1"/>
    <n v="151.03"/>
    <x v="4"/>
    <x v="5"/>
    <n v="1087.3115"/>
    <s v="-"/>
  </r>
  <r>
    <s v="ORD114108"/>
    <x v="3"/>
    <x v="2"/>
    <x v="13915"/>
    <n v="0.38"/>
    <n v="1459.2380000000001"/>
    <n v="5"/>
    <d v="2023-01-06T00:00:00"/>
    <d v="2023-01-08T00:00:00"/>
    <s v="Member"/>
    <x v="2"/>
    <n v="266.83"/>
    <x v="4"/>
    <x v="0"/>
    <n v="2380.8620000000001"/>
    <s v="-"/>
  </r>
  <r>
    <s v="ORD114109"/>
    <x v="3"/>
    <x v="2"/>
    <x v="1631"/>
    <n v="7.0000000000000007E-2"/>
    <n v="190.64150000000001"/>
    <n v="4"/>
    <d v="2024-09-05T00:00:00"/>
    <d v="2024-09-06T00:00:00"/>
    <s v="Member"/>
    <x v="0"/>
    <n v="718.44"/>
    <x v="4"/>
    <x v="5"/>
    <n v="2532.8084999999996"/>
    <s v="-"/>
  </r>
  <r>
    <s v="ORD114110"/>
    <x v="3"/>
    <x v="4"/>
    <x v="13916"/>
    <n v="0.1"/>
    <n v="202.06400000000002"/>
    <n v="9"/>
    <d v="2024-04-09T00:00:00"/>
    <d v="2024-04-14T00:00:00"/>
    <s v="Member"/>
    <x v="0"/>
    <n v="438.68"/>
    <x v="4"/>
    <x v="4"/>
    <n v="1818.576"/>
    <s v="Bulk Order"/>
  </r>
  <r>
    <s v="ORD114111"/>
    <x v="1"/>
    <x v="1"/>
    <x v="13917"/>
    <n v="0.13"/>
    <n v="514.17859999999996"/>
    <n v="2"/>
    <d v="2023-07-21T00:00:00"/>
    <d v="2023-07-28T00:00:00"/>
    <s v="New"/>
    <x v="0"/>
    <n v="1041.01"/>
    <x v="4"/>
    <x v="3"/>
    <n v="3441.0414000000001"/>
    <s v="-"/>
  </r>
  <r>
    <s v="ORD114112"/>
    <x v="2"/>
    <x v="4"/>
    <x v="13918"/>
    <n v="0.22"/>
    <n v="630.98860000000002"/>
    <n v="1"/>
    <d v="2023-06-12T00:00:00"/>
    <d v="2023-06-13T00:00:00"/>
    <s v="New"/>
    <x v="2"/>
    <n v="535.04999999999995"/>
    <x v="4"/>
    <x v="3"/>
    <n v="2237.1414"/>
    <s v="-"/>
  </r>
  <r>
    <s v="ORD114113"/>
    <x v="3"/>
    <x v="2"/>
    <x v="13919"/>
    <n v="0.01"/>
    <n v="32.128900000000002"/>
    <n v="7"/>
    <d v="2023-02-16T00:00:00"/>
    <d v="2023-02-18T00:00:00"/>
    <s v="Member"/>
    <x v="1"/>
    <n v="367.64"/>
    <x v="4"/>
    <x v="4"/>
    <n v="3180.7610999999997"/>
    <s v="Bulk Order"/>
  </r>
  <r>
    <s v="ORD114114"/>
    <x v="3"/>
    <x v="3"/>
    <x v="13920"/>
    <n v="0.5"/>
    <n v="202.52"/>
    <n v="9"/>
    <d v="2024-08-19T00:00:00"/>
    <d v="2024-08-24T00:00:00"/>
    <s v="New"/>
    <x v="2"/>
    <n v="30.23"/>
    <x v="4"/>
    <x v="2"/>
    <n v="202.52"/>
    <s v="Bulk Order"/>
  </r>
  <r>
    <s v="ORD114115"/>
    <x v="3"/>
    <x v="4"/>
    <x v="13921"/>
    <n v="0.3"/>
    <n v="891.24299999999994"/>
    <n v="9"/>
    <d v="2023-04-27T00:00:00"/>
    <d v="2023-05-03T00:00:00"/>
    <s v="New"/>
    <x v="0"/>
    <n v="554.85"/>
    <x v="4"/>
    <x v="2"/>
    <n v="2079.567"/>
    <s v="Bulk Order"/>
  </r>
  <r>
    <s v="ORD114116"/>
    <x v="2"/>
    <x v="1"/>
    <x v="13922"/>
    <n v="0.49"/>
    <n v="771.01009999999997"/>
    <n v="4"/>
    <d v="2023-10-02T00:00:00"/>
    <d v="2023-10-04T00:00:00"/>
    <s v="Member"/>
    <x v="2"/>
    <n v="333.33"/>
    <x v="4"/>
    <x v="5"/>
    <n v="802.47990000000004"/>
    <s v="-"/>
  </r>
  <r>
    <s v="ORD114117"/>
    <x v="3"/>
    <x v="4"/>
    <x v="13923"/>
    <n v="0.4"/>
    <n v="1006.856"/>
    <n v="4"/>
    <d v="2023-10-10T00:00:00"/>
    <d v="2023-10-16T00:00:00"/>
    <s v="New"/>
    <x v="2"/>
    <n v="407.04"/>
    <x v="4"/>
    <x v="3"/>
    <n v="1510.2839999999999"/>
    <s v="-"/>
  </r>
  <r>
    <s v="ORD114118"/>
    <x v="3"/>
    <x v="4"/>
    <x v="13924"/>
    <n v="7.0000000000000007E-2"/>
    <n v="83.149500000000003"/>
    <n v="1"/>
    <d v="2023-05-19T00:00:00"/>
    <d v="2023-05-23T00:00:00"/>
    <s v="Regular"/>
    <x v="2"/>
    <n v="158.1"/>
    <x v="4"/>
    <x v="0"/>
    <n v="1104.7004999999999"/>
    <s v="-"/>
  </r>
  <r>
    <s v="ORD114119"/>
    <x v="2"/>
    <x v="0"/>
    <x v="13925"/>
    <n v="0.1"/>
    <n v="311.09300000000002"/>
    <n v="1"/>
    <d v="2023-11-22T00:00:00"/>
    <d v="2023-11-29T00:00:00"/>
    <s v="Regular"/>
    <x v="1"/>
    <n v="815.65"/>
    <x v="4"/>
    <x v="2"/>
    <n v="2799.837"/>
    <s v="-"/>
  </r>
  <r>
    <s v="ORD114120"/>
    <x v="1"/>
    <x v="0"/>
    <x v="13926"/>
    <n v="0.02"/>
    <n v="16.452000000000002"/>
    <n v="1"/>
    <d v="2023-07-06T00:00:00"/>
    <d v="2023-07-11T00:00:00"/>
    <s v="Member"/>
    <x v="0"/>
    <n v="172.75"/>
    <x v="4"/>
    <x v="0"/>
    <n v="806.14800000000002"/>
    <s v="-"/>
  </r>
  <r>
    <s v="ORD114121"/>
    <x v="0"/>
    <x v="2"/>
    <x v="13927"/>
    <n v="0.42"/>
    <n v="294.9366"/>
    <n v="6"/>
    <d v="2024-07-06T00:00:00"/>
    <d v="2024-07-10T00:00:00"/>
    <s v="New"/>
    <x v="1"/>
    <n v="61.71"/>
    <x v="4"/>
    <x v="2"/>
    <n v="407.29340000000002"/>
    <s v="Bulk Order"/>
  </r>
  <r>
    <s v="ORD114122"/>
    <x v="3"/>
    <x v="2"/>
    <x v="13928"/>
    <n v="0.3"/>
    <n v="306.96600000000001"/>
    <n v="6"/>
    <d v="2024-11-13T00:00:00"/>
    <d v="2024-11-16T00:00:00"/>
    <s v="Member"/>
    <x v="1"/>
    <n v="285.88"/>
    <x v="4"/>
    <x v="5"/>
    <n v="716.25400000000002"/>
    <s v="Bulk Order"/>
  </r>
  <r>
    <s v="ORD114123"/>
    <x v="0"/>
    <x v="4"/>
    <x v="13929"/>
    <n v="0.11"/>
    <n v="451.61379999999997"/>
    <n v="5"/>
    <d v="2023-01-28T00:00:00"/>
    <d v="2023-01-30T00:00:00"/>
    <s v="New"/>
    <x v="2"/>
    <n v="380.67"/>
    <x v="4"/>
    <x v="3"/>
    <n v="3653.9661999999998"/>
    <s v="-"/>
  </r>
  <r>
    <s v="ORD114124"/>
    <x v="1"/>
    <x v="3"/>
    <x v="13930"/>
    <n v="0.49"/>
    <n v="129.51679999999999"/>
    <n v="2"/>
    <d v="2024-07-28T00:00:00"/>
    <d v="2024-08-04T00:00:00"/>
    <s v="Regular"/>
    <x v="0"/>
    <n v="72.17"/>
    <x v="4"/>
    <x v="1"/>
    <n v="134.8032"/>
    <s v="-"/>
  </r>
  <r>
    <s v="ORD114125"/>
    <x v="1"/>
    <x v="2"/>
    <x v="13931"/>
    <n v="0.37"/>
    <n v="1359.7240999999999"/>
    <n v="6"/>
    <d v="2024-05-03T00:00:00"/>
    <d v="2024-05-10T00:00:00"/>
    <s v="New"/>
    <x v="0"/>
    <n v="222.26"/>
    <x v="4"/>
    <x v="1"/>
    <n v="2315.2058999999999"/>
    <s v="Bulk Order"/>
  </r>
  <r>
    <s v="ORD114126"/>
    <x v="3"/>
    <x v="4"/>
    <x v="13932"/>
    <n v="0.35"/>
    <n v="131.91149999999999"/>
    <n v="1"/>
    <d v="2024-03-04T00:00:00"/>
    <d v="2024-03-07T00:00:00"/>
    <s v="Regular"/>
    <x v="0"/>
    <n v="110.32"/>
    <x v="4"/>
    <x v="0"/>
    <n v="244.9785"/>
    <s v="-"/>
  </r>
  <r>
    <s v="ORD114127"/>
    <x v="2"/>
    <x v="4"/>
    <x v="13933"/>
    <n v="0.13"/>
    <n v="390.01299999999998"/>
    <n v="3"/>
    <d v="2023-10-07T00:00:00"/>
    <d v="2023-10-08T00:00:00"/>
    <s v="New"/>
    <x v="0"/>
    <n v="525.62"/>
    <x v="4"/>
    <x v="5"/>
    <n v="2610.087"/>
    <s v="-"/>
  </r>
  <r>
    <s v="ORD114128"/>
    <x v="1"/>
    <x v="4"/>
    <x v="13934"/>
    <n v="0.16"/>
    <n v="622.47040000000004"/>
    <n v="5"/>
    <d v="2023-12-23T00:00:00"/>
    <d v="2023-12-27T00:00:00"/>
    <s v="Regular"/>
    <x v="1"/>
    <n v="314.27"/>
    <x v="4"/>
    <x v="0"/>
    <n v="3267.9695999999999"/>
    <s v="-"/>
  </r>
  <r>
    <s v="ORD114129"/>
    <x v="0"/>
    <x v="4"/>
    <x v="13935"/>
    <n v="0.33"/>
    <n v="406.64580000000001"/>
    <n v="5"/>
    <d v="2024-12-17T00:00:00"/>
    <d v="2024-12-23T00:00:00"/>
    <s v="Member"/>
    <x v="0"/>
    <n v="94.95"/>
    <x v="4"/>
    <x v="3"/>
    <n v="825.61419999999998"/>
    <s v="-"/>
  </r>
  <r>
    <s v="ORD114130"/>
    <x v="0"/>
    <x v="4"/>
    <x v="13936"/>
    <n v="0.3"/>
    <n v="318.04200000000003"/>
    <n v="7"/>
    <d v="2024-03-23T00:00:00"/>
    <d v="2024-03-26T00:00:00"/>
    <s v="New"/>
    <x v="0"/>
    <n v="163.77000000000001"/>
    <x v="4"/>
    <x v="1"/>
    <n v="742.09800000000007"/>
    <s v="Bulk Order"/>
  </r>
  <r>
    <s v="ORD114131"/>
    <x v="0"/>
    <x v="0"/>
    <x v="13937"/>
    <n v="0.32"/>
    <n v="485.43040000000002"/>
    <n v="5"/>
    <d v="2023-12-01T00:00:00"/>
    <d v="2023-12-04T00:00:00"/>
    <s v="Member"/>
    <x v="1"/>
    <n v="236.45"/>
    <x v="4"/>
    <x v="5"/>
    <n v="1031.5396000000001"/>
    <s v="-"/>
  </r>
  <r>
    <s v="ORD114132"/>
    <x v="0"/>
    <x v="1"/>
    <x v="13938"/>
    <n v="0.44"/>
    <n v="1552.3684000000001"/>
    <n v="6"/>
    <d v="2024-04-01T00:00:00"/>
    <d v="2024-04-03T00:00:00"/>
    <s v="New"/>
    <x v="0"/>
    <n v="688.82"/>
    <x v="4"/>
    <x v="3"/>
    <n v="1975.7416000000001"/>
    <s v="Bulk Order"/>
  </r>
  <r>
    <s v="ORD114133"/>
    <x v="1"/>
    <x v="1"/>
    <x v="13939"/>
    <n v="0.08"/>
    <n v="107.89200000000001"/>
    <n v="7"/>
    <d v="2023-10-22T00:00:00"/>
    <d v="2023-10-27T00:00:00"/>
    <s v="Member"/>
    <x v="0"/>
    <n v="187.88"/>
    <x v="4"/>
    <x v="3"/>
    <n v="1240.758"/>
    <s v="Bulk Order"/>
  </r>
  <r>
    <s v="ORD114134"/>
    <x v="3"/>
    <x v="4"/>
    <x v="13940"/>
    <n v="0.06"/>
    <n v="153.52019999999999"/>
    <n v="2"/>
    <d v="2023-05-02T00:00:00"/>
    <d v="2023-05-04T00:00:00"/>
    <s v="Regular"/>
    <x v="2"/>
    <n v="453.66"/>
    <x v="4"/>
    <x v="4"/>
    <n v="2405.1498000000001"/>
    <s v="-"/>
  </r>
  <r>
    <s v="ORD114135"/>
    <x v="3"/>
    <x v="2"/>
    <x v="13941"/>
    <n v="0.28000000000000003"/>
    <n v="212.48640000000003"/>
    <n v="3"/>
    <d v="2024-07-10T00:00:00"/>
    <d v="2024-07-12T00:00:00"/>
    <s v="Member"/>
    <x v="0"/>
    <n v="152.57"/>
    <x v="4"/>
    <x v="3"/>
    <n v="546.39359999999999"/>
    <s v="-"/>
  </r>
  <r>
    <s v="ORD114136"/>
    <x v="0"/>
    <x v="3"/>
    <x v="13942"/>
    <n v="0.25"/>
    <n v="589.96500000000003"/>
    <n v="3"/>
    <d v="2024-04-10T00:00:00"/>
    <d v="2024-04-11T00:00:00"/>
    <s v="Regular"/>
    <x v="2"/>
    <n v="626.55999999999995"/>
    <x v="4"/>
    <x v="2"/>
    <n v="1769.895"/>
    <s v="-"/>
  </r>
  <r>
    <s v="ORD114137"/>
    <x v="3"/>
    <x v="4"/>
    <x v="13943"/>
    <n v="0.2"/>
    <n v="632.23400000000004"/>
    <n v="1"/>
    <d v="2023-06-20T00:00:00"/>
    <d v="2023-06-24T00:00:00"/>
    <s v="Member"/>
    <x v="1"/>
    <n v="915.85"/>
    <x v="4"/>
    <x v="2"/>
    <n v="2528.9360000000001"/>
    <s v="-"/>
  </r>
  <r>
    <s v="ORD114138"/>
    <x v="0"/>
    <x v="3"/>
    <x v="13944"/>
    <n v="0.45"/>
    <n v="203.35950000000003"/>
    <n v="9"/>
    <d v="2024-05-15T00:00:00"/>
    <d v="2024-05-21T00:00:00"/>
    <s v="Member"/>
    <x v="2"/>
    <n v="122.37"/>
    <x v="4"/>
    <x v="0"/>
    <n v="248.5505"/>
    <s v="Bulk Order"/>
  </r>
  <r>
    <s v="ORD114139"/>
    <x v="0"/>
    <x v="0"/>
    <x v="13945"/>
    <n v="0.28000000000000003"/>
    <n v="1146.7596000000001"/>
    <n v="9"/>
    <d v="2024-12-07T00:00:00"/>
    <d v="2024-12-14T00:00:00"/>
    <s v="Regular"/>
    <x v="1"/>
    <n v="288.52999999999997"/>
    <x v="4"/>
    <x v="3"/>
    <n v="2948.8104000000003"/>
    <s v="Bulk Order"/>
  </r>
  <r>
    <s v="ORD114140"/>
    <x v="2"/>
    <x v="1"/>
    <x v="13946"/>
    <n v="0.28000000000000003"/>
    <n v="1314.1632"/>
    <n v="9"/>
    <d v="2024-03-01T00:00:00"/>
    <d v="2024-03-02T00:00:00"/>
    <s v="Regular"/>
    <x v="0"/>
    <n v="588.29999999999995"/>
    <x v="4"/>
    <x v="5"/>
    <n v="3379.2767999999996"/>
    <s v="Bulk Order"/>
  </r>
  <r>
    <s v="ORD114141"/>
    <x v="1"/>
    <x v="0"/>
    <x v="13947"/>
    <n v="0.18"/>
    <n v="188.70840000000001"/>
    <n v="9"/>
    <d v="2024-07-12T00:00:00"/>
    <d v="2024-07-18T00:00:00"/>
    <s v="New"/>
    <x v="2"/>
    <n v="86.43"/>
    <x v="4"/>
    <x v="1"/>
    <n v="859.67160000000013"/>
    <s v="Bulk Order"/>
  </r>
  <r>
    <s v="ORD114142"/>
    <x v="1"/>
    <x v="2"/>
    <x v="13948"/>
    <n v="0.17"/>
    <n v="649.60739999999998"/>
    <n v="8"/>
    <d v="2023-05-02T00:00:00"/>
    <d v="2023-05-07T00:00:00"/>
    <s v="New"/>
    <x v="2"/>
    <n v="754.79"/>
    <x v="4"/>
    <x v="0"/>
    <n v="3171.6125999999999"/>
    <s v="Bulk Order"/>
  </r>
  <r>
    <s v="ORD114143"/>
    <x v="0"/>
    <x v="2"/>
    <x v="13949"/>
    <n v="0.49"/>
    <n v="801.63509999999997"/>
    <n v="5"/>
    <d v="2024-10-24T00:00:00"/>
    <d v="2024-10-27T00:00:00"/>
    <s v="New"/>
    <x v="2"/>
    <n v="374.88"/>
    <x v="4"/>
    <x v="4"/>
    <n v="834.35490000000004"/>
    <s v="-"/>
  </r>
  <r>
    <s v="ORD114144"/>
    <x v="1"/>
    <x v="4"/>
    <x v="13950"/>
    <n v="0.31"/>
    <n v="1058.9444999999998"/>
    <n v="9"/>
    <d v="2023-10-15T00:00:00"/>
    <d v="2023-10-22T00:00:00"/>
    <s v="Member"/>
    <x v="1"/>
    <n v="777.78"/>
    <x v="4"/>
    <x v="3"/>
    <n v="2357.0055000000002"/>
    <s v="Bulk Order"/>
  </r>
  <r>
    <s v="ORD114145"/>
    <x v="3"/>
    <x v="2"/>
    <x v="13951"/>
    <n v="0.41"/>
    <n v="657.11519999999996"/>
    <n v="7"/>
    <d v="2023-03-15T00:00:00"/>
    <d v="2023-03-19T00:00:00"/>
    <s v="New"/>
    <x v="2"/>
    <n v="262.54000000000002"/>
    <x v="4"/>
    <x v="0"/>
    <n v="945.60480000000007"/>
    <s v="Bulk Order"/>
  </r>
  <r>
    <s v="ORD114146"/>
    <x v="0"/>
    <x v="2"/>
    <x v="13952"/>
    <n v="0.22"/>
    <n v="951.60559999999987"/>
    <n v="2"/>
    <d v="2024-01-13T00:00:00"/>
    <d v="2024-01-14T00:00:00"/>
    <s v="Regular"/>
    <x v="0"/>
    <n v="873.49"/>
    <x v="4"/>
    <x v="1"/>
    <n v="3373.8743999999997"/>
    <s v="-"/>
  </r>
  <r>
    <s v="ORD114147"/>
    <x v="2"/>
    <x v="0"/>
    <x v="13953"/>
    <n v="0.1"/>
    <n v="180.083"/>
    <n v="7"/>
    <d v="2023-12-24T00:00:00"/>
    <d v="2023-12-25T00:00:00"/>
    <s v="New"/>
    <x v="0"/>
    <n v="216.14"/>
    <x v="4"/>
    <x v="0"/>
    <n v="1620.7469999999998"/>
    <s v="Bulk Order"/>
  </r>
  <r>
    <s v="ORD114148"/>
    <x v="3"/>
    <x v="3"/>
    <x v="13954"/>
    <n v="0.16"/>
    <n v="681.48320000000012"/>
    <n v="4"/>
    <d v="2024-11-27T00:00:00"/>
    <d v="2024-12-02T00:00:00"/>
    <s v="New"/>
    <x v="2"/>
    <n v="930.2"/>
    <x v="4"/>
    <x v="3"/>
    <n v="3577.7868000000003"/>
    <s v="-"/>
  </r>
  <r>
    <s v="ORD114149"/>
    <x v="2"/>
    <x v="1"/>
    <x v="13955"/>
    <n v="0.17"/>
    <n v="655.197"/>
    <n v="7"/>
    <d v="2024-11-08T00:00:00"/>
    <d v="2024-11-15T00:00:00"/>
    <s v="Regular"/>
    <x v="0"/>
    <n v="341.97"/>
    <x v="4"/>
    <x v="3"/>
    <n v="3198.9029999999998"/>
    <s v="Bulk Order"/>
  </r>
  <r>
    <s v="ORD114150"/>
    <x v="2"/>
    <x v="2"/>
    <x v="13956"/>
    <n v="0.28000000000000003"/>
    <n v="297.35720000000003"/>
    <n v="7"/>
    <d v="2023-03-18T00:00:00"/>
    <d v="2023-03-21T00:00:00"/>
    <s v="Regular"/>
    <x v="1"/>
    <n v="80.16"/>
    <x v="4"/>
    <x v="5"/>
    <n v="764.63279999999997"/>
    <s v="Bulk Order"/>
  </r>
  <r>
    <s v="ORD114151"/>
    <x v="1"/>
    <x v="2"/>
    <x v="13957"/>
    <n v="0.08"/>
    <n v="69.525600000000011"/>
    <n v="3"/>
    <d v="2024-06-08T00:00:00"/>
    <d v="2024-06-15T00:00:00"/>
    <s v="New"/>
    <x v="2"/>
    <n v="124.6"/>
    <x v="4"/>
    <x v="2"/>
    <n v="799.5444"/>
    <s v="-"/>
  </r>
  <r>
    <s v="ORD114152"/>
    <x v="1"/>
    <x v="0"/>
    <x v="13958"/>
    <n v="0.19"/>
    <n v="744.85889999999995"/>
    <n v="3"/>
    <d v="2023-10-18T00:00:00"/>
    <d v="2023-10-21T00:00:00"/>
    <s v="Regular"/>
    <x v="2"/>
    <n v="963.85"/>
    <x v="4"/>
    <x v="4"/>
    <n v="3175.4511000000002"/>
    <s v="-"/>
  </r>
  <r>
    <s v="ORD114153"/>
    <x v="0"/>
    <x v="1"/>
    <x v="13959"/>
    <n v="0.05"/>
    <n v="100.62450000000001"/>
    <n v="6"/>
    <d v="2023-05-10T00:00:00"/>
    <d v="2023-05-14T00:00:00"/>
    <s v="Regular"/>
    <x v="0"/>
    <n v="232.9"/>
    <x v="4"/>
    <x v="3"/>
    <n v="1911.8654999999999"/>
    <s v="Bulk Order"/>
  </r>
  <r>
    <s v="ORD114154"/>
    <x v="1"/>
    <x v="0"/>
    <x v="13960"/>
    <n v="0.25"/>
    <n v="1188.0074999999999"/>
    <n v="2"/>
    <d v="2023-03-02T00:00:00"/>
    <d v="2023-03-06T00:00:00"/>
    <s v="New"/>
    <x v="1"/>
    <n v="473.67"/>
    <x v="4"/>
    <x v="3"/>
    <n v="3564.0225"/>
    <s v="-"/>
  </r>
  <r>
    <s v="ORD114155"/>
    <x v="2"/>
    <x v="3"/>
    <x v="13961"/>
    <n v="0.47"/>
    <n v="2218.6115"/>
    <n v="8"/>
    <d v="2024-02-29T00:00:00"/>
    <d v="2024-03-02T00:00:00"/>
    <s v="New"/>
    <x v="2"/>
    <n v="1304.83"/>
    <x v="4"/>
    <x v="2"/>
    <n v="2501.8384999999998"/>
    <s v="Bulk Order"/>
  </r>
  <r>
    <s v="ORD114156"/>
    <x v="2"/>
    <x v="0"/>
    <x v="10625"/>
    <n v="0.17"/>
    <n v="594.67020000000002"/>
    <n v="8"/>
    <d v="2024-08-30T00:00:00"/>
    <d v="2024-09-06T00:00:00"/>
    <s v="Member"/>
    <x v="2"/>
    <n v="672.65"/>
    <x v="4"/>
    <x v="3"/>
    <n v="2903.3897999999999"/>
    <s v="Bulk Order"/>
  </r>
  <r>
    <s v="ORD114157"/>
    <x v="3"/>
    <x v="1"/>
    <x v="13962"/>
    <n v="0.02"/>
    <n v="51.056800000000003"/>
    <n v="4"/>
    <d v="2024-04-22T00:00:00"/>
    <d v="2024-04-27T00:00:00"/>
    <s v="Member"/>
    <x v="0"/>
    <n v="252.38"/>
    <x v="4"/>
    <x v="2"/>
    <n v="2501.7832000000003"/>
    <s v="-"/>
  </r>
  <r>
    <s v="ORD114158"/>
    <x v="2"/>
    <x v="1"/>
    <x v="13963"/>
    <n v="0.3"/>
    <n v="316.60199999999998"/>
    <n v="2"/>
    <d v="2024-08-20T00:00:00"/>
    <d v="2024-08-24T00:00:00"/>
    <s v="Regular"/>
    <x v="1"/>
    <n v="102.09"/>
    <x v="4"/>
    <x v="2"/>
    <n v="738.73799999999994"/>
    <s v="-"/>
  </r>
  <r>
    <s v="ORD114159"/>
    <x v="0"/>
    <x v="2"/>
    <x v="13964"/>
    <n v="0.32"/>
    <n v="1415.5904"/>
    <n v="9"/>
    <d v="2024-05-30T00:00:00"/>
    <d v="2024-06-04T00:00:00"/>
    <s v="Member"/>
    <x v="1"/>
    <n v="351.52"/>
    <x v="4"/>
    <x v="2"/>
    <n v="3008.1296000000002"/>
    <s v="Bulk Order"/>
  </r>
  <r>
    <s v="ORD114160"/>
    <x v="0"/>
    <x v="3"/>
    <x v="13965"/>
    <n v="0.24"/>
    <n v="120.42959999999999"/>
    <n v="9"/>
    <d v="2024-09-13T00:00:00"/>
    <d v="2024-09-19T00:00:00"/>
    <s v="Regular"/>
    <x v="0"/>
    <n v="40.630000000000003"/>
    <x v="4"/>
    <x v="3"/>
    <n v="381.36040000000003"/>
    <s v="Bulk Order"/>
  </r>
  <r>
    <s v="ORD114161"/>
    <x v="1"/>
    <x v="4"/>
    <x v="13966"/>
    <n v="0.2"/>
    <n v="382.94400000000002"/>
    <n v="2"/>
    <d v="2024-04-16T00:00:00"/>
    <d v="2024-04-22T00:00:00"/>
    <s v="Regular"/>
    <x v="0"/>
    <n v="480.02"/>
    <x v="4"/>
    <x v="5"/>
    <n v="1531.7760000000001"/>
    <s v="-"/>
  </r>
  <r>
    <s v="ORD114162"/>
    <x v="1"/>
    <x v="2"/>
    <x v="13967"/>
    <n v="0.45"/>
    <n v="748.88100000000009"/>
    <n v="4"/>
    <d v="2023-01-14T00:00:00"/>
    <d v="2023-01-18T00:00:00"/>
    <s v="New"/>
    <x v="1"/>
    <n v="417.32"/>
    <x v="4"/>
    <x v="1"/>
    <n v="915.29899999999998"/>
    <s v="-"/>
  </r>
  <r>
    <s v="ORD114163"/>
    <x v="1"/>
    <x v="0"/>
    <x v="13968"/>
    <n v="0.47"/>
    <n v="2254.261"/>
    <n v="1"/>
    <d v="2024-10-18T00:00:00"/>
    <d v="2024-10-24T00:00:00"/>
    <s v="Member"/>
    <x v="1"/>
    <n v="1383.28"/>
    <x v="4"/>
    <x v="1"/>
    <n v="2542.0390000000002"/>
    <s v="-"/>
  </r>
  <r>
    <s v="ORD114164"/>
    <x v="0"/>
    <x v="0"/>
    <x v="13969"/>
    <n v="0.34"/>
    <n v="230.7818"/>
    <n v="6"/>
    <d v="2023-05-22T00:00:00"/>
    <d v="2023-05-27T00:00:00"/>
    <s v="Regular"/>
    <x v="1"/>
    <n v="84.41"/>
    <x v="4"/>
    <x v="1"/>
    <n v="447.98820000000001"/>
    <s v="Bulk Order"/>
  </r>
  <r>
    <s v="ORD114165"/>
    <x v="2"/>
    <x v="1"/>
    <x v="13970"/>
    <n v="0.25"/>
    <n v="1115.4324999999999"/>
    <n v="1"/>
    <d v="2024-05-01T00:00:00"/>
    <d v="2024-05-07T00:00:00"/>
    <s v="Member"/>
    <x v="2"/>
    <n v="862.53"/>
    <x v="4"/>
    <x v="5"/>
    <n v="3346.2974999999997"/>
    <s v="-"/>
  </r>
  <r>
    <s v="ORD114166"/>
    <x v="1"/>
    <x v="1"/>
    <x v="13971"/>
    <n v="0.03"/>
    <n v="70.0959"/>
    <n v="7"/>
    <d v="2023-02-10T00:00:00"/>
    <d v="2023-02-12T00:00:00"/>
    <s v="Member"/>
    <x v="0"/>
    <n v="430.59"/>
    <x v="4"/>
    <x v="3"/>
    <n v="2266.4341000000004"/>
    <s v="Bulk Order"/>
  </r>
  <r>
    <s v="ORD114167"/>
    <x v="3"/>
    <x v="1"/>
    <x v="13972"/>
    <n v="0.15"/>
    <n v="49.911000000000001"/>
    <n v="9"/>
    <d v="2023-10-10T00:00:00"/>
    <d v="2023-10-11T00:00:00"/>
    <s v="Regular"/>
    <x v="1"/>
    <n v="25.13"/>
    <x v="4"/>
    <x v="2"/>
    <n v="282.82900000000001"/>
    <s v="Bulk Order"/>
  </r>
  <r>
    <s v="ORD114168"/>
    <x v="1"/>
    <x v="4"/>
    <x v="13973"/>
    <n v="0.14000000000000001"/>
    <n v="514.00300000000004"/>
    <n v="9"/>
    <d v="2023-12-07T00:00:00"/>
    <d v="2023-12-08T00:00:00"/>
    <s v="Member"/>
    <x v="1"/>
    <n v="664.85"/>
    <x v="4"/>
    <x v="2"/>
    <n v="3157.4469999999997"/>
    <s v="Bulk Order"/>
  </r>
  <r>
    <s v="ORD114169"/>
    <x v="0"/>
    <x v="4"/>
    <x v="13974"/>
    <n v="0.03"/>
    <n v="17.829299999999996"/>
    <n v="2"/>
    <d v="2023-02-09T00:00:00"/>
    <d v="2023-02-12T00:00:00"/>
    <s v="New"/>
    <x v="1"/>
    <n v="61.21"/>
    <x v="4"/>
    <x v="1"/>
    <n v="576.48069999999996"/>
    <s v="-"/>
  </r>
  <r>
    <s v="ORD114170"/>
    <x v="1"/>
    <x v="2"/>
    <x v="13975"/>
    <n v="0.42"/>
    <n v="529.75439999999992"/>
    <n v="8"/>
    <d v="2023-02-04T00:00:00"/>
    <d v="2023-02-06T00:00:00"/>
    <s v="Member"/>
    <x v="0"/>
    <n v="139.84"/>
    <x v="4"/>
    <x v="5"/>
    <n v="731.56560000000002"/>
    <s v="Bulk Order"/>
  </r>
  <r>
    <s v="ORD114171"/>
    <x v="2"/>
    <x v="4"/>
    <x v="13976"/>
    <n v="0.43"/>
    <n v="1728.0281"/>
    <n v="3"/>
    <d v="2024-04-18T00:00:00"/>
    <d v="2024-04-19T00:00:00"/>
    <s v="New"/>
    <x v="2"/>
    <n v="1025.8599999999999"/>
    <x v="4"/>
    <x v="0"/>
    <n v="2290.6419000000001"/>
    <s v="-"/>
  </r>
  <r>
    <s v="ORD114172"/>
    <x v="1"/>
    <x v="1"/>
    <x v="13977"/>
    <n v="0.46"/>
    <n v="394.76740000000007"/>
    <n v="5"/>
    <d v="2023-04-05T00:00:00"/>
    <d v="2023-04-07T00:00:00"/>
    <s v="Regular"/>
    <x v="2"/>
    <n v="106.93"/>
    <x v="4"/>
    <x v="1"/>
    <n v="463.42259999999999"/>
    <s v="-"/>
  </r>
  <r>
    <s v="ORD114173"/>
    <x v="0"/>
    <x v="2"/>
    <x v="13978"/>
    <n v="0.37"/>
    <n v="627.07600000000002"/>
    <n v="4"/>
    <d v="2024-11-29T00:00:00"/>
    <d v="2024-12-03T00:00:00"/>
    <s v="Member"/>
    <x v="0"/>
    <n v="414.98"/>
    <x v="4"/>
    <x v="4"/>
    <n v="1067.7239999999999"/>
    <s v="-"/>
  </r>
  <r>
    <s v="ORD114174"/>
    <x v="0"/>
    <x v="2"/>
    <x v="13979"/>
    <n v="0.36"/>
    <n v="672.80039999999997"/>
    <n v="6"/>
    <d v="2024-11-19T00:00:00"/>
    <d v="2024-11-22T00:00:00"/>
    <s v="Regular"/>
    <x v="2"/>
    <n v="122.98"/>
    <x v="4"/>
    <x v="2"/>
    <n v="1196.0896000000002"/>
    <s v="Bulk Order"/>
  </r>
  <r>
    <s v="ORD114175"/>
    <x v="3"/>
    <x v="3"/>
    <x v="13980"/>
    <n v="0.24"/>
    <n v="716.43119999999999"/>
    <n v="7"/>
    <d v="2024-12-03T00:00:00"/>
    <d v="2024-12-09T00:00:00"/>
    <s v="Regular"/>
    <x v="1"/>
    <n v="553.32000000000005"/>
    <x v="4"/>
    <x v="3"/>
    <n v="2268.6988000000001"/>
    <s v="Bulk Order"/>
  </r>
  <r>
    <s v="ORD114176"/>
    <x v="0"/>
    <x v="4"/>
    <x v="13981"/>
    <n v="0.43"/>
    <n v="1707.3880999999999"/>
    <n v="9"/>
    <d v="2023-01-11T00:00:00"/>
    <d v="2023-01-17T00:00:00"/>
    <s v="Regular"/>
    <x v="1"/>
    <n v="840.15"/>
    <x v="4"/>
    <x v="5"/>
    <n v="2263.2819"/>
    <s v="Bulk Order"/>
  </r>
  <r>
    <s v="ORD114177"/>
    <x v="3"/>
    <x v="0"/>
    <x v="13982"/>
    <n v="0.26"/>
    <n v="320.0548"/>
    <n v="5"/>
    <d v="2023-09-07T00:00:00"/>
    <d v="2023-09-14T00:00:00"/>
    <s v="Regular"/>
    <x v="1"/>
    <n v="303.95999999999998"/>
    <x v="4"/>
    <x v="0"/>
    <n v="910.92520000000002"/>
    <s v="-"/>
  </r>
  <r>
    <s v="ORD114178"/>
    <x v="2"/>
    <x v="0"/>
    <x v="13983"/>
    <n v="0.01"/>
    <n v="11.083399999999999"/>
    <n v="2"/>
    <d v="2024-08-14T00:00:00"/>
    <d v="2024-08-16T00:00:00"/>
    <s v="New"/>
    <x v="2"/>
    <n v="267.25"/>
    <x v="4"/>
    <x v="4"/>
    <n v="1097.2565999999999"/>
    <s v="-"/>
  </r>
  <r>
    <s v="ORD114179"/>
    <x v="0"/>
    <x v="3"/>
    <x v="13984"/>
    <n v="0.28999999999999998"/>
    <n v="344.32279999999997"/>
    <n v="4"/>
    <d v="2024-01-25T00:00:00"/>
    <d v="2024-02-01T00:00:00"/>
    <s v="Member"/>
    <x v="2"/>
    <n v="136.53"/>
    <x v="4"/>
    <x v="3"/>
    <n v="842.99720000000002"/>
    <s v="-"/>
  </r>
  <r>
    <s v="ORD114180"/>
    <x v="1"/>
    <x v="1"/>
    <x v="13985"/>
    <n v="0.2"/>
    <n v="393.98"/>
    <n v="2"/>
    <d v="2024-01-16T00:00:00"/>
    <d v="2024-01-20T00:00:00"/>
    <s v="Regular"/>
    <x v="0"/>
    <n v="416.39"/>
    <x v="4"/>
    <x v="0"/>
    <n v="1575.92"/>
    <s v="-"/>
  </r>
  <r>
    <s v="ORD114181"/>
    <x v="2"/>
    <x v="3"/>
    <x v="13986"/>
    <n v="0.26"/>
    <n v="707.72260000000006"/>
    <n v="1"/>
    <d v="2024-11-02T00:00:00"/>
    <d v="2024-11-09T00:00:00"/>
    <s v="New"/>
    <x v="0"/>
    <n v="258.95999999999998"/>
    <x v="4"/>
    <x v="2"/>
    <n v="2014.2874000000002"/>
    <s v="-"/>
  </r>
  <r>
    <s v="ORD114182"/>
    <x v="1"/>
    <x v="1"/>
    <x v="13987"/>
    <n v="0.22"/>
    <n v="36.493600000000001"/>
    <n v="2"/>
    <d v="2023-01-21T00:00:00"/>
    <d v="2023-01-25T00:00:00"/>
    <s v="Member"/>
    <x v="1"/>
    <n v="14.91"/>
    <x v="4"/>
    <x v="1"/>
    <n v="129.38639999999998"/>
    <s v="-"/>
  </r>
  <r>
    <s v="ORD114183"/>
    <x v="1"/>
    <x v="4"/>
    <x v="13988"/>
    <n v="0.25"/>
    <n v="980.86500000000001"/>
    <n v="7"/>
    <d v="2023-09-05T00:00:00"/>
    <d v="2023-09-08T00:00:00"/>
    <s v="Member"/>
    <x v="0"/>
    <n v="387.16"/>
    <x v="4"/>
    <x v="3"/>
    <n v="2942.5950000000003"/>
    <s v="Bulk Order"/>
  </r>
  <r>
    <s v="ORD114184"/>
    <x v="1"/>
    <x v="4"/>
    <x v="13989"/>
    <n v="0.05"/>
    <n v="232.0455"/>
    <n v="2"/>
    <d v="2024-02-16T00:00:00"/>
    <d v="2024-02-22T00:00:00"/>
    <s v="Regular"/>
    <x v="0"/>
    <n v="472.63"/>
    <x v="4"/>
    <x v="5"/>
    <n v="4408.8644999999997"/>
    <s v="-"/>
  </r>
  <r>
    <s v="ORD114185"/>
    <x v="2"/>
    <x v="2"/>
    <x v="13990"/>
    <n v="0.01"/>
    <n v="42.332500000000003"/>
    <n v="4"/>
    <d v="2024-04-23T00:00:00"/>
    <d v="2024-04-29T00:00:00"/>
    <s v="Member"/>
    <x v="2"/>
    <n v="374.1"/>
    <x v="4"/>
    <x v="3"/>
    <n v="4190.9174999999996"/>
    <s v="-"/>
  </r>
  <r>
    <s v="ORD114186"/>
    <x v="2"/>
    <x v="2"/>
    <x v="13991"/>
    <n v="0.17"/>
    <n v="47.974000000000004"/>
    <n v="5"/>
    <d v="2024-09-17T00:00:00"/>
    <d v="2024-09-22T00:00:00"/>
    <s v="Regular"/>
    <x v="1"/>
    <n v="37.5"/>
    <x v="4"/>
    <x v="3"/>
    <n v="234.226"/>
    <s v="-"/>
  </r>
  <r>
    <s v="ORD114187"/>
    <x v="0"/>
    <x v="2"/>
    <x v="13992"/>
    <n v="0.13"/>
    <n v="347.10910000000001"/>
    <n v="3"/>
    <d v="2024-04-03T00:00:00"/>
    <d v="2024-04-09T00:00:00"/>
    <s v="New"/>
    <x v="0"/>
    <n v="609.05999999999995"/>
    <x v="4"/>
    <x v="0"/>
    <n v="2322.9609"/>
    <s v="-"/>
  </r>
  <r>
    <s v="ORD114188"/>
    <x v="1"/>
    <x v="2"/>
    <x v="13993"/>
    <n v="0.13"/>
    <n v="531.53489999999999"/>
    <n v="4"/>
    <d v="2023-09-08T00:00:00"/>
    <d v="2023-09-14T00:00:00"/>
    <s v="Member"/>
    <x v="0"/>
    <n v="1007.04"/>
    <x v="4"/>
    <x v="1"/>
    <n v="3557.1950999999999"/>
    <s v="-"/>
  </r>
  <r>
    <s v="ORD114189"/>
    <x v="3"/>
    <x v="0"/>
    <x v="13994"/>
    <n v="0.47"/>
    <n v="839.49519999999995"/>
    <n v="3"/>
    <d v="2023-11-29T00:00:00"/>
    <d v="2023-12-02T00:00:00"/>
    <s v="Regular"/>
    <x v="2"/>
    <n v="243.92"/>
    <x v="4"/>
    <x v="0"/>
    <n v="946.66480000000013"/>
    <s v="-"/>
  </r>
  <r>
    <s v="ORD114190"/>
    <x v="0"/>
    <x v="2"/>
    <x v="13995"/>
    <n v="0.41"/>
    <n v="1843.1467999999998"/>
    <n v="8"/>
    <d v="2023-12-29T00:00:00"/>
    <d v="2024-01-05T00:00:00"/>
    <s v="New"/>
    <x v="1"/>
    <n v="1042.0899999999999"/>
    <x v="4"/>
    <x v="2"/>
    <n v="2652.3332"/>
    <s v="Bulk Order"/>
  </r>
  <r>
    <s v="ORD114191"/>
    <x v="2"/>
    <x v="2"/>
    <x v="13996"/>
    <n v="0.01"/>
    <n v="44.457100000000004"/>
    <n v="8"/>
    <d v="2024-11-23T00:00:00"/>
    <d v="2024-11-29T00:00:00"/>
    <s v="Regular"/>
    <x v="2"/>
    <n v="1079.01"/>
    <x v="4"/>
    <x v="1"/>
    <n v="4401.2529000000004"/>
    <s v="Bulk Order"/>
  </r>
  <r>
    <s v="ORD114192"/>
    <x v="3"/>
    <x v="2"/>
    <x v="13997"/>
    <n v="0"/>
    <n v="0"/>
    <n v="3"/>
    <d v="2024-07-13T00:00:00"/>
    <d v="2024-07-19T00:00:00"/>
    <s v="Member"/>
    <x v="2"/>
    <n v="116.59"/>
    <x v="4"/>
    <x v="5"/>
    <n v="794.35"/>
    <s v="-"/>
  </r>
  <r>
    <s v="ORD114193"/>
    <x v="2"/>
    <x v="1"/>
    <x v="13998"/>
    <n v="0.39"/>
    <n v="982.32810000000006"/>
    <n v="9"/>
    <d v="2024-04-11T00:00:00"/>
    <d v="2024-04-15T00:00:00"/>
    <s v="New"/>
    <x v="1"/>
    <n v="752.38"/>
    <x v="4"/>
    <x v="5"/>
    <n v="1536.4618999999998"/>
    <s v="Bulk Order"/>
  </r>
  <r>
    <s v="ORD114194"/>
    <x v="3"/>
    <x v="2"/>
    <x v="13999"/>
    <n v="0.49"/>
    <n v="110.62730000000001"/>
    <n v="9"/>
    <d v="2024-04-06T00:00:00"/>
    <d v="2024-04-08T00:00:00"/>
    <s v="Regular"/>
    <x v="0"/>
    <n v="42.48"/>
    <x v="4"/>
    <x v="5"/>
    <n v="115.1427"/>
    <s v="Bulk Order"/>
  </r>
  <r>
    <s v="ORD114195"/>
    <x v="0"/>
    <x v="3"/>
    <x v="14000"/>
    <n v="0.23"/>
    <n v="340.65530000000001"/>
    <n v="7"/>
    <d v="2023-02-27T00:00:00"/>
    <d v="2023-02-28T00:00:00"/>
    <s v="New"/>
    <x v="2"/>
    <n v="333.65"/>
    <x v="4"/>
    <x v="4"/>
    <n v="1140.4546999999998"/>
    <s v="Bulk Order"/>
  </r>
  <r>
    <s v="ORD114196"/>
    <x v="3"/>
    <x v="2"/>
    <x v="14001"/>
    <n v="0.22"/>
    <n v="897.19959999999992"/>
    <n v="1"/>
    <d v="2023-05-17T00:00:00"/>
    <d v="2023-05-18T00:00:00"/>
    <s v="New"/>
    <x v="1"/>
    <n v="306.44"/>
    <x v="4"/>
    <x v="1"/>
    <n v="3180.9803999999999"/>
    <s v="-"/>
  </r>
  <r>
    <s v="ORD114197"/>
    <x v="0"/>
    <x v="2"/>
    <x v="14002"/>
    <n v="0.14000000000000001"/>
    <n v="682.94659999999999"/>
    <n v="3"/>
    <d v="2023-11-07T00:00:00"/>
    <d v="2023-11-14T00:00:00"/>
    <s v="New"/>
    <x v="2"/>
    <n v="932.1"/>
    <x v="4"/>
    <x v="5"/>
    <n v="4195.2433999999994"/>
    <s v="-"/>
  </r>
  <r>
    <s v="ORD114198"/>
    <x v="2"/>
    <x v="0"/>
    <x v="14003"/>
    <n v="0.33"/>
    <n v="1509.8424"/>
    <n v="8"/>
    <d v="2023-10-28T00:00:00"/>
    <d v="2023-11-01T00:00:00"/>
    <s v="Member"/>
    <x v="0"/>
    <n v="1066.95"/>
    <x v="4"/>
    <x v="3"/>
    <n v="3065.4375999999997"/>
    <s v="Bulk Order"/>
  </r>
  <r>
    <s v="ORD114199"/>
    <x v="3"/>
    <x v="2"/>
    <x v="14004"/>
    <n v="0.24"/>
    <n v="74.073599999999999"/>
    <n v="6"/>
    <d v="2023-06-05T00:00:00"/>
    <d v="2023-06-07T00:00:00"/>
    <s v="Member"/>
    <x v="0"/>
    <n v="56.46"/>
    <x v="4"/>
    <x v="3"/>
    <n v="234.56639999999999"/>
    <s v="Bulk Order"/>
  </r>
  <r>
    <s v="ORD114200"/>
    <x v="1"/>
    <x v="1"/>
    <x v="14005"/>
    <n v="0.08"/>
    <n v="371.27839999999998"/>
    <n v="9"/>
    <d v="2023-06-05T00:00:00"/>
    <d v="2023-06-08T00:00:00"/>
    <s v="Member"/>
    <x v="2"/>
    <n v="1216.43"/>
    <x v="4"/>
    <x v="3"/>
    <n v="4269.7015999999994"/>
    <s v="Bulk Order"/>
  </r>
  <r>
    <s v="ORD114201"/>
    <x v="1"/>
    <x v="4"/>
    <x v="14006"/>
    <n v="0.24"/>
    <n v="991.4351999999999"/>
    <n v="9"/>
    <d v="2023-06-23T00:00:00"/>
    <d v="2023-06-24T00:00:00"/>
    <s v="Member"/>
    <x v="0"/>
    <n v="282.86"/>
    <x v="4"/>
    <x v="4"/>
    <n v="3139.5447999999997"/>
    <s v="Bulk Order"/>
  </r>
  <r>
    <s v="ORD114202"/>
    <x v="2"/>
    <x v="2"/>
    <x v="14007"/>
    <n v="0.19"/>
    <n v="826.8306"/>
    <n v="1"/>
    <d v="2023-10-09T00:00:00"/>
    <d v="2023-10-13T00:00:00"/>
    <s v="Member"/>
    <x v="2"/>
    <n v="1182.8699999999999"/>
    <x v="4"/>
    <x v="1"/>
    <n v="3524.9093999999996"/>
    <s v="-"/>
  </r>
  <r>
    <s v="ORD114203"/>
    <x v="3"/>
    <x v="2"/>
    <x v="14008"/>
    <n v="0.44"/>
    <n v="2016.3659999999998"/>
    <n v="6"/>
    <d v="2023-11-14T00:00:00"/>
    <d v="2023-11-19T00:00:00"/>
    <s v="New"/>
    <x v="2"/>
    <n v="1111.98"/>
    <x v="4"/>
    <x v="3"/>
    <n v="2566.2839999999997"/>
    <s v="Bulk Order"/>
  </r>
  <r>
    <s v="ORD114204"/>
    <x v="1"/>
    <x v="2"/>
    <x v="14009"/>
    <n v="0.39"/>
    <n v="971.91120000000001"/>
    <n v="3"/>
    <d v="2023-07-15T00:00:00"/>
    <d v="2023-07-16T00:00:00"/>
    <s v="New"/>
    <x v="1"/>
    <n v="126.82"/>
    <x v="4"/>
    <x v="0"/>
    <n v="1520.1687999999999"/>
    <s v="-"/>
  </r>
  <r>
    <s v="ORD114205"/>
    <x v="0"/>
    <x v="0"/>
    <x v="14010"/>
    <n v="0.35"/>
    <n v="397.23949999999996"/>
    <n v="5"/>
    <d v="2023-07-14T00:00:00"/>
    <d v="2023-07-21T00:00:00"/>
    <s v="Member"/>
    <x v="1"/>
    <n v="80"/>
    <x v="4"/>
    <x v="4"/>
    <n v="737.73050000000012"/>
    <s v="-"/>
  </r>
  <r>
    <s v="ORD114206"/>
    <x v="3"/>
    <x v="4"/>
    <x v="14011"/>
    <n v="0.16"/>
    <n v="32.483200000000004"/>
    <n v="1"/>
    <d v="2024-02-22T00:00:00"/>
    <d v="2024-02-23T00:00:00"/>
    <s v="Regular"/>
    <x v="2"/>
    <n v="15.51"/>
    <x v="4"/>
    <x v="0"/>
    <n v="170.5368"/>
    <s v="-"/>
  </r>
  <r>
    <s v="ORD114207"/>
    <x v="3"/>
    <x v="0"/>
    <x v="14012"/>
    <n v="7.0000000000000007E-2"/>
    <n v="15.077300000000001"/>
    <n v="7"/>
    <d v="2024-07-09T00:00:00"/>
    <d v="2024-07-15T00:00:00"/>
    <s v="Regular"/>
    <x v="2"/>
    <n v="32.840000000000003"/>
    <x v="4"/>
    <x v="4"/>
    <n v="200.31269999999998"/>
    <s v="Bulk Order"/>
  </r>
  <r>
    <s v="ORD114208"/>
    <x v="1"/>
    <x v="0"/>
    <x v="14013"/>
    <n v="0.43"/>
    <n v="1396.7733000000001"/>
    <n v="6"/>
    <d v="2023-11-28T00:00:00"/>
    <d v="2023-12-05T00:00:00"/>
    <s v="Member"/>
    <x v="2"/>
    <n v="273.61"/>
    <x v="4"/>
    <x v="3"/>
    <n v="1851.5366999999999"/>
    <s v="Bulk Order"/>
  </r>
  <r>
    <s v="ORD114209"/>
    <x v="0"/>
    <x v="0"/>
    <x v="14014"/>
    <n v="0.17"/>
    <n v="297.95390000000003"/>
    <n v="5"/>
    <d v="2024-12-29T00:00:00"/>
    <d v="2025-01-02T00:00:00"/>
    <s v="Member"/>
    <x v="2"/>
    <n v="105.49"/>
    <x v="4"/>
    <x v="2"/>
    <n v="1454.7161000000001"/>
    <s v="-"/>
  </r>
  <r>
    <s v="ORD114210"/>
    <x v="0"/>
    <x v="1"/>
    <x v="14015"/>
    <n v="0.3"/>
    <n v="758.96699999999998"/>
    <n v="2"/>
    <d v="2023-10-04T00:00:00"/>
    <d v="2023-10-09T00:00:00"/>
    <s v="New"/>
    <x v="2"/>
    <n v="647.57000000000005"/>
    <x v="4"/>
    <x v="5"/>
    <n v="1770.9229999999998"/>
    <s v="-"/>
  </r>
  <r>
    <s v="ORD114211"/>
    <x v="0"/>
    <x v="4"/>
    <x v="14016"/>
    <n v="0.3"/>
    <n v="223.06199999999998"/>
    <n v="8"/>
    <d v="2024-02-06T00:00:00"/>
    <d v="2024-02-13T00:00:00"/>
    <s v="New"/>
    <x v="1"/>
    <n v="77.12"/>
    <x v="4"/>
    <x v="5"/>
    <n v="520.47799999999995"/>
    <s v="Bulk Order"/>
  </r>
  <r>
    <s v="ORD114212"/>
    <x v="3"/>
    <x v="1"/>
    <x v="14017"/>
    <n v="0.46"/>
    <n v="2244.8092000000001"/>
    <n v="5"/>
    <d v="2023-02-05T00:00:00"/>
    <d v="2023-02-12T00:00:00"/>
    <s v="Member"/>
    <x v="2"/>
    <n v="980.43"/>
    <x v="4"/>
    <x v="1"/>
    <n v="2635.2108000000003"/>
    <s v="-"/>
  </r>
  <r>
    <s v="ORD114213"/>
    <x v="2"/>
    <x v="1"/>
    <x v="14018"/>
    <n v="0.09"/>
    <n v="66.3048"/>
    <n v="2"/>
    <d v="2024-08-04T00:00:00"/>
    <d v="2024-08-11T00:00:00"/>
    <s v="Member"/>
    <x v="1"/>
    <n v="145.32"/>
    <x v="4"/>
    <x v="5"/>
    <n v="670.41520000000003"/>
    <s v="-"/>
  </r>
  <r>
    <s v="ORD114214"/>
    <x v="3"/>
    <x v="4"/>
    <x v="14019"/>
    <n v="0.39"/>
    <n v="889.0245000000001"/>
    <n v="4"/>
    <d v="2024-04-12T00:00:00"/>
    <d v="2024-04-16T00:00:00"/>
    <s v="Regular"/>
    <x v="0"/>
    <n v="571.74"/>
    <x v="4"/>
    <x v="1"/>
    <n v="1390.5255000000002"/>
    <s v="-"/>
  </r>
  <r>
    <s v="ORD114215"/>
    <x v="3"/>
    <x v="1"/>
    <x v="14020"/>
    <n v="0.23"/>
    <n v="522.65890000000002"/>
    <n v="8"/>
    <d v="2024-11-23T00:00:00"/>
    <d v="2024-11-24T00:00:00"/>
    <s v="Regular"/>
    <x v="2"/>
    <n v="421.04"/>
    <x v="4"/>
    <x v="5"/>
    <n v="1749.7710999999999"/>
    <s v="Bulk Order"/>
  </r>
  <r>
    <s v="ORD114216"/>
    <x v="1"/>
    <x v="4"/>
    <x v="14021"/>
    <n v="0.09"/>
    <n v="12.809700000000001"/>
    <n v="8"/>
    <d v="2023-05-28T00:00:00"/>
    <d v="2023-06-01T00:00:00"/>
    <s v="New"/>
    <x v="1"/>
    <n v="41.71"/>
    <x v="4"/>
    <x v="0"/>
    <n v="129.52030000000002"/>
    <s v="Bulk Order"/>
  </r>
  <r>
    <s v="ORD114217"/>
    <x v="2"/>
    <x v="2"/>
    <x v="14022"/>
    <n v="0.42"/>
    <n v="1416.3281999999999"/>
    <n v="3"/>
    <d v="2024-04-24T00:00:00"/>
    <d v="2024-04-25T00:00:00"/>
    <s v="Regular"/>
    <x v="1"/>
    <n v="615.97"/>
    <x v="4"/>
    <x v="5"/>
    <n v="1955.8818000000001"/>
    <s v="-"/>
  </r>
  <r>
    <s v="ORD114218"/>
    <x v="0"/>
    <x v="0"/>
    <x v="14023"/>
    <n v="0.41"/>
    <n v="1122.2643"/>
    <n v="8"/>
    <d v="2023-08-11T00:00:00"/>
    <d v="2023-08-13T00:00:00"/>
    <s v="New"/>
    <x v="0"/>
    <n v="597.82000000000005"/>
    <x v="4"/>
    <x v="5"/>
    <n v="1614.9657"/>
    <s v="Bulk Order"/>
  </r>
  <r>
    <s v="ORD114219"/>
    <x v="1"/>
    <x v="1"/>
    <x v="14024"/>
    <n v="0.02"/>
    <n v="50.754600000000003"/>
    <n v="9"/>
    <d v="2024-04-12T00:00:00"/>
    <d v="2024-04-18T00:00:00"/>
    <s v="Regular"/>
    <x v="0"/>
    <n v="701.9"/>
    <x v="4"/>
    <x v="2"/>
    <n v="2486.9753999999998"/>
    <s v="Bulk Order"/>
  </r>
  <r>
    <s v="ORD114220"/>
    <x v="3"/>
    <x v="4"/>
    <x v="14025"/>
    <n v="0.35"/>
    <n v="1438.0169999999998"/>
    <n v="2"/>
    <d v="2024-09-18T00:00:00"/>
    <d v="2024-09-24T00:00:00"/>
    <s v="Member"/>
    <x v="0"/>
    <n v="945.14"/>
    <x v="4"/>
    <x v="0"/>
    <n v="2670.6030000000001"/>
    <s v="-"/>
  </r>
  <r>
    <s v="ORD114221"/>
    <x v="2"/>
    <x v="3"/>
    <x v="2852"/>
    <n v="0.08"/>
    <n v="102.5256"/>
    <n v="6"/>
    <d v="2023-05-07T00:00:00"/>
    <d v="2023-05-13T00:00:00"/>
    <s v="Regular"/>
    <x v="2"/>
    <n v="297.76"/>
    <x v="4"/>
    <x v="5"/>
    <n v="1179.0444"/>
    <s v="Bulk Order"/>
  </r>
  <r>
    <s v="ORD114222"/>
    <x v="0"/>
    <x v="1"/>
    <x v="14026"/>
    <n v="0.31"/>
    <n v="1339.0047"/>
    <n v="3"/>
    <d v="2024-08-28T00:00:00"/>
    <d v="2024-09-01T00:00:00"/>
    <s v="New"/>
    <x v="2"/>
    <n v="278.58"/>
    <x v="4"/>
    <x v="4"/>
    <n v="2980.3652999999999"/>
    <s v="-"/>
  </r>
  <r>
    <s v="ORD114223"/>
    <x v="0"/>
    <x v="1"/>
    <x v="14027"/>
    <n v="0.32"/>
    <n v="1387.9744000000001"/>
    <n v="5"/>
    <d v="2023-09-16T00:00:00"/>
    <d v="2023-09-22T00:00:00"/>
    <s v="Regular"/>
    <x v="2"/>
    <n v="308.32"/>
    <x v="4"/>
    <x v="1"/>
    <n v="2949.4456"/>
    <s v="-"/>
  </r>
  <r>
    <s v="ORD114224"/>
    <x v="3"/>
    <x v="4"/>
    <x v="14028"/>
    <n v="0.33"/>
    <n v="1370.0379"/>
    <n v="4"/>
    <d v="2024-12-24T00:00:00"/>
    <d v="2024-12-27T00:00:00"/>
    <s v="New"/>
    <x v="0"/>
    <n v="492.63"/>
    <x v="4"/>
    <x v="0"/>
    <n v="2781.5920999999998"/>
    <s v="-"/>
  </r>
  <r>
    <s v="ORD114225"/>
    <x v="0"/>
    <x v="3"/>
    <x v="14029"/>
    <n v="0.06"/>
    <n v="106.371"/>
    <n v="8"/>
    <d v="2024-06-03T00:00:00"/>
    <d v="2024-06-07T00:00:00"/>
    <s v="New"/>
    <x v="1"/>
    <n v="338.08"/>
    <x v="4"/>
    <x v="1"/>
    <n v="1666.4789999999998"/>
    <s v="Bulk Order"/>
  </r>
  <r>
    <s v="ORD114226"/>
    <x v="0"/>
    <x v="3"/>
    <x v="14030"/>
    <n v="0.3"/>
    <n v="268.959"/>
    <n v="7"/>
    <d v="2023-09-13T00:00:00"/>
    <d v="2023-09-15T00:00:00"/>
    <s v="New"/>
    <x v="1"/>
    <n v="243.06"/>
    <x v="4"/>
    <x v="4"/>
    <n v="627.57099999999991"/>
    <s v="Bulk Order"/>
  </r>
  <r>
    <s v="ORD114227"/>
    <x v="2"/>
    <x v="2"/>
    <x v="14031"/>
    <n v="0.05"/>
    <n v="121.41849999999999"/>
    <n v="7"/>
    <d v="2024-02-11T00:00:00"/>
    <d v="2024-02-12T00:00:00"/>
    <s v="New"/>
    <x v="0"/>
    <n v="174.6"/>
    <x v="4"/>
    <x v="0"/>
    <n v="2306.9515000000001"/>
    <s v="Bulk Order"/>
  </r>
  <r>
    <s v="ORD114228"/>
    <x v="1"/>
    <x v="1"/>
    <x v="14032"/>
    <n v="0.37"/>
    <n v="508.09140000000002"/>
    <n v="1"/>
    <d v="2024-09-21T00:00:00"/>
    <d v="2024-09-28T00:00:00"/>
    <s v="Member"/>
    <x v="2"/>
    <n v="117.43"/>
    <x v="4"/>
    <x v="5"/>
    <n v="865.12860000000001"/>
    <s v="-"/>
  </r>
  <r>
    <s v="ORD114229"/>
    <x v="2"/>
    <x v="0"/>
    <x v="14033"/>
    <n v="0.03"/>
    <n v="10.6707"/>
    <n v="6"/>
    <d v="2024-05-27T00:00:00"/>
    <d v="2024-05-29T00:00:00"/>
    <s v="Regular"/>
    <x v="1"/>
    <n v="64.81"/>
    <x v="4"/>
    <x v="1"/>
    <n v="345.01929999999999"/>
    <s v="Bulk Order"/>
  </r>
  <r>
    <s v="ORD114230"/>
    <x v="1"/>
    <x v="1"/>
    <x v="14034"/>
    <n v="0.38"/>
    <n v="558.37200000000007"/>
    <n v="2"/>
    <d v="2023-01-02T00:00:00"/>
    <d v="2023-01-04T00:00:00"/>
    <s v="Regular"/>
    <x v="1"/>
    <n v="124.19"/>
    <x v="4"/>
    <x v="3"/>
    <n v="911.02800000000002"/>
    <s v="-"/>
  </r>
  <r>
    <s v="ORD114231"/>
    <x v="1"/>
    <x v="0"/>
    <x v="14035"/>
    <n v="0.44"/>
    <n v="1055.4412"/>
    <n v="8"/>
    <d v="2024-08-08T00:00:00"/>
    <d v="2024-08-15T00:00:00"/>
    <s v="Regular"/>
    <x v="1"/>
    <n v="401.06"/>
    <x v="4"/>
    <x v="0"/>
    <n v="1343.2888"/>
    <s v="Bulk Order"/>
  </r>
  <r>
    <s v="ORD114232"/>
    <x v="1"/>
    <x v="0"/>
    <x v="14036"/>
    <n v="0.15"/>
    <n v="97.86"/>
    <n v="6"/>
    <d v="2023-10-20T00:00:00"/>
    <d v="2023-10-24T00:00:00"/>
    <s v="Member"/>
    <x v="1"/>
    <n v="179.96"/>
    <x v="4"/>
    <x v="1"/>
    <n v="554.54"/>
    <s v="Bulk Order"/>
  </r>
  <r>
    <s v="ORD114233"/>
    <x v="0"/>
    <x v="4"/>
    <x v="14037"/>
    <n v="0.39"/>
    <n v="1843.6235999999999"/>
    <n v="9"/>
    <d v="2023-04-04T00:00:00"/>
    <d v="2023-04-07T00:00:00"/>
    <s v="Regular"/>
    <x v="2"/>
    <n v="1118.97"/>
    <x v="4"/>
    <x v="1"/>
    <n v="2883.6163999999999"/>
    <s v="Bulk Order"/>
  </r>
  <r>
    <s v="ORD114234"/>
    <x v="2"/>
    <x v="1"/>
    <x v="14038"/>
    <n v="0.21"/>
    <n v="696.12900000000002"/>
    <n v="1"/>
    <d v="2023-02-20T00:00:00"/>
    <d v="2023-02-23T00:00:00"/>
    <s v="Member"/>
    <x v="2"/>
    <n v="784.49"/>
    <x v="4"/>
    <x v="5"/>
    <n v="2618.7710000000002"/>
    <s v="-"/>
  </r>
  <r>
    <s v="ORD114235"/>
    <x v="0"/>
    <x v="4"/>
    <x v="14039"/>
    <n v="0.4"/>
    <n v="307.22800000000007"/>
    <n v="8"/>
    <d v="2023-06-21T00:00:00"/>
    <d v="2023-06-25T00:00:00"/>
    <s v="New"/>
    <x v="2"/>
    <n v="118.5"/>
    <x v="4"/>
    <x v="0"/>
    <n v="460.84199999999998"/>
    <s v="Bulk Order"/>
  </r>
  <r>
    <s v="ORD114236"/>
    <x v="3"/>
    <x v="2"/>
    <x v="14040"/>
    <n v="0.34"/>
    <n v="1386.8974000000001"/>
    <n v="2"/>
    <d v="2023-06-01T00:00:00"/>
    <d v="2023-06-04T00:00:00"/>
    <s v="New"/>
    <x v="1"/>
    <n v="892.05"/>
    <x v="4"/>
    <x v="0"/>
    <n v="2692.2125999999998"/>
    <s v="-"/>
  </r>
  <r>
    <s v="ORD114237"/>
    <x v="2"/>
    <x v="0"/>
    <x v="14041"/>
    <n v="0.14000000000000001"/>
    <n v="650.66820000000007"/>
    <n v="7"/>
    <d v="2023-06-09T00:00:00"/>
    <d v="2023-06-15T00:00:00"/>
    <s v="Member"/>
    <x v="2"/>
    <n v="1088.54"/>
    <x v="4"/>
    <x v="4"/>
    <n v="3996.9618"/>
    <s v="Bulk Order"/>
  </r>
  <r>
    <s v="ORD114238"/>
    <x v="1"/>
    <x v="3"/>
    <x v="14042"/>
    <n v="0.1"/>
    <n v="138.76400000000001"/>
    <n v="3"/>
    <d v="2023-07-03T00:00:00"/>
    <d v="2023-07-10T00:00:00"/>
    <s v="Member"/>
    <x v="1"/>
    <n v="76.39"/>
    <x v="4"/>
    <x v="4"/>
    <n v="1248.8760000000002"/>
    <s v="-"/>
  </r>
  <r>
    <s v="ORD114239"/>
    <x v="0"/>
    <x v="0"/>
    <x v="14043"/>
    <n v="0.46"/>
    <n v="368.89240000000007"/>
    <n v="7"/>
    <d v="2023-07-11T00:00:00"/>
    <d v="2023-07-14T00:00:00"/>
    <s v="Member"/>
    <x v="2"/>
    <n v="203.36"/>
    <x v="4"/>
    <x v="1"/>
    <n v="433.04759999999999"/>
    <s v="Bulk Order"/>
  </r>
  <r>
    <s v="ORD114240"/>
    <x v="0"/>
    <x v="2"/>
    <x v="14044"/>
    <n v="0.42"/>
    <n v="705.65460000000007"/>
    <n v="1"/>
    <d v="2023-06-07T00:00:00"/>
    <d v="2023-06-13T00:00:00"/>
    <s v="Member"/>
    <x v="1"/>
    <n v="458.67"/>
    <x v="4"/>
    <x v="1"/>
    <n v="974.47540000000004"/>
    <s v="-"/>
  </r>
  <r>
    <s v="ORD114241"/>
    <x v="2"/>
    <x v="0"/>
    <x v="14045"/>
    <n v="0.33"/>
    <n v="1378.7466000000002"/>
    <n v="9"/>
    <d v="2023-06-15T00:00:00"/>
    <d v="2023-06-18T00:00:00"/>
    <s v="Regular"/>
    <x v="0"/>
    <n v="335.55"/>
    <x v="4"/>
    <x v="2"/>
    <n v="2799.2734"/>
    <s v="Bulk Order"/>
  </r>
  <r>
    <s v="ORD114242"/>
    <x v="2"/>
    <x v="4"/>
    <x v="14046"/>
    <n v="0.17"/>
    <n v="162.85320000000002"/>
    <n v="6"/>
    <d v="2023-04-29T00:00:00"/>
    <d v="2023-05-04T00:00:00"/>
    <s v="Regular"/>
    <x v="2"/>
    <n v="249.29"/>
    <x v="4"/>
    <x v="4"/>
    <n v="795.10680000000002"/>
    <s v="Bulk Order"/>
  </r>
  <r>
    <s v="ORD114243"/>
    <x v="1"/>
    <x v="1"/>
    <x v="14047"/>
    <n v="0.26"/>
    <n v="1018.888"/>
    <n v="7"/>
    <d v="2024-09-29T00:00:00"/>
    <d v="2024-10-05T00:00:00"/>
    <s v="New"/>
    <x v="0"/>
    <n v="546.91"/>
    <x v="4"/>
    <x v="1"/>
    <n v="2899.9120000000003"/>
    <s v="Bulk Order"/>
  </r>
  <r>
    <s v="ORD114244"/>
    <x v="1"/>
    <x v="3"/>
    <x v="14048"/>
    <n v="0.28000000000000003"/>
    <n v="1010.7132000000001"/>
    <n v="9"/>
    <d v="2024-11-25T00:00:00"/>
    <d v="2024-11-27T00:00:00"/>
    <s v="New"/>
    <x v="2"/>
    <n v="467.49"/>
    <x v="4"/>
    <x v="0"/>
    <n v="2598.9767999999999"/>
    <s v="Bulk Order"/>
  </r>
  <r>
    <s v="ORD114245"/>
    <x v="3"/>
    <x v="4"/>
    <x v="14049"/>
    <n v="0.04"/>
    <n v="131.66800000000001"/>
    <n v="1"/>
    <d v="2024-02-13T00:00:00"/>
    <d v="2024-02-20T00:00:00"/>
    <s v="Member"/>
    <x v="0"/>
    <n v="662.46"/>
    <x v="4"/>
    <x v="3"/>
    <n v="3160.0319999999997"/>
    <s v="-"/>
  </r>
  <r>
    <s v="ORD114246"/>
    <x v="1"/>
    <x v="1"/>
    <x v="14050"/>
    <n v="0.49"/>
    <n v="1089.3974000000001"/>
    <n v="8"/>
    <d v="2023-02-14T00:00:00"/>
    <d v="2023-02-20T00:00:00"/>
    <s v="Regular"/>
    <x v="0"/>
    <n v="562.59"/>
    <x v="4"/>
    <x v="4"/>
    <n v="1133.8626000000002"/>
    <s v="Bulk Order"/>
  </r>
  <r>
    <s v="ORD114247"/>
    <x v="0"/>
    <x v="3"/>
    <x v="14051"/>
    <n v="0.05"/>
    <n v="94.858500000000006"/>
    <n v="7"/>
    <d v="2023-07-09T00:00:00"/>
    <d v="2023-07-15T00:00:00"/>
    <s v="Member"/>
    <x v="0"/>
    <n v="283.06"/>
    <x v="4"/>
    <x v="4"/>
    <n v="1802.3115"/>
    <s v="Bulk Order"/>
  </r>
  <r>
    <s v="ORD114248"/>
    <x v="3"/>
    <x v="2"/>
    <x v="14052"/>
    <n v="0.36"/>
    <n v="186.39359999999999"/>
    <n v="2"/>
    <d v="2023-05-15T00:00:00"/>
    <d v="2023-05-21T00:00:00"/>
    <s v="Member"/>
    <x v="2"/>
    <n v="107.82"/>
    <x v="4"/>
    <x v="3"/>
    <n v="331.3664"/>
    <s v="-"/>
  </r>
  <r>
    <s v="ORD114249"/>
    <x v="3"/>
    <x v="0"/>
    <x v="14053"/>
    <n v="0.25"/>
    <n v="462.76"/>
    <n v="1"/>
    <d v="2023-06-04T00:00:00"/>
    <d v="2023-06-05T00:00:00"/>
    <s v="New"/>
    <x v="1"/>
    <n v="476.03"/>
    <x v="4"/>
    <x v="2"/>
    <n v="1388.28"/>
    <s v="-"/>
  </r>
  <r>
    <s v="ORD114250"/>
    <x v="3"/>
    <x v="3"/>
    <x v="14054"/>
    <n v="0.38"/>
    <n v="1158.6276"/>
    <n v="1"/>
    <d v="2023-08-18T00:00:00"/>
    <d v="2023-08-24T00:00:00"/>
    <s v="Regular"/>
    <x v="1"/>
    <n v="750.06"/>
    <x v="4"/>
    <x v="2"/>
    <n v="1890.3924"/>
    <s v="-"/>
  </r>
  <r>
    <s v="ORD114251"/>
    <x v="2"/>
    <x v="2"/>
    <x v="14055"/>
    <n v="0.13"/>
    <n v="585.15989999999999"/>
    <n v="4"/>
    <d v="2023-01-23T00:00:00"/>
    <d v="2023-01-28T00:00:00"/>
    <s v="New"/>
    <x v="1"/>
    <n v="535.91999999999996"/>
    <x v="4"/>
    <x v="1"/>
    <n v="3916.0700999999995"/>
    <s v="-"/>
  </r>
  <r>
    <s v="ORD114252"/>
    <x v="1"/>
    <x v="1"/>
    <x v="14056"/>
    <n v="0.2"/>
    <n v="836.4620000000001"/>
    <n v="5"/>
    <d v="2023-06-09T00:00:00"/>
    <d v="2023-06-10T00:00:00"/>
    <s v="Member"/>
    <x v="2"/>
    <n v="947.31"/>
    <x v="4"/>
    <x v="1"/>
    <n v="3345.8480000000004"/>
    <s v="-"/>
  </r>
  <r>
    <s v="ORD114253"/>
    <x v="3"/>
    <x v="3"/>
    <x v="14057"/>
    <n v="0.26"/>
    <n v="67.043600000000012"/>
    <n v="7"/>
    <d v="2024-05-28T00:00:00"/>
    <d v="2024-06-01T00:00:00"/>
    <s v="New"/>
    <x v="1"/>
    <n v="53.99"/>
    <x v="4"/>
    <x v="5"/>
    <n v="190.81639999999999"/>
    <s v="Bulk Order"/>
  </r>
  <r>
    <s v="ORD114254"/>
    <x v="2"/>
    <x v="2"/>
    <x v="14058"/>
    <n v="0.06"/>
    <n v="46.825799999999994"/>
    <n v="8"/>
    <d v="2023-07-22T00:00:00"/>
    <d v="2023-07-28T00:00:00"/>
    <s v="New"/>
    <x v="2"/>
    <n v="173.81"/>
    <x v="4"/>
    <x v="4"/>
    <n v="733.60419999999999"/>
    <s v="Bulk Order"/>
  </r>
  <r>
    <s v="ORD114255"/>
    <x v="2"/>
    <x v="1"/>
    <x v="14059"/>
    <n v="0.43"/>
    <n v="1830.7637"/>
    <n v="2"/>
    <d v="2024-11-04T00:00:00"/>
    <d v="2024-11-10T00:00:00"/>
    <s v="New"/>
    <x v="1"/>
    <n v="664.6"/>
    <x v="4"/>
    <x v="2"/>
    <n v="2426.8263000000002"/>
    <s v="-"/>
  </r>
  <r>
    <s v="ORD114256"/>
    <x v="3"/>
    <x v="4"/>
    <x v="14060"/>
    <n v="0.5"/>
    <n v="2351.33"/>
    <n v="9"/>
    <d v="2023-07-08T00:00:00"/>
    <d v="2023-07-15T00:00:00"/>
    <s v="Regular"/>
    <x v="0"/>
    <n v="259.06"/>
    <x v="4"/>
    <x v="5"/>
    <n v="2351.33"/>
    <s v="Bulk Order"/>
  </r>
  <r>
    <s v="ORD114257"/>
    <x v="3"/>
    <x v="0"/>
    <x v="14061"/>
    <n v="0.21"/>
    <n v="78.426599999999993"/>
    <n v="7"/>
    <d v="2023-04-21T00:00:00"/>
    <d v="2023-04-26T00:00:00"/>
    <s v="New"/>
    <x v="0"/>
    <n v="50.5"/>
    <x v="4"/>
    <x v="2"/>
    <n v="295.03339999999997"/>
    <s v="Bulk Order"/>
  </r>
  <r>
    <s v="ORD114258"/>
    <x v="0"/>
    <x v="2"/>
    <x v="14062"/>
    <n v="0.19"/>
    <n v="671.86659999999995"/>
    <n v="6"/>
    <d v="2024-01-17T00:00:00"/>
    <d v="2024-01-19T00:00:00"/>
    <s v="Member"/>
    <x v="0"/>
    <n v="828.97"/>
    <x v="4"/>
    <x v="3"/>
    <n v="2864.2734"/>
    <s v="Bulk Order"/>
  </r>
  <r>
    <s v="ORD114259"/>
    <x v="3"/>
    <x v="4"/>
    <x v="14063"/>
    <n v="0.3"/>
    <n v="567.62699999999995"/>
    <n v="8"/>
    <d v="2023-09-23T00:00:00"/>
    <d v="2023-09-29T00:00:00"/>
    <s v="Regular"/>
    <x v="2"/>
    <n v="461.02"/>
    <x v="4"/>
    <x v="0"/>
    <n v="1324.463"/>
    <s v="Bulk Order"/>
  </r>
  <r>
    <s v="ORD114260"/>
    <x v="0"/>
    <x v="1"/>
    <x v="14064"/>
    <n v="0.34"/>
    <n v="640.90680000000009"/>
    <n v="2"/>
    <d v="2024-04-17T00:00:00"/>
    <d v="2024-04-18T00:00:00"/>
    <s v="Member"/>
    <x v="0"/>
    <n v="504.24"/>
    <x v="4"/>
    <x v="3"/>
    <n v="1244.1131999999998"/>
    <s v="-"/>
  </r>
  <r>
    <s v="ORD114261"/>
    <x v="3"/>
    <x v="3"/>
    <x v="14065"/>
    <n v="0.43"/>
    <n v="1397.1043999999999"/>
    <n v="1"/>
    <d v="2024-10-03T00:00:00"/>
    <d v="2024-10-08T00:00:00"/>
    <s v="Regular"/>
    <x v="0"/>
    <n v="349.97"/>
    <x v="4"/>
    <x v="3"/>
    <n v="1851.9756"/>
    <s v="-"/>
  </r>
  <r>
    <s v="ORD114262"/>
    <x v="3"/>
    <x v="0"/>
    <x v="3817"/>
    <n v="0.19"/>
    <n v="773.31140000000005"/>
    <n v="5"/>
    <d v="2023-03-22T00:00:00"/>
    <d v="2023-03-26T00:00:00"/>
    <s v="Regular"/>
    <x v="1"/>
    <n v="866.29"/>
    <x v="4"/>
    <x v="3"/>
    <n v="3296.7485999999999"/>
    <s v="-"/>
  </r>
  <r>
    <s v="ORD114263"/>
    <x v="1"/>
    <x v="1"/>
    <x v="14066"/>
    <n v="0.38"/>
    <n v="549.74599999999998"/>
    <n v="9"/>
    <d v="2023-06-06T00:00:00"/>
    <d v="2023-06-12T00:00:00"/>
    <s v="Regular"/>
    <x v="2"/>
    <n v="145.11000000000001"/>
    <x v="4"/>
    <x v="3"/>
    <n v="896.95400000000006"/>
    <s v="Bulk Order"/>
  </r>
  <r>
    <s v="ORD114264"/>
    <x v="3"/>
    <x v="2"/>
    <x v="14067"/>
    <n v="0.12"/>
    <n v="426.74879999999996"/>
    <n v="7"/>
    <d v="2023-07-29T00:00:00"/>
    <d v="2023-07-30T00:00:00"/>
    <s v="New"/>
    <x v="1"/>
    <n v="329.41"/>
    <x v="4"/>
    <x v="0"/>
    <n v="3129.4911999999999"/>
    <s v="Bulk Order"/>
  </r>
  <r>
    <s v="ORD114265"/>
    <x v="3"/>
    <x v="0"/>
    <x v="14068"/>
    <n v="0.34"/>
    <n v="1093.3686"/>
    <n v="7"/>
    <d v="2023-08-26T00:00:00"/>
    <d v="2023-08-28T00:00:00"/>
    <s v="Regular"/>
    <x v="0"/>
    <n v="724.01"/>
    <x v="4"/>
    <x v="0"/>
    <n v="2122.4214000000002"/>
    <s v="Bulk Order"/>
  </r>
  <r>
    <s v="ORD114266"/>
    <x v="0"/>
    <x v="4"/>
    <x v="14069"/>
    <n v="0.23"/>
    <n v="606.02009999999996"/>
    <n v="9"/>
    <d v="2023-11-12T00:00:00"/>
    <d v="2023-11-14T00:00:00"/>
    <s v="New"/>
    <x v="0"/>
    <n v="246.24"/>
    <x v="4"/>
    <x v="1"/>
    <n v="2028.8498999999999"/>
    <s v="Bulk Order"/>
  </r>
  <r>
    <s v="ORD114267"/>
    <x v="0"/>
    <x v="0"/>
    <x v="14070"/>
    <n v="0.33"/>
    <n v="1007.1237"/>
    <n v="5"/>
    <d v="2023-01-17T00:00:00"/>
    <d v="2023-01-18T00:00:00"/>
    <s v="Member"/>
    <x v="1"/>
    <n v="177.22"/>
    <x v="4"/>
    <x v="5"/>
    <n v="2044.7662999999998"/>
    <s v="-"/>
  </r>
  <r>
    <s v="ORD114268"/>
    <x v="1"/>
    <x v="4"/>
    <x v="14071"/>
    <n v="0.19"/>
    <n v="35.807400000000001"/>
    <n v="5"/>
    <d v="2023-07-03T00:00:00"/>
    <d v="2023-07-09T00:00:00"/>
    <s v="Regular"/>
    <x v="2"/>
    <n v="37.99"/>
    <x v="4"/>
    <x v="1"/>
    <n v="152.65260000000001"/>
    <s v="-"/>
  </r>
  <r>
    <s v="ORD114269"/>
    <x v="3"/>
    <x v="1"/>
    <x v="14072"/>
    <n v="0.15"/>
    <n v="17.988"/>
    <n v="7"/>
    <d v="2024-05-09T00:00:00"/>
    <d v="2024-05-11T00:00:00"/>
    <s v="Regular"/>
    <x v="2"/>
    <n v="7.02"/>
    <x v="4"/>
    <x v="1"/>
    <n v="101.932"/>
    <s v="Bulk Order"/>
  </r>
  <r>
    <s v="ORD114270"/>
    <x v="3"/>
    <x v="3"/>
    <x v="14073"/>
    <n v="0.24"/>
    <n v="671.31600000000003"/>
    <n v="6"/>
    <d v="2024-08-20T00:00:00"/>
    <d v="2024-08-21T00:00:00"/>
    <s v="Regular"/>
    <x v="1"/>
    <n v="515.16999999999996"/>
    <x v="4"/>
    <x v="2"/>
    <n v="2125.8339999999998"/>
    <s v="Bulk Order"/>
  </r>
  <r>
    <s v="ORD114271"/>
    <x v="0"/>
    <x v="0"/>
    <x v="14074"/>
    <n v="0.45"/>
    <n v="1200.6585"/>
    <n v="6"/>
    <d v="2024-04-12T00:00:00"/>
    <d v="2024-04-19T00:00:00"/>
    <s v="Regular"/>
    <x v="1"/>
    <n v="670.28"/>
    <x v="4"/>
    <x v="4"/>
    <n v="1467.4715000000001"/>
    <s v="Bulk Order"/>
  </r>
  <r>
    <s v="ORD114272"/>
    <x v="2"/>
    <x v="3"/>
    <x v="14075"/>
    <n v="0.34"/>
    <n v="152.84360000000001"/>
    <n v="8"/>
    <d v="2023-06-02T00:00:00"/>
    <d v="2023-06-06T00:00:00"/>
    <s v="Member"/>
    <x v="2"/>
    <n v="27.44"/>
    <x v="4"/>
    <x v="0"/>
    <n v="296.69640000000004"/>
    <s v="Bulk Order"/>
  </r>
  <r>
    <s v="ORD114273"/>
    <x v="2"/>
    <x v="3"/>
    <x v="14076"/>
    <n v="0.31"/>
    <n v="778.38829999999996"/>
    <n v="4"/>
    <d v="2023-09-28T00:00:00"/>
    <d v="2023-10-04T00:00:00"/>
    <s v="New"/>
    <x v="0"/>
    <n v="546.14"/>
    <x v="4"/>
    <x v="2"/>
    <n v="1732.5416999999998"/>
    <s v="-"/>
  </r>
  <r>
    <s v="ORD114274"/>
    <x v="2"/>
    <x v="0"/>
    <x v="14077"/>
    <n v="0.36"/>
    <n v="1372.2803999999999"/>
    <n v="2"/>
    <d v="2024-09-04T00:00:00"/>
    <d v="2024-09-10T00:00:00"/>
    <s v="Member"/>
    <x v="0"/>
    <n v="259.98"/>
    <x v="4"/>
    <x v="5"/>
    <n v="2439.6095999999998"/>
    <s v="-"/>
  </r>
  <r>
    <s v="ORD114275"/>
    <x v="0"/>
    <x v="0"/>
    <x v="14078"/>
    <n v="0.36"/>
    <n v="990.68039999999996"/>
    <n v="3"/>
    <d v="2023-03-20T00:00:00"/>
    <d v="2023-03-21T00:00:00"/>
    <s v="New"/>
    <x v="2"/>
    <n v="566.01"/>
    <x v="4"/>
    <x v="1"/>
    <n v="1761.2095999999999"/>
    <s v="-"/>
  </r>
  <r>
    <s v="ORD114276"/>
    <x v="0"/>
    <x v="3"/>
    <x v="14079"/>
    <n v="0.15"/>
    <n v="395.44649999999996"/>
    <n v="4"/>
    <d v="2024-03-16T00:00:00"/>
    <d v="2024-03-17T00:00:00"/>
    <s v="New"/>
    <x v="1"/>
    <n v="705.88"/>
    <x v="4"/>
    <x v="2"/>
    <n v="2240.8634999999999"/>
    <s v="-"/>
  </r>
  <r>
    <s v="ORD114277"/>
    <x v="2"/>
    <x v="2"/>
    <x v="14080"/>
    <n v="0.12"/>
    <n v="434.13"/>
    <n v="5"/>
    <d v="2023-07-03T00:00:00"/>
    <d v="2023-07-04T00:00:00"/>
    <s v="Regular"/>
    <x v="0"/>
    <n v="569.32000000000005"/>
    <x v="4"/>
    <x v="4"/>
    <n v="3183.62"/>
    <s v="-"/>
  </r>
  <r>
    <s v="ORD114278"/>
    <x v="2"/>
    <x v="2"/>
    <x v="14081"/>
    <n v="0.25"/>
    <n v="235.51"/>
    <n v="2"/>
    <d v="2024-08-16T00:00:00"/>
    <d v="2024-08-17T00:00:00"/>
    <s v="Member"/>
    <x v="2"/>
    <n v="136.11000000000001"/>
    <x v="4"/>
    <x v="3"/>
    <n v="706.53"/>
    <s v="-"/>
  </r>
  <r>
    <s v="ORD114279"/>
    <x v="3"/>
    <x v="0"/>
    <x v="14082"/>
    <n v="7.0000000000000007E-2"/>
    <n v="163.91550000000001"/>
    <n v="8"/>
    <d v="2024-07-02T00:00:00"/>
    <d v="2024-07-07T00:00:00"/>
    <s v="New"/>
    <x v="0"/>
    <n v="598.59"/>
    <x v="4"/>
    <x v="4"/>
    <n v="2177.7345"/>
    <s v="Bulk Order"/>
  </r>
  <r>
    <s v="ORD114280"/>
    <x v="0"/>
    <x v="3"/>
    <x v="14083"/>
    <n v="0.24"/>
    <n v="198.10319999999999"/>
    <n v="5"/>
    <d v="2024-10-01T00:00:00"/>
    <d v="2024-10-08T00:00:00"/>
    <s v="New"/>
    <x v="1"/>
    <n v="170.77"/>
    <x v="4"/>
    <x v="4"/>
    <n v="627.32679999999993"/>
    <s v="-"/>
  </r>
  <r>
    <s v="ORD114281"/>
    <x v="0"/>
    <x v="3"/>
    <x v="14084"/>
    <n v="0.35"/>
    <n v="933.38699999999994"/>
    <n v="7"/>
    <d v="2023-03-06T00:00:00"/>
    <d v="2023-03-13T00:00:00"/>
    <s v="Regular"/>
    <x v="0"/>
    <n v="433.39"/>
    <x v="4"/>
    <x v="0"/>
    <n v="1733.4330000000002"/>
    <s v="Bulk Order"/>
  </r>
  <r>
    <s v="ORD114282"/>
    <x v="2"/>
    <x v="1"/>
    <x v="14085"/>
    <n v="0"/>
    <n v="0"/>
    <n v="9"/>
    <d v="2023-10-16T00:00:00"/>
    <d v="2023-10-18T00:00:00"/>
    <s v="Member"/>
    <x v="2"/>
    <n v="621.87"/>
    <x v="4"/>
    <x v="0"/>
    <n v="3000.51"/>
    <s v="Bulk Order"/>
  </r>
  <r>
    <s v="ORD114283"/>
    <x v="2"/>
    <x v="3"/>
    <x v="14086"/>
    <n v="0.06"/>
    <n v="41.771999999999998"/>
    <n v="7"/>
    <d v="2023-05-11T00:00:00"/>
    <d v="2023-05-13T00:00:00"/>
    <s v="Regular"/>
    <x v="1"/>
    <n v="87.24"/>
    <x v="4"/>
    <x v="4"/>
    <n v="654.428"/>
    <s v="Bulk Order"/>
  </r>
  <r>
    <s v="ORD114284"/>
    <x v="1"/>
    <x v="2"/>
    <x v="14087"/>
    <n v="0.48"/>
    <n v="225.60959999999997"/>
    <n v="4"/>
    <d v="2023-11-01T00:00:00"/>
    <d v="2023-11-04T00:00:00"/>
    <s v="New"/>
    <x v="2"/>
    <n v="130.66999999999999"/>
    <x v="4"/>
    <x v="3"/>
    <n v="244.41040000000001"/>
    <s v="-"/>
  </r>
  <r>
    <s v="ORD114285"/>
    <x v="0"/>
    <x v="1"/>
    <x v="14088"/>
    <n v="0.46"/>
    <n v="421.81540000000001"/>
    <n v="3"/>
    <d v="2024-11-24T00:00:00"/>
    <d v="2024-12-01T00:00:00"/>
    <s v="Regular"/>
    <x v="2"/>
    <n v="47.32"/>
    <x v="4"/>
    <x v="3"/>
    <n v="495.1746"/>
    <s v="-"/>
  </r>
  <r>
    <s v="ORD114286"/>
    <x v="1"/>
    <x v="2"/>
    <x v="14089"/>
    <n v="0.21"/>
    <n v="624.34050000000002"/>
    <n v="8"/>
    <d v="2023-05-29T00:00:00"/>
    <d v="2023-06-03T00:00:00"/>
    <s v="Member"/>
    <x v="0"/>
    <n v="348.17"/>
    <x v="4"/>
    <x v="0"/>
    <n v="2348.7094999999999"/>
    <s v="Bulk Order"/>
  </r>
  <r>
    <s v="ORD114287"/>
    <x v="3"/>
    <x v="4"/>
    <x v="14090"/>
    <n v="0.3"/>
    <n v="308.73900000000003"/>
    <n v="9"/>
    <d v="2023-04-20T00:00:00"/>
    <d v="2023-04-22T00:00:00"/>
    <s v="Regular"/>
    <x v="2"/>
    <n v="267.14"/>
    <x v="4"/>
    <x v="1"/>
    <n v="720.39100000000008"/>
    <s v="Bulk Order"/>
  </r>
  <r>
    <s v="ORD114288"/>
    <x v="1"/>
    <x v="0"/>
    <x v="14091"/>
    <n v="0.08"/>
    <n v="115.8952"/>
    <n v="5"/>
    <d v="2023-04-15T00:00:00"/>
    <d v="2023-04-20T00:00:00"/>
    <s v="Member"/>
    <x v="2"/>
    <n v="144.47999999999999"/>
    <x v="4"/>
    <x v="3"/>
    <n v="1332.7948000000001"/>
    <s v="-"/>
  </r>
  <r>
    <s v="ORD114289"/>
    <x v="2"/>
    <x v="4"/>
    <x v="14092"/>
    <n v="0.17"/>
    <n v="602.22160000000008"/>
    <n v="6"/>
    <d v="2023-01-27T00:00:00"/>
    <d v="2023-01-28T00:00:00"/>
    <s v="New"/>
    <x v="0"/>
    <n v="385.09"/>
    <x v="4"/>
    <x v="4"/>
    <n v="2940.2583999999997"/>
    <s v="Bulk Order"/>
  </r>
  <r>
    <s v="ORD114290"/>
    <x v="0"/>
    <x v="0"/>
    <x v="14093"/>
    <n v="0.4"/>
    <n v="526.75600000000009"/>
    <n v="6"/>
    <d v="2024-01-23T00:00:00"/>
    <d v="2024-01-24T00:00:00"/>
    <s v="New"/>
    <x v="0"/>
    <n v="250.77"/>
    <x v="4"/>
    <x v="4"/>
    <n v="790.13400000000001"/>
    <s v="Bulk Order"/>
  </r>
  <r>
    <s v="ORD114291"/>
    <x v="0"/>
    <x v="2"/>
    <x v="14094"/>
    <n v="0.43"/>
    <n v="880.58839999999998"/>
    <n v="3"/>
    <d v="2023-04-25T00:00:00"/>
    <d v="2023-04-27T00:00:00"/>
    <s v="Member"/>
    <x v="0"/>
    <n v="448.53"/>
    <x v="4"/>
    <x v="5"/>
    <n v="1167.2916"/>
    <s v="-"/>
  </r>
  <r>
    <s v="ORD114292"/>
    <x v="1"/>
    <x v="2"/>
    <x v="14095"/>
    <n v="0.2"/>
    <n v="930.26800000000003"/>
    <n v="4"/>
    <d v="2023-08-15T00:00:00"/>
    <d v="2023-08-19T00:00:00"/>
    <s v="Regular"/>
    <x v="1"/>
    <n v="281.20999999999998"/>
    <x v="4"/>
    <x v="5"/>
    <n v="3721.0720000000001"/>
    <s v="-"/>
  </r>
  <r>
    <s v="ORD114293"/>
    <x v="1"/>
    <x v="4"/>
    <x v="14096"/>
    <n v="0.16"/>
    <n v="662.79679999999996"/>
    <n v="9"/>
    <d v="2023-05-09T00:00:00"/>
    <d v="2023-05-11T00:00:00"/>
    <s v="Member"/>
    <x v="0"/>
    <n v="1064.9100000000001"/>
    <x v="4"/>
    <x v="4"/>
    <n v="3479.6831999999995"/>
    <s v="Bulk Order"/>
  </r>
  <r>
    <s v="ORD114294"/>
    <x v="3"/>
    <x v="0"/>
    <x v="14097"/>
    <n v="0.34"/>
    <n v="459.61540000000002"/>
    <n v="6"/>
    <d v="2024-03-14T00:00:00"/>
    <d v="2024-03-18T00:00:00"/>
    <s v="Member"/>
    <x v="0"/>
    <n v="259.66000000000003"/>
    <x v="4"/>
    <x v="4"/>
    <n v="892.19459999999992"/>
    <s v="Bulk Order"/>
  </r>
  <r>
    <s v="ORD114295"/>
    <x v="3"/>
    <x v="0"/>
    <x v="14098"/>
    <n v="0.36"/>
    <n v="1090.1232"/>
    <n v="5"/>
    <d v="2024-06-19T00:00:00"/>
    <d v="2024-06-20T00:00:00"/>
    <s v="New"/>
    <x v="1"/>
    <n v="187.52"/>
    <x v="4"/>
    <x v="0"/>
    <n v="1937.9967999999999"/>
    <s v="-"/>
  </r>
  <r>
    <s v="ORD114296"/>
    <x v="2"/>
    <x v="1"/>
    <x v="14099"/>
    <n v="0.49"/>
    <n v="1647.5956000000001"/>
    <n v="9"/>
    <d v="2023-04-20T00:00:00"/>
    <d v="2023-04-26T00:00:00"/>
    <s v="Regular"/>
    <x v="1"/>
    <n v="621.21"/>
    <x v="4"/>
    <x v="2"/>
    <n v="1714.8444"/>
    <s v="Bulk Order"/>
  </r>
  <r>
    <s v="ORD114297"/>
    <x v="2"/>
    <x v="3"/>
    <x v="14100"/>
    <n v="0.35"/>
    <n v="1578.913"/>
    <n v="8"/>
    <d v="2024-10-30T00:00:00"/>
    <d v="2024-11-02T00:00:00"/>
    <s v="Member"/>
    <x v="0"/>
    <n v="410.31"/>
    <x v="4"/>
    <x v="5"/>
    <n v="2932.2670000000003"/>
    <s v="Bulk Order"/>
  </r>
  <r>
    <s v="ORD114298"/>
    <x v="2"/>
    <x v="1"/>
    <x v="14101"/>
    <n v="0.12"/>
    <n v="333.91079999999999"/>
    <n v="9"/>
    <d v="2024-06-17T00:00:00"/>
    <d v="2024-06-18T00:00:00"/>
    <s v="Member"/>
    <x v="0"/>
    <n v="237.21"/>
    <x v="4"/>
    <x v="3"/>
    <n v="2448.6792"/>
    <s v="Bulk Order"/>
  </r>
  <r>
    <s v="ORD114299"/>
    <x v="1"/>
    <x v="2"/>
    <x v="14102"/>
    <n v="0.03"/>
    <n v="85.509299999999996"/>
    <n v="9"/>
    <d v="2023-05-31T00:00:00"/>
    <d v="2023-06-05T00:00:00"/>
    <s v="Regular"/>
    <x v="0"/>
    <n v="542.37"/>
    <x v="4"/>
    <x v="1"/>
    <n v="2764.8006999999998"/>
    <s v="Bulk Order"/>
  </r>
  <r>
    <s v="ORD114300"/>
    <x v="1"/>
    <x v="4"/>
    <x v="14103"/>
    <n v="0.13"/>
    <n v="578.94070000000011"/>
    <n v="4"/>
    <d v="2023-08-01T00:00:00"/>
    <d v="2023-08-02T00:00:00"/>
    <s v="New"/>
    <x v="2"/>
    <n v="1009.1"/>
    <x v="4"/>
    <x v="4"/>
    <n v="3874.4493000000002"/>
    <s v="-"/>
  </r>
  <r>
    <s v="ORD114301"/>
    <x v="0"/>
    <x v="0"/>
    <x v="14104"/>
    <n v="0.11"/>
    <n v="40.311700000000002"/>
    <n v="8"/>
    <d v="2024-06-03T00:00:00"/>
    <d v="2024-06-04T00:00:00"/>
    <s v="New"/>
    <x v="0"/>
    <n v="44.53"/>
    <x v="4"/>
    <x v="2"/>
    <n v="326.15830000000005"/>
    <s v="Bulk Order"/>
  </r>
  <r>
    <s v="ORD114302"/>
    <x v="2"/>
    <x v="1"/>
    <x v="14105"/>
    <n v="0.05"/>
    <n v="158.89449999999999"/>
    <n v="9"/>
    <d v="2023-03-21T00:00:00"/>
    <d v="2023-03-26T00:00:00"/>
    <s v="Regular"/>
    <x v="0"/>
    <n v="881.07"/>
    <x v="4"/>
    <x v="2"/>
    <n v="3018.9955"/>
    <s v="Bulk Order"/>
  </r>
  <r>
    <s v="ORD114303"/>
    <x v="1"/>
    <x v="4"/>
    <x v="14106"/>
    <n v="0.22"/>
    <n v="471.14760000000001"/>
    <n v="5"/>
    <d v="2024-04-27T00:00:00"/>
    <d v="2024-05-04T00:00:00"/>
    <s v="New"/>
    <x v="0"/>
    <n v="332.56"/>
    <x v="4"/>
    <x v="5"/>
    <n v="1670.4323999999999"/>
    <s v="-"/>
  </r>
  <r>
    <s v="ORD114304"/>
    <x v="0"/>
    <x v="4"/>
    <x v="14107"/>
    <n v="0.14000000000000001"/>
    <n v="638.09760000000006"/>
    <n v="4"/>
    <d v="2023-03-29T00:00:00"/>
    <d v="2023-03-30T00:00:00"/>
    <s v="New"/>
    <x v="1"/>
    <n v="644.65"/>
    <x v="4"/>
    <x v="0"/>
    <n v="3919.7424000000001"/>
    <s v="-"/>
  </r>
  <r>
    <s v="ORD114305"/>
    <x v="2"/>
    <x v="3"/>
    <x v="14108"/>
    <n v="0.46"/>
    <n v="2211.0589999999997"/>
    <n v="1"/>
    <d v="2024-07-24T00:00:00"/>
    <d v="2024-07-30T00:00:00"/>
    <s v="Regular"/>
    <x v="2"/>
    <n v="932.7"/>
    <x v="4"/>
    <x v="4"/>
    <n v="2595.5909999999999"/>
    <s v="-"/>
  </r>
  <r>
    <s v="ORD114306"/>
    <x v="3"/>
    <x v="0"/>
    <x v="14109"/>
    <n v="0.2"/>
    <n v="186.84200000000001"/>
    <n v="3"/>
    <d v="2023-03-31T00:00:00"/>
    <d v="2023-04-02T00:00:00"/>
    <s v="Regular"/>
    <x v="0"/>
    <n v="229.92"/>
    <x v="4"/>
    <x v="4"/>
    <n v="747.36800000000005"/>
    <s v="-"/>
  </r>
  <r>
    <s v="ORD114307"/>
    <x v="3"/>
    <x v="4"/>
    <x v="14110"/>
    <n v="0.44"/>
    <n v="650.84800000000007"/>
    <n v="2"/>
    <d v="2023-10-08T00:00:00"/>
    <d v="2023-10-15T00:00:00"/>
    <s v="New"/>
    <x v="0"/>
    <n v="103.5"/>
    <x v="4"/>
    <x v="2"/>
    <n v="828.35199999999998"/>
    <s v="-"/>
  </r>
  <r>
    <s v="ORD114308"/>
    <x v="1"/>
    <x v="0"/>
    <x v="14111"/>
    <n v="0.15"/>
    <n v="215.99100000000001"/>
    <n v="7"/>
    <d v="2024-05-23T00:00:00"/>
    <d v="2024-05-24T00:00:00"/>
    <s v="New"/>
    <x v="0"/>
    <n v="377.34"/>
    <x v="4"/>
    <x v="0"/>
    <n v="1223.9490000000001"/>
    <s v="Bulk Order"/>
  </r>
  <r>
    <s v="ORD114309"/>
    <x v="0"/>
    <x v="1"/>
    <x v="14112"/>
    <n v="0.42"/>
    <n v="249.09360000000001"/>
    <n v="4"/>
    <d v="2023-04-12T00:00:00"/>
    <d v="2023-04-19T00:00:00"/>
    <s v="Member"/>
    <x v="1"/>
    <n v="103.71"/>
    <x v="4"/>
    <x v="2"/>
    <n v="343.9864"/>
    <s v="-"/>
  </r>
  <r>
    <s v="ORD114310"/>
    <x v="3"/>
    <x v="4"/>
    <x v="14113"/>
    <n v="0.23"/>
    <n v="567.27890000000002"/>
    <n v="9"/>
    <d v="2024-11-15T00:00:00"/>
    <d v="2024-11-22T00:00:00"/>
    <s v="New"/>
    <x v="0"/>
    <n v="444.78"/>
    <x v="4"/>
    <x v="1"/>
    <n v="1899.1510999999998"/>
    <s v="Bulk Order"/>
  </r>
  <r>
    <s v="ORD114311"/>
    <x v="0"/>
    <x v="4"/>
    <x v="14114"/>
    <n v="0.02"/>
    <n v="52.281999999999996"/>
    <n v="9"/>
    <d v="2023-08-06T00:00:00"/>
    <d v="2023-08-12T00:00:00"/>
    <s v="Member"/>
    <x v="0"/>
    <n v="673.98"/>
    <x v="4"/>
    <x v="3"/>
    <n v="2561.8179999999998"/>
    <s v="Bulk Order"/>
  </r>
  <r>
    <s v="ORD114312"/>
    <x v="0"/>
    <x v="1"/>
    <x v="14115"/>
    <n v="0.24"/>
    <n v="697.82159999999999"/>
    <n v="2"/>
    <d v="2023-09-13T00:00:00"/>
    <d v="2023-09-18T00:00:00"/>
    <s v="Regular"/>
    <x v="1"/>
    <n v="551.01"/>
    <x v="4"/>
    <x v="3"/>
    <n v="2209.7683999999999"/>
    <s v="-"/>
  </r>
  <r>
    <s v="ORD114313"/>
    <x v="3"/>
    <x v="0"/>
    <x v="14116"/>
    <n v="0.11"/>
    <n v="368.33499999999998"/>
    <n v="3"/>
    <d v="2024-10-27T00:00:00"/>
    <d v="2024-10-28T00:00:00"/>
    <s v="Member"/>
    <x v="1"/>
    <n v="541.24"/>
    <x v="4"/>
    <x v="4"/>
    <n v="2980.165"/>
    <s v="-"/>
  </r>
  <r>
    <s v="ORD114314"/>
    <x v="0"/>
    <x v="0"/>
    <x v="14117"/>
    <n v="0.15"/>
    <n v="61.244999999999997"/>
    <n v="8"/>
    <d v="2023-06-07T00:00:00"/>
    <d v="2023-06-12T00:00:00"/>
    <s v="New"/>
    <x v="1"/>
    <n v="104.91"/>
    <x v="4"/>
    <x v="5"/>
    <n v="347.05500000000001"/>
    <s v="Bulk Order"/>
  </r>
  <r>
    <s v="ORD114315"/>
    <x v="3"/>
    <x v="4"/>
    <x v="14118"/>
    <n v="0.34"/>
    <n v="1071.0578"/>
    <n v="3"/>
    <d v="2023-07-13T00:00:00"/>
    <d v="2023-07-20T00:00:00"/>
    <s v="Member"/>
    <x v="1"/>
    <n v="917.46"/>
    <x v="4"/>
    <x v="2"/>
    <n v="2079.1122"/>
    <s v="-"/>
  </r>
  <r>
    <s v="ORD114316"/>
    <x v="1"/>
    <x v="1"/>
    <x v="14119"/>
    <n v="0.26"/>
    <n v="1190.1942000000001"/>
    <n v="4"/>
    <d v="2024-01-15T00:00:00"/>
    <d v="2024-01-19T00:00:00"/>
    <s v="New"/>
    <x v="1"/>
    <n v="1087.6600000000001"/>
    <x v="4"/>
    <x v="4"/>
    <n v="3387.4758000000002"/>
    <s v="-"/>
  </r>
  <r>
    <s v="ORD114317"/>
    <x v="2"/>
    <x v="2"/>
    <x v="14120"/>
    <n v="0.44"/>
    <n v="1024.9624000000001"/>
    <n v="3"/>
    <d v="2023-08-23T00:00:00"/>
    <d v="2023-08-28T00:00:00"/>
    <s v="New"/>
    <x v="1"/>
    <n v="649.32000000000005"/>
    <x v="4"/>
    <x v="3"/>
    <n v="1304.4975999999999"/>
    <s v="-"/>
  </r>
  <r>
    <s v="ORD114318"/>
    <x v="2"/>
    <x v="0"/>
    <x v="14121"/>
    <n v="0.47"/>
    <n v="292.75829999999996"/>
    <n v="2"/>
    <d v="2023-02-22T00:00:00"/>
    <d v="2023-03-01T00:00:00"/>
    <s v="New"/>
    <x v="1"/>
    <n v="152.21"/>
    <x v="4"/>
    <x v="2"/>
    <n v="330.13170000000002"/>
    <s v="-"/>
  </r>
  <r>
    <s v="ORD114319"/>
    <x v="1"/>
    <x v="2"/>
    <x v="14122"/>
    <n v="0.35"/>
    <n v="182.3955"/>
    <n v="1"/>
    <d v="2024-12-13T00:00:00"/>
    <d v="2024-12-16T00:00:00"/>
    <s v="Regular"/>
    <x v="1"/>
    <n v="129"/>
    <x v="4"/>
    <x v="4"/>
    <n v="338.73450000000003"/>
    <s v="-"/>
  </r>
  <r>
    <s v="ORD114320"/>
    <x v="3"/>
    <x v="4"/>
    <x v="14123"/>
    <n v="0.43"/>
    <n v="636.65369999999996"/>
    <n v="3"/>
    <d v="2024-11-09T00:00:00"/>
    <d v="2024-11-11T00:00:00"/>
    <s v="Member"/>
    <x v="1"/>
    <n v="155.97"/>
    <x v="4"/>
    <x v="5"/>
    <n v="843.93629999999996"/>
    <s v="-"/>
  </r>
  <r>
    <s v="ORD114321"/>
    <x v="3"/>
    <x v="2"/>
    <x v="14124"/>
    <n v="0.1"/>
    <n v="378.73700000000002"/>
    <n v="9"/>
    <d v="2024-09-11T00:00:00"/>
    <d v="2024-09-12T00:00:00"/>
    <s v="Member"/>
    <x v="0"/>
    <n v="1068.1400000000001"/>
    <x v="4"/>
    <x v="4"/>
    <n v="3408.6329999999998"/>
    <s v="Bulk Order"/>
  </r>
  <r>
    <s v="ORD114322"/>
    <x v="3"/>
    <x v="2"/>
    <x v="14125"/>
    <n v="0.04"/>
    <n v="55.156000000000006"/>
    <n v="8"/>
    <d v="2024-10-13T00:00:00"/>
    <d v="2024-10-20T00:00:00"/>
    <s v="Member"/>
    <x v="2"/>
    <n v="108.3"/>
    <x v="4"/>
    <x v="3"/>
    <n v="1323.7440000000001"/>
    <s v="Bulk Order"/>
  </r>
  <r>
    <s v="ORD114323"/>
    <x v="3"/>
    <x v="0"/>
    <x v="14126"/>
    <n v="0.17"/>
    <n v="695.3374"/>
    <n v="9"/>
    <d v="2024-10-01T00:00:00"/>
    <d v="2024-10-03T00:00:00"/>
    <s v="Member"/>
    <x v="0"/>
    <n v="747.88"/>
    <x v="4"/>
    <x v="0"/>
    <n v="3394.8825999999999"/>
    <s v="Bulk Order"/>
  </r>
  <r>
    <s v="ORD114324"/>
    <x v="1"/>
    <x v="4"/>
    <x v="14127"/>
    <n v="0.16"/>
    <n v="658.61279999999999"/>
    <n v="5"/>
    <d v="2024-04-27T00:00:00"/>
    <d v="2024-05-03T00:00:00"/>
    <s v="New"/>
    <x v="1"/>
    <n v="219.05"/>
    <x v="4"/>
    <x v="1"/>
    <n v="3457.7172"/>
    <s v="-"/>
  </r>
  <r>
    <s v="ORD114325"/>
    <x v="2"/>
    <x v="2"/>
    <x v="10702"/>
    <n v="0.33"/>
    <n v="772.15049999999997"/>
    <n v="5"/>
    <d v="2023-06-27T00:00:00"/>
    <d v="2023-06-28T00:00:00"/>
    <s v="Member"/>
    <x v="0"/>
    <n v="330.38"/>
    <x v="4"/>
    <x v="1"/>
    <n v="1567.6994999999999"/>
    <s v="-"/>
  </r>
  <r>
    <s v="ORD114326"/>
    <x v="0"/>
    <x v="0"/>
    <x v="14128"/>
    <n v="0.42"/>
    <n v="661.02539999999988"/>
    <n v="8"/>
    <d v="2023-02-25T00:00:00"/>
    <d v="2023-03-03T00:00:00"/>
    <s v="Member"/>
    <x v="1"/>
    <n v="348.75"/>
    <x v="4"/>
    <x v="4"/>
    <n v="912.84460000000001"/>
    <s v="Bulk Order"/>
  </r>
  <r>
    <s v="ORD114327"/>
    <x v="0"/>
    <x v="2"/>
    <x v="14129"/>
    <n v="0.15"/>
    <n v="454.28550000000001"/>
    <n v="5"/>
    <d v="2024-02-28T00:00:00"/>
    <d v="2024-03-05T00:00:00"/>
    <s v="Regular"/>
    <x v="2"/>
    <n v="178.05"/>
    <x v="4"/>
    <x v="0"/>
    <n v="2574.2845000000002"/>
    <s v="-"/>
  </r>
  <r>
    <s v="ORD114328"/>
    <x v="2"/>
    <x v="0"/>
    <x v="14130"/>
    <n v="0.21"/>
    <n v="855.03599999999994"/>
    <n v="4"/>
    <d v="2023-06-26T00:00:00"/>
    <d v="2023-06-30T00:00:00"/>
    <s v="Regular"/>
    <x v="2"/>
    <n v="276.85000000000002"/>
    <x v="4"/>
    <x v="1"/>
    <n v="3216.5639999999999"/>
    <s v="-"/>
  </r>
  <r>
    <s v="ORD114329"/>
    <x v="1"/>
    <x v="4"/>
    <x v="14131"/>
    <n v="0.05"/>
    <n v="20.82"/>
    <n v="9"/>
    <d v="2023-10-15T00:00:00"/>
    <d v="2023-10-22T00:00:00"/>
    <s v="Member"/>
    <x v="1"/>
    <n v="76.38"/>
    <x v="4"/>
    <x v="0"/>
    <n v="395.58"/>
    <s v="Bulk Order"/>
  </r>
  <r>
    <s v="ORD114330"/>
    <x v="0"/>
    <x v="1"/>
    <x v="14132"/>
    <n v="0.21"/>
    <n v="1002.0737999999999"/>
    <n v="1"/>
    <d v="2024-08-16T00:00:00"/>
    <d v="2024-08-18T00:00:00"/>
    <s v="Regular"/>
    <x v="1"/>
    <n v="308.77999999999997"/>
    <x v="4"/>
    <x v="1"/>
    <n v="3769.7061999999996"/>
    <s v="-"/>
  </r>
  <r>
    <s v="ORD114331"/>
    <x v="2"/>
    <x v="0"/>
    <x v="14133"/>
    <n v="0.11"/>
    <n v="359.14009999999996"/>
    <n v="6"/>
    <d v="2024-01-08T00:00:00"/>
    <d v="2024-01-15T00:00:00"/>
    <s v="Regular"/>
    <x v="0"/>
    <n v="412.95"/>
    <x v="4"/>
    <x v="1"/>
    <n v="2905.7698999999998"/>
    <s v="Bulk Order"/>
  </r>
  <r>
    <s v="ORD114332"/>
    <x v="1"/>
    <x v="0"/>
    <x v="14134"/>
    <n v="0.19"/>
    <n v="389.6748"/>
    <n v="7"/>
    <d v="2024-03-04T00:00:00"/>
    <d v="2024-03-05T00:00:00"/>
    <s v="Regular"/>
    <x v="0"/>
    <n v="492.82"/>
    <x v="4"/>
    <x v="4"/>
    <n v="1661.2452000000001"/>
    <s v="Bulk Order"/>
  </r>
  <r>
    <s v="ORD114333"/>
    <x v="0"/>
    <x v="2"/>
    <x v="14135"/>
    <n v="0.13"/>
    <n v="335.33369999999996"/>
    <n v="6"/>
    <d v="2023-08-01T00:00:00"/>
    <d v="2023-08-05T00:00:00"/>
    <s v="New"/>
    <x v="1"/>
    <n v="335.15"/>
    <x v="4"/>
    <x v="3"/>
    <n v="2244.1562999999996"/>
    <s v="Bulk Order"/>
  </r>
  <r>
    <s v="ORD114334"/>
    <x v="3"/>
    <x v="4"/>
    <x v="14136"/>
    <n v="0.4"/>
    <n v="795.7600000000001"/>
    <n v="8"/>
    <d v="2024-04-08T00:00:00"/>
    <d v="2024-04-11T00:00:00"/>
    <s v="Regular"/>
    <x v="2"/>
    <n v="296.43"/>
    <x v="4"/>
    <x v="0"/>
    <n v="1193.6399999999999"/>
    <s v="Bulk Order"/>
  </r>
  <r>
    <s v="ORD114335"/>
    <x v="3"/>
    <x v="3"/>
    <x v="14137"/>
    <n v="0"/>
    <n v="0"/>
    <n v="8"/>
    <d v="2023-11-23T00:00:00"/>
    <d v="2023-11-30T00:00:00"/>
    <s v="Regular"/>
    <x v="0"/>
    <n v="514.20000000000005"/>
    <x v="4"/>
    <x v="0"/>
    <n v="2121.79"/>
    <s v="Bulk Order"/>
  </r>
  <r>
    <s v="ORD114336"/>
    <x v="1"/>
    <x v="3"/>
    <x v="14138"/>
    <n v="0.17"/>
    <n v="513.14840000000004"/>
    <n v="5"/>
    <d v="2024-01-19T00:00:00"/>
    <d v="2024-01-25T00:00:00"/>
    <s v="Member"/>
    <x v="0"/>
    <n v="262.98"/>
    <x v="4"/>
    <x v="4"/>
    <n v="2505.3715999999999"/>
    <s v="-"/>
  </r>
  <r>
    <s v="ORD114337"/>
    <x v="3"/>
    <x v="1"/>
    <x v="14139"/>
    <n v="0.48"/>
    <n v="189.68639999999999"/>
    <n v="4"/>
    <d v="2023-06-21T00:00:00"/>
    <d v="2023-06-22T00:00:00"/>
    <s v="Member"/>
    <x v="2"/>
    <n v="102.43"/>
    <x v="4"/>
    <x v="3"/>
    <n v="205.49360000000001"/>
    <s v="-"/>
  </r>
  <r>
    <s v="ORD114338"/>
    <x v="1"/>
    <x v="4"/>
    <x v="14140"/>
    <n v="0.34"/>
    <n v="326.17900000000003"/>
    <n v="7"/>
    <d v="2023-06-18T00:00:00"/>
    <d v="2023-06-22T00:00:00"/>
    <s v="New"/>
    <x v="2"/>
    <n v="50.34"/>
    <x v="4"/>
    <x v="1"/>
    <n v="633.17100000000005"/>
    <s v="Bulk Order"/>
  </r>
  <r>
    <s v="ORD114339"/>
    <x v="2"/>
    <x v="0"/>
    <x v="14141"/>
    <n v="0.39"/>
    <n v="472.87110000000001"/>
    <n v="9"/>
    <d v="2024-08-31T00:00:00"/>
    <d v="2024-09-06T00:00:00"/>
    <s v="Regular"/>
    <x v="0"/>
    <n v="132.4"/>
    <x v="4"/>
    <x v="2"/>
    <n v="739.61889999999994"/>
    <s v="Bulk Order"/>
  </r>
  <r>
    <s v="ORD114340"/>
    <x v="2"/>
    <x v="3"/>
    <x v="14142"/>
    <n v="0.43"/>
    <n v="901.63260000000002"/>
    <n v="2"/>
    <d v="2023-12-07T00:00:00"/>
    <d v="2023-12-10T00:00:00"/>
    <s v="Member"/>
    <x v="1"/>
    <n v="317.41000000000003"/>
    <x v="4"/>
    <x v="1"/>
    <n v="1195.1874000000003"/>
    <s v="-"/>
  </r>
  <r>
    <s v="ORD114341"/>
    <x v="0"/>
    <x v="1"/>
    <x v="14143"/>
    <n v="0.18"/>
    <n v="345.2724"/>
    <n v="7"/>
    <d v="2023-07-14T00:00:00"/>
    <d v="2023-07-17T00:00:00"/>
    <s v="New"/>
    <x v="2"/>
    <n v="198.82"/>
    <x v="4"/>
    <x v="2"/>
    <n v="1572.9076"/>
    <s v="Bulk Order"/>
  </r>
  <r>
    <s v="ORD114342"/>
    <x v="1"/>
    <x v="4"/>
    <x v="14144"/>
    <n v="0.03"/>
    <n v="109.164"/>
    <n v="6"/>
    <d v="2023-05-30T00:00:00"/>
    <d v="2023-06-02T00:00:00"/>
    <s v="Member"/>
    <x v="0"/>
    <n v="940.14"/>
    <x v="4"/>
    <x v="5"/>
    <n v="3529.636"/>
    <s v="Bulk Order"/>
  </r>
  <r>
    <s v="ORD114343"/>
    <x v="0"/>
    <x v="1"/>
    <x v="14145"/>
    <n v="0.21"/>
    <n v="287.69580000000002"/>
    <n v="3"/>
    <d v="2024-02-05T00:00:00"/>
    <d v="2024-02-06T00:00:00"/>
    <s v="Member"/>
    <x v="1"/>
    <n v="386.62"/>
    <x v="4"/>
    <x v="4"/>
    <n v="1082.2842000000001"/>
    <s v="-"/>
  </r>
  <r>
    <s v="ORD114344"/>
    <x v="0"/>
    <x v="3"/>
    <x v="14146"/>
    <n v="0.33"/>
    <n v="125.28449999999999"/>
    <n v="2"/>
    <d v="2023-08-30T00:00:00"/>
    <d v="2023-09-03T00:00:00"/>
    <s v="Regular"/>
    <x v="1"/>
    <n v="46.54"/>
    <x v="4"/>
    <x v="0"/>
    <n v="254.3655"/>
    <s v="-"/>
  </r>
  <r>
    <s v="ORD114345"/>
    <x v="2"/>
    <x v="2"/>
    <x v="14147"/>
    <n v="0.19"/>
    <n v="70.6173"/>
    <n v="1"/>
    <d v="2024-08-23T00:00:00"/>
    <d v="2024-08-24T00:00:00"/>
    <s v="Member"/>
    <x v="1"/>
    <n v="30.41"/>
    <x v="4"/>
    <x v="3"/>
    <n v="301.05270000000002"/>
    <s v="-"/>
  </r>
  <r>
    <s v="ORD114346"/>
    <x v="0"/>
    <x v="2"/>
    <x v="11225"/>
    <n v="0.22"/>
    <n v="34.194600000000001"/>
    <n v="2"/>
    <d v="2024-11-20T00:00:00"/>
    <d v="2024-11-25T00:00:00"/>
    <s v="Regular"/>
    <x v="0"/>
    <n v="39.22"/>
    <x v="4"/>
    <x v="0"/>
    <n v="121.2354"/>
    <s v="-"/>
  </r>
  <r>
    <s v="ORD114347"/>
    <x v="3"/>
    <x v="4"/>
    <x v="14148"/>
    <n v="0.41"/>
    <n v="117.39529999999999"/>
    <n v="5"/>
    <d v="2024-12-24T00:00:00"/>
    <d v="2024-12-30T00:00:00"/>
    <s v="Regular"/>
    <x v="0"/>
    <n v="85.49"/>
    <x v="4"/>
    <x v="2"/>
    <n v="168.93469999999999"/>
    <s v="-"/>
  </r>
  <r>
    <s v="ORD114348"/>
    <x v="0"/>
    <x v="1"/>
    <x v="14149"/>
    <n v="0.02"/>
    <n v="86.148799999999994"/>
    <n v="1"/>
    <d v="2023-06-08T00:00:00"/>
    <d v="2023-06-10T00:00:00"/>
    <s v="Member"/>
    <x v="2"/>
    <n v="863.63"/>
    <x v="4"/>
    <x v="3"/>
    <n v="4221.2911999999997"/>
    <s v="-"/>
  </r>
  <r>
    <s v="ORD114349"/>
    <x v="1"/>
    <x v="0"/>
    <x v="14150"/>
    <n v="0.17"/>
    <n v="597.80330000000004"/>
    <n v="8"/>
    <d v="2023-02-20T00:00:00"/>
    <d v="2023-02-24T00:00:00"/>
    <s v="New"/>
    <x v="2"/>
    <n v="1042.06"/>
    <x v="4"/>
    <x v="3"/>
    <n v="2918.6866999999997"/>
    <s v="Bulk Order"/>
  </r>
  <r>
    <s v="ORD114350"/>
    <x v="3"/>
    <x v="3"/>
    <x v="14151"/>
    <n v="0.24"/>
    <n v="1195.2144000000001"/>
    <n v="4"/>
    <d v="2023-01-20T00:00:00"/>
    <d v="2023-01-26T00:00:00"/>
    <s v="Member"/>
    <x v="1"/>
    <n v="277.10000000000002"/>
    <x v="4"/>
    <x v="1"/>
    <n v="3784.8456000000006"/>
    <s v="-"/>
  </r>
  <r>
    <s v="ORD114351"/>
    <x v="2"/>
    <x v="2"/>
    <x v="14152"/>
    <n v="0.15"/>
    <n v="29.929499999999997"/>
    <n v="3"/>
    <d v="2023-06-25T00:00:00"/>
    <d v="2023-07-01T00:00:00"/>
    <s v="New"/>
    <x v="1"/>
    <n v="48.59"/>
    <x v="4"/>
    <x v="4"/>
    <n v="169.60050000000001"/>
    <s v="-"/>
  </r>
  <r>
    <s v="ORD114352"/>
    <x v="1"/>
    <x v="2"/>
    <x v="14153"/>
    <n v="0.22"/>
    <n v="937.22419999999988"/>
    <n v="2"/>
    <d v="2023-03-13T00:00:00"/>
    <d v="2023-03-17T00:00:00"/>
    <s v="Member"/>
    <x v="0"/>
    <n v="749.05"/>
    <x v="4"/>
    <x v="4"/>
    <n v="3322.8858"/>
    <s v="-"/>
  </r>
  <r>
    <s v="ORD114353"/>
    <x v="3"/>
    <x v="1"/>
    <x v="14154"/>
    <n v="0.2"/>
    <n v="702.13599999999997"/>
    <n v="1"/>
    <d v="2023-11-26T00:00:00"/>
    <d v="2023-11-27T00:00:00"/>
    <s v="Regular"/>
    <x v="0"/>
    <n v="523.23"/>
    <x v="4"/>
    <x v="5"/>
    <n v="2808.5439999999999"/>
    <s v="-"/>
  </r>
  <r>
    <s v="ORD114354"/>
    <x v="1"/>
    <x v="2"/>
    <x v="14155"/>
    <n v="0.46"/>
    <n v="1489.3327999999999"/>
    <n v="8"/>
    <d v="2024-09-24T00:00:00"/>
    <d v="2024-09-29T00:00:00"/>
    <s v="New"/>
    <x v="2"/>
    <n v="634.28"/>
    <x v="4"/>
    <x v="1"/>
    <n v="1748.3471999999999"/>
    <s v="Bulk Order"/>
  </r>
  <r>
    <s v="ORD114355"/>
    <x v="3"/>
    <x v="1"/>
    <x v="14156"/>
    <n v="0.25"/>
    <n v="461.7525"/>
    <n v="9"/>
    <d v="2024-10-15T00:00:00"/>
    <d v="2024-10-19T00:00:00"/>
    <s v="Member"/>
    <x v="2"/>
    <n v="203.5"/>
    <x v="4"/>
    <x v="4"/>
    <n v="1385.2574999999999"/>
    <s v="Bulk Order"/>
  </r>
  <r>
    <s v="ORD114356"/>
    <x v="1"/>
    <x v="3"/>
    <x v="14157"/>
    <n v="0.24"/>
    <n v="467.03039999999999"/>
    <n v="3"/>
    <d v="2023-03-03T00:00:00"/>
    <d v="2023-03-10T00:00:00"/>
    <s v="Member"/>
    <x v="0"/>
    <n v="328.07"/>
    <x v="4"/>
    <x v="0"/>
    <n v="1478.9295999999999"/>
    <s v="-"/>
  </r>
  <r>
    <s v="ORD114357"/>
    <x v="1"/>
    <x v="1"/>
    <x v="14158"/>
    <n v="0.13"/>
    <n v="551.62250000000006"/>
    <n v="3"/>
    <d v="2023-06-28T00:00:00"/>
    <d v="2023-07-03T00:00:00"/>
    <s v="Regular"/>
    <x v="1"/>
    <n v="746.83"/>
    <x v="4"/>
    <x v="1"/>
    <n v="3691.6275000000001"/>
    <s v="-"/>
  </r>
  <r>
    <s v="ORD114358"/>
    <x v="3"/>
    <x v="2"/>
    <x v="14159"/>
    <n v="0.02"/>
    <n v="71.921400000000006"/>
    <n v="9"/>
    <d v="2024-12-18T00:00:00"/>
    <d v="2024-12-20T00:00:00"/>
    <s v="Member"/>
    <x v="1"/>
    <n v="863.86"/>
    <x v="4"/>
    <x v="3"/>
    <n v="3524.1486"/>
    <s v="Bulk Order"/>
  </r>
  <r>
    <s v="ORD114359"/>
    <x v="2"/>
    <x v="1"/>
    <x v="14160"/>
    <n v="0.15"/>
    <n v="507.6825"/>
    <n v="7"/>
    <d v="2023-05-07T00:00:00"/>
    <d v="2023-05-11T00:00:00"/>
    <s v="Regular"/>
    <x v="2"/>
    <n v="643.71"/>
    <x v="4"/>
    <x v="0"/>
    <n v="2876.8675000000003"/>
    <s v="Bulk Order"/>
  </r>
  <r>
    <s v="ORD114360"/>
    <x v="2"/>
    <x v="2"/>
    <x v="14161"/>
    <n v="0.01"/>
    <n v="2.5018000000000002"/>
    <n v="9"/>
    <d v="2024-12-10T00:00:00"/>
    <d v="2024-12-16T00:00:00"/>
    <s v="New"/>
    <x v="2"/>
    <n v="47.23"/>
    <x v="4"/>
    <x v="5"/>
    <n v="247.6782"/>
    <s v="Bulk Order"/>
  </r>
  <r>
    <s v="ORD114361"/>
    <x v="1"/>
    <x v="4"/>
    <x v="14162"/>
    <n v="0.41"/>
    <n v="411.29969999999997"/>
    <n v="2"/>
    <d v="2023-04-08T00:00:00"/>
    <d v="2023-04-14T00:00:00"/>
    <s v="Member"/>
    <x v="1"/>
    <n v="58.98"/>
    <x v="4"/>
    <x v="3"/>
    <n v="591.87030000000004"/>
    <s v="-"/>
  </r>
  <r>
    <s v="ORD114362"/>
    <x v="1"/>
    <x v="2"/>
    <x v="14163"/>
    <n v="0.1"/>
    <n v="481.68599999999998"/>
    <n v="7"/>
    <d v="2023-05-07T00:00:00"/>
    <d v="2023-05-12T00:00:00"/>
    <s v="Member"/>
    <x v="0"/>
    <n v="1256.5"/>
    <x v="4"/>
    <x v="5"/>
    <n v="4335.174"/>
    <s v="Bulk Order"/>
  </r>
  <r>
    <s v="ORD114363"/>
    <x v="2"/>
    <x v="2"/>
    <x v="14164"/>
    <n v="0.46"/>
    <n v="1070.1532"/>
    <n v="8"/>
    <d v="2024-08-15T00:00:00"/>
    <d v="2024-08-20T00:00:00"/>
    <s v="Regular"/>
    <x v="1"/>
    <n v="373.79"/>
    <x v="4"/>
    <x v="3"/>
    <n v="1256.2668000000001"/>
    <s v="Bulk Order"/>
  </r>
  <r>
    <s v="ORD114364"/>
    <x v="2"/>
    <x v="2"/>
    <x v="14165"/>
    <n v="0.44"/>
    <n v="1728.6851999999999"/>
    <n v="4"/>
    <d v="2024-02-09T00:00:00"/>
    <d v="2024-02-14T00:00:00"/>
    <s v="Regular"/>
    <x v="1"/>
    <n v="1057.94"/>
    <x v="4"/>
    <x v="4"/>
    <n v="2200.1448"/>
    <s v="-"/>
  </r>
  <r>
    <s v="ORD114365"/>
    <x v="0"/>
    <x v="4"/>
    <x v="2154"/>
    <n v="0.33"/>
    <n v="662.53770000000009"/>
    <n v="4"/>
    <d v="2024-05-23T00:00:00"/>
    <d v="2024-05-28T00:00:00"/>
    <s v="Member"/>
    <x v="1"/>
    <n v="526.04999999999995"/>
    <x v="4"/>
    <x v="4"/>
    <n v="1345.1523"/>
    <s v="-"/>
  </r>
  <r>
    <s v="ORD114366"/>
    <x v="2"/>
    <x v="0"/>
    <x v="14166"/>
    <n v="0.43"/>
    <n v="1653.4273999999998"/>
    <n v="2"/>
    <d v="2023-05-23T00:00:00"/>
    <d v="2023-05-29T00:00:00"/>
    <s v="New"/>
    <x v="2"/>
    <n v="761.41"/>
    <x v="4"/>
    <x v="1"/>
    <n v="2191.7525999999998"/>
    <s v="-"/>
  </r>
  <r>
    <s v="ORD114367"/>
    <x v="1"/>
    <x v="2"/>
    <x v="14167"/>
    <n v="0.44"/>
    <n v="301.02159999999998"/>
    <n v="2"/>
    <d v="2024-07-01T00:00:00"/>
    <d v="2024-07-02T00:00:00"/>
    <s v="Regular"/>
    <x v="1"/>
    <n v="36.29"/>
    <x v="4"/>
    <x v="2"/>
    <n v="383.11840000000001"/>
    <s v="-"/>
  </r>
  <r>
    <s v="ORD114368"/>
    <x v="3"/>
    <x v="0"/>
    <x v="14168"/>
    <n v="0.39"/>
    <n v="119.5077"/>
    <n v="4"/>
    <d v="2023-01-09T00:00:00"/>
    <d v="2023-01-16T00:00:00"/>
    <s v="New"/>
    <x v="1"/>
    <n v="48.3"/>
    <x v="4"/>
    <x v="1"/>
    <n v="186.92230000000001"/>
    <s v="-"/>
  </r>
  <r>
    <s v="ORD114369"/>
    <x v="2"/>
    <x v="3"/>
    <x v="14169"/>
    <n v="0.25"/>
    <n v="596.0675"/>
    <n v="4"/>
    <d v="2023-11-11T00:00:00"/>
    <d v="2023-11-15T00:00:00"/>
    <s v="New"/>
    <x v="1"/>
    <n v="276.02"/>
    <x v="4"/>
    <x v="2"/>
    <n v="1788.2024999999999"/>
    <s v="-"/>
  </r>
  <r>
    <s v="ORD114370"/>
    <x v="0"/>
    <x v="1"/>
    <x v="14170"/>
    <n v="0.48"/>
    <n v="1439.5536"/>
    <n v="5"/>
    <d v="2023-08-25T00:00:00"/>
    <d v="2023-09-01T00:00:00"/>
    <s v="New"/>
    <x v="1"/>
    <n v="277.97000000000003"/>
    <x v="4"/>
    <x v="2"/>
    <n v="1559.5164000000002"/>
    <s v="-"/>
  </r>
  <r>
    <s v="ORD114371"/>
    <x v="0"/>
    <x v="0"/>
    <x v="14171"/>
    <n v="0.41"/>
    <n v="691.31740000000002"/>
    <n v="9"/>
    <d v="2023-12-04T00:00:00"/>
    <d v="2023-12-05T00:00:00"/>
    <s v="Regular"/>
    <x v="0"/>
    <n v="309.69"/>
    <x v="4"/>
    <x v="2"/>
    <n v="994.82260000000008"/>
    <s v="Bulk Order"/>
  </r>
  <r>
    <s v="ORD114372"/>
    <x v="0"/>
    <x v="3"/>
    <x v="14172"/>
    <n v="0.06"/>
    <n v="216.5052"/>
    <n v="9"/>
    <d v="2023-05-25T00:00:00"/>
    <d v="2023-06-01T00:00:00"/>
    <s v="Regular"/>
    <x v="0"/>
    <n v="512.13"/>
    <x v="4"/>
    <x v="4"/>
    <n v="3391.9148"/>
    <s v="Bulk Order"/>
  </r>
  <r>
    <s v="ORD114373"/>
    <x v="3"/>
    <x v="1"/>
    <x v="14173"/>
    <n v="0.21"/>
    <n v="531.19920000000002"/>
    <n v="7"/>
    <d v="2024-08-16T00:00:00"/>
    <d v="2024-08-21T00:00:00"/>
    <s v="New"/>
    <x v="2"/>
    <n v="594.52"/>
    <x v="4"/>
    <x v="5"/>
    <n v="1998.3208"/>
    <s v="Bulk Order"/>
  </r>
  <r>
    <s v="ORD114374"/>
    <x v="2"/>
    <x v="2"/>
    <x v="14174"/>
    <n v="0.27"/>
    <n v="1255.1625000000001"/>
    <n v="6"/>
    <d v="2024-05-30T00:00:00"/>
    <d v="2024-06-02T00:00:00"/>
    <s v="Regular"/>
    <x v="1"/>
    <n v="518.66"/>
    <x v="4"/>
    <x v="0"/>
    <n v="3393.5874999999996"/>
    <s v="Bulk Order"/>
  </r>
  <r>
    <s v="ORD114375"/>
    <x v="2"/>
    <x v="2"/>
    <x v="14175"/>
    <n v="0.26"/>
    <n v="134.27700000000002"/>
    <n v="5"/>
    <d v="2024-08-18T00:00:00"/>
    <d v="2024-08-22T00:00:00"/>
    <s v="Member"/>
    <x v="0"/>
    <n v="97.57"/>
    <x v="4"/>
    <x v="2"/>
    <n v="382.173"/>
    <s v="-"/>
  </r>
  <r>
    <s v="ORD114376"/>
    <x v="2"/>
    <x v="2"/>
    <x v="14176"/>
    <n v="0.19"/>
    <n v="80.974199999999996"/>
    <n v="4"/>
    <d v="2024-06-08T00:00:00"/>
    <d v="2024-06-09T00:00:00"/>
    <s v="New"/>
    <x v="2"/>
    <n v="75.099999999999994"/>
    <x v="4"/>
    <x v="5"/>
    <n v="345.20580000000001"/>
    <s v="-"/>
  </r>
  <r>
    <s v="ORD114377"/>
    <x v="3"/>
    <x v="4"/>
    <x v="14177"/>
    <n v="0.27"/>
    <n v="1224.4770000000001"/>
    <n v="2"/>
    <d v="2024-09-18T00:00:00"/>
    <d v="2024-09-23T00:00:00"/>
    <s v="Member"/>
    <x v="1"/>
    <n v="689.65"/>
    <x v="4"/>
    <x v="2"/>
    <n v="3310.6230000000005"/>
    <s v="-"/>
  </r>
  <r>
    <s v="ORD114378"/>
    <x v="3"/>
    <x v="4"/>
    <x v="14178"/>
    <n v="0.05"/>
    <n v="168.93100000000001"/>
    <n v="4"/>
    <d v="2023-10-26T00:00:00"/>
    <d v="2023-10-31T00:00:00"/>
    <s v="Regular"/>
    <x v="1"/>
    <n v="896.78"/>
    <x v="4"/>
    <x v="2"/>
    <n v="3209.6889999999999"/>
    <s v="-"/>
  </r>
  <r>
    <s v="ORD114379"/>
    <x v="1"/>
    <x v="4"/>
    <x v="14179"/>
    <n v="0.33"/>
    <n v="1118.1984"/>
    <n v="7"/>
    <d v="2024-04-20T00:00:00"/>
    <d v="2024-04-24T00:00:00"/>
    <s v="Member"/>
    <x v="1"/>
    <n v="682.05"/>
    <x v="4"/>
    <x v="4"/>
    <n v="2270.2816000000003"/>
    <s v="Bulk Order"/>
  </r>
  <r>
    <s v="ORD114380"/>
    <x v="0"/>
    <x v="4"/>
    <x v="14180"/>
    <n v="0.25"/>
    <n v="58.755000000000003"/>
    <n v="1"/>
    <d v="2023-09-21T00:00:00"/>
    <d v="2023-09-23T00:00:00"/>
    <s v="New"/>
    <x v="1"/>
    <n v="57.08"/>
    <x v="4"/>
    <x v="1"/>
    <n v="176.26500000000001"/>
    <s v="-"/>
  </r>
  <r>
    <s v="ORD114381"/>
    <x v="0"/>
    <x v="3"/>
    <x v="14181"/>
    <n v="0.39"/>
    <n v="1830.8978999999999"/>
    <n v="3"/>
    <d v="2024-02-08T00:00:00"/>
    <d v="2024-02-15T00:00:00"/>
    <s v="Member"/>
    <x v="0"/>
    <n v="1185.18"/>
    <x v="4"/>
    <x v="5"/>
    <n v="2863.7120999999997"/>
    <s v="-"/>
  </r>
  <r>
    <s v="ORD114382"/>
    <x v="2"/>
    <x v="3"/>
    <x v="14182"/>
    <n v="0.35"/>
    <n v="1358.6789999999999"/>
    <n v="4"/>
    <d v="2023-05-03T00:00:00"/>
    <d v="2023-05-10T00:00:00"/>
    <s v="Regular"/>
    <x v="0"/>
    <n v="337.9"/>
    <x v="4"/>
    <x v="2"/>
    <n v="2523.2610000000004"/>
    <s v="-"/>
  </r>
  <r>
    <s v="ORD114383"/>
    <x v="3"/>
    <x v="2"/>
    <x v="14183"/>
    <n v="0.06"/>
    <n v="230.70839999999998"/>
    <n v="7"/>
    <d v="2023-07-29T00:00:00"/>
    <d v="2023-08-02T00:00:00"/>
    <s v="Member"/>
    <x v="1"/>
    <n v="262.98"/>
    <x v="4"/>
    <x v="4"/>
    <n v="3614.4315999999999"/>
    <s v="Bulk Order"/>
  </r>
  <r>
    <s v="ORD114384"/>
    <x v="3"/>
    <x v="1"/>
    <x v="14184"/>
    <n v="0.18"/>
    <n v="822.32280000000003"/>
    <n v="3"/>
    <d v="2023-07-18T00:00:00"/>
    <d v="2023-07-19T00:00:00"/>
    <s v="New"/>
    <x v="1"/>
    <n v="325.55"/>
    <x v="4"/>
    <x v="3"/>
    <n v="3746.1372000000001"/>
    <s v="-"/>
  </r>
  <r>
    <s v="ORD114385"/>
    <x v="2"/>
    <x v="4"/>
    <x v="14185"/>
    <n v="0.37"/>
    <n v="1085.1914999999999"/>
    <n v="4"/>
    <d v="2023-11-13T00:00:00"/>
    <d v="2023-11-15T00:00:00"/>
    <s v="Member"/>
    <x v="2"/>
    <n v="480.15"/>
    <x v="4"/>
    <x v="2"/>
    <n v="1847.7584999999999"/>
    <s v="-"/>
  </r>
  <r>
    <s v="ORD114386"/>
    <x v="2"/>
    <x v="1"/>
    <x v="14186"/>
    <n v="0.17"/>
    <n v="345.75790000000001"/>
    <n v="1"/>
    <d v="2024-07-09T00:00:00"/>
    <d v="2024-07-13T00:00:00"/>
    <s v="Regular"/>
    <x v="0"/>
    <n v="298.02999999999997"/>
    <x v="4"/>
    <x v="3"/>
    <n v="1688.1120999999998"/>
    <s v="-"/>
  </r>
  <r>
    <s v="ORD114387"/>
    <x v="1"/>
    <x v="3"/>
    <x v="14187"/>
    <n v="0.28000000000000003"/>
    <n v="687.49240000000009"/>
    <n v="1"/>
    <d v="2024-04-25T00:00:00"/>
    <d v="2024-05-01T00:00:00"/>
    <s v="Regular"/>
    <x v="1"/>
    <n v="705.78"/>
    <x v="4"/>
    <x v="0"/>
    <n v="1767.8375999999998"/>
    <s v="-"/>
  </r>
  <r>
    <s v="ORD114388"/>
    <x v="0"/>
    <x v="4"/>
    <x v="14188"/>
    <n v="0.48"/>
    <n v="1876.0703999999998"/>
    <n v="3"/>
    <d v="2023-06-28T00:00:00"/>
    <d v="2023-07-02T00:00:00"/>
    <s v="Member"/>
    <x v="2"/>
    <n v="613.71"/>
    <x v="4"/>
    <x v="4"/>
    <n v="2032.4096000000002"/>
    <s v="-"/>
  </r>
  <r>
    <s v="ORD114389"/>
    <x v="0"/>
    <x v="3"/>
    <x v="14189"/>
    <n v="0.04"/>
    <n v="154.6712"/>
    <n v="7"/>
    <d v="2024-03-17T00:00:00"/>
    <d v="2024-03-21T00:00:00"/>
    <s v="New"/>
    <x v="2"/>
    <n v="334.95"/>
    <x v="4"/>
    <x v="3"/>
    <n v="3712.1088"/>
    <s v="Bulk Order"/>
  </r>
  <r>
    <s v="ORD114390"/>
    <x v="0"/>
    <x v="3"/>
    <x v="14190"/>
    <n v="0.1"/>
    <n v="308.697"/>
    <n v="6"/>
    <d v="2024-04-03T00:00:00"/>
    <d v="2024-04-09T00:00:00"/>
    <s v="Member"/>
    <x v="1"/>
    <n v="281.27999999999997"/>
    <x v="4"/>
    <x v="5"/>
    <n v="2778.2729999999997"/>
    <s v="Bulk Order"/>
  </r>
  <r>
    <s v="ORD114391"/>
    <x v="1"/>
    <x v="0"/>
    <x v="14191"/>
    <n v="0.24"/>
    <n v="280.46159999999998"/>
    <n v="5"/>
    <d v="2023-04-27T00:00:00"/>
    <d v="2023-05-03T00:00:00"/>
    <s v="New"/>
    <x v="0"/>
    <n v="157.4"/>
    <x v="4"/>
    <x v="5"/>
    <n v="888.12839999999994"/>
    <s v="-"/>
  </r>
  <r>
    <s v="ORD114392"/>
    <x v="2"/>
    <x v="3"/>
    <x v="14192"/>
    <n v="0.37"/>
    <n v="1521.6360999999999"/>
    <n v="8"/>
    <d v="2024-02-18T00:00:00"/>
    <d v="2024-02-21T00:00:00"/>
    <s v="Member"/>
    <x v="2"/>
    <n v="1079.6300000000001"/>
    <x v="4"/>
    <x v="1"/>
    <n v="2590.8939"/>
    <s v="Bulk Order"/>
  </r>
  <r>
    <s v="ORD114393"/>
    <x v="2"/>
    <x v="2"/>
    <x v="14193"/>
    <n v="0.17"/>
    <n v="556.15160000000003"/>
    <n v="8"/>
    <d v="2024-05-07T00:00:00"/>
    <d v="2024-05-13T00:00:00"/>
    <s v="Regular"/>
    <x v="2"/>
    <n v="727.95"/>
    <x v="4"/>
    <x v="4"/>
    <n v="2715.3283999999999"/>
    <s v="Bulk Order"/>
  </r>
  <r>
    <s v="ORD114394"/>
    <x v="0"/>
    <x v="3"/>
    <x v="14194"/>
    <n v="0.06"/>
    <n v="71.050799999999995"/>
    <n v="4"/>
    <d v="2023-12-06T00:00:00"/>
    <d v="2023-12-13T00:00:00"/>
    <s v="New"/>
    <x v="2"/>
    <n v="287.08"/>
    <x v="4"/>
    <x v="0"/>
    <n v="1113.1292000000001"/>
    <s v="-"/>
  </r>
  <r>
    <s v="ORD114395"/>
    <x v="0"/>
    <x v="4"/>
    <x v="14195"/>
    <n v="0.16"/>
    <n v="392.82560000000001"/>
    <n v="6"/>
    <d v="2024-09-04T00:00:00"/>
    <d v="2024-09-08T00:00:00"/>
    <s v="New"/>
    <x v="2"/>
    <n v="315.82"/>
    <x v="4"/>
    <x v="2"/>
    <n v="2062.3343999999997"/>
    <s v="Bulk Order"/>
  </r>
  <r>
    <s v="ORD114396"/>
    <x v="1"/>
    <x v="2"/>
    <x v="14196"/>
    <n v="0.32"/>
    <n v="1595.6192000000001"/>
    <n v="1"/>
    <d v="2024-06-05T00:00:00"/>
    <d v="2024-06-06T00:00:00"/>
    <s v="New"/>
    <x v="2"/>
    <n v="875.75"/>
    <x v="4"/>
    <x v="3"/>
    <n v="3390.6908000000003"/>
    <s v="-"/>
  </r>
  <r>
    <s v="ORD114397"/>
    <x v="3"/>
    <x v="3"/>
    <x v="7982"/>
    <n v="0.4"/>
    <n v="683.62400000000002"/>
    <n v="9"/>
    <d v="2024-02-06T00:00:00"/>
    <d v="2024-02-11T00:00:00"/>
    <s v="Regular"/>
    <x v="1"/>
    <n v="469.32"/>
    <x v="4"/>
    <x v="5"/>
    <n v="1025.4359999999999"/>
    <s v="Bulk Order"/>
  </r>
  <r>
    <s v="ORD114398"/>
    <x v="3"/>
    <x v="2"/>
    <x v="14197"/>
    <n v="0.49"/>
    <n v="328.86349999999999"/>
    <n v="5"/>
    <d v="2024-01-15T00:00:00"/>
    <d v="2024-01-16T00:00:00"/>
    <s v="Regular"/>
    <x v="2"/>
    <n v="146.96"/>
    <x v="4"/>
    <x v="3"/>
    <n v="342.28649999999999"/>
    <s v="-"/>
  </r>
  <r>
    <s v="ORD114399"/>
    <x v="0"/>
    <x v="3"/>
    <x v="14198"/>
    <n v="0.38"/>
    <n v="78.3446"/>
    <n v="8"/>
    <d v="2023-10-08T00:00:00"/>
    <d v="2023-10-12T00:00:00"/>
    <s v="Regular"/>
    <x v="0"/>
    <n v="46.52"/>
    <x v="4"/>
    <x v="5"/>
    <n v="127.82539999999999"/>
    <s v="Bulk Order"/>
  </r>
  <r>
    <s v="ORD114400"/>
    <x v="1"/>
    <x v="2"/>
    <x v="14199"/>
    <n v="0.25"/>
    <n v="251.17500000000001"/>
    <n v="1"/>
    <d v="2024-04-24T00:00:00"/>
    <d v="2024-04-26T00:00:00"/>
    <s v="Member"/>
    <x v="0"/>
    <n v="86.42"/>
    <x v="4"/>
    <x v="5"/>
    <n v="753.52500000000009"/>
    <s v="-"/>
  </r>
  <r>
    <s v="ORD114401"/>
    <x v="0"/>
    <x v="1"/>
    <x v="14200"/>
    <n v="0.15"/>
    <n v="152.4195"/>
    <n v="4"/>
    <d v="2024-09-06T00:00:00"/>
    <d v="2024-09-09T00:00:00"/>
    <s v="Member"/>
    <x v="2"/>
    <n v="213.9"/>
    <x v="4"/>
    <x v="3"/>
    <n v="863.71050000000002"/>
    <s v="-"/>
  </r>
  <r>
    <s v="ORD114402"/>
    <x v="3"/>
    <x v="0"/>
    <x v="14201"/>
    <n v="0.46"/>
    <n v="1980.0884000000001"/>
    <n v="2"/>
    <d v="2023-06-11T00:00:00"/>
    <d v="2023-06-14T00:00:00"/>
    <s v="Member"/>
    <x v="2"/>
    <n v="895.23"/>
    <x v="4"/>
    <x v="1"/>
    <n v="2324.4515999999999"/>
    <s v="-"/>
  </r>
  <r>
    <s v="ORD114403"/>
    <x v="0"/>
    <x v="2"/>
    <x v="14202"/>
    <n v="0.27"/>
    <n v="233.5932"/>
    <n v="2"/>
    <d v="2023-02-13T00:00:00"/>
    <d v="2023-02-19T00:00:00"/>
    <s v="New"/>
    <x v="2"/>
    <n v="208.93"/>
    <x v="4"/>
    <x v="4"/>
    <n v="631.56679999999994"/>
    <s v="-"/>
  </r>
  <r>
    <s v="ORD114404"/>
    <x v="3"/>
    <x v="4"/>
    <x v="14203"/>
    <n v="0.34"/>
    <n v="1471.1766"/>
    <n v="2"/>
    <d v="2023-09-03T00:00:00"/>
    <d v="2023-09-06T00:00:00"/>
    <s v="New"/>
    <x v="1"/>
    <n v="938.09"/>
    <x v="4"/>
    <x v="4"/>
    <n v="2855.8134"/>
    <s v="-"/>
  </r>
  <r>
    <s v="ORD114405"/>
    <x v="3"/>
    <x v="0"/>
    <x v="14204"/>
    <n v="0.24"/>
    <n v="125.97839999999999"/>
    <n v="2"/>
    <d v="2024-04-23T00:00:00"/>
    <d v="2024-04-29T00:00:00"/>
    <s v="New"/>
    <x v="2"/>
    <n v="118.78"/>
    <x v="4"/>
    <x v="3"/>
    <n v="398.9316"/>
    <s v="-"/>
  </r>
  <r>
    <s v="ORD114406"/>
    <x v="3"/>
    <x v="0"/>
    <x v="14205"/>
    <n v="0.12"/>
    <n v="545.10720000000003"/>
    <n v="8"/>
    <d v="2024-04-20T00:00:00"/>
    <d v="2024-04-22T00:00:00"/>
    <s v="New"/>
    <x v="1"/>
    <n v="1142.98"/>
    <x v="4"/>
    <x v="2"/>
    <n v="3997.4528000000005"/>
    <s v="Bulk Order"/>
  </r>
  <r>
    <s v="ORD114407"/>
    <x v="2"/>
    <x v="3"/>
    <x v="14206"/>
    <n v="0.27"/>
    <n v="366.15510000000006"/>
    <n v="6"/>
    <d v="2024-08-24T00:00:00"/>
    <d v="2024-08-26T00:00:00"/>
    <s v="Regular"/>
    <x v="2"/>
    <n v="323.88"/>
    <x v="4"/>
    <x v="0"/>
    <n v="989.97490000000005"/>
    <s v="Bulk Order"/>
  </r>
  <r>
    <s v="ORD114408"/>
    <x v="2"/>
    <x v="2"/>
    <x v="14207"/>
    <n v="0.42"/>
    <n v="1300.4628"/>
    <n v="9"/>
    <d v="2023-07-15T00:00:00"/>
    <d v="2023-07-22T00:00:00"/>
    <s v="New"/>
    <x v="1"/>
    <n v="685.1"/>
    <x v="4"/>
    <x v="1"/>
    <n v="1795.8772000000001"/>
    <s v="Bulk Order"/>
  </r>
  <r>
    <s v="ORD114409"/>
    <x v="0"/>
    <x v="0"/>
    <x v="14208"/>
    <n v="0.19"/>
    <n v="167.7054"/>
    <n v="2"/>
    <d v="2023-06-20T00:00:00"/>
    <d v="2023-06-22T00:00:00"/>
    <s v="Member"/>
    <x v="1"/>
    <n v="136.34"/>
    <x v="4"/>
    <x v="4"/>
    <n v="714.95460000000003"/>
    <s v="-"/>
  </r>
  <r>
    <s v="ORD114410"/>
    <x v="3"/>
    <x v="4"/>
    <x v="14209"/>
    <n v="0.33"/>
    <n v="663.71910000000003"/>
    <n v="1"/>
    <d v="2023-11-24T00:00:00"/>
    <d v="2023-11-26T00:00:00"/>
    <s v="Member"/>
    <x v="2"/>
    <n v="162.36000000000001"/>
    <x v="4"/>
    <x v="5"/>
    <n v="1347.5509"/>
    <s v="-"/>
  </r>
  <r>
    <s v="ORD114411"/>
    <x v="2"/>
    <x v="4"/>
    <x v="14210"/>
    <n v="0.02"/>
    <n v="10.405200000000001"/>
    <n v="8"/>
    <d v="2023-04-24T00:00:00"/>
    <d v="2023-04-25T00:00:00"/>
    <s v="Regular"/>
    <x v="2"/>
    <n v="67.38"/>
    <x v="4"/>
    <x v="5"/>
    <n v="509.85480000000001"/>
    <s v="Bulk Order"/>
  </r>
  <r>
    <s v="ORD114412"/>
    <x v="0"/>
    <x v="4"/>
    <x v="14211"/>
    <n v="0.47"/>
    <n v="1381.6542999999999"/>
    <n v="3"/>
    <d v="2024-05-12T00:00:00"/>
    <d v="2024-05-17T00:00:00"/>
    <s v="New"/>
    <x v="2"/>
    <n v="661.36"/>
    <x v="4"/>
    <x v="2"/>
    <n v="1558.0357000000001"/>
    <s v="-"/>
  </r>
  <r>
    <s v="ORD114413"/>
    <x v="0"/>
    <x v="3"/>
    <x v="14212"/>
    <n v="0.48"/>
    <n v="861.50399999999991"/>
    <n v="3"/>
    <d v="2023-06-04T00:00:00"/>
    <d v="2023-06-06T00:00:00"/>
    <s v="Regular"/>
    <x v="2"/>
    <n v="531.66"/>
    <x v="4"/>
    <x v="3"/>
    <n v="933.29600000000005"/>
    <s v="-"/>
  </r>
  <r>
    <s v="ORD114414"/>
    <x v="0"/>
    <x v="1"/>
    <x v="14213"/>
    <n v="0.19"/>
    <n v="812.35260000000005"/>
    <n v="8"/>
    <d v="2023-06-13T00:00:00"/>
    <d v="2023-06-19T00:00:00"/>
    <s v="Regular"/>
    <x v="1"/>
    <n v="434.07"/>
    <x v="4"/>
    <x v="2"/>
    <n v="3463.1873999999998"/>
    <s v="Bulk Order"/>
  </r>
  <r>
    <s v="ORD114415"/>
    <x v="0"/>
    <x v="2"/>
    <x v="14214"/>
    <n v="0.25"/>
    <n v="247.72499999999999"/>
    <n v="5"/>
    <d v="2024-04-13T00:00:00"/>
    <d v="2024-04-18T00:00:00"/>
    <s v="Member"/>
    <x v="2"/>
    <n v="87.33"/>
    <x v="4"/>
    <x v="3"/>
    <n v="743.17499999999995"/>
    <s v="-"/>
  </r>
  <r>
    <s v="ORD114416"/>
    <x v="0"/>
    <x v="0"/>
    <x v="14215"/>
    <n v="0.08"/>
    <n v="117.7552"/>
    <n v="8"/>
    <d v="2023-08-03T00:00:00"/>
    <d v="2023-08-07T00:00:00"/>
    <s v="Regular"/>
    <x v="0"/>
    <n v="252.73"/>
    <x v="4"/>
    <x v="5"/>
    <n v="1354.1848"/>
    <s v="Bulk Order"/>
  </r>
  <r>
    <s v="ORD114417"/>
    <x v="1"/>
    <x v="2"/>
    <x v="14216"/>
    <n v="0.1"/>
    <n v="96.855000000000004"/>
    <n v="2"/>
    <d v="2024-09-10T00:00:00"/>
    <d v="2024-09-15T00:00:00"/>
    <s v="Regular"/>
    <x v="0"/>
    <n v="242.99"/>
    <x v="4"/>
    <x v="1"/>
    <n v="871.69499999999994"/>
    <s v="-"/>
  </r>
  <r>
    <s v="ORD114418"/>
    <x v="3"/>
    <x v="0"/>
    <x v="14217"/>
    <n v="0.3"/>
    <n v="858.81899999999996"/>
    <n v="9"/>
    <d v="2023-03-10T00:00:00"/>
    <d v="2023-03-14T00:00:00"/>
    <s v="Member"/>
    <x v="2"/>
    <n v="188.25"/>
    <x v="4"/>
    <x v="2"/>
    <n v="2003.9110000000001"/>
    <s v="Bulk Order"/>
  </r>
  <r>
    <s v="ORD114419"/>
    <x v="0"/>
    <x v="3"/>
    <x v="14218"/>
    <n v="0.31"/>
    <n v="200.74359999999999"/>
    <n v="2"/>
    <d v="2023-04-14T00:00:00"/>
    <d v="2023-04-17T00:00:00"/>
    <s v="Member"/>
    <x v="1"/>
    <n v="171.28"/>
    <x v="4"/>
    <x v="1"/>
    <n v="446.81639999999993"/>
    <s v="-"/>
  </r>
  <r>
    <s v="ORD114420"/>
    <x v="1"/>
    <x v="2"/>
    <x v="12155"/>
    <n v="0.17"/>
    <n v="174.7345"/>
    <n v="9"/>
    <d v="2023-11-17T00:00:00"/>
    <d v="2023-11-21T00:00:00"/>
    <s v="New"/>
    <x v="0"/>
    <n v="96.8"/>
    <x v="4"/>
    <x v="4"/>
    <n v="853.11549999999988"/>
    <s v="Bulk Order"/>
  </r>
  <r>
    <s v="ORD114421"/>
    <x v="3"/>
    <x v="3"/>
    <x v="14219"/>
    <n v="0.19"/>
    <n v="650.67399999999998"/>
    <n v="6"/>
    <d v="2024-08-19T00:00:00"/>
    <d v="2024-08-26T00:00:00"/>
    <s v="Member"/>
    <x v="1"/>
    <n v="637.36"/>
    <x v="4"/>
    <x v="3"/>
    <n v="2773.9259999999999"/>
    <s v="Bulk Order"/>
  </r>
  <r>
    <s v="ORD114422"/>
    <x v="2"/>
    <x v="3"/>
    <x v="14220"/>
    <n v="0.25"/>
    <n v="116.1575"/>
    <n v="5"/>
    <d v="2023-10-26T00:00:00"/>
    <d v="2023-10-27T00:00:00"/>
    <s v="Regular"/>
    <x v="2"/>
    <n v="91.82"/>
    <x v="4"/>
    <x v="3"/>
    <n v="348.47249999999997"/>
    <s v="-"/>
  </r>
  <r>
    <s v="ORD114423"/>
    <x v="0"/>
    <x v="2"/>
    <x v="14221"/>
    <n v="0.47"/>
    <n v="1758.5049999999999"/>
    <n v="7"/>
    <d v="2023-03-15T00:00:00"/>
    <d v="2023-03-19T00:00:00"/>
    <s v="Member"/>
    <x v="2"/>
    <n v="506.18"/>
    <x v="4"/>
    <x v="4"/>
    <n v="1982.9950000000001"/>
    <s v="Bulk Order"/>
  </r>
  <r>
    <s v="ORD114424"/>
    <x v="1"/>
    <x v="2"/>
    <x v="14222"/>
    <n v="7.0000000000000007E-2"/>
    <n v="42.786100000000005"/>
    <n v="7"/>
    <d v="2024-03-25T00:00:00"/>
    <d v="2024-03-28T00:00:00"/>
    <s v="Regular"/>
    <x v="2"/>
    <n v="110.18"/>
    <x v="4"/>
    <x v="5"/>
    <n v="568.44389999999999"/>
    <s v="Bulk Order"/>
  </r>
  <r>
    <s v="ORD114425"/>
    <x v="2"/>
    <x v="0"/>
    <x v="14223"/>
    <n v="0.28000000000000003"/>
    <n v="831.28920000000005"/>
    <n v="4"/>
    <d v="2023-10-04T00:00:00"/>
    <d v="2023-10-11T00:00:00"/>
    <s v="Member"/>
    <x v="0"/>
    <n v="439.87"/>
    <x v="4"/>
    <x v="0"/>
    <n v="2137.6007999999997"/>
    <s v="-"/>
  </r>
  <r>
    <s v="ORD114426"/>
    <x v="1"/>
    <x v="4"/>
    <x v="14224"/>
    <n v="0.03"/>
    <n v="149.6781"/>
    <n v="7"/>
    <d v="2024-03-20T00:00:00"/>
    <d v="2024-03-23T00:00:00"/>
    <s v="New"/>
    <x v="2"/>
    <n v="1399.92"/>
    <x v="4"/>
    <x v="5"/>
    <n v="4839.5919000000004"/>
    <s v="Bulk Order"/>
  </r>
  <r>
    <s v="ORD114427"/>
    <x v="3"/>
    <x v="3"/>
    <x v="14225"/>
    <n v="0.23"/>
    <n v="218.97840000000002"/>
    <n v="3"/>
    <d v="2023-05-21T00:00:00"/>
    <d v="2023-05-27T00:00:00"/>
    <s v="New"/>
    <x v="1"/>
    <n v="53.32"/>
    <x v="4"/>
    <x v="4"/>
    <n v="733.10159999999996"/>
    <s v="-"/>
  </r>
  <r>
    <s v="ORD114428"/>
    <x v="3"/>
    <x v="1"/>
    <x v="14226"/>
    <n v="0.2"/>
    <n v="275.86399999999998"/>
    <n v="3"/>
    <d v="2023-04-18T00:00:00"/>
    <d v="2023-04-23T00:00:00"/>
    <s v="Regular"/>
    <x v="1"/>
    <n v="368.37"/>
    <x v="4"/>
    <x v="4"/>
    <n v="1103.4559999999999"/>
    <s v="-"/>
  </r>
  <r>
    <s v="ORD114429"/>
    <x v="2"/>
    <x v="0"/>
    <x v="14227"/>
    <n v="0.08"/>
    <n v="360.1832"/>
    <n v="7"/>
    <d v="2024-05-16T00:00:00"/>
    <d v="2024-05-23T00:00:00"/>
    <s v="New"/>
    <x v="1"/>
    <n v="311.83999999999997"/>
    <x v="4"/>
    <x v="3"/>
    <n v="4142.1067999999996"/>
    <s v="Bulk Order"/>
  </r>
  <r>
    <s v="ORD114430"/>
    <x v="1"/>
    <x v="0"/>
    <x v="14228"/>
    <n v="0.08"/>
    <n v="253.50400000000002"/>
    <n v="1"/>
    <d v="2023-01-28T00:00:00"/>
    <d v="2023-02-02T00:00:00"/>
    <s v="Regular"/>
    <x v="2"/>
    <n v="589.53"/>
    <x v="4"/>
    <x v="2"/>
    <n v="2915.2960000000003"/>
    <s v="-"/>
  </r>
  <r>
    <s v="ORD114431"/>
    <x v="0"/>
    <x v="4"/>
    <x v="14229"/>
    <n v="0.23"/>
    <n v="578.08199999999999"/>
    <n v="8"/>
    <d v="2023-06-07T00:00:00"/>
    <d v="2023-06-13T00:00:00"/>
    <s v="Member"/>
    <x v="1"/>
    <n v="752.84"/>
    <x v="4"/>
    <x v="5"/>
    <n v="1935.3180000000002"/>
    <s v="Bulk Order"/>
  </r>
  <r>
    <s v="ORD114432"/>
    <x v="0"/>
    <x v="4"/>
    <x v="14230"/>
    <n v="0.06"/>
    <n v="171.435"/>
    <n v="2"/>
    <d v="2023-03-23T00:00:00"/>
    <d v="2023-03-26T00:00:00"/>
    <s v="New"/>
    <x v="0"/>
    <n v="290.92"/>
    <x v="4"/>
    <x v="3"/>
    <n v="2685.8150000000001"/>
    <s v="-"/>
  </r>
  <r>
    <s v="ORD114433"/>
    <x v="2"/>
    <x v="3"/>
    <x v="14231"/>
    <n v="0.15"/>
    <n v="232.18950000000001"/>
    <n v="1"/>
    <d v="2023-04-16T00:00:00"/>
    <d v="2023-04-20T00:00:00"/>
    <s v="Member"/>
    <x v="0"/>
    <n v="242.54"/>
    <x v="4"/>
    <x v="0"/>
    <n v="1315.7405000000001"/>
    <s v="-"/>
  </r>
  <r>
    <s v="ORD114434"/>
    <x v="2"/>
    <x v="0"/>
    <x v="14232"/>
    <n v="0.04"/>
    <n v="171.64320000000001"/>
    <n v="6"/>
    <d v="2024-10-03T00:00:00"/>
    <d v="2024-10-09T00:00:00"/>
    <s v="Member"/>
    <x v="1"/>
    <n v="697.79"/>
    <x v="4"/>
    <x v="4"/>
    <n v="4119.4367999999995"/>
    <s v="Bulk Order"/>
  </r>
  <r>
    <s v="ORD114435"/>
    <x v="2"/>
    <x v="0"/>
    <x v="14233"/>
    <n v="0.15"/>
    <n v="562.77300000000002"/>
    <n v="4"/>
    <d v="2023-07-30T00:00:00"/>
    <d v="2023-08-03T00:00:00"/>
    <s v="Regular"/>
    <x v="0"/>
    <n v="819.4"/>
    <x v="4"/>
    <x v="3"/>
    <n v="3189.047"/>
    <s v="-"/>
  </r>
  <r>
    <s v="ORD114436"/>
    <x v="1"/>
    <x v="1"/>
    <x v="14234"/>
    <n v="0.27"/>
    <n v="876.98430000000008"/>
    <n v="7"/>
    <d v="2023-01-21T00:00:00"/>
    <d v="2023-01-23T00:00:00"/>
    <s v="Regular"/>
    <x v="1"/>
    <n v="416.26"/>
    <x v="4"/>
    <x v="1"/>
    <n v="2371.1057000000001"/>
    <s v="Bulk Order"/>
  </r>
  <r>
    <s v="ORD114437"/>
    <x v="0"/>
    <x v="3"/>
    <x v="14235"/>
    <n v="0.37"/>
    <n v="1726.2498000000001"/>
    <n v="3"/>
    <d v="2023-12-12T00:00:00"/>
    <d v="2023-12-19T00:00:00"/>
    <s v="New"/>
    <x v="0"/>
    <n v="1195.2"/>
    <x v="4"/>
    <x v="1"/>
    <n v="2939.2901999999999"/>
    <s v="-"/>
  </r>
  <r>
    <s v="ORD114438"/>
    <x v="0"/>
    <x v="3"/>
    <x v="14236"/>
    <n v="0.42"/>
    <n v="1231.7507999999998"/>
    <n v="2"/>
    <d v="2023-06-23T00:00:00"/>
    <d v="2023-06-29T00:00:00"/>
    <s v="Member"/>
    <x v="0"/>
    <n v="300.98"/>
    <x v="4"/>
    <x v="5"/>
    <n v="1700.9892"/>
    <s v="-"/>
  </r>
  <r>
    <s v="ORD114439"/>
    <x v="0"/>
    <x v="4"/>
    <x v="14237"/>
    <n v="0.17"/>
    <n v="443.39400000000001"/>
    <n v="4"/>
    <d v="2023-08-05T00:00:00"/>
    <d v="2023-08-06T00:00:00"/>
    <s v="Member"/>
    <x v="2"/>
    <n v="779.73"/>
    <x v="4"/>
    <x v="2"/>
    <n v="2164.8059999999996"/>
    <s v="-"/>
  </r>
  <r>
    <s v="ORD114440"/>
    <x v="2"/>
    <x v="3"/>
    <x v="14238"/>
    <n v="0.47"/>
    <n v="2294.0229999999997"/>
    <n v="4"/>
    <d v="2024-06-20T00:00:00"/>
    <d v="2024-06-24T00:00:00"/>
    <s v="Member"/>
    <x v="1"/>
    <n v="1270.04"/>
    <x v="4"/>
    <x v="4"/>
    <n v="2586.877"/>
    <s v="-"/>
  </r>
  <r>
    <s v="ORD114441"/>
    <x v="0"/>
    <x v="1"/>
    <x v="14239"/>
    <n v="0.12"/>
    <n v="133.13640000000001"/>
    <n v="4"/>
    <d v="2024-05-03T00:00:00"/>
    <d v="2024-05-09T00:00:00"/>
    <s v="New"/>
    <x v="1"/>
    <n v="64.86"/>
    <x v="4"/>
    <x v="2"/>
    <n v="976.33360000000005"/>
    <s v="-"/>
  </r>
  <r>
    <s v="ORD114442"/>
    <x v="3"/>
    <x v="3"/>
    <x v="14240"/>
    <n v="0.04"/>
    <n v="31.825600000000001"/>
    <n v="3"/>
    <d v="2023-11-09T00:00:00"/>
    <d v="2023-11-15T00:00:00"/>
    <s v="Member"/>
    <x v="0"/>
    <n v="179.13"/>
    <x v="4"/>
    <x v="1"/>
    <n v="763.81439999999998"/>
    <s v="-"/>
  </r>
  <r>
    <s v="ORD114443"/>
    <x v="2"/>
    <x v="2"/>
    <x v="14241"/>
    <n v="0.46"/>
    <n v="411.78740000000005"/>
    <n v="7"/>
    <d v="2024-10-21T00:00:00"/>
    <d v="2024-10-24T00:00:00"/>
    <s v="Member"/>
    <x v="0"/>
    <n v="78.53"/>
    <x v="4"/>
    <x v="5"/>
    <n v="483.40260000000001"/>
    <s v="Bulk Order"/>
  </r>
  <r>
    <s v="ORD114444"/>
    <x v="0"/>
    <x v="2"/>
    <x v="14242"/>
    <n v="0.27"/>
    <n v="1336.0329000000002"/>
    <n v="5"/>
    <d v="2024-11-19T00:00:00"/>
    <d v="2024-11-20T00:00:00"/>
    <s v="Member"/>
    <x v="2"/>
    <n v="1253.6199999999999"/>
    <x v="4"/>
    <x v="1"/>
    <n v="3612.2371000000003"/>
    <s v="-"/>
  </r>
  <r>
    <s v="ORD114445"/>
    <x v="1"/>
    <x v="1"/>
    <x v="14243"/>
    <n v="0.18"/>
    <n v="593.28539999999998"/>
    <n v="4"/>
    <d v="2023-06-11T00:00:00"/>
    <d v="2023-06-16T00:00:00"/>
    <s v="Member"/>
    <x v="1"/>
    <n v="476.79"/>
    <x v="4"/>
    <x v="4"/>
    <n v="2702.7446"/>
    <s v="-"/>
  </r>
  <r>
    <s v="ORD114446"/>
    <x v="2"/>
    <x v="4"/>
    <x v="14244"/>
    <n v="0.45"/>
    <n v="719.55899999999997"/>
    <n v="5"/>
    <d v="2024-01-29T00:00:00"/>
    <d v="2024-02-01T00:00:00"/>
    <s v="New"/>
    <x v="2"/>
    <n v="182.06"/>
    <x v="4"/>
    <x v="2"/>
    <n v="879.46100000000001"/>
    <s v="-"/>
  </r>
  <r>
    <s v="ORD114447"/>
    <x v="3"/>
    <x v="0"/>
    <x v="14245"/>
    <n v="0.39"/>
    <n v="514.79610000000002"/>
    <n v="7"/>
    <d v="2023-10-16T00:00:00"/>
    <d v="2023-10-19T00:00:00"/>
    <s v="New"/>
    <x v="0"/>
    <n v="96.82"/>
    <x v="4"/>
    <x v="1"/>
    <n v="805.19389999999999"/>
    <s v="Bulk Order"/>
  </r>
  <r>
    <s v="ORD114448"/>
    <x v="3"/>
    <x v="3"/>
    <x v="14246"/>
    <n v="0.42"/>
    <n v="158.56259999999997"/>
    <n v="4"/>
    <d v="2024-09-18T00:00:00"/>
    <d v="2024-09-25T00:00:00"/>
    <s v="Member"/>
    <x v="0"/>
    <n v="44.54"/>
    <x v="4"/>
    <x v="1"/>
    <n v="218.9674"/>
    <s v="-"/>
  </r>
  <r>
    <s v="ORD114449"/>
    <x v="1"/>
    <x v="4"/>
    <x v="14247"/>
    <n v="0.15"/>
    <n v="111.98099999999999"/>
    <n v="5"/>
    <d v="2023-07-13T00:00:00"/>
    <d v="2023-07-18T00:00:00"/>
    <s v="Member"/>
    <x v="2"/>
    <n v="48.01"/>
    <x v="4"/>
    <x v="4"/>
    <n v="634.55899999999997"/>
    <s v="-"/>
  </r>
  <r>
    <s v="ORD114450"/>
    <x v="1"/>
    <x v="4"/>
    <x v="14248"/>
    <n v="0.44"/>
    <n v="2002.0220000000002"/>
    <n v="6"/>
    <d v="2023-02-16T00:00:00"/>
    <d v="2023-02-23T00:00:00"/>
    <s v="New"/>
    <x v="0"/>
    <n v="1353.74"/>
    <x v="4"/>
    <x v="1"/>
    <n v="2548.0280000000002"/>
    <s v="Bulk Order"/>
  </r>
  <r>
    <s v="ORD114451"/>
    <x v="2"/>
    <x v="3"/>
    <x v="14249"/>
    <n v="0.32"/>
    <n v="1203.8304000000001"/>
    <n v="6"/>
    <d v="2024-11-19T00:00:00"/>
    <d v="2024-11-23T00:00:00"/>
    <s v="New"/>
    <x v="0"/>
    <n v="435.69"/>
    <x v="4"/>
    <x v="0"/>
    <n v="2558.1395999999995"/>
    <s v="Bulk Order"/>
  </r>
  <r>
    <s v="ORD114452"/>
    <x v="2"/>
    <x v="0"/>
    <x v="14250"/>
    <n v="0.37"/>
    <n v="1744.0468000000001"/>
    <n v="7"/>
    <d v="2023-01-30T00:00:00"/>
    <d v="2023-02-06T00:00:00"/>
    <s v="New"/>
    <x v="1"/>
    <n v="590.63"/>
    <x v="4"/>
    <x v="4"/>
    <n v="2969.5932000000003"/>
    <s v="Bulk Order"/>
  </r>
  <r>
    <s v="ORD114453"/>
    <x v="3"/>
    <x v="3"/>
    <x v="14251"/>
    <n v="0.16"/>
    <n v="348.20480000000003"/>
    <n v="3"/>
    <d v="2024-05-01T00:00:00"/>
    <d v="2024-05-06T00:00:00"/>
    <s v="Regular"/>
    <x v="0"/>
    <n v="301.02"/>
    <x v="4"/>
    <x v="1"/>
    <n v="1828.0752000000002"/>
    <s v="-"/>
  </r>
  <r>
    <s v="ORD114454"/>
    <x v="1"/>
    <x v="0"/>
    <x v="14252"/>
    <n v="0.12"/>
    <n v="365.52719999999999"/>
    <n v="8"/>
    <d v="2023-07-30T00:00:00"/>
    <d v="2023-08-02T00:00:00"/>
    <s v="New"/>
    <x v="1"/>
    <n v="475.69"/>
    <x v="4"/>
    <x v="1"/>
    <n v="2680.5328"/>
    <s v="Bulk Order"/>
  </r>
  <r>
    <s v="ORD114455"/>
    <x v="2"/>
    <x v="1"/>
    <x v="14253"/>
    <n v="0.2"/>
    <n v="493.99799999999999"/>
    <n v="5"/>
    <d v="2024-04-13T00:00:00"/>
    <d v="2024-04-20T00:00:00"/>
    <s v="New"/>
    <x v="0"/>
    <n v="328.99"/>
    <x v="4"/>
    <x v="4"/>
    <n v="1975.9919999999997"/>
    <s v="-"/>
  </r>
  <r>
    <s v="ORD114456"/>
    <x v="3"/>
    <x v="0"/>
    <x v="14254"/>
    <n v="0.28999999999999998"/>
    <n v="1281.4490999999998"/>
    <n v="1"/>
    <d v="2023-11-11T00:00:00"/>
    <d v="2023-11-15T00:00:00"/>
    <s v="New"/>
    <x v="1"/>
    <n v="864.91"/>
    <x v="4"/>
    <x v="4"/>
    <n v="3137.3409000000001"/>
    <s v="-"/>
  </r>
  <r>
    <s v="ORD114457"/>
    <x v="1"/>
    <x v="4"/>
    <x v="14255"/>
    <n v="0.33"/>
    <n v="1636.0641000000003"/>
    <n v="4"/>
    <d v="2024-05-06T00:00:00"/>
    <d v="2024-05-12T00:00:00"/>
    <s v="Member"/>
    <x v="0"/>
    <n v="1004.1"/>
    <x v="4"/>
    <x v="4"/>
    <n v="3321.7058999999999"/>
    <s v="-"/>
  </r>
  <r>
    <s v="ORD114458"/>
    <x v="3"/>
    <x v="1"/>
    <x v="14256"/>
    <n v="0.25"/>
    <n v="1167.6500000000001"/>
    <n v="4"/>
    <d v="2023-10-14T00:00:00"/>
    <d v="2023-10-20T00:00:00"/>
    <s v="New"/>
    <x v="1"/>
    <n v="286.49"/>
    <x v="4"/>
    <x v="1"/>
    <n v="3502.9500000000003"/>
    <s v="-"/>
  </r>
  <r>
    <s v="ORD114459"/>
    <x v="0"/>
    <x v="2"/>
    <x v="14257"/>
    <n v="0.35"/>
    <n v="1060.6644999999999"/>
    <n v="8"/>
    <d v="2023-10-04T00:00:00"/>
    <d v="2023-10-09T00:00:00"/>
    <s v="Member"/>
    <x v="1"/>
    <n v="577.84"/>
    <x v="4"/>
    <x v="0"/>
    <n v="1969.8054999999999"/>
    <s v="Bulk Order"/>
  </r>
  <r>
    <s v="ORD114460"/>
    <x v="1"/>
    <x v="1"/>
    <x v="14258"/>
    <n v="0.35"/>
    <n v="140.9905"/>
    <n v="9"/>
    <d v="2023-09-30T00:00:00"/>
    <d v="2023-10-04T00:00:00"/>
    <s v="Member"/>
    <x v="1"/>
    <n v="107.92"/>
    <x v="4"/>
    <x v="0"/>
    <n v="261.83949999999999"/>
    <s v="Bulk Order"/>
  </r>
  <r>
    <s v="ORD114461"/>
    <x v="2"/>
    <x v="0"/>
    <x v="14259"/>
    <n v="0.33"/>
    <n v="1031.5404000000001"/>
    <n v="3"/>
    <d v="2024-03-10T00:00:00"/>
    <d v="2024-03-16T00:00:00"/>
    <s v="Member"/>
    <x v="1"/>
    <n v="278.70999999999998"/>
    <x v="4"/>
    <x v="4"/>
    <n v="2094.3396000000002"/>
    <s v="-"/>
  </r>
  <r>
    <s v="ORD114462"/>
    <x v="2"/>
    <x v="1"/>
    <x v="14260"/>
    <n v="0.13"/>
    <n v="74.818899999999999"/>
    <n v="1"/>
    <d v="2024-02-12T00:00:00"/>
    <d v="2024-02-19T00:00:00"/>
    <s v="Member"/>
    <x v="2"/>
    <n v="76.31"/>
    <x v="4"/>
    <x v="4"/>
    <n v="500.71109999999999"/>
    <s v="-"/>
  </r>
  <r>
    <s v="ORD114463"/>
    <x v="0"/>
    <x v="1"/>
    <x v="14261"/>
    <n v="0.22"/>
    <n v="171.6506"/>
    <n v="8"/>
    <d v="2023-08-17T00:00:00"/>
    <d v="2023-08-18T00:00:00"/>
    <s v="New"/>
    <x v="1"/>
    <n v="157.44"/>
    <x v="4"/>
    <x v="5"/>
    <n v="608.57940000000008"/>
    <s v="Bulk Order"/>
  </r>
  <r>
    <s v="ORD114464"/>
    <x v="1"/>
    <x v="2"/>
    <x v="14262"/>
    <n v="0.38"/>
    <n v="394.2842"/>
    <n v="9"/>
    <d v="2023-08-21T00:00:00"/>
    <d v="2023-08-28T00:00:00"/>
    <s v="Regular"/>
    <x v="0"/>
    <n v="213.98"/>
    <x v="4"/>
    <x v="5"/>
    <n v="643.30579999999986"/>
    <s v="Bulk Order"/>
  </r>
  <r>
    <s v="ORD114465"/>
    <x v="3"/>
    <x v="0"/>
    <x v="14263"/>
    <n v="0.44"/>
    <n v="827.69279999999992"/>
    <n v="4"/>
    <d v="2024-09-01T00:00:00"/>
    <d v="2024-09-05T00:00:00"/>
    <s v="Member"/>
    <x v="2"/>
    <n v="128.85"/>
    <x v="4"/>
    <x v="5"/>
    <n v="1053.4272000000001"/>
    <s v="-"/>
  </r>
  <r>
    <s v="ORD114466"/>
    <x v="2"/>
    <x v="4"/>
    <x v="14264"/>
    <n v="0.25"/>
    <n v="749.9375"/>
    <n v="5"/>
    <d v="2024-11-17T00:00:00"/>
    <d v="2024-11-23T00:00:00"/>
    <s v="New"/>
    <x v="0"/>
    <n v="469.59"/>
    <x v="4"/>
    <x v="4"/>
    <n v="2249.8125"/>
    <s v="-"/>
  </r>
  <r>
    <s v="ORD114467"/>
    <x v="0"/>
    <x v="1"/>
    <x v="14265"/>
    <n v="0.49"/>
    <n v="849.86090000000002"/>
    <n v="4"/>
    <d v="2023-09-29T00:00:00"/>
    <d v="2023-10-05T00:00:00"/>
    <s v="New"/>
    <x v="0"/>
    <n v="103.1"/>
    <x v="4"/>
    <x v="5"/>
    <n v="884.54910000000007"/>
    <s v="-"/>
  </r>
  <r>
    <s v="ORD114468"/>
    <x v="0"/>
    <x v="3"/>
    <x v="14266"/>
    <n v="0.09"/>
    <n v="208.44990000000001"/>
    <n v="4"/>
    <d v="2023-02-18T00:00:00"/>
    <d v="2023-02-24T00:00:00"/>
    <s v="Regular"/>
    <x v="2"/>
    <n v="653.33000000000004"/>
    <x v="4"/>
    <x v="3"/>
    <n v="2107.6601000000001"/>
    <s v="-"/>
  </r>
  <r>
    <s v="ORD114469"/>
    <x v="1"/>
    <x v="4"/>
    <x v="14267"/>
    <n v="0.11"/>
    <n v="36.489200000000004"/>
    <n v="3"/>
    <d v="2024-03-01T00:00:00"/>
    <d v="2024-03-04T00:00:00"/>
    <s v="Regular"/>
    <x v="1"/>
    <n v="72.73"/>
    <x v="4"/>
    <x v="1"/>
    <n v="295.23080000000004"/>
    <s v="-"/>
  </r>
  <r>
    <s v="ORD114470"/>
    <x v="1"/>
    <x v="1"/>
    <x v="14268"/>
    <n v="0.23"/>
    <n v="721.46630000000005"/>
    <n v="4"/>
    <d v="2024-01-31T00:00:00"/>
    <d v="2024-02-05T00:00:00"/>
    <s v="Member"/>
    <x v="2"/>
    <n v="235.12"/>
    <x v="4"/>
    <x v="0"/>
    <n v="2415.3436999999999"/>
    <s v="-"/>
  </r>
  <r>
    <s v="ORD114471"/>
    <x v="2"/>
    <x v="4"/>
    <x v="14269"/>
    <n v="0.25"/>
    <n v="829.86500000000001"/>
    <n v="9"/>
    <d v="2024-11-11T00:00:00"/>
    <d v="2024-11-15T00:00:00"/>
    <s v="Regular"/>
    <x v="0"/>
    <n v="707.7"/>
    <x v="4"/>
    <x v="2"/>
    <n v="2489.5950000000003"/>
    <s v="Bulk Order"/>
  </r>
  <r>
    <s v="ORD114472"/>
    <x v="0"/>
    <x v="3"/>
    <x v="14270"/>
    <n v="0.21"/>
    <n v="123.27209999999999"/>
    <n v="7"/>
    <d v="2024-07-25T00:00:00"/>
    <d v="2024-08-01T00:00:00"/>
    <s v="Regular"/>
    <x v="2"/>
    <n v="43.84"/>
    <x v="4"/>
    <x v="4"/>
    <n v="463.73789999999997"/>
    <s v="Bulk Order"/>
  </r>
  <r>
    <s v="ORD114473"/>
    <x v="3"/>
    <x v="4"/>
    <x v="14271"/>
    <n v="0.22"/>
    <n v="868.35540000000003"/>
    <n v="6"/>
    <d v="2023-10-17T00:00:00"/>
    <d v="2023-10-19T00:00:00"/>
    <s v="Member"/>
    <x v="1"/>
    <n v="252.91"/>
    <x v="4"/>
    <x v="0"/>
    <n v="3078.7146000000002"/>
    <s v="Bulk Order"/>
  </r>
  <r>
    <s v="ORD114474"/>
    <x v="0"/>
    <x v="4"/>
    <x v="14272"/>
    <n v="0.24"/>
    <n v="785.41200000000003"/>
    <n v="9"/>
    <d v="2024-03-20T00:00:00"/>
    <d v="2024-03-25T00:00:00"/>
    <s v="New"/>
    <x v="1"/>
    <n v="339.75"/>
    <x v="4"/>
    <x v="0"/>
    <n v="2487.1379999999999"/>
    <s v="Bulk Order"/>
  </r>
  <r>
    <s v="ORD114475"/>
    <x v="3"/>
    <x v="3"/>
    <x v="14273"/>
    <n v="0.16"/>
    <n v="399.94720000000001"/>
    <n v="2"/>
    <d v="2023-08-18T00:00:00"/>
    <d v="2023-08-25T00:00:00"/>
    <s v="Regular"/>
    <x v="2"/>
    <n v="732.97"/>
    <x v="4"/>
    <x v="2"/>
    <n v="2099.7228"/>
    <s v="-"/>
  </r>
  <r>
    <s v="ORD114476"/>
    <x v="3"/>
    <x v="3"/>
    <x v="14274"/>
    <n v="7.0000000000000007E-2"/>
    <n v="196.63070000000005"/>
    <n v="4"/>
    <d v="2023-03-26T00:00:00"/>
    <d v="2023-03-31T00:00:00"/>
    <s v="Regular"/>
    <x v="0"/>
    <n v="547.15"/>
    <x v="4"/>
    <x v="2"/>
    <n v="2612.3793000000001"/>
    <s v="-"/>
  </r>
  <r>
    <s v="ORD114477"/>
    <x v="2"/>
    <x v="3"/>
    <x v="288"/>
    <n v="0.48"/>
    <n v="1231.1615999999999"/>
    <n v="9"/>
    <d v="2024-05-15T00:00:00"/>
    <d v="2024-05-22T00:00:00"/>
    <s v="New"/>
    <x v="1"/>
    <n v="336.92"/>
    <x v="4"/>
    <x v="1"/>
    <n v="1333.7584000000002"/>
    <s v="Bulk Order"/>
  </r>
  <r>
    <s v="ORD114478"/>
    <x v="0"/>
    <x v="2"/>
    <x v="14275"/>
    <n v="0.4"/>
    <n v="145.43600000000001"/>
    <n v="8"/>
    <d v="2023-08-29T00:00:00"/>
    <d v="2023-08-31T00:00:00"/>
    <s v="Regular"/>
    <x v="1"/>
    <n v="24.15"/>
    <x v="4"/>
    <x v="3"/>
    <n v="218.15399999999997"/>
    <s v="Bulk Order"/>
  </r>
  <r>
    <s v="ORD114479"/>
    <x v="3"/>
    <x v="3"/>
    <x v="14276"/>
    <n v="0.41"/>
    <n v="1517.9142999999999"/>
    <n v="1"/>
    <d v="2024-09-10T00:00:00"/>
    <d v="2024-09-14T00:00:00"/>
    <s v="Member"/>
    <x v="0"/>
    <n v="199.55"/>
    <x v="4"/>
    <x v="3"/>
    <n v="2184.3157000000001"/>
    <s v="-"/>
  </r>
  <r>
    <s v="ORD114480"/>
    <x v="1"/>
    <x v="4"/>
    <x v="14277"/>
    <n v="0.18"/>
    <n v="469.41659999999996"/>
    <n v="9"/>
    <d v="2023-08-18T00:00:00"/>
    <d v="2023-08-19T00:00:00"/>
    <s v="New"/>
    <x v="2"/>
    <n v="713.38"/>
    <x v="4"/>
    <x v="3"/>
    <n v="2138.4533999999999"/>
    <s v="Bulk Order"/>
  </r>
  <r>
    <s v="ORD114481"/>
    <x v="3"/>
    <x v="3"/>
    <x v="14278"/>
    <n v="0.2"/>
    <n v="189.36800000000002"/>
    <n v="2"/>
    <d v="2023-09-03T00:00:00"/>
    <d v="2023-09-06T00:00:00"/>
    <s v="Regular"/>
    <x v="1"/>
    <n v="161.06"/>
    <x v="4"/>
    <x v="1"/>
    <n v="757.47199999999998"/>
    <s v="-"/>
  </r>
  <r>
    <s v="ORD114482"/>
    <x v="1"/>
    <x v="1"/>
    <x v="14279"/>
    <n v="0.47"/>
    <n v="1614.7225999999998"/>
    <n v="1"/>
    <d v="2023-04-11T00:00:00"/>
    <d v="2023-04-12T00:00:00"/>
    <s v="Regular"/>
    <x v="0"/>
    <n v="250.13"/>
    <x v="4"/>
    <x v="2"/>
    <n v="1820.8574000000001"/>
    <s v="-"/>
  </r>
  <r>
    <s v="ORD114483"/>
    <x v="1"/>
    <x v="3"/>
    <x v="14280"/>
    <n v="0.49"/>
    <n v="1717.8518000000001"/>
    <n v="2"/>
    <d v="2024-09-11T00:00:00"/>
    <d v="2024-09-14T00:00:00"/>
    <s v="Member"/>
    <x v="2"/>
    <n v="653.13"/>
    <x v="4"/>
    <x v="5"/>
    <n v="1787.9682"/>
    <s v="-"/>
  </r>
  <r>
    <s v="ORD114484"/>
    <x v="0"/>
    <x v="3"/>
    <x v="14281"/>
    <n v="0.47"/>
    <n v="538.68110000000001"/>
    <n v="6"/>
    <d v="2024-10-31T00:00:00"/>
    <d v="2024-11-03T00:00:00"/>
    <s v="Member"/>
    <x v="0"/>
    <n v="76"/>
    <x v="4"/>
    <x v="1"/>
    <n v="607.44890000000009"/>
    <s v="Bulk Order"/>
  </r>
  <r>
    <s v="ORD114485"/>
    <x v="1"/>
    <x v="0"/>
    <x v="14282"/>
    <n v="0.32"/>
    <n v="1280.9056"/>
    <n v="2"/>
    <d v="2023-02-14T00:00:00"/>
    <d v="2023-02-19T00:00:00"/>
    <s v="New"/>
    <x v="0"/>
    <n v="605.73"/>
    <x v="4"/>
    <x v="4"/>
    <n v="2721.9243999999999"/>
    <s v="-"/>
  </r>
  <r>
    <s v="ORD114486"/>
    <x v="3"/>
    <x v="4"/>
    <x v="14283"/>
    <n v="0.12"/>
    <n v="280.42439999999999"/>
    <n v="1"/>
    <d v="2023-03-15T00:00:00"/>
    <d v="2023-03-18T00:00:00"/>
    <s v="Member"/>
    <x v="0"/>
    <n v="648.94000000000005"/>
    <x v="4"/>
    <x v="0"/>
    <n v="2056.4456"/>
    <s v="-"/>
  </r>
  <r>
    <s v="ORD114487"/>
    <x v="1"/>
    <x v="4"/>
    <x v="14284"/>
    <n v="0.3"/>
    <n v="295.49700000000001"/>
    <n v="5"/>
    <d v="2023-09-14T00:00:00"/>
    <d v="2023-09-19T00:00:00"/>
    <s v="Regular"/>
    <x v="2"/>
    <n v="277.33"/>
    <x v="4"/>
    <x v="3"/>
    <n v="689.49299999999994"/>
    <s v="-"/>
  </r>
  <r>
    <s v="ORD114488"/>
    <x v="0"/>
    <x v="1"/>
    <x v="14285"/>
    <n v="0.28999999999999998"/>
    <n v="963.47860000000003"/>
    <n v="2"/>
    <d v="2023-04-13T00:00:00"/>
    <d v="2023-04-15T00:00:00"/>
    <s v="Member"/>
    <x v="2"/>
    <n v="957.18"/>
    <x v="4"/>
    <x v="5"/>
    <n v="2358.8614000000002"/>
    <s v="-"/>
  </r>
  <r>
    <s v="ORD114489"/>
    <x v="2"/>
    <x v="2"/>
    <x v="14286"/>
    <n v="0.45"/>
    <n v="1360.7820000000002"/>
    <n v="4"/>
    <d v="2023-04-02T00:00:00"/>
    <d v="2023-04-09T00:00:00"/>
    <s v="Regular"/>
    <x v="0"/>
    <n v="259.10000000000002"/>
    <x v="4"/>
    <x v="5"/>
    <n v="1663.1779999999999"/>
    <s v="-"/>
  </r>
  <r>
    <s v="ORD114490"/>
    <x v="3"/>
    <x v="0"/>
    <x v="14287"/>
    <n v="0.16"/>
    <n v="149.5984"/>
    <n v="8"/>
    <d v="2023-08-25T00:00:00"/>
    <d v="2023-08-28T00:00:00"/>
    <s v="New"/>
    <x v="2"/>
    <n v="89.61"/>
    <x v="4"/>
    <x v="1"/>
    <n v="785.39160000000004"/>
    <s v="Bulk Order"/>
  </r>
  <r>
    <s v="ORD114491"/>
    <x v="3"/>
    <x v="1"/>
    <x v="14288"/>
    <n v="0.1"/>
    <n v="437.45100000000002"/>
    <n v="6"/>
    <d v="2024-12-23T00:00:00"/>
    <d v="2024-12-25T00:00:00"/>
    <s v="Member"/>
    <x v="0"/>
    <n v="1149.3699999999999"/>
    <x v="4"/>
    <x v="2"/>
    <n v="3937.0590000000002"/>
    <s v="Bulk Order"/>
  </r>
  <r>
    <s v="ORD114492"/>
    <x v="0"/>
    <x v="1"/>
    <x v="14289"/>
    <n v="0.13"/>
    <n v="557.33860000000004"/>
    <n v="8"/>
    <d v="2024-08-28T00:00:00"/>
    <d v="2024-08-29T00:00:00"/>
    <s v="Member"/>
    <x v="2"/>
    <n v="324.24"/>
    <x v="4"/>
    <x v="1"/>
    <n v="3729.8814000000002"/>
    <s v="Bulk Order"/>
  </r>
  <r>
    <s v="ORD114493"/>
    <x v="0"/>
    <x v="4"/>
    <x v="14290"/>
    <n v="0.12"/>
    <n v="503.71200000000005"/>
    <n v="5"/>
    <d v="2023-03-25T00:00:00"/>
    <d v="2023-04-01T00:00:00"/>
    <s v="Regular"/>
    <x v="0"/>
    <n v="222.88"/>
    <x v="4"/>
    <x v="0"/>
    <n v="3693.8880000000004"/>
    <s v="-"/>
  </r>
  <r>
    <s v="ORD114494"/>
    <x v="0"/>
    <x v="0"/>
    <x v="14291"/>
    <n v="0.32"/>
    <n v="657.99039999999991"/>
    <n v="2"/>
    <d v="2024-06-15T00:00:00"/>
    <d v="2024-06-20T00:00:00"/>
    <s v="Regular"/>
    <x v="1"/>
    <n v="462.17"/>
    <x v="4"/>
    <x v="5"/>
    <n v="1398.2295999999999"/>
    <s v="-"/>
  </r>
  <r>
    <s v="ORD114495"/>
    <x v="0"/>
    <x v="4"/>
    <x v="14292"/>
    <n v="0.41"/>
    <n v="1697.6664999999998"/>
    <n v="1"/>
    <d v="2023-01-23T00:00:00"/>
    <d v="2023-01-28T00:00:00"/>
    <s v="New"/>
    <x v="0"/>
    <n v="666.23"/>
    <x v="4"/>
    <x v="4"/>
    <n v="2442.9834999999998"/>
    <s v="-"/>
  </r>
  <r>
    <s v="ORD114496"/>
    <x v="3"/>
    <x v="2"/>
    <x v="14293"/>
    <n v="0.18"/>
    <n v="763.11"/>
    <n v="8"/>
    <d v="2024-08-30T00:00:00"/>
    <d v="2024-09-03T00:00:00"/>
    <s v="Regular"/>
    <x v="2"/>
    <n v="1063.6600000000001"/>
    <x v="4"/>
    <x v="1"/>
    <n v="3476.39"/>
    <s v="Bulk Order"/>
  </r>
  <r>
    <s v="ORD114497"/>
    <x v="2"/>
    <x v="4"/>
    <x v="14294"/>
    <n v="0.09"/>
    <n v="448.47449999999998"/>
    <n v="1"/>
    <d v="2023-06-10T00:00:00"/>
    <d v="2023-06-13T00:00:00"/>
    <s v="New"/>
    <x v="1"/>
    <n v="442.34"/>
    <x v="4"/>
    <x v="3"/>
    <n v="4534.5754999999999"/>
    <s v="-"/>
  </r>
  <r>
    <s v="ORD114498"/>
    <x v="1"/>
    <x v="3"/>
    <x v="14295"/>
    <n v="0.17"/>
    <n v="814.68420000000015"/>
    <n v="9"/>
    <d v="2023-01-08T00:00:00"/>
    <d v="2023-01-12T00:00:00"/>
    <s v="New"/>
    <x v="1"/>
    <n v="763.14"/>
    <x v="4"/>
    <x v="3"/>
    <n v="3977.5758000000001"/>
    <s v="Bulk Order"/>
  </r>
  <r>
    <s v="ORD114499"/>
    <x v="1"/>
    <x v="4"/>
    <x v="14296"/>
    <n v="0.27"/>
    <n v="533.50650000000007"/>
    <n v="4"/>
    <d v="2023-11-15T00:00:00"/>
    <d v="2023-11-22T00:00:00"/>
    <s v="New"/>
    <x v="0"/>
    <n v="502.28"/>
    <x v="4"/>
    <x v="2"/>
    <n v="1442.4434999999999"/>
    <s v="-"/>
  </r>
  <r>
    <s v="ORD114500"/>
    <x v="2"/>
    <x v="3"/>
    <x v="14297"/>
    <n v="0.33"/>
    <n v="353.49600000000004"/>
    <n v="6"/>
    <d v="2024-09-27T00:00:00"/>
    <d v="2024-10-01T00:00:00"/>
    <s v="Regular"/>
    <x v="1"/>
    <n v="122.83"/>
    <x v="4"/>
    <x v="1"/>
    <n v="717.70399999999995"/>
    <s v="Bulk Order"/>
  </r>
  <r>
    <s v="ORD114501"/>
    <x v="2"/>
    <x v="1"/>
    <x v="14298"/>
    <n v="0.27"/>
    <n v="413.9289"/>
    <n v="6"/>
    <d v="2023-05-12T00:00:00"/>
    <d v="2023-05-14T00:00:00"/>
    <s v="Regular"/>
    <x v="1"/>
    <n v="257.24"/>
    <x v="4"/>
    <x v="5"/>
    <n v="1119.1410999999998"/>
    <s v="Bulk Order"/>
  </r>
  <r>
    <s v="ORD114502"/>
    <x v="2"/>
    <x v="2"/>
    <x v="14299"/>
    <n v="0.13"/>
    <n v="328.17590000000001"/>
    <n v="3"/>
    <d v="2024-06-30T00:00:00"/>
    <d v="2024-07-05T00:00:00"/>
    <s v="Regular"/>
    <x v="0"/>
    <n v="518.9"/>
    <x v="4"/>
    <x v="4"/>
    <n v="2196.2540999999997"/>
    <s v="-"/>
  </r>
  <r>
    <s v="ORD114503"/>
    <x v="0"/>
    <x v="3"/>
    <x v="14300"/>
    <n v="0.46"/>
    <n v="1861.5003999999999"/>
    <n v="1"/>
    <d v="2023-04-03T00:00:00"/>
    <d v="2023-04-09T00:00:00"/>
    <s v="Member"/>
    <x v="1"/>
    <n v="930.79"/>
    <x v="4"/>
    <x v="5"/>
    <n v="2185.2395999999999"/>
    <s v="-"/>
  </r>
  <r>
    <s v="ORD114504"/>
    <x v="3"/>
    <x v="2"/>
    <x v="14301"/>
    <n v="0.22"/>
    <n v="801.37639999999999"/>
    <n v="6"/>
    <d v="2023-11-08T00:00:00"/>
    <d v="2023-11-10T00:00:00"/>
    <s v="Member"/>
    <x v="0"/>
    <n v="657.83"/>
    <x v="4"/>
    <x v="2"/>
    <n v="2841.2435999999998"/>
    <s v="Bulk Order"/>
  </r>
  <r>
    <s v="ORD114505"/>
    <x v="3"/>
    <x v="4"/>
    <x v="14302"/>
    <n v="0.23"/>
    <n v="910.75170000000003"/>
    <n v="5"/>
    <d v="2024-10-12T00:00:00"/>
    <d v="2024-10-18T00:00:00"/>
    <s v="Member"/>
    <x v="1"/>
    <n v="913.63"/>
    <x v="4"/>
    <x v="2"/>
    <n v="3049.0383000000002"/>
    <s v="-"/>
  </r>
  <r>
    <s v="ORD114506"/>
    <x v="3"/>
    <x v="4"/>
    <x v="14303"/>
    <n v="0.48"/>
    <n v="941.58720000000005"/>
    <n v="4"/>
    <d v="2023-10-21T00:00:00"/>
    <d v="2023-10-26T00:00:00"/>
    <s v="New"/>
    <x v="2"/>
    <n v="467.33"/>
    <x v="4"/>
    <x v="3"/>
    <n v="1020.0528"/>
    <s v="-"/>
  </r>
  <r>
    <s v="ORD114507"/>
    <x v="0"/>
    <x v="1"/>
    <x v="14304"/>
    <n v="0.43"/>
    <n v="563.2269"/>
    <n v="9"/>
    <d v="2024-03-04T00:00:00"/>
    <d v="2024-03-09T00:00:00"/>
    <s v="Member"/>
    <x v="0"/>
    <n v="338.38"/>
    <x v="4"/>
    <x v="2"/>
    <n v="746.60309999999993"/>
    <s v="Bulk Order"/>
  </r>
  <r>
    <s v="ORD114508"/>
    <x v="3"/>
    <x v="4"/>
    <x v="14305"/>
    <n v="0.4"/>
    <n v="87.296000000000006"/>
    <n v="4"/>
    <d v="2024-08-20T00:00:00"/>
    <d v="2024-08-24T00:00:00"/>
    <s v="Member"/>
    <x v="2"/>
    <n v="60.46"/>
    <x v="4"/>
    <x v="3"/>
    <n v="130.94400000000002"/>
    <s v="-"/>
  </r>
  <r>
    <s v="ORD114509"/>
    <x v="0"/>
    <x v="3"/>
    <x v="14306"/>
    <n v="0.09"/>
    <n v="285.14699999999999"/>
    <n v="1"/>
    <d v="2024-03-17T00:00:00"/>
    <d v="2024-03-19T00:00:00"/>
    <s v="Member"/>
    <x v="2"/>
    <n v="715.17"/>
    <x v="4"/>
    <x v="0"/>
    <n v="2883.1530000000002"/>
    <s v="-"/>
  </r>
  <r>
    <s v="ORD114510"/>
    <x v="3"/>
    <x v="1"/>
    <x v="14307"/>
    <n v="0.42"/>
    <n v="1678.1855999999998"/>
    <n v="6"/>
    <d v="2024-09-21T00:00:00"/>
    <d v="2024-09-23T00:00:00"/>
    <s v="Member"/>
    <x v="0"/>
    <n v="1096.01"/>
    <x v="4"/>
    <x v="3"/>
    <n v="2317.4944"/>
    <s v="Bulk Order"/>
  </r>
  <r>
    <s v="ORD114511"/>
    <x v="2"/>
    <x v="2"/>
    <x v="14308"/>
    <n v="0.23"/>
    <n v="1025.0617"/>
    <n v="7"/>
    <d v="2024-11-04T00:00:00"/>
    <d v="2024-11-10T00:00:00"/>
    <s v="New"/>
    <x v="1"/>
    <n v="290.39"/>
    <x v="4"/>
    <x v="2"/>
    <n v="3431.7282999999998"/>
    <s v="Bulk Order"/>
  </r>
  <r>
    <s v="ORD114512"/>
    <x v="1"/>
    <x v="1"/>
    <x v="14309"/>
    <n v="0.1"/>
    <n v="243.35700000000003"/>
    <n v="1"/>
    <d v="2024-09-13T00:00:00"/>
    <d v="2024-09-18T00:00:00"/>
    <s v="New"/>
    <x v="0"/>
    <n v="200.77"/>
    <x v="4"/>
    <x v="1"/>
    <n v="2190.2130000000002"/>
    <s v="-"/>
  </r>
  <r>
    <s v="ORD114513"/>
    <x v="1"/>
    <x v="2"/>
    <x v="14310"/>
    <n v="0.5"/>
    <n v="2322.73"/>
    <n v="9"/>
    <d v="2023-04-02T00:00:00"/>
    <d v="2023-04-04T00:00:00"/>
    <s v="Regular"/>
    <x v="1"/>
    <n v="701.86"/>
    <x v="4"/>
    <x v="2"/>
    <n v="2322.73"/>
    <s v="Bulk Order"/>
  </r>
  <r>
    <s v="ORD114514"/>
    <x v="0"/>
    <x v="0"/>
    <x v="14311"/>
    <n v="0.09"/>
    <n v="98.263799999999989"/>
    <n v="2"/>
    <d v="2024-01-10T00:00:00"/>
    <d v="2024-01-13T00:00:00"/>
    <s v="Regular"/>
    <x v="0"/>
    <n v="100.02"/>
    <x v="4"/>
    <x v="2"/>
    <n v="993.55619999999999"/>
    <s v="-"/>
  </r>
  <r>
    <s v="ORD114515"/>
    <x v="3"/>
    <x v="3"/>
    <x v="14312"/>
    <n v="0.46"/>
    <n v="1205.4069999999999"/>
    <n v="7"/>
    <d v="2024-12-12T00:00:00"/>
    <d v="2024-12-19T00:00:00"/>
    <s v="New"/>
    <x v="0"/>
    <n v="352.04"/>
    <x v="4"/>
    <x v="5"/>
    <n v="1415.0429999999999"/>
    <s v="Bulk Order"/>
  </r>
  <r>
    <s v="ORD114516"/>
    <x v="1"/>
    <x v="3"/>
    <x v="14313"/>
    <n v="0"/>
    <n v="0"/>
    <n v="8"/>
    <d v="2024-10-25T00:00:00"/>
    <d v="2024-10-27T00:00:00"/>
    <s v="New"/>
    <x v="2"/>
    <n v="310.83999999999997"/>
    <x v="4"/>
    <x v="1"/>
    <n v="1147.46"/>
    <s v="Bulk Order"/>
  </r>
  <r>
    <s v="ORD114517"/>
    <x v="2"/>
    <x v="2"/>
    <x v="14314"/>
    <n v="0.22"/>
    <n v="224.74540000000002"/>
    <n v="8"/>
    <d v="2024-08-08T00:00:00"/>
    <d v="2024-08-09T00:00:00"/>
    <s v="New"/>
    <x v="0"/>
    <n v="82.41"/>
    <x v="4"/>
    <x v="3"/>
    <n v="796.82460000000003"/>
    <s v="Bulk Order"/>
  </r>
  <r>
    <s v="ORD114518"/>
    <x v="2"/>
    <x v="4"/>
    <x v="14315"/>
    <n v="0.01"/>
    <n v="47.716000000000008"/>
    <n v="1"/>
    <d v="2024-04-07T00:00:00"/>
    <d v="2024-04-09T00:00:00"/>
    <s v="Regular"/>
    <x v="2"/>
    <n v="996.83"/>
    <x v="4"/>
    <x v="4"/>
    <n v="4723.884"/>
    <s v="-"/>
  </r>
  <r>
    <s v="ORD114519"/>
    <x v="2"/>
    <x v="4"/>
    <x v="14316"/>
    <n v="0.46"/>
    <n v="1889.1878000000002"/>
    <n v="1"/>
    <d v="2023-11-15T00:00:00"/>
    <d v="2023-11-18T00:00:00"/>
    <s v="Member"/>
    <x v="2"/>
    <n v="440.37"/>
    <x v="4"/>
    <x v="0"/>
    <n v="2217.7422000000001"/>
    <s v="-"/>
  </r>
  <r>
    <s v="ORD114520"/>
    <x v="0"/>
    <x v="0"/>
    <x v="14317"/>
    <n v="0.06"/>
    <n v="9.469199999999999"/>
    <n v="4"/>
    <d v="2024-09-12T00:00:00"/>
    <d v="2024-09-18T00:00:00"/>
    <s v="Member"/>
    <x v="2"/>
    <n v="27.3"/>
    <x v="4"/>
    <x v="4"/>
    <n v="148.35079999999999"/>
    <s v="-"/>
  </r>
  <r>
    <s v="ORD114521"/>
    <x v="0"/>
    <x v="2"/>
    <x v="14318"/>
    <n v="0.34"/>
    <n v="481.34140000000002"/>
    <n v="2"/>
    <d v="2024-05-01T00:00:00"/>
    <d v="2024-05-03T00:00:00"/>
    <s v="New"/>
    <x v="2"/>
    <n v="210.93"/>
    <x v="4"/>
    <x v="4"/>
    <n v="934.36860000000001"/>
    <s v="-"/>
  </r>
  <r>
    <s v="ORD114522"/>
    <x v="3"/>
    <x v="0"/>
    <x v="589"/>
    <n v="0.32"/>
    <n v="353.65120000000002"/>
    <n v="4"/>
    <d v="2023-08-16T00:00:00"/>
    <d v="2023-08-19T00:00:00"/>
    <s v="Regular"/>
    <x v="0"/>
    <n v="294.10000000000002"/>
    <x v="4"/>
    <x v="5"/>
    <n v="751.50880000000006"/>
    <s v="-"/>
  </r>
  <r>
    <s v="ORD114523"/>
    <x v="2"/>
    <x v="2"/>
    <x v="14319"/>
    <n v="0.39"/>
    <n v="320.17440000000005"/>
    <n v="6"/>
    <d v="2024-02-01T00:00:00"/>
    <d v="2024-02-02T00:00:00"/>
    <s v="New"/>
    <x v="2"/>
    <n v="151.66"/>
    <x v="4"/>
    <x v="4"/>
    <n v="500.78559999999999"/>
    <s v="Bulk Order"/>
  </r>
  <r>
    <s v="ORD114524"/>
    <x v="3"/>
    <x v="0"/>
    <x v="14320"/>
    <n v="0.37"/>
    <n v="1301.4084"/>
    <n v="3"/>
    <d v="2023-01-02T00:00:00"/>
    <d v="2023-01-09T00:00:00"/>
    <s v="Regular"/>
    <x v="1"/>
    <n v="898.27"/>
    <x v="4"/>
    <x v="0"/>
    <n v="2215.9116000000004"/>
    <s v="-"/>
  </r>
  <r>
    <s v="ORD114525"/>
    <x v="3"/>
    <x v="2"/>
    <x v="14321"/>
    <n v="0.02"/>
    <n v="57.550200000000004"/>
    <n v="3"/>
    <d v="2024-09-14T00:00:00"/>
    <d v="2024-09-20T00:00:00"/>
    <s v="Member"/>
    <x v="1"/>
    <n v="441.73"/>
    <x v="4"/>
    <x v="0"/>
    <n v="2819.9598000000001"/>
    <s v="-"/>
  </r>
  <r>
    <s v="ORD114526"/>
    <x v="2"/>
    <x v="3"/>
    <x v="14322"/>
    <n v="0.19"/>
    <n v="441.61320000000006"/>
    <n v="1"/>
    <d v="2024-02-15T00:00:00"/>
    <d v="2024-02-19T00:00:00"/>
    <s v="Member"/>
    <x v="2"/>
    <n v="500.71"/>
    <x v="4"/>
    <x v="5"/>
    <n v="1882.6668000000002"/>
    <s v="-"/>
  </r>
  <r>
    <s v="ORD114527"/>
    <x v="3"/>
    <x v="0"/>
    <x v="14323"/>
    <n v="0.16"/>
    <n v="164.56639999999999"/>
    <n v="5"/>
    <d v="2023-04-15T00:00:00"/>
    <d v="2023-04-20T00:00:00"/>
    <s v="New"/>
    <x v="1"/>
    <n v="285.2"/>
    <x v="4"/>
    <x v="4"/>
    <n v="863.97360000000003"/>
    <s v="-"/>
  </r>
  <r>
    <s v="ORD114528"/>
    <x v="1"/>
    <x v="0"/>
    <x v="14324"/>
    <n v="0.49"/>
    <n v="715.56169999999997"/>
    <n v="7"/>
    <d v="2023-08-06T00:00:00"/>
    <d v="2023-08-11T00:00:00"/>
    <s v="Member"/>
    <x v="1"/>
    <n v="127.29"/>
    <x v="4"/>
    <x v="3"/>
    <n v="744.76829999999995"/>
    <s v="Bulk Order"/>
  </r>
  <r>
    <s v="ORD114529"/>
    <x v="0"/>
    <x v="2"/>
    <x v="14325"/>
    <n v="0.39"/>
    <n v="719.51100000000008"/>
    <n v="6"/>
    <d v="2023-10-02T00:00:00"/>
    <d v="2023-10-07T00:00:00"/>
    <s v="New"/>
    <x v="1"/>
    <n v="350.64"/>
    <x v="4"/>
    <x v="3"/>
    <n v="1125.3890000000001"/>
    <s v="Bulk Order"/>
  </r>
  <r>
    <s v="ORD114530"/>
    <x v="3"/>
    <x v="1"/>
    <x v="14326"/>
    <n v="0.35"/>
    <n v="1382.1044999999999"/>
    <n v="4"/>
    <d v="2023-01-21T00:00:00"/>
    <d v="2023-01-28T00:00:00"/>
    <s v="Regular"/>
    <x v="2"/>
    <n v="821.41"/>
    <x v="4"/>
    <x v="2"/>
    <n v="2566.7655"/>
    <s v="-"/>
  </r>
  <r>
    <s v="ORD114531"/>
    <x v="2"/>
    <x v="1"/>
    <x v="14327"/>
    <n v="0.22"/>
    <n v="1088.3465999999999"/>
    <n v="6"/>
    <d v="2023-11-10T00:00:00"/>
    <d v="2023-11-11T00:00:00"/>
    <s v="New"/>
    <x v="1"/>
    <n v="1010.69"/>
    <x v="4"/>
    <x v="2"/>
    <n v="3858.6833999999999"/>
    <s v="Bulk Order"/>
  </r>
  <r>
    <s v="ORD114532"/>
    <x v="0"/>
    <x v="3"/>
    <x v="14328"/>
    <n v="0.45"/>
    <n v="450.6705"/>
    <n v="3"/>
    <d v="2024-02-14T00:00:00"/>
    <d v="2024-02-15T00:00:00"/>
    <s v="Regular"/>
    <x v="0"/>
    <n v="188.13"/>
    <x v="4"/>
    <x v="1"/>
    <n v="550.81950000000006"/>
    <s v="-"/>
  </r>
  <r>
    <s v="ORD114533"/>
    <x v="0"/>
    <x v="4"/>
    <x v="14329"/>
    <n v="0.01"/>
    <n v="17.7346"/>
    <n v="3"/>
    <d v="2024-04-02T00:00:00"/>
    <d v="2024-04-05T00:00:00"/>
    <s v="New"/>
    <x v="0"/>
    <n v="440.97"/>
    <x v="4"/>
    <x v="4"/>
    <n v="1755.7254"/>
    <s v="-"/>
  </r>
  <r>
    <s v="ORD114534"/>
    <x v="3"/>
    <x v="4"/>
    <x v="14330"/>
    <n v="0.11"/>
    <n v="162.02889999999999"/>
    <n v="7"/>
    <d v="2023-10-27T00:00:00"/>
    <d v="2023-10-28T00:00:00"/>
    <s v="New"/>
    <x v="1"/>
    <n v="95.27"/>
    <x v="4"/>
    <x v="0"/>
    <n v="1310.9611"/>
    <s v="Bulk Order"/>
  </r>
  <r>
    <s v="ORD114535"/>
    <x v="1"/>
    <x v="3"/>
    <x v="14331"/>
    <n v="0.35"/>
    <n v="110.57549999999999"/>
    <n v="9"/>
    <d v="2023-01-27T00:00:00"/>
    <d v="2023-01-31T00:00:00"/>
    <s v="Regular"/>
    <x v="0"/>
    <n v="68.16"/>
    <x v="4"/>
    <x v="2"/>
    <n v="205.35450000000003"/>
    <s v="Bulk Order"/>
  </r>
  <r>
    <s v="ORD114536"/>
    <x v="3"/>
    <x v="4"/>
    <x v="14332"/>
    <n v="0.25"/>
    <n v="293.54250000000002"/>
    <n v="1"/>
    <d v="2024-10-09T00:00:00"/>
    <d v="2024-10-12T00:00:00"/>
    <s v="Member"/>
    <x v="0"/>
    <n v="318.86"/>
    <x v="4"/>
    <x v="2"/>
    <n v="880.62750000000005"/>
    <s v="-"/>
  </r>
  <r>
    <s v="ORD114537"/>
    <x v="1"/>
    <x v="2"/>
    <x v="14333"/>
    <n v="0.27"/>
    <n v="1219.8357000000001"/>
    <n v="4"/>
    <d v="2024-01-20T00:00:00"/>
    <d v="2024-01-27T00:00:00"/>
    <s v="Regular"/>
    <x v="0"/>
    <n v="1259.25"/>
    <x v="4"/>
    <x v="1"/>
    <n v="3298.0742999999998"/>
    <s v="-"/>
  </r>
  <r>
    <s v="ORD114538"/>
    <x v="0"/>
    <x v="1"/>
    <x v="14334"/>
    <n v="0.21"/>
    <n v="888.3021"/>
    <n v="5"/>
    <d v="2024-09-30T00:00:00"/>
    <d v="2024-10-04T00:00:00"/>
    <s v="New"/>
    <x v="2"/>
    <n v="399.28"/>
    <x v="4"/>
    <x v="3"/>
    <n v="3341.7079000000003"/>
    <s v="-"/>
  </r>
  <r>
    <s v="ORD114539"/>
    <x v="3"/>
    <x v="3"/>
    <x v="14335"/>
    <n v="0.08"/>
    <n v="73.698400000000007"/>
    <n v="2"/>
    <d v="2023-03-14T00:00:00"/>
    <d v="2023-03-18T00:00:00"/>
    <s v="Member"/>
    <x v="2"/>
    <n v="184.65"/>
    <x v="4"/>
    <x v="2"/>
    <n v="847.53160000000003"/>
    <s v="-"/>
  </r>
  <r>
    <s v="ORD114540"/>
    <x v="2"/>
    <x v="2"/>
    <x v="14336"/>
    <n v="0.08"/>
    <n v="151.536"/>
    <n v="3"/>
    <d v="2023-01-31T00:00:00"/>
    <d v="2023-02-07T00:00:00"/>
    <s v="Regular"/>
    <x v="1"/>
    <n v="227.45"/>
    <x v="4"/>
    <x v="3"/>
    <n v="1742.664"/>
    <s v="-"/>
  </r>
  <r>
    <s v="ORD114541"/>
    <x v="3"/>
    <x v="3"/>
    <x v="14337"/>
    <n v="0.15"/>
    <n v="243.43950000000001"/>
    <n v="5"/>
    <d v="2024-01-26T00:00:00"/>
    <d v="2024-02-01T00:00:00"/>
    <s v="Regular"/>
    <x v="0"/>
    <n v="374.45"/>
    <x v="4"/>
    <x v="3"/>
    <n v="1379.4905000000001"/>
    <s v="-"/>
  </r>
  <r>
    <s v="ORD114542"/>
    <x v="1"/>
    <x v="1"/>
    <x v="14338"/>
    <n v="0.23"/>
    <n v="189.50389999999999"/>
    <n v="8"/>
    <d v="2023-01-09T00:00:00"/>
    <d v="2023-01-11T00:00:00"/>
    <s v="Member"/>
    <x v="0"/>
    <n v="57.57"/>
    <x v="4"/>
    <x v="3"/>
    <n v="634.42609999999991"/>
    <s v="Bulk Order"/>
  </r>
  <r>
    <s v="ORD114543"/>
    <x v="1"/>
    <x v="4"/>
    <x v="14339"/>
    <n v="0.41"/>
    <n v="1291.0162"/>
    <n v="3"/>
    <d v="2023-07-18T00:00:00"/>
    <d v="2023-07-23T00:00:00"/>
    <s v="Member"/>
    <x v="2"/>
    <n v="254.99"/>
    <x v="4"/>
    <x v="4"/>
    <n v="1857.8038000000001"/>
    <s v="-"/>
  </r>
  <r>
    <s v="ORD114544"/>
    <x v="3"/>
    <x v="2"/>
    <x v="14340"/>
    <n v="0.22"/>
    <n v="622.7672"/>
    <n v="3"/>
    <d v="2024-04-20T00:00:00"/>
    <d v="2024-04-24T00:00:00"/>
    <s v="Regular"/>
    <x v="2"/>
    <n v="617.48"/>
    <x v="4"/>
    <x v="1"/>
    <n v="2207.9928"/>
    <s v="-"/>
  </r>
  <r>
    <s v="ORD114545"/>
    <x v="1"/>
    <x v="1"/>
    <x v="14341"/>
    <n v="0.45"/>
    <n v="986.51700000000017"/>
    <n v="6"/>
    <d v="2024-01-16T00:00:00"/>
    <d v="2024-01-21T00:00:00"/>
    <s v="Regular"/>
    <x v="1"/>
    <n v="409.97"/>
    <x v="4"/>
    <x v="3"/>
    <n v="1205.7429999999999"/>
    <s v="Bulk Order"/>
  </r>
  <r>
    <s v="ORD114546"/>
    <x v="0"/>
    <x v="3"/>
    <x v="14342"/>
    <n v="0.06"/>
    <n v="257.51639999999998"/>
    <n v="8"/>
    <d v="2024-04-26T00:00:00"/>
    <d v="2024-04-29T00:00:00"/>
    <s v="New"/>
    <x v="1"/>
    <n v="1175.97"/>
    <x v="4"/>
    <x v="1"/>
    <n v="4034.4235999999996"/>
    <s v="Bulk Order"/>
  </r>
  <r>
    <s v="ORD114547"/>
    <x v="3"/>
    <x v="0"/>
    <x v="1595"/>
    <n v="0.14000000000000001"/>
    <n v="439.12260000000003"/>
    <n v="1"/>
    <d v="2024-03-12T00:00:00"/>
    <d v="2024-03-17T00:00:00"/>
    <s v="Regular"/>
    <x v="1"/>
    <n v="178.98"/>
    <x v="4"/>
    <x v="3"/>
    <n v="2697.4674"/>
    <s v="-"/>
  </r>
  <r>
    <s v="ORD114548"/>
    <x v="1"/>
    <x v="2"/>
    <x v="14343"/>
    <n v="0.04"/>
    <n v="54.817600000000006"/>
    <n v="7"/>
    <d v="2023-05-24T00:00:00"/>
    <d v="2023-05-25T00:00:00"/>
    <s v="Member"/>
    <x v="1"/>
    <n v="308.88"/>
    <x v="4"/>
    <x v="4"/>
    <n v="1315.6224"/>
    <s v="Bulk Order"/>
  </r>
  <r>
    <s v="ORD114549"/>
    <x v="3"/>
    <x v="3"/>
    <x v="14344"/>
    <n v="0.26"/>
    <n v="502.09900000000005"/>
    <n v="7"/>
    <d v="2024-12-14T00:00:00"/>
    <d v="2024-12-19T00:00:00"/>
    <s v="Regular"/>
    <x v="2"/>
    <n v="441.36"/>
    <x v="4"/>
    <x v="2"/>
    <n v="1429.0509999999999"/>
    <s v="Bulk Order"/>
  </r>
  <r>
    <s v="ORD114550"/>
    <x v="3"/>
    <x v="3"/>
    <x v="14345"/>
    <n v="0.05"/>
    <n v="41.788499999999999"/>
    <n v="3"/>
    <d v="2024-02-12T00:00:00"/>
    <d v="2024-02-13T00:00:00"/>
    <s v="Member"/>
    <x v="2"/>
    <n v="215.05"/>
    <x v="4"/>
    <x v="3"/>
    <n v="793.98149999999998"/>
    <s v="-"/>
  </r>
  <r>
    <s v="ORD114551"/>
    <x v="2"/>
    <x v="1"/>
    <x v="14346"/>
    <n v="0.4"/>
    <n v="1199.0920000000001"/>
    <n v="3"/>
    <d v="2023-11-26T00:00:00"/>
    <d v="2023-11-28T00:00:00"/>
    <s v="New"/>
    <x v="0"/>
    <n v="727.37"/>
    <x v="4"/>
    <x v="1"/>
    <n v="1798.6379999999999"/>
    <s v="-"/>
  </r>
  <r>
    <s v="ORD114552"/>
    <x v="3"/>
    <x v="3"/>
    <x v="14347"/>
    <n v="0.02"/>
    <n v="59.489600000000003"/>
    <n v="9"/>
    <d v="2023-06-23T00:00:00"/>
    <d v="2023-06-25T00:00:00"/>
    <s v="Member"/>
    <x v="2"/>
    <n v="534.63"/>
    <x v="4"/>
    <x v="3"/>
    <n v="2914.9904000000001"/>
    <s v="Bulk Order"/>
  </r>
  <r>
    <s v="ORD114553"/>
    <x v="2"/>
    <x v="2"/>
    <x v="14348"/>
    <n v="0.24"/>
    <n v="1047.3359999999998"/>
    <n v="1"/>
    <d v="2024-12-29T00:00:00"/>
    <d v="2025-01-02T00:00:00"/>
    <s v="Member"/>
    <x v="2"/>
    <n v="531.25"/>
    <x v="4"/>
    <x v="1"/>
    <n v="3316.5639999999999"/>
    <s v="-"/>
  </r>
  <r>
    <s v="ORD114554"/>
    <x v="1"/>
    <x v="2"/>
    <x v="14349"/>
    <n v="0.21"/>
    <n v="901.63499999999999"/>
    <n v="1"/>
    <d v="2023-08-21T00:00:00"/>
    <d v="2023-08-22T00:00:00"/>
    <s v="Member"/>
    <x v="0"/>
    <n v="637.74"/>
    <x v="4"/>
    <x v="3"/>
    <n v="3391.8649999999998"/>
    <s v="-"/>
  </r>
  <r>
    <s v="ORD114555"/>
    <x v="2"/>
    <x v="3"/>
    <x v="14350"/>
    <n v="0.1"/>
    <n v="420.10200000000009"/>
    <n v="2"/>
    <d v="2024-03-10T00:00:00"/>
    <d v="2024-03-11T00:00:00"/>
    <s v="Regular"/>
    <x v="0"/>
    <n v="758.87"/>
    <x v="4"/>
    <x v="4"/>
    <n v="3780.9180000000006"/>
    <s v="-"/>
  </r>
  <r>
    <s v="ORD114556"/>
    <x v="2"/>
    <x v="1"/>
    <x v="14351"/>
    <n v="0.28999999999999998"/>
    <n v="809.06229999999994"/>
    <n v="6"/>
    <d v="2024-12-23T00:00:00"/>
    <d v="2024-12-28T00:00:00"/>
    <s v="Regular"/>
    <x v="0"/>
    <n v="142.63"/>
    <x v="4"/>
    <x v="1"/>
    <n v="1980.8076999999998"/>
    <s v="Bulk Order"/>
  </r>
  <r>
    <s v="ORD114557"/>
    <x v="2"/>
    <x v="2"/>
    <x v="14352"/>
    <n v="0.19"/>
    <n v="626.03100000000006"/>
    <n v="8"/>
    <d v="2024-05-15T00:00:00"/>
    <d v="2024-05-22T00:00:00"/>
    <s v="Regular"/>
    <x v="0"/>
    <n v="239.27"/>
    <x v="4"/>
    <x v="3"/>
    <n v="2668.8690000000001"/>
    <s v="Bulk Order"/>
  </r>
  <r>
    <s v="ORD114558"/>
    <x v="0"/>
    <x v="0"/>
    <x v="14353"/>
    <n v="0.1"/>
    <n v="390.01600000000002"/>
    <n v="1"/>
    <d v="2024-11-01T00:00:00"/>
    <d v="2024-11-03T00:00:00"/>
    <s v="Member"/>
    <x v="2"/>
    <n v="723.75"/>
    <x v="4"/>
    <x v="5"/>
    <n v="3510.1439999999998"/>
    <s v="-"/>
  </r>
  <r>
    <s v="ORD114559"/>
    <x v="2"/>
    <x v="4"/>
    <x v="14354"/>
    <n v="0.41"/>
    <n v="225.19659999999999"/>
    <n v="1"/>
    <d v="2024-06-25T00:00:00"/>
    <d v="2024-06-26T00:00:00"/>
    <s v="Regular"/>
    <x v="0"/>
    <n v="164.21"/>
    <x v="4"/>
    <x v="3"/>
    <n v="324.0634"/>
    <s v="-"/>
  </r>
  <r>
    <s v="ORD114560"/>
    <x v="3"/>
    <x v="1"/>
    <x v="14355"/>
    <n v="0.33"/>
    <n v="519.06690000000003"/>
    <n v="2"/>
    <d v="2023-10-17T00:00:00"/>
    <d v="2023-10-20T00:00:00"/>
    <s v="Regular"/>
    <x v="0"/>
    <n v="226.7"/>
    <x v="4"/>
    <x v="3"/>
    <n v="1053.8631"/>
    <s v="-"/>
  </r>
  <r>
    <s v="ORD114561"/>
    <x v="2"/>
    <x v="1"/>
    <x v="14356"/>
    <n v="0.01"/>
    <n v="9.2853999999999992"/>
    <n v="7"/>
    <d v="2023-10-02T00:00:00"/>
    <d v="2023-10-04T00:00:00"/>
    <s v="Member"/>
    <x v="0"/>
    <n v="231.85"/>
    <x v="4"/>
    <x v="2"/>
    <n v="919.25459999999998"/>
    <s v="Bulk Order"/>
  </r>
  <r>
    <s v="ORD114562"/>
    <x v="3"/>
    <x v="4"/>
    <x v="14357"/>
    <n v="0.25"/>
    <n v="651.54750000000001"/>
    <n v="4"/>
    <d v="2024-02-16T00:00:00"/>
    <d v="2024-02-20T00:00:00"/>
    <s v="Member"/>
    <x v="2"/>
    <n v="379.24"/>
    <x v="4"/>
    <x v="2"/>
    <n v="1954.6424999999999"/>
    <s v="-"/>
  </r>
  <r>
    <s v="ORD114563"/>
    <x v="2"/>
    <x v="4"/>
    <x v="14358"/>
    <n v="0.14000000000000001"/>
    <n v="588.63980000000004"/>
    <n v="1"/>
    <d v="2023-01-06T00:00:00"/>
    <d v="2023-01-10T00:00:00"/>
    <s v="Regular"/>
    <x v="0"/>
    <n v="341.04"/>
    <x v="4"/>
    <x v="2"/>
    <n v="3615.9301999999998"/>
    <s v="-"/>
  </r>
  <r>
    <s v="ORD114564"/>
    <x v="0"/>
    <x v="2"/>
    <x v="14359"/>
    <n v="0.46"/>
    <n v="566.02539999999999"/>
    <n v="8"/>
    <d v="2023-05-25T00:00:00"/>
    <d v="2023-05-31T00:00:00"/>
    <s v="Regular"/>
    <x v="1"/>
    <n v="320.56"/>
    <x v="4"/>
    <x v="0"/>
    <n v="664.46460000000002"/>
    <s v="Bulk Order"/>
  </r>
  <r>
    <s v="ORD114565"/>
    <x v="1"/>
    <x v="3"/>
    <x v="14360"/>
    <n v="0.36"/>
    <n v="1325.3147999999999"/>
    <n v="4"/>
    <d v="2023-04-11T00:00:00"/>
    <d v="2023-04-13T00:00:00"/>
    <s v="Regular"/>
    <x v="0"/>
    <n v="789.24"/>
    <x v="4"/>
    <x v="1"/>
    <n v="2356.1152000000002"/>
    <s v="-"/>
  </r>
  <r>
    <s v="ORD114566"/>
    <x v="2"/>
    <x v="3"/>
    <x v="14361"/>
    <n v="0.31"/>
    <n v="647.44740000000002"/>
    <n v="7"/>
    <d v="2024-08-25T00:00:00"/>
    <d v="2024-08-26T00:00:00"/>
    <s v="New"/>
    <x v="2"/>
    <n v="173.73"/>
    <x v="4"/>
    <x v="2"/>
    <n v="1441.0925999999999"/>
    <s v="Bulk Order"/>
  </r>
  <r>
    <s v="ORD114567"/>
    <x v="2"/>
    <x v="0"/>
    <x v="14362"/>
    <n v="0.04"/>
    <n v="181.00279999999998"/>
    <n v="8"/>
    <d v="2023-06-13T00:00:00"/>
    <d v="2023-06-17T00:00:00"/>
    <s v="Regular"/>
    <x v="0"/>
    <n v="719.54"/>
    <x v="4"/>
    <x v="2"/>
    <n v="4344.0671999999995"/>
    <s v="Bulk Order"/>
  </r>
  <r>
    <s v="ORD114568"/>
    <x v="0"/>
    <x v="3"/>
    <x v="14363"/>
    <n v="0.47"/>
    <n v="1490.4968999999999"/>
    <n v="1"/>
    <d v="2024-05-27T00:00:00"/>
    <d v="2024-05-29T00:00:00"/>
    <s v="Member"/>
    <x v="0"/>
    <n v="337.28"/>
    <x v="4"/>
    <x v="2"/>
    <n v="1680.7731000000001"/>
    <s v="-"/>
  </r>
  <r>
    <s v="ORD114569"/>
    <x v="2"/>
    <x v="0"/>
    <x v="14364"/>
    <n v="7.0000000000000007E-2"/>
    <n v="341.95769999999999"/>
    <n v="2"/>
    <d v="2023-05-24T00:00:00"/>
    <d v="2023-05-29T00:00:00"/>
    <s v="Regular"/>
    <x v="0"/>
    <n v="1058.53"/>
    <x v="4"/>
    <x v="2"/>
    <n v="4543.1522999999997"/>
    <s v="-"/>
  </r>
  <r>
    <s v="ORD114570"/>
    <x v="3"/>
    <x v="0"/>
    <x v="14365"/>
    <n v="0.23"/>
    <n v="299.86939999999998"/>
    <n v="2"/>
    <d v="2024-03-27T00:00:00"/>
    <d v="2024-03-28T00:00:00"/>
    <s v="New"/>
    <x v="0"/>
    <n v="216.6"/>
    <x v="4"/>
    <x v="2"/>
    <n v="1003.9105999999999"/>
    <s v="-"/>
  </r>
  <r>
    <s v="ORD114571"/>
    <x v="2"/>
    <x v="1"/>
    <x v="14366"/>
    <n v="0.34"/>
    <n v="1573.316"/>
    <n v="5"/>
    <d v="2023-02-16T00:00:00"/>
    <d v="2023-02-18T00:00:00"/>
    <s v="New"/>
    <x v="2"/>
    <n v="576.63"/>
    <x v="4"/>
    <x v="2"/>
    <n v="3054.0839999999998"/>
    <s v="-"/>
  </r>
  <r>
    <s v="ORD114572"/>
    <x v="2"/>
    <x v="1"/>
    <x v="14367"/>
    <n v="0.25"/>
    <n v="462.39249999999998"/>
    <n v="5"/>
    <d v="2023-01-23T00:00:00"/>
    <d v="2023-01-28T00:00:00"/>
    <s v="New"/>
    <x v="2"/>
    <n v="349.81"/>
    <x v="4"/>
    <x v="0"/>
    <n v="1387.1775"/>
    <s v="-"/>
  </r>
  <r>
    <s v="ORD114573"/>
    <x v="1"/>
    <x v="2"/>
    <x v="14368"/>
    <n v="0.44"/>
    <n v="1384.9615999999999"/>
    <n v="6"/>
    <d v="2023-07-14T00:00:00"/>
    <d v="2023-07-21T00:00:00"/>
    <s v="Regular"/>
    <x v="0"/>
    <n v="869.78"/>
    <x v="4"/>
    <x v="3"/>
    <n v="1762.6784"/>
    <s v="Bulk Order"/>
  </r>
  <r>
    <s v="ORD114574"/>
    <x v="1"/>
    <x v="4"/>
    <x v="14369"/>
    <n v="0.42"/>
    <n v="401.13779999999997"/>
    <n v="2"/>
    <d v="2024-03-21T00:00:00"/>
    <d v="2024-03-24T00:00:00"/>
    <s v="Member"/>
    <x v="0"/>
    <n v="146.88999999999999"/>
    <x v="4"/>
    <x v="0"/>
    <n v="553.95220000000006"/>
    <s v="-"/>
  </r>
  <r>
    <s v="ORD114575"/>
    <x v="2"/>
    <x v="4"/>
    <x v="14370"/>
    <n v="7.0000000000000007E-2"/>
    <n v="267.60650000000004"/>
    <n v="8"/>
    <d v="2023-03-26T00:00:00"/>
    <d v="2023-04-02T00:00:00"/>
    <s v="Member"/>
    <x v="2"/>
    <n v="1114.3699999999999"/>
    <x v="4"/>
    <x v="0"/>
    <n v="3555.3434999999999"/>
    <s v="Bulk Order"/>
  </r>
  <r>
    <s v="ORD114576"/>
    <x v="0"/>
    <x v="0"/>
    <x v="14371"/>
    <n v="0.31"/>
    <n v="1516.9633000000001"/>
    <n v="1"/>
    <d v="2023-12-10T00:00:00"/>
    <d v="2023-12-14T00:00:00"/>
    <s v="Regular"/>
    <x v="1"/>
    <n v="1115.3399999999999"/>
    <x v="4"/>
    <x v="1"/>
    <n v="3376.4666999999999"/>
    <s v="-"/>
  </r>
  <r>
    <s v="ORD114577"/>
    <x v="1"/>
    <x v="4"/>
    <x v="14372"/>
    <n v="0.03"/>
    <n v="118.75169999999999"/>
    <n v="9"/>
    <d v="2024-08-01T00:00:00"/>
    <d v="2024-08-03T00:00:00"/>
    <s v="Regular"/>
    <x v="0"/>
    <n v="794.26"/>
    <x v="4"/>
    <x v="5"/>
    <n v="3839.6383000000001"/>
    <s v="Bulk Order"/>
  </r>
  <r>
    <s v="ORD114578"/>
    <x v="2"/>
    <x v="0"/>
    <x v="14373"/>
    <n v="0.36"/>
    <n v="1122.2639999999999"/>
    <n v="5"/>
    <d v="2024-04-11T00:00:00"/>
    <d v="2024-04-18T00:00:00"/>
    <s v="Regular"/>
    <x v="0"/>
    <n v="202.43"/>
    <x v="4"/>
    <x v="5"/>
    <n v="1995.1360000000002"/>
    <s v="-"/>
  </r>
  <r>
    <s v="ORD114579"/>
    <x v="1"/>
    <x v="4"/>
    <x v="14374"/>
    <n v="0.37"/>
    <n v="849.61249999999995"/>
    <n v="8"/>
    <d v="2023-10-26T00:00:00"/>
    <d v="2023-11-01T00:00:00"/>
    <s v="Regular"/>
    <x v="2"/>
    <n v="579.86"/>
    <x v="4"/>
    <x v="4"/>
    <n v="1446.6375"/>
    <s v="Bulk Order"/>
  </r>
  <r>
    <s v="ORD114580"/>
    <x v="2"/>
    <x v="2"/>
    <x v="14375"/>
    <n v="0.17"/>
    <n v="304.58220000000006"/>
    <n v="8"/>
    <d v="2024-01-06T00:00:00"/>
    <d v="2024-01-07T00:00:00"/>
    <s v="Member"/>
    <x v="0"/>
    <n v="390.83"/>
    <x v="4"/>
    <x v="3"/>
    <n v="1487.0778"/>
    <s v="Bulk Order"/>
  </r>
  <r>
    <s v="ORD114581"/>
    <x v="1"/>
    <x v="1"/>
    <x v="14376"/>
    <n v="0.39"/>
    <n v="839.73239999999998"/>
    <n v="2"/>
    <d v="2024-09-01T00:00:00"/>
    <d v="2024-09-06T00:00:00"/>
    <s v="New"/>
    <x v="1"/>
    <n v="175.98"/>
    <x v="4"/>
    <x v="2"/>
    <n v="1313.4276"/>
    <s v="-"/>
  </r>
  <r>
    <s v="ORD114582"/>
    <x v="1"/>
    <x v="1"/>
    <x v="14377"/>
    <n v="0.33"/>
    <n v="563.84130000000005"/>
    <n v="9"/>
    <d v="2023-06-21T00:00:00"/>
    <d v="2023-06-23T00:00:00"/>
    <s v="New"/>
    <x v="1"/>
    <n v="89.96"/>
    <x v="4"/>
    <x v="1"/>
    <n v="1144.7686999999999"/>
    <s v="Bulk Order"/>
  </r>
  <r>
    <s v="ORD114583"/>
    <x v="3"/>
    <x v="0"/>
    <x v="14378"/>
    <n v="0.25"/>
    <n v="1045.07"/>
    <n v="6"/>
    <d v="2023-08-20T00:00:00"/>
    <d v="2023-08-22T00:00:00"/>
    <s v="Member"/>
    <x v="2"/>
    <n v="1186.8900000000001"/>
    <x v="4"/>
    <x v="2"/>
    <n v="3135.21"/>
    <s v="Bulk Order"/>
  </r>
  <r>
    <s v="ORD114584"/>
    <x v="2"/>
    <x v="4"/>
    <x v="14379"/>
    <n v="0.23"/>
    <n v="1029.5352"/>
    <n v="3"/>
    <d v="2024-04-30T00:00:00"/>
    <d v="2024-05-05T00:00:00"/>
    <s v="Regular"/>
    <x v="1"/>
    <n v="445.89"/>
    <x v="4"/>
    <x v="4"/>
    <n v="3446.7047999999995"/>
    <s v="-"/>
  </r>
  <r>
    <s v="ORD114585"/>
    <x v="2"/>
    <x v="3"/>
    <x v="14380"/>
    <n v="0.05"/>
    <n v="237.666"/>
    <n v="1"/>
    <d v="2024-06-21T00:00:00"/>
    <d v="2024-06-27T00:00:00"/>
    <s v="Regular"/>
    <x v="1"/>
    <n v="739.1"/>
    <x v="4"/>
    <x v="2"/>
    <n v="4515.6539999999995"/>
    <s v="-"/>
  </r>
  <r>
    <s v="ORD114586"/>
    <x v="2"/>
    <x v="2"/>
    <x v="14381"/>
    <n v="0.27"/>
    <n v="580.49459999999999"/>
    <n v="9"/>
    <d v="2024-12-07T00:00:00"/>
    <d v="2024-12-09T00:00:00"/>
    <s v="Member"/>
    <x v="2"/>
    <n v="332.62"/>
    <x v="4"/>
    <x v="4"/>
    <n v="1569.4854"/>
    <s v="Bulk Order"/>
  </r>
  <r>
    <s v="ORD114587"/>
    <x v="2"/>
    <x v="4"/>
    <x v="14382"/>
    <n v="0.08"/>
    <n v="222.11759999999998"/>
    <n v="3"/>
    <d v="2023-06-09T00:00:00"/>
    <d v="2023-06-10T00:00:00"/>
    <s v="Member"/>
    <x v="0"/>
    <n v="198.49"/>
    <x v="4"/>
    <x v="3"/>
    <n v="2554.3523999999998"/>
    <s v="-"/>
  </r>
  <r>
    <s v="ORD114588"/>
    <x v="1"/>
    <x v="3"/>
    <x v="14383"/>
    <n v="0.33"/>
    <n v="965.84070000000008"/>
    <n v="1"/>
    <d v="2023-02-12T00:00:00"/>
    <d v="2023-02-16T00:00:00"/>
    <s v="New"/>
    <x v="2"/>
    <n v="734.74"/>
    <x v="4"/>
    <x v="2"/>
    <n v="1960.9492999999998"/>
    <s v="-"/>
  </r>
  <r>
    <s v="ORD114589"/>
    <x v="3"/>
    <x v="2"/>
    <x v="14384"/>
    <n v="0.3"/>
    <n v="987.09899999999993"/>
    <n v="5"/>
    <d v="2023-04-22T00:00:00"/>
    <d v="2023-04-29T00:00:00"/>
    <s v="Member"/>
    <x v="0"/>
    <n v="661.08"/>
    <x v="4"/>
    <x v="0"/>
    <n v="2303.2309999999998"/>
    <s v="-"/>
  </r>
  <r>
    <s v="ORD114590"/>
    <x v="3"/>
    <x v="2"/>
    <x v="14385"/>
    <n v="0.15"/>
    <n v="16.806000000000001"/>
    <n v="8"/>
    <d v="2024-04-02T00:00:00"/>
    <d v="2024-04-03T00:00:00"/>
    <s v="Regular"/>
    <x v="2"/>
    <n v="20.59"/>
    <x v="4"/>
    <x v="4"/>
    <n v="95.234000000000009"/>
    <s v="Bulk Order"/>
  </r>
  <r>
    <s v="ORD114591"/>
    <x v="0"/>
    <x v="1"/>
    <x v="14386"/>
    <n v="0.12"/>
    <n v="507.5016"/>
    <n v="7"/>
    <d v="2024-04-02T00:00:00"/>
    <d v="2024-04-03T00:00:00"/>
    <s v="Member"/>
    <x v="2"/>
    <n v="1123.83"/>
    <x v="4"/>
    <x v="2"/>
    <n v="3721.6784000000002"/>
    <s v="Bulk Order"/>
  </r>
  <r>
    <s v="ORD114592"/>
    <x v="2"/>
    <x v="0"/>
    <x v="14387"/>
    <n v="0.24"/>
    <n v="339.33359999999999"/>
    <n v="5"/>
    <d v="2023-08-29T00:00:00"/>
    <d v="2023-09-02T00:00:00"/>
    <s v="Member"/>
    <x v="2"/>
    <n v="392.46"/>
    <x v="4"/>
    <x v="3"/>
    <n v="1074.5564000000002"/>
    <s v="-"/>
  </r>
  <r>
    <s v="ORD114593"/>
    <x v="0"/>
    <x v="4"/>
    <x v="14388"/>
    <n v="0.26"/>
    <n v="627.53599999999994"/>
    <n v="2"/>
    <d v="2024-01-30T00:00:00"/>
    <d v="2024-02-05T00:00:00"/>
    <s v="Member"/>
    <x v="0"/>
    <n v="198.32"/>
    <x v="4"/>
    <x v="0"/>
    <n v="1786.0639999999999"/>
    <s v="-"/>
  </r>
  <r>
    <s v="ORD114594"/>
    <x v="1"/>
    <x v="2"/>
    <x v="14389"/>
    <n v="0.4"/>
    <n v="1689.4720000000002"/>
    <n v="2"/>
    <d v="2023-04-28T00:00:00"/>
    <d v="2023-04-30T00:00:00"/>
    <s v="Regular"/>
    <x v="0"/>
    <n v="937.23"/>
    <x v="4"/>
    <x v="4"/>
    <n v="2534.2080000000001"/>
    <s v="-"/>
  </r>
  <r>
    <s v="ORD114595"/>
    <x v="0"/>
    <x v="4"/>
    <x v="14390"/>
    <n v="0.15"/>
    <n v="747.69"/>
    <n v="3"/>
    <d v="2024-04-06T00:00:00"/>
    <d v="2024-04-11T00:00:00"/>
    <s v="Regular"/>
    <x v="2"/>
    <n v="583.55999999999995"/>
    <x v="4"/>
    <x v="5"/>
    <n v="4236.91"/>
    <s v="-"/>
  </r>
  <r>
    <s v="ORD114596"/>
    <x v="2"/>
    <x v="2"/>
    <x v="14391"/>
    <n v="0.2"/>
    <n v="798.98599999999999"/>
    <n v="6"/>
    <d v="2024-04-23T00:00:00"/>
    <d v="2024-04-28T00:00:00"/>
    <s v="New"/>
    <x v="1"/>
    <n v="979.18"/>
    <x v="4"/>
    <x v="5"/>
    <n v="3195.944"/>
    <s v="Bulk Order"/>
  </r>
  <r>
    <s v="ORD114597"/>
    <x v="3"/>
    <x v="1"/>
    <x v="14392"/>
    <n v="0.17"/>
    <n v="37.685600000000001"/>
    <n v="4"/>
    <d v="2023-05-17T00:00:00"/>
    <d v="2023-05-20T00:00:00"/>
    <s v="Member"/>
    <x v="0"/>
    <n v="17.559999999999999"/>
    <x v="4"/>
    <x v="5"/>
    <n v="183.99440000000001"/>
    <s v="-"/>
  </r>
  <r>
    <s v="ORD114598"/>
    <x v="3"/>
    <x v="0"/>
    <x v="14393"/>
    <n v="0.2"/>
    <n v="381.38000000000005"/>
    <n v="9"/>
    <d v="2024-07-13T00:00:00"/>
    <d v="2024-07-14T00:00:00"/>
    <s v="Regular"/>
    <x v="2"/>
    <n v="184.97"/>
    <x v="4"/>
    <x v="0"/>
    <n v="1525.52"/>
    <s v="Bulk Order"/>
  </r>
  <r>
    <s v="ORD114599"/>
    <x v="2"/>
    <x v="3"/>
    <x v="14394"/>
    <n v="0.28000000000000003"/>
    <n v="367.17240000000004"/>
    <n v="3"/>
    <d v="2023-08-29T00:00:00"/>
    <d v="2023-09-02T00:00:00"/>
    <s v="New"/>
    <x v="0"/>
    <n v="135.38999999999999"/>
    <x v="4"/>
    <x v="1"/>
    <n v="944.15759999999989"/>
    <s v="-"/>
  </r>
  <r>
    <s v="ORD114600"/>
    <x v="1"/>
    <x v="3"/>
    <x v="14395"/>
    <n v="0.28000000000000003"/>
    <n v="1350.7900000000002"/>
    <n v="6"/>
    <d v="2024-07-19T00:00:00"/>
    <d v="2024-07-24T00:00:00"/>
    <s v="Regular"/>
    <x v="1"/>
    <n v="992.61"/>
    <x v="4"/>
    <x v="2"/>
    <n v="3473.46"/>
    <s v="Bulk Order"/>
  </r>
  <r>
    <s v="ORD114601"/>
    <x v="2"/>
    <x v="1"/>
    <x v="14396"/>
    <n v="0.18"/>
    <n v="251.0496"/>
    <n v="4"/>
    <d v="2023-05-07T00:00:00"/>
    <d v="2023-05-11T00:00:00"/>
    <s v="New"/>
    <x v="0"/>
    <n v="302.64"/>
    <x v="4"/>
    <x v="2"/>
    <n v="1143.6704"/>
    <s v="-"/>
  </r>
  <r>
    <s v="ORD114602"/>
    <x v="1"/>
    <x v="2"/>
    <x v="14397"/>
    <n v="0.3"/>
    <n v="1416.7259999999999"/>
    <n v="1"/>
    <d v="2024-09-24T00:00:00"/>
    <d v="2024-09-29T00:00:00"/>
    <s v="Member"/>
    <x v="2"/>
    <n v="1320.6"/>
    <x v="4"/>
    <x v="2"/>
    <n v="3305.6940000000004"/>
    <s v="-"/>
  </r>
  <r>
    <s v="ORD114603"/>
    <x v="3"/>
    <x v="1"/>
    <x v="11017"/>
    <n v="0.31"/>
    <n v="1455.0904"/>
    <n v="1"/>
    <d v="2024-04-27T00:00:00"/>
    <d v="2024-05-04T00:00:00"/>
    <s v="New"/>
    <x v="1"/>
    <n v="321.68"/>
    <x v="4"/>
    <x v="3"/>
    <n v="3238.7496000000001"/>
    <s v="-"/>
  </r>
  <r>
    <s v="ORD114604"/>
    <x v="1"/>
    <x v="0"/>
    <x v="14398"/>
    <n v="0.26"/>
    <n v="1095.4086"/>
    <n v="8"/>
    <d v="2023-12-20T00:00:00"/>
    <d v="2023-12-24T00:00:00"/>
    <s v="Member"/>
    <x v="1"/>
    <n v="931.34"/>
    <x v="4"/>
    <x v="4"/>
    <n v="3117.7013999999999"/>
    <s v="Bulk Order"/>
  </r>
  <r>
    <s v="ORD114605"/>
    <x v="2"/>
    <x v="3"/>
    <x v="14399"/>
    <n v="0.23"/>
    <n v="133.5265"/>
    <n v="3"/>
    <d v="2023-08-23T00:00:00"/>
    <d v="2023-08-24T00:00:00"/>
    <s v="Member"/>
    <x v="0"/>
    <n v="30.84"/>
    <x v="4"/>
    <x v="3"/>
    <n v="447.02349999999996"/>
    <s v="-"/>
  </r>
  <r>
    <s v="ORD114606"/>
    <x v="2"/>
    <x v="4"/>
    <x v="14400"/>
    <n v="0.04"/>
    <n v="4.3912000000000004"/>
    <n v="2"/>
    <d v="2024-07-21T00:00:00"/>
    <d v="2024-07-24T00:00:00"/>
    <s v="Member"/>
    <x v="2"/>
    <n v="19.47"/>
    <x v="4"/>
    <x v="0"/>
    <n v="105.3888"/>
    <s v="-"/>
  </r>
  <r>
    <s v="ORD114607"/>
    <x v="2"/>
    <x v="3"/>
    <x v="14401"/>
    <n v="0.27"/>
    <n v="1077.3081000000002"/>
    <n v="1"/>
    <d v="2023-12-04T00:00:00"/>
    <d v="2023-12-07T00:00:00"/>
    <s v="Member"/>
    <x v="1"/>
    <n v="658.84"/>
    <x v="4"/>
    <x v="3"/>
    <n v="2912.7219"/>
    <s v="-"/>
  </r>
  <r>
    <s v="ORD114608"/>
    <x v="1"/>
    <x v="0"/>
    <x v="14402"/>
    <n v="0.36"/>
    <n v="1523.5812000000001"/>
    <n v="8"/>
    <d v="2024-08-21T00:00:00"/>
    <d v="2024-08-22T00:00:00"/>
    <s v="New"/>
    <x v="1"/>
    <n v="259.26"/>
    <x v="4"/>
    <x v="4"/>
    <n v="2708.5888"/>
    <s v="Bulk Order"/>
  </r>
  <r>
    <s v="ORD114609"/>
    <x v="1"/>
    <x v="2"/>
    <x v="14403"/>
    <n v="0.11"/>
    <n v="529.61590000000001"/>
    <n v="9"/>
    <d v="2024-02-18T00:00:00"/>
    <d v="2024-02-25T00:00:00"/>
    <s v="New"/>
    <x v="2"/>
    <n v="465.59"/>
    <x v="4"/>
    <x v="2"/>
    <n v="4285.0740999999998"/>
    <s v="Bulk Order"/>
  </r>
  <r>
    <s v="ORD114610"/>
    <x v="1"/>
    <x v="1"/>
    <x v="3045"/>
    <n v="0.39"/>
    <n v="456.32729999999998"/>
    <n v="1"/>
    <d v="2023-05-11T00:00:00"/>
    <d v="2023-05-17T00:00:00"/>
    <s v="Regular"/>
    <x v="2"/>
    <n v="293.04000000000002"/>
    <x v="4"/>
    <x v="0"/>
    <n v="713.74270000000001"/>
    <s v="-"/>
  </r>
  <r>
    <s v="ORD114611"/>
    <x v="3"/>
    <x v="3"/>
    <x v="14404"/>
    <n v="0.28999999999999998"/>
    <n v="1070.8018"/>
    <n v="8"/>
    <d v="2023-03-02T00:00:00"/>
    <d v="2023-03-09T00:00:00"/>
    <s v="New"/>
    <x v="1"/>
    <n v="465.32"/>
    <x v="4"/>
    <x v="0"/>
    <n v="2621.6181999999999"/>
    <s v="Bulk Order"/>
  </r>
  <r>
    <s v="ORD114612"/>
    <x v="0"/>
    <x v="3"/>
    <x v="14405"/>
    <n v="0.12"/>
    <n v="317.21039999999999"/>
    <n v="1"/>
    <d v="2024-05-05T00:00:00"/>
    <d v="2024-05-11T00:00:00"/>
    <s v="Member"/>
    <x v="2"/>
    <n v="450.76"/>
    <x v="4"/>
    <x v="5"/>
    <n v="2326.2096000000001"/>
    <s v="-"/>
  </r>
  <r>
    <s v="ORD114613"/>
    <x v="0"/>
    <x v="4"/>
    <x v="14406"/>
    <n v="0.08"/>
    <n v="136.76480000000001"/>
    <n v="2"/>
    <d v="2023-09-16T00:00:00"/>
    <d v="2023-09-18T00:00:00"/>
    <s v="Regular"/>
    <x v="1"/>
    <n v="253.98"/>
    <x v="4"/>
    <x v="0"/>
    <n v="1572.7952"/>
    <s v="-"/>
  </r>
  <r>
    <s v="ORD114614"/>
    <x v="2"/>
    <x v="1"/>
    <x v="14407"/>
    <n v="0.12"/>
    <n v="368.49959999999999"/>
    <n v="1"/>
    <d v="2024-02-03T00:00:00"/>
    <d v="2024-02-05T00:00:00"/>
    <s v="New"/>
    <x v="2"/>
    <n v="296.04000000000002"/>
    <x v="4"/>
    <x v="3"/>
    <n v="2702.3303999999998"/>
    <s v="-"/>
  </r>
  <r>
    <s v="ORD114615"/>
    <x v="3"/>
    <x v="4"/>
    <x v="14408"/>
    <n v="0.38"/>
    <n v="1058.7483999999999"/>
    <n v="2"/>
    <d v="2024-10-30T00:00:00"/>
    <d v="2024-11-03T00:00:00"/>
    <s v="Member"/>
    <x v="2"/>
    <n v="794.74"/>
    <x v="4"/>
    <x v="0"/>
    <n v="1727.4315999999999"/>
    <s v="-"/>
  </r>
  <r>
    <s v="ORD114616"/>
    <x v="1"/>
    <x v="4"/>
    <x v="14409"/>
    <n v="0.13"/>
    <n v="199.19120000000001"/>
    <n v="2"/>
    <d v="2023-10-14T00:00:00"/>
    <d v="2023-10-15T00:00:00"/>
    <s v="Regular"/>
    <x v="1"/>
    <n v="96.9"/>
    <x v="4"/>
    <x v="0"/>
    <n v="1333.0488"/>
    <s v="-"/>
  </r>
  <r>
    <s v="ORD114617"/>
    <x v="2"/>
    <x v="2"/>
    <x v="14410"/>
    <n v="0.34"/>
    <n v="481.25980000000004"/>
    <n v="5"/>
    <d v="2023-07-18T00:00:00"/>
    <d v="2023-07-19T00:00:00"/>
    <s v="New"/>
    <x v="1"/>
    <n v="234.34"/>
    <x v="4"/>
    <x v="4"/>
    <n v="934.21019999999999"/>
    <s v="-"/>
  </r>
  <r>
    <s v="ORD114618"/>
    <x v="3"/>
    <x v="3"/>
    <x v="14411"/>
    <n v="0.27"/>
    <n v="670.74479999999994"/>
    <n v="3"/>
    <d v="2023-11-23T00:00:00"/>
    <d v="2023-11-27T00:00:00"/>
    <s v="Regular"/>
    <x v="1"/>
    <n v="333.11"/>
    <x v="4"/>
    <x v="2"/>
    <n v="1813.4951999999998"/>
    <s v="-"/>
  </r>
  <r>
    <s v="ORD114619"/>
    <x v="2"/>
    <x v="1"/>
    <x v="14412"/>
    <n v="0.27"/>
    <n v="654.15060000000005"/>
    <n v="1"/>
    <d v="2024-07-20T00:00:00"/>
    <d v="2024-07-27T00:00:00"/>
    <s v="New"/>
    <x v="2"/>
    <n v="524.98"/>
    <x v="4"/>
    <x v="0"/>
    <n v="1768.6294000000003"/>
    <s v="-"/>
  </r>
  <r>
    <s v="ORD114620"/>
    <x v="3"/>
    <x v="2"/>
    <x v="14413"/>
    <n v="0.43"/>
    <n v="679.42579999999998"/>
    <n v="2"/>
    <d v="2023-04-02T00:00:00"/>
    <d v="2023-04-06T00:00:00"/>
    <s v="New"/>
    <x v="0"/>
    <n v="334.57"/>
    <x v="4"/>
    <x v="0"/>
    <n v="900.63419999999996"/>
    <s v="-"/>
  </r>
  <r>
    <s v="ORD114621"/>
    <x v="3"/>
    <x v="2"/>
    <x v="14414"/>
    <n v="0.44"/>
    <n v="612.60320000000002"/>
    <n v="4"/>
    <d v="2023-08-16T00:00:00"/>
    <d v="2023-08-21T00:00:00"/>
    <s v="Regular"/>
    <x v="2"/>
    <n v="312.11"/>
    <x v="4"/>
    <x v="3"/>
    <n v="779.67679999999996"/>
    <s v="-"/>
  </r>
  <r>
    <s v="ORD114622"/>
    <x v="0"/>
    <x v="2"/>
    <x v="14415"/>
    <n v="0.27"/>
    <n v="1289.5497"/>
    <n v="7"/>
    <d v="2023-04-20T00:00:00"/>
    <d v="2023-04-23T00:00:00"/>
    <s v="Regular"/>
    <x v="1"/>
    <n v="834.84"/>
    <x v="4"/>
    <x v="3"/>
    <n v="3486.5602999999996"/>
    <s v="Bulk Order"/>
  </r>
  <r>
    <s v="ORD114623"/>
    <x v="2"/>
    <x v="0"/>
    <x v="14416"/>
    <n v="0.03"/>
    <n v="129.76859999999999"/>
    <n v="1"/>
    <d v="2023-10-08T00:00:00"/>
    <d v="2023-10-13T00:00:00"/>
    <s v="Regular"/>
    <x v="1"/>
    <n v="335.96"/>
    <x v="4"/>
    <x v="1"/>
    <n v="4195.8513999999996"/>
    <s v="-"/>
  </r>
  <r>
    <s v="ORD114624"/>
    <x v="1"/>
    <x v="0"/>
    <x v="14417"/>
    <n v="0.08"/>
    <n v="328.17760000000004"/>
    <n v="5"/>
    <d v="2024-07-15T00:00:00"/>
    <d v="2024-07-19T00:00:00"/>
    <s v="Member"/>
    <x v="1"/>
    <n v="721.23"/>
    <x v="4"/>
    <x v="5"/>
    <n v="3774.0424000000003"/>
    <s v="-"/>
  </r>
  <r>
    <s v="ORD114625"/>
    <x v="0"/>
    <x v="2"/>
    <x v="14418"/>
    <n v="0.47"/>
    <n v="540.49529999999993"/>
    <n v="2"/>
    <d v="2024-07-03T00:00:00"/>
    <d v="2024-07-07T00:00:00"/>
    <s v="Member"/>
    <x v="0"/>
    <n v="310.27999999999997"/>
    <x v="4"/>
    <x v="3"/>
    <n v="609.49470000000008"/>
    <s v="-"/>
  </r>
  <r>
    <s v="ORD114626"/>
    <x v="0"/>
    <x v="0"/>
    <x v="14419"/>
    <n v="7.0000000000000007E-2"/>
    <n v="71.92710000000001"/>
    <n v="8"/>
    <d v="2023-03-26T00:00:00"/>
    <d v="2023-03-30T00:00:00"/>
    <s v="Regular"/>
    <x v="0"/>
    <n v="135.83000000000001"/>
    <x v="4"/>
    <x v="0"/>
    <n v="955.60289999999998"/>
    <s v="Bulk Order"/>
  </r>
  <r>
    <s v="ORD114627"/>
    <x v="1"/>
    <x v="1"/>
    <x v="14420"/>
    <n v="0.42"/>
    <n v="1707.5981999999999"/>
    <n v="2"/>
    <d v="2024-11-22T00:00:00"/>
    <d v="2024-11-29T00:00:00"/>
    <s v="New"/>
    <x v="0"/>
    <n v="1104"/>
    <x v="4"/>
    <x v="3"/>
    <n v="2358.1118000000001"/>
    <s v="-"/>
  </r>
  <r>
    <s v="ORD114628"/>
    <x v="3"/>
    <x v="3"/>
    <x v="14421"/>
    <n v="0.27"/>
    <n v="271.32300000000004"/>
    <n v="4"/>
    <d v="2023-12-06T00:00:00"/>
    <d v="2023-12-11T00:00:00"/>
    <s v="Regular"/>
    <x v="0"/>
    <n v="226.82"/>
    <x v="4"/>
    <x v="1"/>
    <n v="733.577"/>
    <s v="-"/>
  </r>
  <r>
    <s v="ORD114629"/>
    <x v="1"/>
    <x v="1"/>
    <x v="14422"/>
    <n v="0.06"/>
    <n v="154.03979999999999"/>
    <n v="6"/>
    <d v="2023-07-17T00:00:00"/>
    <d v="2023-07-20T00:00:00"/>
    <s v="Member"/>
    <x v="2"/>
    <n v="737.15"/>
    <x v="4"/>
    <x v="1"/>
    <n v="2413.2901999999999"/>
    <s v="Bulk Order"/>
  </r>
  <r>
    <s v="ORD114630"/>
    <x v="2"/>
    <x v="3"/>
    <x v="14423"/>
    <n v="0.46"/>
    <n v="545.08620000000008"/>
    <n v="9"/>
    <d v="2023-03-17T00:00:00"/>
    <d v="2023-03-21T00:00:00"/>
    <s v="Regular"/>
    <x v="1"/>
    <n v="203.85"/>
    <x v="4"/>
    <x v="2"/>
    <n v="639.88379999999995"/>
    <s v="Bulk Order"/>
  </r>
  <r>
    <s v="ORD114631"/>
    <x v="1"/>
    <x v="0"/>
    <x v="14424"/>
    <n v="0.46"/>
    <n v="898.16840000000002"/>
    <n v="4"/>
    <d v="2023-06-22T00:00:00"/>
    <d v="2023-06-24T00:00:00"/>
    <s v="Regular"/>
    <x v="2"/>
    <n v="233.75"/>
    <x v="4"/>
    <x v="4"/>
    <n v="1054.3715999999999"/>
    <s v="-"/>
  </r>
  <r>
    <s v="ORD114632"/>
    <x v="3"/>
    <x v="1"/>
    <x v="14425"/>
    <n v="0.31"/>
    <n v="1327.3983000000001"/>
    <n v="4"/>
    <d v="2023-08-13T00:00:00"/>
    <d v="2023-08-16T00:00:00"/>
    <s v="Member"/>
    <x v="2"/>
    <n v="292.49"/>
    <x v="4"/>
    <x v="4"/>
    <n v="2954.5317000000005"/>
    <s v="-"/>
  </r>
  <r>
    <s v="ORD114633"/>
    <x v="1"/>
    <x v="4"/>
    <x v="14426"/>
    <n v="0.19"/>
    <n v="848.91049999999996"/>
    <n v="7"/>
    <d v="2024-09-03T00:00:00"/>
    <d v="2024-09-05T00:00:00"/>
    <s v="New"/>
    <x v="0"/>
    <n v="232.54"/>
    <x v="4"/>
    <x v="5"/>
    <n v="3619.0394999999999"/>
    <s v="Bulk Order"/>
  </r>
  <r>
    <s v="ORD114634"/>
    <x v="3"/>
    <x v="2"/>
    <x v="14427"/>
    <n v="0.3"/>
    <n v="1495.1189999999999"/>
    <n v="1"/>
    <d v="2024-09-15T00:00:00"/>
    <d v="2024-09-17T00:00:00"/>
    <s v="New"/>
    <x v="2"/>
    <n v="1375.74"/>
    <x v="4"/>
    <x v="5"/>
    <n v="3488.6109999999999"/>
    <s v="-"/>
  </r>
  <r>
    <s v="ORD114635"/>
    <x v="3"/>
    <x v="3"/>
    <x v="14428"/>
    <n v="0.31"/>
    <n v="1464.7903000000001"/>
    <n v="5"/>
    <d v="2023-01-19T00:00:00"/>
    <d v="2023-01-22T00:00:00"/>
    <s v="Member"/>
    <x v="2"/>
    <n v="902.99"/>
    <x v="4"/>
    <x v="5"/>
    <n v="3260.3397"/>
    <s v="-"/>
  </r>
  <r>
    <s v="ORD114636"/>
    <x v="2"/>
    <x v="3"/>
    <x v="14429"/>
    <n v="0.31"/>
    <n v="1050.6303"/>
    <n v="5"/>
    <d v="2024-10-06T00:00:00"/>
    <d v="2024-10-08T00:00:00"/>
    <s v="Member"/>
    <x v="2"/>
    <n v="260.44"/>
    <x v="4"/>
    <x v="4"/>
    <n v="2338.4997000000003"/>
    <s v="-"/>
  </r>
  <r>
    <s v="ORD114637"/>
    <x v="1"/>
    <x v="4"/>
    <x v="14430"/>
    <n v="0.37"/>
    <n v="819.72019999999998"/>
    <n v="1"/>
    <d v="2023-08-25T00:00:00"/>
    <d v="2023-08-26T00:00:00"/>
    <s v="Regular"/>
    <x v="0"/>
    <n v="305.25"/>
    <x v="4"/>
    <x v="2"/>
    <n v="1395.7398000000001"/>
    <s v="-"/>
  </r>
  <r>
    <s v="ORD114638"/>
    <x v="1"/>
    <x v="4"/>
    <x v="14431"/>
    <n v="0.03"/>
    <n v="11.480699999999999"/>
    <n v="6"/>
    <d v="2024-03-01T00:00:00"/>
    <d v="2024-03-08T00:00:00"/>
    <s v="New"/>
    <x v="2"/>
    <n v="75.13"/>
    <x v="4"/>
    <x v="0"/>
    <n v="371.20929999999998"/>
    <s v="Bulk Order"/>
  </r>
  <r>
    <s v="ORD114639"/>
    <x v="2"/>
    <x v="2"/>
    <x v="14432"/>
    <n v="0.05"/>
    <n v="154.00050000000002"/>
    <n v="9"/>
    <d v="2024-09-25T00:00:00"/>
    <d v="2024-09-30T00:00:00"/>
    <s v="New"/>
    <x v="1"/>
    <n v="863.98"/>
    <x v="4"/>
    <x v="2"/>
    <n v="2926.0095000000001"/>
    <s v="Bulk Order"/>
  </r>
  <r>
    <s v="ORD114640"/>
    <x v="3"/>
    <x v="0"/>
    <x v="14433"/>
    <n v="0.14000000000000001"/>
    <n v="158.52760000000001"/>
    <n v="7"/>
    <d v="2023-04-03T00:00:00"/>
    <d v="2023-04-07T00:00:00"/>
    <s v="Member"/>
    <x v="2"/>
    <n v="266.45"/>
    <x v="4"/>
    <x v="0"/>
    <n v="973.81239999999991"/>
    <s v="Bulk Order"/>
  </r>
  <r>
    <s v="ORD114641"/>
    <x v="1"/>
    <x v="1"/>
    <x v="14434"/>
    <n v="0.17"/>
    <n v="725.16390000000001"/>
    <n v="2"/>
    <d v="2024-06-25T00:00:00"/>
    <d v="2024-06-26T00:00:00"/>
    <s v="New"/>
    <x v="2"/>
    <n v="659.89"/>
    <x v="4"/>
    <x v="3"/>
    <n v="3540.5061000000001"/>
    <s v="-"/>
  </r>
  <r>
    <s v="ORD114642"/>
    <x v="2"/>
    <x v="1"/>
    <x v="14435"/>
    <n v="0.32"/>
    <n v="892.67200000000003"/>
    <n v="4"/>
    <d v="2024-08-10T00:00:00"/>
    <d v="2024-08-14T00:00:00"/>
    <s v="Member"/>
    <x v="2"/>
    <n v="167.24"/>
    <x v="4"/>
    <x v="4"/>
    <n v="1896.9279999999999"/>
    <s v="-"/>
  </r>
  <r>
    <s v="ORD114643"/>
    <x v="3"/>
    <x v="1"/>
    <x v="14436"/>
    <n v="0.09"/>
    <n v="332.4744"/>
    <n v="8"/>
    <d v="2023-05-19T00:00:00"/>
    <d v="2023-05-26T00:00:00"/>
    <s v="New"/>
    <x v="1"/>
    <n v="777.13"/>
    <x v="4"/>
    <x v="1"/>
    <n v="3361.6855999999998"/>
    <s v="Bulk Order"/>
  </r>
  <r>
    <s v="ORD114644"/>
    <x v="2"/>
    <x v="0"/>
    <x v="14437"/>
    <n v="0.27"/>
    <n v="918.03510000000006"/>
    <n v="1"/>
    <d v="2023-12-06T00:00:00"/>
    <d v="2023-12-10T00:00:00"/>
    <s v="New"/>
    <x v="0"/>
    <n v="479.79"/>
    <x v="4"/>
    <x v="4"/>
    <n v="2482.0949000000001"/>
    <s v="-"/>
  </r>
  <r>
    <s v="ORD114645"/>
    <x v="1"/>
    <x v="2"/>
    <x v="14438"/>
    <n v="0.09"/>
    <n v="162.1728"/>
    <n v="6"/>
    <d v="2023-10-12T00:00:00"/>
    <d v="2023-10-13T00:00:00"/>
    <s v="Member"/>
    <x v="1"/>
    <n v="121.63"/>
    <x v="4"/>
    <x v="5"/>
    <n v="1639.7472"/>
    <s v="Bulk Order"/>
  </r>
  <r>
    <s v="ORD114646"/>
    <x v="2"/>
    <x v="1"/>
    <x v="14439"/>
    <n v="0.18"/>
    <n v="687.5136"/>
    <n v="3"/>
    <d v="2024-12-30T00:00:00"/>
    <d v="2025-01-03T00:00:00"/>
    <s v="Regular"/>
    <x v="1"/>
    <n v="983.88"/>
    <x v="4"/>
    <x v="4"/>
    <n v="3132.0064000000002"/>
    <s v="-"/>
  </r>
  <r>
    <s v="ORD114647"/>
    <x v="0"/>
    <x v="3"/>
    <x v="14440"/>
    <n v="0.47"/>
    <n v="1989.2937999999999"/>
    <n v="3"/>
    <d v="2024-04-26T00:00:00"/>
    <d v="2024-05-03T00:00:00"/>
    <s v="Regular"/>
    <x v="1"/>
    <n v="1202.58"/>
    <x v="4"/>
    <x v="3"/>
    <n v="2243.2462"/>
    <s v="-"/>
  </r>
  <r>
    <s v="ORD114648"/>
    <x v="3"/>
    <x v="3"/>
    <x v="14441"/>
    <n v="0.45"/>
    <n v="1685.808"/>
    <n v="1"/>
    <d v="2024-08-08T00:00:00"/>
    <d v="2024-08-11T00:00:00"/>
    <s v="New"/>
    <x v="2"/>
    <n v="679.98"/>
    <x v="4"/>
    <x v="2"/>
    <n v="2060.4319999999998"/>
    <s v="-"/>
  </r>
  <r>
    <s v="ORD114649"/>
    <x v="0"/>
    <x v="3"/>
    <x v="14442"/>
    <n v="0.48"/>
    <n v="1875.0479999999998"/>
    <n v="8"/>
    <d v="2024-09-11T00:00:00"/>
    <d v="2024-09-16T00:00:00"/>
    <s v="Regular"/>
    <x v="1"/>
    <n v="308.56"/>
    <x v="4"/>
    <x v="3"/>
    <n v="2031.3020000000001"/>
    <s v="Bulk Order"/>
  </r>
  <r>
    <s v="ORD114650"/>
    <x v="0"/>
    <x v="4"/>
    <x v="14443"/>
    <n v="0.3"/>
    <n v="559.22399999999993"/>
    <n v="5"/>
    <d v="2023-08-21T00:00:00"/>
    <d v="2023-08-28T00:00:00"/>
    <s v="New"/>
    <x v="0"/>
    <n v="280.74"/>
    <x v="4"/>
    <x v="2"/>
    <n v="1304.856"/>
    <s v="-"/>
  </r>
  <r>
    <s v="ORD114651"/>
    <x v="3"/>
    <x v="4"/>
    <x v="14444"/>
    <n v="0.25"/>
    <n v="1181.0174999999999"/>
    <n v="1"/>
    <d v="2023-08-21T00:00:00"/>
    <d v="2023-08-28T00:00:00"/>
    <s v="Regular"/>
    <x v="2"/>
    <n v="327.42"/>
    <x v="4"/>
    <x v="5"/>
    <n v="3543.0524999999998"/>
    <s v="-"/>
  </r>
  <r>
    <s v="ORD114652"/>
    <x v="3"/>
    <x v="0"/>
    <x v="14445"/>
    <n v="0.42"/>
    <n v="915.76800000000003"/>
    <n v="5"/>
    <d v="2023-02-08T00:00:00"/>
    <d v="2023-02-15T00:00:00"/>
    <s v="Regular"/>
    <x v="2"/>
    <n v="546.11"/>
    <x v="4"/>
    <x v="2"/>
    <n v="1264.6320000000001"/>
    <s v="-"/>
  </r>
  <r>
    <s v="ORD114653"/>
    <x v="2"/>
    <x v="1"/>
    <x v="14446"/>
    <n v="0.04"/>
    <n v="179.822"/>
    <n v="5"/>
    <d v="2023-03-01T00:00:00"/>
    <d v="2023-03-05T00:00:00"/>
    <s v="New"/>
    <x v="2"/>
    <n v="832.93"/>
    <x v="4"/>
    <x v="2"/>
    <n v="4315.7280000000001"/>
    <s v="-"/>
  </r>
  <r>
    <s v="ORD114654"/>
    <x v="3"/>
    <x v="4"/>
    <x v="14447"/>
    <n v="0.49"/>
    <n v="2108.6023"/>
    <n v="9"/>
    <d v="2024-08-30T00:00:00"/>
    <d v="2024-09-04T00:00:00"/>
    <s v="Regular"/>
    <x v="1"/>
    <n v="638.36"/>
    <x v="4"/>
    <x v="2"/>
    <n v="2194.6677000000004"/>
    <s v="Bulk Order"/>
  </r>
  <r>
    <s v="ORD114655"/>
    <x v="0"/>
    <x v="3"/>
    <x v="14448"/>
    <n v="0.23"/>
    <n v="163.12060000000002"/>
    <n v="3"/>
    <d v="2023-08-14T00:00:00"/>
    <d v="2023-08-21T00:00:00"/>
    <s v="Member"/>
    <x v="0"/>
    <n v="164.87"/>
    <x v="4"/>
    <x v="5"/>
    <n v="546.09940000000006"/>
    <s v="-"/>
  </r>
  <r>
    <s v="ORD114656"/>
    <x v="0"/>
    <x v="4"/>
    <x v="14449"/>
    <n v="0.34"/>
    <n v="1643.8081999999999"/>
    <n v="9"/>
    <d v="2024-08-31T00:00:00"/>
    <d v="2024-09-06T00:00:00"/>
    <s v="Regular"/>
    <x v="2"/>
    <n v="1253.32"/>
    <x v="4"/>
    <x v="1"/>
    <n v="3190.9217999999996"/>
    <s v="Bulk Order"/>
  </r>
  <r>
    <s v="ORD114657"/>
    <x v="1"/>
    <x v="3"/>
    <x v="14450"/>
    <n v="0.36"/>
    <n v="1793.5451999999998"/>
    <n v="8"/>
    <d v="2024-04-24T00:00:00"/>
    <d v="2024-04-26T00:00:00"/>
    <s v="New"/>
    <x v="2"/>
    <n v="1224.24"/>
    <x v="4"/>
    <x v="4"/>
    <n v="3188.5248000000001"/>
    <s v="Bulk Order"/>
  </r>
  <r>
    <s v="ORD114658"/>
    <x v="3"/>
    <x v="1"/>
    <x v="14451"/>
    <n v="0.31"/>
    <n v="951.73719999999992"/>
    <n v="2"/>
    <d v="2024-02-10T00:00:00"/>
    <d v="2024-02-14T00:00:00"/>
    <s v="Regular"/>
    <x v="0"/>
    <n v="783.74"/>
    <x v="4"/>
    <x v="4"/>
    <n v="2118.3827999999999"/>
    <s v="-"/>
  </r>
  <r>
    <s v="ORD114659"/>
    <x v="0"/>
    <x v="0"/>
    <x v="14452"/>
    <n v="0.45"/>
    <n v="1771.758"/>
    <n v="9"/>
    <d v="2024-01-08T00:00:00"/>
    <d v="2024-01-10T00:00:00"/>
    <s v="Member"/>
    <x v="0"/>
    <n v="1051.17"/>
    <x v="4"/>
    <x v="1"/>
    <n v="2165.482"/>
    <s v="Bulk Order"/>
  </r>
  <r>
    <s v="ORD114660"/>
    <x v="1"/>
    <x v="2"/>
    <x v="14453"/>
    <n v="0.14000000000000001"/>
    <n v="654.50980000000004"/>
    <n v="5"/>
    <d v="2023-12-09T00:00:00"/>
    <d v="2023-12-14T00:00:00"/>
    <s v="Member"/>
    <x v="1"/>
    <n v="781.11"/>
    <x v="4"/>
    <x v="4"/>
    <n v="4020.5601999999999"/>
    <s v="-"/>
  </r>
  <r>
    <s v="ORD114661"/>
    <x v="1"/>
    <x v="2"/>
    <x v="14454"/>
    <n v="0.27"/>
    <n v="53.492400000000004"/>
    <n v="8"/>
    <d v="2024-12-23T00:00:00"/>
    <d v="2024-12-24T00:00:00"/>
    <s v="Regular"/>
    <x v="0"/>
    <n v="42.56"/>
    <x v="4"/>
    <x v="1"/>
    <n v="144.6276"/>
    <s v="Bulk Order"/>
  </r>
  <r>
    <s v="ORD114662"/>
    <x v="2"/>
    <x v="3"/>
    <x v="14455"/>
    <n v="0.22"/>
    <n v="1024.529"/>
    <n v="8"/>
    <d v="2024-02-11T00:00:00"/>
    <d v="2024-02-16T00:00:00"/>
    <s v="New"/>
    <x v="2"/>
    <n v="920.26"/>
    <x v="4"/>
    <x v="0"/>
    <n v="3632.4209999999998"/>
    <s v="Bulk Order"/>
  </r>
  <r>
    <s v="ORD114663"/>
    <x v="0"/>
    <x v="4"/>
    <x v="14456"/>
    <n v="0.35"/>
    <n v="1110.9314999999999"/>
    <n v="4"/>
    <d v="2023-10-02T00:00:00"/>
    <d v="2023-10-05T00:00:00"/>
    <s v="Member"/>
    <x v="1"/>
    <n v="260.16000000000003"/>
    <x v="4"/>
    <x v="0"/>
    <n v="2063.1585000000005"/>
    <s v="-"/>
  </r>
  <r>
    <s v="ORD114664"/>
    <x v="2"/>
    <x v="4"/>
    <x v="14457"/>
    <n v="0.2"/>
    <n v="831.88799999999992"/>
    <n v="1"/>
    <d v="2023-01-22T00:00:00"/>
    <d v="2023-01-25T00:00:00"/>
    <s v="Member"/>
    <x v="0"/>
    <n v="456.49"/>
    <x v="4"/>
    <x v="0"/>
    <n v="3327.5519999999997"/>
    <s v="-"/>
  </r>
  <r>
    <s v="ORD114665"/>
    <x v="0"/>
    <x v="3"/>
    <x v="14458"/>
    <n v="0.45"/>
    <n v="1237.2930000000001"/>
    <n v="9"/>
    <d v="2024-09-30T00:00:00"/>
    <d v="2024-10-05T00:00:00"/>
    <s v="New"/>
    <x v="1"/>
    <n v="255.56"/>
    <x v="4"/>
    <x v="3"/>
    <n v="1512.2469999999998"/>
    <s v="Bulk Order"/>
  </r>
  <r>
    <s v="ORD114666"/>
    <x v="2"/>
    <x v="1"/>
    <x v="14459"/>
    <n v="0.25"/>
    <n v="674.92"/>
    <n v="6"/>
    <d v="2024-01-20T00:00:00"/>
    <d v="2024-01-25T00:00:00"/>
    <s v="Member"/>
    <x v="1"/>
    <n v="573.11"/>
    <x v="4"/>
    <x v="4"/>
    <n v="2024.7599999999998"/>
    <s v="Bulk Order"/>
  </r>
  <r>
    <s v="ORD114667"/>
    <x v="2"/>
    <x v="3"/>
    <x v="14460"/>
    <n v="0.27"/>
    <n v="1214.4168000000002"/>
    <n v="2"/>
    <d v="2024-11-04T00:00:00"/>
    <d v="2024-11-06T00:00:00"/>
    <s v="Member"/>
    <x v="0"/>
    <n v="1195.56"/>
    <x v="4"/>
    <x v="2"/>
    <n v="3283.4232000000002"/>
    <s v="-"/>
  </r>
  <r>
    <s v="ORD114668"/>
    <x v="3"/>
    <x v="1"/>
    <x v="14461"/>
    <n v="0.25"/>
    <n v="646.65250000000003"/>
    <n v="4"/>
    <d v="2023-01-26T00:00:00"/>
    <d v="2023-01-28T00:00:00"/>
    <s v="Member"/>
    <x v="2"/>
    <n v="619.72"/>
    <x v="4"/>
    <x v="5"/>
    <n v="1939.9575"/>
    <s v="-"/>
  </r>
  <r>
    <s v="ORD114669"/>
    <x v="2"/>
    <x v="0"/>
    <x v="14462"/>
    <n v="0.31"/>
    <n v="747.64869999999996"/>
    <n v="5"/>
    <d v="2024-05-30T00:00:00"/>
    <d v="2024-06-03T00:00:00"/>
    <s v="New"/>
    <x v="0"/>
    <n v="348.03"/>
    <x v="4"/>
    <x v="5"/>
    <n v="1664.1213"/>
    <s v="-"/>
  </r>
  <r>
    <s v="ORD114670"/>
    <x v="3"/>
    <x v="0"/>
    <x v="14463"/>
    <n v="0.26"/>
    <n v="800.83380000000011"/>
    <n v="6"/>
    <d v="2024-11-18T00:00:00"/>
    <d v="2024-11-20T00:00:00"/>
    <s v="Member"/>
    <x v="1"/>
    <n v="660.78"/>
    <x v="4"/>
    <x v="0"/>
    <n v="2279.2961999999998"/>
    <s v="Bulk Order"/>
  </r>
  <r>
    <s v="ORD114671"/>
    <x v="1"/>
    <x v="3"/>
    <x v="14464"/>
    <n v="0.47"/>
    <n v="1241.2652999999998"/>
    <n v="5"/>
    <d v="2024-07-10T00:00:00"/>
    <d v="2024-07-16T00:00:00"/>
    <s v="New"/>
    <x v="2"/>
    <n v="402.72"/>
    <x v="4"/>
    <x v="3"/>
    <n v="1399.7247"/>
    <s v="-"/>
  </r>
  <r>
    <s v="ORD114672"/>
    <x v="0"/>
    <x v="0"/>
    <x v="14465"/>
    <n v="7.0000000000000007E-2"/>
    <n v="160.07670000000002"/>
    <n v="9"/>
    <d v="2023-09-25T00:00:00"/>
    <d v="2023-09-26T00:00:00"/>
    <s v="Member"/>
    <x v="2"/>
    <n v="271.27"/>
    <x v="4"/>
    <x v="0"/>
    <n v="2126.7332999999999"/>
    <s v="Bulk Order"/>
  </r>
  <r>
    <s v="ORD114673"/>
    <x v="1"/>
    <x v="4"/>
    <x v="14466"/>
    <n v="0.01"/>
    <n v="9.8457000000000008"/>
    <n v="2"/>
    <d v="2023-04-02T00:00:00"/>
    <d v="2023-04-03T00:00:00"/>
    <s v="Member"/>
    <x v="0"/>
    <n v="269.17"/>
    <x v="4"/>
    <x v="0"/>
    <n v="974.72430000000008"/>
    <s v="-"/>
  </r>
  <r>
    <s v="ORD114674"/>
    <x v="0"/>
    <x v="1"/>
    <x v="14467"/>
    <n v="0.26"/>
    <n v="532.2876"/>
    <n v="3"/>
    <d v="2023-10-20T00:00:00"/>
    <d v="2023-10-26T00:00:00"/>
    <s v="Member"/>
    <x v="1"/>
    <n v="207.14"/>
    <x v="4"/>
    <x v="2"/>
    <n v="1514.9724000000001"/>
    <s v="-"/>
  </r>
  <r>
    <s v="ORD114675"/>
    <x v="1"/>
    <x v="2"/>
    <x v="14468"/>
    <n v="0.38"/>
    <n v="563.16759999999999"/>
    <n v="3"/>
    <d v="2024-01-22T00:00:00"/>
    <d v="2024-01-24T00:00:00"/>
    <s v="New"/>
    <x v="2"/>
    <n v="309.16000000000003"/>
    <x v="4"/>
    <x v="1"/>
    <n v="918.85239999999999"/>
    <s v="-"/>
  </r>
  <r>
    <s v="ORD114676"/>
    <x v="0"/>
    <x v="2"/>
    <x v="14469"/>
    <n v="0.32"/>
    <n v="659.92960000000005"/>
    <n v="3"/>
    <d v="2024-10-29T00:00:00"/>
    <d v="2024-11-04T00:00:00"/>
    <s v="Member"/>
    <x v="1"/>
    <n v="490.12"/>
    <x v="4"/>
    <x v="1"/>
    <n v="1402.3504000000003"/>
    <s v="-"/>
  </r>
  <r>
    <s v="ORD114677"/>
    <x v="2"/>
    <x v="0"/>
    <x v="14470"/>
    <n v="0.48"/>
    <n v="1443.1104"/>
    <n v="6"/>
    <d v="2023-05-10T00:00:00"/>
    <d v="2023-05-15T00:00:00"/>
    <s v="Regular"/>
    <x v="1"/>
    <n v="615.24"/>
    <x v="4"/>
    <x v="4"/>
    <n v="1563.3696"/>
    <s v="Bulk Order"/>
  </r>
  <r>
    <s v="ORD114678"/>
    <x v="0"/>
    <x v="1"/>
    <x v="14471"/>
    <n v="0.09"/>
    <n v="277.50329999999997"/>
    <n v="8"/>
    <d v="2024-04-29T00:00:00"/>
    <d v="2024-05-04T00:00:00"/>
    <s v="New"/>
    <x v="2"/>
    <n v="246.75"/>
    <x v="4"/>
    <x v="0"/>
    <n v="2805.8667"/>
    <s v="Bulk Order"/>
  </r>
  <r>
    <s v="ORD114679"/>
    <x v="0"/>
    <x v="4"/>
    <x v="14472"/>
    <n v="0.35"/>
    <n v="444.30399999999997"/>
    <n v="5"/>
    <d v="2023-04-21T00:00:00"/>
    <d v="2023-04-22T00:00:00"/>
    <s v="New"/>
    <x v="0"/>
    <n v="149.03"/>
    <x v="4"/>
    <x v="1"/>
    <n v="825.13600000000008"/>
    <s v="-"/>
  </r>
  <r>
    <s v="ORD114680"/>
    <x v="1"/>
    <x v="2"/>
    <x v="14473"/>
    <n v="0.41"/>
    <n v="210.71950000000001"/>
    <n v="6"/>
    <d v="2024-03-03T00:00:00"/>
    <d v="2024-03-10T00:00:00"/>
    <s v="Regular"/>
    <x v="2"/>
    <n v="27.57"/>
    <x v="4"/>
    <x v="5"/>
    <n v="303.23050000000001"/>
    <s v="Bulk Order"/>
  </r>
  <r>
    <s v="ORD114681"/>
    <x v="1"/>
    <x v="4"/>
    <x v="14474"/>
    <n v="0.46"/>
    <n v="1723.9603999999999"/>
    <n v="1"/>
    <d v="2023-08-22T00:00:00"/>
    <d v="2023-08-27T00:00:00"/>
    <s v="Regular"/>
    <x v="2"/>
    <n v="898.22"/>
    <x v="4"/>
    <x v="4"/>
    <n v="2023.7795999999998"/>
    <s v="-"/>
  </r>
  <r>
    <s v="ORD114682"/>
    <x v="1"/>
    <x v="4"/>
    <x v="14475"/>
    <n v="0.26"/>
    <n v="699.4"/>
    <n v="3"/>
    <d v="2024-12-13T00:00:00"/>
    <d v="2024-12-16T00:00:00"/>
    <s v="Member"/>
    <x v="0"/>
    <n v="258.95999999999998"/>
    <x v="4"/>
    <x v="3"/>
    <n v="1990.6"/>
    <s v="-"/>
  </r>
  <r>
    <s v="ORD114683"/>
    <x v="3"/>
    <x v="2"/>
    <x v="14476"/>
    <n v="0.18"/>
    <n v="407.93400000000003"/>
    <n v="4"/>
    <d v="2023-02-06T00:00:00"/>
    <d v="2023-02-11T00:00:00"/>
    <s v="New"/>
    <x v="0"/>
    <n v="598.41999999999996"/>
    <x v="4"/>
    <x v="4"/>
    <n v="1858.3660000000002"/>
    <s v="-"/>
  </r>
  <r>
    <s v="ORD114684"/>
    <x v="3"/>
    <x v="2"/>
    <x v="14477"/>
    <n v="0.48"/>
    <n v="352.80959999999999"/>
    <n v="7"/>
    <d v="2024-07-19T00:00:00"/>
    <d v="2024-07-20T00:00:00"/>
    <s v="New"/>
    <x v="1"/>
    <n v="67.16"/>
    <x v="4"/>
    <x v="3"/>
    <n v="382.21039999999999"/>
    <s v="Bulk Order"/>
  </r>
  <r>
    <s v="ORD114685"/>
    <x v="0"/>
    <x v="0"/>
    <x v="14478"/>
    <n v="0.4"/>
    <n v="852.74"/>
    <n v="5"/>
    <d v="2023-04-15T00:00:00"/>
    <d v="2023-04-19T00:00:00"/>
    <s v="Regular"/>
    <x v="1"/>
    <n v="304.75"/>
    <x v="4"/>
    <x v="0"/>
    <n v="1279.1099999999999"/>
    <s v="-"/>
  </r>
  <r>
    <s v="ORD114686"/>
    <x v="0"/>
    <x v="1"/>
    <x v="14479"/>
    <n v="0.24"/>
    <n v="986.17440000000011"/>
    <n v="1"/>
    <d v="2023-12-05T00:00:00"/>
    <d v="2023-12-12T00:00:00"/>
    <s v="Regular"/>
    <x v="1"/>
    <n v="351.5"/>
    <x v="4"/>
    <x v="1"/>
    <n v="3122.8856000000005"/>
    <s v="-"/>
  </r>
  <r>
    <s v="ORD114687"/>
    <x v="2"/>
    <x v="3"/>
    <x v="14480"/>
    <n v="0.33"/>
    <n v="973.17990000000009"/>
    <n v="3"/>
    <d v="2023-07-09T00:00:00"/>
    <d v="2023-07-11T00:00:00"/>
    <s v="Regular"/>
    <x v="1"/>
    <n v="540.22"/>
    <x v="4"/>
    <x v="0"/>
    <n v="1975.8501000000001"/>
    <s v="-"/>
  </r>
  <r>
    <s v="ORD114688"/>
    <x v="2"/>
    <x v="1"/>
    <x v="14481"/>
    <n v="0.14000000000000001"/>
    <n v="76.409199999999998"/>
    <n v="2"/>
    <d v="2024-10-26T00:00:00"/>
    <d v="2024-10-28T00:00:00"/>
    <s v="Regular"/>
    <x v="1"/>
    <n v="108.31"/>
    <x v="4"/>
    <x v="4"/>
    <n v="469.37079999999997"/>
    <s v="-"/>
  </r>
  <r>
    <s v="ORD114689"/>
    <x v="0"/>
    <x v="3"/>
    <x v="14482"/>
    <n v="0.31"/>
    <n v="535.72649999999999"/>
    <n v="6"/>
    <d v="2024-11-22T00:00:00"/>
    <d v="2024-11-26T00:00:00"/>
    <s v="Member"/>
    <x v="1"/>
    <n v="185.13"/>
    <x v="4"/>
    <x v="3"/>
    <n v="1192.4235000000001"/>
    <s v="Bulk Order"/>
  </r>
  <r>
    <s v="ORD114690"/>
    <x v="3"/>
    <x v="2"/>
    <x v="14483"/>
    <n v="0.27"/>
    <n v="1323.2781"/>
    <n v="5"/>
    <d v="2023-07-10T00:00:00"/>
    <d v="2023-07-13T00:00:00"/>
    <s v="Regular"/>
    <x v="0"/>
    <n v="744.06"/>
    <x v="4"/>
    <x v="1"/>
    <n v="3577.7518999999998"/>
    <s v="-"/>
  </r>
  <r>
    <s v="ORD114691"/>
    <x v="0"/>
    <x v="4"/>
    <x v="14484"/>
    <n v="0.02"/>
    <n v="55.361800000000002"/>
    <n v="3"/>
    <d v="2023-02-25T00:00:00"/>
    <d v="2023-03-04T00:00:00"/>
    <s v="New"/>
    <x v="2"/>
    <n v="219.45"/>
    <x v="4"/>
    <x v="0"/>
    <n v="2712.7282"/>
    <s v="-"/>
  </r>
  <r>
    <s v="ORD114692"/>
    <x v="2"/>
    <x v="1"/>
    <x v="14485"/>
    <n v="0.43"/>
    <n v="646.43619999999999"/>
    <n v="2"/>
    <d v="2023-04-24T00:00:00"/>
    <d v="2023-04-27T00:00:00"/>
    <s v="Regular"/>
    <x v="1"/>
    <n v="371.26"/>
    <x v="4"/>
    <x v="4"/>
    <n v="856.90379999999993"/>
    <s v="-"/>
  </r>
  <r>
    <s v="ORD114693"/>
    <x v="3"/>
    <x v="4"/>
    <x v="14486"/>
    <n v="0.25"/>
    <n v="1143.97"/>
    <n v="1"/>
    <d v="2023-01-26T00:00:00"/>
    <d v="2023-01-30T00:00:00"/>
    <s v="Member"/>
    <x v="0"/>
    <n v="1128.5999999999999"/>
    <x v="4"/>
    <x v="3"/>
    <n v="3431.91"/>
    <s v="-"/>
  </r>
  <r>
    <s v="ORD114694"/>
    <x v="3"/>
    <x v="1"/>
    <x v="14487"/>
    <n v="0.24"/>
    <n v="419.13600000000002"/>
    <n v="2"/>
    <d v="2023-04-20T00:00:00"/>
    <d v="2023-04-25T00:00:00"/>
    <s v="New"/>
    <x v="2"/>
    <n v="200.17"/>
    <x v="4"/>
    <x v="2"/>
    <n v="1327.2640000000001"/>
    <s v="-"/>
  </r>
  <r>
    <s v="ORD114695"/>
    <x v="2"/>
    <x v="1"/>
    <x v="14488"/>
    <n v="0.14000000000000001"/>
    <n v="514.7170000000001"/>
    <n v="5"/>
    <d v="2024-03-26T00:00:00"/>
    <d v="2024-04-02T00:00:00"/>
    <s v="Regular"/>
    <x v="1"/>
    <n v="426.69"/>
    <x v="4"/>
    <x v="1"/>
    <n v="3161.8330000000001"/>
    <s v="-"/>
  </r>
  <r>
    <s v="ORD114696"/>
    <x v="0"/>
    <x v="4"/>
    <x v="10900"/>
    <n v="0.1"/>
    <n v="82.138000000000005"/>
    <n v="5"/>
    <d v="2023-06-02T00:00:00"/>
    <d v="2023-06-03T00:00:00"/>
    <s v="Member"/>
    <x v="0"/>
    <n v="166.26"/>
    <x v="4"/>
    <x v="1"/>
    <n v="739.24199999999996"/>
    <s v="-"/>
  </r>
  <r>
    <s v="ORD114697"/>
    <x v="1"/>
    <x v="0"/>
    <x v="14489"/>
    <n v="0.15"/>
    <n v="130.023"/>
    <n v="9"/>
    <d v="2024-11-04T00:00:00"/>
    <d v="2024-11-11T00:00:00"/>
    <s v="New"/>
    <x v="0"/>
    <n v="175.31"/>
    <x v="4"/>
    <x v="0"/>
    <n v="736.79700000000003"/>
    <s v="Bulk Order"/>
  </r>
  <r>
    <s v="ORD114698"/>
    <x v="0"/>
    <x v="2"/>
    <x v="14490"/>
    <n v="0.32"/>
    <n v="912.14080000000001"/>
    <n v="6"/>
    <d v="2024-05-15T00:00:00"/>
    <d v="2024-05-18T00:00:00"/>
    <s v="Member"/>
    <x v="2"/>
    <n v="665.1"/>
    <x v="4"/>
    <x v="5"/>
    <n v="1938.2991999999999"/>
    <s v="Bulk Order"/>
  </r>
  <r>
    <s v="ORD114699"/>
    <x v="0"/>
    <x v="0"/>
    <x v="14491"/>
    <n v="0.05"/>
    <n v="63.75650000000001"/>
    <n v="3"/>
    <d v="2024-09-05T00:00:00"/>
    <d v="2024-09-08T00:00:00"/>
    <s v="Regular"/>
    <x v="2"/>
    <n v="94.53"/>
    <x v="4"/>
    <x v="5"/>
    <n v="1211.3735000000001"/>
    <s v="-"/>
  </r>
  <r>
    <s v="ORD114700"/>
    <x v="2"/>
    <x v="0"/>
    <x v="14492"/>
    <n v="0.17"/>
    <n v="58.094100000000005"/>
    <n v="3"/>
    <d v="2024-04-16T00:00:00"/>
    <d v="2024-04-20T00:00:00"/>
    <s v="New"/>
    <x v="0"/>
    <n v="74.5"/>
    <x v="4"/>
    <x v="0"/>
    <n v="283.63589999999999"/>
    <s v="-"/>
  </r>
  <r>
    <s v="ORD114701"/>
    <x v="3"/>
    <x v="1"/>
    <x v="14493"/>
    <n v="0.49"/>
    <n v="2273.4432000000002"/>
    <n v="3"/>
    <d v="2023-12-27T00:00:00"/>
    <d v="2024-01-02T00:00:00"/>
    <s v="New"/>
    <x v="1"/>
    <n v="1085.1199999999999"/>
    <x v="4"/>
    <x v="4"/>
    <n v="2366.2368000000001"/>
    <s v="-"/>
  </r>
  <r>
    <s v="ORD114702"/>
    <x v="2"/>
    <x v="2"/>
    <x v="14494"/>
    <n v="0.14000000000000001"/>
    <n v="52.409000000000006"/>
    <n v="8"/>
    <d v="2024-06-20T00:00:00"/>
    <d v="2024-06-24T00:00:00"/>
    <s v="New"/>
    <x v="1"/>
    <n v="44.82"/>
    <x v="4"/>
    <x v="4"/>
    <n v="321.94100000000003"/>
    <s v="Bulk Order"/>
  </r>
  <r>
    <s v="ORD114703"/>
    <x v="0"/>
    <x v="1"/>
    <x v="14495"/>
    <n v="0.48"/>
    <n v="1735.4159999999999"/>
    <n v="9"/>
    <d v="2023-07-12T00:00:00"/>
    <d v="2023-07-15T00:00:00"/>
    <s v="Member"/>
    <x v="0"/>
    <n v="414.13"/>
    <x v="4"/>
    <x v="1"/>
    <n v="1880.0339999999999"/>
    <s v="Bulk Order"/>
  </r>
  <r>
    <s v="ORD114704"/>
    <x v="1"/>
    <x v="3"/>
    <x v="14496"/>
    <n v="0.05"/>
    <n v="86.581500000000005"/>
    <n v="3"/>
    <d v="2024-01-02T00:00:00"/>
    <d v="2024-01-07T00:00:00"/>
    <s v="New"/>
    <x v="2"/>
    <n v="374.3"/>
    <x v="4"/>
    <x v="2"/>
    <n v="1645.0485000000001"/>
    <s v="-"/>
  </r>
  <r>
    <s v="ORD114705"/>
    <x v="1"/>
    <x v="1"/>
    <x v="14497"/>
    <n v="0.4"/>
    <n v="1869.6680000000001"/>
    <n v="1"/>
    <d v="2023-06-12T00:00:00"/>
    <d v="2023-06-18T00:00:00"/>
    <s v="Regular"/>
    <x v="0"/>
    <n v="369.94"/>
    <x v="4"/>
    <x v="2"/>
    <n v="2804.502"/>
    <s v="-"/>
  </r>
  <r>
    <s v="ORD114706"/>
    <x v="1"/>
    <x v="4"/>
    <x v="14498"/>
    <n v="0.22"/>
    <n v="1084.9651999999999"/>
    <n v="8"/>
    <d v="2023-09-29T00:00:00"/>
    <d v="2023-10-01T00:00:00"/>
    <s v="Regular"/>
    <x v="1"/>
    <n v="914.3"/>
    <x v="4"/>
    <x v="5"/>
    <n v="3846.6948000000002"/>
    <s v="Bulk Order"/>
  </r>
  <r>
    <s v="ORD114707"/>
    <x v="2"/>
    <x v="1"/>
    <x v="14499"/>
    <n v="0.1"/>
    <n v="174.36099999999999"/>
    <n v="2"/>
    <d v="2024-06-27T00:00:00"/>
    <d v="2024-06-29T00:00:00"/>
    <s v="Member"/>
    <x v="0"/>
    <n v="305.95"/>
    <x v="4"/>
    <x v="4"/>
    <n v="1569.2489999999998"/>
    <s v="-"/>
  </r>
  <r>
    <s v="ORD114708"/>
    <x v="3"/>
    <x v="3"/>
    <x v="14500"/>
    <n v="0.39"/>
    <n v="1168.6038000000001"/>
    <n v="7"/>
    <d v="2023-08-27T00:00:00"/>
    <d v="2023-08-29T00:00:00"/>
    <s v="Member"/>
    <x v="0"/>
    <n v="653.63"/>
    <x v="4"/>
    <x v="5"/>
    <n v="1827.8162"/>
    <s v="Bulk Order"/>
  </r>
  <r>
    <s v="ORD114709"/>
    <x v="2"/>
    <x v="1"/>
    <x v="14501"/>
    <n v="0"/>
    <n v="0"/>
    <n v="7"/>
    <d v="2024-01-24T00:00:00"/>
    <d v="2024-01-30T00:00:00"/>
    <s v="New"/>
    <x v="1"/>
    <n v="783.52"/>
    <x v="4"/>
    <x v="1"/>
    <n v="3887.63"/>
    <s v="Bulk Order"/>
  </r>
  <r>
    <s v="ORD114710"/>
    <x v="1"/>
    <x v="3"/>
    <x v="14502"/>
    <n v="0.17"/>
    <n v="119.80070000000002"/>
    <n v="9"/>
    <d v="2023-01-10T00:00:00"/>
    <d v="2023-01-12T00:00:00"/>
    <s v="Regular"/>
    <x v="0"/>
    <n v="178.71"/>
    <x v="4"/>
    <x v="1"/>
    <n v="584.90930000000003"/>
    <s v="Bulk Order"/>
  </r>
  <r>
    <s v="ORD114711"/>
    <x v="0"/>
    <x v="2"/>
    <x v="14503"/>
    <n v="0.3"/>
    <n v="1072.9109999999998"/>
    <n v="8"/>
    <d v="2023-11-24T00:00:00"/>
    <d v="2023-11-27T00:00:00"/>
    <s v="New"/>
    <x v="2"/>
    <n v="233.24"/>
    <x v="4"/>
    <x v="5"/>
    <n v="2503.4589999999998"/>
    <s v="Bulk Order"/>
  </r>
  <r>
    <s v="ORD114712"/>
    <x v="3"/>
    <x v="1"/>
    <x v="14504"/>
    <n v="0.12"/>
    <n v="544.84439999999995"/>
    <n v="9"/>
    <d v="2024-08-13T00:00:00"/>
    <d v="2024-08-16T00:00:00"/>
    <s v="Member"/>
    <x v="1"/>
    <n v="961.04"/>
    <x v="4"/>
    <x v="4"/>
    <n v="3995.5255999999999"/>
    <s v="Bulk Order"/>
  </r>
  <r>
    <s v="ORD114713"/>
    <x v="2"/>
    <x v="3"/>
    <x v="14505"/>
    <n v="0.17"/>
    <n v="165.69220000000001"/>
    <n v="1"/>
    <d v="2023-12-11T00:00:00"/>
    <d v="2023-12-13T00:00:00"/>
    <s v="Regular"/>
    <x v="1"/>
    <n v="223.59"/>
    <x v="4"/>
    <x v="5"/>
    <n v="808.9677999999999"/>
    <s v="-"/>
  </r>
  <r>
    <s v="ORD114714"/>
    <x v="2"/>
    <x v="2"/>
    <x v="14506"/>
    <n v="0.05"/>
    <n v="210.48400000000004"/>
    <n v="3"/>
    <d v="2024-01-31T00:00:00"/>
    <d v="2024-02-02T00:00:00"/>
    <s v="New"/>
    <x v="1"/>
    <n v="1044.49"/>
    <x v="4"/>
    <x v="4"/>
    <n v="3999.1960000000004"/>
    <s v="-"/>
  </r>
  <r>
    <s v="ORD114715"/>
    <x v="3"/>
    <x v="4"/>
    <x v="14507"/>
    <n v="0.43"/>
    <n v="286.57780000000002"/>
    <n v="4"/>
    <d v="2023-03-31T00:00:00"/>
    <d v="2023-04-05T00:00:00"/>
    <s v="Regular"/>
    <x v="0"/>
    <n v="95"/>
    <x v="4"/>
    <x v="1"/>
    <n v="379.88220000000001"/>
    <s v="-"/>
  </r>
  <r>
    <s v="ORD114716"/>
    <x v="3"/>
    <x v="0"/>
    <x v="14508"/>
    <n v="0.21"/>
    <n v="605.78279999999995"/>
    <n v="3"/>
    <d v="2024-03-27T00:00:00"/>
    <d v="2024-04-01T00:00:00"/>
    <s v="Regular"/>
    <x v="1"/>
    <n v="355.14"/>
    <x v="4"/>
    <x v="0"/>
    <n v="2278.8971999999999"/>
    <s v="-"/>
  </r>
  <r>
    <s v="ORD114717"/>
    <x v="0"/>
    <x v="3"/>
    <x v="14509"/>
    <n v="7.0000000000000007E-2"/>
    <n v="123.40160000000002"/>
    <n v="8"/>
    <d v="2024-03-22T00:00:00"/>
    <d v="2024-03-28T00:00:00"/>
    <s v="Member"/>
    <x v="2"/>
    <n v="381.05"/>
    <x v="4"/>
    <x v="3"/>
    <n v="1639.4784000000002"/>
    <s v="Bulk Order"/>
  </r>
  <r>
    <s v="ORD114718"/>
    <x v="3"/>
    <x v="4"/>
    <x v="14510"/>
    <n v="0.1"/>
    <n v="241.14099999999999"/>
    <n v="7"/>
    <d v="2024-02-14T00:00:00"/>
    <d v="2024-02-19T00:00:00"/>
    <s v="New"/>
    <x v="0"/>
    <n v="431.06"/>
    <x v="4"/>
    <x v="1"/>
    <n v="2170.2689999999998"/>
    <s v="Bulk Order"/>
  </r>
  <r>
    <s v="ORD114719"/>
    <x v="0"/>
    <x v="2"/>
    <x v="14511"/>
    <n v="0.14000000000000001"/>
    <n v="220.23400000000001"/>
    <n v="5"/>
    <d v="2024-03-19T00:00:00"/>
    <d v="2024-03-20T00:00:00"/>
    <s v="Member"/>
    <x v="0"/>
    <n v="226.66"/>
    <x v="4"/>
    <x v="4"/>
    <n v="1352.866"/>
    <s v="-"/>
  </r>
  <r>
    <s v="ORD114720"/>
    <x v="1"/>
    <x v="4"/>
    <x v="14512"/>
    <n v="0.11"/>
    <n v="151.43040000000002"/>
    <n v="5"/>
    <d v="2024-07-26T00:00:00"/>
    <d v="2024-08-02T00:00:00"/>
    <s v="Regular"/>
    <x v="2"/>
    <n v="325.26"/>
    <x v="4"/>
    <x v="0"/>
    <n v="1225.2096000000001"/>
    <s v="-"/>
  </r>
  <r>
    <s v="ORD114721"/>
    <x v="1"/>
    <x v="1"/>
    <x v="14513"/>
    <n v="0.25"/>
    <n v="935.34500000000003"/>
    <n v="4"/>
    <d v="2024-02-03T00:00:00"/>
    <d v="2024-02-10T00:00:00"/>
    <s v="Member"/>
    <x v="2"/>
    <n v="637.04999999999995"/>
    <x v="4"/>
    <x v="1"/>
    <n v="2806.0349999999999"/>
    <s v="-"/>
  </r>
  <r>
    <s v="ORD114722"/>
    <x v="2"/>
    <x v="0"/>
    <x v="14514"/>
    <n v="0.45"/>
    <n v="536.96249999999998"/>
    <n v="5"/>
    <d v="2023-01-05T00:00:00"/>
    <d v="2023-01-10T00:00:00"/>
    <s v="Member"/>
    <x v="1"/>
    <n v="196.28"/>
    <x v="4"/>
    <x v="0"/>
    <n v="656.28750000000002"/>
    <s v="-"/>
  </r>
  <r>
    <s v="ORD114723"/>
    <x v="1"/>
    <x v="3"/>
    <x v="14515"/>
    <n v="0.09"/>
    <n v="189.10979999999998"/>
    <n v="5"/>
    <d v="2024-11-02T00:00:00"/>
    <d v="2024-11-09T00:00:00"/>
    <s v="New"/>
    <x v="0"/>
    <n v="293.39999999999998"/>
    <x v="4"/>
    <x v="1"/>
    <n v="1912.1101999999998"/>
    <s v="-"/>
  </r>
  <r>
    <s v="ORD114724"/>
    <x v="1"/>
    <x v="2"/>
    <x v="14516"/>
    <n v="0.23"/>
    <n v="332.42590000000001"/>
    <n v="4"/>
    <d v="2023-04-06T00:00:00"/>
    <d v="2023-04-11T00:00:00"/>
    <s v="New"/>
    <x v="1"/>
    <n v="90"/>
    <x v="4"/>
    <x v="0"/>
    <n v="1112.9041"/>
    <s v="-"/>
  </r>
  <r>
    <s v="ORD114725"/>
    <x v="0"/>
    <x v="0"/>
    <x v="14517"/>
    <n v="0.33"/>
    <n v="418.8723"/>
    <n v="5"/>
    <d v="2024-06-07T00:00:00"/>
    <d v="2024-06-10T00:00:00"/>
    <s v="New"/>
    <x v="0"/>
    <n v="327.98"/>
    <x v="4"/>
    <x v="1"/>
    <n v="850.43769999999995"/>
    <s v="-"/>
  </r>
  <r>
    <s v="ORD114726"/>
    <x v="2"/>
    <x v="2"/>
    <x v="14518"/>
    <n v="0.09"/>
    <n v="285.54929999999996"/>
    <n v="7"/>
    <d v="2023-12-10T00:00:00"/>
    <d v="2023-12-12T00:00:00"/>
    <s v="Regular"/>
    <x v="0"/>
    <n v="430.5"/>
    <x v="4"/>
    <x v="1"/>
    <n v="2887.2206999999999"/>
    <s v="Bulk Order"/>
  </r>
  <r>
    <s v="ORD114727"/>
    <x v="3"/>
    <x v="4"/>
    <x v="14519"/>
    <n v="0.08"/>
    <n v="25.808000000000003"/>
    <n v="9"/>
    <d v="2024-09-12T00:00:00"/>
    <d v="2024-09-18T00:00:00"/>
    <s v="Regular"/>
    <x v="2"/>
    <n v="51.34"/>
    <x v="4"/>
    <x v="2"/>
    <n v="296.79200000000003"/>
    <s v="Bulk Order"/>
  </r>
  <r>
    <s v="ORD114728"/>
    <x v="2"/>
    <x v="2"/>
    <x v="14520"/>
    <n v="0.08"/>
    <n v="317.24799999999999"/>
    <n v="7"/>
    <d v="2024-05-03T00:00:00"/>
    <d v="2024-05-08T00:00:00"/>
    <s v="New"/>
    <x v="1"/>
    <n v="315.35000000000002"/>
    <x v="4"/>
    <x v="5"/>
    <n v="3648.3519999999999"/>
    <s v="Bulk Order"/>
  </r>
  <r>
    <s v="ORD114729"/>
    <x v="1"/>
    <x v="2"/>
    <x v="14521"/>
    <n v="0.44"/>
    <n v="1221.682"/>
    <n v="1"/>
    <d v="2023-07-27T00:00:00"/>
    <d v="2023-08-01T00:00:00"/>
    <s v="Regular"/>
    <x v="0"/>
    <n v="564.84"/>
    <x v="4"/>
    <x v="1"/>
    <n v="1554.8680000000002"/>
    <s v="-"/>
  </r>
  <r>
    <s v="ORD114730"/>
    <x v="3"/>
    <x v="4"/>
    <x v="14522"/>
    <n v="0.36"/>
    <n v="1497.3624"/>
    <n v="9"/>
    <d v="2024-06-11T00:00:00"/>
    <d v="2024-06-16T00:00:00"/>
    <s v="Regular"/>
    <x v="1"/>
    <n v="826.19"/>
    <x v="4"/>
    <x v="0"/>
    <n v="2661.9776000000002"/>
    <s v="Bulk Order"/>
  </r>
  <r>
    <s v="ORD114731"/>
    <x v="2"/>
    <x v="4"/>
    <x v="14523"/>
    <n v="0.17"/>
    <n v="194.4426"/>
    <n v="3"/>
    <d v="2023-11-03T00:00:00"/>
    <d v="2023-11-06T00:00:00"/>
    <s v="New"/>
    <x v="0"/>
    <n v="144.19999999999999"/>
    <x v="4"/>
    <x v="1"/>
    <n v="949.3374"/>
    <s v="-"/>
  </r>
  <r>
    <s v="ORD114732"/>
    <x v="2"/>
    <x v="0"/>
    <x v="14524"/>
    <n v="0.45"/>
    <n v="1609.2405000000001"/>
    <n v="2"/>
    <d v="2024-12-27T00:00:00"/>
    <d v="2024-12-28T00:00:00"/>
    <s v="Regular"/>
    <x v="1"/>
    <n v="499.01"/>
    <x v="4"/>
    <x v="1"/>
    <n v="1966.8495"/>
    <s v="-"/>
  </r>
  <r>
    <s v="ORD114733"/>
    <x v="2"/>
    <x v="3"/>
    <x v="14525"/>
    <n v="0.48"/>
    <n v="1037.2128"/>
    <n v="9"/>
    <d v="2024-06-27T00:00:00"/>
    <d v="2024-07-01T00:00:00"/>
    <s v="Member"/>
    <x v="0"/>
    <n v="512.75"/>
    <x v="4"/>
    <x v="2"/>
    <n v="1123.6472000000001"/>
    <s v="Bulk Order"/>
  </r>
  <r>
    <s v="ORD114734"/>
    <x v="2"/>
    <x v="4"/>
    <x v="14526"/>
    <n v="0.2"/>
    <n v="95.268000000000001"/>
    <n v="2"/>
    <d v="2024-09-18T00:00:00"/>
    <d v="2024-09-25T00:00:00"/>
    <s v="New"/>
    <x v="1"/>
    <n v="87.45"/>
    <x v="4"/>
    <x v="2"/>
    <n v="381.072"/>
    <s v="-"/>
  </r>
  <r>
    <s v="ORD114735"/>
    <x v="0"/>
    <x v="0"/>
    <x v="14527"/>
    <n v="0.26"/>
    <n v="984.65380000000005"/>
    <n v="9"/>
    <d v="2024-09-29T00:00:00"/>
    <d v="2024-10-05T00:00:00"/>
    <s v="Member"/>
    <x v="1"/>
    <n v="426.15"/>
    <x v="4"/>
    <x v="1"/>
    <n v="2802.4762000000001"/>
    <s v="Bulk Order"/>
  </r>
  <r>
    <s v="ORD114736"/>
    <x v="2"/>
    <x v="2"/>
    <x v="14528"/>
    <n v="0.18"/>
    <n v="690.24959999999999"/>
    <n v="5"/>
    <d v="2023-08-16T00:00:00"/>
    <d v="2023-08-22T00:00:00"/>
    <s v="Member"/>
    <x v="2"/>
    <n v="732.17"/>
    <x v="4"/>
    <x v="5"/>
    <n v="3144.4703999999997"/>
    <s v="-"/>
  </r>
  <r>
    <s v="ORD114737"/>
    <x v="1"/>
    <x v="2"/>
    <x v="14529"/>
    <n v="0.11"/>
    <n v="157.0239"/>
    <n v="6"/>
    <d v="2023-08-17T00:00:00"/>
    <d v="2023-08-19T00:00:00"/>
    <s v="Member"/>
    <x v="1"/>
    <n v="383.62"/>
    <x v="4"/>
    <x v="0"/>
    <n v="1270.4661000000001"/>
    <s v="Bulk Order"/>
  </r>
  <r>
    <s v="ORD114738"/>
    <x v="1"/>
    <x v="1"/>
    <x v="14530"/>
    <n v="0.39"/>
    <n v="1789.5657000000001"/>
    <n v="7"/>
    <d v="2024-01-22T00:00:00"/>
    <d v="2024-01-25T00:00:00"/>
    <s v="Member"/>
    <x v="2"/>
    <n v="1372.75"/>
    <x v="4"/>
    <x v="3"/>
    <n v="2799.0643"/>
    <s v="Bulk Order"/>
  </r>
  <r>
    <s v="ORD114739"/>
    <x v="0"/>
    <x v="4"/>
    <x v="14531"/>
    <n v="0.32"/>
    <n v="1229.904"/>
    <n v="7"/>
    <d v="2024-01-06T00:00:00"/>
    <d v="2024-01-09T00:00:00"/>
    <s v="Member"/>
    <x v="2"/>
    <n v="279.20999999999998"/>
    <x v="4"/>
    <x v="1"/>
    <n v="2613.5459999999998"/>
    <s v="Bulk Order"/>
  </r>
  <r>
    <s v="ORD114740"/>
    <x v="3"/>
    <x v="0"/>
    <x v="14532"/>
    <n v="0.18"/>
    <n v="288.5598"/>
    <n v="4"/>
    <d v="2023-12-14T00:00:00"/>
    <d v="2023-12-20T00:00:00"/>
    <s v="New"/>
    <x v="1"/>
    <n v="259.60000000000002"/>
    <x v="4"/>
    <x v="4"/>
    <n v="1314.5501999999999"/>
    <s v="-"/>
  </r>
  <r>
    <s v="ORD114741"/>
    <x v="3"/>
    <x v="0"/>
    <x v="14533"/>
    <n v="0.01"/>
    <n v="12.716300000000002"/>
    <n v="4"/>
    <d v="2024-07-10T00:00:00"/>
    <d v="2024-07-13T00:00:00"/>
    <s v="Regular"/>
    <x v="0"/>
    <n v="205.66"/>
    <x v="4"/>
    <x v="3"/>
    <n v="1258.9137000000001"/>
    <s v="-"/>
  </r>
  <r>
    <s v="ORD114742"/>
    <x v="1"/>
    <x v="3"/>
    <x v="14534"/>
    <n v="0.38"/>
    <n v="857.44720000000007"/>
    <n v="5"/>
    <d v="2023-01-24T00:00:00"/>
    <d v="2023-01-31T00:00:00"/>
    <s v="Regular"/>
    <x v="2"/>
    <n v="645.24"/>
    <x v="4"/>
    <x v="0"/>
    <n v="1398.9928"/>
    <s v="-"/>
  </r>
  <r>
    <s v="ORD114743"/>
    <x v="1"/>
    <x v="0"/>
    <x v="14535"/>
    <n v="0.24"/>
    <n v="368.32080000000002"/>
    <n v="9"/>
    <d v="2023-01-13T00:00:00"/>
    <d v="2023-01-18T00:00:00"/>
    <s v="New"/>
    <x v="1"/>
    <n v="429.82"/>
    <x v="4"/>
    <x v="1"/>
    <n v="1166.3492000000001"/>
    <s v="Bulk Order"/>
  </r>
  <r>
    <s v="ORD114744"/>
    <x v="0"/>
    <x v="4"/>
    <x v="14536"/>
    <n v="0.04"/>
    <n v="46.536400000000008"/>
    <n v="1"/>
    <d v="2024-05-31T00:00:00"/>
    <d v="2024-06-03T00:00:00"/>
    <s v="Regular"/>
    <x v="1"/>
    <n v="188.84"/>
    <x v="4"/>
    <x v="4"/>
    <n v="1116.8736000000001"/>
    <s v="-"/>
  </r>
  <r>
    <s v="ORD114745"/>
    <x v="3"/>
    <x v="0"/>
    <x v="9874"/>
    <n v="0.06"/>
    <n v="123.33540000000001"/>
    <n v="8"/>
    <d v="2024-08-15T00:00:00"/>
    <d v="2024-08-19T00:00:00"/>
    <s v="Regular"/>
    <x v="1"/>
    <n v="240.62"/>
    <x v="4"/>
    <x v="4"/>
    <n v="1932.2546000000002"/>
    <s v="Bulk Order"/>
  </r>
  <r>
    <s v="ORD114746"/>
    <x v="3"/>
    <x v="1"/>
    <x v="1842"/>
    <n v="0.31"/>
    <n v="70.044499999999999"/>
    <n v="8"/>
    <d v="2023-06-27T00:00:00"/>
    <d v="2023-06-30T00:00:00"/>
    <s v="Regular"/>
    <x v="0"/>
    <n v="47.72"/>
    <x v="4"/>
    <x v="1"/>
    <n v="155.90549999999999"/>
    <s v="Bulk Order"/>
  </r>
  <r>
    <s v="ORD114747"/>
    <x v="2"/>
    <x v="2"/>
    <x v="14537"/>
    <n v="0.27"/>
    <n v="558.06569999999999"/>
    <n v="7"/>
    <d v="2024-04-04T00:00:00"/>
    <d v="2024-04-05T00:00:00"/>
    <s v="Regular"/>
    <x v="2"/>
    <n v="165.63"/>
    <x v="4"/>
    <x v="4"/>
    <n v="1508.8442999999997"/>
    <s v="Bulk Order"/>
  </r>
  <r>
    <s v="ORD114748"/>
    <x v="2"/>
    <x v="2"/>
    <x v="2834"/>
    <n v="0.12"/>
    <n v="142.33799999999999"/>
    <n v="6"/>
    <d v="2024-01-10T00:00:00"/>
    <d v="2024-01-12T00:00:00"/>
    <s v="Member"/>
    <x v="2"/>
    <n v="119.64"/>
    <x v="4"/>
    <x v="2"/>
    <n v="1043.8120000000001"/>
    <s v="Bulk Order"/>
  </r>
  <r>
    <s v="ORD114749"/>
    <x v="2"/>
    <x v="0"/>
    <x v="14538"/>
    <n v="7.0000000000000007E-2"/>
    <n v="97.666800000000009"/>
    <n v="3"/>
    <d v="2024-11-19T00:00:00"/>
    <d v="2024-11-25T00:00:00"/>
    <s v="Regular"/>
    <x v="0"/>
    <n v="356.49"/>
    <x v="4"/>
    <x v="2"/>
    <n v="1297.5732"/>
    <s v="-"/>
  </r>
  <r>
    <s v="ORD114750"/>
    <x v="0"/>
    <x v="0"/>
    <x v="14539"/>
    <n v="0.44"/>
    <n v="221.98439999999999"/>
    <n v="8"/>
    <d v="2024-02-06T00:00:00"/>
    <d v="2024-02-11T00:00:00"/>
    <s v="Regular"/>
    <x v="2"/>
    <n v="130.87"/>
    <x v="4"/>
    <x v="1"/>
    <n v="282.5256"/>
    <s v="Bulk Order"/>
  </r>
  <r>
    <s v="ORD114751"/>
    <x v="1"/>
    <x v="0"/>
    <x v="14540"/>
    <n v="7.0000000000000007E-2"/>
    <n v="209.00390000000002"/>
    <n v="7"/>
    <d v="2023-10-16T00:00:00"/>
    <d v="2023-10-18T00:00:00"/>
    <s v="Regular"/>
    <x v="0"/>
    <n v="824.61"/>
    <x v="4"/>
    <x v="3"/>
    <n v="2776.7660999999998"/>
    <s v="Bulk Order"/>
  </r>
  <r>
    <s v="ORD114752"/>
    <x v="0"/>
    <x v="0"/>
    <x v="14541"/>
    <n v="0.04"/>
    <n v="96.513999999999996"/>
    <n v="8"/>
    <d v="2023-07-05T00:00:00"/>
    <d v="2023-07-11T00:00:00"/>
    <s v="Member"/>
    <x v="1"/>
    <n v="570.39"/>
    <x v="4"/>
    <x v="5"/>
    <n v="2316.3359999999998"/>
    <s v="Bulk Order"/>
  </r>
  <r>
    <s v="ORD114753"/>
    <x v="3"/>
    <x v="1"/>
    <x v="14542"/>
    <n v="0.31"/>
    <n v="1171.2017000000001"/>
    <n v="2"/>
    <d v="2024-05-17T00:00:00"/>
    <d v="2024-05-19T00:00:00"/>
    <s v="Regular"/>
    <x v="2"/>
    <n v="346.52"/>
    <x v="4"/>
    <x v="5"/>
    <n v="2606.8683000000001"/>
    <s v="-"/>
  </r>
  <r>
    <s v="ORD114754"/>
    <x v="1"/>
    <x v="4"/>
    <x v="14543"/>
    <n v="0.13"/>
    <n v="641.78139999999996"/>
    <n v="8"/>
    <d v="2023-06-11T00:00:00"/>
    <d v="2023-06-17T00:00:00"/>
    <s v="New"/>
    <x v="0"/>
    <n v="606.72"/>
    <x v="4"/>
    <x v="2"/>
    <n v="4294.9985999999999"/>
    <s v="Bulk Order"/>
  </r>
  <r>
    <s v="ORD114755"/>
    <x v="2"/>
    <x v="1"/>
    <x v="14544"/>
    <n v="0.33"/>
    <n v="226.28760000000003"/>
    <n v="7"/>
    <d v="2024-04-02T00:00:00"/>
    <d v="2024-04-09T00:00:00"/>
    <s v="Regular"/>
    <x v="2"/>
    <n v="113.64"/>
    <x v="4"/>
    <x v="3"/>
    <n v="459.43240000000003"/>
    <s v="Bulk Order"/>
  </r>
  <r>
    <s v="ORD114756"/>
    <x v="0"/>
    <x v="1"/>
    <x v="14545"/>
    <n v="0.24"/>
    <n v="344.37119999999999"/>
    <n v="6"/>
    <d v="2023-01-31T00:00:00"/>
    <d v="2023-02-06T00:00:00"/>
    <s v="New"/>
    <x v="0"/>
    <n v="186.44"/>
    <x v="4"/>
    <x v="4"/>
    <n v="1090.5088000000001"/>
    <s v="Bulk Order"/>
  </r>
  <r>
    <s v="ORD114757"/>
    <x v="0"/>
    <x v="1"/>
    <x v="14546"/>
    <n v="0.11"/>
    <n v="378.8433"/>
    <n v="9"/>
    <d v="2023-03-20T00:00:00"/>
    <d v="2023-03-23T00:00:00"/>
    <s v="Member"/>
    <x v="2"/>
    <n v="632.08000000000004"/>
    <x v="4"/>
    <x v="0"/>
    <n v="3065.1867000000002"/>
    <s v="Bulk Order"/>
  </r>
  <r>
    <s v="ORD114758"/>
    <x v="2"/>
    <x v="2"/>
    <x v="14547"/>
    <n v="0.03"/>
    <n v="37.884899999999995"/>
    <n v="8"/>
    <d v="2023-10-10T00:00:00"/>
    <d v="2023-10-13T00:00:00"/>
    <s v="Member"/>
    <x v="1"/>
    <n v="93.08"/>
    <x v="4"/>
    <x v="0"/>
    <n v="1224.9450999999999"/>
    <s v="Bulk Order"/>
  </r>
  <r>
    <s v="ORD114759"/>
    <x v="0"/>
    <x v="1"/>
    <x v="14548"/>
    <n v="0.04"/>
    <n v="9.9087999999999994"/>
    <n v="5"/>
    <d v="2023-07-06T00:00:00"/>
    <d v="2023-07-12T00:00:00"/>
    <s v="Regular"/>
    <x v="2"/>
    <n v="71.349999999999994"/>
    <x v="4"/>
    <x v="5"/>
    <n v="237.81119999999999"/>
    <s v="-"/>
  </r>
  <r>
    <s v="ORD114760"/>
    <x v="2"/>
    <x v="0"/>
    <x v="14549"/>
    <n v="0.28999999999999998"/>
    <n v="185.03449999999998"/>
    <n v="5"/>
    <d v="2024-06-22T00:00:00"/>
    <d v="2024-06-27T00:00:00"/>
    <s v="Regular"/>
    <x v="2"/>
    <n v="188.14"/>
    <x v="4"/>
    <x v="1"/>
    <n v="453.01549999999997"/>
    <s v="-"/>
  </r>
  <r>
    <s v="ORD114761"/>
    <x v="3"/>
    <x v="1"/>
    <x v="14550"/>
    <n v="0.38"/>
    <n v="845.4126"/>
    <n v="9"/>
    <d v="2024-01-10T00:00:00"/>
    <d v="2024-01-17T00:00:00"/>
    <s v="Regular"/>
    <x v="0"/>
    <n v="152.02000000000001"/>
    <x v="4"/>
    <x v="1"/>
    <n v="1379.3573999999999"/>
    <s v="Bulk Order"/>
  </r>
  <r>
    <s v="ORD114762"/>
    <x v="1"/>
    <x v="0"/>
    <x v="14551"/>
    <n v="0.34"/>
    <n v="751.68560000000014"/>
    <n v="8"/>
    <d v="2024-01-20T00:00:00"/>
    <d v="2024-01-25T00:00:00"/>
    <s v="Regular"/>
    <x v="2"/>
    <n v="132.86000000000001"/>
    <x v="4"/>
    <x v="4"/>
    <n v="1459.1543999999999"/>
    <s v="Bulk Order"/>
  </r>
  <r>
    <s v="ORD114763"/>
    <x v="3"/>
    <x v="4"/>
    <x v="14552"/>
    <n v="0.3"/>
    <n v="1459.287"/>
    <n v="4"/>
    <d v="2023-03-17T00:00:00"/>
    <d v="2023-03-19T00:00:00"/>
    <s v="Member"/>
    <x v="2"/>
    <n v="835.67"/>
    <x v="4"/>
    <x v="1"/>
    <n v="3405.0029999999997"/>
    <s v="-"/>
  </r>
  <r>
    <s v="ORD114764"/>
    <x v="3"/>
    <x v="2"/>
    <x v="14553"/>
    <n v="0.11"/>
    <n v="262.14760000000001"/>
    <n v="9"/>
    <d v="2024-12-08T00:00:00"/>
    <d v="2024-12-14T00:00:00"/>
    <s v="Regular"/>
    <x v="0"/>
    <n v="204.62"/>
    <x v="4"/>
    <x v="5"/>
    <n v="2121.0123999999996"/>
    <s v="Bulk Order"/>
  </r>
  <r>
    <s v="ORD114765"/>
    <x v="2"/>
    <x v="4"/>
    <x v="14554"/>
    <n v="0.43"/>
    <n v="1471.6879000000001"/>
    <n v="6"/>
    <d v="2024-02-11T00:00:00"/>
    <d v="2024-02-16T00:00:00"/>
    <s v="Regular"/>
    <x v="0"/>
    <n v="289.79000000000002"/>
    <x v="4"/>
    <x v="3"/>
    <n v="1950.8421000000001"/>
    <s v="Bulk Order"/>
  </r>
  <r>
    <s v="ORD114766"/>
    <x v="0"/>
    <x v="4"/>
    <x v="10282"/>
    <n v="0.31"/>
    <n v="778.65180000000009"/>
    <n v="5"/>
    <d v="2024-08-21T00:00:00"/>
    <d v="2024-08-28T00:00:00"/>
    <s v="Regular"/>
    <x v="2"/>
    <n v="356.44"/>
    <x v="4"/>
    <x v="5"/>
    <n v="1733.1282000000001"/>
    <s v="-"/>
  </r>
  <r>
    <s v="ORD114767"/>
    <x v="3"/>
    <x v="2"/>
    <x v="14555"/>
    <n v="0.35"/>
    <n v="497.90999999999991"/>
    <n v="7"/>
    <d v="2023-05-03T00:00:00"/>
    <d v="2023-05-06T00:00:00"/>
    <s v="Regular"/>
    <x v="0"/>
    <n v="411.96"/>
    <x v="4"/>
    <x v="0"/>
    <n v="924.69"/>
    <s v="Bulk Order"/>
  </r>
  <r>
    <s v="ORD114768"/>
    <x v="3"/>
    <x v="0"/>
    <x v="14556"/>
    <n v="0.11"/>
    <n v="67.838100000000011"/>
    <n v="9"/>
    <d v="2024-04-12T00:00:00"/>
    <d v="2024-04-16T00:00:00"/>
    <s v="Regular"/>
    <x v="0"/>
    <n v="175.27"/>
    <x v="4"/>
    <x v="3"/>
    <n v="548.87189999999998"/>
    <s v="Bulk Order"/>
  </r>
  <r>
    <s v="ORD114769"/>
    <x v="3"/>
    <x v="0"/>
    <x v="14557"/>
    <n v="0.13"/>
    <n v="560.22980000000007"/>
    <n v="1"/>
    <d v="2023-07-10T00:00:00"/>
    <d v="2023-07-13T00:00:00"/>
    <s v="Member"/>
    <x v="0"/>
    <n v="1215.1400000000001"/>
    <x v="4"/>
    <x v="3"/>
    <n v="3749.2302"/>
    <s v="-"/>
  </r>
  <r>
    <s v="ORD114770"/>
    <x v="0"/>
    <x v="0"/>
    <x v="14558"/>
    <n v="0.45"/>
    <n v="381.6225"/>
    <n v="9"/>
    <d v="2023-09-12T00:00:00"/>
    <d v="2023-09-19T00:00:00"/>
    <s v="Member"/>
    <x v="1"/>
    <n v="78.08"/>
    <x v="4"/>
    <x v="0"/>
    <n v="466.42749999999995"/>
    <s v="Bulk Order"/>
  </r>
  <r>
    <s v="ORD114771"/>
    <x v="0"/>
    <x v="2"/>
    <x v="14559"/>
    <n v="0.24"/>
    <n v="137.94719999999998"/>
    <n v="5"/>
    <d v="2023-07-31T00:00:00"/>
    <d v="2023-08-02T00:00:00"/>
    <s v="Regular"/>
    <x v="0"/>
    <n v="40.96"/>
    <x v="4"/>
    <x v="1"/>
    <n v="436.83280000000002"/>
    <s v="-"/>
  </r>
  <r>
    <s v="ORD114772"/>
    <x v="2"/>
    <x v="1"/>
    <x v="14560"/>
    <n v="0.28000000000000003"/>
    <n v="321.37280000000004"/>
    <n v="9"/>
    <d v="2023-10-11T00:00:00"/>
    <d v="2023-10-18T00:00:00"/>
    <s v="Regular"/>
    <x v="0"/>
    <n v="89"/>
    <x v="4"/>
    <x v="5"/>
    <n v="826.38719999999989"/>
    <s v="Bulk Order"/>
  </r>
  <r>
    <s v="ORD114773"/>
    <x v="3"/>
    <x v="3"/>
    <x v="14561"/>
    <n v="0.06"/>
    <n v="6.7313999999999998"/>
    <n v="5"/>
    <d v="2023-10-07T00:00:00"/>
    <d v="2023-10-13T00:00:00"/>
    <s v="New"/>
    <x v="2"/>
    <n v="22.16"/>
    <x v="4"/>
    <x v="3"/>
    <n v="105.4586"/>
    <s v="-"/>
  </r>
  <r>
    <s v="ORD114774"/>
    <x v="1"/>
    <x v="1"/>
    <x v="14562"/>
    <n v="0.2"/>
    <n v="90.52600000000001"/>
    <n v="7"/>
    <d v="2023-10-05T00:00:00"/>
    <d v="2023-10-08T00:00:00"/>
    <s v="New"/>
    <x v="0"/>
    <n v="61.01"/>
    <x v="4"/>
    <x v="1"/>
    <n v="362.10399999999998"/>
    <s v="Bulk Order"/>
  </r>
  <r>
    <s v="ORD114775"/>
    <x v="0"/>
    <x v="1"/>
    <x v="14563"/>
    <n v="0.44"/>
    <n v="1413.4824000000001"/>
    <n v="7"/>
    <d v="2024-04-14T00:00:00"/>
    <d v="2024-04-20T00:00:00"/>
    <s v="Regular"/>
    <x v="0"/>
    <n v="863.58"/>
    <x v="4"/>
    <x v="5"/>
    <n v="1798.9775999999999"/>
    <s v="Bulk Order"/>
  </r>
  <r>
    <s v="ORD114776"/>
    <x v="2"/>
    <x v="4"/>
    <x v="117"/>
    <n v="0.45"/>
    <n v="582.02100000000007"/>
    <n v="9"/>
    <d v="2023-06-17T00:00:00"/>
    <d v="2023-06-24T00:00:00"/>
    <s v="Regular"/>
    <x v="0"/>
    <n v="277.70999999999998"/>
    <x v="4"/>
    <x v="4"/>
    <n v="711.35900000000004"/>
    <s v="Bulk Order"/>
  </r>
  <r>
    <s v="ORD114777"/>
    <x v="3"/>
    <x v="3"/>
    <x v="14564"/>
    <n v="0.37"/>
    <n v="650.72270000000003"/>
    <n v="5"/>
    <d v="2023-07-22T00:00:00"/>
    <d v="2023-07-23T00:00:00"/>
    <s v="New"/>
    <x v="0"/>
    <n v="526.79"/>
    <x v="4"/>
    <x v="3"/>
    <n v="1107.9873"/>
    <s v="-"/>
  </r>
  <r>
    <s v="ORD114778"/>
    <x v="1"/>
    <x v="0"/>
    <x v="14565"/>
    <n v="0.27"/>
    <n v="1132.1019000000001"/>
    <n v="7"/>
    <d v="2023-04-06T00:00:00"/>
    <d v="2023-04-10T00:00:00"/>
    <s v="New"/>
    <x v="1"/>
    <n v="1161.83"/>
    <x v="4"/>
    <x v="0"/>
    <n v="3060.8681000000001"/>
    <s v="Bulk Order"/>
  </r>
  <r>
    <s v="ORD114779"/>
    <x v="0"/>
    <x v="1"/>
    <x v="14566"/>
    <n v="0.47"/>
    <n v="1826.9886999999999"/>
    <n v="5"/>
    <d v="2024-12-28T00:00:00"/>
    <d v="2025-01-04T00:00:00"/>
    <s v="Regular"/>
    <x v="0"/>
    <n v="748.93"/>
    <x v="4"/>
    <x v="0"/>
    <n v="2060.2213000000002"/>
    <s v="-"/>
  </r>
  <r>
    <s v="ORD114780"/>
    <x v="1"/>
    <x v="2"/>
    <x v="14567"/>
    <n v="0.44"/>
    <n v="1105.2888"/>
    <n v="4"/>
    <d v="2024-09-07T00:00:00"/>
    <d v="2024-09-11T00:00:00"/>
    <s v="Member"/>
    <x v="2"/>
    <n v="647.70000000000005"/>
    <x v="4"/>
    <x v="5"/>
    <n v="1406.7311999999999"/>
    <s v="-"/>
  </r>
  <r>
    <s v="ORD114781"/>
    <x v="0"/>
    <x v="1"/>
    <x v="14568"/>
    <n v="0.42"/>
    <n v="1303.5078000000001"/>
    <n v="1"/>
    <d v="2024-10-22T00:00:00"/>
    <d v="2024-10-25T00:00:00"/>
    <s v="Member"/>
    <x v="1"/>
    <n v="279.56"/>
    <x v="4"/>
    <x v="2"/>
    <n v="1800.0822000000001"/>
    <s v="-"/>
  </r>
  <r>
    <s v="ORD114782"/>
    <x v="2"/>
    <x v="0"/>
    <x v="14569"/>
    <n v="0.44"/>
    <n v="229.0112"/>
    <n v="5"/>
    <d v="2024-01-19T00:00:00"/>
    <d v="2024-01-24T00:00:00"/>
    <s v="Member"/>
    <x v="1"/>
    <n v="137.94999999999999"/>
    <x v="4"/>
    <x v="4"/>
    <n v="291.46879999999999"/>
    <s v="-"/>
  </r>
  <r>
    <s v="ORD114783"/>
    <x v="1"/>
    <x v="1"/>
    <x v="14570"/>
    <n v="0.23"/>
    <n v="881.31630000000007"/>
    <n v="4"/>
    <d v="2024-11-09T00:00:00"/>
    <d v="2024-11-11T00:00:00"/>
    <s v="New"/>
    <x v="0"/>
    <n v="877.36"/>
    <x v="4"/>
    <x v="2"/>
    <n v="2950.4937"/>
    <s v="-"/>
  </r>
  <r>
    <s v="ORD114784"/>
    <x v="3"/>
    <x v="4"/>
    <x v="14571"/>
    <n v="0.26"/>
    <n v="683.62840000000006"/>
    <n v="1"/>
    <d v="2023-04-19T00:00:00"/>
    <d v="2023-04-26T00:00:00"/>
    <s v="New"/>
    <x v="2"/>
    <n v="386.03"/>
    <x v="4"/>
    <x v="5"/>
    <n v="1945.7116000000001"/>
    <s v="-"/>
  </r>
  <r>
    <s v="ORD114785"/>
    <x v="3"/>
    <x v="4"/>
    <x v="14572"/>
    <n v="0.21"/>
    <n v="608.50649999999996"/>
    <n v="1"/>
    <d v="2023-12-04T00:00:00"/>
    <d v="2023-12-09T00:00:00"/>
    <s v="Regular"/>
    <x v="1"/>
    <n v="729.51"/>
    <x v="4"/>
    <x v="2"/>
    <n v="2289.1435000000001"/>
    <s v="-"/>
  </r>
  <r>
    <s v="ORD114786"/>
    <x v="0"/>
    <x v="1"/>
    <x v="14573"/>
    <n v="0.37"/>
    <n v="1243.5996"/>
    <n v="5"/>
    <d v="2023-02-27T00:00:00"/>
    <d v="2023-03-02T00:00:00"/>
    <s v="Regular"/>
    <x v="0"/>
    <n v="720.24"/>
    <x v="4"/>
    <x v="5"/>
    <n v="2117.4803999999999"/>
    <s v="-"/>
  </r>
  <r>
    <s v="ORD114787"/>
    <x v="3"/>
    <x v="4"/>
    <x v="14574"/>
    <n v="0.3"/>
    <n v="765.25800000000004"/>
    <n v="9"/>
    <d v="2023-07-17T00:00:00"/>
    <d v="2023-07-19T00:00:00"/>
    <s v="Regular"/>
    <x v="0"/>
    <n v="182.97"/>
    <x v="4"/>
    <x v="1"/>
    <n v="1785.6020000000001"/>
    <s v="Bulk Order"/>
  </r>
  <r>
    <s v="ORD114788"/>
    <x v="1"/>
    <x v="2"/>
    <x v="14575"/>
    <n v="0.03"/>
    <n v="79.688699999999997"/>
    <n v="1"/>
    <d v="2024-11-15T00:00:00"/>
    <d v="2024-11-22T00:00:00"/>
    <s v="Regular"/>
    <x v="0"/>
    <n v="782.89"/>
    <x v="4"/>
    <x v="4"/>
    <n v="2576.6012999999998"/>
    <s v="-"/>
  </r>
  <r>
    <s v="ORD114789"/>
    <x v="2"/>
    <x v="3"/>
    <x v="14576"/>
    <n v="7.0000000000000007E-2"/>
    <n v="178.37470000000002"/>
    <n v="8"/>
    <d v="2024-10-01T00:00:00"/>
    <d v="2024-10-07T00:00:00"/>
    <s v="Member"/>
    <x v="2"/>
    <n v="300.16000000000003"/>
    <x v="4"/>
    <x v="5"/>
    <n v="2369.8353000000002"/>
    <s v="Bulk Order"/>
  </r>
  <r>
    <s v="ORD114790"/>
    <x v="0"/>
    <x v="1"/>
    <x v="14577"/>
    <n v="0.1"/>
    <n v="253.441"/>
    <n v="9"/>
    <d v="2023-12-01T00:00:00"/>
    <d v="2023-12-05T00:00:00"/>
    <s v="New"/>
    <x v="1"/>
    <n v="473.47"/>
    <x v="4"/>
    <x v="5"/>
    <n v="2280.9690000000001"/>
    <s v="Bulk Order"/>
  </r>
  <r>
    <s v="ORD114791"/>
    <x v="1"/>
    <x v="2"/>
    <x v="14578"/>
    <n v="0.34"/>
    <n v="1283.8434000000002"/>
    <n v="4"/>
    <d v="2024-05-11T00:00:00"/>
    <d v="2024-05-13T00:00:00"/>
    <s v="New"/>
    <x v="1"/>
    <n v="1009.37"/>
    <x v="4"/>
    <x v="5"/>
    <n v="2492.1666"/>
    <s v="-"/>
  </r>
  <r>
    <s v="ORD114792"/>
    <x v="0"/>
    <x v="2"/>
    <x v="14579"/>
    <n v="0.05"/>
    <n v="109.66600000000001"/>
    <n v="8"/>
    <d v="2023-11-14T00:00:00"/>
    <d v="2023-11-15T00:00:00"/>
    <s v="New"/>
    <x v="0"/>
    <n v="267.97000000000003"/>
    <x v="4"/>
    <x v="4"/>
    <n v="2083.654"/>
    <s v="Bulk Order"/>
  </r>
  <r>
    <s v="ORD114793"/>
    <x v="2"/>
    <x v="2"/>
    <x v="14580"/>
    <n v="0.27"/>
    <n v="30.828600000000005"/>
    <n v="1"/>
    <d v="2023-06-15T00:00:00"/>
    <d v="2023-06-18T00:00:00"/>
    <s v="New"/>
    <x v="0"/>
    <n v="12.3"/>
    <x v="4"/>
    <x v="2"/>
    <n v="83.351399999999998"/>
    <s v="-"/>
  </r>
  <r>
    <s v="ORD114794"/>
    <x v="0"/>
    <x v="0"/>
    <x v="14581"/>
    <n v="0.42"/>
    <n v="1301.6261999999999"/>
    <n v="4"/>
    <d v="2024-07-29T00:00:00"/>
    <d v="2024-08-01T00:00:00"/>
    <s v="Member"/>
    <x v="1"/>
    <n v="585.22"/>
    <x v="4"/>
    <x v="5"/>
    <n v="1797.4838000000002"/>
    <s v="-"/>
  </r>
  <r>
    <s v="ORD114795"/>
    <x v="3"/>
    <x v="1"/>
    <x v="14582"/>
    <n v="0.47"/>
    <n v="2240.9834999999998"/>
    <n v="2"/>
    <d v="2024-09-11T00:00:00"/>
    <d v="2024-09-16T00:00:00"/>
    <s v="Regular"/>
    <x v="0"/>
    <n v="657.8"/>
    <x v="4"/>
    <x v="2"/>
    <n v="2527.0665000000004"/>
    <s v="-"/>
  </r>
  <r>
    <s v="ORD114796"/>
    <x v="3"/>
    <x v="1"/>
    <x v="14583"/>
    <n v="0.21"/>
    <n v="285.41099999999994"/>
    <n v="4"/>
    <d v="2024-01-16T00:00:00"/>
    <d v="2024-01-22T00:00:00"/>
    <s v="New"/>
    <x v="0"/>
    <n v="303.04000000000002"/>
    <x v="4"/>
    <x v="0"/>
    <n v="1073.6889999999999"/>
    <s v="-"/>
  </r>
  <r>
    <s v="ORD114797"/>
    <x v="0"/>
    <x v="1"/>
    <x v="14584"/>
    <n v="0.27"/>
    <n v="1106.8245000000002"/>
    <n v="2"/>
    <d v="2024-09-19T00:00:00"/>
    <d v="2024-09-20T00:00:00"/>
    <s v="New"/>
    <x v="2"/>
    <n v="534.76"/>
    <x v="4"/>
    <x v="1"/>
    <n v="2992.5255000000002"/>
    <s v="-"/>
  </r>
  <r>
    <s v="ORD114798"/>
    <x v="2"/>
    <x v="3"/>
    <x v="14585"/>
    <n v="0.42"/>
    <n v="979.39800000000002"/>
    <n v="3"/>
    <d v="2023-12-10T00:00:00"/>
    <d v="2023-12-15T00:00:00"/>
    <s v="New"/>
    <x v="1"/>
    <n v="693.31"/>
    <x v="4"/>
    <x v="0"/>
    <n v="1352.502"/>
    <s v="-"/>
  </r>
  <r>
    <s v="ORD114799"/>
    <x v="2"/>
    <x v="2"/>
    <x v="14586"/>
    <n v="0.47"/>
    <n v="1527.7866999999999"/>
    <n v="1"/>
    <d v="2024-12-11T00:00:00"/>
    <d v="2024-12-12T00:00:00"/>
    <s v="Regular"/>
    <x v="2"/>
    <n v="392.35"/>
    <x v="4"/>
    <x v="0"/>
    <n v="1722.8233000000002"/>
    <s v="-"/>
  </r>
  <r>
    <s v="ORD114800"/>
    <x v="3"/>
    <x v="1"/>
    <x v="14587"/>
    <n v="0.19"/>
    <n v="848.40319999999997"/>
    <n v="3"/>
    <d v="2024-12-15T00:00:00"/>
    <d v="2024-12-19T00:00:00"/>
    <s v="New"/>
    <x v="0"/>
    <n v="934.81"/>
    <x v="4"/>
    <x v="4"/>
    <n v="3616.8768"/>
    <s v="-"/>
  </r>
  <r>
    <s v="ORD114801"/>
    <x v="2"/>
    <x v="4"/>
    <x v="14588"/>
    <n v="0.18"/>
    <n v="698.03459999999995"/>
    <n v="7"/>
    <d v="2024-08-12T00:00:00"/>
    <d v="2024-08-14T00:00:00"/>
    <s v="Regular"/>
    <x v="0"/>
    <n v="457.08"/>
    <x v="4"/>
    <x v="1"/>
    <n v="3179.9353999999998"/>
    <s v="Bulk Order"/>
  </r>
  <r>
    <s v="ORD114802"/>
    <x v="0"/>
    <x v="0"/>
    <x v="14589"/>
    <n v="0.23"/>
    <n v="1019.9143"/>
    <n v="8"/>
    <d v="2024-02-08T00:00:00"/>
    <d v="2024-02-12T00:00:00"/>
    <s v="Member"/>
    <x v="1"/>
    <n v="733.27"/>
    <x v="4"/>
    <x v="5"/>
    <n v="3414.4956999999999"/>
    <s v="Bulk Order"/>
  </r>
  <r>
    <s v="ORD114803"/>
    <x v="1"/>
    <x v="3"/>
    <x v="14590"/>
    <n v="0.13"/>
    <n v="19.064500000000002"/>
    <n v="6"/>
    <d v="2024-06-23T00:00:00"/>
    <d v="2024-06-25T00:00:00"/>
    <s v="New"/>
    <x v="2"/>
    <n v="18.010000000000002"/>
    <x v="4"/>
    <x v="5"/>
    <n v="127.5855"/>
    <s v="Bulk Order"/>
  </r>
  <r>
    <s v="ORD114804"/>
    <x v="0"/>
    <x v="0"/>
    <x v="14591"/>
    <n v="0.43"/>
    <n v="437.6712"/>
    <n v="1"/>
    <d v="2023-08-18T00:00:00"/>
    <d v="2023-08-25T00:00:00"/>
    <s v="Regular"/>
    <x v="0"/>
    <n v="156.72"/>
    <x v="4"/>
    <x v="5"/>
    <n v="580.16880000000003"/>
    <s v="-"/>
  </r>
  <r>
    <s v="ORD114805"/>
    <x v="3"/>
    <x v="2"/>
    <x v="14592"/>
    <n v="0.16"/>
    <n v="348.01920000000001"/>
    <n v="7"/>
    <d v="2024-05-20T00:00:00"/>
    <d v="2024-05-25T00:00:00"/>
    <s v="Regular"/>
    <x v="1"/>
    <n v="452.39"/>
    <x v="4"/>
    <x v="3"/>
    <n v="1827.1007999999999"/>
    <s v="Bulk Order"/>
  </r>
  <r>
    <s v="ORD114806"/>
    <x v="3"/>
    <x v="4"/>
    <x v="14593"/>
    <n v="0.22"/>
    <n v="935.97239999999999"/>
    <n v="3"/>
    <d v="2023-07-20T00:00:00"/>
    <d v="2023-07-21T00:00:00"/>
    <s v="New"/>
    <x v="0"/>
    <n v="963.4"/>
    <x v="4"/>
    <x v="0"/>
    <n v="3318.4476"/>
    <s v="-"/>
  </r>
  <r>
    <s v="ORD114807"/>
    <x v="3"/>
    <x v="2"/>
    <x v="14594"/>
    <n v="0.16"/>
    <n v="673.29920000000004"/>
    <n v="9"/>
    <d v="2023-01-20T00:00:00"/>
    <d v="2023-01-27T00:00:00"/>
    <s v="New"/>
    <x v="2"/>
    <n v="458.35"/>
    <x v="4"/>
    <x v="4"/>
    <n v="3534.8208"/>
    <s v="Bulk Order"/>
  </r>
  <r>
    <s v="ORD114808"/>
    <x v="2"/>
    <x v="1"/>
    <x v="14595"/>
    <n v="0.06"/>
    <n v="60.431400000000004"/>
    <n v="2"/>
    <d v="2023-04-17T00:00:00"/>
    <d v="2023-04-19T00:00:00"/>
    <s v="Regular"/>
    <x v="2"/>
    <n v="276.76"/>
    <x v="4"/>
    <x v="2"/>
    <n v="946.7586"/>
    <s v="-"/>
  </r>
  <r>
    <s v="ORD114809"/>
    <x v="0"/>
    <x v="0"/>
    <x v="14596"/>
    <n v="0.3"/>
    <n v="239.09699999999998"/>
    <n v="9"/>
    <d v="2024-04-13T00:00:00"/>
    <d v="2024-04-19T00:00:00"/>
    <s v="New"/>
    <x v="1"/>
    <n v="104.05"/>
    <x v="4"/>
    <x v="1"/>
    <n v="557.89300000000003"/>
    <s v="Bulk Order"/>
  </r>
  <r>
    <s v="ORD114810"/>
    <x v="1"/>
    <x v="4"/>
    <x v="14597"/>
    <n v="0.28999999999999998"/>
    <n v="1215.1116"/>
    <n v="2"/>
    <d v="2023-01-22T00:00:00"/>
    <d v="2023-01-29T00:00:00"/>
    <s v="Member"/>
    <x v="1"/>
    <n v="274.29000000000002"/>
    <x v="4"/>
    <x v="1"/>
    <n v="2974.9283999999998"/>
    <s v="-"/>
  </r>
  <r>
    <s v="ORD114811"/>
    <x v="0"/>
    <x v="0"/>
    <x v="14598"/>
    <n v="0.15"/>
    <n v="412.9545"/>
    <n v="2"/>
    <d v="2023-07-24T00:00:00"/>
    <d v="2023-07-28T00:00:00"/>
    <s v="Regular"/>
    <x v="0"/>
    <n v="789.35"/>
    <x v="4"/>
    <x v="5"/>
    <n v="2340.0755000000004"/>
    <s v="-"/>
  </r>
  <r>
    <s v="ORD114812"/>
    <x v="1"/>
    <x v="3"/>
    <x v="14599"/>
    <n v="0.02"/>
    <n v="63.423400000000001"/>
    <n v="4"/>
    <d v="2023-02-16T00:00:00"/>
    <d v="2023-02-19T00:00:00"/>
    <s v="Regular"/>
    <x v="2"/>
    <n v="374.46"/>
    <x v="4"/>
    <x v="2"/>
    <n v="3107.7465999999999"/>
    <s v="-"/>
  </r>
  <r>
    <s v="ORD114813"/>
    <x v="0"/>
    <x v="4"/>
    <x v="14600"/>
    <n v="0.47"/>
    <n v="1910.6016999999999"/>
    <n v="2"/>
    <d v="2023-01-25T00:00:00"/>
    <d v="2023-01-28T00:00:00"/>
    <s v="New"/>
    <x v="0"/>
    <n v="1216.24"/>
    <x v="4"/>
    <x v="5"/>
    <n v="2154.5083000000004"/>
    <s v="-"/>
  </r>
  <r>
    <s v="ORD114814"/>
    <x v="3"/>
    <x v="3"/>
    <x v="14601"/>
    <n v="0.18"/>
    <n v="204.76079999999999"/>
    <n v="7"/>
    <d v="2023-05-30T00:00:00"/>
    <d v="2023-06-02T00:00:00"/>
    <s v="Regular"/>
    <x v="2"/>
    <n v="212.51"/>
    <x v="4"/>
    <x v="0"/>
    <n v="932.79919999999993"/>
    <s v="Bulk Order"/>
  </r>
  <r>
    <s v="ORD114815"/>
    <x v="1"/>
    <x v="4"/>
    <x v="14602"/>
    <n v="0.27"/>
    <n v="207.57060000000001"/>
    <n v="3"/>
    <d v="2024-09-05T00:00:00"/>
    <d v="2024-09-10T00:00:00"/>
    <s v="New"/>
    <x v="2"/>
    <n v="201.57"/>
    <x v="4"/>
    <x v="0"/>
    <n v="561.20939999999996"/>
    <s v="-"/>
  </r>
  <r>
    <s v="ORD114816"/>
    <x v="0"/>
    <x v="1"/>
    <x v="14603"/>
    <n v="7.0000000000000007E-2"/>
    <n v="301.6524"/>
    <n v="4"/>
    <d v="2023-11-13T00:00:00"/>
    <d v="2023-11-17T00:00:00"/>
    <s v="New"/>
    <x v="0"/>
    <n v="332.22"/>
    <x v="4"/>
    <x v="3"/>
    <n v="4007.6675999999998"/>
    <s v="-"/>
  </r>
  <r>
    <s v="ORD114817"/>
    <x v="2"/>
    <x v="0"/>
    <x v="14604"/>
    <n v="0.13"/>
    <n v="84.199700000000007"/>
    <n v="1"/>
    <d v="2024-11-22T00:00:00"/>
    <d v="2024-11-24T00:00:00"/>
    <s v="New"/>
    <x v="0"/>
    <n v="121.7"/>
    <x v="4"/>
    <x v="3"/>
    <n v="563.49030000000005"/>
    <s v="-"/>
  </r>
  <r>
    <s v="ORD114818"/>
    <x v="2"/>
    <x v="0"/>
    <x v="14605"/>
    <n v="0.22"/>
    <n v="117.05980000000001"/>
    <n v="4"/>
    <d v="2023-04-29T00:00:00"/>
    <d v="2023-05-03T00:00:00"/>
    <s v="Regular"/>
    <x v="0"/>
    <n v="29.1"/>
    <x v="4"/>
    <x v="5"/>
    <n v="415.03020000000004"/>
    <s v="-"/>
  </r>
  <r>
    <s v="ORD114819"/>
    <x v="0"/>
    <x v="2"/>
    <x v="14606"/>
    <n v="0.28000000000000003"/>
    <n v="408.14760000000007"/>
    <n v="4"/>
    <d v="2023-05-28T00:00:00"/>
    <d v="2023-06-01T00:00:00"/>
    <s v="New"/>
    <x v="2"/>
    <n v="211.28"/>
    <x v="4"/>
    <x v="2"/>
    <n v="1049.5224000000001"/>
    <s v="-"/>
  </r>
  <r>
    <s v="ORD114820"/>
    <x v="3"/>
    <x v="4"/>
    <x v="14607"/>
    <n v="0.43"/>
    <n v="710.60079999999994"/>
    <n v="4"/>
    <d v="2023-07-27T00:00:00"/>
    <d v="2023-08-01T00:00:00"/>
    <s v="New"/>
    <x v="2"/>
    <n v="99.62"/>
    <x v="4"/>
    <x v="3"/>
    <n v="941.95920000000001"/>
    <s v="-"/>
  </r>
  <r>
    <s v="ORD114821"/>
    <x v="1"/>
    <x v="4"/>
    <x v="14608"/>
    <n v="0.15"/>
    <n v="192.23399999999998"/>
    <n v="9"/>
    <d v="2023-01-20T00:00:00"/>
    <d v="2023-01-22T00:00:00"/>
    <s v="New"/>
    <x v="1"/>
    <n v="212.18"/>
    <x v="4"/>
    <x v="4"/>
    <n v="1089.326"/>
    <s v="Bulk Order"/>
  </r>
  <r>
    <s v="ORD114822"/>
    <x v="0"/>
    <x v="3"/>
    <x v="14609"/>
    <n v="0.44"/>
    <n v="1642.9379999999999"/>
    <n v="3"/>
    <d v="2024-09-08T00:00:00"/>
    <d v="2024-09-10T00:00:00"/>
    <s v="New"/>
    <x v="2"/>
    <n v="852.35"/>
    <x v="4"/>
    <x v="0"/>
    <n v="2091.0119999999997"/>
    <s v="-"/>
  </r>
  <r>
    <s v="ORD114823"/>
    <x v="2"/>
    <x v="4"/>
    <x v="14610"/>
    <n v="0.23"/>
    <n v="1119.9712"/>
    <n v="7"/>
    <d v="2024-09-09T00:00:00"/>
    <d v="2024-09-13T00:00:00"/>
    <s v="New"/>
    <x v="1"/>
    <n v="1311.79"/>
    <x v="4"/>
    <x v="2"/>
    <n v="3749.4687999999996"/>
    <s v="Bulk Order"/>
  </r>
  <r>
    <s v="ORD114824"/>
    <x v="1"/>
    <x v="0"/>
    <x v="14611"/>
    <n v="0.22"/>
    <n v="237.16"/>
    <n v="4"/>
    <d v="2023-12-24T00:00:00"/>
    <d v="2023-12-28T00:00:00"/>
    <s v="Regular"/>
    <x v="2"/>
    <n v="233.14"/>
    <x v="4"/>
    <x v="5"/>
    <n v="840.84"/>
    <s v="-"/>
  </r>
  <r>
    <s v="ORD114825"/>
    <x v="2"/>
    <x v="4"/>
    <x v="14612"/>
    <n v="0.2"/>
    <n v="786.21600000000001"/>
    <n v="1"/>
    <d v="2024-11-15T00:00:00"/>
    <d v="2024-11-21T00:00:00"/>
    <s v="New"/>
    <x v="1"/>
    <n v="909.23"/>
    <x v="4"/>
    <x v="5"/>
    <n v="3144.864"/>
    <s v="-"/>
  </r>
  <r>
    <s v="ORD114826"/>
    <x v="2"/>
    <x v="2"/>
    <x v="14613"/>
    <n v="0.44"/>
    <n v="139.38760000000002"/>
    <n v="3"/>
    <d v="2023-02-06T00:00:00"/>
    <d v="2023-02-13T00:00:00"/>
    <s v="Member"/>
    <x v="2"/>
    <n v="33.090000000000003"/>
    <x v="4"/>
    <x v="0"/>
    <n v="177.4024"/>
    <s v="-"/>
  </r>
  <r>
    <s v="ORD114827"/>
    <x v="0"/>
    <x v="2"/>
    <x v="14614"/>
    <n v="0.13"/>
    <n v="88.740600000000001"/>
    <n v="9"/>
    <d v="2023-05-23T00:00:00"/>
    <d v="2023-05-29T00:00:00"/>
    <s v="Member"/>
    <x v="0"/>
    <n v="84.11"/>
    <x v="4"/>
    <x v="2"/>
    <n v="593.87940000000003"/>
    <s v="Bulk Order"/>
  </r>
  <r>
    <s v="ORD114828"/>
    <x v="2"/>
    <x v="0"/>
    <x v="14615"/>
    <n v="0.43"/>
    <n v="1128.3543999999999"/>
    <n v="6"/>
    <d v="2023-05-17T00:00:00"/>
    <d v="2023-05-23T00:00:00"/>
    <s v="Member"/>
    <x v="0"/>
    <n v="746.41"/>
    <x v="4"/>
    <x v="4"/>
    <n v="1495.7256"/>
    <s v="Bulk Order"/>
  </r>
  <r>
    <s v="ORD114829"/>
    <x v="1"/>
    <x v="0"/>
    <x v="14616"/>
    <n v="0.04"/>
    <n v="199.92320000000001"/>
    <n v="8"/>
    <d v="2024-09-04T00:00:00"/>
    <d v="2024-09-07T00:00:00"/>
    <s v="Regular"/>
    <x v="0"/>
    <n v="453.69"/>
    <x v="4"/>
    <x v="5"/>
    <n v="4798.1567999999997"/>
    <s v="Bulk Order"/>
  </r>
  <r>
    <s v="ORD114830"/>
    <x v="3"/>
    <x v="0"/>
    <x v="14617"/>
    <n v="0.48"/>
    <n v="2280.9072000000001"/>
    <n v="9"/>
    <d v="2023-06-21T00:00:00"/>
    <d v="2023-06-28T00:00:00"/>
    <s v="Regular"/>
    <x v="1"/>
    <n v="1414.52"/>
    <x v="4"/>
    <x v="0"/>
    <n v="2470.9828000000002"/>
    <s v="Bulk Order"/>
  </r>
  <r>
    <s v="ORD114831"/>
    <x v="0"/>
    <x v="4"/>
    <x v="14618"/>
    <n v="0.25"/>
    <n v="162.13"/>
    <n v="8"/>
    <d v="2024-10-16T00:00:00"/>
    <d v="2024-10-20T00:00:00"/>
    <s v="Regular"/>
    <x v="1"/>
    <n v="168.7"/>
    <x v="4"/>
    <x v="3"/>
    <n v="486.39"/>
    <s v="Bulk Order"/>
  </r>
  <r>
    <s v="ORD114832"/>
    <x v="1"/>
    <x v="4"/>
    <x v="14619"/>
    <n v="0.5"/>
    <n v="637.23500000000001"/>
    <n v="5"/>
    <d v="2024-07-09T00:00:00"/>
    <d v="2024-07-10T00:00:00"/>
    <s v="Regular"/>
    <x v="0"/>
    <n v="319.37"/>
    <x v="4"/>
    <x v="1"/>
    <n v="637.23500000000001"/>
    <s v="-"/>
  </r>
  <r>
    <s v="ORD114833"/>
    <x v="0"/>
    <x v="1"/>
    <x v="14620"/>
    <n v="0.3"/>
    <n v="1420.3140000000001"/>
    <n v="6"/>
    <d v="2024-09-23T00:00:00"/>
    <d v="2024-09-26T00:00:00"/>
    <s v="New"/>
    <x v="0"/>
    <n v="1193.51"/>
    <x v="4"/>
    <x v="0"/>
    <n v="3314.0659999999998"/>
    <s v="Bulk Order"/>
  </r>
  <r>
    <s v="ORD114834"/>
    <x v="2"/>
    <x v="3"/>
    <x v="14621"/>
    <n v="0.06"/>
    <n v="50.312999999999995"/>
    <n v="2"/>
    <d v="2024-09-21T00:00:00"/>
    <d v="2024-09-22T00:00:00"/>
    <s v="Member"/>
    <x v="2"/>
    <n v="120.05"/>
    <x v="4"/>
    <x v="0"/>
    <n v="788.23699999999997"/>
    <s v="-"/>
  </r>
  <r>
    <s v="ORD114835"/>
    <x v="2"/>
    <x v="4"/>
    <x v="14622"/>
    <n v="0.03"/>
    <n v="112.1901"/>
    <n v="9"/>
    <d v="2024-01-31T00:00:00"/>
    <d v="2024-02-04T00:00:00"/>
    <s v="Member"/>
    <x v="1"/>
    <n v="928.09"/>
    <x v="4"/>
    <x v="3"/>
    <n v="3627.4799000000003"/>
    <s v="Bulk Order"/>
  </r>
  <r>
    <s v="ORD114836"/>
    <x v="1"/>
    <x v="1"/>
    <x v="14623"/>
    <n v="0.1"/>
    <n v="10.543000000000001"/>
    <n v="6"/>
    <d v="2023-08-27T00:00:00"/>
    <d v="2023-09-03T00:00:00"/>
    <s v="New"/>
    <x v="1"/>
    <n v="14.61"/>
    <x v="4"/>
    <x v="1"/>
    <n v="94.887"/>
    <s v="Bulk Order"/>
  </r>
  <r>
    <s v="ORD114837"/>
    <x v="1"/>
    <x v="1"/>
    <x v="14624"/>
    <n v="0.21"/>
    <n v="671.03189999999995"/>
    <n v="8"/>
    <d v="2023-06-02T00:00:00"/>
    <d v="2023-06-06T00:00:00"/>
    <s v="Regular"/>
    <x v="1"/>
    <n v="452.42"/>
    <x v="4"/>
    <x v="4"/>
    <n v="2524.3580999999999"/>
    <s v="Bulk Order"/>
  </r>
  <r>
    <s v="ORD114838"/>
    <x v="3"/>
    <x v="2"/>
    <x v="14625"/>
    <n v="0.37"/>
    <n v="933.70979999999997"/>
    <n v="7"/>
    <d v="2023-07-21T00:00:00"/>
    <d v="2023-07-26T00:00:00"/>
    <s v="New"/>
    <x v="2"/>
    <n v="627.04999999999995"/>
    <x v="4"/>
    <x v="0"/>
    <n v="1589.8301999999999"/>
    <s v="Bulk Order"/>
  </r>
  <r>
    <s v="ORD114839"/>
    <x v="1"/>
    <x v="4"/>
    <x v="14626"/>
    <n v="0"/>
    <n v="0"/>
    <n v="2"/>
    <d v="2023-02-19T00:00:00"/>
    <d v="2023-02-25T00:00:00"/>
    <s v="Member"/>
    <x v="1"/>
    <n v="355.4"/>
    <x v="4"/>
    <x v="0"/>
    <n v="2408.02"/>
    <s v="-"/>
  </r>
  <r>
    <s v="ORD114840"/>
    <x v="1"/>
    <x v="1"/>
    <x v="14627"/>
    <n v="0.13"/>
    <n v="541.1952"/>
    <n v="2"/>
    <d v="2023-05-19T00:00:00"/>
    <d v="2023-05-23T00:00:00"/>
    <s v="Regular"/>
    <x v="1"/>
    <n v="1049.04"/>
    <x v="4"/>
    <x v="1"/>
    <n v="3621.8447999999999"/>
    <s v="-"/>
  </r>
  <r>
    <s v="ORD114841"/>
    <x v="0"/>
    <x v="2"/>
    <x v="14628"/>
    <n v="0.28999999999999998"/>
    <n v="143.72399999999999"/>
    <n v="5"/>
    <d v="2023-12-05T00:00:00"/>
    <d v="2023-12-12T00:00:00"/>
    <s v="New"/>
    <x v="0"/>
    <n v="26.19"/>
    <x v="4"/>
    <x v="0"/>
    <n v="351.87600000000003"/>
    <s v="-"/>
  </r>
  <r>
    <s v="ORD114842"/>
    <x v="2"/>
    <x v="3"/>
    <x v="14629"/>
    <n v="0.15"/>
    <n v="292.33949999999999"/>
    <n v="3"/>
    <d v="2023-10-06T00:00:00"/>
    <d v="2023-10-11T00:00:00"/>
    <s v="Member"/>
    <x v="0"/>
    <n v="181.06"/>
    <x v="4"/>
    <x v="2"/>
    <n v="1656.5905"/>
    <s v="-"/>
  </r>
  <r>
    <s v="ORD114843"/>
    <x v="1"/>
    <x v="2"/>
    <x v="14630"/>
    <n v="0.18"/>
    <n v="411.40620000000001"/>
    <n v="1"/>
    <d v="2023-03-29T00:00:00"/>
    <d v="2023-04-04T00:00:00"/>
    <s v="Member"/>
    <x v="1"/>
    <n v="647.62"/>
    <x v="4"/>
    <x v="5"/>
    <n v="1874.1838000000002"/>
    <s v="-"/>
  </r>
  <r>
    <s v="ORD114844"/>
    <x v="3"/>
    <x v="3"/>
    <x v="14631"/>
    <n v="0.15"/>
    <n v="106.086"/>
    <n v="3"/>
    <d v="2024-10-16T00:00:00"/>
    <d v="2024-10-22T00:00:00"/>
    <s v="Regular"/>
    <x v="0"/>
    <n v="146.66"/>
    <x v="4"/>
    <x v="2"/>
    <n v="601.154"/>
    <s v="-"/>
  </r>
  <r>
    <s v="ORD114845"/>
    <x v="1"/>
    <x v="0"/>
    <x v="14632"/>
    <n v="0.48"/>
    <n v="249.4896"/>
    <n v="7"/>
    <d v="2024-07-28T00:00:00"/>
    <d v="2024-08-02T00:00:00"/>
    <s v="Member"/>
    <x v="2"/>
    <n v="86.81"/>
    <x v="4"/>
    <x v="1"/>
    <n v="270.28039999999999"/>
    <s v="Bulk Order"/>
  </r>
  <r>
    <s v="ORD114846"/>
    <x v="2"/>
    <x v="0"/>
    <x v="14633"/>
    <n v="0.03"/>
    <n v="29.403299999999998"/>
    <n v="9"/>
    <d v="2024-10-21T00:00:00"/>
    <d v="2024-10-23T00:00:00"/>
    <s v="Member"/>
    <x v="0"/>
    <n v="191.14"/>
    <x v="4"/>
    <x v="1"/>
    <n v="950.70670000000007"/>
    <s v="Bulk Order"/>
  </r>
  <r>
    <s v="ORD114847"/>
    <x v="1"/>
    <x v="2"/>
    <x v="14634"/>
    <n v="0.45"/>
    <n v="576.50850000000003"/>
    <n v="4"/>
    <d v="2023-12-11T00:00:00"/>
    <d v="2023-12-16T00:00:00"/>
    <s v="New"/>
    <x v="1"/>
    <n v="192.83"/>
    <x v="4"/>
    <x v="0"/>
    <n v="704.62150000000008"/>
    <s v="-"/>
  </r>
  <r>
    <s v="ORD114848"/>
    <x v="0"/>
    <x v="0"/>
    <x v="14635"/>
    <n v="0.16"/>
    <n v="773.39199999999994"/>
    <n v="8"/>
    <d v="2023-09-05T00:00:00"/>
    <d v="2023-09-07T00:00:00"/>
    <s v="Member"/>
    <x v="1"/>
    <n v="402.11"/>
    <x v="4"/>
    <x v="0"/>
    <n v="4060.308"/>
    <s v="Bulk Order"/>
  </r>
  <r>
    <s v="ORD114849"/>
    <x v="2"/>
    <x v="4"/>
    <x v="14636"/>
    <n v="0.12"/>
    <n v="291.66120000000001"/>
    <n v="6"/>
    <d v="2024-06-05T00:00:00"/>
    <d v="2024-06-07T00:00:00"/>
    <s v="New"/>
    <x v="0"/>
    <n v="663.03"/>
    <x v="4"/>
    <x v="1"/>
    <n v="2138.8488000000002"/>
    <s v="Bulk Order"/>
  </r>
  <r>
    <s v="ORD114850"/>
    <x v="1"/>
    <x v="2"/>
    <x v="14637"/>
    <n v="0.44"/>
    <n v="1144.1848"/>
    <n v="4"/>
    <d v="2024-09-15T00:00:00"/>
    <d v="2024-09-18T00:00:00"/>
    <s v="Member"/>
    <x v="0"/>
    <n v="620.27"/>
    <x v="4"/>
    <x v="3"/>
    <n v="1456.2352000000001"/>
    <s v="-"/>
  </r>
  <r>
    <s v="ORD114851"/>
    <x v="0"/>
    <x v="1"/>
    <x v="14638"/>
    <n v="0.14000000000000001"/>
    <n v="499.00060000000002"/>
    <n v="3"/>
    <d v="2023-08-30T00:00:00"/>
    <d v="2023-09-01T00:00:00"/>
    <s v="Regular"/>
    <x v="0"/>
    <n v="800.1"/>
    <x v="4"/>
    <x v="3"/>
    <n v="3065.2894000000001"/>
    <s v="-"/>
  </r>
  <r>
    <s v="ORD114852"/>
    <x v="2"/>
    <x v="4"/>
    <x v="14639"/>
    <n v="0.49"/>
    <n v="1691.9259"/>
    <n v="5"/>
    <d v="2024-03-20T00:00:00"/>
    <d v="2024-03-26T00:00:00"/>
    <s v="New"/>
    <x v="0"/>
    <n v="901.06"/>
    <x v="4"/>
    <x v="2"/>
    <n v="1760.9840999999999"/>
    <s v="-"/>
  </r>
  <r>
    <s v="ORD114853"/>
    <x v="1"/>
    <x v="2"/>
    <x v="14640"/>
    <n v="0.27"/>
    <n v="692.17470000000003"/>
    <n v="3"/>
    <d v="2024-04-21T00:00:00"/>
    <d v="2024-04-24T00:00:00"/>
    <s v="Member"/>
    <x v="1"/>
    <n v="606.08000000000004"/>
    <x v="4"/>
    <x v="0"/>
    <n v="1871.4353000000001"/>
    <s v="-"/>
  </r>
  <r>
    <s v="ORD114854"/>
    <x v="0"/>
    <x v="3"/>
    <x v="14641"/>
    <n v="0.24"/>
    <n v="423.65039999999999"/>
    <n v="8"/>
    <d v="2024-01-09T00:00:00"/>
    <d v="2024-01-12T00:00:00"/>
    <s v="Regular"/>
    <x v="0"/>
    <n v="315.89"/>
    <x v="4"/>
    <x v="3"/>
    <n v="1341.5596"/>
    <s v="Bulk Order"/>
  </r>
  <r>
    <s v="ORD114855"/>
    <x v="3"/>
    <x v="0"/>
    <x v="14642"/>
    <n v="0.49"/>
    <n v="843.85350000000005"/>
    <n v="6"/>
    <d v="2024-07-14T00:00:00"/>
    <d v="2024-07-17T00:00:00"/>
    <s v="Member"/>
    <x v="1"/>
    <n v="145.15"/>
    <x v="4"/>
    <x v="3"/>
    <n v="878.29650000000004"/>
    <s v="Bulk Order"/>
  </r>
  <r>
    <s v="ORD114856"/>
    <x v="0"/>
    <x v="0"/>
    <x v="14643"/>
    <n v="0.11"/>
    <n v="42.105799999999995"/>
    <n v="6"/>
    <d v="2023-02-18T00:00:00"/>
    <d v="2023-02-24T00:00:00"/>
    <s v="New"/>
    <x v="1"/>
    <n v="29.41"/>
    <x v="4"/>
    <x v="4"/>
    <n v="340.67419999999998"/>
    <s v="Bulk Order"/>
  </r>
  <r>
    <s v="ORD114857"/>
    <x v="3"/>
    <x v="0"/>
    <x v="14644"/>
    <n v="0.45"/>
    <n v="2028.6854999999998"/>
    <n v="7"/>
    <d v="2023-11-28T00:00:00"/>
    <d v="2023-12-02T00:00:00"/>
    <s v="Regular"/>
    <x v="1"/>
    <n v="260.85000000000002"/>
    <x v="4"/>
    <x v="1"/>
    <n v="2479.5045"/>
    <s v="Bulk Order"/>
  </r>
  <r>
    <s v="ORD114858"/>
    <x v="1"/>
    <x v="2"/>
    <x v="14645"/>
    <n v="0.3"/>
    <n v="1161.009"/>
    <n v="7"/>
    <d v="2024-06-28T00:00:00"/>
    <d v="2024-07-05T00:00:00"/>
    <s v="Regular"/>
    <x v="0"/>
    <n v="669.26"/>
    <x v="4"/>
    <x v="4"/>
    <n v="2709.0210000000002"/>
    <s v="Bulk Order"/>
  </r>
  <r>
    <s v="ORD114859"/>
    <x v="0"/>
    <x v="4"/>
    <x v="14646"/>
    <n v="0.38"/>
    <n v="1198.6644000000001"/>
    <n v="8"/>
    <d v="2024-08-21T00:00:00"/>
    <d v="2024-08-26T00:00:00"/>
    <s v="Member"/>
    <x v="0"/>
    <n v="283.52999999999997"/>
    <x v="4"/>
    <x v="1"/>
    <n v="1955.7156"/>
    <s v="Bulk Order"/>
  </r>
  <r>
    <s v="ORD114860"/>
    <x v="3"/>
    <x v="3"/>
    <x v="14647"/>
    <n v="0.28999999999999998"/>
    <n v="591.83199999999999"/>
    <n v="5"/>
    <d v="2023-10-06T00:00:00"/>
    <d v="2023-10-12T00:00:00"/>
    <s v="New"/>
    <x v="1"/>
    <n v="241.3"/>
    <x v="4"/>
    <x v="0"/>
    <n v="1448.9679999999998"/>
    <s v="-"/>
  </r>
  <r>
    <s v="ORD114861"/>
    <x v="2"/>
    <x v="0"/>
    <x v="14648"/>
    <n v="0.31"/>
    <n v="915.76479999999992"/>
    <n v="5"/>
    <d v="2023-06-30T00:00:00"/>
    <d v="2023-07-05T00:00:00"/>
    <s v="New"/>
    <x v="0"/>
    <n v="796.02"/>
    <x v="4"/>
    <x v="3"/>
    <n v="2038.3152"/>
    <s v="-"/>
  </r>
  <r>
    <s v="ORD114862"/>
    <x v="0"/>
    <x v="4"/>
    <x v="14649"/>
    <n v="0.08"/>
    <n v="198.15520000000001"/>
    <n v="6"/>
    <d v="2023-10-20T00:00:00"/>
    <d v="2023-10-21T00:00:00"/>
    <s v="New"/>
    <x v="0"/>
    <n v="500.11"/>
    <x v="4"/>
    <x v="2"/>
    <n v="2278.7847999999999"/>
    <s v="Bulk Order"/>
  </r>
  <r>
    <s v="ORD114863"/>
    <x v="1"/>
    <x v="1"/>
    <x v="14650"/>
    <n v="0.08"/>
    <n v="115.3824"/>
    <n v="4"/>
    <d v="2023-08-09T00:00:00"/>
    <d v="2023-08-10T00:00:00"/>
    <s v="New"/>
    <x v="0"/>
    <n v="427.43"/>
    <x v="4"/>
    <x v="5"/>
    <n v="1326.8976"/>
    <s v="-"/>
  </r>
  <r>
    <s v="ORD114864"/>
    <x v="2"/>
    <x v="1"/>
    <x v="14651"/>
    <n v="0.2"/>
    <n v="312.60200000000003"/>
    <n v="2"/>
    <d v="2024-04-28T00:00:00"/>
    <d v="2024-05-02T00:00:00"/>
    <s v="Regular"/>
    <x v="0"/>
    <n v="449.35"/>
    <x v="4"/>
    <x v="2"/>
    <n v="1250.4079999999999"/>
    <s v="-"/>
  </r>
  <r>
    <s v="ORD114865"/>
    <x v="3"/>
    <x v="3"/>
    <x v="14652"/>
    <n v="0.17"/>
    <n v="745.44150000000002"/>
    <n v="2"/>
    <d v="2024-10-03T00:00:00"/>
    <d v="2024-10-05T00:00:00"/>
    <s v="New"/>
    <x v="0"/>
    <n v="703.94"/>
    <x v="4"/>
    <x v="0"/>
    <n v="3639.5084999999999"/>
    <s v="-"/>
  </r>
  <r>
    <s v="ORD114866"/>
    <x v="0"/>
    <x v="0"/>
    <x v="14653"/>
    <n v="0.36"/>
    <n v="1155.9780000000001"/>
    <n v="2"/>
    <d v="2023-01-05T00:00:00"/>
    <d v="2023-01-11T00:00:00"/>
    <s v="Member"/>
    <x v="2"/>
    <n v="688.34"/>
    <x v="4"/>
    <x v="5"/>
    <n v="2055.0720000000001"/>
    <s v="-"/>
  </r>
  <r>
    <s v="ORD114867"/>
    <x v="0"/>
    <x v="1"/>
    <x v="510"/>
    <n v="0.36"/>
    <n v="38.5092"/>
    <n v="2"/>
    <d v="2024-04-19T00:00:00"/>
    <d v="2024-04-20T00:00:00"/>
    <s v="New"/>
    <x v="2"/>
    <n v="30.71"/>
    <x v="4"/>
    <x v="2"/>
    <n v="68.460800000000006"/>
    <s v="-"/>
  </r>
  <r>
    <s v="ORD114868"/>
    <x v="1"/>
    <x v="4"/>
    <x v="9852"/>
    <n v="0.28000000000000003"/>
    <n v="476.46760000000006"/>
    <n v="5"/>
    <d v="2024-12-17T00:00:00"/>
    <d v="2024-12-23T00:00:00"/>
    <s v="Regular"/>
    <x v="2"/>
    <n v="418.81"/>
    <x v="4"/>
    <x v="2"/>
    <n v="1225.2024000000001"/>
    <s v="-"/>
  </r>
  <r>
    <s v="ORD114869"/>
    <x v="2"/>
    <x v="4"/>
    <x v="14654"/>
    <n v="0.2"/>
    <n v="353.14600000000002"/>
    <n v="2"/>
    <d v="2024-04-14T00:00:00"/>
    <d v="2024-04-20T00:00:00"/>
    <s v="Member"/>
    <x v="0"/>
    <n v="377.81"/>
    <x v="4"/>
    <x v="5"/>
    <n v="1412.5840000000001"/>
    <s v="-"/>
  </r>
  <r>
    <s v="ORD114870"/>
    <x v="0"/>
    <x v="1"/>
    <x v="14655"/>
    <n v="0.34"/>
    <n v="1210.7536"/>
    <n v="7"/>
    <d v="2023-07-24T00:00:00"/>
    <d v="2023-07-25T00:00:00"/>
    <s v="Regular"/>
    <x v="0"/>
    <n v="705.53"/>
    <x v="4"/>
    <x v="1"/>
    <n v="2350.2864"/>
    <s v="Bulk Order"/>
  </r>
  <r>
    <s v="ORD114871"/>
    <x v="0"/>
    <x v="0"/>
    <x v="14656"/>
    <n v="0.34"/>
    <n v="1200.9548"/>
    <n v="4"/>
    <d v="2024-02-20T00:00:00"/>
    <d v="2024-02-26T00:00:00"/>
    <s v="New"/>
    <x v="2"/>
    <n v="655.62"/>
    <x v="4"/>
    <x v="4"/>
    <n v="2331.2651999999998"/>
    <s v="-"/>
  </r>
  <r>
    <s v="ORD114872"/>
    <x v="2"/>
    <x v="3"/>
    <x v="14657"/>
    <n v="0.4"/>
    <n v="949.74400000000014"/>
    <n v="5"/>
    <d v="2024-03-17T00:00:00"/>
    <d v="2024-03-20T00:00:00"/>
    <s v="Regular"/>
    <x v="2"/>
    <n v="201.05"/>
    <x v="4"/>
    <x v="2"/>
    <n v="1424.616"/>
    <s v="-"/>
  </r>
  <r>
    <s v="ORD114873"/>
    <x v="0"/>
    <x v="0"/>
    <x v="14658"/>
    <n v="0.41"/>
    <n v="1951.518"/>
    <n v="2"/>
    <d v="2024-08-04T00:00:00"/>
    <d v="2024-08-10T00:00:00"/>
    <s v="New"/>
    <x v="2"/>
    <n v="364.31"/>
    <x v="4"/>
    <x v="0"/>
    <n v="2808.2820000000002"/>
    <s v="-"/>
  </r>
  <r>
    <s v="ORD114874"/>
    <x v="2"/>
    <x v="2"/>
    <x v="14659"/>
    <n v="0.03"/>
    <n v="131.2176"/>
    <n v="1"/>
    <d v="2023-02-09T00:00:00"/>
    <d v="2023-02-15T00:00:00"/>
    <s v="Member"/>
    <x v="1"/>
    <n v="481.8"/>
    <x v="4"/>
    <x v="1"/>
    <n v="4242.7024000000001"/>
    <s v="-"/>
  </r>
  <r>
    <s v="ORD114875"/>
    <x v="2"/>
    <x v="1"/>
    <x v="14660"/>
    <n v="0.19"/>
    <n v="825.44170000000008"/>
    <n v="9"/>
    <d v="2023-12-23T00:00:00"/>
    <d v="2023-12-24T00:00:00"/>
    <s v="Member"/>
    <x v="0"/>
    <n v="840.14"/>
    <x v="4"/>
    <x v="2"/>
    <n v="3518.9883"/>
    <s v="Bulk Order"/>
  </r>
  <r>
    <s v="ORD114876"/>
    <x v="2"/>
    <x v="2"/>
    <x v="14661"/>
    <n v="0.21"/>
    <n v="379.36500000000001"/>
    <n v="6"/>
    <d v="2023-05-14T00:00:00"/>
    <d v="2023-05-20T00:00:00"/>
    <s v="New"/>
    <x v="1"/>
    <n v="510.56"/>
    <x v="4"/>
    <x v="3"/>
    <n v="1427.135"/>
    <s v="Bulk Order"/>
  </r>
  <r>
    <s v="ORD114877"/>
    <x v="1"/>
    <x v="1"/>
    <x v="14662"/>
    <n v="0.42"/>
    <n v="928.99800000000005"/>
    <n v="5"/>
    <d v="2024-07-28T00:00:00"/>
    <d v="2024-08-02T00:00:00"/>
    <s v="New"/>
    <x v="2"/>
    <n v="328.43"/>
    <x v="4"/>
    <x v="1"/>
    <n v="1282.902"/>
    <s v="-"/>
  </r>
  <r>
    <s v="ORD114878"/>
    <x v="2"/>
    <x v="3"/>
    <x v="14663"/>
    <n v="0.25"/>
    <n v="538.22749999999996"/>
    <n v="5"/>
    <d v="2023-04-01T00:00:00"/>
    <d v="2023-04-04T00:00:00"/>
    <s v="New"/>
    <x v="1"/>
    <n v="569.75"/>
    <x v="4"/>
    <x v="2"/>
    <n v="1614.6824999999999"/>
    <s v="-"/>
  </r>
  <r>
    <s v="ORD114879"/>
    <x v="2"/>
    <x v="0"/>
    <x v="14664"/>
    <n v="0.24"/>
    <n v="541.75439999999992"/>
    <n v="2"/>
    <d v="2023-07-16T00:00:00"/>
    <d v="2023-07-20T00:00:00"/>
    <s v="Regular"/>
    <x v="2"/>
    <n v="125.22"/>
    <x v="4"/>
    <x v="2"/>
    <n v="1715.5556000000001"/>
    <s v="-"/>
  </r>
  <r>
    <s v="ORD114880"/>
    <x v="3"/>
    <x v="0"/>
    <x v="14665"/>
    <n v="0.28000000000000003"/>
    <n v="1247.9964000000002"/>
    <n v="8"/>
    <d v="2023-09-06T00:00:00"/>
    <d v="2023-09-10T00:00:00"/>
    <s v="Regular"/>
    <x v="1"/>
    <n v="1047.72"/>
    <x v="4"/>
    <x v="1"/>
    <n v="3209.1336000000001"/>
    <s v="Bulk Order"/>
  </r>
  <r>
    <s v="ORD114881"/>
    <x v="3"/>
    <x v="1"/>
    <x v="14666"/>
    <n v="0.06"/>
    <n v="79.241399999999999"/>
    <n v="4"/>
    <d v="2023-12-05T00:00:00"/>
    <d v="2023-12-09T00:00:00"/>
    <s v="Member"/>
    <x v="0"/>
    <n v="95.59"/>
    <x v="4"/>
    <x v="2"/>
    <n v="1241.4486000000002"/>
    <s v="-"/>
  </r>
  <r>
    <s v="ORD114882"/>
    <x v="1"/>
    <x v="4"/>
    <x v="14667"/>
    <n v="0.28000000000000003"/>
    <n v="1128.6128000000001"/>
    <n v="4"/>
    <d v="2023-11-02T00:00:00"/>
    <d v="2023-11-05T00:00:00"/>
    <s v="Member"/>
    <x v="1"/>
    <n v="1109.02"/>
    <x v="4"/>
    <x v="0"/>
    <n v="2902.1472000000003"/>
    <s v="-"/>
  </r>
  <r>
    <s v="ORD114883"/>
    <x v="2"/>
    <x v="2"/>
    <x v="14668"/>
    <n v="0.28000000000000003"/>
    <n v="733.26400000000012"/>
    <n v="8"/>
    <d v="2024-02-28T00:00:00"/>
    <d v="2024-02-29T00:00:00"/>
    <s v="New"/>
    <x v="0"/>
    <n v="447.69"/>
    <x v="4"/>
    <x v="2"/>
    <n v="1885.5360000000001"/>
    <s v="Bulk Order"/>
  </r>
  <r>
    <s v="ORD114884"/>
    <x v="3"/>
    <x v="0"/>
    <x v="14669"/>
    <n v="0.38"/>
    <n v="501.79379999999998"/>
    <n v="4"/>
    <d v="2024-05-27T00:00:00"/>
    <d v="2024-05-28T00:00:00"/>
    <s v="Member"/>
    <x v="2"/>
    <n v="233.58"/>
    <x v="4"/>
    <x v="0"/>
    <n v="818.71620000000007"/>
    <s v="-"/>
  </r>
  <r>
    <s v="ORD114885"/>
    <x v="3"/>
    <x v="0"/>
    <x v="14670"/>
    <n v="0.32"/>
    <n v="858.79679999999996"/>
    <n v="1"/>
    <d v="2024-11-16T00:00:00"/>
    <d v="2024-11-21T00:00:00"/>
    <s v="Member"/>
    <x v="1"/>
    <n v="750.62"/>
    <x v="4"/>
    <x v="0"/>
    <n v="1824.9431999999997"/>
    <s v="-"/>
  </r>
  <r>
    <s v="ORD114886"/>
    <x v="0"/>
    <x v="1"/>
    <x v="14671"/>
    <n v="0.48"/>
    <n v="507.67680000000001"/>
    <n v="4"/>
    <d v="2023-05-18T00:00:00"/>
    <d v="2023-05-21T00:00:00"/>
    <s v="New"/>
    <x v="0"/>
    <n v="168.94"/>
    <x v="4"/>
    <x v="1"/>
    <n v="549.98320000000012"/>
    <s v="-"/>
  </r>
  <r>
    <s v="ORD114887"/>
    <x v="2"/>
    <x v="4"/>
    <x v="14672"/>
    <n v="0.04"/>
    <n v="25.203200000000002"/>
    <n v="1"/>
    <d v="2024-09-16T00:00:00"/>
    <d v="2024-09-19T00:00:00"/>
    <s v="Regular"/>
    <x v="0"/>
    <n v="173.68"/>
    <x v="4"/>
    <x v="2"/>
    <n v="604.8768"/>
    <s v="-"/>
  </r>
  <r>
    <s v="ORD114888"/>
    <x v="3"/>
    <x v="2"/>
    <x v="14673"/>
    <n v="0.39"/>
    <n v="1640.7573"/>
    <n v="6"/>
    <d v="2023-11-01T00:00:00"/>
    <d v="2023-11-06T00:00:00"/>
    <s v="Regular"/>
    <x v="0"/>
    <n v="926.76"/>
    <x v="4"/>
    <x v="2"/>
    <n v="2566.3126999999995"/>
    <s v="Bulk Order"/>
  </r>
  <r>
    <s v="ORD114889"/>
    <x v="1"/>
    <x v="4"/>
    <x v="14674"/>
    <n v="0.38"/>
    <n v="1340.1384"/>
    <n v="2"/>
    <d v="2023-01-14T00:00:00"/>
    <d v="2023-01-15T00:00:00"/>
    <s v="New"/>
    <x v="1"/>
    <n v="425.64"/>
    <x v="4"/>
    <x v="2"/>
    <n v="2186.5415999999996"/>
    <s v="-"/>
  </r>
  <r>
    <s v="ORD114890"/>
    <x v="0"/>
    <x v="4"/>
    <x v="14675"/>
    <n v="0.13"/>
    <n v="143.572"/>
    <n v="9"/>
    <d v="2023-02-15T00:00:00"/>
    <d v="2023-02-16T00:00:00"/>
    <s v="New"/>
    <x v="2"/>
    <n v="71.989999999999995"/>
    <x v="4"/>
    <x v="2"/>
    <n v="960.82800000000009"/>
    <s v="Bulk Order"/>
  </r>
  <r>
    <s v="ORD114891"/>
    <x v="0"/>
    <x v="1"/>
    <x v="14676"/>
    <n v="0.35"/>
    <n v="1651.0339999999999"/>
    <n v="4"/>
    <d v="2024-07-05T00:00:00"/>
    <d v="2024-07-07T00:00:00"/>
    <s v="Member"/>
    <x v="0"/>
    <n v="1302.83"/>
    <x v="4"/>
    <x v="0"/>
    <n v="3066.2060000000001"/>
    <s v="-"/>
  </r>
  <r>
    <s v="ORD114892"/>
    <x v="2"/>
    <x v="4"/>
    <x v="14677"/>
    <n v="0.33"/>
    <n v="72.45150000000001"/>
    <n v="8"/>
    <d v="2023-04-24T00:00:00"/>
    <d v="2023-04-26T00:00:00"/>
    <s v="Member"/>
    <x v="0"/>
    <n v="28.8"/>
    <x v="4"/>
    <x v="0"/>
    <n v="147.0985"/>
    <s v="Bulk Order"/>
  </r>
  <r>
    <s v="ORD114893"/>
    <x v="2"/>
    <x v="2"/>
    <x v="14678"/>
    <n v="0.15"/>
    <n v="259.96049999999997"/>
    <n v="2"/>
    <d v="2023-05-27T00:00:00"/>
    <d v="2023-06-02T00:00:00"/>
    <s v="Member"/>
    <x v="1"/>
    <n v="97.28"/>
    <x v="4"/>
    <x v="1"/>
    <n v="1473.1095"/>
    <s v="-"/>
  </r>
  <r>
    <s v="ORD114894"/>
    <x v="0"/>
    <x v="3"/>
    <x v="14679"/>
    <n v="0.36"/>
    <n v="74.195999999999998"/>
    <n v="5"/>
    <d v="2023-08-30T00:00:00"/>
    <d v="2023-09-01T00:00:00"/>
    <s v="Regular"/>
    <x v="0"/>
    <n v="57.02"/>
    <x v="4"/>
    <x v="2"/>
    <n v="131.904"/>
    <s v="-"/>
  </r>
  <r>
    <s v="ORD114895"/>
    <x v="1"/>
    <x v="3"/>
    <x v="3162"/>
    <n v="0.47"/>
    <n v="374.7122"/>
    <n v="8"/>
    <d v="2024-06-12T00:00:00"/>
    <d v="2024-06-14T00:00:00"/>
    <s v="Regular"/>
    <x v="0"/>
    <n v="146.02000000000001"/>
    <x v="4"/>
    <x v="0"/>
    <n v="422.5478"/>
    <s v="Bulk Order"/>
  </r>
  <r>
    <s v="ORD114896"/>
    <x v="2"/>
    <x v="2"/>
    <x v="14680"/>
    <n v="0.15"/>
    <n v="147.35849999999999"/>
    <n v="1"/>
    <d v="2023-07-29T00:00:00"/>
    <d v="2023-08-04T00:00:00"/>
    <s v="Member"/>
    <x v="1"/>
    <n v="220.39"/>
    <x v="4"/>
    <x v="3"/>
    <n v="835.03150000000005"/>
    <s v="-"/>
  </r>
  <r>
    <s v="ORD114897"/>
    <x v="2"/>
    <x v="1"/>
    <x v="14681"/>
    <n v="0.49"/>
    <n v="1994.6135999999999"/>
    <n v="6"/>
    <d v="2023-08-20T00:00:00"/>
    <d v="2023-08-21T00:00:00"/>
    <s v="New"/>
    <x v="2"/>
    <n v="1173.5"/>
    <x v="4"/>
    <x v="4"/>
    <n v="2076.0263999999997"/>
    <s v="Bulk Order"/>
  </r>
  <r>
    <s v="ORD114898"/>
    <x v="0"/>
    <x v="0"/>
    <x v="14682"/>
    <n v="0.11"/>
    <n v="546.24790000000007"/>
    <n v="2"/>
    <d v="2024-01-05T00:00:00"/>
    <d v="2024-01-09T00:00:00"/>
    <s v="New"/>
    <x v="1"/>
    <n v="493.29"/>
    <x v="4"/>
    <x v="5"/>
    <n v="4419.6421"/>
    <s v="-"/>
  </r>
  <r>
    <s v="ORD114899"/>
    <x v="0"/>
    <x v="1"/>
    <x v="14683"/>
    <n v="7.0000000000000007E-2"/>
    <n v="304.49090000000001"/>
    <n v="5"/>
    <d v="2024-04-01T00:00:00"/>
    <d v="2024-04-04T00:00:00"/>
    <s v="New"/>
    <x v="1"/>
    <n v="904.1"/>
    <x v="4"/>
    <x v="1"/>
    <n v="4045.3791000000001"/>
    <s v="-"/>
  </r>
  <r>
    <s v="ORD114900"/>
    <x v="2"/>
    <x v="2"/>
    <x v="14684"/>
    <n v="0.04"/>
    <n v="128.48600000000002"/>
    <n v="1"/>
    <d v="2023-07-12T00:00:00"/>
    <d v="2023-07-14T00:00:00"/>
    <s v="Regular"/>
    <x v="1"/>
    <n v="299.8"/>
    <x v="4"/>
    <x v="4"/>
    <n v="3083.6640000000002"/>
    <s v="-"/>
  </r>
  <r>
    <s v="ORD114901"/>
    <x v="3"/>
    <x v="4"/>
    <x v="14685"/>
    <n v="0.11"/>
    <n v="400.65520000000004"/>
    <n v="4"/>
    <d v="2023-03-11T00:00:00"/>
    <d v="2023-03-15T00:00:00"/>
    <s v="Member"/>
    <x v="1"/>
    <n v="418.04"/>
    <x v="4"/>
    <x v="4"/>
    <n v="3241.6648"/>
    <s v="-"/>
  </r>
  <r>
    <s v="ORD114902"/>
    <x v="2"/>
    <x v="3"/>
    <x v="14686"/>
    <n v="0.17"/>
    <n v="452.50940000000008"/>
    <n v="3"/>
    <d v="2023-10-21T00:00:00"/>
    <d v="2023-10-23T00:00:00"/>
    <s v="New"/>
    <x v="0"/>
    <n v="493.08"/>
    <x v="4"/>
    <x v="5"/>
    <n v="2209.3106000000002"/>
    <s v="-"/>
  </r>
  <r>
    <s v="ORD114903"/>
    <x v="3"/>
    <x v="4"/>
    <x v="14687"/>
    <n v="0.37"/>
    <n v="803.0702"/>
    <n v="5"/>
    <d v="2023-05-25T00:00:00"/>
    <d v="2023-05-30T00:00:00"/>
    <s v="Regular"/>
    <x v="2"/>
    <n v="229.46"/>
    <x v="4"/>
    <x v="2"/>
    <n v="1367.3897999999999"/>
    <s v="-"/>
  </r>
  <r>
    <s v="ORD114904"/>
    <x v="0"/>
    <x v="1"/>
    <x v="8567"/>
    <n v="0.04"/>
    <n v="139.6652"/>
    <n v="8"/>
    <d v="2024-08-07T00:00:00"/>
    <d v="2024-08-14T00:00:00"/>
    <s v="New"/>
    <x v="0"/>
    <n v="585.57000000000005"/>
    <x v="4"/>
    <x v="4"/>
    <n v="3351.9648000000002"/>
    <s v="Bulk Order"/>
  </r>
  <r>
    <s v="ORD114905"/>
    <x v="3"/>
    <x v="2"/>
    <x v="14688"/>
    <n v="0.25"/>
    <n v="1217.0675000000001"/>
    <n v="9"/>
    <d v="2023-05-05T00:00:00"/>
    <d v="2023-05-07T00:00:00"/>
    <s v="Regular"/>
    <x v="2"/>
    <n v="262.89999999999998"/>
    <x v="4"/>
    <x v="2"/>
    <n v="3651.2025000000003"/>
    <s v="Bulk Order"/>
  </r>
  <r>
    <s v="ORD114906"/>
    <x v="1"/>
    <x v="3"/>
    <x v="14689"/>
    <n v="0.26"/>
    <n v="62.810800000000008"/>
    <n v="5"/>
    <d v="2024-01-11T00:00:00"/>
    <d v="2024-01-18T00:00:00"/>
    <s v="Member"/>
    <x v="0"/>
    <n v="51.34"/>
    <x v="4"/>
    <x v="2"/>
    <n v="178.76920000000001"/>
    <s v="-"/>
  </r>
  <r>
    <s v="ORD114907"/>
    <x v="0"/>
    <x v="2"/>
    <x v="14690"/>
    <n v="0.11"/>
    <n v="180.29220000000001"/>
    <n v="9"/>
    <d v="2023-05-26T00:00:00"/>
    <d v="2023-05-31T00:00:00"/>
    <s v="New"/>
    <x v="0"/>
    <n v="395.75"/>
    <x v="4"/>
    <x v="3"/>
    <n v="1458.7277999999999"/>
    <s v="Bulk Order"/>
  </r>
  <r>
    <s v="ORD114908"/>
    <x v="2"/>
    <x v="3"/>
    <x v="14691"/>
    <n v="0.02"/>
    <n v="34.345799999999997"/>
    <n v="4"/>
    <d v="2023-08-26T00:00:00"/>
    <d v="2023-09-01T00:00:00"/>
    <s v="Regular"/>
    <x v="1"/>
    <n v="185.9"/>
    <x v="4"/>
    <x v="0"/>
    <n v="1682.9441999999999"/>
    <s v="-"/>
  </r>
  <r>
    <s v="ORD114909"/>
    <x v="2"/>
    <x v="3"/>
    <x v="14692"/>
    <n v="0.11"/>
    <n v="234.28129999999999"/>
    <n v="5"/>
    <d v="2023-05-15T00:00:00"/>
    <d v="2023-05-22T00:00:00"/>
    <s v="Member"/>
    <x v="1"/>
    <n v="121.51"/>
    <x v="4"/>
    <x v="5"/>
    <n v="1895.5486999999998"/>
    <s v="-"/>
  </r>
  <r>
    <s v="ORD114910"/>
    <x v="0"/>
    <x v="3"/>
    <x v="14693"/>
    <n v="0.12"/>
    <n v="380.61239999999998"/>
    <n v="9"/>
    <d v="2024-02-23T00:00:00"/>
    <d v="2024-02-26T00:00:00"/>
    <s v="Regular"/>
    <x v="0"/>
    <n v="212.07"/>
    <x v="4"/>
    <x v="5"/>
    <n v="2791.1576"/>
    <s v="Bulk Order"/>
  </r>
  <r>
    <s v="ORD114911"/>
    <x v="0"/>
    <x v="1"/>
    <x v="14694"/>
    <n v="0.34"/>
    <n v="889.9126"/>
    <n v="9"/>
    <d v="2023-06-21T00:00:00"/>
    <d v="2023-06-23T00:00:00"/>
    <s v="New"/>
    <x v="1"/>
    <n v="544.17999999999995"/>
    <x v="4"/>
    <x v="5"/>
    <n v="1727.4773999999998"/>
    <s v="Bulk Order"/>
  </r>
  <r>
    <s v="ORD114912"/>
    <x v="1"/>
    <x v="2"/>
    <x v="14695"/>
    <n v="0.12"/>
    <n v="23.0124"/>
    <n v="2"/>
    <d v="2023-10-22T00:00:00"/>
    <d v="2023-10-27T00:00:00"/>
    <s v="New"/>
    <x v="2"/>
    <n v="57.52"/>
    <x v="4"/>
    <x v="0"/>
    <n v="168.75760000000002"/>
    <s v="-"/>
  </r>
  <r>
    <s v="ORD114913"/>
    <x v="0"/>
    <x v="0"/>
    <x v="14696"/>
    <n v="0.17"/>
    <n v="359.87130000000002"/>
    <n v="5"/>
    <d v="2024-06-06T00:00:00"/>
    <d v="2024-06-09T00:00:00"/>
    <s v="New"/>
    <x v="1"/>
    <n v="468.82"/>
    <x v="4"/>
    <x v="5"/>
    <n v="1757.0186999999999"/>
    <s v="-"/>
  </r>
  <r>
    <s v="ORD114914"/>
    <x v="2"/>
    <x v="0"/>
    <x v="14697"/>
    <n v="0.02"/>
    <n v="62.706000000000003"/>
    <n v="8"/>
    <d v="2023-05-05T00:00:00"/>
    <d v="2023-05-07T00:00:00"/>
    <s v="Regular"/>
    <x v="0"/>
    <n v="164.04"/>
    <x v="4"/>
    <x v="4"/>
    <n v="3072.5940000000001"/>
    <s v="Bulk Order"/>
  </r>
  <r>
    <s v="ORD114915"/>
    <x v="1"/>
    <x v="0"/>
    <x v="14698"/>
    <n v="0.31"/>
    <n v="797.82839999999999"/>
    <n v="1"/>
    <d v="2023-09-23T00:00:00"/>
    <d v="2023-09-29T00:00:00"/>
    <s v="New"/>
    <x v="0"/>
    <n v="732.07"/>
    <x v="4"/>
    <x v="5"/>
    <n v="1775.8116"/>
    <s v="-"/>
  </r>
  <r>
    <s v="ORD114916"/>
    <x v="2"/>
    <x v="2"/>
    <x v="14699"/>
    <n v="0.24"/>
    <n v="1049.5440000000001"/>
    <n v="4"/>
    <d v="2023-05-08T00:00:00"/>
    <d v="2023-05-15T00:00:00"/>
    <s v="New"/>
    <x v="0"/>
    <n v="1156.46"/>
    <x v="4"/>
    <x v="1"/>
    <n v="3323.5560000000005"/>
    <s v="-"/>
  </r>
  <r>
    <s v="ORD114917"/>
    <x v="3"/>
    <x v="4"/>
    <x v="14700"/>
    <n v="0.17"/>
    <n v="349.03039999999999"/>
    <n v="8"/>
    <d v="2023-12-20T00:00:00"/>
    <d v="2023-12-27T00:00:00"/>
    <s v="New"/>
    <x v="0"/>
    <n v="370.96"/>
    <x v="4"/>
    <x v="3"/>
    <n v="1704.0895999999998"/>
    <s v="Bulk Order"/>
  </r>
  <r>
    <s v="ORD114918"/>
    <x v="0"/>
    <x v="2"/>
    <x v="14701"/>
    <n v="0.35"/>
    <n v="56.538999999999994"/>
    <n v="2"/>
    <d v="2023-03-17T00:00:00"/>
    <d v="2023-03-24T00:00:00"/>
    <s v="New"/>
    <x v="2"/>
    <n v="40.81"/>
    <x v="4"/>
    <x v="2"/>
    <n v="105.001"/>
    <s v="-"/>
  </r>
  <r>
    <s v="ORD114919"/>
    <x v="3"/>
    <x v="3"/>
    <x v="14702"/>
    <n v="0.34"/>
    <n v="508.64000000000004"/>
    <n v="1"/>
    <d v="2024-01-28T00:00:00"/>
    <d v="2024-01-30T00:00:00"/>
    <s v="New"/>
    <x v="0"/>
    <n v="184.81"/>
    <x v="4"/>
    <x v="2"/>
    <n v="987.3599999999999"/>
    <s v="-"/>
  </r>
  <r>
    <s v="ORD114920"/>
    <x v="2"/>
    <x v="4"/>
    <x v="14703"/>
    <n v="0.16"/>
    <n v="122.36799999999999"/>
    <n v="6"/>
    <d v="2023-12-24T00:00:00"/>
    <d v="2023-12-30T00:00:00"/>
    <s v="Regular"/>
    <x v="1"/>
    <n v="61.59"/>
    <x v="4"/>
    <x v="3"/>
    <n v="642.43200000000002"/>
    <s v="Bulk Order"/>
  </r>
  <r>
    <s v="ORD114921"/>
    <x v="3"/>
    <x v="3"/>
    <x v="14704"/>
    <n v="0.35"/>
    <n v="464.14550000000003"/>
    <n v="6"/>
    <d v="2024-09-13T00:00:00"/>
    <d v="2024-09-14T00:00:00"/>
    <s v="New"/>
    <x v="0"/>
    <n v="118.27"/>
    <x v="4"/>
    <x v="0"/>
    <n v="861.98450000000003"/>
    <s v="Bulk Order"/>
  </r>
  <r>
    <s v="ORD114922"/>
    <x v="3"/>
    <x v="3"/>
    <x v="14705"/>
    <n v="0.17"/>
    <n v="318.6191"/>
    <n v="1"/>
    <d v="2023-01-08T00:00:00"/>
    <d v="2023-01-12T00:00:00"/>
    <s v="Member"/>
    <x v="0"/>
    <n v="204.34"/>
    <x v="4"/>
    <x v="0"/>
    <n v="1555.6109000000001"/>
    <s v="-"/>
  </r>
  <r>
    <s v="ORD114923"/>
    <x v="2"/>
    <x v="2"/>
    <x v="14706"/>
    <n v="0.11"/>
    <n v="375.71710000000002"/>
    <n v="3"/>
    <d v="2024-11-18T00:00:00"/>
    <d v="2024-11-22T00:00:00"/>
    <s v="New"/>
    <x v="1"/>
    <n v="402.83"/>
    <x v="4"/>
    <x v="5"/>
    <n v="3039.8929000000003"/>
    <s v="-"/>
  </r>
  <r>
    <s v="ORD114924"/>
    <x v="2"/>
    <x v="0"/>
    <x v="14707"/>
    <n v="0.36"/>
    <n v="607.83479999999997"/>
    <n v="8"/>
    <d v="2023-01-21T00:00:00"/>
    <d v="2023-01-24T00:00:00"/>
    <s v="Regular"/>
    <x v="2"/>
    <n v="262.39"/>
    <x v="4"/>
    <x v="5"/>
    <n v="1080.5952000000002"/>
    <s v="Bulk Order"/>
  </r>
  <r>
    <s v="ORD114925"/>
    <x v="0"/>
    <x v="4"/>
    <x v="14708"/>
    <n v="0.36"/>
    <n v="1595.5668000000001"/>
    <n v="9"/>
    <d v="2023-07-27T00:00:00"/>
    <d v="2023-08-01T00:00:00"/>
    <s v="New"/>
    <x v="1"/>
    <n v="985.96"/>
    <x v="4"/>
    <x v="4"/>
    <n v="2836.5632000000001"/>
    <s v="Bulk Order"/>
  </r>
  <r>
    <s v="ORD114926"/>
    <x v="3"/>
    <x v="1"/>
    <x v="14709"/>
    <n v="0.43"/>
    <n v="674.1884"/>
    <n v="8"/>
    <d v="2023-04-07T00:00:00"/>
    <d v="2023-04-11T00:00:00"/>
    <s v="New"/>
    <x v="2"/>
    <n v="130.06"/>
    <x v="4"/>
    <x v="2"/>
    <n v="893.69160000000011"/>
    <s v="Bulk Order"/>
  </r>
  <r>
    <s v="ORD114927"/>
    <x v="1"/>
    <x v="0"/>
    <x v="14710"/>
    <n v="0.25"/>
    <n v="192.74250000000001"/>
    <n v="1"/>
    <d v="2024-09-06T00:00:00"/>
    <d v="2024-09-11T00:00:00"/>
    <s v="Regular"/>
    <x v="0"/>
    <n v="76.900000000000006"/>
    <x v="4"/>
    <x v="5"/>
    <n v="578.22749999999996"/>
    <s v="-"/>
  </r>
  <r>
    <s v="ORD114928"/>
    <x v="1"/>
    <x v="1"/>
    <x v="14711"/>
    <n v="0.12"/>
    <n v="111.2928"/>
    <n v="4"/>
    <d v="2023-09-19T00:00:00"/>
    <d v="2023-09-24T00:00:00"/>
    <s v="Regular"/>
    <x v="2"/>
    <n v="72.78"/>
    <x v="4"/>
    <x v="3"/>
    <n v="816.14720000000011"/>
    <s v="-"/>
  </r>
  <r>
    <s v="ORD114929"/>
    <x v="2"/>
    <x v="2"/>
    <x v="14712"/>
    <n v="0.42"/>
    <n v="1965.3647999999998"/>
    <n v="9"/>
    <d v="2023-02-28T00:00:00"/>
    <d v="2023-03-04T00:00:00"/>
    <s v="New"/>
    <x v="0"/>
    <n v="799.86"/>
    <x v="4"/>
    <x v="0"/>
    <n v="2714.0751999999998"/>
    <s v="Bulk Order"/>
  </r>
  <r>
    <s v="ORD114930"/>
    <x v="2"/>
    <x v="4"/>
    <x v="14713"/>
    <n v="0.09"/>
    <n v="209.57310000000001"/>
    <n v="1"/>
    <d v="2024-06-18T00:00:00"/>
    <d v="2024-06-22T00:00:00"/>
    <s v="New"/>
    <x v="2"/>
    <n v="531.89"/>
    <x v="4"/>
    <x v="5"/>
    <n v="2119.0169000000001"/>
    <s v="-"/>
  </r>
  <r>
    <s v="ORD114931"/>
    <x v="3"/>
    <x v="2"/>
    <x v="14714"/>
    <n v="0.47"/>
    <n v="975.40039999999999"/>
    <n v="4"/>
    <d v="2023-11-25T00:00:00"/>
    <d v="2023-12-02T00:00:00"/>
    <s v="Regular"/>
    <x v="0"/>
    <n v="333.45"/>
    <x v="4"/>
    <x v="0"/>
    <n v="1099.9196000000002"/>
    <s v="-"/>
  </r>
  <r>
    <s v="ORD114932"/>
    <x v="2"/>
    <x v="1"/>
    <x v="14715"/>
    <n v="0.15"/>
    <n v="65.641499999999994"/>
    <n v="7"/>
    <d v="2024-09-03T00:00:00"/>
    <d v="2024-09-08T00:00:00"/>
    <s v="Regular"/>
    <x v="1"/>
    <n v="103.29"/>
    <x v="4"/>
    <x v="2"/>
    <n v="371.96850000000001"/>
    <s v="Bulk Order"/>
  </r>
  <r>
    <s v="ORD114933"/>
    <x v="1"/>
    <x v="3"/>
    <x v="14716"/>
    <n v="0.01"/>
    <n v="36.932700000000004"/>
    <n v="7"/>
    <d v="2024-04-03T00:00:00"/>
    <d v="2024-04-08T00:00:00"/>
    <s v="New"/>
    <x v="0"/>
    <n v="708.98"/>
    <x v="4"/>
    <x v="4"/>
    <n v="3656.3373000000001"/>
    <s v="Bulk Order"/>
  </r>
  <r>
    <s v="ORD114934"/>
    <x v="0"/>
    <x v="2"/>
    <x v="14717"/>
    <n v="0.09"/>
    <n v="315.34199999999998"/>
    <n v="7"/>
    <d v="2024-09-21T00:00:00"/>
    <d v="2024-09-23T00:00:00"/>
    <s v="Regular"/>
    <x v="0"/>
    <n v="452.3"/>
    <x v="4"/>
    <x v="1"/>
    <n v="3188.4580000000001"/>
    <s v="Bulk Order"/>
  </r>
  <r>
    <s v="ORD114935"/>
    <x v="0"/>
    <x v="4"/>
    <x v="14718"/>
    <n v="0.21"/>
    <n v="407.63729999999998"/>
    <n v="4"/>
    <d v="2024-01-31T00:00:00"/>
    <d v="2024-02-07T00:00:00"/>
    <s v="New"/>
    <x v="0"/>
    <n v="361.51"/>
    <x v="4"/>
    <x v="0"/>
    <n v="1533.4927000000002"/>
    <s v="-"/>
  </r>
  <r>
    <s v="ORD114936"/>
    <x v="3"/>
    <x v="2"/>
    <x v="14719"/>
    <n v="0.03"/>
    <n v="104.68919999999999"/>
    <n v="8"/>
    <d v="2023-07-04T00:00:00"/>
    <d v="2023-07-06T00:00:00"/>
    <s v="New"/>
    <x v="0"/>
    <n v="899.71"/>
    <x v="4"/>
    <x v="0"/>
    <n v="3384.9508000000001"/>
    <s v="Bulk Order"/>
  </r>
  <r>
    <s v="ORD114937"/>
    <x v="0"/>
    <x v="0"/>
    <x v="14720"/>
    <n v="0.2"/>
    <n v="380.10200000000003"/>
    <n v="3"/>
    <d v="2024-10-30T00:00:00"/>
    <d v="2024-11-04T00:00:00"/>
    <s v="Member"/>
    <x v="2"/>
    <n v="177.2"/>
    <x v="4"/>
    <x v="5"/>
    <n v="1520.4079999999999"/>
    <s v="-"/>
  </r>
  <r>
    <s v="ORD114938"/>
    <x v="2"/>
    <x v="2"/>
    <x v="14721"/>
    <n v="0.1"/>
    <n v="45.847000000000008"/>
    <n v="9"/>
    <d v="2024-12-25T00:00:00"/>
    <d v="2024-12-29T00:00:00"/>
    <s v="Member"/>
    <x v="2"/>
    <n v="87.49"/>
    <x v="4"/>
    <x v="5"/>
    <n v="412.62300000000005"/>
    <s v="Bulk Order"/>
  </r>
  <r>
    <s v="ORD114939"/>
    <x v="2"/>
    <x v="1"/>
    <x v="14722"/>
    <n v="0.01"/>
    <n v="37.166899999999998"/>
    <n v="6"/>
    <d v="2023-11-19T00:00:00"/>
    <d v="2023-11-21T00:00:00"/>
    <s v="New"/>
    <x v="1"/>
    <n v="812.66"/>
    <x v="4"/>
    <x v="2"/>
    <n v="3679.5230999999999"/>
    <s v="Bulk Order"/>
  </r>
  <r>
    <s v="ORD114940"/>
    <x v="2"/>
    <x v="2"/>
    <x v="14723"/>
    <n v="0.15"/>
    <n v="724.42349999999999"/>
    <n v="7"/>
    <d v="2024-07-26T00:00:00"/>
    <d v="2024-07-31T00:00:00"/>
    <s v="Regular"/>
    <x v="2"/>
    <n v="1332.95"/>
    <x v="4"/>
    <x v="4"/>
    <n v="4105.0664999999999"/>
    <s v="Bulk Order"/>
  </r>
  <r>
    <s v="ORD114941"/>
    <x v="2"/>
    <x v="4"/>
    <x v="14724"/>
    <n v="0.11"/>
    <n v="360.4282"/>
    <n v="9"/>
    <d v="2024-07-26T00:00:00"/>
    <d v="2024-08-01T00:00:00"/>
    <s v="Regular"/>
    <x v="1"/>
    <n v="658.49"/>
    <x v="4"/>
    <x v="1"/>
    <n v="2916.1918000000001"/>
    <s v="Bulk Order"/>
  </r>
  <r>
    <s v="ORD114942"/>
    <x v="3"/>
    <x v="2"/>
    <x v="14725"/>
    <n v="0.21"/>
    <n v="305.47860000000003"/>
    <n v="4"/>
    <d v="2024-01-09T00:00:00"/>
    <d v="2024-01-16T00:00:00"/>
    <s v="Member"/>
    <x v="0"/>
    <n v="88.22"/>
    <x v="4"/>
    <x v="1"/>
    <n v="1149.1813999999999"/>
    <s v="-"/>
  </r>
  <r>
    <s v="ORD114943"/>
    <x v="0"/>
    <x v="2"/>
    <x v="14726"/>
    <n v="0.38"/>
    <n v="540.59179999999992"/>
    <n v="5"/>
    <d v="2023-08-04T00:00:00"/>
    <d v="2023-08-09T00:00:00"/>
    <s v="Member"/>
    <x v="2"/>
    <n v="273.39999999999998"/>
    <x v="4"/>
    <x v="5"/>
    <n v="882.01819999999998"/>
    <s v="-"/>
  </r>
  <r>
    <s v="ORD114944"/>
    <x v="1"/>
    <x v="4"/>
    <x v="14727"/>
    <n v="0.25"/>
    <n v="1162.9974999999999"/>
    <n v="1"/>
    <d v="2023-01-30T00:00:00"/>
    <d v="2023-02-02T00:00:00"/>
    <s v="New"/>
    <x v="1"/>
    <n v="468.97"/>
    <x v="4"/>
    <x v="4"/>
    <n v="3488.9924999999998"/>
    <s v="-"/>
  </r>
  <r>
    <s v="ORD114945"/>
    <x v="0"/>
    <x v="2"/>
    <x v="14728"/>
    <n v="0.38"/>
    <n v="602.72559999999999"/>
    <n v="8"/>
    <d v="2023-09-12T00:00:00"/>
    <d v="2023-09-15T00:00:00"/>
    <s v="New"/>
    <x v="0"/>
    <n v="263.37"/>
    <x v="4"/>
    <x v="4"/>
    <n v="983.39439999999991"/>
    <s v="Bulk Order"/>
  </r>
  <r>
    <s v="ORD114946"/>
    <x v="2"/>
    <x v="4"/>
    <x v="14729"/>
    <n v="0.17"/>
    <n v="656.90380000000005"/>
    <n v="2"/>
    <d v="2023-10-10T00:00:00"/>
    <d v="2023-10-15T00:00:00"/>
    <s v="Regular"/>
    <x v="1"/>
    <n v="740.79"/>
    <x v="4"/>
    <x v="5"/>
    <n v="3207.2361999999998"/>
    <s v="-"/>
  </r>
  <r>
    <s v="ORD114947"/>
    <x v="1"/>
    <x v="1"/>
    <x v="14730"/>
    <n v="0.01"/>
    <n v="32.502800000000001"/>
    <n v="5"/>
    <d v="2024-04-21T00:00:00"/>
    <d v="2024-04-28T00:00:00"/>
    <s v="Member"/>
    <x v="1"/>
    <n v="697.71"/>
    <x v="4"/>
    <x v="0"/>
    <n v="3217.7772"/>
    <s v="-"/>
  </r>
  <r>
    <s v="ORD114948"/>
    <x v="3"/>
    <x v="4"/>
    <x v="14731"/>
    <n v="0.46"/>
    <n v="1381.7250000000001"/>
    <n v="5"/>
    <d v="2024-01-15T00:00:00"/>
    <d v="2024-01-20T00:00:00"/>
    <s v="Member"/>
    <x v="1"/>
    <n v="205.18"/>
    <x v="4"/>
    <x v="3"/>
    <n v="1622.0249999999999"/>
    <s v="-"/>
  </r>
  <r>
    <s v="ORD114949"/>
    <x v="2"/>
    <x v="1"/>
    <x v="14732"/>
    <n v="0.16"/>
    <n v="157.9632"/>
    <n v="4"/>
    <d v="2024-06-25T00:00:00"/>
    <d v="2024-06-30T00:00:00"/>
    <s v="Regular"/>
    <x v="2"/>
    <n v="258.42"/>
    <x v="4"/>
    <x v="1"/>
    <n v="829.30679999999995"/>
    <s v="-"/>
  </r>
  <r>
    <s v="ORD114950"/>
    <x v="2"/>
    <x v="1"/>
    <x v="14733"/>
    <n v="0.26"/>
    <n v="69.8386"/>
    <n v="4"/>
    <d v="2023-07-02T00:00:00"/>
    <d v="2023-07-04T00:00:00"/>
    <s v="Regular"/>
    <x v="2"/>
    <n v="76.81"/>
    <x v="4"/>
    <x v="1"/>
    <n v="198.77140000000003"/>
    <s v="-"/>
  </r>
  <r>
    <s v="ORD114951"/>
    <x v="1"/>
    <x v="4"/>
    <x v="14734"/>
    <n v="0.23"/>
    <n v="573.7396"/>
    <n v="2"/>
    <d v="2023-05-31T00:00:00"/>
    <d v="2023-06-01T00:00:00"/>
    <s v="Member"/>
    <x v="1"/>
    <n v="560.35"/>
    <x v="4"/>
    <x v="2"/>
    <n v="1920.7804000000001"/>
    <s v="-"/>
  </r>
  <r>
    <s v="ORD114952"/>
    <x v="3"/>
    <x v="2"/>
    <x v="14735"/>
    <n v="0.28999999999999998"/>
    <n v="1433.1741999999997"/>
    <n v="3"/>
    <d v="2023-10-20T00:00:00"/>
    <d v="2023-10-22T00:00:00"/>
    <s v="New"/>
    <x v="1"/>
    <n v="992.58"/>
    <x v="4"/>
    <x v="4"/>
    <n v="3508.8058000000001"/>
    <s v="-"/>
  </r>
  <r>
    <s v="ORD114953"/>
    <x v="1"/>
    <x v="0"/>
    <x v="14736"/>
    <n v="0.44"/>
    <n v="466.05680000000001"/>
    <n v="2"/>
    <d v="2023-08-08T00:00:00"/>
    <d v="2023-08-13T00:00:00"/>
    <s v="New"/>
    <x v="1"/>
    <n v="216.81"/>
    <x v="4"/>
    <x v="0"/>
    <n v="593.16319999999996"/>
    <s v="-"/>
  </r>
  <r>
    <s v="ORD114954"/>
    <x v="3"/>
    <x v="4"/>
    <x v="14737"/>
    <n v="0.43"/>
    <n v="1174.1881000000001"/>
    <n v="1"/>
    <d v="2024-07-28T00:00:00"/>
    <d v="2024-08-04T00:00:00"/>
    <s v="New"/>
    <x v="1"/>
    <n v="613.03"/>
    <x v="4"/>
    <x v="4"/>
    <n v="1556.4819"/>
    <s v="-"/>
  </r>
  <r>
    <s v="ORD114955"/>
    <x v="2"/>
    <x v="2"/>
    <x v="14738"/>
    <n v="0.49"/>
    <n v="1660.0220000000002"/>
    <n v="4"/>
    <d v="2024-03-10T00:00:00"/>
    <d v="2024-03-12T00:00:00"/>
    <s v="Regular"/>
    <x v="1"/>
    <n v="915.18"/>
    <x v="4"/>
    <x v="5"/>
    <n v="1727.778"/>
    <s v="-"/>
  </r>
  <r>
    <s v="ORD114956"/>
    <x v="0"/>
    <x v="1"/>
    <x v="14739"/>
    <n v="0.26"/>
    <n v="642.20519999999999"/>
    <n v="9"/>
    <d v="2023-12-15T00:00:00"/>
    <d v="2023-12-16T00:00:00"/>
    <s v="Regular"/>
    <x v="2"/>
    <n v="216.43"/>
    <x v="4"/>
    <x v="2"/>
    <n v="1827.8148000000001"/>
    <s v="Bulk Order"/>
  </r>
  <r>
    <s v="ORD114957"/>
    <x v="2"/>
    <x v="3"/>
    <x v="14740"/>
    <n v="0.46"/>
    <n v="1188.6308000000001"/>
    <n v="6"/>
    <d v="2024-05-06T00:00:00"/>
    <d v="2024-05-07T00:00:00"/>
    <s v="Member"/>
    <x v="1"/>
    <n v="151.38"/>
    <x v="4"/>
    <x v="2"/>
    <n v="1395.3491999999999"/>
    <s v="Bulk Order"/>
  </r>
  <r>
    <s v="ORD114958"/>
    <x v="0"/>
    <x v="0"/>
    <x v="14741"/>
    <n v="0.24"/>
    <n v="801.60239999999999"/>
    <n v="8"/>
    <d v="2024-12-18T00:00:00"/>
    <d v="2024-12-25T00:00:00"/>
    <s v="Regular"/>
    <x v="1"/>
    <n v="226.45"/>
    <x v="4"/>
    <x v="0"/>
    <n v="2538.4076000000005"/>
    <s v="Bulk Order"/>
  </r>
  <r>
    <s v="ORD114959"/>
    <x v="0"/>
    <x v="2"/>
    <x v="14742"/>
    <n v="0.02"/>
    <n v="81.860799999999998"/>
    <n v="2"/>
    <d v="2023-12-30T00:00:00"/>
    <d v="2023-12-31T00:00:00"/>
    <s v="Member"/>
    <x v="1"/>
    <n v="489.26"/>
    <x v="4"/>
    <x v="4"/>
    <n v="4011.1792"/>
    <s v="-"/>
  </r>
  <r>
    <s v="ORD114960"/>
    <x v="3"/>
    <x v="0"/>
    <x v="14743"/>
    <n v="7.0000000000000007E-2"/>
    <n v="121.3177"/>
    <n v="2"/>
    <d v="2024-12-03T00:00:00"/>
    <d v="2024-12-10T00:00:00"/>
    <s v="Regular"/>
    <x v="1"/>
    <n v="261.18"/>
    <x v="4"/>
    <x v="0"/>
    <n v="1611.7922999999998"/>
    <s v="-"/>
  </r>
  <r>
    <s v="ORD114961"/>
    <x v="1"/>
    <x v="3"/>
    <x v="14744"/>
    <n v="0.17"/>
    <n v="766.09649999999999"/>
    <n v="2"/>
    <d v="2024-05-07T00:00:00"/>
    <d v="2024-05-13T00:00:00"/>
    <s v="Member"/>
    <x v="0"/>
    <n v="749.9"/>
    <x v="4"/>
    <x v="5"/>
    <n v="3740.3534999999997"/>
    <s v="-"/>
  </r>
  <r>
    <s v="ORD114962"/>
    <x v="3"/>
    <x v="3"/>
    <x v="14745"/>
    <n v="0.36"/>
    <n v="891.36360000000002"/>
    <n v="8"/>
    <d v="2023-10-20T00:00:00"/>
    <d v="2023-10-27T00:00:00"/>
    <s v="New"/>
    <x v="1"/>
    <n v="262.95999999999998"/>
    <x v="4"/>
    <x v="3"/>
    <n v="1584.6464000000001"/>
    <s v="Bulk Order"/>
  </r>
  <r>
    <s v="ORD114963"/>
    <x v="2"/>
    <x v="3"/>
    <x v="14746"/>
    <n v="0.04"/>
    <n v="133.72800000000001"/>
    <n v="1"/>
    <d v="2024-08-31T00:00:00"/>
    <d v="2024-09-05T00:00:00"/>
    <s v="New"/>
    <x v="0"/>
    <n v="230.11"/>
    <x v="4"/>
    <x v="5"/>
    <n v="3209.4719999999998"/>
    <s v="-"/>
  </r>
  <r>
    <s v="ORD114964"/>
    <x v="1"/>
    <x v="4"/>
    <x v="14747"/>
    <n v="0.18"/>
    <n v="111.94559999999998"/>
    <n v="5"/>
    <d v="2024-09-18T00:00:00"/>
    <d v="2024-09-25T00:00:00"/>
    <s v="New"/>
    <x v="0"/>
    <n v="69.77"/>
    <x v="4"/>
    <x v="4"/>
    <n v="509.97439999999995"/>
    <s v="-"/>
  </r>
  <r>
    <s v="ORD114965"/>
    <x v="0"/>
    <x v="0"/>
    <x v="14748"/>
    <n v="0.49"/>
    <n v="1231.4435000000001"/>
    <n v="4"/>
    <d v="2024-05-25T00:00:00"/>
    <d v="2024-05-29T00:00:00"/>
    <s v="Member"/>
    <x v="1"/>
    <n v="610.91999999999996"/>
    <x v="4"/>
    <x v="3"/>
    <n v="1281.7065"/>
    <s v="-"/>
  </r>
  <r>
    <s v="ORD114966"/>
    <x v="0"/>
    <x v="4"/>
    <x v="14749"/>
    <n v="0.39"/>
    <n v="69.778800000000004"/>
    <n v="1"/>
    <d v="2024-06-26T00:00:00"/>
    <d v="2024-06-30T00:00:00"/>
    <s v="Member"/>
    <x v="1"/>
    <n v="36.200000000000003"/>
    <x v="4"/>
    <x v="3"/>
    <n v="109.14119999999998"/>
    <s v="-"/>
  </r>
  <r>
    <s v="ORD114967"/>
    <x v="2"/>
    <x v="3"/>
    <x v="14750"/>
    <n v="0.28999999999999998"/>
    <n v="584.64580000000001"/>
    <n v="7"/>
    <d v="2024-12-18T00:00:00"/>
    <d v="2024-12-25T00:00:00"/>
    <s v="New"/>
    <x v="0"/>
    <n v="474"/>
    <x v="4"/>
    <x v="1"/>
    <n v="1431.3742"/>
    <s v="Bulk Order"/>
  </r>
  <r>
    <s v="ORD114968"/>
    <x v="1"/>
    <x v="2"/>
    <x v="14751"/>
    <n v="0.03"/>
    <n v="11.0091"/>
    <n v="1"/>
    <d v="2023-06-02T00:00:00"/>
    <d v="2023-06-06T00:00:00"/>
    <s v="Regular"/>
    <x v="1"/>
    <n v="66.680000000000007"/>
    <x v="4"/>
    <x v="3"/>
    <n v="355.96090000000004"/>
    <s v="-"/>
  </r>
  <r>
    <s v="ORD114969"/>
    <x v="2"/>
    <x v="3"/>
    <x v="14752"/>
    <n v="0.01"/>
    <n v="44.952100000000002"/>
    <n v="6"/>
    <d v="2024-04-01T00:00:00"/>
    <d v="2024-04-04T00:00:00"/>
    <s v="Member"/>
    <x v="0"/>
    <n v="511.17"/>
    <x v="4"/>
    <x v="5"/>
    <n v="4450.2578999999996"/>
    <s v="Bulk Order"/>
  </r>
  <r>
    <s v="ORD114970"/>
    <x v="2"/>
    <x v="4"/>
    <x v="14753"/>
    <n v="0.05"/>
    <n v="169.83750000000001"/>
    <n v="1"/>
    <d v="2023-06-02T00:00:00"/>
    <d v="2023-06-06T00:00:00"/>
    <s v="Regular"/>
    <x v="0"/>
    <n v="989.57"/>
    <x v="4"/>
    <x v="4"/>
    <n v="3226.9124999999999"/>
    <s v="-"/>
  </r>
  <r>
    <s v="ORD114971"/>
    <x v="3"/>
    <x v="3"/>
    <x v="14754"/>
    <n v="0.16"/>
    <n v="636.83040000000005"/>
    <n v="9"/>
    <d v="2023-12-27T00:00:00"/>
    <d v="2024-01-01T00:00:00"/>
    <s v="New"/>
    <x v="2"/>
    <n v="1042.93"/>
    <x v="4"/>
    <x v="3"/>
    <n v="3343.3595999999998"/>
    <s v="Bulk Order"/>
  </r>
  <r>
    <s v="ORD114972"/>
    <x v="2"/>
    <x v="3"/>
    <x v="14755"/>
    <n v="0.3"/>
    <n v="717.48900000000003"/>
    <n v="3"/>
    <d v="2024-11-16T00:00:00"/>
    <d v="2024-11-21T00:00:00"/>
    <s v="New"/>
    <x v="1"/>
    <n v="664.13"/>
    <x v="4"/>
    <x v="0"/>
    <n v="1674.1410000000001"/>
    <s v="-"/>
  </r>
  <r>
    <s v="ORD114973"/>
    <x v="1"/>
    <x v="4"/>
    <x v="14756"/>
    <n v="0.1"/>
    <n v="427.43000000000006"/>
    <n v="2"/>
    <d v="2023-10-13T00:00:00"/>
    <d v="2023-10-16T00:00:00"/>
    <s v="Regular"/>
    <x v="0"/>
    <n v="443.29"/>
    <x v="4"/>
    <x v="1"/>
    <n v="3846.87"/>
    <s v="-"/>
  </r>
  <r>
    <s v="ORD114974"/>
    <x v="2"/>
    <x v="4"/>
    <x v="14757"/>
    <n v="0.03"/>
    <n v="131.33699999999999"/>
    <n v="7"/>
    <d v="2024-02-08T00:00:00"/>
    <d v="2024-02-14T00:00:00"/>
    <s v="Member"/>
    <x v="0"/>
    <n v="982.3"/>
    <x v="4"/>
    <x v="3"/>
    <n v="4246.5630000000001"/>
    <s v="Bulk Order"/>
  </r>
  <r>
    <s v="ORD114975"/>
    <x v="1"/>
    <x v="2"/>
    <x v="14758"/>
    <n v="0.05"/>
    <n v="92.420500000000004"/>
    <n v="1"/>
    <d v="2023-10-06T00:00:00"/>
    <d v="2023-10-11T00:00:00"/>
    <s v="Regular"/>
    <x v="1"/>
    <n v="345.64"/>
    <x v="4"/>
    <x v="5"/>
    <n v="1755.9895000000001"/>
    <s v="-"/>
  </r>
  <r>
    <s v="ORD114976"/>
    <x v="0"/>
    <x v="4"/>
    <x v="14759"/>
    <n v="0.21"/>
    <n v="408.78389999999996"/>
    <n v="7"/>
    <d v="2023-05-07T00:00:00"/>
    <d v="2023-05-13T00:00:00"/>
    <s v="New"/>
    <x v="0"/>
    <n v="201.81"/>
    <x v="4"/>
    <x v="0"/>
    <n v="1537.8061"/>
    <s v="Bulk Order"/>
  </r>
  <r>
    <s v="ORD114977"/>
    <x v="2"/>
    <x v="2"/>
    <x v="14760"/>
    <n v="0.39"/>
    <n v="1010.2482000000001"/>
    <n v="9"/>
    <d v="2024-01-20T00:00:00"/>
    <d v="2024-01-25T00:00:00"/>
    <s v="Regular"/>
    <x v="1"/>
    <n v="658.91"/>
    <x v="4"/>
    <x v="4"/>
    <n v="1580.1318000000001"/>
    <s v="Bulk Order"/>
  </r>
  <r>
    <s v="ORD114978"/>
    <x v="1"/>
    <x v="1"/>
    <x v="14761"/>
    <n v="0.41"/>
    <n v="125.8659"/>
    <n v="4"/>
    <d v="2023-05-23T00:00:00"/>
    <d v="2023-05-30T00:00:00"/>
    <s v="Member"/>
    <x v="2"/>
    <n v="15.59"/>
    <x v="4"/>
    <x v="4"/>
    <n v="181.1241"/>
    <s v="-"/>
  </r>
  <r>
    <s v="ORD114979"/>
    <x v="0"/>
    <x v="1"/>
    <x v="14762"/>
    <n v="0.15"/>
    <n v="746.88900000000001"/>
    <n v="2"/>
    <d v="2023-01-21T00:00:00"/>
    <d v="2023-01-24T00:00:00"/>
    <s v="New"/>
    <x v="1"/>
    <n v="462.37"/>
    <x v="4"/>
    <x v="5"/>
    <n v="4232.3710000000001"/>
    <s v="-"/>
  </r>
  <r>
    <s v="ORD114980"/>
    <x v="1"/>
    <x v="4"/>
    <x v="14763"/>
    <n v="0.33"/>
    <n v="613.79669999999999"/>
    <n v="4"/>
    <d v="2023-10-13T00:00:00"/>
    <d v="2023-10-20T00:00:00"/>
    <s v="Regular"/>
    <x v="2"/>
    <n v="170.36"/>
    <x v="4"/>
    <x v="3"/>
    <n v="1246.1932999999999"/>
    <s v="-"/>
  </r>
  <r>
    <s v="ORD114981"/>
    <x v="0"/>
    <x v="3"/>
    <x v="14764"/>
    <n v="0.2"/>
    <n v="481.42600000000004"/>
    <n v="9"/>
    <d v="2023-09-12T00:00:00"/>
    <d v="2023-09-18T00:00:00"/>
    <s v="Regular"/>
    <x v="1"/>
    <n v="469.62"/>
    <x v="4"/>
    <x v="4"/>
    <n v="1925.7040000000002"/>
    <s v="Bulk Order"/>
  </r>
  <r>
    <s v="ORD114982"/>
    <x v="3"/>
    <x v="0"/>
    <x v="14765"/>
    <n v="0.49"/>
    <n v="1861.1719000000001"/>
    <n v="8"/>
    <d v="2024-06-06T00:00:00"/>
    <d v="2024-06-12T00:00:00"/>
    <s v="Regular"/>
    <x v="2"/>
    <n v="675.41"/>
    <x v="4"/>
    <x v="2"/>
    <n v="1937.1380999999999"/>
    <s v="Bulk Order"/>
  </r>
  <r>
    <s v="ORD114983"/>
    <x v="2"/>
    <x v="3"/>
    <x v="14766"/>
    <n v="0.2"/>
    <n v="311.56400000000002"/>
    <n v="5"/>
    <d v="2023-04-24T00:00:00"/>
    <d v="2023-04-30T00:00:00"/>
    <s v="Member"/>
    <x v="0"/>
    <n v="439.84"/>
    <x v="4"/>
    <x v="3"/>
    <n v="1246.2559999999999"/>
    <s v="-"/>
  </r>
  <r>
    <s v="ORD114984"/>
    <x v="2"/>
    <x v="4"/>
    <x v="14767"/>
    <n v="0.2"/>
    <n v="217.59800000000001"/>
    <n v="8"/>
    <d v="2023-08-06T00:00:00"/>
    <d v="2023-08-09T00:00:00"/>
    <s v="Regular"/>
    <x v="2"/>
    <n v="279.81"/>
    <x v="4"/>
    <x v="1"/>
    <n v="870.39200000000005"/>
    <s v="Bulk Order"/>
  </r>
  <r>
    <s v="ORD114985"/>
    <x v="0"/>
    <x v="2"/>
    <x v="14768"/>
    <n v="0.25"/>
    <n v="181.1275"/>
    <n v="7"/>
    <d v="2024-10-10T00:00:00"/>
    <d v="2024-10-13T00:00:00"/>
    <s v="Regular"/>
    <x v="1"/>
    <n v="96.01"/>
    <x v="4"/>
    <x v="0"/>
    <n v="543.38249999999994"/>
    <s v="Bulk Order"/>
  </r>
  <r>
    <s v="ORD114986"/>
    <x v="3"/>
    <x v="3"/>
    <x v="14769"/>
    <n v="0.01"/>
    <n v="26.872800000000002"/>
    <n v="4"/>
    <d v="2024-08-03T00:00:00"/>
    <d v="2024-08-08T00:00:00"/>
    <s v="Regular"/>
    <x v="0"/>
    <n v="489.44"/>
    <x v="4"/>
    <x v="5"/>
    <n v="2660.4072000000001"/>
    <s v="-"/>
  </r>
  <r>
    <s v="ORD114987"/>
    <x v="1"/>
    <x v="1"/>
    <x v="14770"/>
    <n v="0.21"/>
    <n v="26.657399999999999"/>
    <n v="3"/>
    <d v="2024-07-12T00:00:00"/>
    <d v="2024-07-15T00:00:00"/>
    <s v="Member"/>
    <x v="0"/>
    <n v="16.190000000000001"/>
    <x v="4"/>
    <x v="5"/>
    <n v="100.2826"/>
    <s v="-"/>
  </r>
  <r>
    <s v="ORD114988"/>
    <x v="3"/>
    <x v="4"/>
    <x v="14771"/>
    <n v="0.41"/>
    <n v="1466.4265"/>
    <n v="1"/>
    <d v="2023-08-27T00:00:00"/>
    <d v="2023-09-02T00:00:00"/>
    <s v="Regular"/>
    <x v="1"/>
    <n v="358.46"/>
    <x v="4"/>
    <x v="0"/>
    <n v="2110.2235000000001"/>
    <s v="-"/>
  </r>
  <r>
    <s v="ORD114989"/>
    <x v="1"/>
    <x v="3"/>
    <x v="14772"/>
    <n v="0.31"/>
    <n v="731.85109999999997"/>
    <n v="3"/>
    <d v="2024-11-04T00:00:00"/>
    <d v="2024-11-05T00:00:00"/>
    <s v="Member"/>
    <x v="1"/>
    <n v="478.55"/>
    <x v="4"/>
    <x v="3"/>
    <n v="1628.9589000000001"/>
    <s v="-"/>
  </r>
  <r>
    <s v="ORD114990"/>
    <x v="1"/>
    <x v="3"/>
    <x v="14773"/>
    <n v="0.48"/>
    <n v="1298.8463999999999"/>
    <n v="8"/>
    <d v="2024-06-28T00:00:00"/>
    <d v="2024-06-30T00:00:00"/>
    <s v="Member"/>
    <x v="0"/>
    <n v="693.64"/>
    <x v="4"/>
    <x v="1"/>
    <n v="1407.0835999999999"/>
    <s v="Bulk Order"/>
  </r>
  <r>
    <s v="ORD114991"/>
    <x v="2"/>
    <x v="2"/>
    <x v="14774"/>
    <n v="0.16"/>
    <n v="222.352"/>
    <n v="9"/>
    <d v="2024-04-26T00:00:00"/>
    <d v="2024-04-29T00:00:00"/>
    <s v="New"/>
    <x v="0"/>
    <n v="79.91"/>
    <x v="4"/>
    <x v="0"/>
    <n v="1167.348"/>
    <s v="Bulk Order"/>
  </r>
  <r>
    <s v="ORD114992"/>
    <x v="0"/>
    <x v="2"/>
    <x v="14775"/>
    <n v="0.08"/>
    <n v="77.875200000000007"/>
    <n v="9"/>
    <d v="2023-03-06T00:00:00"/>
    <d v="2023-03-12T00:00:00"/>
    <s v="New"/>
    <x v="1"/>
    <n v="60.65"/>
    <x v="4"/>
    <x v="0"/>
    <n v="895.5648000000001"/>
    <s v="Bulk Order"/>
  </r>
  <r>
    <s v="ORD114993"/>
    <x v="2"/>
    <x v="2"/>
    <x v="14776"/>
    <n v="0.38"/>
    <n v="1341.3809999999999"/>
    <n v="5"/>
    <d v="2023-06-28T00:00:00"/>
    <d v="2023-07-01T00:00:00"/>
    <s v="Member"/>
    <x v="0"/>
    <n v="209.39"/>
    <x v="4"/>
    <x v="2"/>
    <n v="2188.569"/>
    <s v="-"/>
  </r>
  <r>
    <s v="ORD114994"/>
    <x v="2"/>
    <x v="0"/>
    <x v="14777"/>
    <n v="0.02"/>
    <n v="22.6068"/>
    <n v="4"/>
    <d v="2024-04-07T00:00:00"/>
    <d v="2024-04-10T00:00:00"/>
    <s v="Member"/>
    <x v="0"/>
    <n v="254.79"/>
    <x v="4"/>
    <x v="0"/>
    <n v="1107.7331999999999"/>
    <s v="-"/>
  </r>
  <r>
    <s v="ORD114995"/>
    <x v="2"/>
    <x v="4"/>
    <x v="14778"/>
    <n v="0.08"/>
    <n v="313.79360000000003"/>
    <n v="6"/>
    <d v="2024-02-19T00:00:00"/>
    <d v="2024-02-25T00:00:00"/>
    <s v="New"/>
    <x v="1"/>
    <n v="537.82000000000005"/>
    <x v="4"/>
    <x v="5"/>
    <n v="3608.6264000000001"/>
    <s v="Bulk Order"/>
  </r>
  <r>
    <s v="ORD114996"/>
    <x v="1"/>
    <x v="4"/>
    <x v="14779"/>
    <n v="0.25"/>
    <n v="274.5"/>
    <n v="7"/>
    <d v="2024-01-14T00:00:00"/>
    <d v="2024-01-20T00:00:00"/>
    <s v="Member"/>
    <x v="2"/>
    <n v="249.52"/>
    <x v="4"/>
    <x v="4"/>
    <n v="823.5"/>
    <s v="Bulk Order"/>
  </r>
  <r>
    <s v="ORD114997"/>
    <x v="2"/>
    <x v="1"/>
    <x v="14780"/>
    <n v="0.38"/>
    <n v="1178.817"/>
    <n v="6"/>
    <d v="2023-11-08T00:00:00"/>
    <d v="2023-11-11T00:00:00"/>
    <s v="New"/>
    <x v="1"/>
    <n v="327.88"/>
    <x v="4"/>
    <x v="3"/>
    <n v="1923.3330000000001"/>
    <s v="Bulk Order"/>
  </r>
  <r>
    <s v="ORD114998"/>
    <x v="1"/>
    <x v="1"/>
    <x v="14781"/>
    <n v="0.3"/>
    <n v="976.49099999999987"/>
    <n v="5"/>
    <d v="2023-07-23T00:00:00"/>
    <d v="2023-07-25T00:00:00"/>
    <s v="Regular"/>
    <x v="0"/>
    <n v="171.26"/>
    <x v="4"/>
    <x v="4"/>
    <n v="2278.4789999999998"/>
    <s v="-"/>
  </r>
  <r>
    <s v="ORD114999"/>
    <x v="0"/>
    <x v="4"/>
    <x v="14782"/>
    <n v="0.5"/>
    <n v="1288.83"/>
    <n v="2"/>
    <d v="2024-03-30T00:00:00"/>
    <d v="2024-04-04T00:00:00"/>
    <s v="New"/>
    <x v="0"/>
    <n v="557.34"/>
    <x v="4"/>
    <x v="0"/>
    <n v="1288.83"/>
    <s v="-"/>
  </r>
  <r>
    <s v="ORD115000"/>
    <x v="1"/>
    <x v="3"/>
    <x v="14783"/>
    <n v="0.33"/>
    <n v="1644.8091000000002"/>
    <n v="3"/>
    <d v="2023-02-14T00:00:00"/>
    <d v="2023-02-18T00:00:00"/>
    <s v="Regular"/>
    <x v="0"/>
    <n v="491.67"/>
    <x v="4"/>
    <x v="0"/>
    <n v="3339.4609"/>
    <s v="-"/>
  </r>
  <r>
    <s v="ORD115001"/>
    <x v="1"/>
    <x v="4"/>
    <x v="14784"/>
    <n v="0.36"/>
    <n v="698.98680000000002"/>
    <n v="9"/>
    <d v="2024-06-28T00:00:00"/>
    <d v="2024-06-29T00:00:00"/>
    <s v="Member"/>
    <x v="0"/>
    <n v="367.12"/>
    <x v="4"/>
    <x v="1"/>
    <n v="1242.6432"/>
    <s v="Bulk Order"/>
  </r>
  <r>
    <s v="ORD115002"/>
    <x v="3"/>
    <x v="0"/>
    <x v="14785"/>
    <n v="0.5"/>
    <n v="2214.1350000000002"/>
    <n v="7"/>
    <d v="2023-04-16T00:00:00"/>
    <d v="2023-04-23T00:00:00"/>
    <s v="Regular"/>
    <x v="0"/>
    <n v="701.67"/>
    <x v="4"/>
    <x v="2"/>
    <n v="2214.1350000000002"/>
    <s v="Bulk Order"/>
  </r>
  <r>
    <s v="ORD115003"/>
    <x v="2"/>
    <x v="1"/>
    <x v="14786"/>
    <n v="0.3"/>
    <n v="278.76600000000002"/>
    <n v="2"/>
    <d v="2024-07-16T00:00:00"/>
    <d v="2024-07-21T00:00:00"/>
    <s v="Member"/>
    <x v="0"/>
    <n v="253.34"/>
    <x v="4"/>
    <x v="1"/>
    <n v="650.45399999999995"/>
    <s v="-"/>
  </r>
  <r>
    <s v="ORD115004"/>
    <x v="2"/>
    <x v="1"/>
    <x v="6845"/>
    <n v="0.36"/>
    <n v="630.83879999999999"/>
    <n v="1"/>
    <d v="2024-05-17T00:00:00"/>
    <d v="2024-05-20T00:00:00"/>
    <s v="Regular"/>
    <x v="2"/>
    <n v="104.17"/>
    <x v="4"/>
    <x v="5"/>
    <n v="1121.4911999999999"/>
    <s v="-"/>
  </r>
  <r>
    <s v="ORD115005"/>
    <x v="2"/>
    <x v="1"/>
    <x v="14787"/>
    <n v="0.15"/>
    <n v="121.84499999999998"/>
    <n v="1"/>
    <d v="2024-10-06T00:00:00"/>
    <d v="2024-10-13T00:00:00"/>
    <s v="New"/>
    <x v="0"/>
    <n v="131.28"/>
    <x v="4"/>
    <x v="3"/>
    <n v="690.45499999999993"/>
    <s v="-"/>
  </r>
  <r>
    <s v="ORD115006"/>
    <x v="2"/>
    <x v="4"/>
    <x v="14788"/>
    <n v="0.27"/>
    <n v="825.59520000000009"/>
    <n v="1"/>
    <d v="2023-10-21T00:00:00"/>
    <d v="2023-10-27T00:00:00"/>
    <s v="Regular"/>
    <x v="1"/>
    <n v="793.37"/>
    <x v="4"/>
    <x v="0"/>
    <n v="2232.1648"/>
    <s v="-"/>
  </r>
  <r>
    <s v="ORD115007"/>
    <x v="3"/>
    <x v="1"/>
    <x v="14789"/>
    <n v="0.46"/>
    <n v="1484.6316000000002"/>
    <n v="6"/>
    <d v="2024-10-06T00:00:00"/>
    <d v="2024-10-13T00:00:00"/>
    <s v="Member"/>
    <x v="2"/>
    <n v="710.28"/>
    <x v="4"/>
    <x v="5"/>
    <n v="1742.8283999999999"/>
    <s v="Bulk Order"/>
  </r>
  <r>
    <s v="ORD115008"/>
    <x v="3"/>
    <x v="1"/>
    <x v="14790"/>
    <n v="0.43"/>
    <n v="998.53309999999999"/>
    <n v="5"/>
    <d v="2023-02-25T00:00:00"/>
    <d v="2023-03-02T00:00:00"/>
    <s v="New"/>
    <x v="0"/>
    <n v="626.15"/>
    <x v="4"/>
    <x v="4"/>
    <n v="1323.6369"/>
    <s v="-"/>
  </r>
  <r>
    <s v="ORD115009"/>
    <x v="3"/>
    <x v="4"/>
    <x v="14791"/>
    <n v="0.15"/>
    <n v="544.31849999999997"/>
    <n v="7"/>
    <d v="2024-08-23T00:00:00"/>
    <d v="2024-08-29T00:00:00"/>
    <s v="Regular"/>
    <x v="1"/>
    <n v="1080.71"/>
    <x v="4"/>
    <x v="3"/>
    <n v="3084.4715000000001"/>
    <s v="Bulk Order"/>
  </r>
  <r>
    <s v="ORD115010"/>
    <x v="3"/>
    <x v="3"/>
    <x v="14792"/>
    <n v="0.18"/>
    <n v="783.27"/>
    <n v="5"/>
    <d v="2024-03-26T00:00:00"/>
    <d v="2024-03-27T00:00:00"/>
    <s v="New"/>
    <x v="2"/>
    <n v="823.36"/>
    <x v="4"/>
    <x v="3"/>
    <n v="3568.23"/>
    <s v="-"/>
  </r>
  <r>
    <s v="ORD115011"/>
    <x v="2"/>
    <x v="1"/>
    <x v="14793"/>
    <n v="0.42"/>
    <n v="1640.1587999999999"/>
    <n v="9"/>
    <d v="2023-11-04T00:00:00"/>
    <d v="2023-11-09T00:00:00"/>
    <s v="Regular"/>
    <x v="1"/>
    <n v="532.46"/>
    <x v="4"/>
    <x v="2"/>
    <n v="2264.9812000000002"/>
    <s v="Bulk Order"/>
  </r>
  <r>
    <s v="ORD115012"/>
    <x v="1"/>
    <x v="1"/>
    <x v="14794"/>
    <n v="0.14000000000000001"/>
    <n v="179.78100000000003"/>
    <n v="1"/>
    <d v="2023-10-19T00:00:00"/>
    <d v="2023-10-24T00:00:00"/>
    <s v="Member"/>
    <x v="0"/>
    <n v="90.17"/>
    <x v="4"/>
    <x v="5"/>
    <n v="1104.3690000000001"/>
    <s v="-"/>
  </r>
  <r>
    <s v="ORD115013"/>
    <x v="0"/>
    <x v="1"/>
    <x v="14795"/>
    <n v="0.44"/>
    <n v="734.78240000000005"/>
    <n v="9"/>
    <d v="2024-01-11T00:00:00"/>
    <d v="2024-01-18T00:00:00"/>
    <s v="Regular"/>
    <x v="1"/>
    <n v="345.77"/>
    <x v="4"/>
    <x v="3"/>
    <n v="935.17759999999998"/>
    <s v="Bulk Order"/>
  </r>
  <r>
    <s v="ORD115014"/>
    <x v="3"/>
    <x v="0"/>
    <x v="14796"/>
    <n v="0.39"/>
    <n v="765.71039999999994"/>
    <n v="4"/>
    <d v="2024-04-20T00:00:00"/>
    <d v="2024-04-26T00:00:00"/>
    <s v="Member"/>
    <x v="2"/>
    <n v="479.55"/>
    <x v="4"/>
    <x v="4"/>
    <n v="1197.6496"/>
    <s v="-"/>
  </r>
  <r>
    <s v="ORD115015"/>
    <x v="1"/>
    <x v="4"/>
    <x v="14797"/>
    <n v="0.08"/>
    <n v="87.876000000000005"/>
    <n v="7"/>
    <d v="2024-10-24T00:00:00"/>
    <d v="2024-10-27T00:00:00"/>
    <s v="New"/>
    <x v="1"/>
    <n v="192.06"/>
    <x v="4"/>
    <x v="4"/>
    <n v="1010.5740000000001"/>
    <s v="Bulk Order"/>
  </r>
  <r>
    <s v="ORD115016"/>
    <x v="3"/>
    <x v="1"/>
    <x v="14798"/>
    <n v="0.36"/>
    <n v="673.22159999999997"/>
    <n v="2"/>
    <d v="2024-06-16T00:00:00"/>
    <d v="2024-06-22T00:00:00"/>
    <s v="New"/>
    <x v="1"/>
    <n v="189.37"/>
    <x v="4"/>
    <x v="1"/>
    <n v="1196.8384000000001"/>
    <s v="-"/>
  </r>
  <r>
    <s v="ORD115017"/>
    <x v="2"/>
    <x v="0"/>
    <x v="14799"/>
    <n v="0.42"/>
    <n v="531.89639999999997"/>
    <n v="3"/>
    <d v="2024-09-02T00:00:00"/>
    <d v="2024-09-04T00:00:00"/>
    <s v="Member"/>
    <x v="0"/>
    <n v="349.79"/>
    <x v="4"/>
    <x v="1"/>
    <n v="734.5236000000001"/>
    <s v="-"/>
  </r>
  <r>
    <s v="ORD115018"/>
    <x v="2"/>
    <x v="3"/>
    <x v="14800"/>
    <n v="7.0000000000000007E-2"/>
    <n v="348.53489999999999"/>
    <n v="4"/>
    <d v="2024-09-09T00:00:00"/>
    <d v="2024-09-15T00:00:00"/>
    <s v="Member"/>
    <x v="1"/>
    <n v="1364.1"/>
    <x v="4"/>
    <x v="0"/>
    <n v="4630.5351000000001"/>
    <s v="-"/>
  </r>
  <r>
    <s v="ORD115019"/>
    <x v="1"/>
    <x v="3"/>
    <x v="14801"/>
    <n v="0.23"/>
    <n v="905.72389999999996"/>
    <n v="5"/>
    <d v="2024-01-13T00:00:00"/>
    <d v="2024-01-17T00:00:00"/>
    <s v="New"/>
    <x v="2"/>
    <n v="574.09"/>
    <x v="4"/>
    <x v="0"/>
    <n v="3032.2060999999999"/>
    <s v="-"/>
  </r>
  <r>
    <s v="ORD115020"/>
    <x v="1"/>
    <x v="0"/>
    <x v="14802"/>
    <n v="0.43"/>
    <n v="1855.0544"/>
    <n v="2"/>
    <d v="2024-05-18T00:00:00"/>
    <d v="2024-05-25T00:00:00"/>
    <s v="Member"/>
    <x v="2"/>
    <n v="924.65"/>
    <x v="4"/>
    <x v="4"/>
    <n v="2459.0255999999999"/>
    <s v="-"/>
  </r>
  <r>
    <s v="ORD115021"/>
    <x v="1"/>
    <x v="3"/>
    <x v="14803"/>
    <n v="0.1"/>
    <n v="461.85200000000009"/>
    <n v="7"/>
    <d v="2023-10-27T00:00:00"/>
    <d v="2023-11-01T00:00:00"/>
    <s v="Regular"/>
    <x v="0"/>
    <n v="1119.6500000000001"/>
    <x v="4"/>
    <x v="5"/>
    <n v="4156.6680000000006"/>
    <s v="Bulk Order"/>
  </r>
  <r>
    <s v="ORD115022"/>
    <x v="2"/>
    <x v="2"/>
    <x v="14804"/>
    <n v="0.22"/>
    <n v="738.87"/>
    <n v="6"/>
    <d v="2023-08-05T00:00:00"/>
    <d v="2023-08-07T00:00:00"/>
    <s v="New"/>
    <x v="0"/>
    <n v="253.4"/>
    <x v="4"/>
    <x v="5"/>
    <n v="2619.63"/>
    <s v="Bulk Order"/>
  </r>
  <r>
    <s v="ORD115023"/>
    <x v="2"/>
    <x v="3"/>
    <x v="14805"/>
    <n v="0.31"/>
    <n v="298.30989999999997"/>
    <n v="9"/>
    <d v="2023-04-18T00:00:00"/>
    <d v="2023-04-24T00:00:00"/>
    <s v="Member"/>
    <x v="1"/>
    <n v="251.39"/>
    <x v="4"/>
    <x v="4"/>
    <n v="663.98009999999999"/>
    <s v="Bulk Order"/>
  </r>
  <r>
    <s v="ORD115024"/>
    <x v="0"/>
    <x v="2"/>
    <x v="14806"/>
    <n v="0.05"/>
    <n v="190.83900000000003"/>
    <n v="7"/>
    <d v="2023-12-27T00:00:00"/>
    <d v="2023-12-31T00:00:00"/>
    <s v="Member"/>
    <x v="2"/>
    <n v="889.9"/>
    <x v="4"/>
    <x v="4"/>
    <n v="3625.9410000000003"/>
    <s v="Bulk Order"/>
  </r>
  <r>
    <s v="ORD115025"/>
    <x v="1"/>
    <x v="0"/>
    <x v="14807"/>
    <n v="0.11"/>
    <n v="19.414999999999999"/>
    <n v="2"/>
    <d v="2023-12-20T00:00:00"/>
    <d v="2023-12-21T00:00:00"/>
    <s v="Regular"/>
    <x v="0"/>
    <n v="31.84"/>
    <x v="4"/>
    <x v="0"/>
    <n v="157.08500000000001"/>
    <s v="-"/>
  </r>
  <r>
    <s v="ORD115026"/>
    <x v="0"/>
    <x v="2"/>
    <x v="14808"/>
    <n v="0.23"/>
    <n v="150.61090000000002"/>
    <n v="3"/>
    <d v="2023-05-23T00:00:00"/>
    <d v="2023-05-24T00:00:00"/>
    <s v="Regular"/>
    <x v="2"/>
    <n v="183.37"/>
    <x v="4"/>
    <x v="4"/>
    <n v="504.21910000000003"/>
    <s v="-"/>
  </r>
  <r>
    <s v="ORD115027"/>
    <x v="3"/>
    <x v="3"/>
    <x v="14809"/>
    <n v="0.19"/>
    <n v="46.542400000000001"/>
    <n v="3"/>
    <d v="2024-02-28T00:00:00"/>
    <d v="2024-03-04T00:00:00"/>
    <s v="Regular"/>
    <x v="1"/>
    <n v="60.34"/>
    <x v="4"/>
    <x v="0"/>
    <n v="198.41759999999999"/>
    <s v="-"/>
  </r>
  <r>
    <s v="ORD115028"/>
    <x v="0"/>
    <x v="1"/>
    <x v="14810"/>
    <n v="0.16"/>
    <n v="122.1888"/>
    <n v="8"/>
    <d v="2023-06-24T00:00:00"/>
    <d v="2023-06-28T00:00:00"/>
    <s v="Regular"/>
    <x v="0"/>
    <n v="132.22999999999999"/>
    <x v="4"/>
    <x v="1"/>
    <n v="641.49119999999994"/>
    <s v="Bulk Order"/>
  </r>
  <r>
    <s v="ORD115029"/>
    <x v="3"/>
    <x v="2"/>
    <x v="14811"/>
    <n v="0.01"/>
    <n v="37.848200000000006"/>
    <n v="8"/>
    <d v="2023-07-23T00:00:00"/>
    <d v="2023-07-30T00:00:00"/>
    <s v="Regular"/>
    <x v="2"/>
    <n v="1019.52"/>
    <x v="4"/>
    <x v="0"/>
    <n v="3746.9718000000003"/>
    <s v="Bulk Order"/>
  </r>
  <r>
    <s v="ORD115030"/>
    <x v="3"/>
    <x v="3"/>
    <x v="14812"/>
    <n v="0.46"/>
    <n v="2041.8710000000003"/>
    <n v="3"/>
    <d v="2024-05-14T00:00:00"/>
    <d v="2024-05-15T00:00:00"/>
    <s v="Member"/>
    <x v="2"/>
    <n v="1194.5899999999999"/>
    <x v="4"/>
    <x v="0"/>
    <n v="2396.9790000000003"/>
    <s v="-"/>
  </r>
  <r>
    <s v="ORD115031"/>
    <x v="0"/>
    <x v="1"/>
    <x v="14813"/>
    <n v="0.44"/>
    <n v="645.18079999999998"/>
    <n v="8"/>
    <d v="2023-11-04T00:00:00"/>
    <d v="2023-11-07T00:00:00"/>
    <s v="New"/>
    <x v="2"/>
    <n v="300.68"/>
    <x v="4"/>
    <x v="2"/>
    <n v="821.13919999999996"/>
    <s v="Bulk Order"/>
  </r>
  <r>
    <s v="ORD115032"/>
    <x v="1"/>
    <x v="0"/>
    <x v="14814"/>
    <n v="0.2"/>
    <n v="136.744"/>
    <n v="5"/>
    <d v="2024-10-07T00:00:00"/>
    <d v="2024-10-09T00:00:00"/>
    <s v="New"/>
    <x v="1"/>
    <n v="185.67"/>
    <x v="4"/>
    <x v="1"/>
    <n v="546.976"/>
    <s v="-"/>
  </r>
  <r>
    <s v="ORD115033"/>
    <x v="3"/>
    <x v="0"/>
    <x v="14815"/>
    <n v="0.09"/>
    <n v="129.375"/>
    <n v="4"/>
    <d v="2024-12-10T00:00:00"/>
    <d v="2024-12-15T00:00:00"/>
    <s v="Member"/>
    <x v="2"/>
    <n v="334.37"/>
    <x v="4"/>
    <x v="5"/>
    <n v="1308.125"/>
    <s v="-"/>
  </r>
  <r>
    <s v="ORD115034"/>
    <x v="1"/>
    <x v="4"/>
    <x v="14816"/>
    <n v="0.03"/>
    <n v="98.125799999999998"/>
    <n v="4"/>
    <d v="2023-06-25T00:00:00"/>
    <d v="2023-07-01T00:00:00"/>
    <s v="Regular"/>
    <x v="0"/>
    <n v="242.53"/>
    <x v="4"/>
    <x v="4"/>
    <n v="3172.7342000000003"/>
    <s v="-"/>
  </r>
  <r>
    <s v="ORD115035"/>
    <x v="2"/>
    <x v="0"/>
    <x v="8630"/>
    <n v="0.06"/>
    <n v="108.9594"/>
    <n v="4"/>
    <d v="2024-11-28T00:00:00"/>
    <d v="2024-12-04T00:00:00"/>
    <s v="Regular"/>
    <x v="1"/>
    <n v="488.9"/>
    <x v="4"/>
    <x v="2"/>
    <n v="1707.0306"/>
    <s v="-"/>
  </r>
  <r>
    <s v="ORD115036"/>
    <x v="3"/>
    <x v="4"/>
    <x v="14817"/>
    <n v="0.3"/>
    <n v="1442.886"/>
    <n v="1"/>
    <d v="2023-04-11T00:00:00"/>
    <d v="2023-04-12T00:00:00"/>
    <s v="Member"/>
    <x v="1"/>
    <n v="1142.46"/>
    <x v="4"/>
    <x v="1"/>
    <n v="3366.7339999999999"/>
    <s v="-"/>
  </r>
  <r>
    <s v="ORD115037"/>
    <x v="2"/>
    <x v="0"/>
    <x v="14818"/>
    <n v="0.37"/>
    <n v="274.46600000000001"/>
    <n v="7"/>
    <d v="2023-08-06T00:00:00"/>
    <d v="2023-08-13T00:00:00"/>
    <s v="New"/>
    <x v="0"/>
    <n v="98.62"/>
    <x v="4"/>
    <x v="0"/>
    <n v="467.33399999999995"/>
    <s v="Bulk Order"/>
  </r>
  <r>
    <s v="ORD115038"/>
    <x v="0"/>
    <x v="0"/>
    <x v="14819"/>
    <n v="0.08"/>
    <n v="396.21440000000001"/>
    <n v="4"/>
    <d v="2024-10-04T00:00:00"/>
    <d v="2024-10-10T00:00:00"/>
    <s v="New"/>
    <x v="0"/>
    <n v="423.52"/>
    <x v="4"/>
    <x v="2"/>
    <n v="4556.4656000000004"/>
    <s v="-"/>
  </r>
  <r>
    <s v="ORD115039"/>
    <x v="1"/>
    <x v="0"/>
    <x v="14820"/>
    <n v="0.06"/>
    <n v="9.6605999999999987"/>
    <n v="2"/>
    <d v="2023-12-18T00:00:00"/>
    <d v="2023-12-20T00:00:00"/>
    <s v="Member"/>
    <x v="1"/>
    <n v="11.06"/>
    <x v="4"/>
    <x v="2"/>
    <n v="151.3494"/>
    <s v="-"/>
  </r>
  <r>
    <s v="ORD115040"/>
    <x v="0"/>
    <x v="4"/>
    <x v="14821"/>
    <n v="0.35"/>
    <n v="809.65499999999997"/>
    <n v="1"/>
    <d v="2023-06-23T00:00:00"/>
    <d v="2023-06-26T00:00:00"/>
    <s v="Regular"/>
    <x v="2"/>
    <n v="673.06"/>
    <x v="4"/>
    <x v="5"/>
    <n v="1503.6450000000002"/>
    <s v="-"/>
  </r>
  <r>
    <s v="ORD115041"/>
    <x v="3"/>
    <x v="4"/>
    <x v="14822"/>
    <n v="0.26"/>
    <n v="346.80880000000002"/>
    <n v="3"/>
    <d v="2023-05-26T00:00:00"/>
    <d v="2023-06-01T00:00:00"/>
    <s v="New"/>
    <x v="1"/>
    <n v="264.38"/>
    <x v="4"/>
    <x v="3"/>
    <n v="987.07120000000009"/>
    <s v="-"/>
  </r>
  <r>
    <s v="ORD115042"/>
    <x v="2"/>
    <x v="2"/>
    <x v="14823"/>
    <n v="0.19"/>
    <n v="546.21199999999999"/>
    <n v="1"/>
    <d v="2023-07-03T00:00:00"/>
    <d v="2023-07-08T00:00:00"/>
    <s v="Regular"/>
    <x v="0"/>
    <n v="189.24"/>
    <x v="4"/>
    <x v="0"/>
    <n v="2328.5880000000002"/>
    <s v="-"/>
  </r>
  <r>
    <s v="ORD115043"/>
    <x v="3"/>
    <x v="3"/>
    <x v="14824"/>
    <n v="0.36"/>
    <n v="206.316"/>
    <n v="5"/>
    <d v="2024-02-21T00:00:00"/>
    <d v="2024-02-28T00:00:00"/>
    <s v="Member"/>
    <x v="1"/>
    <n v="32.200000000000003"/>
    <x v="4"/>
    <x v="2"/>
    <n v="366.78399999999999"/>
    <s v="-"/>
  </r>
  <r>
    <s v="ORD115044"/>
    <x v="0"/>
    <x v="3"/>
    <x v="14825"/>
    <n v="0.23"/>
    <n v="1010.0518999999999"/>
    <n v="6"/>
    <d v="2023-05-25T00:00:00"/>
    <d v="2023-05-30T00:00:00"/>
    <s v="New"/>
    <x v="0"/>
    <n v="337.84"/>
    <x v="4"/>
    <x v="4"/>
    <n v="3381.4780999999998"/>
    <s v="Bulk Order"/>
  </r>
  <r>
    <s v="ORD115045"/>
    <x v="1"/>
    <x v="3"/>
    <x v="14826"/>
    <n v="0.23"/>
    <n v="176.86540000000002"/>
    <n v="6"/>
    <d v="2023-03-17T00:00:00"/>
    <d v="2023-03-18T00:00:00"/>
    <s v="Member"/>
    <x v="1"/>
    <n v="170.03"/>
    <x v="4"/>
    <x v="1"/>
    <n v="592.1146"/>
    <s v="Bulk Order"/>
  </r>
  <r>
    <s v="ORD115046"/>
    <x v="1"/>
    <x v="0"/>
    <x v="14827"/>
    <n v="0.01"/>
    <n v="29.7821"/>
    <n v="6"/>
    <d v="2024-12-25T00:00:00"/>
    <d v="2024-12-30T00:00:00"/>
    <s v="Regular"/>
    <x v="0"/>
    <n v="304.7"/>
    <x v="4"/>
    <x v="3"/>
    <n v="2948.4279000000001"/>
    <s v="Bulk Order"/>
  </r>
  <r>
    <s v="ORD115047"/>
    <x v="3"/>
    <x v="3"/>
    <x v="14828"/>
    <n v="0.16"/>
    <n v="42.143999999999998"/>
    <n v="7"/>
    <d v="2024-01-21T00:00:00"/>
    <d v="2024-01-23T00:00:00"/>
    <s v="Regular"/>
    <x v="1"/>
    <n v="47.09"/>
    <x v="4"/>
    <x v="3"/>
    <n v="221.25599999999997"/>
    <s v="Bulk Order"/>
  </r>
  <r>
    <s v="ORD115048"/>
    <x v="3"/>
    <x v="4"/>
    <x v="14829"/>
    <n v="0"/>
    <n v="0"/>
    <n v="1"/>
    <d v="2023-06-03T00:00:00"/>
    <d v="2023-06-07T00:00:00"/>
    <s v="Regular"/>
    <x v="2"/>
    <n v="418.85"/>
    <x v="4"/>
    <x v="2"/>
    <n v="1623.86"/>
    <s v="-"/>
  </r>
  <r>
    <s v="ORD115049"/>
    <x v="2"/>
    <x v="2"/>
    <x v="14830"/>
    <n v="0.46"/>
    <n v="383.4744"/>
    <n v="4"/>
    <d v="2023-06-16T00:00:00"/>
    <d v="2023-06-18T00:00:00"/>
    <s v="Member"/>
    <x v="0"/>
    <n v="201.75"/>
    <x v="4"/>
    <x v="3"/>
    <n v="450.16559999999998"/>
    <s v="-"/>
  </r>
  <r>
    <s v="ORD115050"/>
    <x v="0"/>
    <x v="1"/>
    <x v="14831"/>
    <n v="0.15"/>
    <n v="733.71749999999997"/>
    <n v="9"/>
    <d v="2024-03-22T00:00:00"/>
    <d v="2024-03-25T00:00:00"/>
    <s v="Member"/>
    <x v="0"/>
    <n v="733.06"/>
    <x v="4"/>
    <x v="3"/>
    <n v="4157.7325000000001"/>
    <s v="Bulk Order"/>
  </r>
  <r>
    <s v="ORD115051"/>
    <x v="3"/>
    <x v="2"/>
    <x v="14832"/>
    <n v="0.09"/>
    <n v="14.301"/>
    <n v="2"/>
    <d v="2024-02-05T00:00:00"/>
    <d v="2024-02-11T00:00:00"/>
    <s v="New"/>
    <x v="2"/>
    <n v="41.4"/>
    <x v="4"/>
    <x v="1"/>
    <n v="144.59900000000002"/>
    <s v="-"/>
  </r>
  <r>
    <s v="ORD115052"/>
    <x v="2"/>
    <x v="3"/>
    <x v="14833"/>
    <n v="0.05"/>
    <n v="91.337000000000003"/>
    <n v="8"/>
    <d v="2023-04-26T00:00:00"/>
    <d v="2023-05-01T00:00:00"/>
    <s v="Regular"/>
    <x v="2"/>
    <n v="232.56"/>
    <x v="4"/>
    <x v="2"/>
    <n v="1735.403"/>
    <s v="Bulk Order"/>
  </r>
  <r>
    <s v="ORD115053"/>
    <x v="3"/>
    <x v="3"/>
    <x v="14834"/>
    <n v="0.02"/>
    <n v="31.672000000000001"/>
    <n v="7"/>
    <d v="2023-04-10T00:00:00"/>
    <d v="2023-04-13T00:00:00"/>
    <s v="Member"/>
    <x v="2"/>
    <n v="176.98"/>
    <x v="4"/>
    <x v="1"/>
    <n v="1551.9279999999999"/>
    <s v="Bulk Order"/>
  </r>
  <r>
    <s v="ORD115054"/>
    <x v="1"/>
    <x v="4"/>
    <x v="14835"/>
    <n v="0.44"/>
    <n v="1461.2972"/>
    <n v="7"/>
    <d v="2023-02-03T00:00:00"/>
    <d v="2023-02-06T00:00:00"/>
    <s v="Regular"/>
    <x v="2"/>
    <n v="791.81"/>
    <x v="4"/>
    <x v="5"/>
    <n v="1859.8328000000001"/>
    <s v="Bulk Order"/>
  </r>
  <r>
    <s v="ORD115055"/>
    <x v="2"/>
    <x v="2"/>
    <x v="14836"/>
    <n v="0.08"/>
    <n v="30.1"/>
    <n v="3"/>
    <d v="2024-06-14T00:00:00"/>
    <d v="2024-06-19T00:00:00"/>
    <s v="Regular"/>
    <x v="2"/>
    <n v="65.55"/>
    <x v="4"/>
    <x v="4"/>
    <n v="346.15"/>
    <s v="-"/>
  </r>
  <r>
    <s v="ORD115056"/>
    <x v="2"/>
    <x v="4"/>
    <x v="14837"/>
    <n v="0.31"/>
    <n v="1262.3293000000001"/>
    <n v="2"/>
    <d v="2024-02-20T00:00:00"/>
    <d v="2024-02-24T00:00:00"/>
    <s v="Regular"/>
    <x v="2"/>
    <n v="1168.56"/>
    <x v="4"/>
    <x v="0"/>
    <n v="2809.7007000000003"/>
    <s v="-"/>
  </r>
  <r>
    <s v="ORD115057"/>
    <x v="3"/>
    <x v="4"/>
    <x v="14838"/>
    <n v="0.33"/>
    <n v="787.37009999999998"/>
    <n v="2"/>
    <d v="2024-08-20T00:00:00"/>
    <d v="2024-08-22T00:00:00"/>
    <s v="Regular"/>
    <x v="1"/>
    <n v="280.61"/>
    <x v="4"/>
    <x v="5"/>
    <n v="1598.5998999999997"/>
    <s v="-"/>
  </r>
  <r>
    <s v="ORD115058"/>
    <x v="0"/>
    <x v="1"/>
    <x v="14839"/>
    <n v="0.16"/>
    <n v="370.9744"/>
    <n v="3"/>
    <d v="2024-05-12T00:00:00"/>
    <d v="2024-05-15T00:00:00"/>
    <s v="Regular"/>
    <x v="1"/>
    <n v="422.97"/>
    <x v="4"/>
    <x v="0"/>
    <n v="1947.6156000000001"/>
    <s v="-"/>
  </r>
  <r>
    <s v="ORD115059"/>
    <x v="1"/>
    <x v="4"/>
    <x v="14840"/>
    <n v="0.42"/>
    <n v="508.73339999999996"/>
    <n v="3"/>
    <d v="2024-01-13T00:00:00"/>
    <d v="2024-01-15T00:00:00"/>
    <s v="New"/>
    <x v="1"/>
    <n v="121.89"/>
    <x v="4"/>
    <x v="2"/>
    <n v="702.53660000000002"/>
    <s v="-"/>
  </r>
  <r>
    <s v="ORD115060"/>
    <x v="0"/>
    <x v="4"/>
    <x v="14841"/>
    <n v="0.11"/>
    <n v="275.13530000000003"/>
    <n v="2"/>
    <d v="2023-03-23T00:00:00"/>
    <d v="2023-03-26T00:00:00"/>
    <s v="Regular"/>
    <x v="0"/>
    <n v="175.25"/>
    <x v="4"/>
    <x v="1"/>
    <n v="2226.0947000000001"/>
    <s v="-"/>
  </r>
  <r>
    <s v="ORD115061"/>
    <x v="2"/>
    <x v="1"/>
    <x v="14842"/>
    <n v="0.04"/>
    <n v="75.3232"/>
    <n v="7"/>
    <d v="2024-05-03T00:00:00"/>
    <d v="2024-05-08T00:00:00"/>
    <s v="Member"/>
    <x v="0"/>
    <n v="182.51"/>
    <x v="4"/>
    <x v="1"/>
    <n v="1807.7567999999999"/>
    <s v="Bulk Order"/>
  </r>
  <r>
    <s v="ORD115062"/>
    <x v="0"/>
    <x v="0"/>
    <x v="14843"/>
    <n v="0.03"/>
    <n v="39.0351"/>
    <n v="2"/>
    <d v="2023-11-18T00:00:00"/>
    <d v="2023-11-23T00:00:00"/>
    <s v="Member"/>
    <x v="2"/>
    <n v="84.25"/>
    <x v="4"/>
    <x v="0"/>
    <n v="1262.1349"/>
    <s v="-"/>
  </r>
  <r>
    <s v="ORD115063"/>
    <x v="2"/>
    <x v="0"/>
    <x v="14844"/>
    <n v="0.15"/>
    <n v="138.97049999999999"/>
    <n v="6"/>
    <d v="2023-06-17T00:00:00"/>
    <d v="2023-06-24T00:00:00"/>
    <s v="Regular"/>
    <x v="0"/>
    <n v="92.72"/>
    <x v="4"/>
    <x v="1"/>
    <n v="787.49950000000001"/>
    <s v="Bulk Order"/>
  </r>
  <r>
    <s v="ORD115064"/>
    <x v="0"/>
    <x v="1"/>
    <x v="14845"/>
    <n v="0.23"/>
    <n v="843.83320000000003"/>
    <n v="5"/>
    <d v="2023-06-01T00:00:00"/>
    <d v="2023-06-06T00:00:00"/>
    <s v="Regular"/>
    <x v="1"/>
    <n v="204.3"/>
    <x v="4"/>
    <x v="5"/>
    <n v="2825.0068000000001"/>
    <s v="-"/>
  </r>
  <r>
    <s v="ORD115065"/>
    <x v="3"/>
    <x v="4"/>
    <x v="14846"/>
    <n v="0.31"/>
    <n v="246.76310000000001"/>
    <n v="7"/>
    <d v="2024-07-17T00:00:00"/>
    <d v="2024-07-22T00:00:00"/>
    <s v="New"/>
    <x v="1"/>
    <n v="66.989999999999995"/>
    <x v="4"/>
    <x v="4"/>
    <n v="549.24689999999998"/>
    <s v="Bulk Order"/>
  </r>
  <r>
    <s v="ORD115066"/>
    <x v="0"/>
    <x v="3"/>
    <x v="14847"/>
    <n v="0.36"/>
    <n v="332.31959999999998"/>
    <n v="7"/>
    <d v="2023-01-02T00:00:00"/>
    <d v="2023-01-07T00:00:00"/>
    <s v="Member"/>
    <x v="0"/>
    <n v="146"/>
    <x v="4"/>
    <x v="5"/>
    <n v="590.79040000000009"/>
    <s v="Bulk Order"/>
  </r>
  <r>
    <s v="ORD115067"/>
    <x v="2"/>
    <x v="2"/>
    <x v="14848"/>
    <n v="0.09"/>
    <n v="263.48849999999999"/>
    <n v="8"/>
    <d v="2024-12-01T00:00:00"/>
    <d v="2024-12-03T00:00:00"/>
    <s v="New"/>
    <x v="1"/>
    <n v="350.16"/>
    <x v="4"/>
    <x v="1"/>
    <n v="2664.1615000000002"/>
    <s v="Bulk Order"/>
  </r>
  <r>
    <s v="ORD115068"/>
    <x v="1"/>
    <x v="3"/>
    <x v="14849"/>
    <n v="0.34"/>
    <n v="410.64520000000005"/>
    <n v="4"/>
    <d v="2024-12-06T00:00:00"/>
    <d v="2024-12-09T00:00:00"/>
    <s v="Member"/>
    <x v="1"/>
    <n v="159.69"/>
    <x v="4"/>
    <x v="3"/>
    <n v="797.13479999999993"/>
    <s v="-"/>
  </r>
  <r>
    <s v="ORD115069"/>
    <x v="1"/>
    <x v="3"/>
    <x v="14850"/>
    <n v="0.09"/>
    <n v="211.58459999999999"/>
    <n v="5"/>
    <d v="2023-12-09T00:00:00"/>
    <d v="2023-12-15T00:00:00"/>
    <s v="Regular"/>
    <x v="0"/>
    <n v="218.07"/>
    <x v="4"/>
    <x v="1"/>
    <n v="2139.3553999999999"/>
    <s v="-"/>
  </r>
  <r>
    <s v="ORD115070"/>
    <x v="1"/>
    <x v="4"/>
    <x v="14851"/>
    <n v="0.5"/>
    <n v="1404.65"/>
    <n v="4"/>
    <d v="2024-07-20T00:00:00"/>
    <d v="2024-07-21T00:00:00"/>
    <s v="Regular"/>
    <x v="1"/>
    <n v="794.33"/>
    <x v="4"/>
    <x v="1"/>
    <n v="1404.65"/>
    <s v="-"/>
  </r>
  <r>
    <s v="ORD115071"/>
    <x v="2"/>
    <x v="2"/>
    <x v="14852"/>
    <n v="0.48"/>
    <n v="693.46079999999995"/>
    <n v="7"/>
    <d v="2023-07-23T00:00:00"/>
    <d v="2023-07-27T00:00:00"/>
    <s v="Regular"/>
    <x v="1"/>
    <n v="395.58"/>
    <x v="4"/>
    <x v="3"/>
    <n v="751.24920000000009"/>
    <s v="Bulk Order"/>
  </r>
  <r>
    <s v="ORD115072"/>
    <x v="0"/>
    <x v="2"/>
    <x v="14853"/>
    <n v="0.05"/>
    <n v="89.171000000000006"/>
    <n v="3"/>
    <d v="2023-01-08T00:00:00"/>
    <d v="2023-01-09T00:00:00"/>
    <s v="Regular"/>
    <x v="0"/>
    <n v="236.7"/>
    <x v="4"/>
    <x v="5"/>
    <n v="1694.249"/>
    <s v="-"/>
  </r>
  <r>
    <s v="ORD115073"/>
    <x v="1"/>
    <x v="0"/>
    <x v="14854"/>
    <n v="0.33"/>
    <n v="372.9033"/>
    <n v="2"/>
    <d v="2024-11-22T00:00:00"/>
    <d v="2024-11-29T00:00:00"/>
    <s v="Regular"/>
    <x v="0"/>
    <n v="315.66000000000003"/>
    <x v="4"/>
    <x v="3"/>
    <n v="757.10670000000005"/>
    <s v="-"/>
  </r>
  <r>
    <s v="ORD115074"/>
    <x v="1"/>
    <x v="1"/>
    <x v="14855"/>
    <n v="0.45"/>
    <n v="1060.2360000000001"/>
    <n v="4"/>
    <d v="2024-05-20T00:00:00"/>
    <d v="2024-05-27T00:00:00"/>
    <s v="New"/>
    <x v="0"/>
    <n v="376.42"/>
    <x v="4"/>
    <x v="5"/>
    <n v="1295.8439999999998"/>
    <s v="-"/>
  </r>
  <r>
    <s v="ORD115075"/>
    <x v="1"/>
    <x v="4"/>
    <x v="14856"/>
    <n v="0.04"/>
    <n v="198.5104"/>
    <n v="5"/>
    <d v="2023-09-30T00:00:00"/>
    <d v="2023-10-06T00:00:00"/>
    <s v="Member"/>
    <x v="2"/>
    <n v="614.87"/>
    <x v="4"/>
    <x v="5"/>
    <n v="4764.2496000000001"/>
    <s v="-"/>
  </r>
  <r>
    <s v="ORD115076"/>
    <x v="3"/>
    <x v="2"/>
    <x v="14857"/>
    <n v="0.06"/>
    <n v="112.6374"/>
    <n v="1"/>
    <d v="2024-09-12T00:00:00"/>
    <d v="2024-09-15T00:00:00"/>
    <s v="New"/>
    <x v="1"/>
    <n v="558.33000000000004"/>
    <x v="4"/>
    <x v="4"/>
    <n v="1764.6525999999999"/>
    <s v="-"/>
  </r>
  <r>
    <s v="ORD115077"/>
    <x v="2"/>
    <x v="4"/>
    <x v="14858"/>
    <n v="0.17"/>
    <n v="561.22440000000006"/>
    <n v="3"/>
    <d v="2023-10-16T00:00:00"/>
    <d v="2023-10-18T00:00:00"/>
    <s v="Member"/>
    <x v="1"/>
    <n v="519.79999999999995"/>
    <x v="4"/>
    <x v="4"/>
    <n v="2740.0956000000001"/>
    <s v="-"/>
  </r>
  <r>
    <s v="ORD115078"/>
    <x v="2"/>
    <x v="0"/>
    <x v="14859"/>
    <n v="0.05"/>
    <n v="160.79400000000001"/>
    <n v="8"/>
    <d v="2023-11-07T00:00:00"/>
    <d v="2023-11-13T00:00:00"/>
    <s v="New"/>
    <x v="1"/>
    <n v="227.98"/>
    <x v="4"/>
    <x v="4"/>
    <n v="3055.0860000000002"/>
    <s v="Bulk Order"/>
  </r>
  <r>
    <s v="ORD115079"/>
    <x v="2"/>
    <x v="3"/>
    <x v="14860"/>
    <n v="0.44"/>
    <n v="1739.6544000000001"/>
    <n v="5"/>
    <d v="2023-07-22T00:00:00"/>
    <d v="2023-07-29T00:00:00"/>
    <s v="Regular"/>
    <x v="0"/>
    <n v="774.33"/>
    <x v="4"/>
    <x v="3"/>
    <n v="2214.1055999999999"/>
    <s v="-"/>
  </r>
  <r>
    <s v="ORD115080"/>
    <x v="2"/>
    <x v="2"/>
    <x v="14861"/>
    <n v="0.44"/>
    <n v="1578.896"/>
    <n v="1"/>
    <d v="2023-11-25T00:00:00"/>
    <d v="2023-11-28T00:00:00"/>
    <s v="Member"/>
    <x v="1"/>
    <n v="342.43"/>
    <x v="4"/>
    <x v="3"/>
    <n v="2009.5040000000001"/>
    <s v="-"/>
  </r>
  <r>
    <s v="ORD115081"/>
    <x v="2"/>
    <x v="0"/>
    <x v="14862"/>
    <n v="0.47"/>
    <n v="74.128399999999999"/>
    <n v="4"/>
    <d v="2023-04-08T00:00:00"/>
    <d v="2023-04-12T00:00:00"/>
    <s v="Member"/>
    <x v="2"/>
    <n v="32.1"/>
    <x v="4"/>
    <x v="0"/>
    <n v="83.5916"/>
    <s v="-"/>
  </r>
  <r>
    <s v="ORD115082"/>
    <x v="3"/>
    <x v="4"/>
    <x v="14863"/>
    <n v="0.1"/>
    <n v="161.51600000000002"/>
    <n v="8"/>
    <d v="2023-12-30T00:00:00"/>
    <d v="2024-01-06T00:00:00"/>
    <s v="New"/>
    <x v="1"/>
    <n v="100.16"/>
    <x v="4"/>
    <x v="5"/>
    <n v="1453.644"/>
    <s v="Bulk Order"/>
  </r>
  <r>
    <s v="ORD115083"/>
    <x v="0"/>
    <x v="0"/>
    <x v="14864"/>
    <n v="0.02"/>
    <n v="87.282800000000009"/>
    <n v="8"/>
    <d v="2024-05-05T00:00:00"/>
    <d v="2024-05-12T00:00:00"/>
    <s v="New"/>
    <x v="1"/>
    <n v="339.05"/>
    <x v="4"/>
    <x v="5"/>
    <n v="4276.8572000000004"/>
    <s v="Bulk Order"/>
  </r>
  <r>
    <s v="ORD115084"/>
    <x v="3"/>
    <x v="0"/>
    <x v="14865"/>
    <n v="0.22"/>
    <n v="603.63600000000008"/>
    <n v="2"/>
    <d v="2023-03-20T00:00:00"/>
    <d v="2023-03-26T00:00:00"/>
    <s v="Regular"/>
    <x v="1"/>
    <n v="351.61"/>
    <x v="4"/>
    <x v="4"/>
    <n v="2140.1640000000002"/>
    <s v="-"/>
  </r>
  <r>
    <s v="ORD115085"/>
    <x v="1"/>
    <x v="0"/>
    <x v="14866"/>
    <n v="0.44"/>
    <n v="268.70800000000003"/>
    <n v="9"/>
    <d v="2023-11-16T00:00:00"/>
    <d v="2023-11-19T00:00:00"/>
    <s v="Member"/>
    <x v="0"/>
    <n v="124.63"/>
    <x v="4"/>
    <x v="1"/>
    <n v="341.99200000000002"/>
    <s v="Bulk Order"/>
  </r>
  <r>
    <s v="ORD115086"/>
    <x v="3"/>
    <x v="0"/>
    <x v="14867"/>
    <n v="0.32"/>
    <n v="464.98239999999998"/>
    <n v="1"/>
    <d v="2023-03-29T00:00:00"/>
    <d v="2023-04-03T00:00:00"/>
    <s v="Regular"/>
    <x v="0"/>
    <n v="307.38"/>
    <x v="4"/>
    <x v="3"/>
    <n v="988.08759999999995"/>
    <s v="-"/>
  </r>
  <r>
    <s v="ORD115087"/>
    <x v="2"/>
    <x v="0"/>
    <x v="14868"/>
    <n v="0.5"/>
    <n v="744.29499999999996"/>
    <n v="8"/>
    <d v="2023-12-23T00:00:00"/>
    <d v="2023-12-24T00:00:00"/>
    <s v="New"/>
    <x v="0"/>
    <n v="315.43"/>
    <x v="4"/>
    <x v="4"/>
    <n v="744.29499999999996"/>
    <s v="Bulk Order"/>
  </r>
  <r>
    <s v="ORD115088"/>
    <x v="3"/>
    <x v="0"/>
    <x v="14869"/>
    <n v="0.45"/>
    <n v="1970.3564999999999"/>
    <n v="8"/>
    <d v="2024-01-04T00:00:00"/>
    <d v="2024-01-11T00:00:00"/>
    <s v="Member"/>
    <x v="0"/>
    <n v="777.36"/>
    <x v="4"/>
    <x v="3"/>
    <n v="2408.2134999999998"/>
    <s v="Bulk Order"/>
  </r>
  <r>
    <s v="ORD115089"/>
    <x v="2"/>
    <x v="1"/>
    <x v="14870"/>
    <n v="0.2"/>
    <n v="562.33400000000006"/>
    <n v="6"/>
    <d v="2023-06-17T00:00:00"/>
    <d v="2023-06-21T00:00:00"/>
    <s v="Regular"/>
    <x v="0"/>
    <n v="373.01"/>
    <x v="4"/>
    <x v="1"/>
    <n v="2249.3360000000002"/>
    <s v="Bulk Order"/>
  </r>
  <r>
    <s v="ORD115090"/>
    <x v="3"/>
    <x v="4"/>
    <x v="14871"/>
    <n v="0.02"/>
    <n v="61.6158"/>
    <n v="1"/>
    <d v="2023-07-05T00:00:00"/>
    <d v="2023-07-09T00:00:00"/>
    <s v="New"/>
    <x v="2"/>
    <n v="826.6"/>
    <x v="4"/>
    <x v="3"/>
    <n v="3019.1741999999999"/>
    <s v="-"/>
  </r>
  <r>
    <s v="ORD115091"/>
    <x v="2"/>
    <x v="3"/>
    <x v="14872"/>
    <n v="0"/>
    <n v="0"/>
    <n v="9"/>
    <d v="2024-08-17T00:00:00"/>
    <d v="2024-08-18T00:00:00"/>
    <s v="New"/>
    <x v="1"/>
    <n v="309.41000000000003"/>
    <x v="4"/>
    <x v="5"/>
    <n v="1898.62"/>
    <s v="Bulk Order"/>
  </r>
  <r>
    <s v="ORD115092"/>
    <x v="1"/>
    <x v="4"/>
    <x v="14873"/>
    <n v="0.32"/>
    <n v="126.5664"/>
    <n v="3"/>
    <d v="2023-01-23T00:00:00"/>
    <d v="2023-01-25T00:00:00"/>
    <s v="New"/>
    <x v="2"/>
    <n v="97.17"/>
    <x v="4"/>
    <x v="3"/>
    <n v="268.95359999999999"/>
    <s v="-"/>
  </r>
  <r>
    <s v="ORD115093"/>
    <x v="2"/>
    <x v="2"/>
    <x v="14874"/>
    <n v="0.46"/>
    <n v="215.61120000000003"/>
    <n v="1"/>
    <d v="2024-09-06T00:00:00"/>
    <d v="2024-09-07T00:00:00"/>
    <s v="Regular"/>
    <x v="0"/>
    <n v="78.72"/>
    <x v="4"/>
    <x v="3"/>
    <n v="253.1088"/>
    <s v="-"/>
  </r>
  <r>
    <s v="ORD115094"/>
    <x v="3"/>
    <x v="2"/>
    <x v="14875"/>
    <n v="0.22"/>
    <n v="475.17140000000001"/>
    <n v="7"/>
    <d v="2023-12-17T00:00:00"/>
    <d v="2023-12-24T00:00:00"/>
    <s v="Member"/>
    <x v="2"/>
    <n v="571.22"/>
    <x v="4"/>
    <x v="5"/>
    <n v="1684.6985999999999"/>
    <s v="Bulk Order"/>
  </r>
  <r>
    <s v="ORD115095"/>
    <x v="1"/>
    <x v="4"/>
    <x v="14876"/>
    <n v="0.44"/>
    <n v="426.67680000000001"/>
    <n v="5"/>
    <d v="2023-12-16T00:00:00"/>
    <d v="2023-12-17T00:00:00"/>
    <s v="Regular"/>
    <x v="1"/>
    <n v="55.27"/>
    <x v="4"/>
    <x v="1"/>
    <n v="543.04320000000007"/>
    <s v="-"/>
  </r>
  <r>
    <s v="ORD115096"/>
    <x v="3"/>
    <x v="0"/>
    <x v="14877"/>
    <n v="0.28000000000000003"/>
    <n v="171.04920000000001"/>
    <n v="2"/>
    <d v="2024-06-02T00:00:00"/>
    <d v="2024-06-03T00:00:00"/>
    <s v="New"/>
    <x v="0"/>
    <n v="71.510000000000005"/>
    <x v="4"/>
    <x v="1"/>
    <n v="439.84079999999994"/>
    <s v="-"/>
  </r>
  <r>
    <s v="ORD115097"/>
    <x v="1"/>
    <x v="1"/>
    <x v="14878"/>
    <n v="0.05"/>
    <n v="69.249499999999998"/>
    <n v="1"/>
    <d v="2024-03-18T00:00:00"/>
    <d v="2024-03-25T00:00:00"/>
    <s v="New"/>
    <x v="0"/>
    <n v="339.34"/>
    <x v="4"/>
    <x v="0"/>
    <n v="1315.7405000000001"/>
    <s v="-"/>
  </r>
  <r>
    <s v="ORD115098"/>
    <x v="0"/>
    <x v="3"/>
    <x v="14879"/>
    <n v="0.4"/>
    <n v="1494.4120000000003"/>
    <n v="6"/>
    <d v="2023-04-19T00:00:00"/>
    <d v="2023-04-21T00:00:00"/>
    <s v="New"/>
    <x v="1"/>
    <n v="832.51"/>
    <x v="4"/>
    <x v="5"/>
    <n v="2241.6179999999999"/>
    <s v="Bulk Order"/>
  </r>
  <r>
    <s v="ORD115099"/>
    <x v="0"/>
    <x v="0"/>
    <x v="14880"/>
    <n v="0.25"/>
    <n v="114.44750000000001"/>
    <n v="1"/>
    <d v="2024-01-05T00:00:00"/>
    <d v="2024-01-09T00:00:00"/>
    <s v="Regular"/>
    <x v="0"/>
    <n v="126.7"/>
    <x v="4"/>
    <x v="3"/>
    <n v="343.34250000000003"/>
    <s v="-"/>
  </r>
  <r>
    <s v="ORD115100"/>
    <x v="0"/>
    <x v="4"/>
    <x v="14881"/>
    <n v="0.03"/>
    <n v="68.889299999999992"/>
    <n v="6"/>
    <d v="2024-04-30T00:00:00"/>
    <d v="2024-05-06T00:00:00"/>
    <s v="New"/>
    <x v="2"/>
    <n v="454.74"/>
    <x v="4"/>
    <x v="3"/>
    <n v="2227.4207000000001"/>
    <s v="Bulk Order"/>
  </r>
  <r>
    <s v="ORD115101"/>
    <x v="3"/>
    <x v="4"/>
    <x v="7423"/>
    <n v="0.41"/>
    <n v="1700.6102999999998"/>
    <n v="1"/>
    <d v="2023-04-22T00:00:00"/>
    <d v="2023-04-25T00:00:00"/>
    <s v="Member"/>
    <x v="1"/>
    <n v="1198.32"/>
    <x v="4"/>
    <x v="3"/>
    <n v="2447.2197000000001"/>
    <s v="-"/>
  </r>
  <r>
    <s v="ORD115102"/>
    <x v="3"/>
    <x v="1"/>
    <x v="14882"/>
    <n v="0.38"/>
    <n v="536.87540000000001"/>
    <n v="7"/>
    <d v="2023-10-13T00:00:00"/>
    <d v="2023-10-14T00:00:00"/>
    <s v="Regular"/>
    <x v="0"/>
    <n v="393.87"/>
    <x v="4"/>
    <x v="3"/>
    <n v="875.95459999999991"/>
    <s v="Bulk Order"/>
  </r>
  <r>
    <s v="ORD115103"/>
    <x v="1"/>
    <x v="1"/>
    <x v="14883"/>
    <n v="0.23"/>
    <n v="363.21140000000003"/>
    <n v="7"/>
    <d v="2024-01-29T00:00:00"/>
    <d v="2024-01-31T00:00:00"/>
    <s v="Member"/>
    <x v="0"/>
    <n v="444.68"/>
    <x v="4"/>
    <x v="3"/>
    <n v="1215.9686000000002"/>
    <s v="Bulk Order"/>
  </r>
  <r>
    <s v="ORD115104"/>
    <x v="1"/>
    <x v="4"/>
    <x v="14884"/>
    <n v="0.01"/>
    <n v="44.3262"/>
    <n v="4"/>
    <d v="2023-04-08T00:00:00"/>
    <d v="2023-04-11T00:00:00"/>
    <s v="New"/>
    <x v="1"/>
    <n v="902.83"/>
    <x v="4"/>
    <x v="5"/>
    <n v="4388.2937999999995"/>
    <s v="-"/>
  </r>
  <r>
    <s v="ORD115105"/>
    <x v="1"/>
    <x v="0"/>
    <x v="14885"/>
    <n v="0.17"/>
    <n v="558.45339999999999"/>
    <n v="7"/>
    <d v="2024-06-08T00:00:00"/>
    <d v="2024-06-14T00:00:00"/>
    <s v="Regular"/>
    <x v="0"/>
    <n v="895.28"/>
    <x v="4"/>
    <x v="0"/>
    <n v="2726.5666000000001"/>
    <s v="Bulk Order"/>
  </r>
  <r>
    <s v="ORD115106"/>
    <x v="1"/>
    <x v="0"/>
    <x v="14886"/>
    <n v="0.22"/>
    <n v="881.93380000000002"/>
    <n v="8"/>
    <d v="2023-06-16T00:00:00"/>
    <d v="2023-06-23T00:00:00"/>
    <s v="New"/>
    <x v="2"/>
    <n v="631.16999999999996"/>
    <x v="4"/>
    <x v="5"/>
    <n v="3126.8562000000002"/>
    <s v="Bulk Order"/>
  </r>
  <r>
    <s v="ORD115107"/>
    <x v="2"/>
    <x v="0"/>
    <x v="14887"/>
    <n v="0.08"/>
    <n v="121.36799999999999"/>
    <n v="8"/>
    <d v="2024-08-11T00:00:00"/>
    <d v="2024-08-17T00:00:00"/>
    <s v="Regular"/>
    <x v="0"/>
    <n v="445.57"/>
    <x v="4"/>
    <x v="5"/>
    <n v="1395.732"/>
    <s v="Bulk Order"/>
  </r>
  <r>
    <s v="ORD115108"/>
    <x v="0"/>
    <x v="3"/>
    <x v="14888"/>
    <n v="0.08"/>
    <n v="398.73760000000004"/>
    <n v="3"/>
    <d v="2024-03-23T00:00:00"/>
    <d v="2024-03-26T00:00:00"/>
    <s v="New"/>
    <x v="1"/>
    <n v="456.36"/>
    <x v="4"/>
    <x v="1"/>
    <n v="4585.4823999999999"/>
    <s v="-"/>
  </r>
  <r>
    <s v="ORD115109"/>
    <x v="2"/>
    <x v="3"/>
    <x v="14889"/>
    <n v="0.08"/>
    <n v="63.231200000000001"/>
    <n v="8"/>
    <d v="2023-10-08T00:00:00"/>
    <d v="2023-10-12T00:00:00"/>
    <s v="Regular"/>
    <x v="0"/>
    <n v="98.59"/>
    <x v="4"/>
    <x v="4"/>
    <n v="727.15879999999993"/>
    <s v="Bulk Order"/>
  </r>
  <r>
    <s v="ORD115110"/>
    <x v="2"/>
    <x v="0"/>
    <x v="14890"/>
    <n v="0.19"/>
    <n v="914.56309999999996"/>
    <n v="3"/>
    <d v="2023-06-18T00:00:00"/>
    <d v="2023-06-24T00:00:00"/>
    <s v="Regular"/>
    <x v="0"/>
    <n v="856.77"/>
    <x v="4"/>
    <x v="3"/>
    <n v="3898.9268999999999"/>
    <s v="-"/>
  </r>
  <r>
    <s v="ORD115111"/>
    <x v="2"/>
    <x v="4"/>
    <x v="14891"/>
    <n v="0.41"/>
    <n v="1853.3189"/>
    <n v="5"/>
    <d v="2023-08-14T00:00:00"/>
    <d v="2023-08-21T00:00:00"/>
    <s v="Regular"/>
    <x v="0"/>
    <n v="1312.23"/>
    <x v="4"/>
    <x v="1"/>
    <n v="2666.9710999999998"/>
    <s v="-"/>
  </r>
  <r>
    <s v="ORD115112"/>
    <x v="2"/>
    <x v="1"/>
    <x v="14892"/>
    <n v="0.38"/>
    <n v="1065.6264000000001"/>
    <n v="1"/>
    <d v="2023-11-14T00:00:00"/>
    <d v="2023-11-19T00:00:00"/>
    <s v="New"/>
    <x v="1"/>
    <n v="545.37"/>
    <x v="4"/>
    <x v="3"/>
    <n v="1738.6536000000001"/>
    <s v="-"/>
  </r>
  <r>
    <s v="ORD115113"/>
    <x v="0"/>
    <x v="2"/>
    <x v="2931"/>
    <n v="0.01"/>
    <n v="29.679499999999997"/>
    <n v="7"/>
    <d v="2023-02-09T00:00:00"/>
    <d v="2023-02-12T00:00:00"/>
    <s v="New"/>
    <x v="0"/>
    <n v="194.84"/>
    <x v="4"/>
    <x v="2"/>
    <n v="2938.2704999999996"/>
    <s v="Bulk Order"/>
  </r>
  <r>
    <s v="ORD115114"/>
    <x v="2"/>
    <x v="1"/>
    <x v="14893"/>
    <n v="0"/>
    <n v="0"/>
    <n v="8"/>
    <d v="2024-05-02T00:00:00"/>
    <d v="2024-05-03T00:00:00"/>
    <s v="New"/>
    <x v="0"/>
    <n v="796.88"/>
    <x v="4"/>
    <x v="3"/>
    <n v="3897.73"/>
    <s v="Bulk Order"/>
  </r>
  <r>
    <s v="ORD115115"/>
    <x v="1"/>
    <x v="1"/>
    <x v="14894"/>
    <n v="0.04"/>
    <n v="64.129199999999997"/>
    <n v="4"/>
    <d v="2024-02-22T00:00:00"/>
    <d v="2024-02-25T00:00:00"/>
    <s v="Regular"/>
    <x v="2"/>
    <n v="462.26"/>
    <x v="4"/>
    <x v="0"/>
    <n v="1539.1007999999999"/>
    <s v="-"/>
  </r>
  <r>
    <s v="ORD115116"/>
    <x v="3"/>
    <x v="2"/>
    <x v="14895"/>
    <n v="0.23"/>
    <n v="617.45799999999997"/>
    <n v="7"/>
    <d v="2023-12-01T00:00:00"/>
    <d v="2023-12-06T00:00:00"/>
    <s v="New"/>
    <x v="2"/>
    <n v="424.7"/>
    <x v="4"/>
    <x v="5"/>
    <n v="2067.1419999999998"/>
    <s v="Bulk Order"/>
  </r>
  <r>
    <s v="ORD115117"/>
    <x v="1"/>
    <x v="0"/>
    <x v="14896"/>
    <n v="0.44"/>
    <n v="1989.5216000000003"/>
    <n v="7"/>
    <d v="2024-05-29T00:00:00"/>
    <d v="2024-06-05T00:00:00"/>
    <s v="Member"/>
    <x v="1"/>
    <n v="566.61"/>
    <x v="4"/>
    <x v="0"/>
    <n v="2532.1184000000003"/>
    <s v="Bulk Order"/>
  </r>
  <r>
    <s v="ORD115118"/>
    <x v="3"/>
    <x v="1"/>
    <x v="1422"/>
    <n v="0.09"/>
    <n v="39.097799999999999"/>
    <n v="6"/>
    <d v="2024-03-11T00:00:00"/>
    <d v="2024-03-16T00:00:00"/>
    <s v="Regular"/>
    <x v="2"/>
    <n v="86.78"/>
    <x v="4"/>
    <x v="2"/>
    <n v="395.32220000000001"/>
    <s v="Bulk Order"/>
  </r>
  <r>
    <s v="ORD115119"/>
    <x v="1"/>
    <x v="2"/>
    <x v="14897"/>
    <n v="0.24"/>
    <n v="1088.9015999999999"/>
    <n v="5"/>
    <d v="2023-09-08T00:00:00"/>
    <d v="2023-09-15T00:00:00"/>
    <s v="Member"/>
    <x v="1"/>
    <n v="1002.7"/>
    <x v="4"/>
    <x v="3"/>
    <n v="3448.1884"/>
    <s v="-"/>
  </r>
  <r>
    <s v="ORD115120"/>
    <x v="1"/>
    <x v="4"/>
    <x v="14898"/>
    <n v="0.02"/>
    <n v="73.420200000000008"/>
    <n v="4"/>
    <d v="2023-04-08T00:00:00"/>
    <d v="2023-04-12T00:00:00"/>
    <s v="Member"/>
    <x v="1"/>
    <n v="553.58000000000004"/>
    <x v="4"/>
    <x v="2"/>
    <n v="3597.5898000000002"/>
    <s v="-"/>
  </r>
  <r>
    <s v="ORD115121"/>
    <x v="3"/>
    <x v="4"/>
    <x v="14899"/>
    <n v="0.01"/>
    <n v="38.7224"/>
    <n v="5"/>
    <d v="2023-11-21T00:00:00"/>
    <d v="2023-11-23T00:00:00"/>
    <s v="Member"/>
    <x v="0"/>
    <n v="267.69"/>
    <x v="4"/>
    <x v="4"/>
    <n v="3833.5175999999997"/>
    <s v="-"/>
  </r>
  <r>
    <s v="ORD115122"/>
    <x v="0"/>
    <x v="4"/>
    <x v="14900"/>
    <n v="0"/>
    <n v="0"/>
    <n v="7"/>
    <d v="2024-04-14T00:00:00"/>
    <d v="2024-04-20T00:00:00"/>
    <s v="Regular"/>
    <x v="2"/>
    <n v="59.84"/>
    <x v="4"/>
    <x v="4"/>
    <n v="417.12"/>
    <s v="Bulk Order"/>
  </r>
  <r>
    <s v="ORD115123"/>
    <x v="2"/>
    <x v="0"/>
    <x v="14901"/>
    <n v="0.37"/>
    <n v="377.40370000000001"/>
    <n v="8"/>
    <d v="2024-10-30T00:00:00"/>
    <d v="2024-11-05T00:00:00"/>
    <s v="Regular"/>
    <x v="2"/>
    <n v="175.22"/>
    <x v="4"/>
    <x v="2"/>
    <n v="642.60629999999992"/>
    <s v="Bulk Order"/>
  </r>
  <r>
    <s v="ORD115124"/>
    <x v="1"/>
    <x v="1"/>
    <x v="14902"/>
    <n v="0.01"/>
    <n v="46.337800000000001"/>
    <n v="4"/>
    <d v="2024-05-30T00:00:00"/>
    <d v="2024-06-05T00:00:00"/>
    <s v="New"/>
    <x v="2"/>
    <n v="833.34"/>
    <x v="4"/>
    <x v="2"/>
    <n v="4587.4421999999995"/>
    <s v="-"/>
  </r>
  <r>
    <s v="ORD115125"/>
    <x v="0"/>
    <x v="1"/>
    <x v="14903"/>
    <n v="0.14000000000000001"/>
    <n v="99.099000000000018"/>
    <n v="5"/>
    <d v="2024-05-16T00:00:00"/>
    <d v="2024-05-20T00:00:00"/>
    <s v="Member"/>
    <x v="2"/>
    <n v="159.41999999999999"/>
    <x v="4"/>
    <x v="3"/>
    <n v="608.75099999999998"/>
    <s v="-"/>
  </r>
  <r>
    <s v="ORD115126"/>
    <x v="2"/>
    <x v="3"/>
    <x v="14904"/>
    <n v="0.32"/>
    <n v="1021.696"/>
    <n v="6"/>
    <d v="2023-10-08T00:00:00"/>
    <d v="2023-10-15T00:00:00"/>
    <s v="Regular"/>
    <x v="2"/>
    <n v="172.77"/>
    <x v="4"/>
    <x v="0"/>
    <n v="2171.1040000000003"/>
    <s v="Bulk Order"/>
  </r>
  <r>
    <s v="ORD115127"/>
    <x v="0"/>
    <x v="4"/>
    <x v="14905"/>
    <n v="0.31"/>
    <n v="1219.9088999999999"/>
    <n v="9"/>
    <d v="2023-09-09T00:00:00"/>
    <d v="2023-09-15T00:00:00"/>
    <s v="New"/>
    <x v="0"/>
    <n v="1065.93"/>
    <x v="4"/>
    <x v="3"/>
    <n v="2715.2811000000002"/>
    <s v="Bulk Order"/>
  </r>
  <r>
    <s v="ORD115128"/>
    <x v="0"/>
    <x v="0"/>
    <x v="14906"/>
    <n v="0.03"/>
    <n v="36.998399999999997"/>
    <n v="6"/>
    <d v="2024-03-09T00:00:00"/>
    <d v="2024-03-16T00:00:00"/>
    <s v="New"/>
    <x v="2"/>
    <n v="248.46"/>
    <x v="4"/>
    <x v="2"/>
    <n v="1196.2816"/>
    <s v="Bulk Order"/>
  </r>
  <r>
    <s v="ORD115129"/>
    <x v="2"/>
    <x v="2"/>
    <x v="14907"/>
    <n v="0.13"/>
    <n v="458.12910000000005"/>
    <n v="7"/>
    <d v="2023-09-12T00:00:00"/>
    <d v="2023-09-17T00:00:00"/>
    <s v="New"/>
    <x v="0"/>
    <n v="642.29"/>
    <x v="4"/>
    <x v="5"/>
    <n v="3065.9409000000001"/>
    <s v="Bulk Order"/>
  </r>
  <r>
    <s v="ORD115130"/>
    <x v="1"/>
    <x v="0"/>
    <x v="14908"/>
    <n v="0.32"/>
    <n v="134.82239999999999"/>
    <n v="8"/>
    <d v="2024-02-11T00:00:00"/>
    <d v="2024-02-13T00:00:00"/>
    <s v="Regular"/>
    <x v="0"/>
    <n v="38.049999999999997"/>
    <x v="4"/>
    <x v="2"/>
    <n v="286.49760000000003"/>
    <s v="Bulk Order"/>
  </r>
  <r>
    <s v="ORD115131"/>
    <x v="0"/>
    <x v="1"/>
    <x v="14909"/>
    <n v="0.2"/>
    <n v="508.79399999999998"/>
    <n v="3"/>
    <d v="2024-02-13T00:00:00"/>
    <d v="2024-02-19T00:00:00"/>
    <s v="Member"/>
    <x v="2"/>
    <n v="204.15"/>
    <x v="4"/>
    <x v="4"/>
    <n v="2035.1759999999999"/>
    <s v="-"/>
  </r>
  <r>
    <s v="ORD115132"/>
    <x v="1"/>
    <x v="4"/>
    <x v="14910"/>
    <n v="0.23"/>
    <n v="399.90560000000005"/>
    <n v="5"/>
    <d v="2023-11-22T00:00:00"/>
    <d v="2023-11-28T00:00:00"/>
    <s v="Regular"/>
    <x v="1"/>
    <n v="329.96"/>
    <x v="4"/>
    <x v="4"/>
    <n v="1338.8144"/>
    <s v="-"/>
  </r>
  <r>
    <s v="ORD115133"/>
    <x v="1"/>
    <x v="3"/>
    <x v="14911"/>
    <n v="0.1"/>
    <n v="326.41399999999999"/>
    <n v="4"/>
    <d v="2023-04-08T00:00:00"/>
    <d v="2023-04-14T00:00:00"/>
    <s v="Regular"/>
    <x v="1"/>
    <n v="748.52"/>
    <x v="4"/>
    <x v="5"/>
    <n v="2937.7259999999997"/>
    <s v="-"/>
  </r>
  <r>
    <s v="ORD115134"/>
    <x v="1"/>
    <x v="0"/>
    <x v="14912"/>
    <n v="0.02"/>
    <n v="89.122399999999999"/>
    <n v="1"/>
    <d v="2023-05-29T00:00:00"/>
    <d v="2023-06-05T00:00:00"/>
    <s v="New"/>
    <x v="2"/>
    <n v="1072.05"/>
    <x v="4"/>
    <x v="1"/>
    <n v="4366.9975999999997"/>
    <s v="-"/>
  </r>
  <r>
    <s v="ORD115135"/>
    <x v="2"/>
    <x v="3"/>
    <x v="14913"/>
    <n v="0.17"/>
    <n v="121.5347"/>
    <n v="4"/>
    <d v="2023-04-18T00:00:00"/>
    <d v="2023-04-24T00:00:00"/>
    <s v="Member"/>
    <x v="1"/>
    <n v="137.79"/>
    <x v="4"/>
    <x v="3"/>
    <n v="593.37529999999992"/>
    <s v="-"/>
  </r>
  <r>
    <s v="ORD115136"/>
    <x v="3"/>
    <x v="1"/>
    <x v="14914"/>
    <n v="0.34"/>
    <n v="784.21340000000009"/>
    <n v="2"/>
    <d v="2023-12-16T00:00:00"/>
    <d v="2023-12-22T00:00:00"/>
    <s v="Regular"/>
    <x v="1"/>
    <n v="319.94"/>
    <x v="4"/>
    <x v="1"/>
    <n v="1522.2966000000001"/>
    <s v="-"/>
  </r>
  <r>
    <s v="ORD115137"/>
    <x v="1"/>
    <x v="2"/>
    <x v="14915"/>
    <n v="0.38"/>
    <n v="825.98700000000008"/>
    <n v="4"/>
    <d v="2023-05-03T00:00:00"/>
    <d v="2023-05-10T00:00:00"/>
    <s v="Member"/>
    <x v="0"/>
    <n v="185.62"/>
    <x v="4"/>
    <x v="4"/>
    <n v="1347.663"/>
    <s v="-"/>
  </r>
  <r>
    <s v="ORD115138"/>
    <x v="3"/>
    <x v="0"/>
    <x v="14916"/>
    <n v="0.3"/>
    <n v="505.97999999999996"/>
    <n v="2"/>
    <d v="2023-11-08T00:00:00"/>
    <d v="2023-11-12T00:00:00"/>
    <s v="Regular"/>
    <x v="2"/>
    <n v="323.07"/>
    <x v="4"/>
    <x v="4"/>
    <n v="1180.6199999999999"/>
    <s v="-"/>
  </r>
  <r>
    <s v="ORD115139"/>
    <x v="3"/>
    <x v="1"/>
    <x v="14917"/>
    <n v="0.2"/>
    <n v="490.56400000000008"/>
    <n v="4"/>
    <d v="2023-09-16T00:00:00"/>
    <d v="2023-09-17T00:00:00"/>
    <s v="Member"/>
    <x v="2"/>
    <n v="326.73"/>
    <x v="4"/>
    <x v="0"/>
    <n v="1962.2560000000001"/>
    <s v="-"/>
  </r>
  <r>
    <s v="ORD115140"/>
    <x v="0"/>
    <x v="4"/>
    <x v="14918"/>
    <n v="0.28999999999999998"/>
    <n v="1280.5152999999998"/>
    <n v="4"/>
    <d v="2024-08-13T00:00:00"/>
    <d v="2024-08-16T00:00:00"/>
    <s v="New"/>
    <x v="0"/>
    <n v="1113.6500000000001"/>
    <x v="4"/>
    <x v="5"/>
    <n v="3135.0546999999997"/>
    <s v="-"/>
  </r>
  <r>
    <s v="ORD115141"/>
    <x v="1"/>
    <x v="0"/>
    <x v="14919"/>
    <n v="0.35"/>
    <n v="1704.8289999999997"/>
    <n v="3"/>
    <d v="2024-02-09T00:00:00"/>
    <d v="2024-02-10T00:00:00"/>
    <s v="New"/>
    <x v="2"/>
    <n v="861.29"/>
    <x v="4"/>
    <x v="4"/>
    <n v="3166.1109999999999"/>
    <s v="-"/>
  </r>
  <r>
    <s v="ORD115142"/>
    <x v="1"/>
    <x v="3"/>
    <x v="14920"/>
    <n v="0.38"/>
    <n v="43.293400000000005"/>
    <n v="5"/>
    <d v="2023-07-30T00:00:00"/>
    <d v="2023-07-31T00:00:00"/>
    <s v="Member"/>
    <x v="0"/>
    <n v="12.09"/>
    <x v="4"/>
    <x v="4"/>
    <n v="70.636600000000001"/>
    <s v="-"/>
  </r>
  <r>
    <s v="ORD115143"/>
    <x v="1"/>
    <x v="0"/>
    <x v="14921"/>
    <n v="0.05"/>
    <n v="186.0625"/>
    <n v="9"/>
    <d v="2023-06-26T00:00:00"/>
    <d v="2023-06-29T00:00:00"/>
    <s v="New"/>
    <x v="1"/>
    <n v="958.71"/>
    <x v="4"/>
    <x v="1"/>
    <n v="3535.1875"/>
    <s v="Bulk Order"/>
  </r>
  <r>
    <s v="ORD115144"/>
    <x v="3"/>
    <x v="1"/>
    <x v="14922"/>
    <n v="0.4"/>
    <n v="1245.5600000000002"/>
    <n v="1"/>
    <d v="2024-01-17T00:00:00"/>
    <d v="2024-01-23T00:00:00"/>
    <s v="Regular"/>
    <x v="1"/>
    <n v="867.25"/>
    <x v="4"/>
    <x v="4"/>
    <n v="1868.34"/>
    <s v="-"/>
  </r>
  <r>
    <s v="ORD115145"/>
    <x v="2"/>
    <x v="1"/>
    <x v="14923"/>
    <n v="0.03"/>
    <n v="149.19329999999999"/>
    <n v="7"/>
    <d v="2024-08-02T00:00:00"/>
    <d v="2024-08-05T00:00:00"/>
    <s v="Regular"/>
    <x v="0"/>
    <n v="476.78"/>
    <x v="4"/>
    <x v="3"/>
    <n v="4823.9166999999998"/>
    <s v="Bulk Order"/>
  </r>
  <r>
    <s v="ORD115146"/>
    <x v="3"/>
    <x v="3"/>
    <x v="14924"/>
    <n v="0.44"/>
    <n v="237.8904"/>
    <n v="1"/>
    <d v="2023-10-14T00:00:00"/>
    <d v="2023-10-20T00:00:00"/>
    <s v="Member"/>
    <x v="2"/>
    <n v="101.49"/>
    <x v="4"/>
    <x v="5"/>
    <n v="302.76959999999997"/>
    <s v="-"/>
  </r>
  <r>
    <s v="ORD115147"/>
    <x v="1"/>
    <x v="1"/>
    <x v="14925"/>
    <n v="0.2"/>
    <n v="815.12"/>
    <n v="1"/>
    <d v="2023-10-29T00:00:00"/>
    <d v="2023-11-05T00:00:00"/>
    <s v="Member"/>
    <x v="2"/>
    <n v="1067.1600000000001"/>
    <x v="4"/>
    <x v="0"/>
    <n v="3260.48"/>
    <s v="-"/>
  </r>
  <r>
    <s v="ORD115148"/>
    <x v="1"/>
    <x v="0"/>
    <x v="14926"/>
    <n v="0.27"/>
    <n v="1262.5875000000001"/>
    <n v="2"/>
    <d v="2023-10-28T00:00:00"/>
    <d v="2023-11-02T00:00:00"/>
    <s v="New"/>
    <x v="1"/>
    <n v="1245.8399999999999"/>
    <x v="4"/>
    <x v="1"/>
    <n v="3413.6624999999999"/>
    <s v="-"/>
  </r>
  <r>
    <s v="ORD115149"/>
    <x v="1"/>
    <x v="3"/>
    <x v="14927"/>
    <n v="0.14000000000000001"/>
    <n v="639.71180000000004"/>
    <n v="6"/>
    <d v="2024-04-03T00:00:00"/>
    <d v="2024-04-06T00:00:00"/>
    <s v="Member"/>
    <x v="2"/>
    <n v="894.19"/>
    <x v="4"/>
    <x v="4"/>
    <n v="3929.6581999999999"/>
    <s v="Bulk Order"/>
  </r>
  <r>
    <s v="ORD115150"/>
    <x v="3"/>
    <x v="1"/>
    <x v="14928"/>
    <n v="0.21"/>
    <n v="597.83010000000002"/>
    <n v="9"/>
    <d v="2024-09-28T00:00:00"/>
    <d v="2024-09-29T00:00:00"/>
    <s v="New"/>
    <x v="0"/>
    <n v="521"/>
    <x v="4"/>
    <x v="1"/>
    <n v="2248.9798999999998"/>
    <s v="Bulk Order"/>
  </r>
  <r>
    <s v="ORD115151"/>
    <x v="1"/>
    <x v="1"/>
    <x v="14929"/>
    <n v="0.42"/>
    <n v="716.11259999999993"/>
    <n v="3"/>
    <d v="2024-12-20T00:00:00"/>
    <d v="2024-12-27T00:00:00"/>
    <s v="Regular"/>
    <x v="2"/>
    <n v="105.35"/>
    <x v="4"/>
    <x v="0"/>
    <n v="988.91740000000004"/>
    <s v="-"/>
  </r>
  <r>
    <s v="ORD115152"/>
    <x v="0"/>
    <x v="0"/>
    <x v="14930"/>
    <n v="0.15"/>
    <n v="485.3295"/>
    <n v="5"/>
    <d v="2024-03-16T00:00:00"/>
    <d v="2024-03-23T00:00:00"/>
    <s v="Regular"/>
    <x v="0"/>
    <n v="753.16"/>
    <x v="4"/>
    <x v="0"/>
    <n v="2750.2005000000004"/>
    <s v="-"/>
  </r>
  <r>
    <s v="ORD115153"/>
    <x v="1"/>
    <x v="1"/>
    <x v="14931"/>
    <n v="0.28000000000000003"/>
    <n v="447.93000000000006"/>
    <n v="8"/>
    <d v="2023-11-08T00:00:00"/>
    <d v="2023-11-14T00:00:00"/>
    <s v="Member"/>
    <x v="1"/>
    <n v="153.15"/>
    <x v="4"/>
    <x v="0"/>
    <n v="1151.82"/>
    <s v="Bulk Order"/>
  </r>
  <r>
    <s v="ORD115154"/>
    <x v="2"/>
    <x v="0"/>
    <x v="14932"/>
    <n v="0.32"/>
    <n v="678.4384"/>
    <n v="6"/>
    <d v="2023-06-15T00:00:00"/>
    <d v="2023-06-22T00:00:00"/>
    <s v="Regular"/>
    <x v="2"/>
    <n v="574.61"/>
    <x v="4"/>
    <x v="5"/>
    <n v="1441.6815999999999"/>
    <s v="Bulk Order"/>
  </r>
  <r>
    <s v="ORD115155"/>
    <x v="0"/>
    <x v="4"/>
    <x v="14933"/>
    <n v="7.0000000000000007E-2"/>
    <n v="159.88350000000003"/>
    <n v="3"/>
    <d v="2023-09-19T00:00:00"/>
    <d v="2023-09-25T00:00:00"/>
    <s v="New"/>
    <x v="1"/>
    <n v="564.51"/>
    <x v="4"/>
    <x v="5"/>
    <n v="2124.1665000000003"/>
    <s v="-"/>
  </r>
  <r>
    <s v="ORD115156"/>
    <x v="1"/>
    <x v="0"/>
    <x v="14934"/>
    <n v="0.39"/>
    <n v="616.02840000000003"/>
    <n v="2"/>
    <d v="2024-05-15T00:00:00"/>
    <d v="2024-05-18T00:00:00"/>
    <s v="Member"/>
    <x v="1"/>
    <n v="471.53"/>
    <x v="4"/>
    <x v="5"/>
    <n v="963.53159999999991"/>
    <s v="-"/>
  </r>
  <r>
    <s v="ORD115157"/>
    <x v="0"/>
    <x v="2"/>
    <x v="14935"/>
    <n v="0.5"/>
    <n v="887.47500000000002"/>
    <n v="3"/>
    <d v="2024-12-29T00:00:00"/>
    <d v="2025-01-03T00:00:00"/>
    <s v="Regular"/>
    <x v="2"/>
    <n v="331.05"/>
    <x v="4"/>
    <x v="1"/>
    <n v="887.47500000000002"/>
    <s v="-"/>
  </r>
  <r>
    <s v="ORD115158"/>
    <x v="1"/>
    <x v="1"/>
    <x v="14936"/>
    <n v="0.08"/>
    <n v="10.866400000000001"/>
    <n v="6"/>
    <d v="2023-04-21T00:00:00"/>
    <d v="2023-04-28T00:00:00"/>
    <s v="Regular"/>
    <x v="1"/>
    <n v="22.53"/>
    <x v="4"/>
    <x v="2"/>
    <n v="124.96360000000001"/>
    <s v="Bulk Order"/>
  </r>
  <r>
    <s v="ORD115159"/>
    <x v="2"/>
    <x v="4"/>
    <x v="14937"/>
    <n v="0.38"/>
    <n v="591.16219999999998"/>
    <n v="5"/>
    <d v="2023-03-14T00:00:00"/>
    <d v="2023-03-16T00:00:00"/>
    <s v="Regular"/>
    <x v="1"/>
    <n v="196.22"/>
    <x v="4"/>
    <x v="0"/>
    <n v="964.52780000000007"/>
    <s v="-"/>
  </r>
  <r>
    <s v="ORD115160"/>
    <x v="1"/>
    <x v="3"/>
    <x v="14938"/>
    <n v="7.0000000000000007E-2"/>
    <n v="169.00100000000003"/>
    <n v="8"/>
    <d v="2023-06-14T00:00:00"/>
    <d v="2023-06-18T00:00:00"/>
    <s v="Regular"/>
    <x v="0"/>
    <n v="144.47999999999999"/>
    <x v="4"/>
    <x v="2"/>
    <n v="2245.299"/>
    <s v="Bulk Order"/>
  </r>
  <r>
    <s v="ORD115161"/>
    <x v="0"/>
    <x v="2"/>
    <x v="14939"/>
    <n v="0.48"/>
    <n v="454.91519999999997"/>
    <n v="2"/>
    <d v="2024-09-01T00:00:00"/>
    <d v="2024-09-07T00:00:00"/>
    <s v="Member"/>
    <x v="1"/>
    <n v="197.91"/>
    <x v="4"/>
    <x v="3"/>
    <n v="492.82480000000004"/>
    <s v="-"/>
  </r>
  <r>
    <s v="ORD115162"/>
    <x v="2"/>
    <x v="3"/>
    <x v="14940"/>
    <n v="0.21"/>
    <n v="849.94560000000001"/>
    <n v="2"/>
    <d v="2024-02-22T00:00:00"/>
    <d v="2024-02-29T00:00:00"/>
    <s v="New"/>
    <x v="2"/>
    <n v="1160.75"/>
    <x v="4"/>
    <x v="0"/>
    <n v="3197.4144000000001"/>
    <s v="-"/>
  </r>
  <r>
    <s v="ORD115163"/>
    <x v="3"/>
    <x v="2"/>
    <x v="14941"/>
    <n v="0.49"/>
    <n v="1339.8658"/>
    <n v="4"/>
    <d v="2024-01-18T00:00:00"/>
    <d v="2024-01-19T00:00:00"/>
    <s v="Member"/>
    <x v="2"/>
    <n v="460.11"/>
    <x v="4"/>
    <x v="4"/>
    <n v="1394.5542"/>
    <s v="-"/>
  </r>
  <r>
    <s v="ORD115164"/>
    <x v="2"/>
    <x v="4"/>
    <x v="14942"/>
    <n v="0.03"/>
    <n v="119.70059999999999"/>
    <n v="9"/>
    <d v="2023-02-09T00:00:00"/>
    <d v="2023-02-12T00:00:00"/>
    <s v="Member"/>
    <x v="1"/>
    <n v="492.99"/>
    <x v="4"/>
    <x v="0"/>
    <n v="3870.3193999999999"/>
    <s v="Bulk Order"/>
  </r>
  <r>
    <s v="ORD115165"/>
    <x v="2"/>
    <x v="4"/>
    <x v="14943"/>
    <n v="0.4"/>
    <n v="291.084"/>
    <n v="5"/>
    <d v="2023-09-05T00:00:00"/>
    <d v="2023-09-07T00:00:00"/>
    <s v="Regular"/>
    <x v="0"/>
    <n v="159.88"/>
    <x v="4"/>
    <x v="5"/>
    <n v="436.62600000000003"/>
    <s v="-"/>
  </r>
  <r>
    <s v="ORD115166"/>
    <x v="2"/>
    <x v="4"/>
    <x v="12210"/>
    <n v="0.24"/>
    <n v="988.92240000000004"/>
    <n v="7"/>
    <d v="2023-06-17T00:00:00"/>
    <d v="2023-06-21T00:00:00"/>
    <s v="Member"/>
    <x v="1"/>
    <n v="942.02"/>
    <x v="4"/>
    <x v="0"/>
    <n v="3131.5876000000003"/>
    <s v="Bulk Order"/>
  </r>
  <r>
    <s v="ORD115167"/>
    <x v="0"/>
    <x v="2"/>
    <x v="14944"/>
    <n v="0.14000000000000001"/>
    <n v="671.36860000000001"/>
    <n v="7"/>
    <d v="2024-09-29T00:00:00"/>
    <d v="2024-10-06T00:00:00"/>
    <s v="New"/>
    <x v="1"/>
    <n v="1097.94"/>
    <x v="4"/>
    <x v="1"/>
    <n v="4124.1214"/>
    <s v="Bulk Order"/>
  </r>
  <r>
    <s v="ORD115168"/>
    <x v="2"/>
    <x v="0"/>
    <x v="14945"/>
    <n v="0.37"/>
    <n v="675.99739999999997"/>
    <n v="6"/>
    <d v="2023-02-19T00:00:00"/>
    <d v="2023-02-23T00:00:00"/>
    <s v="Member"/>
    <x v="1"/>
    <n v="528.94000000000005"/>
    <x v="4"/>
    <x v="3"/>
    <n v="1151.0226"/>
    <s v="Bulk Order"/>
  </r>
  <r>
    <s v="ORD115169"/>
    <x v="1"/>
    <x v="3"/>
    <x v="14946"/>
    <n v="0.32"/>
    <n v="477.23839999999996"/>
    <n v="6"/>
    <d v="2024-05-10T00:00:00"/>
    <d v="2024-05-16T00:00:00"/>
    <s v="Member"/>
    <x v="0"/>
    <n v="120.07"/>
    <x v="4"/>
    <x v="5"/>
    <n v="1014.1315999999999"/>
    <s v="Bulk Order"/>
  </r>
  <r>
    <s v="ORD115170"/>
    <x v="2"/>
    <x v="0"/>
    <x v="14947"/>
    <n v="0.45"/>
    <n v="1471.2614999999998"/>
    <n v="9"/>
    <d v="2024-12-18T00:00:00"/>
    <d v="2024-12-22T00:00:00"/>
    <s v="New"/>
    <x v="0"/>
    <n v="826.81"/>
    <x v="4"/>
    <x v="5"/>
    <n v="1798.2085"/>
    <s v="Bulk Order"/>
  </r>
  <r>
    <s v="ORD115171"/>
    <x v="2"/>
    <x v="0"/>
    <x v="14948"/>
    <n v="0.12"/>
    <n v="385.91759999999999"/>
    <n v="4"/>
    <d v="2024-06-03T00:00:00"/>
    <d v="2024-06-10T00:00:00"/>
    <s v="New"/>
    <x v="0"/>
    <n v="227.02"/>
    <x v="4"/>
    <x v="5"/>
    <n v="2830.0623999999998"/>
    <s v="-"/>
  </r>
  <r>
    <s v="ORD115172"/>
    <x v="1"/>
    <x v="1"/>
    <x v="4619"/>
    <n v="0.47"/>
    <n v="306.01229999999998"/>
    <n v="2"/>
    <d v="2024-12-24T00:00:00"/>
    <d v="2024-12-30T00:00:00"/>
    <s v="Regular"/>
    <x v="2"/>
    <n v="146.85"/>
    <x v="4"/>
    <x v="1"/>
    <n v="345.07770000000005"/>
    <s v="-"/>
  </r>
  <r>
    <s v="ORD115173"/>
    <x v="1"/>
    <x v="3"/>
    <x v="14949"/>
    <n v="0.32"/>
    <n v="1485.1584"/>
    <n v="7"/>
    <d v="2024-07-25T00:00:00"/>
    <d v="2024-08-01T00:00:00"/>
    <s v="New"/>
    <x v="1"/>
    <n v="1107.67"/>
    <x v="4"/>
    <x v="4"/>
    <n v="3155.9615999999996"/>
    <s v="Bulk Order"/>
  </r>
  <r>
    <s v="ORD115174"/>
    <x v="3"/>
    <x v="2"/>
    <x v="14950"/>
    <n v="0.23"/>
    <n v="562.89740000000006"/>
    <n v="6"/>
    <d v="2023-12-11T00:00:00"/>
    <d v="2023-12-18T00:00:00"/>
    <s v="New"/>
    <x v="0"/>
    <n v="369.8"/>
    <x v="4"/>
    <x v="1"/>
    <n v="1884.4826"/>
    <s v="Bulk Order"/>
  </r>
  <r>
    <s v="ORD115175"/>
    <x v="2"/>
    <x v="1"/>
    <x v="14951"/>
    <n v="0.03"/>
    <n v="115.36919999999999"/>
    <n v="4"/>
    <d v="2023-09-23T00:00:00"/>
    <d v="2023-09-30T00:00:00"/>
    <s v="Regular"/>
    <x v="2"/>
    <n v="883.24"/>
    <x v="4"/>
    <x v="3"/>
    <n v="3730.2707999999998"/>
    <s v="-"/>
  </r>
  <r>
    <s v="ORD115176"/>
    <x v="0"/>
    <x v="1"/>
    <x v="14952"/>
    <n v="0.38"/>
    <n v="707.05080000000009"/>
    <n v="1"/>
    <d v="2024-07-28T00:00:00"/>
    <d v="2024-07-29T00:00:00"/>
    <s v="Regular"/>
    <x v="1"/>
    <n v="187.78"/>
    <x v="4"/>
    <x v="1"/>
    <n v="1153.6091999999999"/>
    <s v="-"/>
  </r>
  <r>
    <s v="ORD115177"/>
    <x v="2"/>
    <x v="4"/>
    <x v="14953"/>
    <n v="0.43"/>
    <n v="594.05790000000002"/>
    <n v="4"/>
    <d v="2023-07-08T00:00:00"/>
    <d v="2023-07-12T00:00:00"/>
    <s v="Regular"/>
    <x v="1"/>
    <n v="80.319999999999993"/>
    <x v="4"/>
    <x v="2"/>
    <n v="787.47209999999995"/>
    <s v="-"/>
  </r>
  <r>
    <s v="ORD115178"/>
    <x v="2"/>
    <x v="2"/>
    <x v="14954"/>
    <n v="0.4"/>
    <n v="258.09200000000004"/>
    <n v="6"/>
    <d v="2023-11-27T00:00:00"/>
    <d v="2023-12-03T00:00:00"/>
    <s v="New"/>
    <x v="0"/>
    <n v="60.96"/>
    <x v="4"/>
    <x v="4"/>
    <n v="387.13799999999998"/>
    <s v="Bulk Order"/>
  </r>
  <r>
    <s v="ORD115179"/>
    <x v="1"/>
    <x v="0"/>
    <x v="14955"/>
    <n v="0.37"/>
    <n v="534.70180000000005"/>
    <n v="3"/>
    <d v="2023-06-03T00:00:00"/>
    <d v="2023-06-04T00:00:00"/>
    <s v="Member"/>
    <x v="0"/>
    <n v="122.03"/>
    <x v="4"/>
    <x v="1"/>
    <n v="910.43820000000005"/>
    <s v="-"/>
  </r>
  <r>
    <s v="ORD115180"/>
    <x v="3"/>
    <x v="0"/>
    <x v="14956"/>
    <n v="0.48"/>
    <n v="2384.5488"/>
    <n v="1"/>
    <d v="2024-10-24T00:00:00"/>
    <d v="2024-10-25T00:00:00"/>
    <s v="Member"/>
    <x v="0"/>
    <n v="1291.43"/>
    <x v="4"/>
    <x v="2"/>
    <n v="2583.2612000000004"/>
    <s v="-"/>
  </r>
  <r>
    <s v="ORD115181"/>
    <x v="2"/>
    <x v="0"/>
    <x v="14957"/>
    <n v="0.42"/>
    <n v="1396.08"/>
    <n v="2"/>
    <d v="2024-10-20T00:00:00"/>
    <d v="2024-10-25T00:00:00"/>
    <s v="Member"/>
    <x v="0"/>
    <n v="391.8"/>
    <x v="4"/>
    <x v="1"/>
    <n v="1927.92"/>
    <s v="-"/>
  </r>
  <r>
    <s v="ORD115182"/>
    <x v="0"/>
    <x v="4"/>
    <x v="14958"/>
    <n v="0.46"/>
    <n v="1855.4698000000001"/>
    <n v="6"/>
    <d v="2023-05-26T00:00:00"/>
    <d v="2023-05-30T00:00:00"/>
    <s v="New"/>
    <x v="0"/>
    <n v="931.52"/>
    <x v="4"/>
    <x v="5"/>
    <n v="2178.1602000000003"/>
    <s v="Bulk Order"/>
  </r>
  <r>
    <s v="ORD115183"/>
    <x v="2"/>
    <x v="0"/>
    <x v="14959"/>
    <n v="0.37"/>
    <n v="1774.7752999999998"/>
    <n v="1"/>
    <d v="2023-06-27T00:00:00"/>
    <d v="2023-06-30T00:00:00"/>
    <s v="Regular"/>
    <x v="2"/>
    <n v="1236.82"/>
    <x v="4"/>
    <x v="5"/>
    <n v="3021.9146999999998"/>
    <s v="-"/>
  </r>
  <r>
    <s v="ORD115184"/>
    <x v="0"/>
    <x v="3"/>
    <x v="14960"/>
    <n v="0.41"/>
    <n v="199.69459999999998"/>
    <n v="6"/>
    <d v="2023-05-27T00:00:00"/>
    <d v="2023-06-02T00:00:00"/>
    <s v="Member"/>
    <x v="2"/>
    <n v="140.63"/>
    <x v="4"/>
    <x v="2"/>
    <n v="287.36540000000002"/>
    <s v="Bulk Order"/>
  </r>
  <r>
    <s v="ORD115185"/>
    <x v="1"/>
    <x v="0"/>
    <x v="14961"/>
    <n v="0.14000000000000001"/>
    <n v="126.98000000000002"/>
    <n v="1"/>
    <d v="2023-09-28T00:00:00"/>
    <d v="2023-09-30T00:00:00"/>
    <s v="Member"/>
    <x v="1"/>
    <n v="232.47"/>
    <x v="4"/>
    <x v="0"/>
    <n v="780.02"/>
    <s v="-"/>
  </r>
  <r>
    <s v="ORD115186"/>
    <x v="3"/>
    <x v="0"/>
    <x v="14962"/>
    <n v="0.33"/>
    <n v="1533.5199"/>
    <n v="1"/>
    <d v="2023-01-16T00:00:00"/>
    <d v="2023-01-17T00:00:00"/>
    <s v="Member"/>
    <x v="0"/>
    <n v="1212.5999999999999"/>
    <x v="4"/>
    <x v="3"/>
    <n v="3113.5100999999995"/>
    <s v="-"/>
  </r>
  <r>
    <s v="ORD115187"/>
    <x v="2"/>
    <x v="3"/>
    <x v="14963"/>
    <n v="0.1"/>
    <n v="286.63100000000003"/>
    <n v="6"/>
    <d v="2024-05-26T00:00:00"/>
    <d v="2024-05-27T00:00:00"/>
    <s v="Regular"/>
    <x v="1"/>
    <n v="389.7"/>
    <x v="4"/>
    <x v="0"/>
    <n v="2579.6790000000001"/>
    <s v="Bulk Order"/>
  </r>
  <r>
    <s v="ORD115188"/>
    <x v="3"/>
    <x v="4"/>
    <x v="14964"/>
    <n v="0.03"/>
    <n v="96.322800000000001"/>
    <n v="1"/>
    <d v="2023-05-27T00:00:00"/>
    <d v="2023-06-01T00:00:00"/>
    <s v="New"/>
    <x v="0"/>
    <n v="393.24"/>
    <x v="4"/>
    <x v="5"/>
    <n v="3114.4372000000003"/>
    <s v="-"/>
  </r>
  <r>
    <s v="ORD115189"/>
    <x v="2"/>
    <x v="1"/>
    <x v="14965"/>
    <n v="0.28999999999999998"/>
    <n v="636.66889999999989"/>
    <n v="9"/>
    <d v="2024-03-30T00:00:00"/>
    <d v="2024-03-31T00:00:00"/>
    <s v="Regular"/>
    <x v="2"/>
    <n v="340.38"/>
    <x v="4"/>
    <x v="2"/>
    <n v="1558.7411"/>
    <s v="Bulk Order"/>
  </r>
  <r>
    <s v="ORD115190"/>
    <x v="0"/>
    <x v="2"/>
    <x v="14966"/>
    <n v="0.39"/>
    <n v="1595.373"/>
    <n v="2"/>
    <d v="2024-02-07T00:00:00"/>
    <d v="2024-02-13T00:00:00"/>
    <s v="New"/>
    <x v="1"/>
    <n v="897.17"/>
    <x v="4"/>
    <x v="4"/>
    <n v="2495.3269999999998"/>
    <s v="-"/>
  </r>
  <r>
    <s v="ORD115191"/>
    <x v="3"/>
    <x v="4"/>
    <x v="14967"/>
    <n v="0.04"/>
    <n v="105.38"/>
    <n v="9"/>
    <d v="2023-12-10T00:00:00"/>
    <d v="2023-12-11T00:00:00"/>
    <s v="Regular"/>
    <x v="2"/>
    <n v="335.53"/>
    <x v="4"/>
    <x v="5"/>
    <n v="2529.12"/>
    <s v="Bulk Order"/>
  </r>
  <r>
    <s v="ORD115192"/>
    <x v="2"/>
    <x v="0"/>
    <x v="14968"/>
    <n v="0.09"/>
    <n v="373.32269999999994"/>
    <n v="5"/>
    <d v="2024-11-18T00:00:00"/>
    <d v="2024-11-21T00:00:00"/>
    <s v="Regular"/>
    <x v="1"/>
    <n v="238.01"/>
    <x v="4"/>
    <x v="5"/>
    <n v="3774.7073"/>
    <s v="-"/>
  </r>
  <r>
    <s v="ORD115193"/>
    <x v="1"/>
    <x v="1"/>
    <x v="14969"/>
    <n v="0.05"/>
    <n v="248.08550000000002"/>
    <n v="5"/>
    <d v="2023-01-08T00:00:00"/>
    <d v="2023-01-09T00:00:00"/>
    <s v="Regular"/>
    <x v="0"/>
    <n v="924.28"/>
    <x v="4"/>
    <x v="4"/>
    <n v="4713.6244999999999"/>
    <s v="-"/>
  </r>
  <r>
    <s v="ORD115194"/>
    <x v="0"/>
    <x v="2"/>
    <x v="14970"/>
    <n v="0.32"/>
    <n v="1046.0672"/>
    <n v="8"/>
    <d v="2023-02-19T00:00:00"/>
    <d v="2023-02-21T00:00:00"/>
    <s v="Member"/>
    <x v="1"/>
    <n v="190.73"/>
    <x v="4"/>
    <x v="0"/>
    <n v="2222.8928000000001"/>
    <s v="Bulk Order"/>
  </r>
  <r>
    <s v="ORD115195"/>
    <x v="3"/>
    <x v="2"/>
    <x v="14971"/>
    <n v="0.04"/>
    <n v="107.64760000000001"/>
    <n v="1"/>
    <d v="2024-12-01T00:00:00"/>
    <d v="2024-12-08T00:00:00"/>
    <s v="New"/>
    <x v="1"/>
    <n v="660.35"/>
    <x v="4"/>
    <x v="0"/>
    <n v="2583.5424000000003"/>
    <s v="-"/>
  </r>
  <r>
    <s v="ORD115196"/>
    <x v="2"/>
    <x v="2"/>
    <x v="14972"/>
    <n v="0.05"/>
    <n v="94.46350000000001"/>
    <n v="9"/>
    <d v="2024-08-22T00:00:00"/>
    <d v="2024-08-24T00:00:00"/>
    <s v="New"/>
    <x v="1"/>
    <n v="151.83000000000001"/>
    <x v="4"/>
    <x v="1"/>
    <n v="1794.8064999999999"/>
    <s v="Bulk Order"/>
  </r>
  <r>
    <s v="ORD115197"/>
    <x v="3"/>
    <x v="3"/>
    <x v="14973"/>
    <n v="0.13"/>
    <n v="137.0213"/>
    <n v="1"/>
    <d v="2023-01-13T00:00:00"/>
    <d v="2023-01-16T00:00:00"/>
    <s v="Member"/>
    <x v="1"/>
    <n v="293.63"/>
    <x v="4"/>
    <x v="1"/>
    <n v="916.98869999999999"/>
    <s v="-"/>
  </r>
  <r>
    <s v="ORD115198"/>
    <x v="2"/>
    <x v="3"/>
    <x v="14974"/>
    <n v="0.14000000000000001"/>
    <n v="464.46680000000003"/>
    <n v="5"/>
    <d v="2023-07-21T00:00:00"/>
    <d v="2023-07-26T00:00:00"/>
    <s v="Regular"/>
    <x v="2"/>
    <n v="617.57000000000005"/>
    <x v="4"/>
    <x v="0"/>
    <n v="2853.1531999999997"/>
    <s v="-"/>
  </r>
  <r>
    <s v="ORD115199"/>
    <x v="0"/>
    <x v="1"/>
    <x v="14975"/>
    <n v="0.28000000000000003"/>
    <n v="113.93760000000002"/>
    <n v="8"/>
    <d v="2024-10-20T00:00:00"/>
    <d v="2024-10-23T00:00:00"/>
    <s v="New"/>
    <x v="2"/>
    <n v="85.43"/>
    <x v="4"/>
    <x v="5"/>
    <n v="292.98239999999998"/>
    <s v="Bulk Order"/>
  </r>
  <r>
    <s v="ORD115200"/>
    <x v="1"/>
    <x v="0"/>
    <x v="14976"/>
    <n v="0.02"/>
    <n v="95.716200000000015"/>
    <n v="1"/>
    <d v="2024-03-09T00:00:00"/>
    <d v="2024-03-11T00:00:00"/>
    <s v="New"/>
    <x v="0"/>
    <n v="682.85"/>
    <x v="4"/>
    <x v="3"/>
    <n v="4690.0938000000006"/>
    <s v="-"/>
  </r>
  <r>
    <s v="ORD115201"/>
    <x v="0"/>
    <x v="1"/>
    <x v="14977"/>
    <n v="0.31"/>
    <n v="1014.6362"/>
    <n v="5"/>
    <d v="2024-02-11T00:00:00"/>
    <d v="2024-02-14T00:00:00"/>
    <s v="Member"/>
    <x v="1"/>
    <n v="695.99"/>
    <x v="4"/>
    <x v="2"/>
    <n v="2258.3838000000001"/>
    <s v="-"/>
  </r>
  <r>
    <s v="ORD115202"/>
    <x v="3"/>
    <x v="0"/>
    <x v="14978"/>
    <n v="0.21"/>
    <n v="1008.1848"/>
    <n v="3"/>
    <d v="2023-06-07T00:00:00"/>
    <d v="2023-06-10T00:00:00"/>
    <s v="Regular"/>
    <x v="2"/>
    <n v="544.61"/>
    <x v="4"/>
    <x v="1"/>
    <n v="3792.6952000000001"/>
    <s v="-"/>
  </r>
  <r>
    <s v="ORD115203"/>
    <x v="3"/>
    <x v="4"/>
    <x v="14979"/>
    <n v="0.09"/>
    <n v="129.0735"/>
    <n v="8"/>
    <d v="2024-04-29T00:00:00"/>
    <d v="2024-05-06T00:00:00"/>
    <s v="Member"/>
    <x v="0"/>
    <n v="363.1"/>
    <x v="4"/>
    <x v="2"/>
    <n v="1305.0765000000001"/>
    <s v="Bulk Order"/>
  </r>
  <r>
    <s v="ORD115204"/>
    <x v="2"/>
    <x v="2"/>
    <x v="14980"/>
    <n v="0.33"/>
    <n v="1563.5169000000001"/>
    <n v="3"/>
    <d v="2024-07-26T00:00:00"/>
    <d v="2024-07-30T00:00:00"/>
    <s v="Member"/>
    <x v="2"/>
    <n v="617.26"/>
    <x v="4"/>
    <x v="3"/>
    <n v="3174.4131000000002"/>
    <s v="-"/>
  </r>
  <r>
    <s v="ORD115205"/>
    <x v="0"/>
    <x v="2"/>
    <x v="14981"/>
    <n v="0.16"/>
    <n v="495.90559999999999"/>
    <n v="8"/>
    <d v="2024-06-30T00:00:00"/>
    <d v="2024-07-04T00:00:00"/>
    <s v="Regular"/>
    <x v="2"/>
    <n v="648.45000000000005"/>
    <x v="4"/>
    <x v="0"/>
    <n v="2603.5043999999998"/>
    <s v="Bulk Order"/>
  </r>
  <r>
    <s v="ORD115206"/>
    <x v="2"/>
    <x v="3"/>
    <x v="14982"/>
    <n v="0.41"/>
    <n v="1668.8189"/>
    <n v="2"/>
    <d v="2024-01-28T00:00:00"/>
    <d v="2024-02-03T00:00:00"/>
    <s v="Member"/>
    <x v="2"/>
    <n v="937.64"/>
    <x v="4"/>
    <x v="2"/>
    <n v="2401.4710999999998"/>
    <s v="-"/>
  </r>
  <r>
    <s v="ORD115207"/>
    <x v="0"/>
    <x v="4"/>
    <x v="14983"/>
    <n v="0.49"/>
    <n v="478.59280000000001"/>
    <n v="3"/>
    <d v="2024-01-03T00:00:00"/>
    <d v="2024-01-06T00:00:00"/>
    <s v="Member"/>
    <x v="0"/>
    <n v="126.16"/>
    <x v="4"/>
    <x v="0"/>
    <n v="498.12720000000002"/>
    <s v="-"/>
  </r>
  <r>
    <s v="ORD115208"/>
    <x v="3"/>
    <x v="4"/>
    <x v="14984"/>
    <n v="0.39"/>
    <n v="994.7106"/>
    <n v="1"/>
    <d v="2024-01-12T00:00:00"/>
    <d v="2024-01-19T00:00:00"/>
    <s v="Member"/>
    <x v="1"/>
    <n v="535.1"/>
    <x v="4"/>
    <x v="5"/>
    <n v="1555.8294000000001"/>
    <s v="-"/>
  </r>
  <r>
    <s v="ORD115209"/>
    <x v="2"/>
    <x v="0"/>
    <x v="14985"/>
    <n v="0.37"/>
    <n v="1068.5266999999999"/>
    <n v="1"/>
    <d v="2023-04-16T00:00:00"/>
    <d v="2023-04-17T00:00:00"/>
    <s v="New"/>
    <x v="2"/>
    <n v="414.87"/>
    <x v="4"/>
    <x v="3"/>
    <n v="1819.3833"/>
    <s v="-"/>
  </r>
  <r>
    <s v="ORD115210"/>
    <x v="2"/>
    <x v="4"/>
    <x v="14986"/>
    <n v="0.18"/>
    <n v="364.4982"/>
    <n v="4"/>
    <d v="2024-01-06T00:00:00"/>
    <d v="2024-01-09T00:00:00"/>
    <s v="New"/>
    <x v="1"/>
    <n v="375.97"/>
    <x v="4"/>
    <x v="2"/>
    <n v="1660.4918"/>
    <s v="-"/>
  </r>
  <r>
    <s v="ORD115211"/>
    <x v="0"/>
    <x v="3"/>
    <x v="14987"/>
    <n v="0.27"/>
    <n v="362.02679999999998"/>
    <n v="5"/>
    <d v="2023-04-20T00:00:00"/>
    <d v="2023-04-25T00:00:00"/>
    <s v="New"/>
    <x v="1"/>
    <n v="330.39"/>
    <x v="4"/>
    <x v="5"/>
    <n v="978.81319999999994"/>
    <s v="-"/>
  </r>
  <r>
    <s v="ORD115212"/>
    <x v="1"/>
    <x v="0"/>
    <x v="14988"/>
    <n v="0.03"/>
    <n v="136.00199999999998"/>
    <n v="3"/>
    <d v="2023-10-21T00:00:00"/>
    <d v="2023-10-24T00:00:00"/>
    <s v="Regular"/>
    <x v="2"/>
    <n v="1053.58"/>
    <x v="4"/>
    <x v="3"/>
    <n v="4397.3979999999992"/>
    <s v="-"/>
  </r>
  <r>
    <s v="ORD115213"/>
    <x v="0"/>
    <x v="1"/>
    <x v="14989"/>
    <n v="0.36"/>
    <n v="186.04439999999997"/>
    <n v="2"/>
    <d v="2023-09-21T00:00:00"/>
    <d v="2023-09-23T00:00:00"/>
    <s v="Regular"/>
    <x v="1"/>
    <n v="56.37"/>
    <x v="4"/>
    <x v="5"/>
    <n v="330.74559999999997"/>
    <s v="-"/>
  </r>
  <r>
    <s v="ORD115214"/>
    <x v="1"/>
    <x v="0"/>
    <x v="14990"/>
    <n v="0.34"/>
    <n v="290.54360000000003"/>
    <n v="1"/>
    <d v="2023-11-27T00:00:00"/>
    <d v="2023-12-04T00:00:00"/>
    <s v="Regular"/>
    <x v="1"/>
    <n v="193.21"/>
    <x v="4"/>
    <x v="1"/>
    <n v="563.99639999999999"/>
    <s v="-"/>
  </r>
  <r>
    <s v="ORD115215"/>
    <x v="0"/>
    <x v="1"/>
    <x v="2472"/>
    <n v="0.13"/>
    <n v="217.16500000000002"/>
    <n v="3"/>
    <d v="2024-02-28T00:00:00"/>
    <d v="2024-03-06T00:00:00"/>
    <s v="Regular"/>
    <x v="1"/>
    <n v="422.13"/>
    <x v="4"/>
    <x v="5"/>
    <n v="1453.335"/>
    <s v="-"/>
  </r>
  <r>
    <s v="ORD115216"/>
    <x v="3"/>
    <x v="0"/>
    <x v="14991"/>
    <n v="0.27"/>
    <n v="1243.8549"/>
    <n v="1"/>
    <d v="2023-10-06T00:00:00"/>
    <d v="2023-10-11T00:00:00"/>
    <s v="Regular"/>
    <x v="0"/>
    <n v="395.49"/>
    <x v="4"/>
    <x v="4"/>
    <n v="3363.0150999999996"/>
    <s v="-"/>
  </r>
  <r>
    <s v="ORD115217"/>
    <x v="2"/>
    <x v="2"/>
    <x v="14992"/>
    <n v="0.34"/>
    <n v="973.97420000000011"/>
    <n v="6"/>
    <d v="2023-08-12T00:00:00"/>
    <d v="2023-08-14T00:00:00"/>
    <s v="Regular"/>
    <x v="0"/>
    <n v="173.39"/>
    <x v="4"/>
    <x v="0"/>
    <n v="1890.6558"/>
    <s v="Bulk Order"/>
  </r>
  <r>
    <s v="ORD115218"/>
    <x v="0"/>
    <x v="1"/>
    <x v="14993"/>
    <n v="0.18"/>
    <n v="347.13899999999995"/>
    <n v="3"/>
    <d v="2023-06-22T00:00:00"/>
    <d v="2023-06-27T00:00:00"/>
    <s v="Regular"/>
    <x v="2"/>
    <n v="311.64999999999998"/>
    <x v="4"/>
    <x v="2"/>
    <n v="1581.4110000000001"/>
    <s v="-"/>
  </r>
  <r>
    <s v="ORD115219"/>
    <x v="3"/>
    <x v="3"/>
    <x v="14994"/>
    <n v="0.36"/>
    <n v="746.32319999999993"/>
    <n v="4"/>
    <d v="2023-05-09T00:00:00"/>
    <d v="2023-05-14T00:00:00"/>
    <s v="Member"/>
    <x v="2"/>
    <n v="231.69"/>
    <x v="4"/>
    <x v="5"/>
    <n v="1326.7968000000001"/>
    <s v="-"/>
  </r>
  <r>
    <s v="ORD115220"/>
    <x v="0"/>
    <x v="1"/>
    <x v="14995"/>
    <n v="0.4"/>
    <n v="1682.0439999999999"/>
    <n v="8"/>
    <d v="2023-09-03T00:00:00"/>
    <d v="2023-09-05T00:00:00"/>
    <s v="New"/>
    <x v="2"/>
    <n v="314.14999999999998"/>
    <x v="4"/>
    <x v="5"/>
    <n v="2523.0659999999998"/>
    <s v="Bulk Order"/>
  </r>
  <r>
    <s v="ORD115221"/>
    <x v="2"/>
    <x v="1"/>
    <x v="14996"/>
    <n v="0.11"/>
    <n v="25.434200000000001"/>
    <n v="5"/>
    <d v="2024-06-04T00:00:00"/>
    <d v="2024-06-10T00:00:00"/>
    <s v="New"/>
    <x v="2"/>
    <n v="62.6"/>
    <x v="4"/>
    <x v="5"/>
    <n v="205.78579999999999"/>
    <s v="-"/>
  </r>
  <r>
    <s v="ORD115222"/>
    <x v="0"/>
    <x v="0"/>
    <x v="14997"/>
    <n v="0.15"/>
    <n v="23.334"/>
    <n v="5"/>
    <d v="2023-10-23T00:00:00"/>
    <d v="2023-10-26T00:00:00"/>
    <s v="New"/>
    <x v="2"/>
    <n v="9.1"/>
    <x v="4"/>
    <x v="3"/>
    <n v="132.226"/>
    <s v="-"/>
  </r>
  <r>
    <s v="ORD115223"/>
    <x v="1"/>
    <x v="2"/>
    <x v="14998"/>
    <n v="0.2"/>
    <n v="65.164000000000001"/>
    <n v="8"/>
    <d v="2023-06-05T00:00:00"/>
    <d v="2023-06-10T00:00:00"/>
    <s v="Regular"/>
    <x v="0"/>
    <n v="43.46"/>
    <x v="4"/>
    <x v="1"/>
    <n v="260.65600000000001"/>
    <s v="Bulk Order"/>
  </r>
  <r>
    <s v="ORD115224"/>
    <x v="2"/>
    <x v="0"/>
    <x v="14999"/>
    <n v="0.12"/>
    <n v="287.892"/>
    <n v="4"/>
    <d v="2024-08-31T00:00:00"/>
    <d v="2024-09-01T00:00:00"/>
    <s v="New"/>
    <x v="2"/>
    <n v="583.35"/>
    <x v="4"/>
    <x v="4"/>
    <n v="2111.2080000000001"/>
    <s v="-"/>
  </r>
  <r>
    <s v="ORD115225"/>
    <x v="1"/>
    <x v="0"/>
    <x v="15000"/>
    <n v="0.39"/>
    <n v="1149.7668000000001"/>
    <n v="8"/>
    <d v="2023-12-18T00:00:00"/>
    <d v="2023-12-20T00:00:00"/>
    <s v="New"/>
    <x v="2"/>
    <n v="177.09"/>
    <x v="4"/>
    <x v="1"/>
    <n v="1798.3531999999998"/>
    <s v="Bulk Order"/>
  </r>
  <r>
    <s v="ORD115226"/>
    <x v="3"/>
    <x v="2"/>
    <x v="15001"/>
    <n v="0.28999999999999998"/>
    <n v="916.37099999999998"/>
    <n v="5"/>
    <d v="2024-10-09T00:00:00"/>
    <d v="2024-10-16T00:00:00"/>
    <s v="Regular"/>
    <x v="2"/>
    <n v="332.66"/>
    <x v="4"/>
    <x v="2"/>
    <n v="2243.529"/>
    <s v="-"/>
  </r>
  <r>
    <s v="ORD115227"/>
    <x v="3"/>
    <x v="0"/>
    <x v="15002"/>
    <n v="0.19"/>
    <n v="699.68830000000003"/>
    <n v="6"/>
    <d v="2023-10-20T00:00:00"/>
    <d v="2023-10-22T00:00:00"/>
    <s v="New"/>
    <x v="0"/>
    <n v="758.84"/>
    <x v="4"/>
    <x v="1"/>
    <n v="2982.8816999999999"/>
    <s v="Bulk Order"/>
  </r>
  <r>
    <s v="ORD115228"/>
    <x v="0"/>
    <x v="2"/>
    <x v="15003"/>
    <n v="0.01"/>
    <n v="10.296500000000002"/>
    <n v="1"/>
    <d v="2024-12-22T00:00:00"/>
    <d v="2024-12-29T00:00:00"/>
    <s v="Member"/>
    <x v="1"/>
    <n v="171.71"/>
    <x v="4"/>
    <x v="0"/>
    <n v="1019.3535000000001"/>
    <s v="-"/>
  </r>
  <r>
    <s v="ORD115229"/>
    <x v="1"/>
    <x v="3"/>
    <x v="15004"/>
    <n v="0.16"/>
    <n v="221.63040000000001"/>
    <n v="9"/>
    <d v="2024-03-30T00:00:00"/>
    <d v="2024-04-02T00:00:00"/>
    <s v="Member"/>
    <x v="2"/>
    <n v="99.64"/>
    <x v="4"/>
    <x v="4"/>
    <n v="1163.5596"/>
    <s v="Bulk Order"/>
  </r>
  <r>
    <s v="ORD115230"/>
    <x v="1"/>
    <x v="2"/>
    <x v="15005"/>
    <n v="0.42"/>
    <n v="543.13559999999995"/>
    <n v="4"/>
    <d v="2023-10-01T00:00:00"/>
    <d v="2023-10-04T00:00:00"/>
    <s v="Member"/>
    <x v="0"/>
    <n v="194.49"/>
    <x v="4"/>
    <x v="1"/>
    <n v="750.04440000000011"/>
    <s v="-"/>
  </r>
  <r>
    <s v="ORD115231"/>
    <x v="2"/>
    <x v="4"/>
    <x v="15006"/>
    <n v="0.37"/>
    <n v="307.44780000000003"/>
    <n v="1"/>
    <d v="2023-04-22T00:00:00"/>
    <d v="2023-04-27T00:00:00"/>
    <s v="Regular"/>
    <x v="1"/>
    <n v="105.15"/>
    <x v="4"/>
    <x v="3"/>
    <n v="523.49220000000003"/>
    <s v="-"/>
  </r>
  <r>
    <s v="ORD115232"/>
    <x v="1"/>
    <x v="2"/>
    <x v="15007"/>
    <n v="0.03"/>
    <n v="38.926199999999994"/>
    <n v="7"/>
    <d v="2024-12-16T00:00:00"/>
    <d v="2024-12-18T00:00:00"/>
    <s v="Regular"/>
    <x v="0"/>
    <n v="291.66000000000003"/>
    <x v="4"/>
    <x v="4"/>
    <n v="1258.6138000000001"/>
    <s v="Bulk Order"/>
  </r>
  <r>
    <s v="ORD115233"/>
    <x v="1"/>
    <x v="2"/>
    <x v="15008"/>
    <n v="0.4"/>
    <n v="1242.7600000000002"/>
    <n v="4"/>
    <d v="2024-03-27T00:00:00"/>
    <d v="2024-03-30T00:00:00"/>
    <s v="Member"/>
    <x v="1"/>
    <n v="589.36"/>
    <x v="4"/>
    <x v="3"/>
    <n v="1864.1399999999999"/>
    <s v="-"/>
  </r>
  <r>
    <s v="ORD115234"/>
    <x v="2"/>
    <x v="4"/>
    <x v="15009"/>
    <n v="0.09"/>
    <n v="170.58779999999999"/>
    <n v="5"/>
    <d v="2023-03-18T00:00:00"/>
    <d v="2023-03-20T00:00:00"/>
    <s v="New"/>
    <x v="0"/>
    <n v="345.08"/>
    <x v="4"/>
    <x v="3"/>
    <n v="1724.8322000000001"/>
    <s v="-"/>
  </r>
  <r>
    <s v="ORD115235"/>
    <x v="2"/>
    <x v="2"/>
    <x v="15010"/>
    <n v="0.49"/>
    <n v="1892.7573"/>
    <n v="7"/>
    <d v="2024-08-09T00:00:00"/>
    <d v="2024-08-16T00:00:00"/>
    <s v="Regular"/>
    <x v="2"/>
    <n v="927.17"/>
    <x v="4"/>
    <x v="4"/>
    <n v="1970.0127"/>
    <s v="Bulk Order"/>
  </r>
  <r>
    <s v="ORD115236"/>
    <x v="1"/>
    <x v="1"/>
    <x v="15011"/>
    <n v="0.43"/>
    <n v="1173.2334999999998"/>
    <n v="7"/>
    <d v="2023-03-21T00:00:00"/>
    <d v="2023-03-22T00:00:00"/>
    <s v="Member"/>
    <x v="1"/>
    <n v="280.64999999999998"/>
    <x v="4"/>
    <x v="2"/>
    <n v="1555.2165"/>
    <s v="Bulk Order"/>
  </r>
  <r>
    <s v="ORD115237"/>
    <x v="0"/>
    <x v="0"/>
    <x v="15012"/>
    <n v="0.46"/>
    <n v="523.93540000000007"/>
    <n v="9"/>
    <d v="2024-07-09T00:00:00"/>
    <d v="2024-07-11T00:00:00"/>
    <s v="New"/>
    <x v="0"/>
    <n v="233.6"/>
    <x v="4"/>
    <x v="3"/>
    <n v="615.05459999999994"/>
    <s v="Bulk Order"/>
  </r>
  <r>
    <s v="ORD115238"/>
    <x v="2"/>
    <x v="0"/>
    <x v="15013"/>
    <n v="0.38"/>
    <n v="908.26460000000009"/>
    <n v="9"/>
    <d v="2023-03-19T00:00:00"/>
    <d v="2023-03-24T00:00:00"/>
    <s v="Member"/>
    <x v="1"/>
    <n v="232.77"/>
    <x v="4"/>
    <x v="0"/>
    <n v="1481.9054000000001"/>
    <s v="Bulk Order"/>
  </r>
  <r>
    <s v="ORD115239"/>
    <x v="2"/>
    <x v="3"/>
    <x v="15014"/>
    <n v="0.36"/>
    <n v="1082.7036000000001"/>
    <n v="7"/>
    <d v="2024-03-11T00:00:00"/>
    <d v="2024-03-18T00:00:00"/>
    <s v="Member"/>
    <x v="2"/>
    <n v="524.85"/>
    <x v="4"/>
    <x v="2"/>
    <n v="1924.8064000000002"/>
    <s v="Bulk Order"/>
  </r>
  <r>
    <s v="ORD115240"/>
    <x v="1"/>
    <x v="3"/>
    <x v="15015"/>
    <n v="0.12"/>
    <n v="521.32319999999993"/>
    <n v="9"/>
    <d v="2024-11-23T00:00:00"/>
    <d v="2024-11-24T00:00:00"/>
    <s v="New"/>
    <x v="2"/>
    <n v="995.25"/>
    <x v="4"/>
    <x v="5"/>
    <n v="3823.0367999999999"/>
    <s v="Bulk Order"/>
  </r>
  <r>
    <s v="ORD115241"/>
    <x v="1"/>
    <x v="4"/>
    <x v="15016"/>
    <n v="0.28999999999999998"/>
    <n v="1213.7138"/>
    <n v="5"/>
    <d v="2024-12-26T00:00:00"/>
    <d v="2024-12-27T00:00:00"/>
    <s v="Regular"/>
    <x v="0"/>
    <n v="942.95"/>
    <x v="4"/>
    <x v="2"/>
    <n v="2971.5062000000003"/>
    <s v="-"/>
  </r>
  <r>
    <s v="ORD115242"/>
    <x v="2"/>
    <x v="1"/>
    <x v="15017"/>
    <n v="0.35"/>
    <n v="766.41249999999991"/>
    <n v="2"/>
    <d v="2023-07-08T00:00:00"/>
    <d v="2023-07-14T00:00:00"/>
    <s v="New"/>
    <x v="2"/>
    <n v="358.26"/>
    <x v="4"/>
    <x v="5"/>
    <n v="1423.3375000000001"/>
    <s v="-"/>
  </r>
  <r>
    <s v="ORD115243"/>
    <x v="1"/>
    <x v="3"/>
    <x v="15018"/>
    <n v="0.14000000000000001"/>
    <n v="458.30540000000008"/>
    <n v="9"/>
    <d v="2023-02-04T00:00:00"/>
    <d v="2023-02-08T00:00:00"/>
    <s v="New"/>
    <x v="0"/>
    <n v="377.21"/>
    <x v="4"/>
    <x v="2"/>
    <n v="2815.3045999999999"/>
    <s v="Bulk Order"/>
  </r>
  <r>
    <s v="ORD115244"/>
    <x v="2"/>
    <x v="0"/>
    <x v="15019"/>
    <n v="0.2"/>
    <n v="311.84800000000001"/>
    <n v="6"/>
    <d v="2024-08-05T00:00:00"/>
    <d v="2024-08-08T00:00:00"/>
    <s v="New"/>
    <x v="2"/>
    <n v="86.28"/>
    <x v="4"/>
    <x v="2"/>
    <n v="1247.3920000000001"/>
    <s v="Bulk Order"/>
  </r>
  <r>
    <s v="ORD115245"/>
    <x v="0"/>
    <x v="3"/>
    <x v="15020"/>
    <n v="0.47"/>
    <n v="1504.8083999999999"/>
    <n v="6"/>
    <d v="2023-07-31T00:00:00"/>
    <d v="2023-08-07T00:00:00"/>
    <s v="New"/>
    <x v="0"/>
    <n v="470.93"/>
    <x v="4"/>
    <x v="4"/>
    <n v="1696.9115999999999"/>
    <s v="Bulk Order"/>
  </r>
  <r>
    <s v="ORD115246"/>
    <x v="0"/>
    <x v="3"/>
    <x v="15021"/>
    <n v="0.2"/>
    <n v="914.53600000000006"/>
    <n v="9"/>
    <d v="2023-10-10T00:00:00"/>
    <d v="2023-10-11T00:00:00"/>
    <s v="Regular"/>
    <x v="2"/>
    <n v="909.72"/>
    <x v="4"/>
    <x v="2"/>
    <n v="3658.1440000000002"/>
    <s v="Bulk Order"/>
  </r>
  <r>
    <s v="ORD115247"/>
    <x v="2"/>
    <x v="2"/>
    <x v="15022"/>
    <n v="0.16"/>
    <n v="505.64160000000004"/>
    <n v="1"/>
    <d v="2023-05-18T00:00:00"/>
    <d v="2023-05-24T00:00:00"/>
    <s v="Member"/>
    <x v="1"/>
    <n v="388.8"/>
    <x v="4"/>
    <x v="2"/>
    <n v="2654.6184000000003"/>
    <s v="-"/>
  </r>
  <r>
    <s v="ORD115248"/>
    <x v="2"/>
    <x v="3"/>
    <x v="15023"/>
    <n v="0.05"/>
    <n v="79.424000000000007"/>
    <n v="2"/>
    <d v="2024-08-09T00:00:00"/>
    <d v="2024-08-15T00:00:00"/>
    <s v="Regular"/>
    <x v="1"/>
    <n v="400.98"/>
    <x v="4"/>
    <x v="4"/>
    <n v="1509.056"/>
    <s v="-"/>
  </r>
  <r>
    <s v="ORD115249"/>
    <x v="3"/>
    <x v="4"/>
    <x v="15024"/>
    <n v="0.17"/>
    <n v="553.4384"/>
    <n v="3"/>
    <d v="2024-11-03T00:00:00"/>
    <d v="2024-11-09T00:00:00"/>
    <s v="Regular"/>
    <x v="2"/>
    <n v="849.36"/>
    <x v="4"/>
    <x v="5"/>
    <n v="2702.0816"/>
    <s v="-"/>
  </r>
  <r>
    <s v="ORD115250"/>
    <x v="3"/>
    <x v="0"/>
    <x v="15025"/>
    <n v="0.31"/>
    <n v="1402.2850000000001"/>
    <n v="1"/>
    <d v="2024-04-29T00:00:00"/>
    <d v="2024-05-03T00:00:00"/>
    <s v="Member"/>
    <x v="1"/>
    <n v="701.27"/>
    <x v="4"/>
    <x v="0"/>
    <n v="3121.2150000000001"/>
    <s v="-"/>
  </r>
  <r>
    <s v="ORD115251"/>
    <x v="1"/>
    <x v="4"/>
    <x v="15026"/>
    <n v="7.0000000000000007E-2"/>
    <n v="54.007100000000001"/>
    <n v="4"/>
    <d v="2023-07-24T00:00:00"/>
    <d v="2023-07-29T00:00:00"/>
    <s v="New"/>
    <x v="1"/>
    <n v="126.28"/>
    <x v="4"/>
    <x v="2"/>
    <n v="717.52289999999994"/>
    <s v="-"/>
  </r>
  <r>
    <s v="ORD115252"/>
    <x v="1"/>
    <x v="4"/>
    <x v="15027"/>
    <n v="0.3"/>
    <n v="739.19699999999989"/>
    <n v="2"/>
    <d v="2023-12-02T00:00:00"/>
    <d v="2023-12-09T00:00:00"/>
    <s v="Regular"/>
    <x v="0"/>
    <n v="233.4"/>
    <x v="4"/>
    <x v="5"/>
    <n v="1724.7929999999999"/>
    <s v="-"/>
  </r>
  <r>
    <s v="ORD115253"/>
    <x v="2"/>
    <x v="1"/>
    <x v="15028"/>
    <n v="0.37"/>
    <n v="619.06550000000004"/>
    <n v="3"/>
    <d v="2024-03-28T00:00:00"/>
    <d v="2024-03-31T00:00:00"/>
    <s v="Regular"/>
    <x v="2"/>
    <n v="149.34"/>
    <x v="4"/>
    <x v="5"/>
    <n v="1054.0844999999999"/>
    <s v="-"/>
  </r>
  <r>
    <s v="ORD115254"/>
    <x v="2"/>
    <x v="2"/>
    <x v="15029"/>
    <n v="0.38"/>
    <n v="487.61220000000003"/>
    <n v="8"/>
    <d v="2024-04-30T00:00:00"/>
    <d v="2024-05-02T00:00:00"/>
    <s v="Member"/>
    <x v="2"/>
    <n v="138.28"/>
    <x v="4"/>
    <x v="5"/>
    <n v="795.57780000000002"/>
    <s v="Bulk Order"/>
  </r>
  <r>
    <s v="ORD115255"/>
    <x v="3"/>
    <x v="4"/>
    <x v="15030"/>
    <n v="0.49"/>
    <n v="1000.2958"/>
    <n v="4"/>
    <d v="2024-11-29T00:00:00"/>
    <d v="2024-12-01T00:00:00"/>
    <s v="New"/>
    <x v="0"/>
    <n v="311.77999999999997"/>
    <x v="4"/>
    <x v="4"/>
    <n v="1041.1242000000002"/>
    <s v="-"/>
  </r>
  <r>
    <s v="ORD115256"/>
    <x v="3"/>
    <x v="1"/>
    <x v="15031"/>
    <n v="0.22"/>
    <n v="446.6968"/>
    <n v="9"/>
    <d v="2024-03-12T00:00:00"/>
    <d v="2024-03-14T00:00:00"/>
    <s v="Member"/>
    <x v="1"/>
    <n v="594.71"/>
    <x v="4"/>
    <x v="0"/>
    <n v="1583.7432000000001"/>
    <s v="Bulk Order"/>
  </r>
  <r>
    <s v="ORD115257"/>
    <x v="2"/>
    <x v="0"/>
    <x v="12533"/>
    <n v="0.02"/>
    <n v="22.622399999999999"/>
    <n v="6"/>
    <d v="2024-02-26T00:00:00"/>
    <d v="2024-02-27T00:00:00"/>
    <s v="New"/>
    <x v="1"/>
    <n v="233.22"/>
    <x v="4"/>
    <x v="0"/>
    <n v="1108.4975999999999"/>
    <s v="Bulk Order"/>
  </r>
  <r>
    <s v="ORD115258"/>
    <x v="0"/>
    <x v="0"/>
    <x v="15032"/>
    <n v="0.43"/>
    <n v="893.43680000000006"/>
    <n v="1"/>
    <d v="2023-05-18T00:00:00"/>
    <d v="2023-05-24T00:00:00"/>
    <s v="Regular"/>
    <x v="0"/>
    <n v="323.57"/>
    <x v="4"/>
    <x v="5"/>
    <n v="1184.3232000000003"/>
    <s v="-"/>
  </r>
  <r>
    <s v="ORD115259"/>
    <x v="0"/>
    <x v="1"/>
    <x v="15033"/>
    <n v="0.04"/>
    <n v="128.2116"/>
    <n v="6"/>
    <d v="2023-01-06T00:00:00"/>
    <d v="2023-01-09T00:00:00"/>
    <s v="New"/>
    <x v="0"/>
    <n v="335.06"/>
    <x v="4"/>
    <x v="0"/>
    <n v="3077.0783999999999"/>
    <s v="Bulk Order"/>
  </r>
  <r>
    <s v="ORD115260"/>
    <x v="1"/>
    <x v="4"/>
    <x v="15034"/>
    <n v="0.43"/>
    <n v="97.218699999999998"/>
    <n v="7"/>
    <d v="2023-08-01T00:00:00"/>
    <d v="2023-08-07T00:00:00"/>
    <s v="New"/>
    <x v="1"/>
    <n v="55.33"/>
    <x v="4"/>
    <x v="0"/>
    <n v="128.87130000000002"/>
    <s v="Bulk Order"/>
  </r>
  <r>
    <s v="ORD115261"/>
    <x v="2"/>
    <x v="4"/>
    <x v="15035"/>
    <n v="0.49"/>
    <n v="2424.1279999999997"/>
    <n v="4"/>
    <d v="2023-04-05T00:00:00"/>
    <d v="2023-04-10T00:00:00"/>
    <s v="Regular"/>
    <x v="2"/>
    <n v="1039.8399999999999"/>
    <x v="4"/>
    <x v="1"/>
    <n v="2523.0720000000001"/>
    <s v="-"/>
  </r>
  <r>
    <s v="ORD115262"/>
    <x v="2"/>
    <x v="2"/>
    <x v="497"/>
    <n v="0.45"/>
    <n v="697.55850000000009"/>
    <n v="8"/>
    <d v="2024-07-14T00:00:00"/>
    <d v="2024-07-18T00:00:00"/>
    <s v="Regular"/>
    <x v="0"/>
    <n v="235.12"/>
    <x v="4"/>
    <x v="2"/>
    <n v="852.57150000000001"/>
    <s v="Bulk Order"/>
  </r>
  <r>
    <s v="ORD115263"/>
    <x v="1"/>
    <x v="2"/>
    <x v="15036"/>
    <n v="0.48"/>
    <n v="1514.8127999999999"/>
    <n v="3"/>
    <d v="2023-10-12T00:00:00"/>
    <d v="2023-10-15T00:00:00"/>
    <s v="Regular"/>
    <x v="2"/>
    <n v="639.04999999999995"/>
    <x v="4"/>
    <x v="4"/>
    <n v="1641.0472000000002"/>
    <s v="-"/>
  </r>
  <r>
    <s v="ORD115264"/>
    <x v="3"/>
    <x v="0"/>
    <x v="15037"/>
    <n v="0.01"/>
    <n v="14.893900000000002"/>
    <n v="7"/>
    <d v="2024-01-13T00:00:00"/>
    <d v="2024-01-17T00:00:00"/>
    <s v="Regular"/>
    <x v="1"/>
    <n v="289.57"/>
    <x v="4"/>
    <x v="2"/>
    <n v="1474.4961000000001"/>
    <s v="Bulk Order"/>
  </r>
  <r>
    <s v="ORD115265"/>
    <x v="3"/>
    <x v="2"/>
    <x v="15038"/>
    <n v="0.01"/>
    <n v="20.283300000000001"/>
    <n v="7"/>
    <d v="2024-05-16T00:00:00"/>
    <d v="2024-05-20T00:00:00"/>
    <s v="Regular"/>
    <x v="1"/>
    <n v="395.77"/>
    <x v="4"/>
    <x v="4"/>
    <n v="2008.0466999999999"/>
    <s v="Bulk Order"/>
  </r>
  <r>
    <s v="ORD115266"/>
    <x v="0"/>
    <x v="1"/>
    <x v="15039"/>
    <n v="0.11"/>
    <n v="307.03860000000003"/>
    <n v="4"/>
    <d v="2024-03-24T00:00:00"/>
    <d v="2024-03-31T00:00:00"/>
    <s v="Regular"/>
    <x v="0"/>
    <n v="189.16"/>
    <x v="4"/>
    <x v="5"/>
    <n v="2484.2214000000004"/>
    <s v="-"/>
  </r>
  <r>
    <s v="ORD115267"/>
    <x v="2"/>
    <x v="0"/>
    <x v="15040"/>
    <n v="0.4"/>
    <n v="1239.232"/>
    <n v="1"/>
    <d v="2024-02-21T00:00:00"/>
    <d v="2024-02-23T00:00:00"/>
    <s v="Regular"/>
    <x v="1"/>
    <n v="852.97"/>
    <x v="4"/>
    <x v="3"/>
    <n v="1858.848"/>
    <s v="-"/>
  </r>
  <r>
    <s v="ORD115268"/>
    <x v="3"/>
    <x v="4"/>
    <x v="15041"/>
    <n v="0.04"/>
    <n v="155.00960000000001"/>
    <n v="6"/>
    <d v="2023-04-08T00:00:00"/>
    <d v="2023-04-09T00:00:00"/>
    <s v="New"/>
    <x v="2"/>
    <n v="1019.51"/>
    <x v="4"/>
    <x v="1"/>
    <n v="3720.2303999999999"/>
    <s v="Bulk Order"/>
  </r>
  <r>
    <s v="ORD115269"/>
    <x v="0"/>
    <x v="0"/>
    <x v="15042"/>
    <n v="0.37"/>
    <n v="1472.3225"/>
    <n v="7"/>
    <d v="2024-07-14T00:00:00"/>
    <d v="2024-07-21T00:00:00"/>
    <s v="Regular"/>
    <x v="0"/>
    <n v="280.93"/>
    <x v="4"/>
    <x v="2"/>
    <n v="2506.9274999999998"/>
    <s v="Bulk Order"/>
  </r>
  <r>
    <s v="ORD115270"/>
    <x v="0"/>
    <x v="3"/>
    <x v="15043"/>
    <n v="0.01"/>
    <n v="26.416500000000003"/>
    <n v="3"/>
    <d v="2024-10-17T00:00:00"/>
    <d v="2024-10-18T00:00:00"/>
    <s v="Member"/>
    <x v="0"/>
    <n v="551.98"/>
    <x v="4"/>
    <x v="0"/>
    <n v="2615.2335000000003"/>
    <s v="-"/>
  </r>
  <r>
    <s v="ORD115271"/>
    <x v="0"/>
    <x v="0"/>
    <x v="15044"/>
    <n v="0.37"/>
    <n v="174.29220000000001"/>
    <n v="5"/>
    <d v="2023-05-15T00:00:00"/>
    <d v="2023-05-20T00:00:00"/>
    <s v="Member"/>
    <x v="1"/>
    <n v="82.07"/>
    <x v="4"/>
    <x v="1"/>
    <n v="296.76779999999997"/>
    <s v="-"/>
  </r>
  <r>
    <s v="ORD115272"/>
    <x v="3"/>
    <x v="2"/>
    <x v="15045"/>
    <n v="0.13"/>
    <n v="368.3082"/>
    <n v="8"/>
    <d v="2024-12-24T00:00:00"/>
    <d v="2024-12-31T00:00:00"/>
    <s v="Regular"/>
    <x v="2"/>
    <n v="667.58"/>
    <x v="4"/>
    <x v="2"/>
    <n v="2464.8317999999999"/>
    <s v="Bulk Order"/>
  </r>
  <r>
    <s v="ORD115273"/>
    <x v="3"/>
    <x v="1"/>
    <x v="15046"/>
    <n v="0.22"/>
    <n v="536.83079999999995"/>
    <n v="7"/>
    <d v="2024-01-23T00:00:00"/>
    <d v="2024-01-30T00:00:00"/>
    <s v="Regular"/>
    <x v="1"/>
    <n v="366.64"/>
    <x v="4"/>
    <x v="3"/>
    <n v="1903.3091999999999"/>
    <s v="Bulk Order"/>
  </r>
  <r>
    <s v="ORD115274"/>
    <x v="2"/>
    <x v="4"/>
    <x v="15047"/>
    <n v="0.49"/>
    <n v="566.14110000000005"/>
    <n v="2"/>
    <d v="2023-11-15T00:00:00"/>
    <d v="2023-11-20T00:00:00"/>
    <s v="New"/>
    <x v="2"/>
    <n v="340.18"/>
    <x v="4"/>
    <x v="1"/>
    <n v="589.24890000000005"/>
    <s v="-"/>
  </r>
  <r>
    <s v="ORD115275"/>
    <x v="2"/>
    <x v="4"/>
    <x v="15048"/>
    <n v="0.28000000000000003"/>
    <n v="41.94400000000001"/>
    <n v="4"/>
    <d v="2023-07-16T00:00:00"/>
    <d v="2023-07-18T00:00:00"/>
    <s v="Member"/>
    <x v="2"/>
    <n v="43.14"/>
    <x v="4"/>
    <x v="1"/>
    <n v="107.85599999999999"/>
    <s v="-"/>
  </r>
  <r>
    <s v="ORD115276"/>
    <x v="0"/>
    <x v="2"/>
    <x v="15049"/>
    <n v="0.04"/>
    <n v="65.929200000000009"/>
    <n v="7"/>
    <d v="2023-05-04T00:00:00"/>
    <d v="2023-05-11T00:00:00"/>
    <s v="New"/>
    <x v="0"/>
    <n v="121.93"/>
    <x v="4"/>
    <x v="3"/>
    <n v="1582.3008"/>
    <s v="Bulk Order"/>
  </r>
  <r>
    <s v="ORD115277"/>
    <x v="0"/>
    <x v="2"/>
    <x v="15050"/>
    <n v="0.44"/>
    <n v="603.4556"/>
    <n v="9"/>
    <d v="2023-11-25T00:00:00"/>
    <d v="2023-12-01T00:00:00"/>
    <s v="Regular"/>
    <x v="1"/>
    <n v="173.41"/>
    <x v="4"/>
    <x v="4"/>
    <n v="768.03440000000001"/>
    <s v="Bulk Order"/>
  </r>
  <r>
    <s v="ORD115278"/>
    <x v="3"/>
    <x v="2"/>
    <x v="15051"/>
    <n v="0.16"/>
    <n v="394.60160000000002"/>
    <n v="7"/>
    <d v="2023-03-19T00:00:00"/>
    <d v="2023-03-23T00:00:00"/>
    <s v="Member"/>
    <x v="1"/>
    <n v="251.08"/>
    <x v="4"/>
    <x v="1"/>
    <n v="2071.6584000000003"/>
    <s v="Bulk Order"/>
  </r>
  <r>
    <s v="ORD115279"/>
    <x v="3"/>
    <x v="3"/>
    <x v="15052"/>
    <n v="0.28999999999999998"/>
    <n v="1111.2365"/>
    <n v="8"/>
    <d v="2023-10-01T00:00:00"/>
    <d v="2023-10-08T00:00:00"/>
    <s v="New"/>
    <x v="0"/>
    <n v="496.49"/>
    <x v="4"/>
    <x v="0"/>
    <n v="2720.6134999999999"/>
    <s v="Bulk Order"/>
  </r>
  <r>
    <s v="ORD115280"/>
    <x v="2"/>
    <x v="1"/>
    <x v="15053"/>
    <n v="0.36"/>
    <n v="810.46800000000007"/>
    <n v="9"/>
    <d v="2023-05-16T00:00:00"/>
    <d v="2023-05-22T00:00:00"/>
    <s v="New"/>
    <x v="1"/>
    <n v="381.26"/>
    <x v="4"/>
    <x v="1"/>
    <n v="1440.8320000000001"/>
    <s v="Bulk Order"/>
  </r>
  <r>
    <s v="ORD115281"/>
    <x v="2"/>
    <x v="3"/>
    <x v="15054"/>
    <n v="0.39"/>
    <n v="1857.4490999999998"/>
    <n v="1"/>
    <d v="2024-04-17T00:00:00"/>
    <d v="2024-04-24T00:00:00"/>
    <s v="New"/>
    <x v="2"/>
    <n v="375.4"/>
    <x v="4"/>
    <x v="0"/>
    <n v="2905.2408999999998"/>
    <s v="-"/>
  </r>
  <r>
    <s v="ORD115282"/>
    <x v="1"/>
    <x v="2"/>
    <x v="15055"/>
    <n v="0.22"/>
    <n v="260.57679999999999"/>
    <n v="3"/>
    <d v="2023-11-20T00:00:00"/>
    <d v="2023-11-22T00:00:00"/>
    <s v="Member"/>
    <x v="2"/>
    <n v="269.74"/>
    <x v="4"/>
    <x v="1"/>
    <n v="923.86320000000001"/>
    <s v="-"/>
  </r>
  <r>
    <s v="ORD115283"/>
    <x v="2"/>
    <x v="1"/>
    <x v="15056"/>
    <n v="0.39"/>
    <n v="461.24130000000002"/>
    <n v="6"/>
    <d v="2024-01-06T00:00:00"/>
    <d v="2024-01-07T00:00:00"/>
    <s v="New"/>
    <x v="1"/>
    <n v="228.89"/>
    <x v="4"/>
    <x v="0"/>
    <n v="721.42870000000005"/>
    <s v="Bulk Order"/>
  </r>
  <r>
    <s v="ORD115284"/>
    <x v="3"/>
    <x v="2"/>
    <x v="15057"/>
    <n v="0.06"/>
    <n v="183.708"/>
    <n v="8"/>
    <d v="2023-06-03T00:00:00"/>
    <d v="2023-06-10T00:00:00"/>
    <s v="New"/>
    <x v="0"/>
    <n v="265.73"/>
    <x v="4"/>
    <x v="1"/>
    <n v="2878.0920000000001"/>
    <s v="Bulk Order"/>
  </r>
  <r>
    <s v="ORD115285"/>
    <x v="0"/>
    <x v="1"/>
    <x v="15058"/>
    <n v="0.26"/>
    <n v="1167.8393999999998"/>
    <n v="7"/>
    <d v="2024-08-09T00:00:00"/>
    <d v="2024-08-15T00:00:00"/>
    <s v="Member"/>
    <x v="2"/>
    <n v="985.34"/>
    <x v="4"/>
    <x v="3"/>
    <n v="3323.8505999999998"/>
    <s v="Bulk Order"/>
  </r>
  <r>
    <s v="ORD115286"/>
    <x v="1"/>
    <x v="4"/>
    <x v="15059"/>
    <n v="0.01"/>
    <n v="33.920999999999999"/>
    <n v="6"/>
    <d v="2024-02-21T00:00:00"/>
    <d v="2024-02-22T00:00:00"/>
    <s v="Regular"/>
    <x v="1"/>
    <n v="715.78"/>
    <x v="4"/>
    <x v="4"/>
    <n v="3358.1790000000001"/>
    <s v="Bulk Order"/>
  </r>
  <r>
    <s v="ORD115287"/>
    <x v="2"/>
    <x v="3"/>
    <x v="15060"/>
    <n v="0.2"/>
    <n v="680.20400000000006"/>
    <n v="4"/>
    <d v="2023-01-22T00:00:00"/>
    <d v="2023-01-24T00:00:00"/>
    <s v="New"/>
    <x v="1"/>
    <n v="920.89"/>
    <x v="4"/>
    <x v="5"/>
    <n v="2720.8159999999998"/>
    <s v="-"/>
  </r>
  <r>
    <s v="ORD115288"/>
    <x v="2"/>
    <x v="2"/>
    <x v="15061"/>
    <n v="0.18"/>
    <n v="729.14400000000001"/>
    <n v="8"/>
    <d v="2023-09-13T00:00:00"/>
    <d v="2023-09-16T00:00:00"/>
    <s v="Regular"/>
    <x v="2"/>
    <n v="416.9"/>
    <x v="4"/>
    <x v="4"/>
    <n v="3321.6559999999999"/>
    <s v="Bulk Order"/>
  </r>
  <r>
    <s v="ORD115289"/>
    <x v="3"/>
    <x v="2"/>
    <x v="15062"/>
    <n v="0.49"/>
    <n v="1654.4997000000001"/>
    <n v="4"/>
    <d v="2024-08-03T00:00:00"/>
    <d v="2024-08-04T00:00:00"/>
    <s v="Member"/>
    <x v="2"/>
    <n v="682.98"/>
    <x v="4"/>
    <x v="5"/>
    <n v="1722.0303000000001"/>
    <s v="-"/>
  </r>
  <r>
    <s v="ORD115290"/>
    <x v="1"/>
    <x v="0"/>
    <x v="11087"/>
    <n v="0.2"/>
    <n v="764.16000000000008"/>
    <n v="6"/>
    <d v="2024-10-02T00:00:00"/>
    <d v="2024-10-07T00:00:00"/>
    <s v="Member"/>
    <x v="1"/>
    <n v="1027.78"/>
    <x v="4"/>
    <x v="3"/>
    <n v="3056.6400000000003"/>
    <s v="Bulk Order"/>
  </r>
  <r>
    <s v="ORD115291"/>
    <x v="2"/>
    <x v="4"/>
    <x v="15063"/>
    <n v="0.45"/>
    <n v="1954.8090000000002"/>
    <n v="3"/>
    <d v="2023-02-04T00:00:00"/>
    <d v="2023-02-07T00:00:00"/>
    <s v="New"/>
    <x v="2"/>
    <n v="502.98"/>
    <x v="4"/>
    <x v="2"/>
    <n v="2389.2110000000002"/>
    <s v="-"/>
  </r>
  <r>
    <s v="ORD115292"/>
    <x v="0"/>
    <x v="2"/>
    <x v="15064"/>
    <n v="0.22"/>
    <n v="30.527199999999997"/>
    <n v="7"/>
    <d v="2023-07-03T00:00:00"/>
    <d v="2023-07-05T00:00:00"/>
    <s v="New"/>
    <x v="0"/>
    <n v="14.98"/>
    <x v="4"/>
    <x v="5"/>
    <n v="108.2328"/>
    <s v="Bulk Order"/>
  </r>
  <r>
    <s v="ORD115293"/>
    <x v="3"/>
    <x v="3"/>
    <x v="15065"/>
    <n v="0.27"/>
    <n v="1198.6785000000002"/>
    <n v="6"/>
    <d v="2023-08-11T00:00:00"/>
    <d v="2023-08-14T00:00:00"/>
    <s v="Member"/>
    <x v="2"/>
    <n v="527.30999999999995"/>
    <x v="4"/>
    <x v="2"/>
    <n v="3240.8715000000002"/>
    <s v="Bulk Order"/>
  </r>
  <r>
    <s v="ORD115294"/>
    <x v="1"/>
    <x v="4"/>
    <x v="15066"/>
    <n v="0.18"/>
    <n v="207.86399999999998"/>
    <n v="7"/>
    <d v="2023-05-06T00:00:00"/>
    <d v="2023-05-10T00:00:00"/>
    <s v="New"/>
    <x v="0"/>
    <n v="278.06"/>
    <x v="4"/>
    <x v="2"/>
    <n v="946.93599999999992"/>
    <s v="Bulk Order"/>
  </r>
  <r>
    <s v="ORD115295"/>
    <x v="2"/>
    <x v="2"/>
    <x v="15067"/>
    <n v="0.32"/>
    <n v="1462.1823999999999"/>
    <n v="5"/>
    <d v="2024-10-04T00:00:00"/>
    <d v="2024-10-10T00:00:00"/>
    <s v="New"/>
    <x v="0"/>
    <n v="1152.97"/>
    <x v="4"/>
    <x v="4"/>
    <n v="3107.1376"/>
    <s v="-"/>
  </r>
  <r>
    <s v="ORD115296"/>
    <x v="2"/>
    <x v="3"/>
    <x v="15068"/>
    <n v="0.37"/>
    <n v="519.59100000000001"/>
    <n v="5"/>
    <d v="2023-07-18T00:00:00"/>
    <d v="2023-07-25T00:00:00"/>
    <s v="Regular"/>
    <x v="2"/>
    <n v="82.33"/>
    <x v="4"/>
    <x v="4"/>
    <n v="884.70899999999995"/>
    <s v="-"/>
  </r>
  <r>
    <s v="ORD115297"/>
    <x v="1"/>
    <x v="0"/>
    <x v="15069"/>
    <n v="0.4"/>
    <n v="932.26800000000003"/>
    <n v="2"/>
    <d v="2023-05-09T00:00:00"/>
    <d v="2023-05-12T00:00:00"/>
    <s v="Regular"/>
    <x v="0"/>
    <n v="299.63"/>
    <x v="4"/>
    <x v="5"/>
    <n v="1398.402"/>
    <s v="-"/>
  </r>
  <r>
    <s v="ORD115298"/>
    <x v="3"/>
    <x v="0"/>
    <x v="15070"/>
    <n v="0.35"/>
    <n v="1636.6104999999998"/>
    <n v="6"/>
    <d v="2024-07-23T00:00:00"/>
    <d v="2024-07-30T00:00:00"/>
    <s v="Member"/>
    <x v="1"/>
    <n v="382.02"/>
    <x v="4"/>
    <x v="2"/>
    <n v="3039.4195"/>
    <s v="Bulk Order"/>
  </r>
  <r>
    <s v="ORD115299"/>
    <x v="1"/>
    <x v="3"/>
    <x v="15071"/>
    <n v="0.16"/>
    <n v="102.0416"/>
    <n v="1"/>
    <d v="2023-08-17T00:00:00"/>
    <d v="2023-08-23T00:00:00"/>
    <s v="New"/>
    <x v="1"/>
    <n v="56.38"/>
    <x v="4"/>
    <x v="3"/>
    <n v="535.71839999999997"/>
    <s v="-"/>
  </r>
  <r>
    <s v="ORD115300"/>
    <x v="1"/>
    <x v="4"/>
    <x v="15072"/>
    <n v="0.17"/>
    <n v="637.82130000000006"/>
    <n v="7"/>
    <d v="2023-08-10T00:00:00"/>
    <d v="2023-08-12T00:00:00"/>
    <s v="New"/>
    <x v="1"/>
    <n v="952.92"/>
    <x v="4"/>
    <x v="1"/>
    <n v="3114.0686999999998"/>
    <s v="Bulk Order"/>
  </r>
  <r>
    <s v="ORD115301"/>
    <x v="3"/>
    <x v="3"/>
    <x v="15073"/>
    <n v="0.17"/>
    <n v="343.91"/>
    <n v="3"/>
    <d v="2024-08-19T00:00:00"/>
    <d v="2024-08-23T00:00:00"/>
    <s v="Regular"/>
    <x v="1"/>
    <n v="588.64"/>
    <x v="4"/>
    <x v="4"/>
    <n v="1679.09"/>
    <s v="-"/>
  </r>
  <r>
    <s v="ORD115302"/>
    <x v="2"/>
    <x v="3"/>
    <x v="15074"/>
    <n v="0.02"/>
    <n v="4.3618000000000006"/>
    <n v="2"/>
    <d v="2024-03-23T00:00:00"/>
    <d v="2024-03-29T00:00:00"/>
    <s v="New"/>
    <x v="1"/>
    <n v="33.46"/>
    <x v="4"/>
    <x v="0"/>
    <n v="213.72820000000002"/>
    <s v="-"/>
  </r>
  <r>
    <s v="ORD115303"/>
    <x v="0"/>
    <x v="0"/>
    <x v="15075"/>
    <n v="0.47"/>
    <n v="2209.8224999999998"/>
    <n v="7"/>
    <d v="2024-04-08T00:00:00"/>
    <d v="2024-04-13T00:00:00"/>
    <s v="Regular"/>
    <x v="2"/>
    <n v="1375.36"/>
    <x v="4"/>
    <x v="3"/>
    <n v="2491.9275000000002"/>
    <s v="Bulk Order"/>
  </r>
  <r>
    <s v="ORD115304"/>
    <x v="3"/>
    <x v="0"/>
    <x v="15076"/>
    <n v="0.1"/>
    <n v="67.736000000000004"/>
    <n v="9"/>
    <d v="2023-09-17T00:00:00"/>
    <d v="2023-09-22T00:00:00"/>
    <s v="Member"/>
    <x v="1"/>
    <n v="97.84"/>
    <x v="4"/>
    <x v="3"/>
    <n v="609.62400000000002"/>
    <s v="Bulk Order"/>
  </r>
  <r>
    <s v="ORD115305"/>
    <x v="0"/>
    <x v="0"/>
    <x v="15077"/>
    <n v="0.08"/>
    <n v="311.46320000000003"/>
    <n v="1"/>
    <d v="2024-05-21T00:00:00"/>
    <d v="2024-05-27T00:00:00"/>
    <s v="Member"/>
    <x v="2"/>
    <n v="891.71"/>
    <x v="4"/>
    <x v="5"/>
    <n v="3581.8267999999998"/>
    <s v="-"/>
  </r>
  <r>
    <s v="ORD115306"/>
    <x v="2"/>
    <x v="2"/>
    <x v="15078"/>
    <n v="0.28000000000000003"/>
    <n v="555.21760000000006"/>
    <n v="6"/>
    <d v="2023-01-17T00:00:00"/>
    <d v="2023-01-23T00:00:00"/>
    <s v="Member"/>
    <x v="1"/>
    <n v="277.12"/>
    <x v="4"/>
    <x v="1"/>
    <n v="1427.7024000000001"/>
    <s v="Bulk Order"/>
  </r>
  <r>
    <s v="ORD115307"/>
    <x v="1"/>
    <x v="2"/>
    <x v="15079"/>
    <n v="0.02"/>
    <n v="81.437200000000004"/>
    <n v="8"/>
    <d v="2024-08-11T00:00:00"/>
    <d v="2024-08-12T00:00:00"/>
    <s v="Member"/>
    <x v="1"/>
    <n v="529.32000000000005"/>
    <x v="4"/>
    <x v="0"/>
    <n v="3990.4228000000003"/>
    <s v="Bulk Order"/>
  </r>
  <r>
    <s v="ORD115308"/>
    <x v="0"/>
    <x v="1"/>
    <x v="15080"/>
    <n v="0.42"/>
    <n v="1586.0921999999998"/>
    <n v="2"/>
    <d v="2023-12-21T00:00:00"/>
    <d v="2023-12-24T00:00:00"/>
    <s v="Member"/>
    <x v="0"/>
    <n v="743.52"/>
    <x v="4"/>
    <x v="0"/>
    <n v="2190.3177999999998"/>
    <s v="-"/>
  </r>
  <r>
    <s v="ORD115309"/>
    <x v="2"/>
    <x v="2"/>
    <x v="15081"/>
    <n v="0.44"/>
    <n v="1409.2188000000001"/>
    <n v="5"/>
    <d v="2024-02-22T00:00:00"/>
    <d v="2024-02-29T00:00:00"/>
    <s v="New"/>
    <x v="0"/>
    <n v="856.36"/>
    <x v="4"/>
    <x v="1"/>
    <n v="1793.5511999999999"/>
    <s v="-"/>
  </r>
  <r>
    <s v="ORD115310"/>
    <x v="2"/>
    <x v="4"/>
    <x v="15082"/>
    <n v="0.2"/>
    <n v="940.43799999999999"/>
    <n v="4"/>
    <d v="2024-03-15T00:00:00"/>
    <d v="2024-03-21T00:00:00"/>
    <s v="New"/>
    <x v="1"/>
    <n v="932.55"/>
    <x v="4"/>
    <x v="0"/>
    <n v="3761.7519999999995"/>
    <s v="-"/>
  </r>
  <r>
    <s v="ORD115311"/>
    <x v="1"/>
    <x v="4"/>
    <x v="15083"/>
    <n v="0.49"/>
    <n v="286.51769999999999"/>
    <n v="3"/>
    <d v="2024-06-06T00:00:00"/>
    <d v="2024-06-13T00:00:00"/>
    <s v="New"/>
    <x v="0"/>
    <n v="112.57"/>
    <x v="4"/>
    <x v="4"/>
    <n v="298.21230000000003"/>
    <s v="-"/>
  </r>
  <r>
    <s v="ORD115312"/>
    <x v="1"/>
    <x v="0"/>
    <x v="15084"/>
    <n v="0.16"/>
    <n v="642.08640000000003"/>
    <n v="8"/>
    <d v="2023-10-23T00:00:00"/>
    <d v="2023-10-25T00:00:00"/>
    <s v="Regular"/>
    <x v="0"/>
    <n v="706.71"/>
    <x v="4"/>
    <x v="0"/>
    <n v="3370.9535999999998"/>
    <s v="Bulk Order"/>
  </r>
  <r>
    <s v="ORD115313"/>
    <x v="2"/>
    <x v="3"/>
    <x v="15085"/>
    <n v="0.13"/>
    <n v="440.29050000000001"/>
    <n v="2"/>
    <d v="2024-10-14T00:00:00"/>
    <d v="2024-10-19T00:00:00"/>
    <s v="New"/>
    <x v="2"/>
    <n v="972.48"/>
    <x v="4"/>
    <x v="3"/>
    <n v="2946.5594999999998"/>
    <s v="-"/>
  </r>
  <r>
    <s v="ORD115314"/>
    <x v="2"/>
    <x v="0"/>
    <x v="15086"/>
    <n v="0.49"/>
    <n v="804.64370000000008"/>
    <n v="1"/>
    <d v="2024-10-25T00:00:00"/>
    <d v="2024-10-31T00:00:00"/>
    <s v="Regular"/>
    <x v="1"/>
    <n v="416.55"/>
    <x v="4"/>
    <x v="1"/>
    <n v="837.48630000000003"/>
    <s v="-"/>
  </r>
  <r>
    <s v="ORD115315"/>
    <x v="0"/>
    <x v="3"/>
    <x v="15087"/>
    <n v="0.13"/>
    <n v="360.78380000000004"/>
    <n v="1"/>
    <d v="2023-04-10T00:00:00"/>
    <d v="2023-04-15T00:00:00"/>
    <s v="New"/>
    <x v="2"/>
    <n v="421"/>
    <x v="4"/>
    <x v="5"/>
    <n v="2414.4762000000001"/>
    <s v="-"/>
  </r>
  <r>
    <s v="ORD115316"/>
    <x v="2"/>
    <x v="0"/>
    <x v="15088"/>
    <n v="0.22"/>
    <n v="716.90959999999995"/>
    <n v="5"/>
    <d v="2023-10-17T00:00:00"/>
    <d v="2023-10-20T00:00:00"/>
    <s v="Member"/>
    <x v="0"/>
    <n v="834.41"/>
    <x v="4"/>
    <x v="4"/>
    <n v="2541.7703999999999"/>
    <s v="-"/>
  </r>
  <r>
    <s v="ORD115317"/>
    <x v="2"/>
    <x v="0"/>
    <x v="15089"/>
    <n v="0.31"/>
    <n v="1149.3963000000001"/>
    <n v="9"/>
    <d v="2023-05-16T00:00:00"/>
    <d v="2023-05-18T00:00:00"/>
    <s v="Regular"/>
    <x v="0"/>
    <n v="285.95"/>
    <x v="4"/>
    <x v="2"/>
    <n v="2558.3337000000001"/>
    <s v="Bulk Order"/>
  </r>
  <r>
    <s v="ORD115318"/>
    <x v="0"/>
    <x v="4"/>
    <x v="15090"/>
    <n v="0.16"/>
    <n v="162.65440000000001"/>
    <n v="4"/>
    <d v="2023-09-04T00:00:00"/>
    <d v="2023-09-06T00:00:00"/>
    <s v="Regular"/>
    <x v="2"/>
    <n v="161.49"/>
    <x v="4"/>
    <x v="0"/>
    <n v="853.93560000000002"/>
    <s v="-"/>
  </r>
  <r>
    <s v="ORD115319"/>
    <x v="3"/>
    <x v="3"/>
    <x v="15091"/>
    <n v="0.19"/>
    <n v="114.0684"/>
    <n v="7"/>
    <d v="2023-07-29T00:00:00"/>
    <d v="2023-08-02T00:00:00"/>
    <s v="New"/>
    <x v="2"/>
    <n v="46.79"/>
    <x v="4"/>
    <x v="4"/>
    <n v="486.29160000000002"/>
    <s v="Bulk Order"/>
  </r>
  <r>
    <s v="ORD115320"/>
    <x v="0"/>
    <x v="1"/>
    <x v="15092"/>
    <n v="0.36"/>
    <n v="216.02520000000001"/>
    <n v="2"/>
    <d v="2023-11-14T00:00:00"/>
    <d v="2023-11-20T00:00:00"/>
    <s v="New"/>
    <x v="0"/>
    <n v="179.59"/>
    <x v="4"/>
    <x v="5"/>
    <n v="384.04480000000001"/>
    <s v="-"/>
  </r>
  <r>
    <s v="ORD115321"/>
    <x v="0"/>
    <x v="1"/>
    <x v="15093"/>
    <n v="0.36"/>
    <n v="554.38559999999995"/>
    <n v="3"/>
    <d v="2024-07-11T00:00:00"/>
    <d v="2024-07-16T00:00:00"/>
    <s v="Regular"/>
    <x v="0"/>
    <n v="95.11"/>
    <x v="4"/>
    <x v="2"/>
    <n v="985.57440000000008"/>
    <s v="-"/>
  </r>
  <r>
    <s v="ORD115322"/>
    <x v="1"/>
    <x v="0"/>
    <x v="15094"/>
    <n v="0.4"/>
    <n v="342.18000000000006"/>
    <n v="9"/>
    <d v="2023-08-02T00:00:00"/>
    <d v="2023-08-09T00:00:00"/>
    <s v="New"/>
    <x v="1"/>
    <n v="236.99"/>
    <x v="4"/>
    <x v="3"/>
    <n v="513.27"/>
    <s v="Bulk Order"/>
  </r>
  <r>
    <s v="ORD115323"/>
    <x v="0"/>
    <x v="0"/>
    <x v="15095"/>
    <n v="0.3"/>
    <n v="817.39199999999994"/>
    <n v="5"/>
    <d v="2023-07-18T00:00:00"/>
    <d v="2023-07-24T00:00:00"/>
    <s v="Regular"/>
    <x v="0"/>
    <n v="770.94"/>
    <x v="4"/>
    <x v="0"/>
    <n v="1907.248"/>
    <s v="-"/>
  </r>
  <r>
    <s v="ORD115324"/>
    <x v="2"/>
    <x v="4"/>
    <x v="15096"/>
    <n v="0.12"/>
    <n v="268.98"/>
    <n v="6"/>
    <d v="2023-05-07T00:00:00"/>
    <d v="2023-05-10T00:00:00"/>
    <s v="Regular"/>
    <x v="2"/>
    <n v="276.17"/>
    <x v="4"/>
    <x v="0"/>
    <n v="1972.52"/>
    <s v="Bulk Order"/>
  </r>
  <r>
    <s v="ORD115325"/>
    <x v="2"/>
    <x v="3"/>
    <x v="15097"/>
    <n v="0.17"/>
    <n v="760.92510000000004"/>
    <n v="3"/>
    <d v="2024-01-17T00:00:00"/>
    <d v="2024-01-22T00:00:00"/>
    <s v="Member"/>
    <x v="2"/>
    <n v="1286.3399999999999"/>
    <x v="4"/>
    <x v="5"/>
    <n v="3715.1048999999998"/>
    <s v="-"/>
  </r>
  <r>
    <s v="ORD115326"/>
    <x v="2"/>
    <x v="0"/>
    <x v="15098"/>
    <n v="0.45"/>
    <n v="1626.8715"/>
    <n v="6"/>
    <d v="2023-01-13T00:00:00"/>
    <d v="2023-01-16T00:00:00"/>
    <s v="New"/>
    <x v="2"/>
    <n v="633.21"/>
    <x v="4"/>
    <x v="4"/>
    <n v="1988.3985"/>
    <s v="Bulk Order"/>
  </r>
  <r>
    <s v="ORD115327"/>
    <x v="3"/>
    <x v="1"/>
    <x v="15099"/>
    <n v="0.37"/>
    <n v="410.13760000000002"/>
    <n v="8"/>
    <d v="2024-01-21T00:00:00"/>
    <d v="2024-01-27T00:00:00"/>
    <s v="Member"/>
    <x v="2"/>
    <n v="315.38"/>
    <x v="4"/>
    <x v="1"/>
    <n v="698.3424"/>
    <s v="Bulk Order"/>
  </r>
  <r>
    <s v="ORD115328"/>
    <x v="2"/>
    <x v="3"/>
    <x v="15100"/>
    <n v="0.04"/>
    <n v="12.962400000000001"/>
    <n v="1"/>
    <d v="2023-01-29T00:00:00"/>
    <d v="2023-02-04T00:00:00"/>
    <s v="New"/>
    <x v="0"/>
    <n v="55.55"/>
    <x v="4"/>
    <x v="4"/>
    <n v="311.0976"/>
    <s v="-"/>
  </r>
  <r>
    <s v="ORD115329"/>
    <x v="3"/>
    <x v="0"/>
    <x v="15101"/>
    <n v="0.38"/>
    <n v="1358.4468000000002"/>
    <n v="8"/>
    <d v="2024-05-02T00:00:00"/>
    <d v="2024-05-03T00:00:00"/>
    <s v="Regular"/>
    <x v="2"/>
    <n v="599.15"/>
    <x v="4"/>
    <x v="2"/>
    <n v="2216.4132"/>
    <s v="Bulk Order"/>
  </r>
  <r>
    <s v="ORD115330"/>
    <x v="2"/>
    <x v="3"/>
    <x v="15102"/>
    <n v="0.17"/>
    <n v="721.57520000000011"/>
    <n v="8"/>
    <d v="2023-12-04T00:00:00"/>
    <d v="2023-12-07T00:00:00"/>
    <s v="Regular"/>
    <x v="0"/>
    <n v="1011.69"/>
    <x v="4"/>
    <x v="0"/>
    <n v="3522.9848000000002"/>
    <s v="Bulk Order"/>
  </r>
  <r>
    <s v="ORD115331"/>
    <x v="0"/>
    <x v="4"/>
    <x v="15103"/>
    <n v="0.01"/>
    <n v="35.348700000000001"/>
    <n v="7"/>
    <d v="2024-05-28T00:00:00"/>
    <d v="2024-05-30T00:00:00"/>
    <s v="Member"/>
    <x v="0"/>
    <n v="383.1"/>
    <x v="4"/>
    <x v="5"/>
    <n v="3499.5212999999999"/>
    <s v="Bulk Order"/>
  </r>
  <r>
    <s v="ORD115332"/>
    <x v="1"/>
    <x v="1"/>
    <x v="15104"/>
    <n v="0.24"/>
    <n v="781.10159999999996"/>
    <n v="4"/>
    <d v="2024-12-08T00:00:00"/>
    <d v="2024-12-09T00:00:00"/>
    <s v="New"/>
    <x v="1"/>
    <n v="898.39"/>
    <x v="4"/>
    <x v="4"/>
    <n v="2473.4884000000002"/>
    <s v="-"/>
  </r>
  <r>
    <s v="ORD115333"/>
    <x v="2"/>
    <x v="3"/>
    <x v="7051"/>
    <n v="0.44"/>
    <n v="581.52160000000003"/>
    <n v="1"/>
    <d v="2023-11-13T00:00:00"/>
    <d v="2023-11-16T00:00:00"/>
    <s v="New"/>
    <x v="1"/>
    <n v="346.39"/>
    <x v="4"/>
    <x v="0"/>
    <n v="740.11840000000007"/>
    <s v="-"/>
  </r>
  <r>
    <s v="ORD115334"/>
    <x v="3"/>
    <x v="1"/>
    <x v="15105"/>
    <n v="0.22"/>
    <n v="555.18319999999994"/>
    <n v="2"/>
    <d v="2024-11-16T00:00:00"/>
    <d v="2024-11-22T00:00:00"/>
    <s v="Member"/>
    <x v="2"/>
    <n v="211.38"/>
    <x v="4"/>
    <x v="1"/>
    <n v="1968.3768"/>
    <s v="-"/>
  </r>
  <r>
    <s v="ORD115335"/>
    <x v="3"/>
    <x v="0"/>
    <x v="15106"/>
    <n v="0.49"/>
    <n v="1789.6318999999999"/>
    <n v="3"/>
    <d v="2023-11-24T00:00:00"/>
    <d v="2023-11-29T00:00:00"/>
    <s v="Regular"/>
    <x v="1"/>
    <n v="209.43"/>
    <x v="4"/>
    <x v="4"/>
    <n v="1862.6781000000001"/>
    <s v="-"/>
  </r>
  <r>
    <s v="ORD115336"/>
    <x v="1"/>
    <x v="2"/>
    <x v="15107"/>
    <n v="0.09"/>
    <n v="94.278599999999997"/>
    <n v="5"/>
    <d v="2024-09-03T00:00:00"/>
    <d v="2024-09-07T00:00:00"/>
    <s v="Member"/>
    <x v="1"/>
    <n v="238.46"/>
    <x v="4"/>
    <x v="1"/>
    <n v="953.26139999999998"/>
    <s v="-"/>
  </r>
  <r>
    <s v="ORD115337"/>
    <x v="2"/>
    <x v="3"/>
    <x v="15108"/>
    <n v="0.18"/>
    <n v="438.31079999999997"/>
    <n v="3"/>
    <d v="2024-07-24T00:00:00"/>
    <d v="2024-07-29T00:00:00"/>
    <s v="Member"/>
    <x v="0"/>
    <n v="335.86"/>
    <x v="4"/>
    <x v="3"/>
    <n v="1996.7492"/>
    <s v="-"/>
  </r>
  <r>
    <s v="ORD115338"/>
    <x v="0"/>
    <x v="1"/>
    <x v="15109"/>
    <n v="0.01"/>
    <n v="6.7344000000000008"/>
    <n v="8"/>
    <d v="2023-10-31T00:00:00"/>
    <d v="2023-11-01T00:00:00"/>
    <s v="Regular"/>
    <x v="0"/>
    <n v="50.86"/>
    <x v="4"/>
    <x v="1"/>
    <n v="666.7056"/>
    <s v="Bulk Order"/>
  </r>
  <r>
    <s v="ORD115339"/>
    <x v="2"/>
    <x v="3"/>
    <x v="15110"/>
    <n v="0.03"/>
    <n v="81.015599999999992"/>
    <n v="6"/>
    <d v="2024-02-06T00:00:00"/>
    <d v="2024-02-07T00:00:00"/>
    <s v="Member"/>
    <x v="1"/>
    <n v="739.55"/>
    <x v="4"/>
    <x v="3"/>
    <n v="2619.5043999999998"/>
    <s v="Bulk Order"/>
  </r>
  <r>
    <s v="ORD115340"/>
    <x v="2"/>
    <x v="0"/>
    <x v="15111"/>
    <n v="0.18"/>
    <n v="523.85939999999994"/>
    <n v="3"/>
    <d v="2023-11-02T00:00:00"/>
    <d v="2023-11-03T00:00:00"/>
    <s v="New"/>
    <x v="1"/>
    <n v="868.91"/>
    <x v="4"/>
    <x v="0"/>
    <n v="2386.4706000000001"/>
    <s v="-"/>
  </r>
  <r>
    <s v="ORD115341"/>
    <x v="1"/>
    <x v="0"/>
    <x v="15112"/>
    <n v="0.26"/>
    <n v="708.08140000000003"/>
    <n v="2"/>
    <d v="2023-07-22T00:00:00"/>
    <d v="2023-07-25T00:00:00"/>
    <s v="New"/>
    <x v="1"/>
    <n v="353.12"/>
    <x v="4"/>
    <x v="0"/>
    <n v="2015.3085999999998"/>
    <s v="-"/>
  </r>
  <r>
    <s v="ORD115342"/>
    <x v="2"/>
    <x v="1"/>
    <x v="15113"/>
    <n v="0.12"/>
    <n v="288.04559999999998"/>
    <n v="3"/>
    <d v="2023-06-04T00:00:00"/>
    <d v="2023-06-06T00:00:00"/>
    <s v="Member"/>
    <x v="1"/>
    <n v="231.2"/>
    <x v="4"/>
    <x v="0"/>
    <n v="2112.3344000000002"/>
    <s v="-"/>
  </r>
  <r>
    <s v="ORD115343"/>
    <x v="0"/>
    <x v="4"/>
    <x v="15114"/>
    <n v="0.08"/>
    <n v="238.2816"/>
    <n v="2"/>
    <d v="2024-02-20T00:00:00"/>
    <d v="2024-02-27T00:00:00"/>
    <s v="Regular"/>
    <x v="1"/>
    <n v="786.85"/>
    <x v="4"/>
    <x v="1"/>
    <n v="2740.2384000000002"/>
    <s v="-"/>
  </r>
  <r>
    <s v="ORD115344"/>
    <x v="3"/>
    <x v="3"/>
    <x v="15115"/>
    <n v="0.21"/>
    <n v="1046.7071999999998"/>
    <n v="3"/>
    <d v="2023-11-18T00:00:00"/>
    <d v="2023-11-19T00:00:00"/>
    <s v="New"/>
    <x v="1"/>
    <n v="909.1"/>
    <x v="4"/>
    <x v="2"/>
    <n v="3937.6127999999999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C5E75-7794-41B3-BF5A-EF299B93B18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3" firstHeaderRow="1" firstDataRow="1" firstDataCol="1" rowPageCount="2" colPageCount="1"/>
  <pivotFields count="16">
    <pivotField showAll="0"/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axis="axisRow" showAll="0">
      <items count="4">
        <item x="1"/>
        <item sd="0" x="2"/>
        <item sd="0" x="0"/>
        <item t="default"/>
      </items>
    </pivotField>
    <pivotField dataField="1" showAll="0"/>
    <pivotField showAll="0">
      <items count="6">
        <item x="2"/>
        <item x="1"/>
        <item x="3"/>
        <item x="0"/>
        <item x="4"/>
        <item t="default"/>
      </items>
    </pivotField>
    <pivotField axis="axisPage" showAll="0">
      <items count="7">
        <item x="5"/>
        <item x="2"/>
        <item x="4"/>
        <item x="1"/>
        <item x="3"/>
        <item x="0"/>
        <item t="default"/>
      </items>
    </pivotField>
    <pivotField showAll="0"/>
    <pivotField showAll="0"/>
  </pivotFields>
  <rowFields count="2">
    <field x="10"/>
    <field x="2"/>
  </rowFields>
  <rowItems count="9">
    <i>
      <x/>
    </i>
    <i r="1">
      <x/>
    </i>
    <i r="1">
      <x v="1"/>
    </i>
    <i r="1">
      <x v="2"/>
    </i>
    <i r="1">
      <x v="3"/>
    </i>
    <i r="1">
      <x v="4"/>
    </i>
    <i>
      <x v="1"/>
    </i>
    <i>
      <x v="2"/>
    </i>
    <i t="grand">
      <x/>
    </i>
  </rowItems>
  <colItems count="1">
    <i/>
  </colItems>
  <pageFields count="2">
    <pageField fld="13" item="1" hier="-1"/>
    <pageField fld="1" item="1" hier="-1"/>
  </pageFields>
  <dataFields count="1">
    <dataField name="Sum of profit" fld="11" baseField="0" baseItem="0"/>
  </dataFields>
  <formats count="1">
    <format dxfId="26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49753-86BE-4EB9-B1ED-6F8B912AB29C}" name="Table1" displayName="Table1" ref="A1:P15346" headerRowDxfId="63" dataDxfId="61" headerRowBorderDxfId="62" tableBorderDxfId="60" totalsRowBorderDxfId="59">
  <autoFilter ref="A1:P15346" xr:uid="{BA549753-86BE-4EB9-B1ED-6F8B912AB29C}"/>
  <tableColumns count="16">
    <tableColumn id="1" xr3:uid="{024EEDFA-7BB4-4E67-B11A-3EA5B6A2DAE9}" name="order_id" totalsRowLabel="Total" dataDxfId="58" totalsRowDxfId="57"/>
    <tableColumn id="2" xr3:uid="{B25A62B3-681E-49F3-AEF3-3FED8ACF3CBE}" name="region" dataDxfId="56" totalsRowDxfId="55"/>
    <tableColumn id="3" xr3:uid="{EDCEA839-23AC-4047-81C1-8D0A6349CA96}" name="category" dataDxfId="54" totalsRowDxfId="53"/>
    <tableColumn id="4" xr3:uid="{F25C853F-4944-4420-9E1F-61104A3F86A4}" name="sales" dataDxfId="52" totalsRowDxfId="51"/>
    <tableColumn id="5" xr3:uid="{EFAE627B-B8D8-40A2-837F-A161A3D0905E}" name="discount" dataDxfId="50" totalsRowDxfId="49"/>
    <tableColumn id="6" xr3:uid="{BE313279-4924-4921-A2D3-6371C6AFA365}" name="discount_value" dataDxfId="48" totalsRowDxfId="47">
      <calculatedColumnFormula>D2*E2</calculatedColumnFormula>
    </tableColumn>
    <tableColumn id="7" xr3:uid="{5961C8AC-9089-403D-89AC-220463A6EBBC}" name="quantity" dataDxfId="46" totalsRowDxfId="45"/>
    <tableColumn id="8" xr3:uid="{14360AD5-55DB-4798-AF4E-E2F492C8EE82}" name="order_date" dataDxfId="44" totalsRowDxfId="43"/>
    <tableColumn id="9" xr3:uid="{9534E050-26DA-43EC-B224-0BC18E0D75E1}" name="delivery_date" dataDxfId="42" totalsRowDxfId="41"/>
    <tableColumn id="10" xr3:uid="{1B145F9A-998E-48EC-919D-0A79D42C48F1}" name="customer_type" dataDxfId="40" totalsRowDxfId="39"/>
    <tableColumn id="11" xr3:uid="{EEB62155-8418-4FAD-A485-5DD7A7FBC723}" name="payment_mode" dataDxfId="38" totalsRowDxfId="37"/>
    <tableColumn id="12" xr3:uid="{F4289CD4-7E79-44E2-B912-FADF0D48D949}" name="profit" dataDxfId="36" totalsRowDxfId="35"/>
    <tableColumn id="16" xr3:uid="{7CB3F11C-ED1E-49E9-8C04-A7CE9527A875}" name="Update_city" dataDxfId="34" totalsRowDxfId="33"/>
    <tableColumn id="13" xr3:uid="{48FEEFC6-DE99-4582-B3A3-5879DBE66FA5}" name="city" dataDxfId="32" totalsRowDxfId="31"/>
    <tableColumn id="14" xr3:uid="{6138B5DD-696E-4F0A-8647-508264F1E1FA}" name="Net_Revenue " totalsRowFunction="sum" dataDxfId="30" totalsRowDxfId="29">
      <calculatedColumnFormula>D2-F2</calculatedColumnFormula>
    </tableColumn>
    <tableColumn id="15" xr3:uid="{C7BFDBAF-3F4E-46DA-AFEB-73560B771206}" name="Bulk_Order_Status" dataDxfId="28" totalsRowDxfId="27">
      <calculatedColumnFormula>IF(Table1[[#This Row],[quantity]]&gt;=6,"Bulk Order","-")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CAE9-1FD7-4253-A42F-2F54D20975B8}">
  <dimension ref="A1:B13"/>
  <sheetViews>
    <sheetView tabSelected="1" zoomScale="97" zoomScaleNormal="78" workbookViewId="0">
      <selection activeCell="D21" sqref="D21"/>
    </sheetView>
  </sheetViews>
  <sheetFormatPr defaultRowHeight="14.4" x14ac:dyDescent="0.3"/>
  <cols>
    <col min="1" max="1" width="16.44140625" bestFit="1" customWidth="1"/>
    <col min="2" max="2" width="12.33203125" bestFit="1" customWidth="1"/>
    <col min="3" max="5" width="8.77734375" bestFit="1" customWidth="1"/>
    <col min="6" max="7" width="12.109375" bestFit="1" customWidth="1"/>
    <col min="8" max="8" width="10.88671875" bestFit="1" customWidth="1"/>
    <col min="9" max="9" width="12.109375" bestFit="1" customWidth="1"/>
    <col min="10" max="10" width="10.88671875" bestFit="1" customWidth="1"/>
    <col min="11" max="11" width="10.44140625" bestFit="1" customWidth="1"/>
    <col min="12" max="12" width="8.33203125" bestFit="1" customWidth="1"/>
    <col min="13" max="13" width="12.109375" bestFit="1" customWidth="1"/>
    <col min="14" max="14" width="10.33203125" bestFit="1" customWidth="1"/>
    <col min="15" max="17" width="12.109375" bestFit="1" customWidth="1"/>
  </cols>
  <sheetData>
    <row r="1" spans="1:2" x14ac:dyDescent="0.3">
      <c r="A1" s="17" t="s">
        <v>11</v>
      </c>
      <c r="B1" t="s">
        <v>15384</v>
      </c>
    </row>
    <row r="2" spans="1:2" x14ac:dyDescent="0.3">
      <c r="A2" s="17" t="s">
        <v>1</v>
      </c>
      <c r="B2" t="s">
        <v>25</v>
      </c>
    </row>
    <row r="4" spans="1:2" x14ac:dyDescent="0.3">
      <c r="A4" s="17" t="s">
        <v>15389</v>
      </c>
      <c r="B4" t="s">
        <v>15391</v>
      </c>
    </row>
    <row r="5" spans="1:2" x14ac:dyDescent="0.3">
      <c r="A5" s="18" t="s">
        <v>22</v>
      </c>
      <c r="B5" s="20">
        <v>90010.31</v>
      </c>
    </row>
    <row r="6" spans="1:2" x14ac:dyDescent="0.3">
      <c r="A6" s="19" t="s">
        <v>14</v>
      </c>
      <c r="B6" s="20">
        <v>17731.62</v>
      </c>
    </row>
    <row r="7" spans="1:2" x14ac:dyDescent="0.3">
      <c r="A7" s="19" t="s">
        <v>20</v>
      </c>
      <c r="B7" s="20">
        <v>22146.489999999998</v>
      </c>
    </row>
    <row r="8" spans="1:2" x14ac:dyDescent="0.3">
      <c r="A8" s="19" t="s">
        <v>33</v>
      </c>
      <c r="B8" s="20">
        <v>16656.569999999996</v>
      </c>
    </row>
    <row r="9" spans="1:2" x14ac:dyDescent="0.3">
      <c r="A9" s="19" t="s">
        <v>26</v>
      </c>
      <c r="B9" s="20">
        <v>19665.05</v>
      </c>
    </row>
    <row r="10" spans="1:2" x14ac:dyDescent="0.3">
      <c r="A10" s="19" t="s">
        <v>36</v>
      </c>
      <c r="B10" s="20">
        <v>13810.579999999998</v>
      </c>
    </row>
    <row r="11" spans="1:2" x14ac:dyDescent="0.3">
      <c r="A11" s="18" t="s">
        <v>27</v>
      </c>
      <c r="B11" s="20">
        <v>92789.080000000031</v>
      </c>
    </row>
    <row r="12" spans="1:2" x14ac:dyDescent="0.3">
      <c r="A12" s="18" t="s">
        <v>16</v>
      </c>
      <c r="B12" s="20">
        <v>84355.119999999981</v>
      </c>
    </row>
    <row r="13" spans="1:2" x14ac:dyDescent="0.3">
      <c r="A13" s="18" t="s">
        <v>15390</v>
      </c>
      <c r="B13" s="20">
        <v>267154.51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54"/>
  <sheetViews>
    <sheetView zoomScale="113" zoomScaleNormal="70" workbookViewId="0">
      <pane ySplit="1" topLeftCell="A2" activePane="bottomLeft" state="frozen"/>
      <selection pane="bottomLeft" activeCell="J15346" sqref="A2:P15346"/>
    </sheetView>
  </sheetViews>
  <sheetFormatPr defaultColWidth="19.33203125" defaultRowHeight="15" customHeight="1" x14ac:dyDescent="0.3"/>
  <cols>
    <col min="6" max="6" width="20.6640625" customWidth="1"/>
    <col min="10" max="10" width="20" customWidth="1"/>
    <col min="11" max="11" width="20.77734375" customWidth="1"/>
    <col min="16" max="16" width="29.21875" bestFit="1" customWidth="1"/>
    <col min="17" max="17" width="19.33203125" customWidth="1"/>
  </cols>
  <sheetData>
    <row r="1" spans="1:23" ht="14.25" customHeight="1" x14ac:dyDescent="0.3">
      <c r="A1" s="8" t="s">
        <v>0</v>
      </c>
      <c r="B1" s="9" t="s">
        <v>1</v>
      </c>
      <c r="C1" s="9" t="s">
        <v>2</v>
      </c>
      <c r="D1" s="15" t="s">
        <v>3</v>
      </c>
      <c r="E1" s="9" t="s">
        <v>4</v>
      </c>
      <c r="F1" s="9" t="s">
        <v>15378</v>
      </c>
      <c r="G1" s="15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15381</v>
      </c>
      <c r="N1" s="9" t="s">
        <v>11</v>
      </c>
      <c r="O1" s="10" t="s">
        <v>15379</v>
      </c>
      <c r="P1" s="9" t="s">
        <v>15388</v>
      </c>
    </row>
    <row r="2" spans="1:23" ht="14.25" customHeight="1" x14ac:dyDescent="0.3">
      <c r="A2" s="6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1" t="s">
        <v>15382</v>
      </c>
      <c r="O2" s="7">
        <f>D2-F2</f>
        <v>492.30809999999997</v>
      </c>
      <c r="P2" s="16" t="str">
        <f>IF(Table1[[#This Row],[quantity]]&gt;=6,"Bulk Order","-")</f>
        <v>-</v>
      </c>
    </row>
    <row r="3" spans="1:23" ht="14.25" customHeight="1" x14ac:dyDescent="0.3">
      <c r="A3" s="6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1" t="s">
        <v>15383</v>
      </c>
      <c r="O3" s="7">
        <f t="shared" ref="O3:O66" si="1">D3-F3</f>
        <v>2357.8413999999998</v>
      </c>
      <c r="P3" s="1" t="str">
        <f>IF(Table1[[#This Row],[quantity]]&gt;=6,"Bulk Order","-")</f>
        <v>-</v>
      </c>
    </row>
    <row r="4" spans="1:23" ht="14.25" customHeight="1" x14ac:dyDescent="0.3">
      <c r="A4" s="6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si="0"/>
        <v>358.89699999999999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1" t="s">
        <v>15384</v>
      </c>
      <c r="O4" s="7">
        <f t="shared" si="1"/>
        <v>3230.0729999999999</v>
      </c>
      <c r="P4" s="1" t="str">
        <f>IF(Table1[[#This Row],[quantity]]&gt;=6,"Bulk Order","-")</f>
        <v>Bulk Order</v>
      </c>
      <c r="V4" t="s">
        <v>263</v>
      </c>
      <c r="W4">
        <f>_xlfn.XLOOKUP(V4,$A:$A,$L:$L)</f>
        <v>682.33</v>
      </c>
    </row>
    <row r="5" spans="1:23" ht="14.25" customHeight="1" x14ac:dyDescent="0.3">
      <c r="A5" s="6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17</v>
      </c>
      <c r="N5" s="1" t="s">
        <v>15382</v>
      </c>
      <c r="O5" s="7">
        <f t="shared" si="1"/>
        <v>847.42779999999993</v>
      </c>
      <c r="P5" s="1" t="str">
        <f>IF(Table1[[#This Row],[quantity]]&gt;=6,"Bulk Order","-")</f>
        <v>-</v>
      </c>
      <c r="V5" t="s">
        <v>12</v>
      </c>
      <c r="W5">
        <f>_xlfn.XLOOKUP(V5,$A:$A,$L:$L)</f>
        <v>114.72</v>
      </c>
    </row>
    <row r="6" spans="1:23" ht="14.25" customHeight="1" x14ac:dyDescent="0.3">
      <c r="A6" s="6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28</v>
      </c>
      <c r="N6" s="1" t="s">
        <v>15384</v>
      </c>
      <c r="O6" s="7">
        <f t="shared" si="1"/>
        <v>3071.32</v>
      </c>
      <c r="P6" s="1" t="str">
        <f>IF(Table1[[#This Row],[quantity]]&gt;=6,"Bulk Order","-")</f>
        <v>Bulk Order</v>
      </c>
      <c r="V6" t="s">
        <v>30</v>
      </c>
      <c r="W6">
        <f t="shared" ref="W6:W7" si="2">_xlfn.XLOOKUP(V6,$A:$A,$L:$L)</f>
        <v>621.91999999999996</v>
      </c>
    </row>
    <row r="7" spans="1:23" ht="14.25" customHeight="1" x14ac:dyDescent="0.3">
      <c r="A7" s="6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34</v>
      </c>
      <c r="N7" s="1" t="s">
        <v>15385</v>
      </c>
      <c r="O7" s="7">
        <f t="shared" si="1"/>
        <v>2514.8563999999997</v>
      </c>
      <c r="P7" s="1" t="str">
        <f>IF(Table1[[#This Row],[quantity]]&gt;=6,"Bulk Order","-")</f>
        <v>Bulk Order</v>
      </c>
      <c r="V7" t="s">
        <v>12</v>
      </c>
      <c r="W7">
        <f t="shared" si="2"/>
        <v>114.72</v>
      </c>
    </row>
    <row r="8" spans="1:23" ht="14.25" customHeight="1" x14ac:dyDescent="0.3">
      <c r="A8" s="6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/>
      <c r="N8" s="1" t="s">
        <v>34</v>
      </c>
      <c r="O8" s="7">
        <f t="shared" si="1"/>
        <v>334.32</v>
      </c>
      <c r="P8" s="1" t="str">
        <f>IF(Table1[[#This Row],[quantity]]&gt;=6,"Bulk Order","-")</f>
        <v>-</v>
      </c>
    </row>
    <row r="9" spans="1:23" ht="14.25" customHeight="1" x14ac:dyDescent="0.3">
      <c r="A9" s="6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/>
      <c r="N9" s="1" t="s">
        <v>28</v>
      </c>
      <c r="O9" s="7">
        <f t="shared" si="1"/>
        <v>1126.4715000000001</v>
      </c>
      <c r="P9" s="1" t="str">
        <f>IF(Table1[[#This Row],[quantity]]&gt;=6,"Bulk Order","-")</f>
        <v>-</v>
      </c>
    </row>
    <row r="10" spans="1:23" ht="14.25" customHeight="1" x14ac:dyDescent="0.3">
      <c r="A10" s="6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/>
      <c r="N10" s="1" t="s">
        <v>39</v>
      </c>
      <c r="O10" s="7">
        <f t="shared" si="1"/>
        <v>3548.2037</v>
      </c>
      <c r="P10" s="1" t="str">
        <f>IF(Table1[[#This Row],[quantity]]&gt;=6,"Bulk Order","-")</f>
        <v>Bulk Order</v>
      </c>
    </row>
    <row r="11" spans="1:23" ht="14.25" customHeight="1" x14ac:dyDescent="0.3">
      <c r="A11" s="6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/>
      <c r="N11" s="1" t="s">
        <v>17</v>
      </c>
      <c r="O11" s="7">
        <f t="shared" si="1"/>
        <v>329.1232</v>
      </c>
      <c r="P11" s="1" t="str">
        <f>IF(Table1[[#This Row],[quantity]]&gt;=6,"Bulk Order","-")</f>
        <v>Bulk Order</v>
      </c>
    </row>
    <row r="12" spans="1:23" ht="14.25" customHeight="1" x14ac:dyDescent="0.3">
      <c r="A12" s="6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/>
      <c r="N12" s="1" t="s">
        <v>28</v>
      </c>
      <c r="O12" s="7">
        <f t="shared" si="1"/>
        <v>1574.6662000000001</v>
      </c>
      <c r="P12" s="1" t="str">
        <f>IF(Table1[[#This Row],[quantity]]&gt;=6,"Bulk Order","-")</f>
        <v>Bulk Order</v>
      </c>
    </row>
    <row r="13" spans="1:23" ht="14.25" customHeight="1" x14ac:dyDescent="0.3">
      <c r="A13" s="6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/>
      <c r="N13" s="1" t="s">
        <v>17</v>
      </c>
      <c r="O13" s="7">
        <f t="shared" si="1"/>
        <v>3622.4789999999998</v>
      </c>
      <c r="P13" s="1" t="str">
        <f>IF(Table1[[#This Row],[quantity]]&gt;=6,"Bulk Order","-")</f>
        <v>-</v>
      </c>
    </row>
    <row r="14" spans="1:23" ht="14.25" customHeight="1" x14ac:dyDescent="0.3">
      <c r="A14" s="6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/>
      <c r="N14" s="1" t="s">
        <v>28</v>
      </c>
      <c r="O14" s="7">
        <f t="shared" si="1"/>
        <v>991.10970000000009</v>
      </c>
      <c r="P14" s="1" t="str">
        <f>IF(Table1[[#This Row],[quantity]]&gt;=6,"Bulk Order","-")</f>
        <v>Bulk Order</v>
      </c>
    </row>
    <row r="15" spans="1:23" ht="14.25" customHeight="1" x14ac:dyDescent="0.3">
      <c r="A15" s="6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/>
      <c r="N15" s="1" t="s">
        <v>39</v>
      </c>
      <c r="O15" s="7">
        <f t="shared" si="1"/>
        <v>1005.5531</v>
      </c>
      <c r="P15" s="1" t="str">
        <f>IF(Table1[[#This Row],[quantity]]&gt;=6,"Bulk Order","-")</f>
        <v>-</v>
      </c>
    </row>
    <row r="16" spans="1:23" ht="14.25" customHeight="1" x14ac:dyDescent="0.3">
      <c r="A16" s="6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/>
      <c r="N16" s="1" t="s">
        <v>17</v>
      </c>
      <c r="O16" s="7">
        <f t="shared" si="1"/>
        <v>2723.5829000000003</v>
      </c>
      <c r="P16" s="1" t="str">
        <f>IF(Table1[[#This Row],[quantity]]&gt;=6,"Bulk Order","-")</f>
        <v>-</v>
      </c>
    </row>
    <row r="17" spans="1:19" ht="14.25" customHeight="1" x14ac:dyDescent="0.3">
      <c r="A17" s="6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/>
      <c r="N17" s="1" t="s">
        <v>48</v>
      </c>
      <c r="O17" s="7">
        <f t="shared" si="1"/>
        <v>1258.9992999999999</v>
      </c>
      <c r="P17" s="1" t="str">
        <f>IF(Table1[[#This Row],[quantity]]&gt;=6,"Bulk Order","-")</f>
        <v>Bulk Order</v>
      </c>
    </row>
    <row r="18" spans="1:19" ht="14.25" customHeight="1" x14ac:dyDescent="0.3">
      <c r="A18" s="6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0"/>
        <v>164.61600000000001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/>
      <c r="N18" s="1" t="s">
        <v>34</v>
      </c>
      <c r="O18" s="7">
        <f t="shared" si="1"/>
        <v>3127.7040000000002</v>
      </c>
      <c r="P18" s="1" t="str">
        <f>IF(Table1[[#This Row],[quantity]]&gt;=6,"Bulk Order","-")</f>
        <v>-</v>
      </c>
    </row>
    <row r="19" spans="1:19" ht="14.25" customHeight="1" x14ac:dyDescent="0.3">
      <c r="A19" s="6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/>
      <c r="N19" s="1" t="s">
        <v>48</v>
      </c>
      <c r="O19" s="7">
        <f t="shared" si="1"/>
        <v>2571.9957000000004</v>
      </c>
      <c r="P19" s="1" t="str">
        <f>IF(Table1[[#This Row],[quantity]]&gt;=6,"Bulk Order","-")</f>
        <v>-</v>
      </c>
    </row>
    <row r="20" spans="1:19" ht="14.25" customHeight="1" x14ac:dyDescent="0.3">
      <c r="A20" s="6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/>
      <c r="N20" s="1" t="s">
        <v>28</v>
      </c>
      <c r="O20" s="7">
        <f t="shared" si="1"/>
        <v>2854.2456000000002</v>
      </c>
      <c r="P20" s="1" t="str">
        <f>IF(Table1[[#This Row],[quantity]]&gt;=6,"Bulk Order","-")</f>
        <v>Bulk Order</v>
      </c>
    </row>
    <row r="21" spans="1:19" ht="14.25" customHeight="1" x14ac:dyDescent="0.3">
      <c r="A21" s="6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/>
      <c r="N21" s="1" t="s">
        <v>39</v>
      </c>
      <c r="O21" s="7">
        <f t="shared" si="1"/>
        <v>2586.6464000000001</v>
      </c>
      <c r="P21" s="1" t="str">
        <f>IF(Table1[[#This Row],[quantity]]&gt;=6,"Bulk Order","-")</f>
        <v>-</v>
      </c>
    </row>
    <row r="22" spans="1:19" ht="14.25" customHeight="1" x14ac:dyDescent="0.3">
      <c r="A22" s="6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0"/>
        <v>322.85120000000001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/>
      <c r="N22" s="1" t="s">
        <v>39</v>
      </c>
      <c r="O22" s="7">
        <f t="shared" si="1"/>
        <v>3712.7887999999998</v>
      </c>
      <c r="P22" s="1" t="str">
        <f>IF(Table1[[#This Row],[quantity]]&gt;=6,"Bulk Order","-")</f>
        <v>-</v>
      </c>
    </row>
    <row r="23" spans="1:19" ht="14.25" customHeight="1" x14ac:dyDescent="0.3">
      <c r="A23" s="6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/>
      <c r="N23" s="1" t="s">
        <v>28</v>
      </c>
      <c r="O23" s="7">
        <f t="shared" si="1"/>
        <v>2223.9712</v>
      </c>
      <c r="P23" s="1" t="str">
        <f>IF(Table1[[#This Row],[quantity]]&gt;=6,"Bulk Order","-")</f>
        <v>-</v>
      </c>
    </row>
    <row r="24" spans="1:19" ht="14.25" customHeight="1" x14ac:dyDescent="0.3">
      <c r="A24" s="6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/>
      <c r="N24" s="1" t="s">
        <v>17</v>
      </c>
      <c r="O24" s="7">
        <f t="shared" si="1"/>
        <v>3410.7052000000003</v>
      </c>
      <c r="P24" s="1" t="str">
        <f>IF(Table1[[#This Row],[quantity]]&gt;=6,"Bulk Order","-")</f>
        <v>-</v>
      </c>
    </row>
    <row r="25" spans="1:19" ht="14.25" customHeight="1" x14ac:dyDescent="0.3">
      <c r="A25" s="6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/>
      <c r="N25" s="1" t="s">
        <v>39</v>
      </c>
      <c r="O25" s="7">
        <f t="shared" si="1"/>
        <v>3675.9014999999999</v>
      </c>
      <c r="P25" s="1" t="str">
        <f>IF(Table1[[#This Row],[quantity]]&gt;=6,"Bulk Order","-")</f>
        <v>-</v>
      </c>
    </row>
    <row r="26" spans="1:19" ht="14.25" customHeight="1" x14ac:dyDescent="0.3">
      <c r="A26" s="6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/>
      <c r="N26" s="1" t="s">
        <v>34</v>
      </c>
      <c r="O26" s="7">
        <f t="shared" si="1"/>
        <v>2921.1120000000001</v>
      </c>
      <c r="P26" s="1" t="str">
        <f>IF(Table1[[#This Row],[quantity]]&gt;=6,"Bulk Order","-")</f>
        <v>-</v>
      </c>
      <c r="R26">
        <f>COUNTIF(Table1[payment_mode],"UPI")</f>
        <v>5136</v>
      </c>
      <c r="S26" t="str">
        <f ca="1">_xlfn.FORMULATEXT(R26)</f>
        <v>=COUNTIF(Table1[payment_mode],"UPI")</v>
      </c>
    </row>
    <row r="27" spans="1:19" ht="14.25" customHeight="1" x14ac:dyDescent="0.3">
      <c r="A27" s="6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/>
      <c r="N27" s="1" t="s">
        <v>23</v>
      </c>
      <c r="O27" s="7">
        <f t="shared" si="1"/>
        <v>2303.7611999999999</v>
      </c>
      <c r="P27" s="1" t="str">
        <f>IF(Table1[[#This Row],[quantity]]&gt;=6,"Bulk Order","-")</f>
        <v>Bulk Order</v>
      </c>
      <c r="R27" t="s">
        <v>15387</v>
      </c>
    </row>
    <row r="28" spans="1:19" ht="14.25" customHeight="1" x14ac:dyDescent="0.3">
      <c r="A28" s="6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/>
      <c r="N28" s="1" t="s">
        <v>48</v>
      </c>
      <c r="O28" s="7">
        <f t="shared" si="1"/>
        <v>675.28960000000006</v>
      </c>
      <c r="P28" s="1" t="str">
        <f>IF(Table1[[#This Row],[quantity]]&gt;=6,"Bulk Order","-")</f>
        <v>Bulk Order</v>
      </c>
    </row>
    <row r="29" spans="1:19" ht="14.25" customHeight="1" x14ac:dyDescent="0.3">
      <c r="A29" s="6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/>
      <c r="N29" s="1" t="s">
        <v>34</v>
      </c>
      <c r="O29" s="7">
        <f t="shared" si="1"/>
        <v>3434.9280000000003</v>
      </c>
      <c r="P29" s="1" t="str">
        <f>IF(Table1[[#This Row],[quantity]]&gt;=6,"Bulk Order","-")</f>
        <v>-</v>
      </c>
    </row>
    <row r="30" spans="1:19" ht="14.25" customHeight="1" x14ac:dyDescent="0.3">
      <c r="A30" s="6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/>
      <c r="N30" s="1" t="s">
        <v>23</v>
      </c>
      <c r="O30" s="7">
        <f t="shared" si="1"/>
        <v>388.54789999999997</v>
      </c>
      <c r="P30" s="1" t="str">
        <f>IF(Table1[[#This Row],[quantity]]&gt;=6,"Bulk Order","-")</f>
        <v>-</v>
      </c>
    </row>
    <row r="31" spans="1:19" ht="14.25" customHeight="1" x14ac:dyDescent="0.3">
      <c r="A31" s="6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/>
      <c r="N31" s="1" t="s">
        <v>39</v>
      </c>
      <c r="O31" s="7">
        <f t="shared" si="1"/>
        <v>1624.8596</v>
      </c>
      <c r="P31" s="1" t="str">
        <f>IF(Table1[[#This Row],[quantity]]&gt;=6,"Bulk Order","-")</f>
        <v>-</v>
      </c>
    </row>
    <row r="32" spans="1:19" ht="14.25" customHeight="1" x14ac:dyDescent="0.3">
      <c r="A32" s="6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/>
      <c r="N32" s="1" t="s">
        <v>17</v>
      </c>
      <c r="O32" s="7">
        <f t="shared" si="1"/>
        <v>553.99180000000001</v>
      </c>
      <c r="P32" s="1" t="str">
        <f>IF(Table1[[#This Row],[quantity]]&gt;=6,"Bulk Order","-")</f>
        <v>-</v>
      </c>
    </row>
    <row r="33" spans="1:16" ht="14.25" customHeight="1" x14ac:dyDescent="0.3">
      <c r="A33" s="6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/>
      <c r="N33" s="1" t="s">
        <v>48</v>
      </c>
      <c r="O33" s="7">
        <f t="shared" si="1"/>
        <v>3233.2096000000001</v>
      </c>
      <c r="P33" s="1" t="str">
        <f>IF(Table1[[#This Row],[quantity]]&gt;=6,"Bulk Order","-")</f>
        <v>-</v>
      </c>
    </row>
    <row r="34" spans="1:16" ht="14.25" customHeight="1" x14ac:dyDescent="0.3">
      <c r="A34" s="6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/>
      <c r="N34" s="1" t="s">
        <v>39</v>
      </c>
      <c r="O34" s="7">
        <f t="shared" si="1"/>
        <v>1302.326</v>
      </c>
      <c r="P34" s="1" t="str">
        <f>IF(Table1[[#This Row],[quantity]]&gt;=6,"Bulk Order","-")</f>
        <v>-</v>
      </c>
    </row>
    <row r="35" spans="1:16" ht="14.25" customHeight="1" x14ac:dyDescent="0.3">
      <c r="A35" s="6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/>
      <c r="N35" s="1" t="s">
        <v>39</v>
      </c>
      <c r="O35" s="7">
        <f t="shared" si="1"/>
        <v>2336.5940000000001</v>
      </c>
      <c r="P35" s="1" t="str">
        <f>IF(Table1[[#This Row],[quantity]]&gt;=6,"Bulk Order","-")</f>
        <v>-</v>
      </c>
    </row>
    <row r="36" spans="1:16" ht="14.25" customHeight="1" x14ac:dyDescent="0.3">
      <c r="A36" s="6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/>
      <c r="N36" s="1" t="s">
        <v>28</v>
      </c>
      <c r="O36" s="7">
        <f t="shared" si="1"/>
        <v>2087.6111999999998</v>
      </c>
      <c r="P36" s="1" t="str">
        <f>IF(Table1[[#This Row],[quantity]]&gt;=6,"Bulk Order","-")</f>
        <v>-</v>
      </c>
    </row>
    <row r="37" spans="1:16" ht="14.25" customHeight="1" x14ac:dyDescent="0.3">
      <c r="A37" s="6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/>
      <c r="N37" s="1" t="s">
        <v>34</v>
      </c>
      <c r="O37" s="7">
        <f t="shared" si="1"/>
        <v>451.30319999999995</v>
      </c>
      <c r="P37" s="1" t="str">
        <f>IF(Table1[[#This Row],[quantity]]&gt;=6,"Bulk Order","-")</f>
        <v>Bulk Order</v>
      </c>
    </row>
    <row r="38" spans="1:16" ht="14.25" customHeight="1" x14ac:dyDescent="0.3">
      <c r="A38" s="6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/>
      <c r="N38" s="1" t="s">
        <v>48</v>
      </c>
      <c r="O38" s="7">
        <f t="shared" si="1"/>
        <v>2109.4366</v>
      </c>
      <c r="P38" s="1" t="str">
        <f>IF(Table1[[#This Row],[quantity]]&gt;=6,"Bulk Order","-")</f>
        <v>-</v>
      </c>
    </row>
    <row r="39" spans="1:16" ht="14.25" customHeight="1" x14ac:dyDescent="0.3">
      <c r="A39" s="6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/>
      <c r="N39" s="1" t="s">
        <v>23</v>
      </c>
      <c r="O39" s="7">
        <f t="shared" si="1"/>
        <v>2737.9964</v>
      </c>
      <c r="P39" s="1" t="str">
        <f>IF(Table1[[#This Row],[quantity]]&gt;=6,"Bulk Order","-")</f>
        <v>Bulk Order</v>
      </c>
    </row>
    <row r="40" spans="1:16" ht="14.25" customHeight="1" x14ac:dyDescent="0.3">
      <c r="A40" s="6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/>
      <c r="N40" s="1" t="s">
        <v>17</v>
      </c>
      <c r="O40" s="7">
        <f t="shared" si="1"/>
        <v>3447.1554000000001</v>
      </c>
      <c r="P40" s="1" t="str">
        <f>IF(Table1[[#This Row],[quantity]]&gt;=6,"Bulk Order","-")</f>
        <v>Bulk Order</v>
      </c>
    </row>
    <row r="41" spans="1:16" ht="14.25" customHeight="1" x14ac:dyDescent="0.3">
      <c r="A41" s="6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/>
      <c r="N41" s="1" t="s">
        <v>28</v>
      </c>
      <c r="O41" s="7">
        <f t="shared" si="1"/>
        <v>416.81479999999999</v>
      </c>
      <c r="P41" s="1" t="str">
        <f>IF(Table1[[#This Row],[quantity]]&gt;=6,"Bulk Order","-")</f>
        <v>Bulk Order</v>
      </c>
    </row>
    <row r="42" spans="1:16" ht="14.25" customHeight="1" x14ac:dyDescent="0.3">
      <c r="A42" s="6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/>
      <c r="N42" s="1" t="s">
        <v>17</v>
      </c>
      <c r="O42" s="7">
        <f t="shared" si="1"/>
        <v>898.19380000000001</v>
      </c>
      <c r="P42" s="1" t="str">
        <f>IF(Table1[[#This Row],[quantity]]&gt;=6,"Bulk Order","-")</f>
        <v>Bulk Order</v>
      </c>
    </row>
    <row r="43" spans="1:16" ht="14.25" customHeight="1" x14ac:dyDescent="0.3">
      <c r="A43" s="6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/>
      <c r="N43" s="1" t="s">
        <v>34</v>
      </c>
      <c r="O43" s="7">
        <f t="shared" si="1"/>
        <v>1955.7831999999999</v>
      </c>
      <c r="P43" s="1" t="str">
        <f>IF(Table1[[#This Row],[quantity]]&gt;=6,"Bulk Order","-")</f>
        <v>-</v>
      </c>
    </row>
    <row r="44" spans="1:16" ht="14.25" customHeight="1" x14ac:dyDescent="0.3">
      <c r="A44" s="6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/>
      <c r="N44" s="1" t="s">
        <v>23</v>
      </c>
      <c r="O44" s="7">
        <f t="shared" si="1"/>
        <v>166.30260000000001</v>
      </c>
      <c r="P44" s="1" t="str">
        <f>IF(Table1[[#This Row],[quantity]]&gt;=6,"Bulk Order","-")</f>
        <v>-</v>
      </c>
    </row>
    <row r="45" spans="1:16" ht="14.25" customHeight="1" x14ac:dyDescent="0.3">
      <c r="A45" s="6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/>
      <c r="N45" s="1" t="s">
        <v>34</v>
      </c>
      <c r="O45" s="7">
        <f t="shared" si="1"/>
        <v>779.16110000000003</v>
      </c>
      <c r="P45" s="1" t="str">
        <f>IF(Table1[[#This Row],[quantity]]&gt;=6,"Bulk Order","-")</f>
        <v>Bulk Order</v>
      </c>
    </row>
    <row r="46" spans="1:16" ht="14.25" customHeight="1" x14ac:dyDescent="0.3">
      <c r="A46" s="6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/>
      <c r="N46" s="1" t="s">
        <v>48</v>
      </c>
      <c r="O46" s="7">
        <f t="shared" si="1"/>
        <v>843.46559999999999</v>
      </c>
      <c r="P46" s="1" t="str">
        <f>IF(Table1[[#This Row],[quantity]]&gt;=6,"Bulk Order","-")</f>
        <v>Bulk Order</v>
      </c>
    </row>
    <row r="47" spans="1:16" ht="14.25" customHeight="1" x14ac:dyDescent="0.3">
      <c r="A47" s="6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/>
      <c r="N47" s="1" t="s">
        <v>48</v>
      </c>
      <c r="O47" s="7">
        <f t="shared" si="1"/>
        <v>2568.5720000000001</v>
      </c>
      <c r="P47" s="1" t="str">
        <f>IF(Table1[[#This Row],[quantity]]&gt;=6,"Bulk Order","-")</f>
        <v>Bulk Order</v>
      </c>
    </row>
    <row r="48" spans="1:16" ht="14.25" customHeight="1" x14ac:dyDescent="0.3">
      <c r="A48" s="6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/>
      <c r="N48" s="1" t="s">
        <v>17</v>
      </c>
      <c r="O48" s="7">
        <f t="shared" si="1"/>
        <v>1321.0648000000001</v>
      </c>
      <c r="P48" s="1" t="str">
        <f>IF(Table1[[#This Row],[quantity]]&gt;=6,"Bulk Order","-")</f>
        <v>Bulk Order</v>
      </c>
    </row>
    <row r="49" spans="1:16" ht="14.25" customHeight="1" x14ac:dyDescent="0.3">
      <c r="A49" s="6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/>
      <c r="N49" s="1" t="s">
        <v>48</v>
      </c>
      <c r="O49" s="7">
        <f t="shared" si="1"/>
        <v>2460.7961999999998</v>
      </c>
      <c r="P49" s="1" t="str">
        <f>IF(Table1[[#This Row],[quantity]]&gt;=6,"Bulk Order","-")</f>
        <v>-</v>
      </c>
    </row>
    <row r="50" spans="1:16" ht="14.25" customHeight="1" x14ac:dyDescent="0.3">
      <c r="A50" s="6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/>
      <c r="N50" s="1" t="s">
        <v>48</v>
      </c>
      <c r="O50" s="7">
        <f t="shared" si="1"/>
        <v>2463.4070999999999</v>
      </c>
      <c r="P50" s="1" t="str">
        <f>IF(Table1[[#This Row],[quantity]]&gt;=6,"Bulk Order","-")</f>
        <v>Bulk Order</v>
      </c>
    </row>
    <row r="51" spans="1:16" ht="14.25" customHeight="1" x14ac:dyDescent="0.3">
      <c r="A51" s="6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/>
      <c r="N51" s="1" t="s">
        <v>23</v>
      </c>
      <c r="O51" s="7">
        <f t="shared" si="1"/>
        <v>3707.8076999999998</v>
      </c>
      <c r="P51" s="1" t="str">
        <f>IF(Table1[[#This Row],[quantity]]&gt;=6,"Bulk Order","-")</f>
        <v>-</v>
      </c>
    </row>
    <row r="52" spans="1:16" ht="14.25" customHeight="1" x14ac:dyDescent="0.3">
      <c r="A52" s="6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/>
      <c r="N52" s="1" t="s">
        <v>28</v>
      </c>
      <c r="O52" s="7">
        <f t="shared" si="1"/>
        <v>1263.7906</v>
      </c>
      <c r="P52" s="1" t="str">
        <f>IF(Table1[[#This Row],[quantity]]&gt;=6,"Bulk Order","-")</f>
        <v>Bulk Order</v>
      </c>
    </row>
    <row r="53" spans="1:16" ht="14.25" customHeight="1" x14ac:dyDescent="0.3">
      <c r="A53" s="6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/>
      <c r="N53" s="1" t="s">
        <v>23</v>
      </c>
      <c r="O53" s="7">
        <f t="shared" si="1"/>
        <v>1376.4132000000002</v>
      </c>
      <c r="P53" s="1" t="str">
        <f>IF(Table1[[#This Row],[quantity]]&gt;=6,"Bulk Order","-")</f>
        <v>-</v>
      </c>
    </row>
    <row r="54" spans="1:16" ht="14.25" customHeight="1" x14ac:dyDescent="0.3">
      <c r="A54" s="6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/>
      <c r="N54" s="1" t="s">
        <v>34</v>
      </c>
      <c r="O54" s="7">
        <f t="shared" si="1"/>
        <v>834.14099999999996</v>
      </c>
      <c r="P54" s="1" t="str">
        <f>IF(Table1[[#This Row],[quantity]]&gt;=6,"Bulk Order","-")</f>
        <v>-</v>
      </c>
    </row>
    <row r="55" spans="1:16" ht="14.25" customHeight="1" x14ac:dyDescent="0.3">
      <c r="A55" s="6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/>
      <c r="N55" s="1" t="s">
        <v>23</v>
      </c>
      <c r="O55" s="7">
        <f t="shared" si="1"/>
        <v>123.92099999999999</v>
      </c>
      <c r="P55" s="1" t="str">
        <f>IF(Table1[[#This Row],[quantity]]&gt;=6,"Bulk Order","-")</f>
        <v>Bulk Order</v>
      </c>
    </row>
    <row r="56" spans="1:16" ht="14.25" customHeight="1" x14ac:dyDescent="0.3">
      <c r="A56" s="6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/>
      <c r="N56" s="1" t="s">
        <v>39</v>
      </c>
      <c r="O56" s="7">
        <f t="shared" si="1"/>
        <v>896.56989999999996</v>
      </c>
      <c r="P56" s="1" t="str">
        <f>IF(Table1[[#This Row],[quantity]]&gt;=6,"Bulk Order","-")</f>
        <v>Bulk Order</v>
      </c>
    </row>
    <row r="57" spans="1:16" ht="14.25" customHeight="1" x14ac:dyDescent="0.3">
      <c r="A57" s="6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/>
      <c r="N57" s="1" t="s">
        <v>17</v>
      </c>
      <c r="O57" s="7">
        <f t="shared" si="1"/>
        <v>1394.373</v>
      </c>
      <c r="P57" s="1" t="str">
        <f>IF(Table1[[#This Row],[quantity]]&gt;=6,"Bulk Order","-")</f>
        <v>-</v>
      </c>
    </row>
    <row r="58" spans="1:16" ht="14.25" customHeight="1" x14ac:dyDescent="0.3">
      <c r="A58" s="6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/>
      <c r="N58" s="1" t="s">
        <v>17</v>
      </c>
      <c r="O58" s="7">
        <f t="shared" si="1"/>
        <v>1805.202</v>
      </c>
      <c r="P58" s="1" t="str">
        <f>IF(Table1[[#This Row],[quantity]]&gt;=6,"Bulk Order","-")</f>
        <v>-</v>
      </c>
    </row>
    <row r="59" spans="1:16" ht="14.25" customHeight="1" x14ac:dyDescent="0.3">
      <c r="A59" s="6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/>
      <c r="N59" s="1" t="s">
        <v>48</v>
      </c>
      <c r="O59" s="7">
        <f t="shared" si="1"/>
        <v>3922.5219000000002</v>
      </c>
      <c r="P59" s="1" t="str">
        <f>IF(Table1[[#This Row],[quantity]]&gt;=6,"Bulk Order","-")</f>
        <v>-</v>
      </c>
    </row>
    <row r="60" spans="1:16" ht="14.25" customHeight="1" x14ac:dyDescent="0.3">
      <c r="A60" s="6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/>
      <c r="N60" s="1" t="s">
        <v>28</v>
      </c>
      <c r="O60" s="7">
        <f t="shared" si="1"/>
        <v>2989.0223999999998</v>
      </c>
      <c r="P60" s="1" t="str">
        <f>IF(Table1[[#This Row],[quantity]]&gt;=6,"Bulk Order","-")</f>
        <v>-</v>
      </c>
    </row>
    <row r="61" spans="1:16" ht="14.25" customHeight="1" x14ac:dyDescent="0.3">
      <c r="A61" s="6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/>
      <c r="N61" s="1" t="s">
        <v>39</v>
      </c>
      <c r="O61" s="7">
        <f t="shared" si="1"/>
        <v>434.61040000000003</v>
      </c>
      <c r="P61" s="1" t="str">
        <f>IF(Table1[[#This Row],[quantity]]&gt;=6,"Bulk Order","-")</f>
        <v>Bulk Order</v>
      </c>
    </row>
    <row r="62" spans="1:16" ht="14.25" customHeight="1" x14ac:dyDescent="0.3">
      <c r="A62" s="6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/>
      <c r="N62" s="1" t="s">
        <v>28</v>
      </c>
      <c r="O62" s="7">
        <f t="shared" si="1"/>
        <v>2862.8192000000004</v>
      </c>
      <c r="P62" s="1" t="str">
        <f>IF(Table1[[#This Row],[quantity]]&gt;=6,"Bulk Order","-")</f>
        <v>-</v>
      </c>
    </row>
    <row r="63" spans="1:16" ht="14.25" customHeight="1" x14ac:dyDescent="0.3">
      <c r="A63" s="6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/>
      <c r="N63" s="1" t="s">
        <v>17</v>
      </c>
      <c r="O63" s="7">
        <f t="shared" si="1"/>
        <v>209.12039999999996</v>
      </c>
      <c r="P63" s="1" t="str">
        <f>IF(Table1[[#This Row],[quantity]]&gt;=6,"Bulk Order","-")</f>
        <v>-</v>
      </c>
    </row>
    <row r="64" spans="1:16" ht="14.25" customHeight="1" x14ac:dyDescent="0.3">
      <c r="A64" s="6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/>
      <c r="N64" s="1" t="s">
        <v>48</v>
      </c>
      <c r="O64" s="7">
        <f t="shared" si="1"/>
        <v>2554.9679999999998</v>
      </c>
      <c r="P64" s="1" t="str">
        <f>IF(Table1[[#This Row],[quantity]]&gt;=6,"Bulk Order","-")</f>
        <v>-</v>
      </c>
    </row>
    <row r="65" spans="1:16" ht="14.25" customHeight="1" x14ac:dyDescent="0.3">
      <c r="A65" s="6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/>
      <c r="N65" s="1" t="s">
        <v>34</v>
      </c>
      <c r="O65" s="7">
        <f t="shared" si="1"/>
        <v>399.28250000000003</v>
      </c>
      <c r="P65" s="1" t="str">
        <f>IF(Table1[[#This Row],[quantity]]&gt;=6,"Bulk Order","-")</f>
        <v>-</v>
      </c>
    </row>
    <row r="66" spans="1:16" ht="14.25" customHeight="1" x14ac:dyDescent="0.3">
      <c r="A66" s="6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/>
      <c r="N66" s="1" t="s">
        <v>28</v>
      </c>
      <c r="O66" s="7">
        <f t="shared" si="1"/>
        <v>3932.0171</v>
      </c>
      <c r="P66" s="1" t="str">
        <f>IF(Table1[[#This Row],[quantity]]&gt;=6,"Bulk Order","-")</f>
        <v>Bulk Order</v>
      </c>
    </row>
    <row r="67" spans="1:16" ht="14.25" customHeight="1" x14ac:dyDescent="0.3">
      <c r="A67" s="6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3">D67*E67</f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/>
      <c r="N67" s="1" t="s">
        <v>39</v>
      </c>
      <c r="O67" s="7">
        <f t="shared" ref="O67:O130" si="4">D67-F67</f>
        <v>2687.8612000000003</v>
      </c>
      <c r="P67" s="1" t="str">
        <f>IF(Table1[[#This Row],[quantity]]&gt;=6,"Bulk Order","-")</f>
        <v>-</v>
      </c>
    </row>
    <row r="68" spans="1:16" ht="14.25" customHeight="1" x14ac:dyDescent="0.3">
      <c r="A68" s="6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3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/>
      <c r="N68" s="1" t="s">
        <v>17</v>
      </c>
      <c r="O68" s="7">
        <f t="shared" si="4"/>
        <v>194.75129999999999</v>
      </c>
      <c r="P68" s="1" t="str">
        <f>IF(Table1[[#This Row],[quantity]]&gt;=6,"Bulk Order","-")</f>
        <v>-</v>
      </c>
    </row>
    <row r="69" spans="1:16" ht="14.25" customHeight="1" x14ac:dyDescent="0.3">
      <c r="A69" s="6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3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/>
      <c r="N69" s="1" t="s">
        <v>28</v>
      </c>
      <c r="O69" s="7">
        <f t="shared" si="4"/>
        <v>2084.1985</v>
      </c>
      <c r="P69" s="1" t="str">
        <f>IF(Table1[[#This Row],[quantity]]&gt;=6,"Bulk Order","-")</f>
        <v>-</v>
      </c>
    </row>
    <row r="70" spans="1:16" ht="14.25" customHeight="1" x14ac:dyDescent="0.3">
      <c r="A70" s="6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3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/>
      <c r="N70" s="1" t="s">
        <v>39</v>
      </c>
      <c r="O70" s="7">
        <f t="shared" si="4"/>
        <v>2540.5610000000001</v>
      </c>
      <c r="P70" s="1" t="str">
        <f>IF(Table1[[#This Row],[quantity]]&gt;=6,"Bulk Order","-")</f>
        <v>Bulk Order</v>
      </c>
    </row>
    <row r="71" spans="1:16" ht="14.25" customHeight="1" x14ac:dyDescent="0.3">
      <c r="A71" s="6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3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/>
      <c r="N71" s="1" t="s">
        <v>17</v>
      </c>
      <c r="O71" s="7">
        <f t="shared" si="4"/>
        <v>2224.0328</v>
      </c>
      <c r="P71" s="1" t="str">
        <f>IF(Table1[[#This Row],[quantity]]&gt;=6,"Bulk Order","-")</f>
        <v>-</v>
      </c>
    </row>
    <row r="72" spans="1:16" ht="14.25" customHeight="1" x14ac:dyDescent="0.3">
      <c r="A72" s="6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3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/>
      <c r="N72" s="1" t="s">
        <v>39</v>
      </c>
      <c r="O72" s="7">
        <f t="shared" si="4"/>
        <v>1862.2750999999998</v>
      </c>
      <c r="P72" s="1" t="str">
        <f>IF(Table1[[#This Row],[quantity]]&gt;=6,"Bulk Order","-")</f>
        <v>Bulk Order</v>
      </c>
    </row>
    <row r="73" spans="1:16" ht="14.25" customHeight="1" x14ac:dyDescent="0.3">
      <c r="A73" s="6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3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/>
      <c r="N73" s="1" t="s">
        <v>28</v>
      </c>
      <c r="O73" s="7">
        <f t="shared" si="4"/>
        <v>1814.4178999999999</v>
      </c>
      <c r="P73" s="1" t="str">
        <f>IF(Table1[[#This Row],[quantity]]&gt;=6,"Bulk Order","-")</f>
        <v>Bulk Order</v>
      </c>
    </row>
    <row r="74" spans="1:16" ht="14.25" customHeight="1" x14ac:dyDescent="0.3">
      <c r="A74" s="6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3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/>
      <c r="N74" s="1" t="s">
        <v>48</v>
      </c>
      <c r="O74" s="7">
        <f t="shared" si="4"/>
        <v>2394.2736</v>
      </c>
      <c r="P74" s="1" t="str">
        <f>IF(Table1[[#This Row],[quantity]]&gt;=6,"Bulk Order","-")</f>
        <v>-</v>
      </c>
    </row>
    <row r="75" spans="1:16" ht="14.25" customHeight="1" x14ac:dyDescent="0.3">
      <c r="A75" s="6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3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/>
      <c r="N75" s="1" t="s">
        <v>28</v>
      </c>
      <c r="O75" s="7">
        <f t="shared" si="4"/>
        <v>3396.8440000000001</v>
      </c>
      <c r="P75" s="1" t="str">
        <f>IF(Table1[[#This Row],[quantity]]&gt;=6,"Bulk Order","-")</f>
        <v>-</v>
      </c>
    </row>
    <row r="76" spans="1:16" ht="14.25" customHeight="1" x14ac:dyDescent="0.3">
      <c r="A76" s="6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3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/>
      <c r="N76" s="1" t="s">
        <v>48</v>
      </c>
      <c r="O76" s="7">
        <f t="shared" si="4"/>
        <v>1926.7709999999997</v>
      </c>
      <c r="P76" s="1" t="str">
        <f>IF(Table1[[#This Row],[quantity]]&gt;=6,"Bulk Order","-")</f>
        <v>-</v>
      </c>
    </row>
    <row r="77" spans="1:16" ht="14.25" customHeight="1" x14ac:dyDescent="0.3">
      <c r="A77" s="6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3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/>
      <c r="N77" s="1" t="s">
        <v>28</v>
      </c>
      <c r="O77" s="7">
        <f t="shared" si="4"/>
        <v>3022.6525999999999</v>
      </c>
      <c r="P77" s="1" t="str">
        <f>IF(Table1[[#This Row],[quantity]]&gt;=6,"Bulk Order","-")</f>
        <v>-</v>
      </c>
    </row>
    <row r="78" spans="1:16" ht="14.25" customHeight="1" x14ac:dyDescent="0.3">
      <c r="A78" s="6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3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/>
      <c r="N78" s="1" t="s">
        <v>39</v>
      </c>
      <c r="O78" s="7">
        <f t="shared" si="4"/>
        <v>3158.9888000000001</v>
      </c>
      <c r="P78" s="1" t="str">
        <f>IF(Table1[[#This Row],[quantity]]&gt;=6,"Bulk Order","-")</f>
        <v>Bulk Order</v>
      </c>
    </row>
    <row r="79" spans="1:16" ht="14.25" customHeight="1" x14ac:dyDescent="0.3">
      <c r="A79" s="6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3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/>
      <c r="N79" s="1" t="s">
        <v>39</v>
      </c>
      <c r="O79" s="7">
        <f t="shared" si="4"/>
        <v>1193.8764000000001</v>
      </c>
      <c r="P79" s="1" t="str">
        <f>IF(Table1[[#This Row],[quantity]]&gt;=6,"Bulk Order","-")</f>
        <v>Bulk Order</v>
      </c>
    </row>
    <row r="80" spans="1:16" ht="14.25" customHeight="1" x14ac:dyDescent="0.3">
      <c r="A80" s="6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3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/>
      <c r="N80" s="1" t="s">
        <v>28</v>
      </c>
      <c r="O80" s="7">
        <f t="shared" si="4"/>
        <v>523.80020000000002</v>
      </c>
      <c r="P80" s="1" t="str">
        <f>IF(Table1[[#This Row],[quantity]]&gt;=6,"Bulk Order","-")</f>
        <v>-</v>
      </c>
    </row>
    <row r="81" spans="1:16" ht="14.25" customHeight="1" x14ac:dyDescent="0.3">
      <c r="A81" s="6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3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/>
      <c r="N81" s="1" t="s">
        <v>17</v>
      </c>
      <c r="O81" s="7">
        <f t="shared" si="4"/>
        <v>2063.096</v>
      </c>
      <c r="P81" s="1" t="str">
        <f>IF(Table1[[#This Row],[quantity]]&gt;=6,"Bulk Order","-")</f>
        <v>Bulk Order</v>
      </c>
    </row>
    <row r="82" spans="1:16" ht="14.25" customHeight="1" x14ac:dyDescent="0.3">
      <c r="A82" s="6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3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/>
      <c r="N82" s="1" t="s">
        <v>48</v>
      </c>
      <c r="O82" s="7">
        <f t="shared" si="4"/>
        <v>2741.2671999999998</v>
      </c>
      <c r="P82" s="1" t="str">
        <f>IF(Table1[[#This Row],[quantity]]&gt;=6,"Bulk Order","-")</f>
        <v>-</v>
      </c>
    </row>
    <row r="83" spans="1:16" ht="14.25" customHeight="1" x14ac:dyDescent="0.3">
      <c r="A83" s="6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3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/>
      <c r="N83" s="1" t="s">
        <v>23</v>
      </c>
      <c r="O83" s="7">
        <f t="shared" si="4"/>
        <v>409.83460000000002</v>
      </c>
      <c r="P83" s="1" t="str">
        <f>IF(Table1[[#This Row],[quantity]]&gt;=6,"Bulk Order","-")</f>
        <v>-</v>
      </c>
    </row>
    <row r="84" spans="1:16" ht="14.25" customHeight="1" x14ac:dyDescent="0.3">
      <c r="A84" s="6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3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/>
      <c r="N84" s="1" t="s">
        <v>34</v>
      </c>
      <c r="O84" s="7">
        <f t="shared" si="4"/>
        <v>1439.9904999999999</v>
      </c>
      <c r="P84" s="1" t="str">
        <f>IF(Table1[[#This Row],[quantity]]&gt;=6,"Bulk Order","-")</f>
        <v>-</v>
      </c>
    </row>
    <row r="85" spans="1:16" ht="14.25" customHeight="1" x14ac:dyDescent="0.3">
      <c r="A85" s="6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3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/>
      <c r="N85" s="1" t="s">
        <v>23</v>
      </c>
      <c r="O85" s="7">
        <f t="shared" si="4"/>
        <v>267.37260000000003</v>
      </c>
      <c r="P85" s="1" t="str">
        <f>IF(Table1[[#This Row],[quantity]]&gt;=6,"Bulk Order","-")</f>
        <v>-</v>
      </c>
    </row>
    <row r="86" spans="1:16" ht="14.25" customHeight="1" x14ac:dyDescent="0.3">
      <c r="A86" s="6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3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/>
      <c r="N86" s="1" t="s">
        <v>23</v>
      </c>
      <c r="O86" s="7">
        <f t="shared" si="4"/>
        <v>3787.8597000000004</v>
      </c>
      <c r="P86" s="1" t="str">
        <f>IF(Table1[[#This Row],[quantity]]&gt;=6,"Bulk Order","-")</f>
        <v>-</v>
      </c>
    </row>
    <row r="87" spans="1:16" ht="14.25" customHeight="1" x14ac:dyDescent="0.3">
      <c r="A87" s="6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3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/>
      <c r="N87" s="1" t="s">
        <v>17</v>
      </c>
      <c r="O87" s="7">
        <f t="shared" si="4"/>
        <v>2991.6621</v>
      </c>
      <c r="P87" s="1" t="str">
        <f>IF(Table1[[#This Row],[quantity]]&gt;=6,"Bulk Order","-")</f>
        <v>-</v>
      </c>
    </row>
    <row r="88" spans="1:16" ht="14.25" customHeight="1" x14ac:dyDescent="0.3">
      <c r="A88" s="6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3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/>
      <c r="N88" s="1" t="s">
        <v>39</v>
      </c>
      <c r="O88" s="7">
        <f t="shared" si="4"/>
        <v>1730.6476000000002</v>
      </c>
      <c r="P88" s="1" t="str">
        <f>IF(Table1[[#This Row],[quantity]]&gt;=6,"Bulk Order","-")</f>
        <v>-</v>
      </c>
    </row>
    <row r="89" spans="1:16" ht="14.25" customHeight="1" x14ac:dyDescent="0.3">
      <c r="A89" s="6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3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/>
      <c r="N89" s="1" t="s">
        <v>39</v>
      </c>
      <c r="O89" s="7">
        <f t="shared" si="4"/>
        <v>1790.6525000000001</v>
      </c>
      <c r="P89" s="1" t="str">
        <f>IF(Table1[[#This Row],[quantity]]&gt;=6,"Bulk Order","-")</f>
        <v>Bulk Order</v>
      </c>
    </row>
    <row r="90" spans="1:16" ht="14.25" customHeight="1" x14ac:dyDescent="0.3">
      <c r="A90" s="6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3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/>
      <c r="N90" s="1" t="s">
        <v>48</v>
      </c>
      <c r="O90" s="7">
        <f t="shared" si="4"/>
        <v>2683.2138</v>
      </c>
      <c r="P90" s="1" t="str">
        <f>IF(Table1[[#This Row],[quantity]]&gt;=6,"Bulk Order","-")</f>
        <v>Bulk Order</v>
      </c>
    </row>
    <row r="91" spans="1:16" ht="14.25" customHeight="1" x14ac:dyDescent="0.3">
      <c r="A91" s="6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3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/>
      <c r="N91" s="1" t="s">
        <v>34</v>
      </c>
      <c r="O91" s="7">
        <f t="shared" si="4"/>
        <v>437.08800000000002</v>
      </c>
      <c r="P91" s="1" t="str">
        <f>IF(Table1[[#This Row],[quantity]]&gt;=6,"Bulk Order","-")</f>
        <v>Bulk Order</v>
      </c>
    </row>
    <row r="92" spans="1:16" ht="14.25" customHeight="1" x14ac:dyDescent="0.3">
      <c r="A92" s="6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3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/>
      <c r="N92" s="1" t="s">
        <v>34</v>
      </c>
      <c r="O92" s="7">
        <f t="shared" si="4"/>
        <v>2368.4428000000003</v>
      </c>
      <c r="P92" s="1" t="str">
        <f>IF(Table1[[#This Row],[quantity]]&gt;=6,"Bulk Order","-")</f>
        <v>-</v>
      </c>
    </row>
    <row r="93" spans="1:16" ht="14.25" customHeight="1" x14ac:dyDescent="0.3">
      <c r="A93" s="6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3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/>
      <c r="N93" s="1" t="s">
        <v>23</v>
      </c>
      <c r="O93" s="7">
        <f t="shared" si="4"/>
        <v>1596.9218000000001</v>
      </c>
      <c r="P93" s="1" t="str">
        <f>IF(Table1[[#This Row],[quantity]]&gt;=6,"Bulk Order","-")</f>
        <v>-</v>
      </c>
    </row>
    <row r="94" spans="1:16" ht="14.25" customHeight="1" x14ac:dyDescent="0.3">
      <c r="A94" s="6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3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/>
      <c r="N94" s="1" t="s">
        <v>48</v>
      </c>
      <c r="O94" s="7">
        <f t="shared" si="4"/>
        <v>2045.5848000000001</v>
      </c>
      <c r="P94" s="1" t="str">
        <f>IF(Table1[[#This Row],[quantity]]&gt;=6,"Bulk Order","-")</f>
        <v>Bulk Order</v>
      </c>
    </row>
    <row r="95" spans="1:16" ht="14.25" customHeight="1" x14ac:dyDescent="0.3">
      <c r="A95" s="6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3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/>
      <c r="N95" s="1" t="s">
        <v>34</v>
      </c>
      <c r="O95" s="7">
        <f t="shared" si="4"/>
        <v>1478.7465</v>
      </c>
      <c r="P95" s="1" t="str">
        <f>IF(Table1[[#This Row],[quantity]]&gt;=6,"Bulk Order","-")</f>
        <v>Bulk Order</v>
      </c>
    </row>
    <row r="96" spans="1:16" ht="14.25" customHeight="1" x14ac:dyDescent="0.3">
      <c r="A96" s="6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3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/>
      <c r="N96" s="1" t="s">
        <v>28</v>
      </c>
      <c r="O96" s="7">
        <f t="shared" si="4"/>
        <v>2619.3720000000003</v>
      </c>
      <c r="P96" s="1" t="str">
        <f>IF(Table1[[#This Row],[quantity]]&gt;=6,"Bulk Order","-")</f>
        <v>Bulk Order</v>
      </c>
    </row>
    <row r="97" spans="1:16" ht="14.25" customHeight="1" x14ac:dyDescent="0.3">
      <c r="A97" s="6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3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/>
      <c r="N97" s="1" t="s">
        <v>39</v>
      </c>
      <c r="O97" s="7">
        <f t="shared" si="4"/>
        <v>2829.8399999999997</v>
      </c>
      <c r="P97" s="1" t="str">
        <f>IF(Table1[[#This Row],[quantity]]&gt;=6,"Bulk Order","-")</f>
        <v>Bulk Order</v>
      </c>
    </row>
    <row r="98" spans="1:16" ht="14.25" customHeight="1" x14ac:dyDescent="0.3">
      <c r="A98" s="6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3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/>
      <c r="N98" s="1" t="s">
        <v>23</v>
      </c>
      <c r="O98" s="7">
        <f t="shared" si="4"/>
        <v>2380.2600000000002</v>
      </c>
      <c r="P98" s="1" t="str">
        <f>IF(Table1[[#This Row],[quantity]]&gt;=6,"Bulk Order","-")</f>
        <v>Bulk Order</v>
      </c>
    </row>
    <row r="99" spans="1:16" ht="14.25" customHeight="1" x14ac:dyDescent="0.3">
      <c r="A99" s="6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3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/>
      <c r="N99" s="1" t="s">
        <v>34</v>
      </c>
      <c r="O99" s="7">
        <f t="shared" si="4"/>
        <v>2795.6621</v>
      </c>
      <c r="P99" s="1" t="str">
        <f>IF(Table1[[#This Row],[quantity]]&gt;=6,"Bulk Order","-")</f>
        <v>-</v>
      </c>
    </row>
    <row r="100" spans="1:16" ht="14.25" customHeight="1" x14ac:dyDescent="0.3">
      <c r="A100" s="6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3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/>
      <c r="N100" s="1" t="s">
        <v>28</v>
      </c>
      <c r="O100" s="7">
        <f t="shared" si="4"/>
        <v>529.6706999999999</v>
      </c>
      <c r="P100" s="1" t="str">
        <f>IF(Table1[[#This Row],[quantity]]&gt;=6,"Bulk Order","-")</f>
        <v>-</v>
      </c>
    </row>
    <row r="101" spans="1:16" ht="14.25" customHeight="1" x14ac:dyDescent="0.3">
      <c r="A101" s="6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3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/>
      <c r="N101" s="1" t="s">
        <v>23</v>
      </c>
      <c r="O101" s="7">
        <f t="shared" si="4"/>
        <v>1283.3301999999999</v>
      </c>
      <c r="P101" s="1" t="str">
        <f>IF(Table1[[#This Row],[quantity]]&gt;=6,"Bulk Order","-")</f>
        <v>-</v>
      </c>
    </row>
    <row r="102" spans="1:16" ht="14.25" customHeight="1" x14ac:dyDescent="0.3">
      <c r="A102" s="6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3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/>
      <c r="N102" s="1" t="s">
        <v>23</v>
      </c>
      <c r="O102" s="7">
        <f t="shared" si="4"/>
        <v>2291.1128000000003</v>
      </c>
      <c r="P102" s="1" t="str">
        <f>IF(Table1[[#This Row],[quantity]]&gt;=6,"Bulk Order","-")</f>
        <v>-</v>
      </c>
    </row>
    <row r="103" spans="1:16" ht="14.25" customHeight="1" x14ac:dyDescent="0.3">
      <c r="A103" s="6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3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/>
      <c r="N103" s="1" t="s">
        <v>28</v>
      </c>
      <c r="O103" s="7">
        <f t="shared" si="4"/>
        <v>4128.4516000000003</v>
      </c>
      <c r="P103" s="1" t="str">
        <f>IF(Table1[[#This Row],[quantity]]&gt;=6,"Bulk Order","-")</f>
        <v>-</v>
      </c>
    </row>
    <row r="104" spans="1:16" ht="14.25" customHeight="1" x14ac:dyDescent="0.3">
      <c r="A104" s="6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3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/>
      <c r="N104" s="1" t="s">
        <v>39</v>
      </c>
      <c r="O104" s="7">
        <f t="shared" si="4"/>
        <v>1670.9112</v>
      </c>
      <c r="P104" s="1" t="str">
        <f>IF(Table1[[#This Row],[quantity]]&gt;=6,"Bulk Order","-")</f>
        <v>-</v>
      </c>
    </row>
    <row r="105" spans="1:16" ht="14.25" customHeight="1" x14ac:dyDescent="0.3">
      <c r="A105" s="6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3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/>
      <c r="N105" s="1" t="s">
        <v>48</v>
      </c>
      <c r="O105" s="7">
        <f t="shared" si="4"/>
        <v>4889.43</v>
      </c>
      <c r="P105" s="1" t="str">
        <f>IF(Table1[[#This Row],[quantity]]&gt;=6,"Bulk Order","-")</f>
        <v>-</v>
      </c>
    </row>
    <row r="106" spans="1:16" ht="14.25" customHeight="1" x14ac:dyDescent="0.3">
      <c r="A106" s="6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3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/>
      <c r="N106" s="1" t="s">
        <v>34</v>
      </c>
      <c r="O106" s="7">
        <f t="shared" si="4"/>
        <v>3296.9493999999995</v>
      </c>
      <c r="P106" s="1" t="str">
        <f>IF(Table1[[#This Row],[quantity]]&gt;=6,"Bulk Order","-")</f>
        <v>-</v>
      </c>
    </row>
    <row r="107" spans="1:16" ht="14.25" customHeight="1" x14ac:dyDescent="0.3">
      <c r="A107" s="6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3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/>
      <c r="N107" s="1" t="s">
        <v>28</v>
      </c>
      <c r="O107" s="7">
        <f t="shared" si="4"/>
        <v>2790.4151999999999</v>
      </c>
      <c r="P107" s="1" t="str">
        <f>IF(Table1[[#This Row],[quantity]]&gt;=6,"Bulk Order","-")</f>
        <v>-</v>
      </c>
    </row>
    <row r="108" spans="1:16" ht="14.25" customHeight="1" x14ac:dyDescent="0.3">
      <c r="A108" s="6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3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/>
      <c r="N108" s="1" t="s">
        <v>28</v>
      </c>
      <c r="O108" s="7">
        <f t="shared" si="4"/>
        <v>2243.8622999999998</v>
      </c>
      <c r="P108" s="1" t="str">
        <f>IF(Table1[[#This Row],[quantity]]&gt;=6,"Bulk Order","-")</f>
        <v>-</v>
      </c>
    </row>
    <row r="109" spans="1:16" ht="14.25" customHeight="1" x14ac:dyDescent="0.3">
      <c r="A109" s="6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3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/>
      <c r="N109" s="1" t="s">
        <v>23</v>
      </c>
      <c r="O109" s="7">
        <f t="shared" si="4"/>
        <v>4596.4947999999995</v>
      </c>
      <c r="P109" s="1" t="str">
        <f>IF(Table1[[#This Row],[quantity]]&gt;=6,"Bulk Order","-")</f>
        <v>Bulk Order</v>
      </c>
    </row>
    <row r="110" spans="1:16" ht="14.25" customHeight="1" x14ac:dyDescent="0.3">
      <c r="A110" s="6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3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/>
      <c r="N110" s="1" t="s">
        <v>17</v>
      </c>
      <c r="O110" s="7">
        <f t="shared" si="4"/>
        <v>3069.7991999999995</v>
      </c>
      <c r="P110" s="1" t="str">
        <f>IF(Table1[[#This Row],[quantity]]&gt;=6,"Bulk Order","-")</f>
        <v>-</v>
      </c>
    </row>
    <row r="111" spans="1:16" ht="14.25" customHeight="1" x14ac:dyDescent="0.3">
      <c r="A111" s="6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3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/>
      <c r="N111" s="1" t="s">
        <v>23</v>
      </c>
      <c r="O111" s="7">
        <f t="shared" si="4"/>
        <v>2223.6361999999999</v>
      </c>
      <c r="P111" s="1" t="str">
        <f>IF(Table1[[#This Row],[quantity]]&gt;=6,"Bulk Order","-")</f>
        <v>Bulk Order</v>
      </c>
    </row>
    <row r="112" spans="1:16" ht="14.25" customHeight="1" x14ac:dyDescent="0.3">
      <c r="A112" s="6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3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/>
      <c r="N112" s="1" t="s">
        <v>17</v>
      </c>
      <c r="O112" s="7">
        <f t="shared" si="4"/>
        <v>2502.2784999999999</v>
      </c>
      <c r="P112" s="1" t="str">
        <f>IF(Table1[[#This Row],[quantity]]&gt;=6,"Bulk Order","-")</f>
        <v>-</v>
      </c>
    </row>
    <row r="113" spans="1:16" ht="14.25" customHeight="1" x14ac:dyDescent="0.3">
      <c r="A113" s="6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3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/>
      <c r="N113" s="1" t="s">
        <v>28</v>
      </c>
      <c r="O113" s="7">
        <f t="shared" si="4"/>
        <v>388.85770000000002</v>
      </c>
      <c r="P113" s="1" t="str">
        <f>IF(Table1[[#This Row],[quantity]]&gt;=6,"Bulk Order","-")</f>
        <v>-</v>
      </c>
    </row>
    <row r="114" spans="1:16" ht="14.25" customHeight="1" x14ac:dyDescent="0.3">
      <c r="A114" s="6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3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/>
      <c r="N114" s="1" t="s">
        <v>48</v>
      </c>
      <c r="O114" s="7">
        <f t="shared" si="4"/>
        <v>1701.6286</v>
      </c>
      <c r="P114" s="1" t="str">
        <f>IF(Table1[[#This Row],[quantity]]&gt;=6,"Bulk Order","-")</f>
        <v>Bulk Order</v>
      </c>
    </row>
    <row r="115" spans="1:16" ht="14.25" customHeight="1" x14ac:dyDescent="0.3">
      <c r="A115" s="6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3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/>
      <c r="N115" s="1" t="s">
        <v>34</v>
      </c>
      <c r="O115" s="7">
        <f t="shared" si="4"/>
        <v>882.32960000000003</v>
      </c>
      <c r="P115" s="1" t="str">
        <f>IF(Table1[[#This Row],[quantity]]&gt;=6,"Bulk Order","-")</f>
        <v>-</v>
      </c>
    </row>
    <row r="116" spans="1:16" ht="14.25" customHeight="1" x14ac:dyDescent="0.3">
      <c r="A116" s="6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3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/>
      <c r="N116" s="1" t="s">
        <v>23</v>
      </c>
      <c r="O116" s="7">
        <f t="shared" si="4"/>
        <v>581.77769999999998</v>
      </c>
      <c r="P116" s="1" t="str">
        <f>IF(Table1[[#This Row],[quantity]]&gt;=6,"Bulk Order","-")</f>
        <v>-</v>
      </c>
    </row>
    <row r="117" spans="1:16" ht="14.25" customHeight="1" x14ac:dyDescent="0.3">
      <c r="A117" s="6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3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/>
      <c r="N117" s="1" t="s">
        <v>39</v>
      </c>
      <c r="O117" s="7">
        <f t="shared" si="4"/>
        <v>3132.549</v>
      </c>
      <c r="P117" s="1" t="str">
        <f>IF(Table1[[#This Row],[quantity]]&gt;=6,"Bulk Order","-")</f>
        <v>-</v>
      </c>
    </row>
    <row r="118" spans="1:16" ht="14.25" customHeight="1" x14ac:dyDescent="0.3">
      <c r="A118" s="6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3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/>
      <c r="N118" s="1" t="s">
        <v>34</v>
      </c>
      <c r="O118" s="7">
        <f t="shared" si="4"/>
        <v>2166.9542000000001</v>
      </c>
      <c r="P118" s="1" t="str">
        <f>IF(Table1[[#This Row],[quantity]]&gt;=6,"Bulk Order","-")</f>
        <v>Bulk Order</v>
      </c>
    </row>
    <row r="119" spans="1:16" ht="14.25" customHeight="1" x14ac:dyDescent="0.3">
      <c r="A119" s="6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3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/>
      <c r="N119" s="1" t="s">
        <v>48</v>
      </c>
      <c r="O119" s="7">
        <f t="shared" si="4"/>
        <v>970.03500000000008</v>
      </c>
      <c r="P119" s="1" t="str">
        <f>IF(Table1[[#This Row],[quantity]]&gt;=6,"Bulk Order","-")</f>
        <v>-</v>
      </c>
    </row>
    <row r="120" spans="1:16" ht="14.25" customHeight="1" x14ac:dyDescent="0.3">
      <c r="A120" s="6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3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/>
      <c r="N120" s="1" t="s">
        <v>17</v>
      </c>
      <c r="O120" s="7">
        <f t="shared" si="4"/>
        <v>1256.9949000000001</v>
      </c>
      <c r="P120" s="1" t="str">
        <f>IF(Table1[[#This Row],[quantity]]&gt;=6,"Bulk Order","-")</f>
        <v>-</v>
      </c>
    </row>
    <row r="121" spans="1:16" ht="14.25" customHeight="1" x14ac:dyDescent="0.3">
      <c r="A121" s="6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3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/>
      <c r="N121" s="1" t="s">
        <v>28</v>
      </c>
      <c r="O121" s="7">
        <f t="shared" si="4"/>
        <v>3846.5574000000006</v>
      </c>
      <c r="P121" s="1" t="str">
        <f>IF(Table1[[#This Row],[quantity]]&gt;=6,"Bulk Order","-")</f>
        <v>Bulk Order</v>
      </c>
    </row>
    <row r="122" spans="1:16" ht="14.25" customHeight="1" x14ac:dyDescent="0.3">
      <c r="A122" s="6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3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/>
      <c r="N122" s="1" t="s">
        <v>48</v>
      </c>
      <c r="O122" s="7">
        <f t="shared" si="4"/>
        <v>4324.6899999999996</v>
      </c>
      <c r="P122" s="1" t="str">
        <f>IF(Table1[[#This Row],[quantity]]&gt;=6,"Bulk Order","-")</f>
        <v>-</v>
      </c>
    </row>
    <row r="123" spans="1:16" ht="14.25" customHeight="1" x14ac:dyDescent="0.3">
      <c r="A123" s="6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3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/>
      <c r="N123" s="1" t="s">
        <v>17</v>
      </c>
      <c r="O123" s="7">
        <f t="shared" si="4"/>
        <v>153.42449999999999</v>
      </c>
      <c r="P123" s="1" t="str">
        <f>IF(Table1[[#This Row],[quantity]]&gt;=6,"Bulk Order","-")</f>
        <v>-</v>
      </c>
    </row>
    <row r="124" spans="1:16" ht="14.25" customHeight="1" x14ac:dyDescent="0.3">
      <c r="A124" s="6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3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/>
      <c r="N124" s="1" t="s">
        <v>17</v>
      </c>
      <c r="O124" s="7">
        <f t="shared" si="4"/>
        <v>2597.5406000000003</v>
      </c>
      <c r="P124" s="1" t="str">
        <f>IF(Table1[[#This Row],[quantity]]&gt;=6,"Bulk Order","-")</f>
        <v>Bulk Order</v>
      </c>
    </row>
    <row r="125" spans="1:16" ht="14.25" customHeight="1" x14ac:dyDescent="0.3">
      <c r="A125" s="6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3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/>
      <c r="N125" s="1" t="s">
        <v>34</v>
      </c>
      <c r="O125" s="7">
        <f t="shared" si="4"/>
        <v>1181.5898</v>
      </c>
      <c r="P125" s="1" t="str">
        <f>IF(Table1[[#This Row],[quantity]]&gt;=6,"Bulk Order","-")</f>
        <v>-</v>
      </c>
    </row>
    <row r="126" spans="1:16" ht="14.25" customHeight="1" x14ac:dyDescent="0.3">
      <c r="A126" s="6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3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/>
      <c r="N126" s="1" t="s">
        <v>48</v>
      </c>
      <c r="O126" s="7">
        <f t="shared" si="4"/>
        <v>3191.8705</v>
      </c>
      <c r="P126" s="1" t="str">
        <f>IF(Table1[[#This Row],[quantity]]&gt;=6,"Bulk Order","-")</f>
        <v>-</v>
      </c>
    </row>
    <row r="127" spans="1:16" ht="14.25" customHeight="1" x14ac:dyDescent="0.3">
      <c r="A127" s="6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3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/>
      <c r="N127" s="1" t="s">
        <v>34</v>
      </c>
      <c r="O127" s="7">
        <f t="shared" si="4"/>
        <v>3484.3563999999997</v>
      </c>
      <c r="P127" s="1" t="str">
        <f>IF(Table1[[#This Row],[quantity]]&gt;=6,"Bulk Order","-")</f>
        <v>-</v>
      </c>
    </row>
    <row r="128" spans="1:16" ht="14.25" customHeight="1" x14ac:dyDescent="0.3">
      <c r="A128" s="6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3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/>
      <c r="N128" s="1" t="s">
        <v>34</v>
      </c>
      <c r="O128" s="7">
        <f t="shared" si="4"/>
        <v>3745.145</v>
      </c>
      <c r="P128" s="1" t="str">
        <f>IF(Table1[[#This Row],[quantity]]&gt;=6,"Bulk Order","-")</f>
        <v>Bulk Order</v>
      </c>
    </row>
    <row r="129" spans="1:16" ht="14.25" customHeight="1" x14ac:dyDescent="0.3">
      <c r="A129" s="6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3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/>
      <c r="N129" s="1" t="s">
        <v>28</v>
      </c>
      <c r="O129" s="7">
        <f t="shared" si="4"/>
        <v>2573.3440000000001</v>
      </c>
      <c r="P129" s="1" t="str">
        <f>IF(Table1[[#This Row],[quantity]]&gt;=6,"Bulk Order","-")</f>
        <v>Bulk Order</v>
      </c>
    </row>
    <row r="130" spans="1:16" ht="14.25" customHeight="1" x14ac:dyDescent="0.3">
      <c r="A130" s="6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3"/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/>
      <c r="N130" s="1" t="s">
        <v>48</v>
      </c>
      <c r="O130" s="7">
        <f t="shared" si="4"/>
        <v>1406.4465</v>
      </c>
      <c r="P130" s="1" t="str">
        <f>IF(Table1[[#This Row],[quantity]]&gt;=6,"Bulk Order","-")</f>
        <v>-</v>
      </c>
    </row>
    <row r="131" spans="1:16" ht="14.25" customHeight="1" x14ac:dyDescent="0.3">
      <c r="A131" s="6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5">D131*E131</f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/>
      <c r="N131" s="1" t="s">
        <v>48</v>
      </c>
      <c r="O131" s="7">
        <f t="shared" ref="O131:O194" si="6">D131-F131</f>
        <v>2374.9236000000001</v>
      </c>
      <c r="P131" s="1" t="str">
        <f>IF(Table1[[#This Row],[quantity]]&gt;=6,"Bulk Order","-")</f>
        <v>Bulk Order</v>
      </c>
    </row>
    <row r="132" spans="1:16" ht="14.25" customHeight="1" x14ac:dyDescent="0.3">
      <c r="A132" s="6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5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/>
      <c r="N132" s="1" t="s">
        <v>23</v>
      </c>
      <c r="O132" s="7">
        <f t="shared" si="6"/>
        <v>1745.0776000000001</v>
      </c>
      <c r="P132" s="1" t="str">
        <f>IF(Table1[[#This Row],[quantity]]&gt;=6,"Bulk Order","-")</f>
        <v>-</v>
      </c>
    </row>
    <row r="133" spans="1:16" ht="14.25" customHeight="1" x14ac:dyDescent="0.3">
      <c r="A133" s="6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5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/>
      <c r="N133" s="1" t="s">
        <v>23</v>
      </c>
      <c r="O133" s="7">
        <f t="shared" si="6"/>
        <v>1712.1024</v>
      </c>
      <c r="P133" s="1" t="str">
        <f>IF(Table1[[#This Row],[quantity]]&gt;=6,"Bulk Order","-")</f>
        <v>Bulk Order</v>
      </c>
    </row>
    <row r="134" spans="1:16" ht="14.25" customHeight="1" x14ac:dyDescent="0.3">
      <c r="A134" s="6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5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/>
      <c r="N134" s="1" t="s">
        <v>17</v>
      </c>
      <c r="O134" s="7">
        <f t="shared" si="6"/>
        <v>2817.92</v>
      </c>
      <c r="P134" s="1" t="str">
        <f>IF(Table1[[#This Row],[quantity]]&gt;=6,"Bulk Order","-")</f>
        <v>Bulk Order</v>
      </c>
    </row>
    <row r="135" spans="1:16" ht="14.25" customHeight="1" x14ac:dyDescent="0.3">
      <c r="A135" s="6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5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/>
      <c r="N135" s="1" t="s">
        <v>28</v>
      </c>
      <c r="O135" s="7">
        <f t="shared" si="6"/>
        <v>1756.1887999999999</v>
      </c>
      <c r="P135" s="1" t="str">
        <f>IF(Table1[[#This Row],[quantity]]&gt;=6,"Bulk Order","-")</f>
        <v>Bulk Order</v>
      </c>
    </row>
    <row r="136" spans="1:16" ht="14.25" customHeight="1" x14ac:dyDescent="0.3">
      <c r="A136" s="6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5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/>
      <c r="N136" s="1" t="s">
        <v>39</v>
      </c>
      <c r="O136" s="7">
        <f t="shared" si="6"/>
        <v>1566.2327999999998</v>
      </c>
      <c r="P136" s="1" t="str">
        <f>IF(Table1[[#This Row],[quantity]]&gt;=6,"Bulk Order","-")</f>
        <v>Bulk Order</v>
      </c>
    </row>
    <row r="137" spans="1:16" ht="14.25" customHeight="1" x14ac:dyDescent="0.3">
      <c r="A137" s="6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5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/>
      <c r="N137" s="1" t="s">
        <v>39</v>
      </c>
      <c r="O137" s="7">
        <f t="shared" si="6"/>
        <v>818.24240000000009</v>
      </c>
      <c r="P137" s="1" t="str">
        <f>IF(Table1[[#This Row],[quantity]]&gt;=6,"Bulk Order","-")</f>
        <v>-</v>
      </c>
    </row>
    <row r="138" spans="1:16" ht="14.25" customHeight="1" x14ac:dyDescent="0.3">
      <c r="A138" s="6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5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/>
      <c r="N138" s="1" t="s">
        <v>48</v>
      </c>
      <c r="O138" s="7">
        <f t="shared" si="6"/>
        <v>1877.2566999999999</v>
      </c>
      <c r="P138" s="1" t="str">
        <f>IF(Table1[[#This Row],[quantity]]&gt;=6,"Bulk Order","-")</f>
        <v>Bulk Order</v>
      </c>
    </row>
    <row r="139" spans="1:16" ht="14.25" customHeight="1" x14ac:dyDescent="0.3">
      <c r="A139" s="6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5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/>
      <c r="N139" s="1" t="s">
        <v>48</v>
      </c>
      <c r="O139" s="7">
        <f t="shared" si="6"/>
        <v>3513.3879999999999</v>
      </c>
      <c r="P139" s="1" t="str">
        <f>IF(Table1[[#This Row],[quantity]]&gt;=6,"Bulk Order","-")</f>
        <v>-</v>
      </c>
    </row>
    <row r="140" spans="1:16" ht="14.25" customHeight="1" x14ac:dyDescent="0.3">
      <c r="A140" s="6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5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/>
      <c r="N140" s="1" t="s">
        <v>28</v>
      </c>
      <c r="O140" s="7">
        <f t="shared" si="6"/>
        <v>1610.1829</v>
      </c>
      <c r="P140" s="1" t="str">
        <f>IF(Table1[[#This Row],[quantity]]&gt;=6,"Bulk Order","-")</f>
        <v>Bulk Order</v>
      </c>
    </row>
    <row r="141" spans="1:16" ht="14.25" customHeight="1" x14ac:dyDescent="0.3">
      <c r="A141" s="6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5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/>
      <c r="N141" s="1" t="s">
        <v>17</v>
      </c>
      <c r="O141" s="7">
        <f t="shared" si="6"/>
        <v>4401.567</v>
      </c>
      <c r="P141" s="1" t="str">
        <f>IF(Table1[[#This Row],[quantity]]&gt;=6,"Bulk Order","-")</f>
        <v>-</v>
      </c>
    </row>
    <row r="142" spans="1:16" ht="14.25" customHeight="1" x14ac:dyDescent="0.3">
      <c r="A142" s="6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5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/>
      <c r="N142" s="1" t="s">
        <v>23</v>
      </c>
      <c r="O142" s="7">
        <f t="shared" si="6"/>
        <v>258.67880000000002</v>
      </c>
      <c r="P142" s="1" t="str">
        <f>IF(Table1[[#This Row],[quantity]]&gt;=6,"Bulk Order","-")</f>
        <v>-</v>
      </c>
    </row>
    <row r="143" spans="1:16" ht="14.25" customHeight="1" x14ac:dyDescent="0.3">
      <c r="A143" s="6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5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/>
      <c r="N143" s="1" t="s">
        <v>39</v>
      </c>
      <c r="O143" s="7">
        <f t="shared" si="6"/>
        <v>2777.8076999999998</v>
      </c>
      <c r="P143" s="1" t="str">
        <f>IF(Table1[[#This Row],[quantity]]&gt;=6,"Bulk Order","-")</f>
        <v>-</v>
      </c>
    </row>
    <row r="144" spans="1:16" ht="14.25" customHeight="1" x14ac:dyDescent="0.3">
      <c r="A144" s="6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5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/>
      <c r="N144" s="1" t="s">
        <v>34</v>
      </c>
      <c r="O144" s="7">
        <f t="shared" si="6"/>
        <v>2752.4651999999996</v>
      </c>
      <c r="P144" s="1" t="str">
        <f>IF(Table1[[#This Row],[quantity]]&gt;=6,"Bulk Order","-")</f>
        <v>Bulk Order</v>
      </c>
    </row>
    <row r="145" spans="1:16" ht="14.25" customHeight="1" x14ac:dyDescent="0.3">
      <c r="A145" s="6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5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/>
      <c r="N145" s="1" t="s">
        <v>34</v>
      </c>
      <c r="O145" s="7">
        <f t="shared" si="6"/>
        <v>233.39400000000001</v>
      </c>
      <c r="P145" s="1" t="str">
        <f>IF(Table1[[#This Row],[quantity]]&gt;=6,"Bulk Order","-")</f>
        <v>-</v>
      </c>
    </row>
    <row r="146" spans="1:16" ht="14.25" customHeight="1" x14ac:dyDescent="0.3">
      <c r="A146" s="6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5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/>
      <c r="N146" s="1" t="s">
        <v>34</v>
      </c>
      <c r="O146" s="7">
        <f t="shared" si="6"/>
        <v>960.31200000000013</v>
      </c>
      <c r="P146" s="1" t="str">
        <f>IF(Table1[[#This Row],[quantity]]&gt;=6,"Bulk Order","-")</f>
        <v>Bulk Order</v>
      </c>
    </row>
    <row r="147" spans="1:16" ht="14.25" customHeight="1" x14ac:dyDescent="0.3">
      <c r="A147" s="6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5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/>
      <c r="N147" s="1" t="s">
        <v>28</v>
      </c>
      <c r="O147" s="7">
        <f t="shared" si="6"/>
        <v>3402.87</v>
      </c>
      <c r="P147" s="1" t="str">
        <f>IF(Table1[[#This Row],[quantity]]&gt;=6,"Bulk Order","-")</f>
        <v>Bulk Order</v>
      </c>
    </row>
    <row r="148" spans="1:16" ht="14.25" customHeight="1" x14ac:dyDescent="0.3">
      <c r="A148" s="6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5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/>
      <c r="N148" s="1" t="s">
        <v>23</v>
      </c>
      <c r="O148" s="7">
        <f t="shared" si="6"/>
        <v>1965.3652</v>
      </c>
      <c r="P148" s="1" t="str">
        <f>IF(Table1[[#This Row],[quantity]]&gt;=6,"Bulk Order","-")</f>
        <v>-</v>
      </c>
    </row>
    <row r="149" spans="1:16" ht="14.25" customHeight="1" x14ac:dyDescent="0.3">
      <c r="A149" s="6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5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/>
      <c r="N149" s="1" t="s">
        <v>28</v>
      </c>
      <c r="O149" s="7">
        <f t="shared" si="6"/>
        <v>1723.4832999999999</v>
      </c>
      <c r="P149" s="1" t="str">
        <f>IF(Table1[[#This Row],[quantity]]&gt;=6,"Bulk Order","-")</f>
        <v>Bulk Order</v>
      </c>
    </row>
    <row r="150" spans="1:16" ht="14.25" customHeight="1" x14ac:dyDescent="0.3">
      <c r="A150" s="6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5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/>
      <c r="N150" s="1" t="s">
        <v>48</v>
      </c>
      <c r="O150" s="7">
        <f t="shared" si="6"/>
        <v>2093.2113999999997</v>
      </c>
      <c r="P150" s="1" t="str">
        <f>IF(Table1[[#This Row],[quantity]]&gt;=6,"Bulk Order","-")</f>
        <v>-</v>
      </c>
    </row>
    <row r="151" spans="1:16" ht="14.25" customHeight="1" x14ac:dyDescent="0.3">
      <c r="A151" s="6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5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/>
      <c r="N151" s="1" t="s">
        <v>17</v>
      </c>
      <c r="O151" s="7">
        <f t="shared" si="6"/>
        <v>3695.1516999999999</v>
      </c>
      <c r="P151" s="1" t="str">
        <f>IF(Table1[[#This Row],[quantity]]&gt;=6,"Bulk Order","-")</f>
        <v>-</v>
      </c>
    </row>
    <row r="152" spans="1:16" ht="14.25" customHeight="1" x14ac:dyDescent="0.3">
      <c r="A152" s="6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5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/>
      <c r="N152" s="1" t="s">
        <v>23</v>
      </c>
      <c r="O152" s="7">
        <f t="shared" si="6"/>
        <v>1841.4965</v>
      </c>
      <c r="P152" s="1" t="str">
        <f>IF(Table1[[#This Row],[quantity]]&gt;=6,"Bulk Order","-")</f>
        <v>-</v>
      </c>
    </row>
    <row r="153" spans="1:16" ht="14.25" customHeight="1" x14ac:dyDescent="0.3">
      <c r="A153" s="6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5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/>
      <c r="N153" s="1" t="s">
        <v>34</v>
      </c>
      <c r="O153" s="7">
        <f t="shared" si="6"/>
        <v>4051.3248000000003</v>
      </c>
      <c r="P153" s="1" t="str">
        <f>IF(Table1[[#This Row],[quantity]]&gt;=6,"Bulk Order","-")</f>
        <v>-</v>
      </c>
    </row>
    <row r="154" spans="1:16" ht="14.25" customHeight="1" x14ac:dyDescent="0.3">
      <c r="A154" s="6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5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/>
      <c r="N154" s="1" t="s">
        <v>34</v>
      </c>
      <c r="O154" s="7">
        <f t="shared" si="6"/>
        <v>1534.288</v>
      </c>
      <c r="P154" s="1" t="str">
        <f>IF(Table1[[#This Row],[quantity]]&gt;=6,"Bulk Order","-")</f>
        <v>-</v>
      </c>
    </row>
    <row r="155" spans="1:16" ht="14.25" customHeight="1" x14ac:dyDescent="0.3">
      <c r="A155" s="6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5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/>
      <c r="N155" s="1" t="s">
        <v>17</v>
      </c>
      <c r="O155" s="7">
        <f t="shared" si="6"/>
        <v>2488.0203999999999</v>
      </c>
      <c r="P155" s="1" t="str">
        <f>IF(Table1[[#This Row],[quantity]]&gt;=6,"Bulk Order","-")</f>
        <v>Bulk Order</v>
      </c>
    </row>
    <row r="156" spans="1:16" ht="14.25" customHeight="1" x14ac:dyDescent="0.3">
      <c r="A156" s="6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5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/>
      <c r="N156" s="1" t="s">
        <v>48</v>
      </c>
      <c r="O156" s="7">
        <f t="shared" si="6"/>
        <v>474.78480000000002</v>
      </c>
      <c r="P156" s="1" t="str">
        <f>IF(Table1[[#This Row],[quantity]]&gt;=6,"Bulk Order","-")</f>
        <v>-</v>
      </c>
    </row>
    <row r="157" spans="1:16" ht="14.25" customHeight="1" x14ac:dyDescent="0.3">
      <c r="A157" s="6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5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/>
      <c r="N157" s="1" t="s">
        <v>48</v>
      </c>
      <c r="O157" s="7">
        <f t="shared" si="6"/>
        <v>2858.4285</v>
      </c>
      <c r="P157" s="1" t="str">
        <f>IF(Table1[[#This Row],[quantity]]&gt;=6,"Bulk Order","-")</f>
        <v>-</v>
      </c>
    </row>
    <row r="158" spans="1:16" ht="14.25" customHeight="1" x14ac:dyDescent="0.3">
      <c r="A158" s="6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5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/>
      <c r="N158" s="1" t="s">
        <v>23</v>
      </c>
      <c r="O158" s="7">
        <f t="shared" si="6"/>
        <v>2779.71</v>
      </c>
      <c r="P158" s="1" t="str">
        <f>IF(Table1[[#This Row],[quantity]]&gt;=6,"Bulk Order","-")</f>
        <v>-</v>
      </c>
    </row>
    <row r="159" spans="1:16" ht="14.25" customHeight="1" x14ac:dyDescent="0.3">
      <c r="A159" s="6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5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/>
      <c r="N159" s="1" t="s">
        <v>48</v>
      </c>
      <c r="O159" s="7">
        <f t="shared" si="6"/>
        <v>1699.3998000000001</v>
      </c>
      <c r="P159" s="1" t="str">
        <f>IF(Table1[[#This Row],[quantity]]&gt;=6,"Bulk Order","-")</f>
        <v>-</v>
      </c>
    </row>
    <row r="160" spans="1:16" ht="14.25" customHeight="1" x14ac:dyDescent="0.3">
      <c r="A160" s="6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5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/>
      <c r="N160" s="1" t="s">
        <v>17</v>
      </c>
      <c r="O160" s="7">
        <f t="shared" si="6"/>
        <v>117.9984</v>
      </c>
      <c r="P160" s="1" t="str">
        <f>IF(Table1[[#This Row],[quantity]]&gt;=6,"Bulk Order","-")</f>
        <v>Bulk Order</v>
      </c>
    </row>
    <row r="161" spans="1:16" ht="14.25" customHeight="1" x14ac:dyDescent="0.3">
      <c r="A161" s="6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5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/>
      <c r="N161" s="1" t="s">
        <v>23</v>
      </c>
      <c r="O161" s="7">
        <f t="shared" si="6"/>
        <v>1941.9463999999998</v>
      </c>
      <c r="P161" s="1" t="str">
        <f>IF(Table1[[#This Row],[quantity]]&gt;=6,"Bulk Order","-")</f>
        <v>-</v>
      </c>
    </row>
    <row r="162" spans="1:16" ht="14.25" customHeight="1" x14ac:dyDescent="0.3">
      <c r="A162" s="6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5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/>
      <c r="N162" s="1" t="s">
        <v>23</v>
      </c>
      <c r="O162" s="7">
        <f t="shared" si="6"/>
        <v>986.83720000000005</v>
      </c>
      <c r="P162" s="1" t="str">
        <f>IF(Table1[[#This Row],[quantity]]&gt;=6,"Bulk Order","-")</f>
        <v>-</v>
      </c>
    </row>
    <row r="163" spans="1:16" ht="14.25" customHeight="1" x14ac:dyDescent="0.3">
      <c r="A163" s="6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5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/>
      <c r="N163" s="1" t="s">
        <v>28</v>
      </c>
      <c r="O163" s="7">
        <f t="shared" si="6"/>
        <v>1084.0203000000001</v>
      </c>
      <c r="P163" s="1" t="str">
        <f>IF(Table1[[#This Row],[quantity]]&gt;=6,"Bulk Order","-")</f>
        <v>-</v>
      </c>
    </row>
    <row r="164" spans="1:16" ht="14.25" customHeight="1" x14ac:dyDescent="0.3">
      <c r="A164" s="6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5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/>
      <c r="N164" s="1" t="s">
        <v>17</v>
      </c>
      <c r="O164" s="7">
        <f t="shared" si="6"/>
        <v>2620.8588999999997</v>
      </c>
      <c r="P164" s="1" t="str">
        <f>IF(Table1[[#This Row],[quantity]]&gt;=6,"Bulk Order","-")</f>
        <v>Bulk Order</v>
      </c>
    </row>
    <row r="165" spans="1:16" ht="14.25" customHeight="1" x14ac:dyDescent="0.3">
      <c r="A165" s="6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5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/>
      <c r="N165" s="1" t="s">
        <v>34</v>
      </c>
      <c r="O165" s="7">
        <f t="shared" si="6"/>
        <v>2361.3465999999999</v>
      </c>
      <c r="P165" s="1" t="str">
        <f>IF(Table1[[#This Row],[quantity]]&gt;=6,"Bulk Order","-")</f>
        <v>-</v>
      </c>
    </row>
    <row r="166" spans="1:16" ht="14.25" customHeight="1" x14ac:dyDescent="0.3">
      <c r="A166" s="6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5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/>
      <c r="N166" s="1" t="s">
        <v>48</v>
      </c>
      <c r="O166" s="7">
        <f t="shared" si="6"/>
        <v>899.89899999999989</v>
      </c>
      <c r="P166" s="1" t="str">
        <f>IF(Table1[[#This Row],[quantity]]&gt;=6,"Bulk Order","-")</f>
        <v>-</v>
      </c>
    </row>
    <row r="167" spans="1:16" ht="14.25" customHeight="1" x14ac:dyDescent="0.3">
      <c r="A167" s="6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5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/>
      <c r="N167" s="1" t="s">
        <v>48</v>
      </c>
      <c r="O167" s="7">
        <f t="shared" si="6"/>
        <v>3694.7025000000003</v>
      </c>
      <c r="P167" s="1" t="str">
        <f>IF(Table1[[#This Row],[quantity]]&gt;=6,"Bulk Order","-")</f>
        <v>Bulk Order</v>
      </c>
    </row>
    <row r="168" spans="1:16" ht="14.25" customHeight="1" x14ac:dyDescent="0.3">
      <c r="A168" s="6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5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/>
      <c r="N168" s="1" t="s">
        <v>34</v>
      </c>
      <c r="O168" s="7">
        <f t="shared" si="6"/>
        <v>3258.5255999999995</v>
      </c>
      <c r="P168" s="1" t="str">
        <f>IF(Table1[[#This Row],[quantity]]&gt;=6,"Bulk Order","-")</f>
        <v>Bulk Order</v>
      </c>
    </row>
    <row r="169" spans="1:16" ht="14.25" customHeight="1" x14ac:dyDescent="0.3">
      <c r="A169" s="6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5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/>
      <c r="N169" s="1" t="s">
        <v>39</v>
      </c>
      <c r="O169" s="7">
        <f t="shared" si="6"/>
        <v>1802.635</v>
      </c>
      <c r="P169" s="1" t="str">
        <f>IF(Table1[[#This Row],[quantity]]&gt;=6,"Bulk Order","-")</f>
        <v>-</v>
      </c>
    </row>
    <row r="170" spans="1:16" ht="14.25" customHeight="1" x14ac:dyDescent="0.3">
      <c r="A170" s="6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5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/>
      <c r="N170" s="1" t="s">
        <v>17</v>
      </c>
      <c r="O170" s="7">
        <f t="shared" si="6"/>
        <v>2185.1693999999998</v>
      </c>
      <c r="P170" s="1" t="str">
        <f>IF(Table1[[#This Row],[quantity]]&gt;=6,"Bulk Order","-")</f>
        <v>Bulk Order</v>
      </c>
    </row>
    <row r="171" spans="1:16" ht="14.25" customHeight="1" x14ac:dyDescent="0.3">
      <c r="A171" s="6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5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/>
      <c r="N171" s="1" t="s">
        <v>34</v>
      </c>
      <c r="O171" s="7">
        <f t="shared" si="6"/>
        <v>2754.8819999999996</v>
      </c>
      <c r="P171" s="1" t="str">
        <f>IF(Table1[[#This Row],[quantity]]&gt;=6,"Bulk Order","-")</f>
        <v>Bulk Order</v>
      </c>
    </row>
    <row r="172" spans="1:16" ht="14.25" customHeight="1" x14ac:dyDescent="0.3">
      <c r="A172" s="6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5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/>
      <c r="N172" s="1" t="s">
        <v>39</v>
      </c>
      <c r="O172" s="7">
        <f t="shared" si="6"/>
        <v>1769.4105</v>
      </c>
      <c r="P172" s="1" t="str">
        <f>IF(Table1[[#This Row],[quantity]]&gt;=6,"Bulk Order","-")</f>
        <v>-</v>
      </c>
    </row>
    <row r="173" spans="1:16" ht="14.25" customHeight="1" x14ac:dyDescent="0.3">
      <c r="A173" s="6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5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/>
      <c r="N173" s="1" t="s">
        <v>39</v>
      </c>
      <c r="O173" s="7">
        <f t="shared" si="6"/>
        <v>1938.1367</v>
      </c>
      <c r="P173" s="1" t="str">
        <f>IF(Table1[[#This Row],[quantity]]&gt;=6,"Bulk Order","-")</f>
        <v>Bulk Order</v>
      </c>
    </row>
    <row r="174" spans="1:16" ht="14.25" customHeight="1" x14ac:dyDescent="0.3">
      <c r="A174" s="6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5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/>
      <c r="N174" s="1" t="s">
        <v>23</v>
      </c>
      <c r="O174" s="7">
        <f t="shared" si="6"/>
        <v>3054.3723</v>
      </c>
      <c r="P174" s="1" t="str">
        <f>IF(Table1[[#This Row],[quantity]]&gt;=6,"Bulk Order","-")</f>
        <v>Bulk Order</v>
      </c>
    </row>
    <row r="175" spans="1:16" ht="14.25" customHeight="1" x14ac:dyDescent="0.3">
      <c r="A175" s="6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5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/>
      <c r="N175" s="1" t="s">
        <v>48</v>
      </c>
      <c r="O175" s="7">
        <f t="shared" si="6"/>
        <v>813.78700000000003</v>
      </c>
      <c r="P175" s="1" t="str">
        <f>IF(Table1[[#This Row],[quantity]]&gt;=6,"Bulk Order","-")</f>
        <v>Bulk Order</v>
      </c>
    </row>
    <row r="176" spans="1:16" ht="14.25" customHeight="1" x14ac:dyDescent="0.3">
      <c r="A176" s="6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5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/>
      <c r="N176" s="1" t="s">
        <v>23</v>
      </c>
      <c r="O176" s="7">
        <f t="shared" si="6"/>
        <v>4007.6855</v>
      </c>
      <c r="P176" s="1" t="str">
        <f>IF(Table1[[#This Row],[quantity]]&gt;=6,"Bulk Order","-")</f>
        <v>-</v>
      </c>
    </row>
    <row r="177" spans="1:16" ht="14.25" customHeight="1" x14ac:dyDescent="0.3">
      <c r="A177" s="6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5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/>
      <c r="N177" s="1" t="s">
        <v>17</v>
      </c>
      <c r="O177" s="7">
        <f t="shared" si="6"/>
        <v>1406.0436</v>
      </c>
      <c r="P177" s="1" t="str">
        <f>IF(Table1[[#This Row],[quantity]]&gt;=6,"Bulk Order","-")</f>
        <v>-</v>
      </c>
    </row>
    <row r="178" spans="1:16" ht="14.25" customHeight="1" x14ac:dyDescent="0.3">
      <c r="A178" s="6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5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/>
      <c r="N178" s="1" t="s">
        <v>23</v>
      </c>
      <c r="O178" s="7">
        <f t="shared" si="6"/>
        <v>2048.2905000000001</v>
      </c>
      <c r="P178" s="1" t="str">
        <f>IF(Table1[[#This Row],[quantity]]&gt;=6,"Bulk Order","-")</f>
        <v>-</v>
      </c>
    </row>
    <row r="179" spans="1:16" ht="14.25" customHeight="1" x14ac:dyDescent="0.3">
      <c r="A179" s="6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5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/>
      <c r="N179" s="1" t="s">
        <v>39</v>
      </c>
      <c r="O179" s="7">
        <f t="shared" si="6"/>
        <v>524.49840000000006</v>
      </c>
      <c r="P179" s="1" t="str">
        <f>IF(Table1[[#This Row],[quantity]]&gt;=6,"Bulk Order","-")</f>
        <v>-</v>
      </c>
    </row>
    <row r="180" spans="1:16" ht="14.25" customHeight="1" x14ac:dyDescent="0.3">
      <c r="A180" s="6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5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/>
      <c r="N180" s="1" t="s">
        <v>28</v>
      </c>
      <c r="O180" s="7">
        <f t="shared" si="6"/>
        <v>1196.2765999999999</v>
      </c>
      <c r="P180" s="1" t="str">
        <f>IF(Table1[[#This Row],[quantity]]&gt;=6,"Bulk Order","-")</f>
        <v>Bulk Order</v>
      </c>
    </row>
    <row r="181" spans="1:16" ht="14.25" customHeight="1" x14ac:dyDescent="0.3">
      <c r="A181" s="6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5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/>
      <c r="N181" s="1" t="s">
        <v>48</v>
      </c>
      <c r="O181" s="7">
        <f t="shared" si="6"/>
        <v>1358.42</v>
      </c>
      <c r="P181" s="1" t="str">
        <f>IF(Table1[[#This Row],[quantity]]&gt;=6,"Bulk Order","-")</f>
        <v>Bulk Order</v>
      </c>
    </row>
    <row r="182" spans="1:16" ht="14.25" customHeight="1" x14ac:dyDescent="0.3">
      <c r="A182" s="6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5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/>
      <c r="N182" s="1" t="s">
        <v>17</v>
      </c>
      <c r="O182" s="7">
        <f t="shared" si="6"/>
        <v>1830.2175999999999</v>
      </c>
      <c r="P182" s="1" t="str">
        <f>IF(Table1[[#This Row],[quantity]]&gt;=6,"Bulk Order","-")</f>
        <v>-</v>
      </c>
    </row>
    <row r="183" spans="1:16" ht="14.25" customHeight="1" x14ac:dyDescent="0.3">
      <c r="A183" s="6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5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/>
      <c r="N183" s="1" t="s">
        <v>34</v>
      </c>
      <c r="O183" s="7">
        <f t="shared" si="6"/>
        <v>3796.1822999999999</v>
      </c>
      <c r="P183" s="1" t="str">
        <f>IF(Table1[[#This Row],[quantity]]&gt;=6,"Bulk Order","-")</f>
        <v>Bulk Order</v>
      </c>
    </row>
    <row r="184" spans="1:16" ht="14.25" customHeight="1" x14ac:dyDescent="0.3">
      <c r="A184" s="6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5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/>
      <c r="N184" s="1" t="s">
        <v>48</v>
      </c>
      <c r="O184" s="7">
        <f t="shared" si="6"/>
        <v>1127.3688000000002</v>
      </c>
      <c r="P184" s="1" t="str">
        <f>IF(Table1[[#This Row],[quantity]]&gt;=6,"Bulk Order","-")</f>
        <v>-</v>
      </c>
    </row>
    <row r="185" spans="1:16" ht="14.25" customHeight="1" x14ac:dyDescent="0.3">
      <c r="A185" s="6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5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/>
      <c r="N185" s="1" t="s">
        <v>23</v>
      </c>
      <c r="O185" s="7">
        <f t="shared" si="6"/>
        <v>575.55719999999997</v>
      </c>
      <c r="P185" s="1" t="str">
        <f>IF(Table1[[#This Row],[quantity]]&gt;=6,"Bulk Order","-")</f>
        <v>-</v>
      </c>
    </row>
    <row r="186" spans="1:16" ht="14.25" customHeight="1" x14ac:dyDescent="0.3">
      <c r="A186" s="6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5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/>
      <c r="N186" s="1" t="s">
        <v>48</v>
      </c>
      <c r="O186" s="7">
        <f t="shared" si="6"/>
        <v>2570.6934000000001</v>
      </c>
      <c r="P186" s="1" t="str">
        <f>IF(Table1[[#This Row],[quantity]]&gt;=6,"Bulk Order","-")</f>
        <v>-</v>
      </c>
    </row>
    <row r="187" spans="1:16" ht="14.25" customHeight="1" x14ac:dyDescent="0.3">
      <c r="A187" s="6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5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/>
      <c r="N187" s="1" t="s">
        <v>17</v>
      </c>
      <c r="O187" s="7">
        <f t="shared" si="6"/>
        <v>1992.6848000000002</v>
      </c>
      <c r="P187" s="1" t="str">
        <f>IF(Table1[[#This Row],[quantity]]&gt;=6,"Bulk Order","-")</f>
        <v>Bulk Order</v>
      </c>
    </row>
    <row r="188" spans="1:16" ht="14.25" customHeight="1" x14ac:dyDescent="0.3">
      <c r="A188" s="6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5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/>
      <c r="N188" s="1" t="s">
        <v>28</v>
      </c>
      <c r="O188" s="7">
        <f t="shared" si="6"/>
        <v>556.60799999999995</v>
      </c>
      <c r="P188" s="1" t="str">
        <f>IF(Table1[[#This Row],[quantity]]&gt;=6,"Bulk Order","-")</f>
        <v>Bulk Order</v>
      </c>
    </row>
    <row r="189" spans="1:16" ht="14.25" customHeight="1" x14ac:dyDescent="0.3">
      <c r="A189" s="6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5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/>
      <c r="N189" s="1" t="s">
        <v>39</v>
      </c>
      <c r="O189" s="7">
        <f t="shared" si="6"/>
        <v>108.73699999999999</v>
      </c>
      <c r="P189" s="1" t="str">
        <f>IF(Table1[[#This Row],[quantity]]&gt;=6,"Bulk Order","-")</f>
        <v>-</v>
      </c>
    </row>
    <row r="190" spans="1:16" ht="14.25" customHeight="1" x14ac:dyDescent="0.3">
      <c r="A190" s="6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5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/>
      <c r="N190" s="1" t="s">
        <v>17</v>
      </c>
      <c r="O190" s="7">
        <f t="shared" si="6"/>
        <v>3907.0079999999998</v>
      </c>
      <c r="P190" s="1" t="str">
        <f>IF(Table1[[#This Row],[quantity]]&gt;=6,"Bulk Order","-")</f>
        <v>Bulk Order</v>
      </c>
    </row>
    <row r="191" spans="1:16" ht="14.25" customHeight="1" x14ac:dyDescent="0.3">
      <c r="A191" s="6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5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/>
      <c r="N191" s="1" t="s">
        <v>17</v>
      </c>
      <c r="O191" s="7">
        <f t="shared" si="6"/>
        <v>411.78480000000002</v>
      </c>
      <c r="P191" s="1" t="str">
        <f>IF(Table1[[#This Row],[quantity]]&gt;=6,"Bulk Order","-")</f>
        <v>-</v>
      </c>
    </row>
    <row r="192" spans="1:16" ht="14.25" customHeight="1" x14ac:dyDescent="0.3">
      <c r="A192" s="6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5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/>
      <c r="N192" s="1" t="s">
        <v>34</v>
      </c>
      <c r="O192" s="7">
        <f t="shared" si="6"/>
        <v>2474.7525000000001</v>
      </c>
      <c r="P192" s="1" t="str">
        <f>IF(Table1[[#This Row],[quantity]]&gt;=6,"Bulk Order","-")</f>
        <v>-</v>
      </c>
    </row>
    <row r="193" spans="1:16" ht="14.25" customHeight="1" x14ac:dyDescent="0.3">
      <c r="A193" s="6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5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/>
      <c r="N193" s="1" t="s">
        <v>34</v>
      </c>
      <c r="O193" s="7">
        <f t="shared" si="6"/>
        <v>1048.6365000000001</v>
      </c>
      <c r="P193" s="1" t="str">
        <f>IF(Table1[[#This Row],[quantity]]&gt;=6,"Bulk Order","-")</f>
        <v>Bulk Order</v>
      </c>
    </row>
    <row r="194" spans="1:16" ht="14.25" customHeight="1" x14ac:dyDescent="0.3">
      <c r="A194" s="6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5"/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/>
      <c r="N194" s="1" t="s">
        <v>48</v>
      </c>
      <c r="O194" s="7">
        <f t="shared" si="6"/>
        <v>2969.973</v>
      </c>
      <c r="P194" s="1" t="str">
        <f>IF(Table1[[#This Row],[quantity]]&gt;=6,"Bulk Order","-")</f>
        <v>-</v>
      </c>
    </row>
    <row r="195" spans="1:16" ht="14.25" customHeight="1" x14ac:dyDescent="0.3">
      <c r="A195" s="6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7">D195*E195</f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/>
      <c r="N195" s="1" t="s">
        <v>17</v>
      </c>
      <c r="O195" s="7">
        <f t="shared" ref="O195:O258" si="8">D195-F195</f>
        <v>787.41779999999994</v>
      </c>
      <c r="P195" s="1" t="str">
        <f>IF(Table1[[#This Row],[quantity]]&gt;=6,"Bulk Order","-")</f>
        <v>Bulk Order</v>
      </c>
    </row>
    <row r="196" spans="1:16" ht="14.25" customHeight="1" x14ac:dyDescent="0.3">
      <c r="A196" s="6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7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/>
      <c r="N196" s="1" t="s">
        <v>39</v>
      </c>
      <c r="O196" s="7">
        <f t="shared" si="8"/>
        <v>2109.9668999999999</v>
      </c>
      <c r="P196" s="1" t="str">
        <f>IF(Table1[[#This Row],[quantity]]&gt;=6,"Bulk Order","-")</f>
        <v>Bulk Order</v>
      </c>
    </row>
    <row r="197" spans="1:16" ht="14.25" customHeight="1" x14ac:dyDescent="0.3">
      <c r="A197" s="6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7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/>
      <c r="N197" s="1" t="s">
        <v>48</v>
      </c>
      <c r="O197" s="7">
        <f t="shared" si="8"/>
        <v>786.36</v>
      </c>
      <c r="P197" s="1" t="str">
        <f>IF(Table1[[#This Row],[quantity]]&gt;=6,"Bulk Order","-")</f>
        <v>-</v>
      </c>
    </row>
    <row r="198" spans="1:16" ht="14.25" customHeight="1" x14ac:dyDescent="0.3">
      <c r="A198" s="6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7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/>
      <c r="N198" s="1" t="s">
        <v>39</v>
      </c>
      <c r="O198" s="7">
        <f t="shared" si="8"/>
        <v>1654.9286999999999</v>
      </c>
      <c r="P198" s="1" t="str">
        <f>IF(Table1[[#This Row],[quantity]]&gt;=6,"Bulk Order","-")</f>
        <v>-</v>
      </c>
    </row>
    <row r="199" spans="1:16" ht="14.25" customHeight="1" x14ac:dyDescent="0.3">
      <c r="A199" s="6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7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/>
      <c r="N199" s="1" t="s">
        <v>48</v>
      </c>
      <c r="O199" s="7">
        <f t="shared" si="8"/>
        <v>1203.0135</v>
      </c>
      <c r="P199" s="1" t="str">
        <f>IF(Table1[[#This Row],[quantity]]&gt;=6,"Bulk Order","-")</f>
        <v>-</v>
      </c>
    </row>
    <row r="200" spans="1:16" ht="14.25" customHeight="1" x14ac:dyDescent="0.3">
      <c r="A200" s="6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7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/>
      <c r="N200" s="1" t="s">
        <v>23</v>
      </c>
      <c r="O200" s="7">
        <f t="shared" si="8"/>
        <v>2606.3436000000002</v>
      </c>
      <c r="P200" s="1" t="str">
        <f>IF(Table1[[#This Row],[quantity]]&gt;=6,"Bulk Order","-")</f>
        <v>-</v>
      </c>
    </row>
    <row r="201" spans="1:16" ht="14.25" customHeight="1" x14ac:dyDescent="0.3">
      <c r="A201" s="6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7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/>
      <c r="N201" s="1" t="s">
        <v>23</v>
      </c>
      <c r="O201" s="7">
        <f t="shared" si="8"/>
        <v>3358.5630000000001</v>
      </c>
      <c r="P201" s="1" t="str">
        <f>IF(Table1[[#This Row],[quantity]]&gt;=6,"Bulk Order","-")</f>
        <v>Bulk Order</v>
      </c>
    </row>
    <row r="202" spans="1:16" ht="14.25" customHeight="1" x14ac:dyDescent="0.3">
      <c r="A202" s="6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7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/>
      <c r="N202" s="1" t="s">
        <v>34</v>
      </c>
      <c r="O202" s="7">
        <f t="shared" si="8"/>
        <v>1307.5992000000001</v>
      </c>
      <c r="P202" s="1" t="str">
        <f>IF(Table1[[#This Row],[quantity]]&gt;=6,"Bulk Order","-")</f>
        <v>-</v>
      </c>
    </row>
    <row r="203" spans="1:16" ht="14.25" customHeight="1" x14ac:dyDescent="0.3">
      <c r="A203" s="6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7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/>
      <c r="N203" s="1" t="s">
        <v>17</v>
      </c>
      <c r="O203" s="7">
        <f t="shared" si="8"/>
        <v>1204.6125000000002</v>
      </c>
      <c r="P203" s="1" t="str">
        <f>IF(Table1[[#This Row],[quantity]]&gt;=6,"Bulk Order","-")</f>
        <v>Bulk Order</v>
      </c>
    </row>
    <row r="204" spans="1:16" ht="14.25" customHeight="1" x14ac:dyDescent="0.3">
      <c r="A204" s="6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7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/>
      <c r="N204" s="1" t="s">
        <v>39</v>
      </c>
      <c r="O204" s="7">
        <f t="shared" si="8"/>
        <v>3540.3276999999998</v>
      </c>
      <c r="P204" s="1" t="str">
        <f>IF(Table1[[#This Row],[quantity]]&gt;=6,"Bulk Order","-")</f>
        <v>-</v>
      </c>
    </row>
    <row r="205" spans="1:16" ht="14.25" customHeight="1" x14ac:dyDescent="0.3">
      <c r="A205" s="6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7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/>
      <c r="N205" s="1" t="s">
        <v>39</v>
      </c>
      <c r="O205" s="7">
        <f t="shared" si="8"/>
        <v>4008.2861000000003</v>
      </c>
      <c r="P205" s="1" t="str">
        <f>IF(Table1[[#This Row],[quantity]]&gt;=6,"Bulk Order","-")</f>
        <v>Bulk Order</v>
      </c>
    </row>
    <row r="206" spans="1:16" ht="14.25" customHeight="1" x14ac:dyDescent="0.3">
      <c r="A206" s="6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7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/>
      <c r="N206" s="1" t="s">
        <v>34</v>
      </c>
      <c r="O206" s="7">
        <f t="shared" si="8"/>
        <v>1673.5809999999999</v>
      </c>
      <c r="P206" s="1" t="str">
        <f>IF(Table1[[#This Row],[quantity]]&gt;=6,"Bulk Order","-")</f>
        <v>-</v>
      </c>
    </row>
    <row r="207" spans="1:16" ht="14.25" customHeight="1" x14ac:dyDescent="0.3">
      <c r="A207" s="6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7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/>
      <c r="N207" s="1" t="s">
        <v>34</v>
      </c>
      <c r="O207" s="7">
        <f t="shared" si="8"/>
        <v>2600.7968000000001</v>
      </c>
      <c r="P207" s="1" t="str">
        <f>IF(Table1[[#This Row],[quantity]]&gt;=6,"Bulk Order","-")</f>
        <v>-</v>
      </c>
    </row>
    <row r="208" spans="1:16" ht="14.25" customHeight="1" x14ac:dyDescent="0.3">
      <c r="A208" s="6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7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/>
      <c r="N208" s="1" t="s">
        <v>34</v>
      </c>
      <c r="O208" s="7">
        <f t="shared" si="8"/>
        <v>1364.0679</v>
      </c>
      <c r="P208" s="1" t="str">
        <f>IF(Table1[[#This Row],[quantity]]&gt;=6,"Bulk Order","-")</f>
        <v>-</v>
      </c>
    </row>
    <row r="209" spans="1:16" ht="14.25" customHeight="1" x14ac:dyDescent="0.3">
      <c r="A209" s="6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7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/>
      <c r="N209" s="1" t="s">
        <v>28</v>
      </c>
      <c r="O209" s="7">
        <f t="shared" si="8"/>
        <v>844.24</v>
      </c>
      <c r="P209" s="1" t="str">
        <f>IF(Table1[[#This Row],[quantity]]&gt;=6,"Bulk Order","-")</f>
        <v>-</v>
      </c>
    </row>
    <row r="210" spans="1:16" ht="14.25" customHeight="1" x14ac:dyDescent="0.3">
      <c r="A210" s="6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7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/>
      <c r="N210" s="1" t="s">
        <v>23</v>
      </c>
      <c r="O210" s="7">
        <f t="shared" si="8"/>
        <v>764.59500000000003</v>
      </c>
      <c r="P210" s="1" t="str">
        <f>IF(Table1[[#This Row],[quantity]]&gt;=6,"Bulk Order","-")</f>
        <v>-</v>
      </c>
    </row>
    <row r="211" spans="1:16" ht="14.25" customHeight="1" x14ac:dyDescent="0.3">
      <c r="A211" s="6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7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/>
      <c r="N211" s="1" t="s">
        <v>23</v>
      </c>
      <c r="O211" s="7">
        <f t="shared" si="8"/>
        <v>2468.9913999999999</v>
      </c>
      <c r="P211" s="1" t="str">
        <f>IF(Table1[[#This Row],[quantity]]&gt;=6,"Bulk Order","-")</f>
        <v>Bulk Order</v>
      </c>
    </row>
    <row r="212" spans="1:16" ht="14.25" customHeight="1" x14ac:dyDescent="0.3">
      <c r="A212" s="6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7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/>
      <c r="N212" s="1" t="s">
        <v>23</v>
      </c>
      <c r="O212" s="7">
        <f t="shared" si="8"/>
        <v>1635.5664000000002</v>
      </c>
      <c r="P212" s="1" t="str">
        <f>IF(Table1[[#This Row],[quantity]]&gt;=6,"Bulk Order","-")</f>
        <v>-</v>
      </c>
    </row>
    <row r="213" spans="1:16" ht="14.25" customHeight="1" x14ac:dyDescent="0.3">
      <c r="A213" s="6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7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/>
      <c r="N213" s="1" t="s">
        <v>17</v>
      </c>
      <c r="O213" s="7">
        <f t="shared" si="8"/>
        <v>467.60759999999999</v>
      </c>
      <c r="P213" s="1" t="str">
        <f>IF(Table1[[#This Row],[quantity]]&gt;=6,"Bulk Order","-")</f>
        <v>Bulk Order</v>
      </c>
    </row>
    <row r="214" spans="1:16" ht="14.25" customHeight="1" x14ac:dyDescent="0.3">
      <c r="A214" s="6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7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/>
      <c r="N214" s="1" t="s">
        <v>39</v>
      </c>
      <c r="O214" s="7">
        <f t="shared" si="8"/>
        <v>1501.2718</v>
      </c>
      <c r="P214" s="1" t="str">
        <f>IF(Table1[[#This Row],[quantity]]&gt;=6,"Bulk Order","-")</f>
        <v>-</v>
      </c>
    </row>
    <row r="215" spans="1:16" ht="14.25" customHeight="1" x14ac:dyDescent="0.3">
      <c r="A215" s="6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7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/>
      <c r="N215" s="1" t="s">
        <v>17</v>
      </c>
      <c r="O215" s="7">
        <f t="shared" si="8"/>
        <v>1808.9731999999999</v>
      </c>
      <c r="P215" s="1" t="str">
        <f>IF(Table1[[#This Row],[quantity]]&gt;=6,"Bulk Order","-")</f>
        <v>-</v>
      </c>
    </row>
    <row r="216" spans="1:16" ht="14.25" customHeight="1" x14ac:dyDescent="0.3">
      <c r="A216" s="6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7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/>
      <c r="N216" s="1" t="s">
        <v>39</v>
      </c>
      <c r="O216" s="7">
        <f t="shared" si="8"/>
        <v>583.86720000000003</v>
      </c>
      <c r="P216" s="1" t="str">
        <f>IF(Table1[[#This Row],[quantity]]&gt;=6,"Bulk Order","-")</f>
        <v>-</v>
      </c>
    </row>
    <row r="217" spans="1:16" ht="14.25" customHeight="1" x14ac:dyDescent="0.3">
      <c r="A217" s="6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7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/>
      <c r="N217" s="1" t="s">
        <v>17</v>
      </c>
      <c r="O217" s="7">
        <f t="shared" si="8"/>
        <v>84.1464</v>
      </c>
      <c r="P217" s="1" t="str">
        <f>IF(Table1[[#This Row],[quantity]]&gt;=6,"Bulk Order","-")</f>
        <v>-</v>
      </c>
    </row>
    <row r="218" spans="1:16" ht="14.25" customHeight="1" x14ac:dyDescent="0.3">
      <c r="A218" s="6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7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/>
      <c r="N218" s="1" t="s">
        <v>48</v>
      </c>
      <c r="O218" s="7">
        <f t="shared" si="8"/>
        <v>3078.4892</v>
      </c>
      <c r="P218" s="1" t="str">
        <f>IF(Table1[[#This Row],[quantity]]&gt;=6,"Bulk Order","-")</f>
        <v>Bulk Order</v>
      </c>
    </row>
    <row r="219" spans="1:16" ht="14.25" customHeight="1" x14ac:dyDescent="0.3">
      <c r="A219" s="6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7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/>
      <c r="N219" s="1" t="s">
        <v>34</v>
      </c>
      <c r="O219" s="7">
        <f t="shared" si="8"/>
        <v>1243.1795999999999</v>
      </c>
      <c r="P219" s="1" t="str">
        <f>IF(Table1[[#This Row],[quantity]]&gt;=6,"Bulk Order","-")</f>
        <v>Bulk Order</v>
      </c>
    </row>
    <row r="220" spans="1:16" ht="14.25" customHeight="1" x14ac:dyDescent="0.3">
      <c r="A220" s="6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7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/>
      <c r="N220" s="1" t="s">
        <v>23</v>
      </c>
      <c r="O220" s="7">
        <f t="shared" si="8"/>
        <v>1102.3661999999999</v>
      </c>
      <c r="P220" s="1" t="str">
        <f>IF(Table1[[#This Row],[quantity]]&gt;=6,"Bulk Order","-")</f>
        <v>-</v>
      </c>
    </row>
    <row r="221" spans="1:16" ht="14.25" customHeight="1" x14ac:dyDescent="0.3">
      <c r="A221" s="6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7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/>
      <c r="N221" s="1" t="s">
        <v>48</v>
      </c>
      <c r="O221" s="7">
        <f t="shared" si="8"/>
        <v>2606.6943999999999</v>
      </c>
      <c r="P221" s="1" t="str">
        <f>IF(Table1[[#This Row],[quantity]]&gt;=6,"Bulk Order","-")</f>
        <v>Bulk Order</v>
      </c>
    </row>
    <row r="222" spans="1:16" ht="14.25" customHeight="1" x14ac:dyDescent="0.3">
      <c r="A222" s="6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7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/>
      <c r="N222" s="1" t="s">
        <v>48</v>
      </c>
      <c r="O222" s="7">
        <f t="shared" si="8"/>
        <v>2269.2851000000001</v>
      </c>
      <c r="P222" s="1" t="str">
        <f>IF(Table1[[#This Row],[quantity]]&gt;=6,"Bulk Order","-")</f>
        <v>-</v>
      </c>
    </row>
    <row r="223" spans="1:16" ht="14.25" customHeight="1" x14ac:dyDescent="0.3">
      <c r="A223" s="6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7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/>
      <c r="N223" s="1" t="s">
        <v>17</v>
      </c>
      <c r="O223" s="7">
        <f t="shared" si="8"/>
        <v>2334.6641</v>
      </c>
      <c r="P223" s="1" t="str">
        <f>IF(Table1[[#This Row],[quantity]]&gt;=6,"Bulk Order","-")</f>
        <v>-</v>
      </c>
    </row>
    <row r="224" spans="1:16" ht="14.25" customHeight="1" x14ac:dyDescent="0.3">
      <c r="A224" s="6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7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/>
      <c r="N224" s="1" t="s">
        <v>48</v>
      </c>
      <c r="O224" s="7">
        <f t="shared" si="8"/>
        <v>1266.1518000000001</v>
      </c>
      <c r="P224" s="1" t="str">
        <f>IF(Table1[[#This Row],[quantity]]&gt;=6,"Bulk Order","-")</f>
        <v>Bulk Order</v>
      </c>
    </row>
    <row r="225" spans="1:16" ht="14.25" customHeight="1" x14ac:dyDescent="0.3">
      <c r="A225" s="6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7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/>
      <c r="N225" s="1" t="s">
        <v>17</v>
      </c>
      <c r="O225" s="7">
        <f t="shared" si="8"/>
        <v>2549.9918000000007</v>
      </c>
      <c r="P225" s="1" t="str">
        <f>IF(Table1[[#This Row],[quantity]]&gt;=6,"Bulk Order","-")</f>
        <v>Bulk Order</v>
      </c>
    </row>
    <row r="226" spans="1:16" ht="14.25" customHeight="1" x14ac:dyDescent="0.3">
      <c r="A226" s="6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7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/>
      <c r="N226" s="1" t="s">
        <v>39</v>
      </c>
      <c r="O226" s="7">
        <f t="shared" si="8"/>
        <v>2314.9701</v>
      </c>
      <c r="P226" s="1" t="str">
        <f>IF(Table1[[#This Row],[quantity]]&gt;=6,"Bulk Order","-")</f>
        <v>-</v>
      </c>
    </row>
    <row r="227" spans="1:16" ht="14.25" customHeight="1" x14ac:dyDescent="0.3">
      <c r="A227" s="6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7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/>
      <c r="N227" s="1" t="s">
        <v>48</v>
      </c>
      <c r="O227" s="7">
        <f t="shared" si="8"/>
        <v>1593.9422999999999</v>
      </c>
      <c r="P227" s="1" t="str">
        <f>IF(Table1[[#This Row],[quantity]]&gt;=6,"Bulk Order","-")</f>
        <v>-</v>
      </c>
    </row>
    <row r="228" spans="1:16" ht="14.25" customHeight="1" x14ac:dyDescent="0.3">
      <c r="A228" s="6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7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/>
      <c r="N228" s="1" t="s">
        <v>28</v>
      </c>
      <c r="O228" s="7">
        <f t="shared" si="8"/>
        <v>2419.8963999999996</v>
      </c>
      <c r="P228" s="1" t="str">
        <f>IF(Table1[[#This Row],[quantity]]&gt;=6,"Bulk Order","-")</f>
        <v>Bulk Order</v>
      </c>
    </row>
    <row r="229" spans="1:16" ht="14.25" customHeight="1" x14ac:dyDescent="0.3">
      <c r="A229" s="6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7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/>
      <c r="N229" s="1" t="s">
        <v>34</v>
      </c>
      <c r="O229" s="7">
        <f t="shared" si="8"/>
        <v>2932.39</v>
      </c>
      <c r="P229" s="1" t="str">
        <f>IF(Table1[[#This Row],[quantity]]&gt;=6,"Bulk Order","-")</f>
        <v>Bulk Order</v>
      </c>
    </row>
    <row r="230" spans="1:16" ht="14.25" customHeight="1" x14ac:dyDescent="0.3">
      <c r="A230" s="6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7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/>
      <c r="N230" s="1" t="s">
        <v>48</v>
      </c>
      <c r="O230" s="7">
        <f t="shared" si="8"/>
        <v>2407.8159999999998</v>
      </c>
      <c r="P230" s="1" t="str">
        <f>IF(Table1[[#This Row],[quantity]]&gt;=6,"Bulk Order","-")</f>
        <v>-</v>
      </c>
    </row>
    <row r="231" spans="1:16" ht="14.25" customHeight="1" x14ac:dyDescent="0.3">
      <c r="A231" s="6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7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/>
      <c r="N231" s="1" t="s">
        <v>48</v>
      </c>
      <c r="O231" s="7">
        <f t="shared" si="8"/>
        <v>2765.5199999999995</v>
      </c>
      <c r="P231" s="1" t="str">
        <f>IF(Table1[[#This Row],[quantity]]&gt;=6,"Bulk Order","-")</f>
        <v>-</v>
      </c>
    </row>
    <row r="232" spans="1:16" ht="14.25" customHeight="1" x14ac:dyDescent="0.3">
      <c r="A232" s="6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7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/>
      <c r="N232" s="1" t="s">
        <v>39</v>
      </c>
      <c r="O232" s="7">
        <f t="shared" si="8"/>
        <v>2827.7880999999998</v>
      </c>
      <c r="P232" s="1" t="str">
        <f>IF(Table1[[#This Row],[quantity]]&gt;=6,"Bulk Order","-")</f>
        <v>Bulk Order</v>
      </c>
    </row>
    <row r="233" spans="1:16" ht="14.25" customHeight="1" x14ac:dyDescent="0.3">
      <c r="A233" s="6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7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/>
      <c r="N233" s="1" t="s">
        <v>17</v>
      </c>
      <c r="O233" s="7">
        <f t="shared" si="8"/>
        <v>3347.8380000000002</v>
      </c>
      <c r="P233" s="1" t="str">
        <f>IF(Table1[[#This Row],[quantity]]&gt;=6,"Bulk Order","-")</f>
        <v>-</v>
      </c>
    </row>
    <row r="234" spans="1:16" ht="14.25" customHeight="1" x14ac:dyDescent="0.3">
      <c r="A234" s="6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7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/>
      <c r="N234" s="1" t="s">
        <v>17</v>
      </c>
      <c r="O234" s="7">
        <f t="shared" si="8"/>
        <v>2946.3389999999999</v>
      </c>
      <c r="P234" s="1" t="str">
        <f>IF(Table1[[#This Row],[quantity]]&gt;=6,"Bulk Order","-")</f>
        <v>Bulk Order</v>
      </c>
    </row>
    <row r="235" spans="1:16" ht="14.25" customHeight="1" x14ac:dyDescent="0.3">
      <c r="A235" s="6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7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/>
      <c r="N235" s="1" t="s">
        <v>17</v>
      </c>
      <c r="O235" s="7">
        <f t="shared" si="8"/>
        <v>1286.5725</v>
      </c>
      <c r="P235" s="1" t="str">
        <f>IF(Table1[[#This Row],[quantity]]&gt;=6,"Bulk Order","-")</f>
        <v>Bulk Order</v>
      </c>
    </row>
    <row r="236" spans="1:16" ht="14.25" customHeight="1" x14ac:dyDescent="0.3">
      <c r="A236" s="6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7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/>
      <c r="N236" s="1" t="s">
        <v>17</v>
      </c>
      <c r="O236" s="7">
        <f t="shared" si="8"/>
        <v>2545.7550000000001</v>
      </c>
      <c r="P236" s="1" t="str">
        <f>IF(Table1[[#This Row],[quantity]]&gt;=6,"Bulk Order","-")</f>
        <v>Bulk Order</v>
      </c>
    </row>
    <row r="237" spans="1:16" ht="14.25" customHeight="1" x14ac:dyDescent="0.3">
      <c r="A237" s="6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7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/>
      <c r="N237" s="1" t="s">
        <v>34</v>
      </c>
      <c r="O237" s="7">
        <f t="shared" si="8"/>
        <v>449.82299999999998</v>
      </c>
      <c r="P237" s="1" t="str">
        <f>IF(Table1[[#This Row],[quantity]]&gt;=6,"Bulk Order","-")</f>
        <v>Bulk Order</v>
      </c>
    </row>
    <row r="238" spans="1:16" ht="14.25" customHeight="1" x14ac:dyDescent="0.3">
      <c r="A238" s="6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7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/>
      <c r="N238" s="1" t="s">
        <v>39</v>
      </c>
      <c r="O238" s="7">
        <f t="shared" si="8"/>
        <v>1031.4023999999999</v>
      </c>
      <c r="P238" s="1" t="str">
        <f>IF(Table1[[#This Row],[quantity]]&gt;=6,"Bulk Order","-")</f>
        <v>-</v>
      </c>
    </row>
    <row r="239" spans="1:16" ht="14.25" customHeight="1" x14ac:dyDescent="0.3">
      <c r="A239" s="6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7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/>
      <c r="N239" s="1" t="s">
        <v>34</v>
      </c>
      <c r="O239" s="7">
        <f t="shared" si="8"/>
        <v>3700.3584000000001</v>
      </c>
      <c r="P239" s="1" t="str">
        <f>IF(Table1[[#This Row],[quantity]]&gt;=6,"Bulk Order","-")</f>
        <v>Bulk Order</v>
      </c>
    </row>
    <row r="240" spans="1:16" ht="14.25" customHeight="1" x14ac:dyDescent="0.3">
      <c r="A240" s="6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7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/>
      <c r="N240" s="1" t="s">
        <v>23</v>
      </c>
      <c r="O240" s="7">
        <f t="shared" si="8"/>
        <v>2739.8086000000003</v>
      </c>
      <c r="P240" s="1" t="str">
        <f>IF(Table1[[#This Row],[quantity]]&gt;=6,"Bulk Order","-")</f>
        <v>Bulk Order</v>
      </c>
    </row>
    <row r="241" spans="1:16" ht="14.25" customHeight="1" x14ac:dyDescent="0.3">
      <c r="A241" s="6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7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/>
      <c r="N241" s="1" t="s">
        <v>17</v>
      </c>
      <c r="O241" s="7">
        <f t="shared" si="8"/>
        <v>686.95500000000004</v>
      </c>
      <c r="P241" s="1" t="str">
        <f>IF(Table1[[#This Row],[quantity]]&gt;=6,"Bulk Order","-")</f>
        <v>-</v>
      </c>
    </row>
    <row r="242" spans="1:16" ht="14.25" customHeight="1" x14ac:dyDescent="0.3">
      <c r="A242" s="6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7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/>
      <c r="N242" s="1" t="s">
        <v>17</v>
      </c>
      <c r="O242" s="7">
        <f t="shared" si="8"/>
        <v>1752.0906</v>
      </c>
      <c r="P242" s="1" t="str">
        <f>IF(Table1[[#This Row],[quantity]]&gt;=6,"Bulk Order","-")</f>
        <v>Bulk Order</v>
      </c>
    </row>
    <row r="243" spans="1:16" ht="14.25" customHeight="1" x14ac:dyDescent="0.3">
      <c r="A243" s="6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7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/>
      <c r="N243" s="1" t="s">
        <v>17</v>
      </c>
      <c r="O243" s="7">
        <f t="shared" si="8"/>
        <v>684.35360000000003</v>
      </c>
      <c r="P243" s="1" t="str">
        <f>IF(Table1[[#This Row],[quantity]]&gt;=6,"Bulk Order","-")</f>
        <v>-</v>
      </c>
    </row>
    <row r="244" spans="1:16" ht="14.25" customHeight="1" x14ac:dyDescent="0.3">
      <c r="A244" s="6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7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/>
      <c r="N244" s="1" t="s">
        <v>39</v>
      </c>
      <c r="O244" s="7">
        <f t="shared" si="8"/>
        <v>3649.4835000000003</v>
      </c>
      <c r="P244" s="1" t="str">
        <f>IF(Table1[[#This Row],[quantity]]&gt;=6,"Bulk Order","-")</f>
        <v>Bulk Order</v>
      </c>
    </row>
    <row r="245" spans="1:16" ht="14.25" customHeight="1" x14ac:dyDescent="0.3">
      <c r="A245" s="6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7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/>
      <c r="N245" s="1" t="s">
        <v>34</v>
      </c>
      <c r="O245" s="7">
        <f t="shared" si="8"/>
        <v>431.75239999999997</v>
      </c>
      <c r="P245" s="1" t="str">
        <f>IF(Table1[[#This Row],[quantity]]&gt;=6,"Bulk Order","-")</f>
        <v>Bulk Order</v>
      </c>
    </row>
    <row r="246" spans="1:16" ht="14.25" customHeight="1" x14ac:dyDescent="0.3">
      <c r="A246" s="6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7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/>
      <c r="N246" s="1" t="s">
        <v>39</v>
      </c>
      <c r="O246" s="7">
        <f t="shared" si="8"/>
        <v>2115.6800000000003</v>
      </c>
      <c r="P246" s="1" t="str">
        <f>IF(Table1[[#This Row],[quantity]]&gt;=6,"Bulk Order","-")</f>
        <v>-</v>
      </c>
    </row>
    <row r="247" spans="1:16" ht="14.25" customHeight="1" x14ac:dyDescent="0.3">
      <c r="A247" s="6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7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/>
      <c r="N247" s="1" t="s">
        <v>17</v>
      </c>
      <c r="O247" s="7">
        <f t="shared" si="8"/>
        <v>2182.7530000000002</v>
      </c>
      <c r="P247" s="1" t="str">
        <f>IF(Table1[[#This Row],[quantity]]&gt;=6,"Bulk Order","-")</f>
        <v>-</v>
      </c>
    </row>
    <row r="248" spans="1:16" ht="14.25" customHeight="1" x14ac:dyDescent="0.3">
      <c r="A248" s="6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7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/>
      <c r="N248" s="1" t="s">
        <v>34</v>
      </c>
      <c r="O248" s="7">
        <f t="shared" si="8"/>
        <v>1232.4711</v>
      </c>
      <c r="P248" s="1" t="str">
        <f>IF(Table1[[#This Row],[quantity]]&gt;=6,"Bulk Order","-")</f>
        <v>Bulk Order</v>
      </c>
    </row>
    <row r="249" spans="1:16" ht="14.25" customHeight="1" x14ac:dyDescent="0.3">
      <c r="A249" s="6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7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/>
      <c r="N249" s="1" t="s">
        <v>34</v>
      </c>
      <c r="O249" s="7">
        <f t="shared" si="8"/>
        <v>775.57550000000003</v>
      </c>
      <c r="P249" s="1" t="str">
        <f>IF(Table1[[#This Row],[quantity]]&gt;=6,"Bulk Order","-")</f>
        <v>Bulk Order</v>
      </c>
    </row>
    <row r="250" spans="1:16" ht="14.25" customHeight="1" x14ac:dyDescent="0.3">
      <c r="A250" s="6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7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/>
      <c r="N250" s="1" t="s">
        <v>17</v>
      </c>
      <c r="O250" s="7">
        <f t="shared" si="8"/>
        <v>1975.4204999999999</v>
      </c>
      <c r="P250" s="1" t="str">
        <f>IF(Table1[[#This Row],[quantity]]&gt;=6,"Bulk Order","-")</f>
        <v>Bulk Order</v>
      </c>
    </row>
    <row r="251" spans="1:16" ht="14.25" customHeight="1" x14ac:dyDescent="0.3">
      <c r="A251" s="6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7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/>
      <c r="N251" s="1" t="s">
        <v>39</v>
      </c>
      <c r="O251" s="7">
        <f t="shared" si="8"/>
        <v>3524.6484</v>
      </c>
      <c r="P251" s="1" t="str">
        <f>IF(Table1[[#This Row],[quantity]]&gt;=6,"Bulk Order","-")</f>
        <v>-</v>
      </c>
    </row>
    <row r="252" spans="1:16" ht="14.25" customHeight="1" x14ac:dyDescent="0.3">
      <c r="A252" s="6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7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/>
      <c r="N252" s="1" t="s">
        <v>34</v>
      </c>
      <c r="O252" s="7">
        <f t="shared" si="8"/>
        <v>2184.0119999999997</v>
      </c>
      <c r="P252" s="1" t="str">
        <f>IF(Table1[[#This Row],[quantity]]&gt;=6,"Bulk Order","-")</f>
        <v>-</v>
      </c>
    </row>
    <row r="253" spans="1:16" ht="14.25" customHeight="1" x14ac:dyDescent="0.3">
      <c r="A253" s="6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7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/>
      <c r="N253" s="1" t="s">
        <v>17</v>
      </c>
      <c r="O253" s="7">
        <f t="shared" si="8"/>
        <v>3682.9584</v>
      </c>
      <c r="P253" s="1" t="str">
        <f>IF(Table1[[#This Row],[quantity]]&gt;=6,"Bulk Order","-")</f>
        <v>Bulk Order</v>
      </c>
    </row>
    <row r="254" spans="1:16" ht="14.25" customHeight="1" x14ac:dyDescent="0.3">
      <c r="A254" s="6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7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/>
      <c r="N254" s="1" t="s">
        <v>34</v>
      </c>
      <c r="O254" s="7">
        <f t="shared" si="8"/>
        <v>2641.8980000000001</v>
      </c>
      <c r="P254" s="1" t="str">
        <f>IF(Table1[[#This Row],[quantity]]&gt;=6,"Bulk Order","-")</f>
        <v>Bulk Order</v>
      </c>
    </row>
    <row r="255" spans="1:16" ht="14.25" customHeight="1" x14ac:dyDescent="0.3">
      <c r="A255" s="6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7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/>
      <c r="N255" s="1" t="s">
        <v>23</v>
      </c>
      <c r="O255" s="7">
        <f t="shared" si="8"/>
        <v>418.62079999999997</v>
      </c>
      <c r="P255" s="1" t="str">
        <f>IF(Table1[[#This Row],[quantity]]&gt;=6,"Bulk Order","-")</f>
        <v>-</v>
      </c>
    </row>
    <row r="256" spans="1:16" ht="14.25" customHeight="1" x14ac:dyDescent="0.3">
      <c r="A256" s="6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7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/>
      <c r="N256" s="1" t="s">
        <v>23</v>
      </c>
      <c r="O256" s="7">
        <f t="shared" si="8"/>
        <v>386.47620000000001</v>
      </c>
      <c r="P256" s="1" t="str">
        <f>IF(Table1[[#This Row],[quantity]]&gt;=6,"Bulk Order","-")</f>
        <v>Bulk Order</v>
      </c>
    </row>
    <row r="257" spans="1:16" ht="14.25" customHeight="1" x14ac:dyDescent="0.3">
      <c r="A257" s="6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7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/>
      <c r="N257" s="1" t="s">
        <v>17</v>
      </c>
      <c r="O257" s="7">
        <f t="shared" si="8"/>
        <v>4105.2730000000001</v>
      </c>
      <c r="P257" s="1" t="str">
        <f>IF(Table1[[#This Row],[quantity]]&gt;=6,"Bulk Order","-")</f>
        <v>Bulk Order</v>
      </c>
    </row>
    <row r="258" spans="1:16" ht="14.25" customHeight="1" x14ac:dyDescent="0.3">
      <c r="A258" s="6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7"/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/>
      <c r="N258" s="1" t="s">
        <v>39</v>
      </c>
      <c r="O258" s="7">
        <f t="shared" si="8"/>
        <v>2647.3607999999999</v>
      </c>
      <c r="P258" s="1" t="str">
        <f>IF(Table1[[#This Row],[quantity]]&gt;=6,"Bulk Order","-")</f>
        <v>Bulk Order</v>
      </c>
    </row>
    <row r="259" spans="1:16" ht="14.25" customHeight="1" x14ac:dyDescent="0.3">
      <c r="A259" s="6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9">D259*E259</f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/>
      <c r="N259" s="1" t="s">
        <v>28</v>
      </c>
      <c r="O259" s="7">
        <f t="shared" ref="O259:O322" si="10">D259-F259</f>
        <v>2785.1525999999999</v>
      </c>
      <c r="P259" s="1" t="str">
        <f>IF(Table1[[#This Row],[quantity]]&gt;=6,"Bulk Order","-")</f>
        <v>Bulk Order</v>
      </c>
    </row>
    <row r="260" spans="1:16" ht="14.25" customHeight="1" x14ac:dyDescent="0.3">
      <c r="A260" s="6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9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/>
      <c r="N260" s="1" t="s">
        <v>23</v>
      </c>
      <c r="O260" s="7">
        <f t="shared" si="10"/>
        <v>1657.2275999999999</v>
      </c>
      <c r="P260" s="1" t="str">
        <f>IF(Table1[[#This Row],[quantity]]&gt;=6,"Bulk Order","-")</f>
        <v>Bulk Order</v>
      </c>
    </row>
    <row r="261" spans="1:16" ht="14.25" customHeight="1" x14ac:dyDescent="0.3">
      <c r="A261" s="6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9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/>
      <c r="N261" s="1" t="s">
        <v>28</v>
      </c>
      <c r="O261" s="7">
        <f t="shared" si="10"/>
        <v>1631.9962</v>
      </c>
      <c r="P261" s="1" t="str">
        <f>IF(Table1[[#This Row],[quantity]]&gt;=6,"Bulk Order","-")</f>
        <v>-</v>
      </c>
    </row>
    <row r="262" spans="1:16" ht="14.25" customHeight="1" x14ac:dyDescent="0.3">
      <c r="A262" s="6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9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/>
      <c r="N262" s="1" t="s">
        <v>17</v>
      </c>
      <c r="O262" s="7">
        <f t="shared" si="10"/>
        <v>910.48</v>
      </c>
      <c r="P262" s="1" t="str">
        <f>IF(Table1[[#This Row],[quantity]]&gt;=6,"Bulk Order","-")</f>
        <v>-</v>
      </c>
    </row>
    <row r="263" spans="1:16" ht="14.25" customHeight="1" x14ac:dyDescent="0.3">
      <c r="A263" s="6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9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/>
      <c r="N263" s="1" t="s">
        <v>39</v>
      </c>
      <c r="O263" s="7">
        <f t="shared" si="10"/>
        <v>2124.0576000000001</v>
      </c>
      <c r="P263" s="1" t="str">
        <f>IF(Table1[[#This Row],[quantity]]&gt;=6,"Bulk Order","-")</f>
        <v>-</v>
      </c>
    </row>
    <row r="264" spans="1:16" ht="14.25" customHeight="1" x14ac:dyDescent="0.3">
      <c r="A264" s="6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9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/>
      <c r="N264" s="1" t="s">
        <v>39</v>
      </c>
      <c r="O264" s="7">
        <f t="shared" si="10"/>
        <v>3979.2668999999996</v>
      </c>
      <c r="P264" s="1" t="str">
        <f>IF(Table1[[#This Row],[quantity]]&gt;=6,"Bulk Order","-")</f>
        <v>-</v>
      </c>
    </row>
    <row r="265" spans="1:16" ht="14.25" customHeight="1" x14ac:dyDescent="0.3">
      <c r="A265" s="6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9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/>
      <c r="N265" s="1" t="s">
        <v>28</v>
      </c>
      <c r="O265" s="7">
        <f t="shared" si="10"/>
        <v>2039.5648000000001</v>
      </c>
      <c r="P265" s="1" t="str">
        <f>IF(Table1[[#This Row],[quantity]]&gt;=6,"Bulk Order","-")</f>
        <v>Bulk Order</v>
      </c>
    </row>
    <row r="266" spans="1:16" ht="14.25" customHeight="1" x14ac:dyDescent="0.3">
      <c r="A266" s="6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9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/>
      <c r="N266" s="1" t="s">
        <v>34</v>
      </c>
      <c r="O266" s="7">
        <f t="shared" si="10"/>
        <v>1585.74</v>
      </c>
      <c r="P266" s="1" t="str">
        <f>IF(Table1[[#This Row],[quantity]]&gt;=6,"Bulk Order","-")</f>
        <v>Bulk Order</v>
      </c>
    </row>
    <row r="267" spans="1:16" ht="14.25" customHeight="1" x14ac:dyDescent="0.3">
      <c r="A267" s="6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9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/>
      <c r="N267" s="1" t="s">
        <v>39</v>
      </c>
      <c r="O267" s="7">
        <f t="shared" si="10"/>
        <v>1084.2388000000001</v>
      </c>
      <c r="P267" s="1" t="str">
        <f>IF(Table1[[#This Row],[quantity]]&gt;=6,"Bulk Order","-")</f>
        <v>-</v>
      </c>
    </row>
    <row r="268" spans="1:16" ht="14.25" customHeight="1" x14ac:dyDescent="0.3">
      <c r="A268" s="6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9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/>
      <c r="N268" s="1" t="s">
        <v>28</v>
      </c>
      <c r="O268" s="7">
        <f t="shared" si="10"/>
        <v>116.7264</v>
      </c>
      <c r="P268" s="1" t="str">
        <f>IF(Table1[[#This Row],[quantity]]&gt;=6,"Bulk Order","-")</f>
        <v>Bulk Order</v>
      </c>
    </row>
    <row r="269" spans="1:16" ht="14.25" customHeight="1" x14ac:dyDescent="0.3">
      <c r="A269" s="6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9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/>
      <c r="N269" s="1" t="s">
        <v>23</v>
      </c>
      <c r="O269" s="7">
        <f t="shared" si="10"/>
        <v>2278.6130000000003</v>
      </c>
      <c r="P269" s="1" t="str">
        <f>IF(Table1[[#This Row],[quantity]]&gt;=6,"Bulk Order","-")</f>
        <v>Bulk Order</v>
      </c>
    </row>
    <row r="270" spans="1:16" ht="14.25" customHeight="1" x14ac:dyDescent="0.3">
      <c r="A270" s="6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9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/>
      <c r="N270" s="1" t="s">
        <v>34</v>
      </c>
      <c r="O270" s="7">
        <f t="shared" si="10"/>
        <v>4843.5127999999995</v>
      </c>
      <c r="P270" s="1" t="str">
        <f>IF(Table1[[#This Row],[quantity]]&gt;=6,"Bulk Order","-")</f>
        <v>-</v>
      </c>
    </row>
    <row r="271" spans="1:16" ht="14.25" customHeight="1" x14ac:dyDescent="0.3">
      <c r="A271" s="6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9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/>
      <c r="N271" s="1" t="s">
        <v>39</v>
      </c>
      <c r="O271" s="7">
        <f t="shared" si="10"/>
        <v>2825.3154</v>
      </c>
      <c r="P271" s="1" t="str">
        <f>IF(Table1[[#This Row],[quantity]]&gt;=6,"Bulk Order","-")</f>
        <v>-</v>
      </c>
    </row>
    <row r="272" spans="1:16" ht="14.25" customHeight="1" x14ac:dyDescent="0.3">
      <c r="A272" s="6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9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/>
      <c r="N272" s="1" t="s">
        <v>48</v>
      </c>
      <c r="O272" s="7">
        <f t="shared" si="10"/>
        <v>4362.7011000000002</v>
      </c>
      <c r="P272" s="1" t="str">
        <f>IF(Table1[[#This Row],[quantity]]&gt;=6,"Bulk Order","-")</f>
        <v>Bulk Order</v>
      </c>
    </row>
    <row r="273" spans="1:16" ht="14.25" customHeight="1" x14ac:dyDescent="0.3">
      <c r="A273" s="6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9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/>
      <c r="N273" s="1" t="s">
        <v>23</v>
      </c>
      <c r="O273" s="7">
        <f t="shared" si="10"/>
        <v>2357.7749999999996</v>
      </c>
      <c r="P273" s="1" t="str">
        <f>IF(Table1[[#This Row],[quantity]]&gt;=6,"Bulk Order","-")</f>
        <v>-</v>
      </c>
    </row>
    <row r="274" spans="1:16" ht="14.25" customHeight="1" x14ac:dyDescent="0.3">
      <c r="A274" s="6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9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/>
      <c r="N274" s="1" t="s">
        <v>34</v>
      </c>
      <c r="O274" s="7">
        <f t="shared" si="10"/>
        <v>1991.8629000000001</v>
      </c>
      <c r="P274" s="1" t="str">
        <f>IF(Table1[[#This Row],[quantity]]&gt;=6,"Bulk Order","-")</f>
        <v>-</v>
      </c>
    </row>
    <row r="275" spans="1:16" ht="14.25" customHeight="1" x14ac:dyDescent="0.3">
      <c r="A275" s="6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9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/>
      <c r="N275" s="1" t="s">
        <v>28</v>
      </c>
      <c r="O275" s="7">
        <f t="shared" si="10"/>
        <v>3764.4623999999999</v>
      </c>
      <c r="P275" s="1" t="str">
        <f>IF(Table1[[#This Row],[quantity]]&gt;=6,"Bulk Order","-")</f>
        <v>-</v>
      </c>
    </row>
    <row r="276" spans="1:16" ht="14.25" customHeight="1" x14ac:dyDescent="0.3">
      <c r="A276" s="6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9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/>
      <c r="N276" s="1" t="s">
        <v>39</v>
      </c>
      <c r="O276" s="7">
        <f t="shared" si="10"/>
        <v>2107.8027999999999</v>
      </c>
      <c r="P276" s="1" t="str">
        <f>IF(Table1[[#This Row],[quantity]]&gt;=6,"Bulk Order","-")</f>
        <v>-</v>
      </c>
    </row>
    <row r="277" spans="1:16" ht="14.25" customHeight="1" x14ac:dyDescent="0.3">
      <c r="A277" s="6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9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/>
      <c r="N277" s="1" t="s">
        <v>23</v>
      </c>
      <c r="O277" s="7">
        <f t="shared" si="10"/>
        <v>4362.8465000000006</v>
      </c>
      <c r="P277" s="1" t="str">
        <f>IF(Table1[[#This Row],[quantity]]&gt;=6,"Bulk Order","-")</f>
        <v>Bulk Order</v>
      </c>
    </row>
    <row r="278" spans="1:16" ht="14.25" customHeight="1" x14ac:dyDescent="0.3">
      <c r="A278" s="6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9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/>
      <c r="N278" s="1" t="s">
        <v>28</v>
      </c>
      <c r="O278" s="7">
        <f t="shared" si="10"/>
        <v>2414.8152</v>
      </c>
      <c r="P278" s="1" t="str">
        <f>IF(Table1[[#This Row],[quantity]]&gt;=6,"Bulk Order","-")</f>
        <v>Bulk Order</v>
      </c>
    </row>
    <row r="279" spans="1:16" ht="14.25" customHeight="1" x14ac:dyDescent="0.3">
      <c r="A279" s="6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9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/>
      <c r="N279" s="1" t="s">
        <v>28</v>
      </c>
      <c r="O279" s="7">
        <f t="shared" si="10"/>
        <v>1515.1751999999999</v>
      </c>
      <c r="P279" s="1" t="str">
        <f>IF(Table1[[#This Row],[quantity]]&gt;=6,"Bulk Order","-")</f>
        <v>-</v>
      </c>
    </row>
    <row r="280" spans="1:16" ht="14.25" customHeight="1" x14ac:dyDescent="0.3">
      <c r="A280" s="6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9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/>
      <c r="N280" s="1" t="s">
        <v>48</v>
      </c>
      <c r="O280" s="7">
        <f t="shared" si="10"/>
        <v>1539</v>
      </c>
      <c r="P280" s="1" t="str">
        <f>IF(Table1[[#This Row],[quantity]]&gt;=6,"Bulk Order","-")</f>
        <v>Bulk Order</v>
      </c>
    </row>
    <row r="281" spans="1:16" ht="14.25" customHeight="1" x14ac:dyDescent="0.3">
      <c r="A281" s="6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9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/>
      <c r="N281" s="1" t="s">
        <v>23</v>
      </c>
      <c r="O281" s="7">
        <f t="shared" si="10"/>
        <v>1229.5902000000001</v>
      </c>
      <c r="P281" s="1" t="str">
        <f>IF(Table1[[#This Row],[quantity]]&gt;=6,"Bulk Order","-")</f>
        <v>-</v>
      </c>
    </row>
    <row r="282" spans="1:16" ht="14.25" customHeight="1" x14ac:dyDescent="0.3">
      <c r="A282" s="6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9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/>
      <c r="N282" s="1" t="s">
        <v>48</v>
      </c>
      <c r="O282" s="7">
        <f t="shared" si="10"/>
        <v>690.74099999999999</v>
      </c>
      <c r="P282" s="1" t="str">
        <f>IF(Table1[[#This Row],[quantity]]&gt;=6,"Bulk Order","-")</f>
        <v>-</v>
      </c>
    </row>
    <row r="283" spans="1:16" ht="14.25" customHeight="1" x14ac:dyDescent="0.3">
      <c r="A283" s="6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9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/>
      <c r="N283" s="1" t="s">
        <v>39</v>
      </c>
      <c r="O283" s="7">
        <f t="shared" si="10"/>
        <v>1016.4880000000001</v>
      </c>
      <c r="P283" s="1" t="str">
        <f>IF(Table1[[#This Row],[quantity]]&gt;=6,"Bulk Order","-")</f>
        <v>-</v>
      </c>
    </row>
    <row r="284" spans="1:16" ht="14.25" customHeight="1" x14ac:dyDescent="0.3">
      <c r="A284" s="6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9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/>
      <c r="N284" s="1" t="s">
        <v>34</v>
      </c>
      <c r="O284" s="7">
        <f t="shared" si="10"/>
        <v>4099.4924000000001</v>
      </c>
      <c r="P284" s="1" t="str">
        <f>IF(Table1[[#This Row],[quantity]]&gt;=6,"Bulk Order","-")</f>
        <v>-</v>
      </c>
    </row>
    <row r="285" spans="1:16" ht="14.25" customHeight="1" x14ac:dyDescent="0.3">
      <c r="A285" s="6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9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/>
      <c r="N285" s="1" t="s">
        <v>28</v>
      </c>
      <c r="O285" s="7">
        <f t="shared" si="10"/>
        <v>2272.7460000000001</v>
      </c>
      <c r="P285" s="1" t="str">
        <f>IF(Table1[[#This Row],[quantity]]&gt;=6,"Bulk Order","-")</f>
        <v>-</v>
      </c>
    </row>
    <row r="286" spans="1:16" ht="14.25" customHeight="1" x14ac:dyDescent="0.3">
      <c r="A286" s="6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9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/>
      <c r="N286" s="1" t="s">
        <v>48</v>
      </c>
      <c r="O286" s="7">
        <f t="shared" si="10"/>
        <v>1153.5185000000001</v>
      </c>
      <c r="P286" s="1" t="str">
        <f>IF(Table1[[#This Row],[quantity]]&gt;=6,"Bulk Order","-")</f>
        <v>-</v>
      </c>
    </row>
    <row r="287" spans="1:16" ht="14.25" customHeight="1" x14ac:dyDescent="0.3">
      <c r="A287" s="6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9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/>
      <c r="N287" s="1" t="s">
        <v>28</v>
      </c>
      <c r="O287" s="7">
        <f t="shared" si="10"/>
        <v>1731.5298</v>
      </c>
      <c r="P287" s="1" t="str">
        <f>IF(Table1[[#This Row],[quantity]]&gt;=6,"Bulk Order","-")</f>
        <v>Bulk Order</v>
      </c>
    </row>
    <row r="288" spans="1:16" ht="14.25" customHeight="1" x14ac:dyDescent="0.3">
      <c r="A288" s="6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9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/>
      <c r="N288" s="1" t="s">
        <v>23</v>
      </c>
      <c r="O288" s="7">
        <f t="shared" si="10"/>
        <v>1653.8809000000001</v>
      </c>
      <c r="P288" s="1" t="str">
        <f>IF(Table1[[#This Row],[quantity]]&gt;=6,"Bulk Order","-")</f>
        <v>Bulk Order</v>
      </c>
    </row>
    <row r="289" spans="1:16" ht="14.25" customHeight="1" x14ac:dyDescent="0.3">
      <c r="A289" s="6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9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/>
      <c r="N289" s="1" t="s">
        <v>28</v>
      </c>
      <c r="O289" s="7">
        <f t="shared" si="10"/>
        <v>1112.3268</v>
      </c>
      <c r="P289" s="1" t="str">
        <f>IF(Table1[[#This Row],[quantity]]&gt;=6,"Bulk Order","-")</f>
        <v>Bulk Order</v>
      </c>
    </row>
    <row r="290" spans="1:16" ht="14.25" customHeight="1" x14ac:dyDescent="0.3">
      <c r="A290" s="6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9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/>
      <c r="N290" s="1" t="s">
        <v>48</v>
      </c>
      <c r="O290" s="7">
        <f t="shared" si="10"/>
        <v>1898.0408</v>
      </c>
      <c r="P290" s="1" t="str">
        <f>IF(Table1[[#This Row],[quantity]]&gt;=6,"Bulk Order","-")</f>
        <v>-</v>
      </c>
    </row>
    <row r="291" spans="1:16" ht="14.25" customHeight="1" x14ac:dyDescent="0.3">
      <c r="A291" s="6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9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/>
      <c r="N291" s="1" t="s">
        <v>23</v>
      </c>
      <c r="O291" s="7">
        <f t="shared" si="10"/>
        <v>2711.1931</v>
      </c>
      <c r="P291" s="1" t="str">
        <f>IF(Table1[[#This Row],[quantity]]&gt;=6,"Bulk Order","-")</f>
        <v>-</v>
      </c>
    </row>
    <row r="292" spans="1:16" ht="14.25" customHeight="1" x14ac:dyDescent="0.3">
      <c r="A292" s="6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9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/>
      <c r="N292" s="1" t="s">
        <v>17</v>
      </c>
      <c r="O292" s="7">
        <f t="shared" si="10"/>
        <v>1314.2415000000001</v>
      </c>
      <c r="P292" s="1" t="str">
        <f>IF(Table1[[#This Row],[quantity]]&gt;=6,"Bulk Order","-")</f>
        <v>Bulk Order</v>
      </c>
    </row>
    <row r="293" spans="1:16" ht="14.25" customHeight="1" x14ac:dyDescent="0.3">
      <c r="A293" s="6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9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/>
      <c r="N293" s="1" t="s">
        <v>48</v>
      </c>
      <c r="O293" s="7">
        <f t="shared" si="10"/>
        <v>725.02500000000009</v>
      </c>
      <c r="P293" s="1" t="str">
        <f>IF(Table1[[#This Row],[quantity]]&gt;=6,"Bulk Order","-")</f>
        <v>-</v>
      </c>
    </row>
    <row r="294" spans="1:16" ht="14.25" customHeight="1" x14ac:dyDescent="0.3">
      <c r="A294" s="6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9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/>
      <c r="N294" s="1" t="s">
        <v>48</v>
      </c>
      <c r="O294" s="7">
        <f t="shared" si="10"/>
        <v>2306.2046999999998</v>
      </c>
      <c r="P294" s="1" t="str">
        <f>IF(Table1[[#This Row],[quantity]]&gt;=6,"Bulk Order","-")</f>
        <v>-</v>
      </c>
    </row>
    <row r="295" spans="1:16" ht="14.25" customHeight="1" x14ac:dyDescent="0.3">
      <c r="A295" s="6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9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/>
      <c r="N295" s="1" t="s">
        <v>28</v>
      </c>
      <c r="O295" s="7">
        <f t="shared" si="10"/>
        <v>1457.5342000000001</v>
      </c>
      <c r="P295" s="1" t="str">
        <f>IF(Table1[[#This Row],[quantity]]&gt;=6,"Bulk Order","-")</f>
        <v>Bulk Order</v>
      </c>
    </row>
    <row r="296" spans="1:16" ht="14.25" customHeight="1" x14ac:dyDescent="0.3">
      <c r="A296" s="6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9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/>
      <c r="N296" s="1" t="s">
        <v>23</v>
      </c>
      <c r="O296" s="7">
        <f t="shared" si="10"/>
        <v>884.26799999999992</v>
      </c>
      <c r="P296" s="1" t="str">
        <f>IF(Table1[[#This Row],[quantity]]&gt;=6,"Bulk Order","-")</f>
        <v>Bulk Order</v>
      </c>
    </row>
    <row r="297" spans="1:16" ht="14.25" customHeight="1" x14ac:dyDescent="0.3">
      <c r="A297" s="6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9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/>
      <c r="N297" s="1" t="s">
        <v>34</v>
      </c>
      <c r="O297" s="7">
        <f t="shared" si="10"/>
        <v>973.40610000000004</v>
      </c>
      <c r="P297" s="1" t="str">
        <f>IF(Table1[[#This Row],[quantity]]&gt;=6,"Bulk Order","-")</f>
        <v>Bulk Order</v>
      </c>
    </row>
    <row r="298" spans="1:16" ht="14.25" customHeight="1" x14ac:dyDescent="0.3">
      <c r="A298" s="6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9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/>
      <c r="N298" s="1" t="s">
        <v>28</v>
      </c>
      <c r="O298" s="7">
        <f t="shared" si="10"/>
        <v>1193.0883000000001</v>
      </c>
      <c r="P298" s="1" t="str">
        <f>IF(Table1[[#This Row],[quantity]]&gt;=6,"Bulk Order","-")</f>
        <v>-</v>
      </c>
    </row>
    <row r="299" spans="1:16" ht="14.25" customHeight="1" x14ac:dyDescent="0.3">
      <c r="A299" s="6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9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/>
      <c r="N299" s="1" t="s">
        <v>28</v>
      </c>
      <c r="O299" s="7">
        <f t="shared" si="10"/>
        <v>3822.1839999999997</v>
      </c>
      <c r="P299" s="1" t="str">
        <f>IF(Table1[[#This Row],[quantity]]&gt;=6,"Bulk Order","-")</f>
        <v>-</v>
      </c>
    </row>
    <row r="300" spans="1:16" ht="14.25" customHeight="1" x14ac:dyDescent="0.3">
      <c r="A300" s="6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9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/>
      <c r="N300" s="1" t="s">
        <v>48</v>
      </c>
      <c r="O300" s="7">
        <f t="shared" si="10"/>
        <v>2439.9408000000003</v>
      </c>
      <c r="P300" s="1" t="str">
        <f>IF(Table1[[#This Row],[quantity]]&gt;=6,"Bulk Order","-")</f>
        <v>Bulk Order</v>
      </c>
    </row>
    <row r="301" spans="1:16" ht="14.25" customHeight="1" x14ac:dyDescent="0.3">
      <c r="A301" s="6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9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/>
      <c r="N301" s="1" t="s">
        <v>28</v>
      </c>
      <c r="O301" s="7">
        <f t="shared" si="10"/>
        <v>3271.4413999999997</v>
      </c>
      <c r="P301" s="1" t="str">
        <f>IF(Table1[[#This Row],[quantity]]&gt;=6,"Bulk Order","-")</f>
        <v>-</v>
      </c>
    </row>
    <row r="302" spans="1:16" ht="14.25" customHeight="1" x14ac:dyDescent="0.3">
      <c r="A302" s="6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9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/>
      <c r="N302" s="1" t="s">
        <v>28</v>
      </c>
      <c r="O302" s="7">
        <f t="shared" si="10"/>
        <v>1541.8751999999999</v>
      </c>
      <c r="P302" s="1" t="str">
        <f>IF(Table1[[#This Row],[quantity]]&gt;=6,"Bulk Order","-")</f>
        <v>-</v>
      </c>
    </row>
    <row r="303" spans="1:16" ht="14.25" customHeight="1" x14ac:dyDescent="0.3">
      <c r="A303" s="6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9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/>
      <c r="N303" s="1" t="s">
        <v>34</v>
      </c>
      <c r="O303" s="7">
        <f t="shared" si="10"/>
        <v>78.458399999999997</v>
      </c>
      <c r="P303" s="1" t="str">
        <f>IF(Table1[[#This Row],[quantity]]&gt;=6,"Bulk Order","-")</f>
        <v>Bulk Order</v>
      </c>
    </row>
    <row r="304" spans="1:16" ht="14.25" customHeight="1" x14ac:dyDescent="0.3">
      <c r="A304" s="6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9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/>
      <c r="N304" s="1" t="s">
        <v>17</v>
      </c>
      <c r="O304" s="7">
        <f t="shared" si="10"/>
        <v>1556.4560000000001</v>
      </c>
      <c r="P304" s="1" t="str">
        <f>IF(Table1[[#This Row],[quantity]]&gt;=6,"Bulk Order","-")</f>
        <v>Bulk Order</v>
      </c>
    </row>
    <row r="305" spans="1:16" ht="14.25" customHeight="1" x14ac:dyDescent="0.3">
      <c r="A305" s="6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9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/>
      <c r="N305" s="1" t="s">
        <v>17</v>
      </c>
      <c r="O305" s="7">
        <f t="shared" si="10"/>
        <v>2736.7087999999999</v>
      </c>
      <c r="P305" s="1" t="str">
        <f>IF(Table1[[#This Row],[quantity]]&gt;=6,"Bulk Order","-")</f>
        <v>-</v>
      </c>
    </row>
    <row r="306" spans="1:16" ht="14.25" customHeight="1" x14ac:dyDescent="0.3">
      <c r="A306" s="6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9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/>
      <c r="N306" s="1" t="s">
        <v>17</v>
      </c>
      <c r="O306" s="7">
        <f t="shared" si="10"/>
        <v>1861.8971999999999</v>
      </c>
      <c r="P306" s="1" t="str">
        <f>IF(Table1[[#This Row],[quantity]]&gt;=6,"Bulk Order","-")</f>
        <v>Bulk Order</v>
      </c>
    </row>
    <row r="307" spans="1:16" ht="14.25" customHeight="1" x14ac:dyDescent="0.3">
      <c r="A307" s="6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9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/>
      <c r="N307" s="1" t="s">
        <v>17</v>
      </c>
      <c r="O307" s="7">
        <f t="shared" si="10"/>
        <v>2376.0493000000001</v>
      </c>
      <c r="P307" s="1" t="str">
        <f>IF(Table1[[#This Row],[quantity]]&gt;=6,"Bulk Order","-")</f>
        <v>-</v>
      </c>
    </row>
    <row r="308" spans="1:16" ht="14.25" customHeight="1" x14ac:dyDescent="0.3">
      <c r="A308" s="6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9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/>
      <c r="N308" s="1" t="s">
        <v>28</v>
      </c>
      <c r="O308" s="7">
        <f t="shared" si="10"/>
        <v>882.58400000000006</v>
      </c>
      <c r="P308" s="1" t="str">
        <f>IF(Table1[[#This Row],[quantity]]&gt;=6,"Bulk Order","-")</f>
        <v>Bulk Order</v>
      </c>
    </row>
    <row r="309" spans="1:16" ht="14.25" customHeight="1" x14ac:dyDescent="0.3">
      <c r="A309" s="6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9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/>
      <c r="N309" s="1" t="s">
        <v>39</v>
      </c>
      <c r="O309" s="7">
        <f t="shared" si="10"/>
        <v>2798.4969999999998</v>
      </c>
      <c r="P309" s="1" t="str">
        <f>IF(Table1[[#This Row],[quantity]]&gt;=6,"Bulk Order","-")</f>
        <v>-</v>
      </c>
    </row>
    <row r="310" spans="1:16" ht="14.25" customHeight="1" x14ac:dyDescent="0.3">
      <c r="A310" s="6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9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/>
      <c r="N310" s="1" t="s">
        <v>23</v>
      </c>
      <c r="O310" s="7">
        <f t="shared" si="10"/>
        <v>3930.009</v>
      </c>
      <c r="P310" s="1" t="str">
        <f>IF(Table1[[#This Row],[quantity]]&gt;=6,"Bulk Order","-")</f>
        <v>-</v>
      </c>
    </row>
    <row r="311" spans="1:16" ht="14.25" customHeight="1" x14ac:dyDescent="0.3">
      <c r="A311" s="6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9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/>
      <c r="N311" s="1" t="s">
        <v>39</v>
      </c>
      <c r="O311" s="7">
        <f t="shared" si="10"/>
        <v>799.42520000000002</v>
      </c>
      <c r="P311" s="1" t="str">
        <f>IF(Table1[[#This Row],[quantity]]&gt;=6,"Bulk Order","-")</f>
        <v>Bulk Order</v>
      </c>
    </row>
    <row r="312" spans="1:16" ht="14.25" customHeight="1" x14ac:dyDescent="0.3">
      <c r="A312" s="6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9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/>
      <c r="N312" s="1" t="s">
        <v>28</v>
      </c>
      <c r="O312" s="7">
        <f t="shared" si="10"/>
        <v>3320.0258000000003</v>
      </c>
      <c r="P312" s="1" t="str">
        <f>IF(Table1[[#This Row],[quantity]]&gt;=6,"Bulk Order","-")</f>
        <v>Bulk Order</v>
      </c>
    </row>
    <row r="313" spans="1:16" ht="14.25" customHeight="1" x14ac:dyDescent="0.3">
      <c r="A313" s="6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9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/>
      <c r="N313" s="1" t="s">
        <v>28</v>
      </c>
      <c r="O313" s="7">
        <f t="shared" si="10"/>
        <v>328.06900000000002</v>
      </c>
      <c r="P313" s="1" t="str">
        <f>IF(Table1[[#This Row],[quantity]]&gt;=6,"Bulk Order","-")</f>
        <v>-</v>
      </c>
    </row>
    <row r="314" spans="1:16" ht="14.25" customHeight="1" x14ac:dyDescent="0.3">
      <c r="A314" s="6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9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/>
      <c r="N314" s="1" t="s">
        <v>23</v>
      </c>
      <c r="O314" s="7">
        <f t="shared" si="10"/>
        <v>3002.5511999999999</v>
      </c>
      <c r="P314" s="1" t="str">
        <f>IF(Table1[[#This Row],[quantity]]&gt;=6,"Bulk Order","-")</f>
        <v>-</v>
      </c>
    </row>
    <row r="315" spans="1:16" ht="14.25" customHeight="1" x14ac:dyDescent="0.3">
      <c r="A315" s="6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9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/>
      <c r="N315" s="1" t="s">
        <v>17</v>
      </c>
      <c r="O315" s="7">
        <f t="shared" si="10"/>
        <v>585.24</v>
      </c>
      <c r="P315" s="1" t="str">
        <f>IF(Table1[[#This Row],[quantity]]&gt;=6,"Bulk Order","-")</f>
        <v>-</v>
      </c>
    </row>
    <row r="316" spans="1:16" ht="14.25" customHeight="1" x14ac:dyDescent="0.3">
      <c r="A316" s="6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9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/>
      <c r="N316" s="1" t="s">
        <v>28</v>
      </c>
      <c r="O316" s="7">
        <f t="shared" si="10"/>
        <v>447.678</v>
      </c>
      <c r="P316" s="1" t="str">
        <f>IF(Table1[[#This Row],[quantity]]&gt;=6,"Bulk Order","-")</f>
        <v>-</v>
      </c>
    </row>
    <row r="317" spans="1:16" ht="14.25" customHeight="1" x14ac:dyDescent="0.3">
      <c r="A317" s="6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9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/>
      <c r="N317" s="1" t="s">
        <v>48</v>
      </c>
      <c r="O317" s="7">
        <f t="shared" si="10"/>
        <v>90.142499999999998</v>
      </c>
      <c r="P317" s="1" t="str">
        <f>IF(Table1[[#This Row],[quantity]]&gt;=6,"Bulk Order","-")</f>
        <v>-</v>
      </c>
    </row>
    <row r="318" spans="1:16" ht="14.25" customHeight="1" x14ac:dyDescent="0.3">
      <c r="A318" s="6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9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/>
      <c r="N318" s="1" t="s">
        <v>34</v>
      </c>
      <c r="O318" s="7">
        <f t="shared" si="10"/>
        <v>3061.63</v>
      </c>
      <c r="P318" s="1" t="str">
        <f>IF(Table1[[#This Row],[quantity]]&gt;=6,"Bulk Order","-")</f>
        <v>-</v>
      </c>
    </row>
    <row r="319" spans="1:16" ht="14.25" customHeight="1" x14ac:dyDescent="0.3">
      <c r="A319" s="6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9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/>
      <c r="N319" s="1" t="s">
        <v>34</v>
      </c>
      <c r="O319" s="7">
        <f t="shared" si="10"/>
        <v>3205.7718</v>
      </c>
      <c r="P319" s="1" t="str">
        <f>IF(Table1[[#This Row],[quantity]]&gt;=6,"Bulk Order","-")</f>
        <v>-</v>
      </c>
    </row>
    <row r="320" spans="1:16" ht="14.25" customHeight="1" x14ac:dyDescent="0.3">
      <c r="A320" s="6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9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/>
      <c r="N320" s="1" t="s">
        <v>23</v>
      </c>
      <c r="O320" s="7">
        <f t="shared" si="10"/>
        <v>407.68549999999999</v>
      </c>
      <c r="P320" s="1" t="str">
        <f>IF(Table1[[#This Row],[quantity]]&gt;=6,"Bulk Order","-")</f>
        <v>Bulk Order</v>
      </c>
    </row>
    <row r="321" spans="1:16" ht="14.25" customHeight="1" x14ac:dyDescent="0.3">
      <c r="A321" s="6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9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/>
      <c r="N321" s="1" t="s">
        <v>48</v>
      </c>
      <c r="O321" s="7">
        <f t="shared" si="10"/>
        <v>2793.9848000000002</v>
      </c>
      <c r="P321" s="1" t="str">
        <f>IF(Table1[[#This Row],[quantity]]&gt;=6,"Bulk Order","-")</f>
        <v>-</v>
      </c>
    </row>
    <row r="322" spans="1:16" ht="14.25" customHeight="1" x14ac:dyDescent="0.3">
      <c r="A322" s="6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9"/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/>
      <c r="N322" s="1" t="s">
        <v>34</v>
      </c>
      <c r="O322" s="7">
        <f t="shared" si="10"/>
        <v>918.48800000000006</v>
      </c>
      <c r="P322" s="1" t="str">
        <f>IF(Table1[[#This Row],[quantity]]&gt;=6,"Bulk Order","-")</f>
        <v>-</v>
      </c>
    </row>
    <row r="323" spans="1:16" ht="14.25" customHeight="1" x14ac:dyDescent="0.3">
      <c r="A323" s="6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86" si="11">D323*E323</f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/>
      <c r="N323" s="1" t="s">
        <v>39</v>
      </c>
      <c r="O323" s="7">
        <f t="shared" ref="O323:O386" si="12">D323-F323</f>
        <v>752.58720000000005</v>
      </c>
      <c r="P323" s="1" t="str">
        <f>IF(Table1[[#This Row],[quantity]]&gt;=6,"Bulk Order","-")</f>
        <v>Bulk Order</v>
      </c>
    </row>
    <row r="324" spans="1:16" ht="14.25" customHeight="1" x14ac:dyDescent="0.3">
      <c r="A324" s="6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1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/>
      <c r="N324" s="1" t="s">
        <v>17</v>
      </c>
      <c r="O324" s="7">
        <f t="shared" si="12"/>
        <v>2454.7208000000001</v>
      </c>
      <c r="P324" s="1" t="str">
        <f>IF(Table1[[#This Row],[quantity]]&gt;=6,"Bulk Order","-")</f>
        <v>Bulk Order</v>
      </c>
    </row>
    <row r="325" spans="1:16" ht="14.25" customHeight="1" x14ac:dyDescent="0.3">
      <c r="A325" s="6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1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/>
      <c r="N325" s="1" t="s">
        <v>39</v>
      </c>
      <c r="O325" s="7">
        <f t="shared" si="12"/>
        <v>356.50800000000004</v>
      </c>
      <c r="P325" s="1" t="str">
        <f>IF(Table1[[#This Row],[quantity]]&gt;=6,"Bulk Order","-")</f>
        <v>Bulk Order</v>
      </c>
    </row>
    <row r="326" spans="1:16" ht="14.25" customHeight="1" x14ac:dyDescent="0.3">
      <c r="A326" s="6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1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/>
      <c r="N326" s="1" t="s">
        <v>39</v>
      </c>
      <c r="O326" s="7">
        <f t="shared" si="12"/>
        <v>1584.5960000000002</v>
      </c>
      <c r="P326" s="1" t="str">
        <f>IF(Table1[[#This Row],[quantity]]&gt;=6,"Bulk Order","-")</f>
        <v>-</v>
      </c>
    </row>
    <row r="327" spans="1:16" ht="14.25" customHeight="1" x14ac:dyDescent="0.3">
      <c r="A327" s="6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1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/>
      <c r="N327" s="1" t="s">
        <v>48</v>
      </c>
      <c r="O327" s="7">
        <f t="shared" si="12"/>
        <v>1900.8580000000002</v>
      </c>
      <c r="P327" s="1" t="str">
        <f>IF(Table1[[#This Row],[quantity]]&gt;=6,"Bulk Order","-")</f>
        <v>-</v>
      </c>
    </row>
    <row r="328" spans="1:16" ht="14.25" customHeight="1" x14ac:dyDescent="0.3">
      <c r="A328" s="6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1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/>
      <c r="N328" s="1" t="s">
        <v>48</v>
      </c>
      <c r="O328" s="7">
        <f t="shared" si="12"/>
        <v>962.4756000000001</v>
      </c>
      <c r="P328" s="1" t="str">
        <f>IF(Table1[[#This Row],[quantity]]&gt;=6,"Bulk Order","-")</f>
        <v>Bulk Order</v>
      </c>
    </row>
    <row r="329" spans="1:16" ht="14.25" customHeight="1" x14ac:dyDescent="0.3">
      <c r="A329" s="6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1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/>
      <c r="N329" s="1" t="s">
        <v>17</v>
      </c>
      <c r="O329" s="7">
        <f t="shared" si="12"/>
        <v>1828.3760000000002</v>
      </c>
      <c r="P329" s="1" t="str">
        <f>IF(Table1[[#This Row],[quantity]]&gt;=6,"Bulk Order","-")</f>
        <v>-</v>
      </c>
    </row>
    <row r="330" spans="1:16" ht="14.25" customHeight="1" x14ac:dyDescent="0.3">
      <c r="A330" s="6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1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/>
      <c r="N330" s="1" t="s">
        <v>23</v>
      </c>
      <c r="O330" s="7">
        <f t="shared" si="12"/>
        <v>3107.5439999999999</v>
      </c>
      <c r="P330" s="1" t="str">
        <f>IF(Table1[[#This Row],[quantity]]&gt;=6,"Bulk Order","-")</f>
        <v>-</v>
      </c>
    </row>
    <row r="331" spans="1:16" ht="14.25" customHeight="1" x14ac:dyDescent="0.3">
      <c r="A331" s="6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1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/>
      <c r="N331" s="1" t="s">
        <v>48</v>
      </c>
      <c r="O331" s="7">
        <f t="shared" si="12"/>
        <v>3065.3141999999998</v>
      </c>
      <c r="P331" s="1" t="str">
        <f>IF(Table1[[#This Row],[quantity]]&gt;=6,"Bulk Order","-")</f>
        <v>-</v>
      </c>
    </row>
    <row r="332" spans="1:16" ht="14.25" customHeight="1" x14ac:dyDescent="0.3">
      <c r="A332" s="6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1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/>
      <c r="N332" s="1" t="s">
        <v>34</v>
      </c>
      <c r="O332" s="7">
        <f t="shared" si="12"/>
        <v>411.04250000000002</v>
      </c>
      <c r="P332" s="1" t="str">
        <f>IF(Table1[[#This Row],[quantity]]&gt;=6,"Bulk Order","-")</f>
        <v>-</v>
      </c>
    </row>
    <row r="333" spans="1:16" ht="14.25" customHeight="1" x14ac:dyDescent="0.3">
      <c r="A333" s="6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1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/>
      <c r="N333" s="1" t="s">
        <v>34</v>
      </c>
      <c r="O333" s="7">
        <f t="shared" si="12"/>
        <v>2727.8144000000002</v>
      </c>
      <c r="P333" s="1" t="str">
        <f>IF(Table1[[#This Row],[quantity]]&gt;=6,"Bulk Order","-")</f>
        <v>Bulk Order</v>
      </c>
    </row>
    <row r="334" spans="1:16" ht="14.25" customHeight="1" x14ac:dyDescent="0.3">
      <c r="A334" s="6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1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/>
      <c r="N334" s="1" t="s">
        <v>34</v>
      </c>
      <c r="O334" s="7">
        <f t="shared" si="12"/>
        <v>3191.5527999999999</v>
      </c>
      <c r="P334" s="1" t="str">
        <f>IF(Table1[[#This Row],[quantity]]&gt;=6,"Bulk Order","-")</f>
        <v>-</v>
      </c>
    </row>
    <row r="335" spans="1:16" ht="14.25" customHeight="1" x14ac:dyDescent="0.3">
      <c r="A335" s="6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1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/>
      <c r="N335" s="1" t="s">
        <v>23</v>
      </c>
      <c r="O335" s="7">
        <f t="shared" si="12"/>
        <v>1398.8352</v>
      </c>
      <c r="P335" s="1" t="str">
        <f>IF(Table1[[#This Row],[quantity]]&gt;=6,"Bulk Order","-")</f>
        <v>-</v>
      </c>
    </row>
    <row r="336" spans="1:16" ht="14.25" customHeight="1" x14ac:dyDescent="0.3">
      <c r="A336" s="6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1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/>
      <c r="N336" s="1" t="s">
        <v>34</v>
      </c>
      <c r="O336" s="7">
        <f t="shared" si="12"/>
        <v>1577.7216000000001</v>
      </c>
      <c r="P336" s="1" t="str">
        <f>IF(Table1[[#This Row],[quantity]]&gt;=6,"Bulk Order","-")</f>
        <v>Bulk Order</v>
      </c>
    </row>
    <row r="337" spans="1:16" ht="14.25" customHeight="1" x14ac:dyDescent="0.3">
      <c r="A337" s="6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1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/>
      <c r="N337" s="1" t="s">
        <v>48</v>
      </c>
      <c r="O337" s="7">
        <f t="shared" si="12"/>
        <v>567.94679999999994</v>
      </c>
      <c r="P337" s="1" t="str">
        <f>IF(Table1[[#This Row],[quantity]]&gt;=6,"Bulk Order","-")</f>
        <v>Bulk Order</v>
      </c>
    </row>
    <row r="338" spans="1:16" ht="14.25" customHeight="1" x14ac:dyDescent="0.3">
      <c r="A338" s="6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1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/>
      <c r="N338" s="1" t="s">
        <v>23</v>
      </c>
      <c r="O338" s="7">
        <f t="shared" si="12"/>
        <v>913.00710000000004</v>
      </c>
      <c r="P338" s="1" t="str">
        <f>IF(Table1[[#This Row],[quantity]]&gt;=6,"Bulk Order","-")</f>
        <v>Bulk Order</v>
      </c>
    </row>
    <row r="339" spans="1:16" ht="14.25" customHeight="1" x14ac:dyDescent="0.3">
      <c r="A339" s="6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1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/>
      <c r="N339" s="1" t="s">
        <v>39</v>
      </c>
      <c r="O339" s="7">
        <f t="shared" si="12"/>
        <v>2820.6637000000001</v>
      </c>
      <c r="P339" s="1" t="str">
        <f>IF(Table1[[#This Row],[quantity]]&gt;=6,"Bulk Order","-")</f>
        <v>Bulk Order</v>
      </c>
    </row>
    <row r="340" spans="1:16" ht="14.25" customHeight="1" x14ac:dyDescent="0.3">
      <c r="A340" s="6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1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/>
      <c r="N340" s="1" t="s">
        <v>23</v>
      </c>
      <c r="O340" s="7">
        <f t="shared" si="12"/>
        <v>989.15639999999996</v>
      </c>
      <c r="P340" s="1" t="str">
        <f>IF(Table1[[#This Row],[quantity]]&gt;=6,"Bulk Order","-")</f>
        <v>-</v>
      </c>
    </row>
    <row r="341" spans="1:16" ht="14.25" customHeight="1" x14ac:dyDescent="0.3">
      <c r="A341" s="6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1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/>
      <c r="N341" s="1" t="s">
        <v>34</v>
      </c>
      <c r="O341" s="7">
        <f t="shared" si="12"/>
        <v>68.054400000000001</v>
      </c>
      <c r="P341" s="1" t="str">
        <f>IF(Table1[[#This Row],[quantity]]&gt;=6,"Bulk Order","-")</f>
        <v>-</v>
      </c>
    </row>
    <row r="342" spans="1:16" ht="14.25" customHeight="1" x14ac:dyDescent="0.3">
      <c r="A342" s="6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1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/>
      <c r="N342" s="1" t="s">
        <v>17</v>
      </c>
      <c r="O342" s="7">
        <f t="shared" si="12"/>
        <v>1530.2168999999999</v>
      </c>
      <c r="P342" s="1" t="str">
        <f>IF(Table1[[#This Row],[quantity]]&gt;=6,"Bulk Order","-")</f>
        <v>Bulk Order</v>
      </c>
    </row>
    <row r="343" spans="1:16" ht="14.25" customHeight="1" x14ac:dyDescent="0.3">
      <c r="A343" s="6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1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/>
      <c r="N343" s="1" t="s">
        <v>28</v>
      </c>
      <c r="O343" s="7">
        <f t="shared" si="12"/>
        <v>2134.9059999999999</v>
      </c>
      <c r="P343" s="1" t="str">
        <f>IF(Table1[[#This Row],[quantity]]&gt;=6,"Bulk Order","-")</f>
        <v>-</v>
      </c>
    </row>
    <row r="344" spans="1:16" ht="14.25" customHeight="1" x14ac:dyDescent="0.3">
      <c r="A344" s="6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1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/>
      <c r="N344" s="1" t="s">
        <v>39</v>
      </c>
      <c r="O344" s="7">
        <f t="shared" si="12"/>
        <v>2098.8521999999998</v>
      </c>
      <c r="P344" s="1" t="str">
        <f>IF(Table1[[#This Row],[quantity]]&gt;=6,"Bulk Order","-")</f>
        <v>Bulk Order</v>
      </c>
    </row>
    <row r="345" spans="1:16" ht="14.25" customHeight="1" x14ac:dyDescent="0.3">
      <c r="A345" s="6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1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/>
      <c r="N345" s="1" t="s">
        <v>34</v>
      </c>
      <c r="O345" s="7">
        <f t="shared" si="12"/>
        <v>2484.5328</v>
      </c>
      <c r="P345" s="1" t="str">
        <f>IF(Table1[[#This Row],[quantity]]&gt;=6,"Bulk Order","-")</f>
        <v>-</v>
      </c>
    </row>
    <row r="346" spans="1:16" ht="14.25" customHeight="1" x14ac:dyDescent="0.3">
      <c r="A346" s="6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1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/>
      <c r="N346" s="1" t="s">
        <v>48</v>
      </c>
      <c r="O346" s="7">
        <f t="shared" si="12"/>
        <v>217.4796</v>
      </c>
      <c r="P346" s="1" t="str">
        <f>IF(Table1[[#This Row],[quantity]]&gt;=6,"Bulk Order","-")</f>
        <v>-</v>
      </c>
    </row>
    <row r="347" spans="1:16" ht="14.25" customHeight="1" x14ac:dyDescent="0.3">
      <c r="A347" s="6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1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/>
      <c r="N347" s="1" t="s">
        <v>39</v>
      </c>
      <c r="O347" s="7">
        <f t="shared" si="12"/>
        <v>2377.7622000000001</v>
      </c>
      <c r="P347" s="1" t="str">
        <f>IF(Table1[[#This Row],[quantity]]&gt;=6,"Bulk Order","-")</f>
        <v>Bulk Order</v>
      </c>
    </row>
    <row r="348" spans="1:16" ht="14.25" customHeight="1" x14ac:dyDescent="0.3">
      <c r="A348" s="6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1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/>
      <c r="N348" s="1" t="s">
        <v>34</v>
      </c>
      <c r="O348" s="7">
        <f t="shared" si="12"/>
        <v>1124.144</v>
      </c>
      <c r="P348" s="1" t="str">
        <f>IF(Table1[[#This Row],[quantity]]&gt;=6,"Bulk Order","-")</f>
        <v>Bulk Order</v>
      </c>
    </row>
    <row r="349" spans="1:16" ht="14.25" customHeight="1" x14ac:dyDescent="0.3">
      <c r="A349" s="6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1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/>
      <c r="N349" s="1" t="s">
        <v>48</v>
      </c>
      <c r="O349" s="7">
        <f t="shared" si="12"/>
        <v>3985.8420000000001</v>
      </c>
      <c r="P349" s="1" t="str">
        <f>IF(Table1[[#This Row],[quantity]]&gt;=6,"Bulk Order","-")</f>
        <v>-</v>
      </c>
    </row>
    <row r="350" spans="1:16" ht="14.25" customHeight="1" x14ac:dyDescent="0.3">
      <c r="A350" s="6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1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/>
      <c r="N350" s="1" t="s">
        <v>17</v>
      </c>
      <c r="O350" s="7">
        <f t="shared" si="12"/>
        <v>1323.085</v>
      </c>
      <c r="P350" s="1" t="str">
        <f>IF(Table1[[#This Row],[quantity]]&gt;=6,"Bulk Order","-")</f>
        <v>Bulk Order</v>
      </c>
    </row>
    <row r="351" spans="1:16" ht="14.25" customHeight="1" x14ac:dyDescent="0.3">
      <c r="A351" s="6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1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/>
      <c r="N351" s="1" t="s">
        <v>17</v>
      </c>
      <c r="O351" s="7">
        <f t="shared" si="12"/>
        <v>590.61</v>
      </c>
      <c r="P351" s="1" t="str">
        <f>IF(Table1[[#This Row],[quantity]]&gt;=6,"Bulk Order","-")</f>
        <v>-</v>
      </c>
    </row>
    <row r="352" spans="1:16" ht="14.25" customHeight="1" x14ac:dyDescent="0.3">
      <c r="A352" s="6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1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/>
      <c r="N352" s="1" t="s">
        <v>28</v>
      </c>
      <c r="O352" s="7">
        <f t="shared" si="12"/>
        <v>194.11840000000001</v>
      </c>
      <c r="P352" s="1" t="str">
        <f>IF(Table1[[#This Row],[quantity]]&gt;=6,"Bulk Order","-")</f>
        <v>-</v>
      </c>
    </row>
    <row r="353" spans="1:16" ht="14.25" customHeight="1" x14ac:dyDescent="0.3">
      <c r="A353" s="6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1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/>
      <c r="N353" s="1" t="s">
        <v>28</v>
      </c>
      <c r="O353" s="7">
        <f t="shared" si="12"/>
        <v>1064.3724</v>
      </c>
      <c r="P353" s="1" t="str">
        <f>IF(Table1[[#This Row],[quantity]]&gt;=6,"Bulk Order","-")</f>
        <v>-</v>
      </c>
    </row>
    <row r="354" spans="1:16" ht="14.25" customHeight="1" x14ac:dyDescent="0.3">
      <c r="A354" s="6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1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/>
      <c r="N354" s="1" t="s">
        <v>28</v>
      </c>
      <c r="O354" s="7">
        <f t="shared" si="12"/>
        <v>634.7315000000001</v>
      </c>
      <c r="P354" s="1" t="str">
        <f>IF(Table1[[#This Row],[quantity]]&gt;=6,"Bulk Order","-")</f>
        <v>Bulk Order</v>
      </c>
    </row>
    <row r="355" spans="1:16" ht="14.25" customHeight="1" x14ac:dyDescent="0.3">
      <c r="A355" s="6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1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/>
      <c r="N355" s="1" t="s">
        <v>23</v>
      </c>
      <c r="O355" s="7">
        <f t="shared" si="12"/>
        <v>2561.5356000000002</v>
      </c>
      <c r="P355" s="1" t="str">
        <f>IF(Table1[[#This Row],[quantity]]&gt;=6,"Bulk Order","-")</f>
        <v>-</v>
      </c>
    </row>
    <row r="356" spans="1:16" ht="14.25" customHeight="1" x14ac:dyDescent="0.3">
      <c r="A356" s="6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1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/>
      <c r="N356" s="1" t="s">
        <v>34</v>
      </c>
      <c r="O356" s="7">
        <f t="shared" si="12"/>
        <v>3230.1064000000001</v>
      </c>
      <c r="P356" s="1" t="str">
        <f>IF(Table1[[#This Row],[quantity]]&gt;=6,"Bulk Order","-")</f>
        <v>Bulk Order</v>
      </c>
    </row>
    <row r="357" spans="1:16" ht="14.25" customHeight="1" x14ac:dyDescent="0.3">
      <c r="A357" s="6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1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/>
      <c r="N357" s="1" t="s">
        <v>17</v>
      </c>
      <c r="O357" s="7">
        <f t="shared" si="12"/>
        <v>897.34699999999998</v>
      </c>
      <c r="P357" s="1" t="str">
        <f>IF(Table1[[#This Row],[quantity]]&gt;=6,"Bulk Order","-")</f>
        <v>Bulk Order</v>
      </c>
    </row>
    <row r="358" spans="1:16" ht="14.25" customHeight="1" x14ac:dyDescent="0.3">
      <c r="A358" s="6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1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/>
      <c r="N358" s="1" t="s">
        <v>34</v>
      </c>
      <c r="O358" s="7">
        <f t="shared" si="12"/>
        <v>2608.7501999999999</v>
      </c>
      <c r="P358" s="1" t="str">
        <f>IF(Table1[[#This Row],[quantity]]&gt;=6,"Bulk Order","-")</f>
        <v>-</v>
      </c>
    </row>
    <row r="359" spans="1:16" ht="14.25" customHeight="1" x14ac:dyDescent="0.3">
      <c r="A359" s="6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1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/>
      <c r="N359" s="1" t="s">
        <v>34</v>
      </c>
      <c r="O359" s="7">
        <f t="shared" si="12"/>
        <v>3273.8649999999998</v>
      </c>
      <c r="P359" s="1" t="str">
        <f>IF(Table1[[#This Row],[quantity]]&gt;=6,"Bulk Order","-")</f>
        <v>-</v>
      </c>
    </row>
    <row r="360" spans="1:16" ht="14.25" customHeight="1" x14ac:dyDescent="0.3">
      <c r="A360" s="6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1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/>
      <c r="N360" s="1" t="s">
        <v>17</v>
      </c>
      <c r="O360" s="7">
        <f t="shared" si="12"/>
        <v>1477.8648000000001</v>
      </c>
      <c r="P360" s="1" t="str">
        <f>IF(Table1[[#This Row],[quantity]]&gt;=6,"Bulk Order","-")</f>
        <v>-</v>
      </c>
    </row>
    <row r="361" spans="1:16" ht="14.25" customHeight="1" x14ac:dyDescent="0.3">
      <c r="A361" s="6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1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/>
      <c r="N361" s="1" t="s">
        <v>17</v>
      </c>
      <c r="O361" s="7">
        <f t="shared" si="12"/>
        <v>284.75</v>
      </c>
      <c r="P361" s="1" t="str">
        <f>IF(Table1[[#This Row],[quantity]]&gt;=6,"Bulk Order","-")</f>
        <v>-</v>
      </c>
    </row>
    <row r="362" spans="1:16" ht="14.25" customHeight="1" x14ac:dyDescent="0.3">
      <c r="A362" s="6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1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/>
      <c r="N362" s="1" t="s">
        <v>28</v>
      </c>
      <c r="O362" s="7">
        <f t="shared" si="12"/>
        <v>1002.8682</v>
      </c>
      <c r="P362" s="1" t="str">
        <f>IF(Table1[[#This Row],[quantity]]&gt;=6,"Bulk Order","-")</f>
        <v>-</v>
      </c>
    </row>
    <row r="363" spans="1:16" ht="14.25" customHeight="1" x14ac:dyDescent="0.3">
      <c r="A363" s="6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1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/>
      <c r="N363" s="1" t="s">
        <v>23</v>
      </c>
      <c r="O363" s="7">
        <f t="shared" si="12"/>
        <v>3275.9948000000004</v>
      </c>
      <c r="P363" s="1" t="str">
        <f>IF(Table1[[#This Row],[quantity]]&gt;=6,"Bulk Order","-")</f>
        <v>Bulk Order</v>
      </c>
    </row>
    <row r="364" spans="1:16" ht="14.25" customHeight="1" x14ac:dyDescent="0.3">
      <c r="A364" s="6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1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/>
      <c r="N364" s="1" t="s">
        <v>39</v>
      </c>
      <c r="O364" s="7">
        <f t="shared" si="12"/>
        <v>3684.5554999999999</v>
      </c>
      <c r="P364" s="1" t="str">
        <f>IF(Table1[[#This Row],[quantity]]&gt;=6,"Bulk Order","-")</f>
        <v>Bulk Order</v>
      </c>
    </row>
    <row r="365" spans="1:16" ht="14.25" customHeight="1" x14ac:dyDescent="0.3">
      <c r="A365" s="6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1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/>
      <c r="N365" s="1" t="s">
        <v>48</v>
      </c>
      <c r="O365" s="7">
        <f t="shared" si="12"/>
        <v>487.32929999999999</v>
      </c>
      <c r="P365" s="1" t="str">
        <f>IF(Table1[[#This Row],[quantity]]&gt;=6,"Bulk Order","-")</f>
        <v>-</v>
      </c>
    </row>
    <row r="366" spans="1:16" ht="14.25" customHeight="1" x14ac:dyDescent="0.3">
      <c r="A366" s="6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1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/>
      <c r="N366" s="1" t="s">
        <v>28</v>
      </c>
      <c r="O366" s="7">
        <f t="shared" si="12"/>
        <v>1053.6679999999999</v>
      </c>
      <c r="P366" s="1" t="str">
        <f>IF(Table1[[#This Row],[quantity]]&gt;=6,"Bulk Order","-")</f>
        <v>-</v>
      </c>
    </row>
    <row r="367" spans="1:16" ht="14.25" customHeight="1" x14ac:dyDescent="0.3">
      <c r="A367" s="6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1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/>
      <c r="N367" s="1" t="s">
        <v>17</v>
      </c>
      <c r="O367" s="7">
        <f t="shared" si="12"/>
        <v>2089.2114000000001</v>
      </c>
      <c r="P367" s="1" t="str">
        <f>IF(Table1[[#This Row],[quantity]]&gt;=6,"Bulk Order","-")</f>
        <v>-</v>
      </c>
    </row>
    <row r="368" spans="1:16" ht="14.25" customHeight="1" x14ac:dyDescent="0.3">
      <c r="A368" s="6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1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/>
      <c r="N368" s="1" t="s">
        <v>28</v>
      </c>
      <c r="O368" s="7">
        <f t="shared" si="12"/>
        <v>1488.54</v>
      </c>
      <c r="P368" s="1" t="str">
        <f>IF(Table1[[#This Row],[quantity]]&gt;=6,"Bulk Order","-")</f>
        <v>-</v>
      </c>
    </row>
    <row r="369" spans="1:16" ht="14.25" customHeight="1" x14ac:dyDescent="0.3">
      <c r="A369" s="6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1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/>
      <c r="N369" s="1" t="s">
        <v>23</v>
      </c>
      <c r="O369" s="7">
        <f t="shared" si="12"/>
        <v>3556.1712000000002</v>
      </c>
      <c r="P369" s="1" t="str">
        <f>IF(Table1[[#This Row],[quantity]]&gt;=6,"Bulk Order","-")</f>
        <v>-</v>
      </c>
    </row>
    <row r="370" spans="1:16" ht="14.25" customHeight="1" x14ac:dyDescent="0.3">
      <c r="A370" s="6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1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/>
      <c r="N370" s="1" t="s">
        <v>48</v>
      </c>
      <c r="O370" s="7">
        <f t="shared" si="12"/>
        <v>1111.663</v>
      </c>
      <c r="P370" s="1" t="str">
        <f>IF(Table1[[#This Row],[quantity]]&gt;=6,"Bulk Order","-")</f>
        <v>Bulk Order</v>
      </c>
    </row>
    <row r="371" spans="1:16" ht="14.25" customHeight="1" x14ac:dyDescent="0.3">
      <c r="A371" s="6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1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/>
      <c r="N371" s="1" t="s">
        <v>23</v>
      </c>
      <c r="O371" s="7">
        <f t="shared" si="12"/>
        <v>4529.8090000000002</v>
      </c>
      <c r="P371" s="1" t="str">
        <f>IF(Table1[[#This Row],[quantity]]&gt;=6,"Bulk Order","-")</f>
        <v>-</v>
      </c>
    </row>
    <row r="372" spans="1:16" ht="14.25" customHeight="1" x14ac:dyDescent="0.3">
      <c r="A372" s="6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1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/>
      <c r="N372" s="1" t="s">
        <v>28</v>
      </c>
      <c r="O372" s="7">
        <f t="shared" si="12"/>
        <v>3348.7280000000001</v>
      </c>
      <c r="P372" s="1" t="str">
        <f>IF(Table1[[#This Row],[quantity]]&gt;=6,"Bulk Order","-")</f>
        <v>-</v>
      </c>
    </row>
    <row r="373" spans="1:16" ht="14.25" customHeight="1" x14ac:dyDescent="0.3">
      <c r="A373" s="6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1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/>
      <c r="N373" s="1" t="s">
        <v>34</v>
      </c>
      <c r="O373" s="7">
        <f t="shared" si="12"/>
        <v>629.83680000000004</v>
      </c>
      <c r="P373" s="1" t="str">
        <f>IF(Table1[[#This Row],[quantity]]&gt;=6,"Bulk Order","-")</f>
        <v>Bulk Order</v>
      </c>
    </row>
    <row r="374" spans="1:16" ht="14.25" customHeight="1" x14ac:dyDescent="0.3">
      <c r="A374" s="6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1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/>
      <c r="N374" s="1" t="s">
        <v>39</v>
      </c>
      <c r="O374" s="7">
        <f t="shared" si="12"/>
        <v>2382.576</v>
      </c>
      <c r="P374" s="1" t="str">
        <f>IF(Table1[[#This Row],[quantity]]&gt;=6,"Bulk Order","-")</f>
        <v>-</v>
      </c>
    </row>
    <row r="375" spans="1:16" ht="14.25" customHeight="1" x14ac:dyDescent="0.3">
      <c r="A375" s="6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1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/>
      <c r="N375" s="1" t="s">
        <v>17</v>
      </c>
      <c r="O375" s="7">
        <f t="shared" si="12"/>
        <v>595.30379999999991</v>
      </c>
      <c r="P375" s="1" t="str">
        <f>IF(Table1[[#This Row],[quantity]]&gt;=6,"Bulk Order","-")</f>
        <v>-</v>
      </c>
    </row>
    <row r="376" spans="1:16" ht="14.25" customHeight="1" x14ac:dyDescent="0.3">
      <c r="A376" s="6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1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/>
      <c r="N376" s="1" t="s">
        <v>23</v>
      </c>
      <c r="O376" s="7">
        <f t="shared" si="12"/>
        <v>1496.8240000000001</v>
      </c>
      <c r="P376" s="1" t="str">
        <f>IF(Table1[[#This Row],[quantity]]&gt;=6,"Bulk Order","-")</f>
        <v>-</v>
      </c>
    </row>
    <row r="377" spans="1:16" ht="14.25" customHeight="1" x14ac:dyDescent="0.3">
      <c r="A377" s="6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1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/>
      <c r="N377" s="1" t="s">
        <v>23</v>
      </c>
      <c r="O377" s="7">
        <f t="shared" si="12"/>
        <v>3132.2116000000001</v>
      </c>
      <c r="P377" s="1" t="str">
        <f>IF(Table1[[#This Row],[quantity]]&gt;=6,"Bulk Order","-")</f>
        <v>-</v>
      </c>
    </row>
    <row r="378" spans="1:16" ht="14.25" customHeight="1" x14ac:dyDescent="0.3">
      <c r="A378" s="6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1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/>
      <c r="N378" s="1" t="s">
        <v>17</v>
      </c>
      <c r="O378" s="7">
        <f t="shared" si="12"/>
        <v>1305.3988000000002</v>
      </c>
      <c r="P378" s="1" t="str">
        <f>IF(Table1[[#This Row],[quantity]]&gt;=6,"Bulk Order","-")</f>
        <v>-</v>
      </c>
    </row>
    <row r="379" spans="1:16" ht="14.25" customHeight="1" x14ac:dyDescent="0.3">
      <c r="A379" s="6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1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/>
      <c r="N379" s="1" t="s">
        <v>28</v>
      </c>
      <c r="O379" s="7">
        <f t="shared" si="12"/>
        <v>2189.9591999999998</v>
      </c>
      <c r="P379" s="1" t="str">
        <f>IF(Table1[[#This Row],[quantity]]&gt;=6,"Bulk Order","-")</f>
        <v>Bulk Order</v>
      </c>
    </row>
    <row r="380" spans="1:16" ht="14.25" customHeight="1" x14ac:dyDescent="0.3">
      <c r="A380" s="6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1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/>
      <c r="N380" s="1" t="s">
        <v>28</v>
      </c>
      <c r="O380" s="7">
        <f t="shared" si="12"/>
        <v>1065.5244</v>
      </c>
      <c r="P380" s="1" t="str">
        <f>IF(Table1[[#This Row],[quantity]]&gt;=6,"Bulk Order","-")</f>
        <v>-</v>
      </c>
    </row>
    <row r="381" spans="1:16" ht="14.25" customHeight="1" x14ac:dyDescent="0.3">
      <c r="A381" s="6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1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/>
      <c r="N381" s="1" t="s">
        <v>17</v>
      </c>
      <c r="O381" s="7">
        <f t="shared" si="12"/>
        <v>3306.8580999999999</v>
      </c>
      <c r="P381" s="1" t="str">
        <f>IF(Table1[[#This Row],[quantity]]&gt;=6,"Bulk Order","-")</f>
        <v>-</v>
      </c>
    </row>
    <row r="382" spans="1:16" ht="14.25" customHeight="1" x14ac:dyDescent="0.3">
      <c r="A382" s="6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1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/>
      <c r="N382" s="1" t="s">
        <v>17</v>
      </c>
      <c r="O382" s="7">
        <f t="shared" si="12"/>
        <v>1433.7323000000001</v>
      </c>
      <c r="P382" s="1" t="str">
        <f>IF(Table1[[#This Row],[quantity]]&gt;=6,"Bulk Order","-")</f>
        <v>Bulk Order</v>
      </c>
    </row>
    <row r="383" spans="1:16" ht="14.25" customHeight="1" x14ac:dyDescent="0.3">
      <c r="A383" s="6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1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/>
      <c r="N383" s="1" t="s">
        <v>17</v>
      </c>
      <c r="O383" s="7">
        <f t="shared" si="12"/>
        <v>2463.4832000000001</v>
      </c>
      <c r="P383" s="1" t="str">
        <f>IF(Table1[[#This Row],[quantity]]&gt;=6,"Bulk Order","-")</f>
        <v>-</v>
      </c>
    </row>
    <row r="384" spans="1:16" ht="14.25" customHeight="1" x14ac:dyDescent="0.3">
      <c r="A384" s="6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1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/>
      <c r="N384" s="1" t="s">
        <v>39</v>
      </c>
      <c r="O384" s="7">
        <f t="shared" si="12"/>
        <v>738.98879999999997</v>
      </c>
      <c r="P384" s="1" t="str">
        <f>IF(Table1[[#This Row],[quantity]]&gt;=6,"Bulk Order","-")</f>
        <v>Bulk Order</v>
      </c>
    </row>
    <row r="385" spans="1:16" ht="14.25" customHeight="1" x14ac:dyDescent="0.3">
      <c r="A385" s="6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1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/>
      <c r="N385" s="1" t="s">
        <v>39</v>
      </c>
      <c r="O385" s="7">
        <f t="shared" si="12"/>
        <v>1798.7424000000001</v>
      </c>
      <c r="P385" s="1" t="str">
        <f>IF(Table1[[#This Row],[quantity]]&gt;=6,"Bulk Order","-")</f>
        <v>-</v>
      </c>
    </row>
    <row r="386" spans="1:16" ht="14.25" customHeight="1" x14ac:dyDescent="0.3">
      <c r="A386" s="6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1"/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/>
      <c r="N386" s="1" t="s">
        <v>48</v>
      </c>
      <c r="O386" s="7">
        <f t="shared" si="12"/>
        <v>1993.5468000000001</v>
      </c>
      <c r="P386" s="1" t="str">
        <f>IF(Table1[[#This Row],[quantity]]&gt;=6,"Bulk Order","-")</f>
        <v>-</v>
      </c>
    </row>
    <row r="387" spans="1:16" ht="14.25" customHeight="1" x14ac:dyDescent="0.3">
      <c r="A387" s="6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ref="F387:F450" si="13">D387*E387</f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/>
      <c r="N387" s="1" t="s">
        <v>48</v>
      </c>
      <c r="O387" s="7">
        <f t="shared" ref="O387:O450" si="14">D387-F387</f>
        <v>1719.7036000000001</v>
      </c>
      <c r="P387" s="1" t="str">
        <f>IF(Table1[[#This Row],[quantity]]&gt;=6,"Bulk Order","-")</f>
        <v>-</v>
      </c>
    </row>
    <row r="388" spans="1:16" ht="14.25" customHeight="1" x14ac:dyDescent="0.3">
      <c r="A388" s="6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3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/>
      <c r="N388" s="1" t="s">
        <v>28</v>
      </c>
      <c r="O388" s="7">
        <f t="shared" si="14"/>
        <v>1977.7223999999999</v>
      </c>
      <c r="P388" s="1" t="str">
        <f>IF(Table1[[#This Row],[quantity]]&gt;=6,"Bulk Order","-")</f>
        <v>Bulk Order</v>
      </c>
    </row>
    <row r="389" spans="1:16" ht="14.25" customHeight="1" x14ac:dyDescent="0.3">
      <c r="A389" s="6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3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/>
      <c r="N389" s="1" t="s">
        <v>34</v>
      </c>
      <c r="O389" s="7">
        <f t="shared" si="14"/>
        <v>2256.7446</v>
      </c>
      <c r="P389" s="1" t="str">
        <f>IF(Table1[[#This Row],[quantity]]&gt;=6,"Bulk Order","-")</f>
        <v>-</v>
      </c>
    </row>
    <row r="390" spans="1:16" ht="14.25" customHeight="1" x14ac:dyDescent="0.3">
      <c r="A390" s="6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3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/>
      <c r="N390" s="1" t="s">
        <v>48</v>
      </c>
      <c r="O390" s="7">
        <f t="shared" si="14"/>
        <v>4401.1746000000003</v>
      </c>
      <c r="P390" s="1" t="str">
        <f>IF(Table1[[#This Row],[quantity]]&gt;=6,"Bulk Order","-")</f>
        <v>Bulk Order</v>
      </c>
    </row>
    <row r="391" spans="1:16" ht="14.25" customHeight="1" x14ac:dyDescent="0.3">
      <c r="A391" s="6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3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/>
      <c r="N391" s="1" t="s">
        <v>39</v>
      </c>
      <c r="O391" s="7">
        <f t="shared" si="14"/>
        <v>816.24660000000006</v>
      </c>
      <c r="P391" s="1" t="str">
        <f>IF(Table1[[#This Row],[quantity]]&gt;=6,"Bulk Order","-")</f>
        <v>-</v>
      </c>
    </row>
    <row r="392" spans="1:16" ht="14.25" customHeight="1" x14ac:dyDescent="0.3">
      <c r="A392" s="6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3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/>
      <c r="N392" s="1" t="s">
        <v>23</v>
      </c>
      <c r="O392" s="7">
        <f t="shared" si="14"/>
        <v>3711.7919999999999</v>
      </c>
      <c r="P392" s="1" t="str">
        <f>IF(Table1[[#This Row],[quantity]]&gt;=6,"Bulk Order","-")</f>
        <v>Bulk Order</v>
      </c>
    </row>
    <row r="393" spans="1:16" ht="14.25" customHeight="1" x14ac:dyDescent="0.3">
      <c r="A393" s="6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3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/>
      <c r="N393" s="1" t="s">
        <v>23</v>
      </c>
      <c r="O393" s="7">
        <f t="shared" si="14"/>
        <v>1794.4128000000001</v>
      </c>
      <c r="P393" s="1" t="str">
        <f>IF(Table1[[#This Row],[quantity]]&gt;=6,"Bulk Order","-")</f>
        <v>-</v>
      </c>
    </row>
    <row r="394" spans="1:16" ht="14.25" customHeight="1" x14ac:dyDescent="0.3">
      <c r="A394" s="6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3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/>
      <c r="N394" s="1" t="s">
        <v>39</v>
      </c>
      <c r="O394" s="7">
        <f t="shared" si="14"/>
        <v>1531.2816000000003</v>
      </c>
      <c r="P394" s="1" t="str">
        <f>IF(Table1[[#This Row],[quantity]]&gt;=6,"Bulk Order","-")</f>
        <v>Bulk Order</v>
      </c>
    </row>
    <row r="395" spans="1:16" ht="14.25" customHeight="1" x14ac:dyDescent="0.3">
      <c r="A395" s="6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3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/>
      <c r="N395" s="1" t="s">
        <v>28</v>
      </c>
      <c r="O395" s="7">
        <f t="shared" si="14"/>
        <v>2499.3462</v>
      </c>
      <c r="P395" s="1" t="str">
        <f>IF(Table1[[#This Row],[quantity]]&gt;=6,"Bulk Order","-")</f>
        <v>Bulk Order</v>
      </c>
    </row>
    <row r="396" spans="1:16" ht="14.25" customHeight="1" x14ac:dyDescent="0.3">
      <c r="A396" s="6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3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/>
      <c r="N396" s="1" t="s">
        <v>23</v>
      </c>
      <c r="O396" s="7">
        <f t="shared" si="14"/>
        <v>3168.902</v>
      </c>
      <c r="P396" s="1" t="str">
        <f>IF(Table1[[#This Row],[quantity]]&gt;=6,"Bulk Order","-")</f>
        <v>-</v>
      </c>
    </row>
    <row r="397" spans="1:16" ht="14.25" customHeight="1" x14ac:dyDescent="0.3">
      <c r="A397" s="6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3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/>
      <c r="N397" s="1" t="s">
        <v>39</v>
      </c>
      <c r="O397" s="7">
        <f t="shared" si="14"/>
        <v>1598.9751000000001</v>
      </c>
      <c r="P397" s="1" t="str">
        <f>IF(Table1[[#This Row],[quantity]]&gt;=6,"Bulk Order","-")</f>
        <v>Bulk Order</v>
      </c>
    </row>
    <row r="398" spans="1:16" ht="14.25" customHeight="1" x14ac:dyDescent="0.3">
      <c r="A398" s="6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3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/>
      <c r="N398" s="1" t="s">
        <v>17</v>
      </c>
      <c r="O398" s="7">
        <f t="shared" si="14"/>
        <v>2168.7649999999999</v>
      </c>
      <c r="P398" s="1" t="str">
        <f>IF(Table1[[#This Row],[quantity]]&gt;=6,"Bulk Order","-")</f>
        <v>-</v>
      </c>
    </row>
    <row r="399" spans="1:16" ht="14.25" customHeight="1" x14ac:dyDescent="0.3">
      <c r="A399" s="6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3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/>
      <c r="N399" s="1" t="s">
        <v>34</v>
      </c>
      <c r="O399" s="7">
        <f t="shared" si="14"/>
        <v>341.3621</v>
      </c>
      <c r="P399" s="1" t="str">
        <f>IF(Table1[[#This Row],[quantity]]&gt;=6,"Bulk Order","-")</f>
        <v>-</v>
      </c>
    </row>
    <row r="400" spans="1:16" ht="14.25" customHeight="1" x14ac:dyDescent="0.3">
      <c r="A400" s="6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3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/>
      <c r="N400" s="1" t="s">
        <v>34</v>
      </c>
      <c r="O400" s="7">
        <f t="shared" si="14"/>
        <v>2409.0803000000001</v>
      </c>
      <c r="P400" s="1" t="str">
        <f>IF(Table1[[#This Row],[quantity]]&gt;=6,"Bulk Order","-")</f>
        <v>-</v>
      </c>
    </row>
    <row r="401" spans="1:16" ht="14.25" customHeight="1" x14ac:dyDescent="0.3">
      <c r="A401" s="6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3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/>
      <c r="N401" s="1" t="s">
        <v>34</v>
      </c>
      <c r="O401" s="7">
        <f t="shared" si="14"/>
        <v>1056.8737999999998</v>
      </c>
      <c r="P401" s="1" t="str">
        <f>IF(Table1[[#This Row],[quantity]]&gt;=6,"Bulk Order","-")</f>
        <v>Bulk Order</v>
      </c>
    </row>
    <row r="402" spans="1:16" ht="14.25" customHeight="1" x14ac:dyDescent="0.3">
      <c r="A402" s="6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3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/>
      <c r="N402" s="1" t="s">
        <v>28</v>
      </c>
      <c r="O402" s="7">
        <f t="shared" si="14"/>
        <v>1516.1316000000002</v>
      </c>
      <c r="P402" s="1" t="str">
        <f>IF(Table1[[#This Row],[quantity]]&gt;=6,"Bulk Order","-")</f>
        <v>Bulk Order</v>
      </c>
    </row>
    <row r="403" spans="1:16" ht="14.25" customHeight="1" x14ac:dyDescent="0.3">
      <c r="A403" s="6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3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/>
      <c r="N403" s="1" t="s">
        <v>28</v>
      </c>
      <c r="O403" s="7">
        <f t="shared" si="14"/>
        <v>2434.3200000000002</v>
      </c>
      <c r="P403" s="1" t="str">
        <f>IF(Table1[[#This Row],[quantity]]&gt;=6,"Bulk Order","-")</f>
        <v>Bulk Order</v>
      </c>
    </row>
    <row r="404" spans="1:16" ht="14.25" customHeight="1" x14ac:dyDescent="0.3">
      <c r="A404" s="6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3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/>
      <c r="N404" s="1" t="s">
        <v>17</v>
      </c>
      <c r="O404" s="7">
        <f t="shared" si="14"/>
        <v>2132.8833</v>
      </c>
      <c r="P404" s="1" t="str">
        <f>IF(Table1[[#This Row],[quantity]]&gt;=6,"Bulk Order","-")</f>
        <v>-</v>
      </c>
    </row>
    <row r="405" spans="1:16" ht="14.25" customHeight="1" x14ac:dyDescent="0.3">
      <c r="A405" s="6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3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/>
      <c r="N405" s="1" t="s">
        <v>17</v>
      </c>
      <c r="O405" s="7">
        <f t="shared" si="14"/>
        <v>1576.576</v>
      </c>
      <c r="P405" s="1" t="str">
        <f>IF(Table1[[#This Row],[quantity]]&gt;=6,"Bulk Order","-")</f>
        <v>-</v>
      </c>
    </row>
    <row r="406" spans="1:16" ht="14.25" customHeight="1" x14ac:dyDescent="0.3">
      <c r="A406" s="6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3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/>
      <c r="N406" s="1" t="s">
        <v>39</v>
      </c>
      <c r="O406" s="7">
        <f t="shared" si="14"/>
        <v>1610.78</v>
      </c>
      <c r="P406" s="1" t="str">
        <f>IF(Table1[[#This Row],[quantity]]&gt;=6,"Bulk Order","-")</f>
        <v>-</v>
      </c>
    </row>
    <row r="407" spans="1:16" ht="14.25" customHeight="1" x14ac:dyDescent="0.3">
      <c r="A407" s="6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3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/>
      <c r="N407" s="1" t="s">
        <v>39</v>
      </c>
      <c r="O407" s="7">
        <f t="shared" si="14"/>
        <v>2848.0634</v>
      </c>
      <c r="P407" s="1" t="str">
        <f>IF(Table1[[#This Row],[quantity]]&gt;=6,"Bulk Order","-")</f>
        <v>-</v>
      </c>
    </row>
    <row r="408" spans="1:16" ht="14.25" customHeight="1" x14ac:dyDescent="0.3">
      <c r="A408" s="6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3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/>
      <c r="N408" s="1" t="s">
        <v>23</v>
      </c>
      <c r="O408" s="7">
        <f t="shared" si="14"/>
        <v>2422.6995999999999</v>
      </c>
      <c r="P408" s="1" t="str">
        <f>IF(Table1[[#This Row],[quantity]]&gt;=6,"Bulk Order","-")</f>
        <v>Bulk Order</v>
      </c>
    </row>
    <row r="409" spans="1:16" ht="14.25" customHeight="1" x14ac:dyDescent="0.3">
      <c r="A409" s="6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3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/>
      <c r="N409" s="1" t="s">
        <v>39</v>
      </c>
      <c r="O409" s="7">
        <f t="shared" si="14"/>
        <v>875.78920000000005</v>
      </c>
      <c r="P409" s="1" t="str">
        <f>IF(Table1[[#This Row],[quantity]]&gt;=6,"Bulk Order","-")</f>
        <v>Bulk Order</v>
      </c>
    </row>
    <row r="410" spans="1:16" ht="14.25" customHeight="1" x14ac:dyDescent="0.3">
      <c r="A410" s="6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3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/>
      <c r="N410" s="1" t="s">
        <v>28</v>
      </c>
      <c r="O410" s="7">
        <f t="shared" si="14"/>
        <v>1071.1806999999999</v>
      </c>
      <c r="P410" s="1" t="str">
        <f>IF(Table1[[#This Row],[quantity]]&gt;=6,"Bulk Order","-")</f>
        <v>-</v>
      </c>
    </row>
    <row r="411" spans="1:16" ht="14.25" customHeight="1" x14ac:dyDescent="0.3">
      <c r="A411" s="6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3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/>
      <c r="N411" s="1" t="s">
        <v>39</v>
      </c>
      <c r="O411" s="7">
        <f t="shared" si="14"/>
        <v>2921.1675</v>
      </c>
      <c r="P411" s="1" t="str">
        <f>IF(Table1[[#This Row],[quantity]]&gt;=6,"Bulk Order","-")</f>
        <v>Bulk Order</v>
      </c>
    </row>
    <row r="412" spans="1:16" ht="14.25" customHeight="1" x14ac:dyDescent="0.3">
      <c r="A412" s="6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3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/>
      <c r="N412" s="1" t="s">
        <v>23</v>
      </c>
      <c r="O412" s="7">
        <f t="shared" si="14"/>
        <v>2170.0439999999999</v>
      </c>
      <c r="P412" s="1" t="str">
        <f>IF(Table1[[#This Row],[quantity]]&gt;=6,"Bulk Order","-")</f>
        <v>Bulk Order</v>
      </c>
    </row>
    <row r="413" spans="1:16" ht="14.25" customHeight="1" x14ac:dyDescent="0.3">
      <c r="A413" s="6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3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/>
      <c r="N413" s="1" t="s">
        <v>48</v>
      </c>
      <c r="O413" s="7">
        <f t="shared" si="14"/>
        <v>803.29199999999992</v>
      </c>
      <c r="P413" s="1" t="str">
        <f>IF(Table1[[#This Row],[quantity]]&gt;=6,"Bulk Order","-")</f>
        <v>-</v>
      </c>
    </row>
    <row r="414" spans="1:16" ht="14.25" customHeight="1" x14ac:dyDescent="0.3">
      <c r="A414" s="6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3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/>
      <c r="N414" s="1" t="s">
        <v>28</v>
      </c>
      <c r="O414" s="7">
        <f t="shared" si="14"/>
        <v>1036.56</v>
      </c>
      <c r="P414" s="1" t="str">
        <f>IF(Table1[[#This Row],[quantity]]&gt;=6,"Bulk Order","-")</f>
        <v>Bulk Order</v>
      </c>
    </row>
    <row r="415" spans="1:16" ht="14.25" customHeight="1" x14ac:dyDescent="0.3">
      <c r="A415" s="6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3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/>
      <c r="N415" s="1" t="s">
        <v>23</v>
      </c>
      <c r="O415" s="7">
        <f t="shared" si="14"/>
        <v>801.23399999999992</v>
      </c>
      <c r="P415" s="1" t="str">
        <f>IF(Table1[[#This Row],[quantity]]&gt;=6,"Bulk Order","-")</f>
        <v>-</v>
      </c>
    </row>
    <row r="416" spans="1:16" ht="14.25" customHeight="1" x14ac:dyDescent="0.3">
      <c r="A416" s="6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3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/>
      <c r="N416" s="1" t="s">
        <v>34</v>
      </c>
      <c r="O416" s="7">
        <f t="shared" si="14"/>
        <v>3636.1998000000003</v>
      </c>
      <c r="P416" s="1" t="str">
        <f>IF(Table1[[#This Row],[quantity]]&gt;=6,"Bulk Order","-")</f>
        <v>-</v>
      </c>
    </row>
    <row r="417" spans="1:16" ht="14.25" customHeight="1" x14ac:dyDescent="0.3">
      <c r="A417" s="6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3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/>
      <c r="N417" s="1" t="s">
        <v>39</v>
      </c>
      <c r="O417" s="7">
        <f t="shared" si="14"/>
        <v>3503.9159999999997</v>
      </c>
      <c r="P417" s="1" t="str">
        <f>IF(Table1[[#This Row],[quantity]]&gt;=6,"Bulk Order","-")</f>
        <v>Bulk Order</v>
      </c>
    </row>
    <row r="418" spans="1:16" ht="14.25" customHeight="1" x14ac:dyDescent="0.3">
      <c r="A418" s="6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3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/>
      <c r="N418" s="1" t="s">
        <v>34</v>
      </c>
      <c r="O418" s="7">
        <f t="shared" si="14"/>
        <v>269.93780000000004</v>
      </c>
      <c r="P418" s="1" t="str">
        <f>IF(Table1[[#This Row],[quantity]]&gt;=6,"Bulk Order","-")</f>
        <v>-</v>
      </c>
    </row>
    <row r="419" spans="1:16" ht="14.25" customHeight="1" x14ac:dyDescent="0.3">
      <c r="A419" s="6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3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/>
      <c r="N419" s="1" t="s">
        <v>28</v>
      </c>
      <c r="O419" s="7">
        <f t="shared" si="14"/>
        <v>4054.6582000000003</v>
      </c>
      <c r="P419" s="1" t="str">
        <f>IF(Table1[[#This Row],[quantity]]&gt;=6,"Bulk Order","-")</f>
        <v>Bulk Order</v>
      </c>
    </row>
    <row r="420" spans="1:16" ht="14.25" customHeight="1" x14ac:dyDescent="0.3">
      <c r="A420" s="6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3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/>
      <c r="N420" s="1" t="s">
        <v>48</v>
      </c>
      <c r="O420" s="7">
        <f t="shared" si="14"/>
        <v>168.34199999999998</v>
      </c>
      <c r="P420" s="1" t="str">
        <f>IF(Table1[[#This Row],[quantity]]&gt;=6,"Bulk Order","-")</f>
        <v>Bulk Order</v>
      </c>
    </row>
    <row r="421" spans="1:16" ht="14.25" customHeight="1" x14ac:dyDescent="0.3">
      <c r="A421" s="6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3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/>
      <c r="N421" s="1" t="s">
        <v>34</v>
      </c>
      <c r="O421" s="7">
        <f t="shared" si="14"/>
        <v>1273.646</v>
      </c>
      <c r="P421" s="1" t="str">
        <f>IF(Table1[[#This Row],[quantity]]&gt;=6,"Bulk Order","-")</f>
        <v>-</v>
      </c>
    </row>
    <row r="422" spans="1:16" ht="14.25" customHeight="1" x14ac:dyDescent="0.3">
      <c r="A422" s="6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3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/>
      <c r="N422" s="1" t="s">
        <v>28</v>
      </c>
      <c r="O422" s="7">
        <f t="shared" si="14"/>
        <v>3176.1114000000002</v>
      </c>
      <c r="P422" s="1" t="str">
        <f>IF(Table1[[#This Row],[quantity]]&gt;=6,"Bulk Order","-")</f>
        <v>-</v>
      </c>
    </row>
    <row r="423" spans="1:16" ht="14.25" customHeight="1" x14ac:dyDescent="0.3">
      <c r="A423" s="6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3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/>
      <c r="N423" s="1" t="s">
        <v>34</v>
      </c>
      <c r="O423" s="7">
        <f t="shared" si="14"/>
        <v>3294.7672000000002</v>
      </c>
      <c r="P423" s="1" t="str">
        <f>IF(Table1[[#This Row],[quantity]]&gt;=6,"Bulk Order","-")</f>
        <v>Bulk Order</v>
      </c>
    </row>
    <row r="424" spans="1:16" ht="14.25" customHeight="1" x14ac:dyDescent="0.3">
      <c r="A424" s="6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3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/>
      <c r="N424" s="1" t="s">
        <v>28</v>
      </c>
      <c r="O424" s="7">
        <f t="shared" si="14"/>
        <v>1964.5150000000001</v>
      </c>
      <c r="P424" s="1" t="str">
        <f>IF(Table1[[#This Row],[quantity]]&gt;=6,"Bulk Order","-")</f>
        <v>Bulk Order</v>
      </c>
    </row>
    <row r="425" spans="1:16" ht="14.25" customHeight="1" x14ac:dyDescent="0.3">
      <c r="A425" s="6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3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/>
      <c r="N425" s="1" t="s">
        <v>48</v>
      </c>
      <c r="O425" s="7">
        <f t="shared" si="14"/>
        <v>1897.0038</v>
      </c>
      <c r="P425" s="1" t="str">
        <f>IF(Table1[[#This Row],[quantity]]&gt;=6,"Bulk Order","-")</f>
        <v>-</v>
      </c>
    </row>
    <row r="426" spans="1:16" ht="14.25" customHeight="1" x14ac:dyDescent="0.3">
      <c r="A426" s="6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3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/>
      <c r="N426" s="1" t="s">
        <v>17</v>
      </c>
      <c r="O426" s="7">
        <f t="shared" si="14"/>
        <v>870.96360000000004</v>
      </c>
      <c r="P426" s="1" t="str">
        <f>IF(Table1[[#This Row],[quantity]]&gt;=6,"Bulk Order","-")</f>
        <v>-</v>
      </c>
    </row>
    <row r="427" spans="1:16" ht="14.25" customHeight="1" x14ac:dyDescent="0.3">
      <c r="A427" s="6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3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/>
      <c r="N427" s="1" t="s">
        <v>17</v>
      </c>
      <c r="O427" s="7">
        <f t="shared" si="14"/>
        <v>3535.6559999999999</v>
      </c>
      <c r="P427" s="1" t="str">
        <f>IF(Table1[[#This Row],[quantity]]&gt;=6,"Bulk Order","-")</f>
        <v>-</v>
      </c>
    </row>
    <row r="428" spans="1:16" ht="14.25" customHeight="1" x14ac:dyDescent="0.3">
      <c r="A428" s="6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3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/>
      <c r="N428" s="1" t="s">
        <v>39</v>
      </c>
      <c r="O428" s="7">
        <f t="shared" si="14"/>
        <v>2190.9755999999998</v>
      </c>
      <c r="P428" s="1" t="str">
        <f>IF(Table1[[#This Row],[quantity]]&gt;=6,"Bulk Order","-")</f>
        <v>-</v>
      </c>
    </row>
    <row r="429" spans="1:16" ht="14.25" customHeight="1" x14ac:dyDescent="0.3">
      <c r="A429" s="6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3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/>
      <c r="N429" s="1" t="s">
        <v>39</v>
      </c>
      <c r="O429" s="7">
        <f t="shared" si="14"/>
        <v>1052.6332</v>
      </c>
      <c r="P429" s="1" t="str">
        <f>IF(Table1[[#This Row],[quantity]]&gt;=6,"Bulk Order","-")</f>
        <v>-</v>
      </c>
    </row>
    <row r="430" spans="1:16" ht="14.25" customHeight="1" x14ac:dyDescent="0.3">
      <c r="A430" s="6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3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/>
      <c r="N430" s="1" t="s">
        <v>34</v>
      </c>
      <c r="O430" s="7">
        <f t="shared" si="14"/>
        <v>2274.8735999999999</v>
      </c>
      <c r="P430" s="1" t="str">
        <f>IF(Table1[[#This Row],[quantity]]&gt;=6,"Bulk Order","-")</f>
        <v>Bulk Order</v>
      </c>
    </row>
    <row r="431" spans="1:16" ht="14.25" customHeight="1" x14ac:dyDescent="0.3">
      <c r="A431" s="6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3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/>
      <c r="N431" s="1" t="s">
        <v>23</v>
      </c>
      <c r="O431" s="7">
        <f t="shared" si="14"/>
        <v>2784.1905000000002</v>
      </c>
      <c r="P431" s="1" t="str">
        <f>IF(Table1[[#This Row],[quantity]]&gt;=6,"Bulk Order","-")</f>
        <v>-</v>
      </c>
    </row>
    <row r="432" spans="1:16" ht="14.25" customHeight="1" x14ac:dyDescent="0.3">
      <c r="A432" s="6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3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/>
      <c r="N432" s="1" t="s">
        <v>23</v>
      </c>
      <c r="O432" s="7">
        <f t="shared" si="14"/>
        <v>4074.2370000000001</v>
      </c>
      <c r="P432" s="1" t="str">
        <f>IF(Table1[[#This Row],[quantity]]&gt;=6,"Bulk Order","-")</f>
        <v>-</v>
      </c>
    </row>
    <row r="433" spans="1:16" ht="14.25" customHeight="1" x14ac:dyDescent="0.3">
      <c r="A433" s="6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3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/>
      <c r="N433" s="1" t="s">
        <v>39</v>
      </c>
      <c r="O433" s="7">
        <f t="shared" si="14"/>
        <v>2697.7698</v>
      </c>
      <c r="P433" s="1" t="str">
        <f>IF(Table1[[#This Row],[quantity]]&gt;=6,"Bulk Order","-")</f>
        <v>-</v>
      </c>
    </row>
    <row r="434" spans="1:16" ht="14.25" customHeight="1" x14ac:dyDescent="0.3">
      <c r="A434" s="6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3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/>
      <c r="N434" s="1" t="s">
        <v>28</v>
      </c>
      <c r="O434" s="7">
        <f t="shared" si="14"/>
        <v>2250.6071999999999</v>
      </c>
      <c r="P434" s="1" t="str">
        <f>IF(Table1[[#This Row],[quantity]]&gt;=6,"Bulk Order","-")</f>
        <v>Bulk Order</v>
      </c>
    </row>
    <row r="435" spans="1:16" ht="14.25" customHeight="1" x14ac:dyDescent="0.3">
      <c r="A435" s="6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3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/>
      <c r="N435" s="1" t="s">
        <v>39</v>
      </c>
      <c r="O435" s="7">
        <f t="shared" si="14"/>
        <v>155.05680000000001</v>
      </c>
      <c r="P435" s="1" t="str">
        <f>IF(Table1[[#This Row],[quantity]]&gt;=6,"Bulk Order","-")</f>
        <v>Bulk Order</v>
      </c>
    </row>
    <row r="436" spans="1:16" ht="14.25" customHeight="1" x14ac:dyDescent="0.3">
      <c r="A436" s="6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3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/>
      <c r="N436" s="1" t="s">
        <v>23</v>
      </c>
      <c r="O436" s="7">
        <f t="shared" si="14"/>
        <v>2205.0288</v>
      </c>
      <c r="P436" s="1" t="str">
        <f>IF(Table1[[#This Row],[quantity]]&gt;=6,"Bulk Order","-")</f>
        <v>-</v>
      </c>
    </row>
    <row r="437" spans="1:16" ht="14.25" customHeight="1" x14ac:dyDescent="0.3">
      <c r="A437" s="6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3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/>
      <c r="N437" s="1" t="s">
        <v>39</v>
      </c>
      <c r="O437" s="7">
        <f t="shared" si="14"/>
        <v>2572.2844</v>
      </c>
      <c r="P437" s="1" t="str">
        <f>IF(Table1[[#This Row],[quantity]]&gt;=6,"Bulk Order","-")</f>
        <v>-</v>
      </c>
    </row>
    <row r="438" spans="1:16" ht="14.25" customHeight="1" x14ac:dyDescent="0.3">
      <c r="A438" s="6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3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/>
      <c r="N438" s="1" t="s">
        <v>39</v>
      </c>
      <c r="O438" s="7">
        <f t="shared" si="14"/>
        <v>149.88749999999999</v>
      </c>
      <c r="P438" s="1" t="str">
        <f>IF(Table1[[#This Row],[quantity]]&gt;=6,"Bulk Order","-")</f>
        <v>Bulk Order</v>
      </c>
    </row>
    <row r="439" spans="1:16" ht="14.25" customHeight="1" x14ac:dyDescent="0.3">
      <c r="A439" s="6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3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/>
      <c r="N439" s="1" t="s">
        <v>23</v>
      </c>
      <c r="O439" s="7">
        <f t="shared" si="14"/>
        <v>2498.5969</v>
      </c>
      <c r="P439" s="1" t="str">
        <f>IF(Table1[[#This Row],[quantity]]&gt;=6,"Bulk Order","-")</f>
        <v>-</v>
      </c>
    </row>
    <row r="440" spans="1:16" ht="14.25" customHeight="1" x14ac:dyDescent="0.3">
      <c r="A440" s="6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3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/>
      <c r="N440" s="1" t="s">
        <v>17</v>
      </c>
      <c r="O440" s="7">
        <f t="shared" si="14"/>
        <v>2324.3000000000002</v>
      </c>
      <c r="P440" s="1" t="str">
        <f>IF(Table1[[#This Row],[quantity]]&gt;=6,"Bulk Order","-")</f>
        <v>-</v>
      </c>
    </row>
    <row r="441" spans="1:16" ht="14.25" customHeight="1" x14ac:dyDescent="0.3">
      <c r="A441" s="6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3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/>
      <c r="N441" s="1" t="s">
        <v>28</v>
      </c>
      <c r="O441" s="7">
        <f t="shared" si="14"/>
        <v>860.80520000000001</v>
      </c>
      <c r="P441" s="1" t="str">
        <f>IF(Table1[[#This Row],[quantity]]&gt;=6,"Bulk Order","-")</f>
        <v>-</v>
      </c>
    </row>
    <row r="442" spans="1:16" ht="14.25" customHeight="1" x14ac:dyDescent="0.3">
      <c r="A442" s="6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3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/>
      <c r="N442" s="1" t="s">
        <v>23</v>
      </c>
      <c r="O442" s="7">
        <f t="shared" si="14"/>
        <v>3437.9639999999999</v>
      </c>
      <c r="P442" s="1" t="str">
        <f>IF(Table1[[#This Row],[quantity]]&gt;=6,"Bulk Order","-")</f>
        <v>Bulk Order</v>
      </c>
    </row>
    <row r="443" spans="1:16" ht="14.25" customHeight="1" x14ac:dyDescent="0.3">
      <c r="A443" s="6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3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/>
      <c r="N443" s="1" t="s">
        <v>28</v>
      </c>
      <c r="O443" s="7">
        <f t="shared" si="14"/>
        <v>2991.2989000000002</v>
      </c>
      <c r="P443" s="1" t="str">
        <f>IF(Table1[[#This Row],[quantity]]&gt;=6,"Bulk Order","-")</f>
        <v>-</v>
      </c>
    </row>
    <row r="444" spans="1:16" ht="14.25" customHeight="1" x14ac:dyDescent="0.3">
      <c r="A444" s="6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3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/>
      <c r="N444" s="1" t="s">
        <v>48</v>
      </c>
      <c r="O444" s="7">
        <f t="shared" si="14"/>
        <v>2650.8689999999997</v>
      </c>
      <c r="P444" s="1" t="str">
        <f>IF(Table1[[#This Row],[quantity]]&gt;=6,"Bulk Order","-")</f>
        <v>-</v>
      </c>
    </row>
    <row r="445" spans="1:16" ht="14.25" customHeight="1" x14ac:dyDescent="0.3">
      <c r="A445" s="6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3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/>
      <c r="N445" s="1" t="s">
        <v>17</v>
      </c>
      <c r="O445" s="7">
        <f t="shared" si="14"/>
        <v>2411.8523999999998</v>
      </c>
      <c r="P445" s="1" t="str">
        <f>IF(Table1[[#This Row],[quantity]]&gt;=6,"Bulk Order","-")</f>
        <v>-</v>
      </c>
    </row>
    <row r="446" spans="1:16" ht="14.25" customHeight="1" x14ac:dyDescent="0.3">
      <c r="A446" s="6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3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/>
      <c r="N446" s="1" t="s">
        <v>28</v>
      </c>
      <c r="O446" s="7">
        <f t="shared" si="14"/>
        <v>749.745</v>
      </c>
      <c r="P446" s="1" t="str">
        <f>IF(Table1[[#This Row],[quantity]]&gt;=6,"Bulk Order","-")</f>
        <v>Bulk Order</v>
      </c>
    </row>
    <row r="447" spans="1:16" ht="14.25" customHeight="1" x14ac:dyDescent="0.3">
      <c r="A447" s="6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3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/>
      <c r="N447" s="1" t="s">
        <v>17</v>
      </c>
      <c r="O447" s="7">
        <f t="shared" si="14"/>
        <v>2583.88</v>
      </c>
      <c r="P447" s="1" t="str">
        <f>IF(Table1[[#This Row],[quantity]]&gt;=6,"Bulk Order","-")</f>
        <v>-</v>
      </c>
    </row>
    <row r="448" spans="1:16" ht="14.25" customHeight="1" x14ac:dyDescent="0.3">
      <c r="A448" s="6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3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/>
      <c r="N448" s="1" t="s">
        <v>28</v>
      </c>
      <c r="O448" s="7">
        <f t="shared" si="14"/>
        <v>853.39800000000002</v>
      </c>
      <c r="P448" s="1" t="str">
        <f>IF(Table1[[#This Row],[quantity]]&gt;=6,"Bulk Order","-")</f>
        <v>-</v>
      </c>
    </row>
    <row r="449" spans="1:16" ht="14.25" customHeight="1" x14ac:dyDescent="0.3">
      <c r="A449" s="6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3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/>
      <c r="N449" s="1" t="s">
        <v>17</v>
      </c>
      <c r="O449" s="7">
        <f t="shared" si="14"/>
        <v>3285.5882000000001</v>
      </c>
      <c r="P449" s="1" t="str">
        <f>IF(Table1[[#This Row],[quantity]]&gt;=6,"Bulk Order","-")</f>
        <v>-</v>
      </c>
    </row>
    <row r="450" spans="1:16" ht="14.25" customHeight="1" x14ac:dyDescent="0.3">
      <c r="A450" s="6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3"/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/>
      <c r="N450" s="1" t="s">
        <v>28</v>
      </c>
      <c r="O450" s="7">
        <f t="shared" si="14"/>
        <v>1594.0103999999999</v>
      </c>
      <c r="P450" s="1" t="str">
        <f>IF(Table1[[#This Row],[quantity]]&gt;=6,"Bulk Order","-")</f>
        <v>-</v>
      </c>
    </row>
    <row r="451" spans="1:16" ht="14.25" customHeight="1" x14ac:dyDescent="0.3">
      <c r="A451" s="6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ref="F451:F514" si="15">D451*E451</f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/>
      <c r="N451" s="1" t="s">
        <v>17</v>
      </c>
      <c r="O451" s="7">
        <f t="shared" ref="O451:O514" si="16">D451-F451</f>
        <v>498.04219999999998</v>
      </c>
      <c r="P451" s="1" t="str">
        <f>IF(Table1[[#This Row],[quantity]]&gt;=6,"Bulk Order","-")</f>
        <v>-</v>
      </c>
    </row>
    <row r="452" spans="1:16" ht="14.25" customHeight="1" x14ac:dyDescent="0.3">
      <c r="A452" s="6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5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/>
      <c r="N452" s="1" t="s">
        <v>34</v>
      </c>
      <c r="O452" s="7">
        <f t="shared" si="16"/>
        <v>1496.7820000000002</v>
      </c>
      <c r="P452" s="1" t="str">
        <f>IF(Table1[[#This Row],[quantity]]&gt;=6,"Bulk Order","-")</f>
        <v>Bulk Order</v>
      </c>
    </row>
    <row r="453" spans="1:16" ht="14.25" customHeight="1" x14ac:dyDescent="0.3">
      <c r="A453" s="6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5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/>
      <c r="N453" s="1" t="s">
        <v>48</v>
      </c>
      <c r="O453" s="7">
        <f t="shared" si="16"/>
        <v>846.00159999999994</v>
      </c>
      <c r="P453" s="1" t="str">
        <f>IF(Table1[[#This Row],[quantity]]&gt;=6,"Bulk Order","-")</f>
        <v>Bulk Order</v>
      </c>
    </row>
    <row r="454" spans="1:16" ht="14.25" customHeight="1" x14ac:dyDescent="0.3">
      <c r="A454" s="6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5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/>
      <c r="N454" s="1" t="s">
        <v>34</v>
      </c>
      <c r="O454" s="7">
        <f t="shared" si="16"/>
        <v>497.78399999999999</v>
      </c>
      <c r="P454" s="1" t="str">
        <f>IF(Table1[[#This Row],[quantity]]&gt;=6,"Bulk Order","-")</f>
        <v>-</v>
      </c>
    </row>
    <row r="455" spans="1:16" ht="14.25" customHeight="1" x14ac:dyDescent="0.3">
      <c r="A455" s="6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5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/>
      <c r="N455" s="1" t="s">
        <v>34</v>
      </c>
      <c r="O455" s="7">
        <f t="shared" si="16"/>
        <v>435.47879999999998</v>
      </c>
      <c r="P455" s="1" t="str">
        <f>IF(Table1[[#This Row],[quantity]]&gt;=6,"Bulk Order","-")</f>
        <v>-</v>
      </c>
    </row>
    <row r="456" spans="1:16" ht="14.25" customHeight="1" x14ac:dyDescent="0.3">
      <c r="A456" s="6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5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/>
      <c r="N456" s="1" t="s">
        <v>17</v>
      </c>
      <c r="O456" s="7">
        <f t="shared" si="16"/>
        <v>2588.7509999999997</v>
      </c>
      <c r="P456" s="1" t="str">
        <f>IF(Table1[[#This Row],[quantity]]&gt;=6,"Bulk Order","-")</f>
        <v>-</v>
      </c>
    </row>
    <row r="457" spans="1:16" ht="14.25" customHeight="1" x14ac:dyDescent="0.3">
      <c r="A457" s="6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5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/>
      <c r="N457" s="1" t="s">
        <v>17</v>
      </c>
      <c r="O457" s="7">
        <f t="shared" si="16"/>
        <v>2562.933</v>
      </c>
      <c r="P457" s="1" t="str">
        <f>IF(Table1[[#This Row],[quantity]]&gt;=6,"Bulk Order","-")</f>
        <v>-</v>
      </c>
    </row>
    <row r="458" spans="1:16" ht="14.25" customHeight="1" x14ac:dyDescent="0.3">
      <c r="A458" s="6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5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/>
      <c r="N458" s="1" t="s">
        <v>17</v>
      </c>
      <c r="O458" s="7">
        <f t="shared" si="16"/>
        <v>2925.0459000000001</v>
      </c>
      <c r="P458" s="1" t="str">
        <f>IF(Table1[[#This Row],[quantity]]&gt;=6,"Bulk Order","-")</f>
        <v>Bulk Order</v>
      </c>
    </row>
    <row r="459" spans="1:16" ht="14.25" customHeight="1" x14ac:dyDescent="0.3">
      <c r="A459" s="6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5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/>
      <c r="N459" s="1" t="s">
        <v>17</v>
      </c>
      <c r="O459" s="7">
        <f t="shared" si="16"/>
        <v>3598.8456000000001</v>
      </c>
      <c r="P459" s="1" t="str">
        <f>IF(Table1[[#This Row],[quantity]]&gt;=6,"Bulk Order","-")</f>
        <v>Bulk Order</v>
      </c>
    </row>
    <row r="460" spans="1:16" ht="14.25" customHeight="1" x14ac:dyDescent="0.3">
      <c r="A460" s="6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5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/>
      <c r="N460" s="1" t="s">
        <v>48</v>
      </c>
      <c r="O460" s="7">
        <f t="shared" si="16"/>
        <v>3209.4370000000004</v>
      </c>
      <c r="P460" s="1" t="str">
        <f>IF(Table1[[#This Row],[quantity]]&gt;=6,"Bulk Order","-")</f>
        <v>-</v>
      </c>
    </row>
    <row r="461" spans="1:16" ht="14.25" customHeight="1" x14ac:dyDescent="0.3">
      <c r="A461" s="6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5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/>
      <c r="N461" s="1" t="s">
        <v>23</v>
      </c>
      <c r="O461" s="7">
        <f t="shared" si="16"/>
        <v>411.06200000000001</v>
      </c>
      <c r="P461" s="1" t="str">
        <f>IF(Table1[[#This Row],[quantity]]&gt;=6,"Bulk Order","-")</f>
        <v>-</v>
      </c>
    </row>
    <row r="462" spans="1:16" ht="14.25" customHeight="1" x14ac:dyDescent="0.3">
      <c r="A462" s="6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5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/>
      <c r="N462" s="1" t="s">
        <v>23</v>
      </c>
      <c r="O462" s="7">
        <f t="shared" si="16"/>
        <v>3455.3007000000002</v>
      </c>
      <c r="P462" s="1" t="str">
        <f>IF(Table1[[#This Row],[quantity]]&gt;=6,"Bulk Order","-")</f>
        <v>-</v>
      </c>
    </row>
    <row r="463" spans="1:16" ht="14.25" customHeight="1" x14ac:dyDescent="0.3">
      <c r="A463" s="6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5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/>
      <c r="N463" s="1" t="s">
        <v>48</v>
      </c>
      <c r="O463" s="7">
        <f t="shared" si="16"/>
        <v>2914.1866</v>
      </c>
      <c r="P463" s="1" t="str">
        <f>IF(Table1[[#This Row],[quantity]]&gt;=6,"Bulk Order","-")</f>
        <v>-</v>
      </c>
    </row>
    <row r="464" spans="1:16" ht="14.25" customHeight="1" x14ac:dyDescent="0.3">
      <c r="A464" s="6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5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/>
      <c r="N464" s="1" t="s">
        <v>23</v>
      </c>
      <c r="O464" s="7">
        <f t="shared" si="16"/>
        <v>706.154</v>
      </c>
      <c r="P464" s="1" t="str">
        <f>IF(Table1[[#This Row],[quantity]]&gt;=6,"Bulk Order","-")</f>
        <v>Bulk Order</v>
      </c>
    </row>
    <row r="465" spans="1:16" ht="14.25" customHeight="1" x14ac:dyDescent="0.3">
      <c r="A465" s="6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5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/>
      <c r="N465" s="1" t="s">
        <v>17</v>
      </c>
      <c r="O465" s="7">
        <f t="shared" si="16"/>
        <v>2374.1334999999999</v>
      </c>
      <c r="P465" s="1" t="str">
        <f>IF(Table1[[#This Row],[quantity]]&gt;=6,"Bulk Order","-")</f>
        <v>Bulk Order</v>
      </c>
    </row>
    <row r="466" spans="1:16" ht="14.25" customHeight="1" x14ac:dyDescent="0.3">
      <c r="A466" s="6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5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/>
      <c r="N466" s="1" t="s">
        <v>48</v>
      </c>
      <c r="O466" s="7">
        <f t="shared" si="16"/>
        <v>1853.8319999999999</v>
      </c>
      <c r="P466" s="1" t="str">
        <f>IF(Table1[[#This Row],[quantity]]&gt;=6,"Bulk Order","-")</f>
        <v>-</v>
      </c>
    </row>
    <row r="467" spans="1:16" ht="14.25" customHeight="1" x14ac:dyDescent="0.3">
      <c r="A467" s="6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5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/>
      <c r="N467" s="1" t="s">
        <v>39</v>
      </c>
      <c r="O467" s="7">
        <f t="shared" si="16"/>
        <v>4419.8685999999998</v>
      </c>
      <c r="P467" s="1" t="str">
        <f>IF(Table1[[#This Row],[quantity]]&gt;=6,"Bulk Order","-")</f>
        <v>Bulk Order</v>
      </c>
    </row>
    <row r="468" spans="1:16" ht="14.25" customHeight="1" x14ac:dyDescent="0.3">
      <c r="A468" s="6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5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/>
      <c r="N468" s="1" t="s">
        <v>23</v>
      </c>
      <c r="O468" s="7">
        <f t="shared" si="16"/>
        <v>2735.85</v>
      </c>
      <c r="P468" s="1" t="str">
        <f>IF(Table1[[#This Row],[quantity]]&gt;=6,"Bulk Order","-")</f>
        <v>Bulk Order</v>
      </c>
    </row>
    <row r="469" spans="1:16" ht="14.25" customHeight="1" x14ac:dyDescent="0.3">
      <c r="A469" s="6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5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/>
      <c r="N469" s="1" t="s">
        <v>28</v>
      </c>
      <c r="O469" s="7">
        <f t="shared" si="16"/>
        <v>4093.4624000000003</v>
      </c>
      <c r="P469" s="1" t="str">
        <f>IF(Table1[[#This Row],[quantity]]&gt;=6,"Bulk Order","-")</f>
        <v>-</v>
      </c>
    </row>
    <row r="470" spans="1:16" ht="14.25" customHeight="1" x14ac:dyDescent="0.3">
      <c r="A470" s="6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5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/>
      <c r="N470" s="1" t="s">
        <v>28</v>
      </c>
      <c r="O470" s="7">
        <f t="shared" si="16"/>
        <v>595.69640000000004</v>
      </c>
      <c r="P470" s="1" t="str">
        <f>IF(Table1[[#This Row],[quantity]]&gt;=6,"Bulk Order","-")</f>
        <v>-</v>
      </c>
    </row>
    <row r="471" spans="1:16" ht="14.25" customHeight="1" x14ac:dyDescent="0.3">
      <c r="A471" s="6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5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/>
      <c r="N471" s="1" t="s">
        <v>23</v>
      </c>
      <c r="O471" s="7">
        <f t="shared" si="16"/>
        <v>254.13300000000001</v>
      </c>
      <c r="P471" s="1" t="str">
        <f>IF(Table1[[#This Row],[quantity]]&gt;=6,"Bulk Order","-")</f>
        <v>-</v>
      </c>
    </row>
    <row r="472" spans="1:16" ht="14.25" customHeight="1" x14ac:dyDescent="0.3">
      <c r="A472" s="6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5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/>
      <c r="N472" s="1" t="s">
        <v>34</v>
      </c>
      <c r="O472" s="7">
        <f t="shared" si="16"/>
        <v>4139.9589999999998</v>
      </c>
      <c r="P472" s="1" t="str">
        <f>IF(Table1[[#This Row],[quantity]]&gt;=6,"Bulk Order","-")</f>
        <v>Bulk Order</v>
      </c>
    </row>
    <row r="473" spans="1:16" ht="14.25" customHeight="1" x14ac:dyDescent="0.3">
      <c r="A473" s="6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5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/>
      <c r="N473" s="1" t="s">
        <v>28</v>
      </c>
      <c r="O473" s="7">
        <f t="shared" si="16"/>
        <v>404.21080000000001</v>
      </c>
      <c r="P473" s="1" t="str">
        <f>IF(Table1[[#This Row],[quantity]]&gt;=6,"Bulk Order","-")</f>
        <v>-</v>
      </c>
    </row>
    <row r="474" spans="1:16" ht="14.25" customHeight="1" x14ac:dyDescent="0.3">
      <c r="A474" s="6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5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/>
      <c r="N474" s="1" t="s">
        <v>17</v>
      </c>
      <c r="O474" s="7">
        <f t="shared" si="16"/>
        <v>1633.7351999999998</v>
      </c>
      <c r="P474" s="1" t="str">
        <f>IF(Table1[[#This Row],[quantity]]&gt;=6,"Bulk Order","-")</f>
        <v>Bulk Order</v>
      </c>
    </row>
    <row r="475" spans="1:16" ht="14.25" customHeight="1" x14ac:dyDescent="0.3">
      <c r="A475" s="6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5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/>
      <c r="N475" s="1" t="s">
        <v>28</v>
      </c>
      <c r="O475" s="7">
        <f t="shared" si="16"/>
        <v>2595.0394000000001</v>
      </c>
      <c r="P475" s="1" t="str">
        <f>IF(Table1[[#This Row],[quantity]]&gt;=6,"Bulk Order","-")</f>
        <v>-</v>
      </c>
    </row>
    <row r="476" spans="1:16" ht="14.25" customHeight="1" x14ac:dyDescent="0.3">
      <c r="A476" s="6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5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/>
      <c r="N476" s="1" t="s">
        <v>28</v>
      </c>
      <c r="O476" s="7">
        <f t="shared" si="16"/>
        <v>4191.6660000000002</v>
      </c>
      <c r="P476" s="1" t="str">
        <f>IF(Table1[[#This Row],[quantity]]&gt;=6,"Bulk Order","-")</f>
        <v>-</v>
      </c>
    </row>
    <row r="477" spans="1:16" ht="14.25" customHeight="1" x14ac:dyDescent="0.3">
      <c r="A477" s="6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5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/>
      <c r="N477" s="1" t="s">
        <v>23</v>
      </c>
      <c r="O477" s="7">
        <f t="shared" si="16"/>
        <v>1347.43</v>
      </c>
      <c r="P477" s="1" t="str">
        <f>IF(Table1[[#This Row],[quantity]]&gt;=6,"Bulk Order","-")</f>
        <v>-</v>
      </c>
    </row>
    <row r="478" spans="1:16" ht="14.25" customHeight="1" x14ac:dyDescent="0.3">
      <c r="A478" s="6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5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/>
      <c r="N478" s="1" t="s">
        <v>48</v>
      </c>
      <c r="O478" s="7">
        <f t="shared" si="16"/>
        <v>152.70569999999998</v>
      </c>
      <c r="P478" s="1" t="str">
        <f>IF(Table1[[#This Row],[quantity]]&gt;=6,"Bulk Order","-")</f>
        <v>-</v>
      </c>
    </row>
    <row r="479" spans="1:16" ht="14.25" customHeight="1" x14ac:dyDescent="0.3">
      <c r="A479" s="6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5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/>
      <c r="N479" s="1" t="s">
        <v>39</v>
      </c>
      <c r="O479" s="7">
        <f t="shared" si="16"/>
        <v>2203.0772999999999</v>
      </c>
      <c r="P479" s="1" t="str">
        <f>IF(Table1[[#This Row],[quantity]]&gt;=6,"Bulk Order","-")</f>
        <v>-</v>
      </c>
    </row>
    <row r="480" spans="1:16" ht="14.25" customHeight="1" x14ac:dyDescent="0.3">
      <c r="A480" s="6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5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/>
      <c r="N480" s="1" t="s">
        <v>23</v>
      </c>
      <c r="O480" s="7">
        <f t="shared" si="16"/>
        <v>1661.8305</v>
      </c>
      <c r="P480" s="1" t="str">
        <f>IF(Table1[[#This Row],[quantity]]&gt;=6,"Bulk Order","-")</f>
        <v>-</v>
      </c>
    </row>
    <row r="481" spans="1:16" ht="14.25" customHeight="1" x14ac:dyDescent="0.3">
      <c r="A481" s="6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5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/>
      <c r="N481" s="1" t="s">
        <v>48</v>
      </c>
      <c r="O481" s="7">
        <f t="shared" si="16"/>
        <v>1363.213</v>
      </c>
      <c r="P481" s="1" t="str">
        <f>IF(Table1[[#This Row],[quantity]]&gt;=6,"Bulk Order","-")</f>
        <v>Bulk Order</v>
      </c>
    </row>
    <row r="482" spans="1:16" ht="14.25" customHeight="1" x14ac:dyDescent="0.3">
      <c r="A482" s="6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5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/>
      <c r="N482" s="1" t="s">
        <v>17</v>
      </c>
      <c r="O482" s="7">
        <f t="shared" si="16"/>
        <v>2234.8761</v>
      </c>
      <c r="P482" s="1" t="str">
        <f>IF(Table1[[#This Row],[quantity]]&gt;=6,"Bulk Order","-")</f>
        <v>-</v>
      </c>
    </row>
    <row r="483" spans="1:16" ht="14.25" customHeight="1" x14ac:dyDescent="0.3">
      <c r="A483" s="6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5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/>
      <c r="N483" s="1" t="s">
        <v>48</v>
      </c>
      <c r="O483" s="7">
        <f t="shared" si="16"/>
        <v>3168.2111999999997</v>
      </c>
      <c r="P483" s="1" t="str">
        <f>IF(Table1[[#This Row],[quantity]]&gt;=6,"Bulk Order","-")</f>
        <v>-</v>
      </c>
    </row>
    <row r="484" spans="1:16" ht="14.25" customHeight="1" x14ac:dyDescent="0.3">
      <c r="A484" s="6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5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/>
      <c r="N484" s="1" t="s">
        <v>17</v>
      </c>
      <c r="O484" s="7">
        <f t="shared" si="16"/>
        <v>3013.3390000000004</v>
      </c>
      <c r="P484" s="1" t="str">
        <f>IF(Table1[[#This Row],[quantity]]&gt;=6,"Bulk Order","-")</f>
        <v>-</v>
      </c>
    </row>
    <row r="485" spans="1:16" ht="14.25" customHeight="1" x14ac:dyDescent="0.3">
      <c r="A485" s="6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5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/>
      <c r="N485" s="1" t="s">
        <v>39</v>
      </c>
      <c r="O485" s="7">
        <f t="shared" si="16"/>
        <v>794.6454</v>
      </c>
      <c r="P485" s="1" t="str">
        <f>IF(Table1[[#This Row],[quantity]]&gt;=6,"Bulk Order","-")</f>
        <v>-</v>
      </c>
    </row>
    <row r="486" spans="1:16" ht="14.25" customHeight="1" x14ac:dyDescent="0.3">
      <c r="A486" s="6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5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/>
      <c r="N486" s="1" t="s">
        <v>23</v>
      </c>
      <c r="O486" s="7">
        <f t="shared" si="16"/>
        <v>2584.6867999999999</v>
      </c>
      <c r="P486" s="1" t="str">
        <f>IF(Table1[[#This Row],[quantity]]&gt;=6,"Bulk Order","-")</f>
        <v>Bulk Order</v>
      </c>
    </row>
    <row r="487" spans="1:16" ht="14.25" customHeight="1" x14ac:dyDescent="0.3">
      <c r="A487" s="6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5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/>
      <c r="N487" s="1" t="s">
        <v>34</v>
      </c>
      <c r="O487" s="7">
        <f t="shared" si="16"/>
        <v>3463.38</v>
      </c>
      <c r="P487" s="1" t="str">
        <f>IF(Table1[[#This Row],[quantity]]&gt;=6,"Bulk Order","-")</f>
        <v>-</v>
      </c>
    </row>
    <row r="488" spans="1:16" ht="14.25" customHeight="1" x14ac:dyDescent="0.3">
      <c r="A488" s="6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5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/>
      <c r="N488" s="1" t="s">
        <v>34</v>
      </c>
      <c r="O488" s="7">
        <f t="shared" si="16"/>
        <v>2819.5258000000003</v>
      </c>
      <c r="P488" s="1" t="str">
        <f>IF(Table1[[#This Row],[quantity]]&gt;=6,"Bulk Order","-")</f>
        <v>Bulk Order</v>
      </c>
    </row>
    <row r="489" spans="1:16" ht="14.25" customHeight="1" x14ac:dyDescent="0.3">
      <c r="A489" s="6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5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/>
      <c r="N489" s="1" t="s">
        <v>39</v>
      </c>
      <c r="O489" s="7">
        <f t="shared" si="16"/>
        <v>883.30860000000007</v>
      </c>
      <c r="P489" s="1" t="str">
        <f>IF(Table1[[#This Row],[quantity]]&gt;=6,"Bulk Order","-")</f>
        <v>Bulk Order</v>
      </c>
    </row>
    <row r="490" spans="1:16" ht="14.25" customHeight="1" x14ac:dyDescent="0.3">
      <c r="A490" s="6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5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/>
      <c r="N490" s="1" t="s">
        <v>28</v>
      </c>
      <c r="O490" s="7">
        <f t="shared" si="16"/>
        <v>2539.4531999999999</v>
      </c>
      <c r="P490" s="1" t="str">
        <f>IF(Table1[[#This Row],[quantity]]&gt;=6,"Bulk Order","-")</f>
        <v>Bulk Order</v>
      </c>
    </row>
    <row r="491" spans="1:16" ht="14.25" customHeight="1" x14ac:dyDescent="0.3">
      <c r="A491" s="6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5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/>
      <c r="N491" s="1" t="s">
        <v>39</v>
      </c>
      <c r="O491" s="7">
        <f t="shared" si="16"/>
        <v>1478.8344999999999</v>
      </c>
      <c r="P491" s="1" t="str">
        <f>IF(Table1[[#This Row],[quantity]]&gt;=6,"Bulk Order","-")</f>
        <v>Bulk Order</v>
      </c>
    </row>
    <row r="492" spans="1:16" ht="14.25" customHeight="1" x14ac:dyDescent="0.3">
      <c r="A492" s="6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5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/>
      <c r="N492" s="1" t="s">
        <v>17</v>
      </c>
      <c r="O492" s="7">
        <f t="shared" si="16"/>
        <v>2824.9142999999999</v>
      </c>
      <c r="P492" s="1" t="str">
        <f>IF(Table1[[#This Row],[quantity]]&gt;=6,"Bulk Order","-")</f>
        <v>Bulk Order</v>
      </c>
    </row>
    <row r="493" spans="1:16" ht="14.25" customHeight="1" x14ac:dyDescent="0.3">
      <c r="A493" s="6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5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/>
      <c r="N493" s="1" t="s">
        <v>48</v>
      </c>
      <c r="O493" s="7">
        <f t="shared" si="16"/>
        <v>474.16590000000002</v>
      </c>
      <c r="P493" s="1" t="str">
        <f>IF(Table1[[#This Row],[quantity]]&gt;=6,"Bulk Order","-")</f>
        <v>-</v>
      </c>
    </row>
    <row r="494" spans="1:16" ht="14.25" customHeight="1" x14ac:dyDescent="0.3">
      <c r="A494" s="6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5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/>
      <c r="N494" s="1" t="s">
        <v>23</v>
      </c>
      <c r="O494" s="7">
        <f t="shared" si="16"/>
        <v>3195.6765</v>
      </c>
      <c r="P494" s="1" t="str">
        <f>IF(Table1[[#This Row],[quantity]]&gt;=6,"Bulk Order","-")</f>
        <v>Bulk Order</v>
      </c>
    </row>
    <row r="495" spans="1:16" ht="14.25" customHeight="1" x14ac:dyDescent="0.3">
      <c r="A495" s="6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5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/>
      <c r="N495" s="1" t="s">
        <v>39</v>
      </c>
      <c r="O495" s="7">
        <f t="shared" si="16"/>
        <v>2925.9712</v>
      </c>
      <c r="P495" s="1" t="str">
        <f>IF(Table1[[#This Row],[quantity]]&gt;=6,"Bulk Order","-")</f>
        <v>Bulk Order</v>
      </c>
    </row>
    <row r="496" spans="1:16" ht="14.25" customHeight="1" x14ac:dyDescent="0.3">
      <c r="A496" s="6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5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/>
      <c r="N496" s="1" t="s">
        <v>48</v>
      </c>
      <c r="O496" s="7">
        <f t="shared" si="16"/>
        <v>2327.9254000000001</v>
      </c>
      <c r="P496" s="1" t="str">
        <f>IF(Table1[[#This Row],[quantity]]&gt;=6,"Bulk Order","-")</f>
        <v>Bulk Order</v>
      </c>
    </row>
    <row r="497" spans="1:16" ht="14.25" customHeight="1" x14ac:dyDescent="0.3">
      <c r="A497" s="6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5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/>
      <c r="N497" s="1" t="s">
        <v>17</v>
      </c>
      <c r="O497" s="7">
        <f t="shared" si="16"/>
        <v>1105.5338999999999</v>
      </c>
      <c r="P497" s="1" t="str">
        <f>IF(Table1[[#This Row],[quantity]]&gt;=6,"Bulk Order","-")</f>
        <v>-</v>
      </c>
    </row>
    <row r="498" spans="1:16" ht="14.25" customHeight="1" x14ac:dyDescent="0.3">
      <c r="A498" s="6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5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/>
      <c r="N498" s="1" t="s">
        <v>28</v>
      </c>
      <c r="O498" s="7">
        <f t="shared" si="16"/>
        <v>449.10939999999999</v>
      </c>
      <c r="P498" s="1" t="str">
        <f>IF(Table1[[#This Row],[quantity]]&gt;=6,"Bulk Order","-")</f>
        <v>-</v>
      </c>
    </row>
    <row r="499" spans="1:16" ht="14.25" customHeight="1" x14ac:dyDescent="0.3">
      <c r="A499" s="6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5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/>
      <c r="N499" s="1" t="s">
        <v>17</v>
      </c>
      <c r="O499" s="7">
        <f t="shared" si="16"/>
        <v>1519.1274000000001</v>
      </c>
      <c r="P499" s="1" t="str">
        <f>IF(Table1[[#This Row],[quantity]]&gt;=6,"Bulk Order","-")</f>
        <v>-</v>
      </c>
    </row>
    <row r="500" spans="1:16" ht="14.25" customHeight="1" x14ac:dyDescent="0.3">
      <c r="A500" s="6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5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/>
      <c r="N500" s="1" t="s">
        <v>23</v>
      </c>
      <c r="O500" s="7">
        <f t="shared" si="16"/>
        <v>1195.3045000000002</v>
      </c>
      <c r="P500" s="1" t="str">
        <f>IF(Table1[[#This Row],[quantity]]&gt;=6,"Bulk Order","-")</f>
        <v>-</v>
      </c>
    </row>
    <row r="501" spans="1:16" ht="14.25" customHeight="1" x14ac:dyDescent="0.3">
      <c r="A501" s="6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5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/>
      <c r="N501" s="1" t="s">
        <v>48</v>
      </c>
      <c r="O501" s="7">
        <f t="shared" si="16"/>
        <v>2791.4484000000002</v>
      </c>
      <c r="P501" s="1" t="str">
        <f>IF(Table1[[#This Row],[quantity]]&gt;=6,"Bulk Order","-")</f>
        <v>-</v>
      </c>
    </row>
    <row r="502" spans="1:16" ht="14.25" customHeight="1" x14ac:dyDescent="0.3">
      <c r="A502" s="6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5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/>
      <c r="N502" s="1" t="s">
        <v>48</v>
      </c>
      <c r="O502" s="7">
        <f t="shared" si="16"/>
        <v>760.68720000000008</v>
      </c>
      <c r="P502" s="1" t="str">
        <f>IF(Table1[[#This Row],[quantity]]&gt;=6,"Bulk Order","-")</f>
        <v>-</v>
      </c>
    </row>
    <row r="503" spans="1:16" ht="14.25" customHeight="1" x14ac:dyDescent="0.3">
      <c r="A503" s="6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5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/>
      <c r="N503" s="1" t="s">
        <v>39</v>
      </c>
      <c r="O503" s="7">
        <f t="shared" si="16"/>
        <v>340.95049999999998</v>
      </c>
      <c r="P503" s="1" t="str">
        <f>IF(Table1[[#This Row],[quantity]]&gt;=6,"Bulk Order","-")</f>
        <v>Bulk Order</v>
      </c>
    </row>
    <row r="504" spans="1:16" ht="14.25" customHeight="1" x14ac:dyDescent="0.3">
      <c r="A504" s="6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5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/>
      <c r="N504" s="1" t="s">
        <v>48</v>
      </c>
      <c r="O504" s="7">
        <f t="shared" si="16"/>
        <v>1137.72</v>
      </c>
      <c r="P504" s="1" t="str">
        <f>IF(Table1[[#This Row],[quantity]]&gt;=6,"Bulk Order","-")</f>
        <v>Bulk Order</v>
      </c>
    </row>
    <row r="505" spans="1:16" ht="14.25" customHeight="1" x14ac:dyDescent="0.3">
      <c r="A505" s="6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5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/>
      <c r="N505" s="1" t="s">
        <v>28</v>
      </c>
      <c r="O505" s="7">
        <f t="shared" si="16"/>
        <v>2276.9780000000001</v>
      </c>
      <c r="P505" s="1" t="str">
        <f>IF(Table1[[#This Row],[quantity]]&gt;=6,"Bulk Order","-")</f>
        <v>Bulk Order</v>
      </c>
    </row>
    <row r="506" spans="1:16" ht="14.25" customHeight="1" x14ac:dyDescent="0.3">
      <c r="A506" s="6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5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/>
      <c r="N506" s="1" t="s">
        <v>17</v>
      </c>
      <c r="O506" s="7">
        <f t="shared" si="16"/>
        <v>2193.5721000000003</v>
      </c>
      <c r="P506" s="1" t="str">
        <f>IF(Table1[[#This Row],[quantity]]&gt;=6,"Bulk Order","-")</f>
        <v>-</v>
      </c>
    </row>
    <row r="507" spans="1:16" ht="14.25" customHeight="1" x14ac:dyDescent="0.3">
      <c r="A507" s="6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5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/>
      <c r="N507" s="1" t="s">
        <v>48</v>
      </c>
      <c r="O507" s="7">
        <f t="shared" si="16"/>
        <v>2782.1819999999998</v>
      </c>
      <c r="P507" s="1" t="str">
        <f>IF(Table1[[#This Row],[quantity]]&gt;=6,"Bulk Order","-")</f>
        <v>Bulk Order</v>
      </c>
    </row>
    <row r="508" spans="1:16" ht="14.25" customHeight="1" x14ac:dyDescent="0.3">
      <c r="A508" s="6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5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/>
      <c r="N508" s="1" t="s">
        <v>39</v>
      </c>
      <c r="O508" s="7">
        <f t="shared" si="16"/>
        <v>4190.0123999999996</v>
      </c>
      <c r="P508" s="1" t="str">
        <f>IF(Table1[[#This Row],[quantity]]&gt;=6,"Bulk Order","-")</f>
        <v>-</v>
      </c>
    </row>
    <row r="509" spans="1:16" ht="14.25" customHeight="1" x14ac:dyDescent="0.3">
      <c r="A509" s="6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5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/>
      <c r="N509" s="1" t="s">
        <v>23</v>
      </c>
      <c r="O509" s="7">
        <f t="shared" si="16"/>
        <v>864.04589999999996</v>
      </c>
      <c r="P509" s="1" t="str">
        <f>IF(Table1[[#This Row],[quantity]]&gt;=6,"Bulk Order","-")</f>
        <v>-</v>
      </c>
    </row>
    <row r="510" spans="1:16" ht="14.25" customHeight="1" x14ac:dyDescent="0.3">
      <c r="A510" s="6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5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/>
      <c r="N510" s="1" t="s">
        <v>28</v>
      </c>
      <c r="O510" s="7">
        <f t="shared" si="16"/>
        <v>2582.5727999999999</v>
      </c>
      <c r="P510" s="1" t="str">
        <f>IF(Table1[[#This Row],[quantity]]&gt;=6,"Bulk Order","-")</f>
        <v>Bulk Order</v>
      </c>
    </row>
    <row r="511" spans="1:16" ht="14.25" customHeight="1" x14ac:dyDescent="0.3">
      <c r="A511" s="6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5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/>
      <c r="N511" s="1" t="s">
        <v>34</v>
      </c>
      <c r="O511" s="7">
        <f t="shared" si="16"/>
        <v>1855.7279999999998</v>
      </c>
      <c r="P511" s="1" t="str">
        <f>IF(Table1[[#This Row],[quantity]]&gt;=6,"Bulk Order","-")</f>
        <v>Bulk Order</v>
      </c>
    </row>
    <row r="512" spans="1:16" ht="14.25" customHeight="1" x14ac:dyDescent="0.3">
      <c r="A512" s="6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5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/>
      <c r="N512" s="1" t="s">
        <v>17</v>
      </c>
      <c r="O512" s="7">
        <f t="shared" si="16"/>
        <v>96.272999999999996</v>
      </c>
      <c r="P512" s="1" t="str">
        <f>IF(Table1[[#This Row],[quantity]]&gt;=6,"Bulk Order","-")</f>
        <v>Bulk Order</v>
      </c>
    </row>
    <row r="513" spans="1:16" ht="14.25" customHeight="1" x14ac:dyDescent="0.3">
      <c r="A513" s="6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5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/>
      <c r="N513" s="1" t="s">
        <v>28</v>
      </c>
      <c r="O513" s="7">
        <f t="shared" si="16"/>
        <v>2498.337</v>
      </c>
      <c r="P513" s="1" t="str">
        <f>IF(Table1[[#This Row],[quantity]]&gt;=6,"Bulk Order","-")</f>
        <v>-</v>
      </c>
    </row>
    <row r="514" spans="1:16" ht="14.25" customHeight="1" x14ac:dyDescent="0.3">
      <c r="A514" s="6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5"/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/>
      <c r="N514" s="1" t="s">
        <v>17</v>
      </c>
      <c r="O514" s="7">
        <f t="shared" si="16"/>
        <v>3974.4779999999996</v>
      </c>
      <c r="P514" s="1" t="str">
        <f>IF(Table1[[#This Row],[quantity]]&gt;=6,"Bulk Order","-")</f>
        <v>-</v>
      </c>
    </row>
    <row r="515" spans="1:16" ht="14.25" customHeight="1" x14ac:dyDescent="0.3">
      <c r="A515" s="6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ref="F515:F578" si="17">D515*E515</f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/>
      <c r="N515" s="1" t="s">
        <v>34</v>
      </c>
      <c r="O515" s="7">
        <f t="shared" ref="O515:O578" si="18">D515-F515</f>
        <v>189.41399999999999</v>
      </c>
      <c r="P515" s="1" t="str">
        <f>IF(Table1[[#This Row],[quantity]]&gt;=6,"Bulk Order","-")</f>
        <v>Bulk Order</v>
      </c>
    </row>
    <row r="516" spans="1:16" ht="14.25" customHeight="1" x14ac:dyDescent="0.3">
      <c r="A516" s="6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7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/>
      <c r="N516" s="1" t="s">
        <v>17</v>
      </c>
      <c r="O516" s="7">
        <f t="shared" si="18"/>
        <v>91.345799999999997</v>
      </c>
      <c r="P516" s="1" t="str">
        <f>IF(Table1[[#This Row],[quantity]]&gt;=6,"Bulk Order","-")</f>
        <v>Bulk Order</v>
      </c>
    </row>
    <row r="517" spans="1:16" ht="14.25" customHeight="1" x14ac:dyDescent="0.3">
      <c r="A517" s="6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7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/>
      <c r="N517" s="1" t="s">
        <v>34</v>
      </c>
      <c r="O517" s="7">
        <f t="shared" si="18"/>
        <v>2896.3849</v>
      </c>
      <c r="P517" s="1" t="str">
        <f>IF(Table1[[#This Row],[quantity]]&gt;=6,"Bulk Order","-")</f>
        <v>-</v>
      </c>
    </row>
    <row r="518" spans="1:16" ht="14.25" customHeight="1" x14ac:dyDescent="0.3">
      <c r="A518" s="6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7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/>
      <c r="N518" s="1" t="s">
        <v>34</v>
      </c>
      <c r="O518" s="7">
        <f t="shared" si="18"/>
        <v>3209.3462999999997</v>
      </c>
      <c r="P518" s="1" t="str">
        <f>IF(Table1[[#This Row],[quantity]]&gt;=6,"Bulk Order","-")</f>
        <v>Bulk Order</v>
      </c>
    </row>
    <row r="519" spans="1:16" ht="14.25" customHeight="1" x14ac:dyDescent="0.3">
      <c r="A519" s="6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7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/>
      <c r="N519" s="1" t="s">
        <v>48</v>
      </c>
      <c r="O519" s="7">
        <f t="shared" si="18"/>
        <v>1629.1704</v>
      </c>
      <c r="P519" s="1" t="str">
        <f>IF(Table1[[#This Row],[quantity]]&gt;=6,"Bulk Order","-")</f>
        <v>Bulk Order</v>
      </c>
    </row>
    <row r="520" spans="1:16" ht="14.25" customHeight="1" x14ac:dyDescent="0.3">
      <c r="A520" s="6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7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/>
      <c r="N520" s="1" t="s">
        <v>28</v>
      </c>
      <c r="O520" s="7">
        <f t="shared" si="18"/>
        <v>2673.4880000000003</v>
      </c>
      <c r="P520" s="1" t="str">
        <f>IF(Table1[[#This Row],[quantity]]&gt;=6,"Bulk Order","-")</f>
        <v>-</v>
      </c>
    </row>
    <row r="521" spans="1:16" ht="14.25" customHeight="1" x14ac:dyDescent="0.3">
      <c r="A521" s="6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7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/>
      <c r="N521" s="1" t="s">
        <v>34</v>
      </c>
      <c r="O521" s="7">
        <f t="shared" si="18"/>
        <v>3864.9879000000001</v>
      </c>
      <c r="P521" s="1" t="str">
        <f>IF(Table1[[#This Row],[quantity]]&gt;=6,"Bulk Order","-")</f>
        <v>-</v>
      </c>
    </row>
    <row r="522" spans="1:16" ht="14.25" customHeight="1" x14ac:dyDescent="0.3">
      <c r="A522" s="6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7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/>
      <c r="N522" s="1" t="s">
        <v>48</v>
      </c>
      <c r="O522" s="7">
        <f t="shared" si="18"/>
        <v>1169.9317000000001</v>
      </c>
      <c r="P522" s="1" t="str">
        <f>IF(Table1[[#This Row],[quantity]]&gt;=6,"Bulk Order","-")</f>
        <v>Bulk Order</v>
      </c>
    </row>
    <row r="523" spans="1:16" ht="14.25" customHeight="1" x14ac:dyDescent="0.3">
      <c r="A523" s="6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7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/>
      <c r="N523" s="1" t="s">
        <v>28</v>
      </c>
      <c r="O523" s="7">
        <f t="shared" si="18"/>
        <v>1239.788</v>
      </c>
      <c r="P523" s="1" t="str">
        <f>IF(Table1[[#This Row],[quantity]]&gt;=6,"Bulk Order","-")</f>
        <v>-</v>
      </c>
    </row>
    <row r="524" spans="1:16" ht="14.25" customHeight="1" x14ac:dyDescent="0.3">
      <c r="A524" s="6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7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/>
      <c r="N524" s="1" t="s">
        <v>23</v>
      </c>
      <c r="O524" s="7">
        <f t="shared" si="18"/>
        <v>880.9097999999999</v>
      </c>
      <c r="P524" s="1" t="str">
        <f>IF(Table1[[#This Row],[quantity]]&gt;=6,"Bulk Order","-")</f>
        <v>-</v>
      </c>
    </row>
    <row r="525" spans="1:16" ht="14.25" customHeight="1" x14ac:dyDescent="0.3">
      <c r="A525" s="6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7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/>
      <c r="N525" s="1" t="s">
        <v>34</v>
      </c>
      <c r="O525" s="7">
        <f t="shared" si="18"/>
        <v>2443.8517999999999</v>
      </c>
      <c r="P525" s="1" t="str">
        <f>IF(Table1[[#This Row],[quantity]]&gt;=6,"Bulk Order","-")</f>
        <v>Bulk Order</v>
      </c>
    </row>
    <row r="526" spans="1:16" ht="14.25" customHeight="1" x14ac:dyDescent="0.3">
      <c r="A526" s="6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7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/>
      <c r="N526" s="1" t="s">
        <v>48</v>
      </c>
      <c r="O526" s="7">
        <f t="shared" si="18"/>
        <v>1757.4048</v>
      </c>
      <c r="P526" s="1" t="str">
        <f>IF(Table1[[#This Row],[quantity]]&gt;=6,"Bulk Order","-")</f>
        <v>-</v>
      </c>
    </row>
    <row r="527" spans="1:16" ht="14.25" customHeight="1" x14ac:dyDescent="0.3">
      <c r="A527" s="6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7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/>
      <c r="N527" s="1" t="s">
        <v>39</v>
      </c>
      <c r="O527" s="7">
        <f t="shared" si="18"/>
        <v>4005.1260000000002</v>
      </c>
      <c r="P527" s="1" t="str">
        <f>IF(Table1[[#This Row],[quantity]]&gt;=6,"Bulk Order","-")</f>
        <v>Bulk Order</v>
      </c>
    </row>
    <row r="528" spans="1:16" ht="14.25" customHeight="1" x14ac:dyDescent="0.3">
      <c r="A528" s="6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7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/>
      <c r="N528" s="1" t="s">
        <v>39</v>
      </c>
      <c r="O528" s="7">
        <f t="shared" si="18"/>
        <v>2665.3172</v>
      </c>
      <c r="P528" s="1" t="str">
        <f>IF(Table1[[#This Row],[quantity]]&gt;=6,"Bulk Order","-")</f>
        <v>-</v>
      </c>
    </row>
    <row r="529" spans="1:16" ht="14.25" customHeight="1" x14ac:dyDescent="0.3">
      <c r="A529" s="6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7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/>
      <c r="N529" s="1" t="s">
        <v>23</v>
      </c>
      <c r="O529" s="7">
        <f t="shared" si="18"/>
        <v>988.07800000000009</v>
      </c>
      <c r="P529" s="1" t="str">
        <f>IF(Table1[[#This Row],[quantity]]&gt;=6,"Bulk Order","-")</f>
        <v>Bulk Order</v>
      </c>
    </row>
    <row r="530" spans="1:16" ht="14.25" customHeight="1" x14ac:dyDescent="0.3">
      <c r="A530" s="6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7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/>
      <c r="N530" s="1" t="s">
        <v>23</v>
      </c>
      <c r="O530" s="7">
        <f t="shared" si="18"/>
        <v>481.98579999999998</v>
      </c>
      <c r="P530" s="1" t="str">
        <f>IF(Table1[[#This Row],[quantity]]&gt;=6,"Bulk Order","-")</f>
        <v>Bulk Order</v>
      </c>
    </row>
    <row r="531" spans="1:16" ht="14.25" customHeight="1" x14ac:dyDescent="0.3">
      <c r="A531" s="6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7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/>
      <c r="N531" s="1" t="s">
        <v>17</v>
      </c>
      <c r="O531" s="7">
        <f t="shared" si="18"/>
        <v>1620.4967999999999</v>
      </c>
      <c r="P531" s="1" t="str">
        <f>IF(Table1[[#This Row],[quantity]]&gt;=6,"Bulk Order","-")</f>
        <v>-</v>
      </c>
    </row>
    <row r="532" spans="1:16" ht="14.25" customHeight="1" x14ac:dyDescent="0.3">
      <c r="A532" s="6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7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/>
      <c r="N532" s="1" t="s">
        <v>39</v>
      </c>
      <c r="O532" s="7">
        <f t="shared" si="18"/>
        <v>911.56770000000006</v>
      </c>
      <c r="P532" s="1" t="str">
        <f>IF(Table1[[#This Row],[quantity]]&gt;=6,"Bulk Order","-")</f>
        <v>-</v>
      </c>
    </row>
    <row r="533" spans="1:16" ht="14.25" customHeight="1" x14ac:dyDescent="0.3">
      <c r="A533" s="6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7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/>
      <c r="N533" s="1" t="s">
        <v>48</v>
      </c>
      <c r="O533" s="7">
        <f t="shared" si="18"/>
        <v>3221.2628999999997</v>
      </c>
      <c r="P533" s="1" t="str">
        <f>IF(Table1[[#This Row],[quantity]]&gt;=6,"Bulk Order","-")</f>
        <v>Bulk Order</v>
      </c>
    </row>
    <row r="534" spans="1:16" ht="14.25" customHeight="1" x14ac:dyDescent="0.3">
      <c r="A534" s="6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7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/>
      <c r="N534" s="1" t="s">
        <v>39</v>
      </c>
      <c r="O534" s="7">
        <f t="shared" si="18"/>
        <v>1289.8416000000002</v>
      </c>
      <c r="P534" s="1" t="str">
        <f>IF(Table1[[#This Row],[quantity]]&gt;=6,"Bulk Order","-")</f>
        <v>Bulk Order</v>
      </c>
    </row>
    <row r="535" spans="1:16" ht="14.25" customHeight="1" x14ac:dyDescent="0.3">
      <c r="A535" s="6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7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/>
      <c r="N535" s="1" t="s">
        <v>28</v>
      </c>
      <c r="O535" s="7">
        <f t="shared" si="18"/>
        <v>1104.4656</v>
      </c>
      <c r="P535" s="1" t="str">
        <f>IF(Table1[[#This Row],[quantity]]&gt;=6,"Bulk Order","-")</f>
        <v>Bulk Order</v>
      </c>
    </row>
    <row r="536" spans="1:16" ht="14.25" customHeight="1" x14ac:dyDescent="0.3">
      <c r="A536" s="6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7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/>
      <c r="N536" s="1" t="s">
        <v>48</v>
      </c>
      <c r="O536" s="7">
        <f t="shared" si="18"/>
        <v>2446.7980000000002</v>
      </c>
      <c r="P536" s="1" t="str">
        <f>IF(Table1[[#This Row],[quantity]]&gt;=6,"Bulk Order","-")</f>
        <v>-</v>
      </c>
    </row>
    <row r="537" spans="1:16" ht="14.25" customHeight="1" x14ac:dyDescent="0.3">
      <c r="A537" s="6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7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/>
      <c r="N537" s="1" t="s">
        <v>23</v>
      </c>
      <c r="O537" s="7">
        <f t="shared" si="18"/>
        <v>624.6558</v>
      </c>
      <c r="P537" s="1" t="str">
        <f>IF(Table1[[#This Row],[quantity]]&gt;=6,"Bulk Order","-")</f>
        <v>-</v>
      </c>
    </row>
    <row r="538" spans="1:16" ht="14.25" customHeight="1" x14ac:dyDescent="0.3">
      <c r="A538" s="6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7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/>
      <c r="N538" s="1" t="s">
        <v>23</v>
      </c>
      <c r="O538" s="7">
        <f t="shared" si="18"/>
        <v>2053.1448</v>
      </c>
      <c r="P538" s="1" t="str">
        <f>IF(Table1[[#This Row],[quantity]]&gt;=6,"Bulk Order","-")</f>
        <v>Bulk Order</v>
      </c>
    </row>
    <row r="539" spans="1:16" ht="14.25" customHeight="1" x14ac:dyDescent="0.3">
      <c r="A539" s="6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7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/>
      <c r="N539" s="1" t="s">
        <v>17</v>
      </c>
      <c r="O539" s="7">
        <f t="shared" si="18"/>
        <v>224.97</v>
      </c>
      <c r="P539" s="1" t="str">
        <f>IF(Table1[[#This Row],[quantity]]&gt;=6,"Bulk Order","-")</f>
        <v>Bulk Order</v>
      </c>
    </row>
    <row r="540" spans="1:16" ht="14.25" customHeight="1" x14ac:dyDescent="0.3">
      <c r="A540" s="6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7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/>
      <c r="N540" s="1" t="s">
        <v>48</v>
      </c>
      <c r="O540" s="7">
        <f t="shared" si="18"/>
        <v>2858.5875000000001</v>
      </c>
      <c r="P540" s="1" t="str">
        <f>IF(Table1[[#This Row],[quantity]]&gt;=6,"Bulk Order","-")</f>
        <v>Bulk Order</v>
      </c>
    </row>
    <row r="541" spans="1:16" ht="14.25" customHeight="1" x14ac:dyDescent="0.3">
      <c r="A541" s="6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7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/>
      <c r="N541" s="1" t="s">
        <v>23</v>
      </c>
      <c r="O541" s="7">
        <f t="shared" si="18"/>
        <v>2643.8440000000001</v>
      </c>
      <c r="P541" s="1" t="str">
        <f>IF(Table1[[#This Row],[quantity]]&gt;=6,"Bulk Order","-")</f>
        <v>-</v>
      </c>
    </row>
    <row r="542" spans="1:16" ht="14.25" customHeight="1" x14ac:dyDescent="0.3">
      <c r="A542" s="6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7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/>
      <c r="N542" s="1" t="s">
        <v>23</v>
      </c>
      <c r="O542" s="7">
        <f t="shared" si="18"/>
        <v>1617.5674999999999</v>
      </c>
      <c r="P542" s="1" t="str">
        <f>IF(Table1[[#This Row],[quantity]]&gt;=6,"Bulk Order","-")</f>
        <v>-</v>
      </c>
    </row>
    <row r="543" spans="1:16" ht="14.25" customHeight="1" x14ac:dyDescent="0.3">
      <c r="A543" s="6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7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/>
      <c r="N543" s="1" t="s">
        <v>48</v>
      </c>
      <c r="O543" s="7">
        <f t="shared" si="18"/>
        <v>2347.6387999999997</v>
      </c>
      <c r="P543" s="1" t="str">
        <f>IF(Table1[[#This Row],[quantity]]&gt;=6,"Bulk Order","-")</f>
        <v>-</v>
      </c>
    </row>
    <row r="544" spans="1:16" ht="14.25" customHeight="1" x14ac:dyDescent="0.3">
      <c r="A544" s="6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7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/>
      <c r="N544" s="1" t="s">
        <v>48</v>
      </c>
      <c r="O544" s="7">
        <f t="shared" si="18"/>
        <v>187.5256</v>
      </c>
      <c r="P544" s="1" t="str">
        <f>IF(Table1[[#This Row],[quantity]]&gt;=6,"Bulk Order","-")</f>
        <v>-</v>
      </c>
    </row>
    <row r="545" spans="1:16" ht="14.25" customHeight="1" x14ac:dyDescent="0.3">
      <c r="A545" s="6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7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/>
      <c r="N545" s="1" t="s">
        <v>39</v>
      </c>
      <c r="O545" s="7">
        <f t="shared" si="18"/>
        <v>1199.8668</v>
      </c>
      <c r="P545" s="1" t="str">
        <f>IF(Table1[[#This Row],[quantity]]&gt;=6,"Bulk Order","-")</f>
        <v>-</v>
      </c>
    </row>
    <row r="546" spans="1:16" ht="14.25" customHeight="1" x14ac:dyDescent="0.3">
      <c r="A546" s="6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7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/>
      <c r="N546" s="1" t="s">
        <v>23</v>
      </c>
      <c r="O546" s="7">
        <f t="shared" si="18"/>
        <v>1979.9373000000001</v>
      </c>
      <c r="P546" s="1" t="str">
        <f>IF(Table1[[#This Row],[quantity]]&gt;=6,"Bulk Order","-")</f>
        <v>Bulk Order</v>
      </c>
    </row>
    <row r="547" spans="1:16" ht="14.25" customHeight="1" x14ac:dyDescent="0.3">
      <c r="A547" s="6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7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/>
      <c r="N547" s="1" t="s">
        <v>48</v>
      </c>
      <c r="O547" s="7">
        <f t="shared" si="18"/>
        <v>2117.6369999999997</v>
      </c>
      <c r="P547" s="1" t="str">
        <f>IF(Table1[[#This Row],[quantity]]&gt;=6,"Bulk Order","-")</f>
        <v>-</v>
      </c>
    </row>
    <row r="548" spans="1:16" ht="14.25" customHeight="1" x14ac:dyDescent="0.3">
      <c r="A548" s="6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7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/>
      <c r="N548" s="1" t="s">
        <v>17</v>
      </c>
      <c r="O548" s="7">
        <f t="shared" si="18"/>
        <v>4068.2201</v>
      </c>
      <c r="P548" s="1" t="str">
        <f>IF(Table1[[#This Row],[quantity]]&gt;=6,"Bulk Order","-")</f>
        <v>-</v>
      </c>
    </row>
    <row r="549" spans="1:16" ht="14.25" customHeight="1" x14ac:dyDescent="0.3">
      <c r="A549" s="6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7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/>
      <c r="N549" s="1" t="s">
        <v>17</v>
      </c>
      <c r="O549" s="7">
        <f t="shared" si="18"/>
        <v>438.17760000000004</v>
      </c>
      <c r="P549" s="1" t="str">
        <f>IF(Table1[[#This Row],[quantity]]&gt;=6,"Bulk Order","-")</f>
        <v>Bulk Order</v>
      </c>
    </row>
    <row r="550" spans="1:16" ht="14.25" customHeight="1" x14ac:dyDescent="0.3">
      <c r="A550" s="6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7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/>
      <c r="N550" s="1" t="s">
        <v>39</v>
      </c>
      <c r="O550" s="7">
        <f t="shared" si="18"/>
        <v>3448.2789000000002</v>
      </c>
      <c r="P550" s="1" t="str">
        <f>IF(Table1[[#This Row],[quantity]]&gt;=6,"Bulk Order","-")</f>
        <v>-</v>
      </c>
    </row>
    <row r="551" spans="1:16" ht="14.25" customHeight="1" x14ac:dyDescent="0.3">
      <c r="A551" s="6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7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/>
      <c r="N551" s="1" t="s">
        <v>17</v>
      </c>
      <c r="O551" s="7">
        <f t="shared" si="18"/>
        <v>2049.0822000000003</v>
      </c>
      <c r="P551" s="1" t="str">
        <f>IF(Table1[[#This Row],[quantity]]&gt;=6,"Bulk Order","-")</f>
        <v>-</v>
      </c>
    </row>
    <row r="552" spans="1:16" ht="14.25" customHeight="1" x14ac:dyDescent="0.3">
      <c r="A552" s="6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7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/>
      <c r="N552" s="1" t="s">
        <v>39</v>
      </c>
      <c r="O552" s="7">
        <f t="shared" si="18"/>
        <v>2320.6394</v>
      </c>
      <c r="P552" s="1" t="str">
        <f>IF(Table1[[#This Row],[quantity]]&gt;=6,"Bulk Order","-")</f>
        <v>-</v>
      </c>
    </row>
    <row r="553" spans="1:16" ht="14.25" customHeight="1" x14ac:dyDescent="0.3">
      <c r="A553" s="6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7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/>
      <c r="N553" s="1" t="s">
        <v>34</v>
      </c>
      <c r="O553" s="7">
        <f t="shared" si="18"/>
        <v>3106.9413</v>
      </c>
      <c r="P553" s="1" t="str">
        <f>IF(Table1[[#This Row],[quantity]]&gt;=6,"Bulk Order","-")</f>
        <v>-</v>
      </c>
    </row>
    <row r="554" spans="1:16" ht="14.25" customHeight="1" x14ac:dyDescent="0.3">
      <c r="A554" s="6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7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/>
      <c r="N554" s="1" t="s">
        <v>23</v>
      </c>
      <c r="O554" s="7">
        <f t="shared" si="18"/>
        <v>740.46900000000005</v>
      </c>
      <c r="P554" s="1" t="str">
        <f>IF(Table1[[#This Row],[quantity]]&gt;=6,"Bulk Order","-")</f>
        <v>-</v>
      </c>
    </row>
    <row r="555" spans="1:16" ht="14.25" customHeight="1" x14ac:dyDescent="0.3">
      <c r="A555" s="6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7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/>
      <c r="N555" s="1" t="s">
        <v>28</v>
      </c>
      <c r="O555" s="7">
        <f t="shared" si="18"/>
        <v>2266.5263000000004</v>
      </c>
      <c r="P555" s="1" t="str">
        <f>IF(Table1[[#This Row],[quantity]]&gt;=6,"Bulk Order","-")</f>
        <v>-</v>
      </c>
    </row>
    <row r="556" spans="1:16" ht="14.25" customHeight="1" x14ac:dyDescent="0.3">
      <c r="A556" s="6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7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/>
      <c r="N556" s="1" t="s">
        <v>48</v>
      </c>
      <c r="O556" s="7">
        <f t="shared" si="18"/>
        <v>293.44920000000002</v>
      </c>
      <c r="P556" s="1" t="str">
        <f>IF(Table1[[#This Row],[quantity]]&gt;=6,"Bulk Order","-")</f>
        <v>-</v>
      </c>
    </row>
    <row r="557" spans="1:16" ht="14.25" customHeight="1" x14ac:dyDescent="0.3">
      <c r="A557" s="6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7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/>
      <c r="N557" s="1" t="s">
        <v>17</v>
      </c>
      <c r="O557" s="7">
        <f t="shared" si="18"/>
        <v>1431.5675999999999</v>
      </c>
      <c r="P557" s="1" t="str">
        <f>IF(Table1[[#This Row],[quantity]]&gt;=6,"Bulk Order","-")</f>
        <v>-</v>
      </c>
    </row>
    <row r="558" spans="1:16" ht="14.25" customHeight="1" x14ac:dyDescent="0.3">
      <c r="A558" s="6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7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/>
      <c r="N558" s="1" t="s">
        <v>17</v>
      </c>
      <c r="O558" s="7">
        <f t="shared" si="18"/>
        <v>3026.2815000000001</v>
      </c>
      <c r="P558" s="1" t="str">
        <f>IF(Table1[[#This Row],[quantity]]&gt;=6,"Bulk Order","-")</f>
        <v>-</v>
      </c>
    </row>
    <row r="559" spans="1:16" ht="14.25" customHeight="1" x14ac:dyDescent="0.3">
      <c r="A559" s="6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7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/>
      <c r="N559" s="1" t="s">
        <v>34</v>
      </c>
      <c r="O559" s="7">
        <f t="shared" si="18"/>
        <v>730.45</v>
      </c>
      <c r="P559" s="1" t="str">
        <f>IF(Table1[[#This Row],[quantity]]&gt;=6,"Bulk Order","-")</f>
        <v>-</v>
      </c>
    </row>
    <row r="560" spans="1:16" ht="14.25" customHeight="1" x14ac:dyDescent="0.3">
      <c r="A560" s="6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7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/>
      <c r="N560" s="1" t="s">
        <v>48</v>
      </c>
      <c r="O560" s="7">
        <f t="shared" si="18"/>
        <v>2869.3425999999999</v>
      </c>
      <c r="P560" s="1" t="str">
        <f>IF(Table1[[#This Row],[quantity]]&gt;=6,"Bulk Order","-")</f>
        <v>-</v>
      </c>
    </row>
    <row r="561" spans="1:16" ht="14.25" customHeight="1" x14ac:dyDescent="0.3">
      <c r="A561" s="6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7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/>
      <c r="N561" s="1" t="s">
        <v>39</v>
      </c>
      <c r="O561" s="7">
        <f t="shared" si="18"/>
        <v>697.2088</v>
      </c>
      <c r="P561" s="1" t="str">
        <f>IF(Table1[[#This Row],[quantity]]&gt;=6,"Bulk Order","-")</f>
        <v>Bulk Order</v>
      </c>
    </row>
    <row r="562" spans="1:16" ht="14.25" customHeight="1" x14ac:dyDescent="0.3">
      <c r="A562" s="6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7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/>
      <c r="N562" s="1" t="s">
        <v>34</v>
      </c>
      <c r="O562" s="7">
        <f t="shared" si="18"/>
        <v>3453.9921999999997</v>
      </c>
      <c r="P562" s="1" t="str">
        <f>IF(Table1[[#This Row],[quantity]]&gt;=6,"Bulk Order","-")</f>
        <v>-</v>
      </c>
    </row>
    <row r="563" spans="1:16" ht="14.25" customHeight="1" x14ac:dyDescent="0.3">
      <c r="A563" s="6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7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/>
      <c r="N563" s="1" t="s">
        <v>48</v>
      </c>
      <c r="O563" s="7">
        <f t="shared" si="18"/>
        <v>1558.5570000000002</v>
      </c>
      <c r="P563" s="1" t="str">
        <f>IF(Table1[[#This Row],[quantity]]&gt;=6,"Bulk Order","-")</f>
        <v>-</v>
      </c>
    </row>
    <row r="564" spans="1:16" ht="14.25" customHeight="1" x14ac:dyDescent="0.3">
      <c r="A564" s="6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7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/>
      <c r="N564" s="1" t="s">
        <v>48</v>
      </c>
      <c r="O564" s="7">
        <f t="shared" si="18"/>
        <v>2556.5001999999999</v>
      </c>
      <c r="P564" s="1" t="str">
        <f>IF(Table1[[#This Row],[quantity]]&gt;=6,"Bulk Order","-")</f>
        <v>-</v>
      </c>
    </row>
    <row r="565" spans="1:16" ht="14.25" customHeight="1" x14ac:dyDescent="0.3">
      <c r="A565" s="6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7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/>
      <c r="N565" s="1" t="s">
        <v>39</v>
      </c>
      <c r="O565" s="7">
        <f t="shared" si="18"/>
        <v>4411.4784</v>
      </c>
      <c r="P565" s="1" t="str">
        <f>IF(Table1[[#This Row],[quantity]]&gt;=6,"Bulk Order","-")</f>
        <v>Bulk Order</v>
      </c>
    </row>
    <row r="566" spans="1:16" ht="14.25" customHeight="1" x14ac:dyDescent="0.3">
      <c r="A566" s="6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7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/>
      <c r="N566" s="1" t="s">
        <v>23</v>
      </c>
      <c r="O566" s="7">
        <f t="shared" si="18"/>
        <v>2101.27</v>
      </c>
      <c r="P566" s="1" t="str">
        <f>IF(Table1[[#This Row],[quantity]]&gt;=6,"Bulk Order","-")</f>
        <v>-</v>
      </c>
    </row>
    <row r="567" spans="1:16" ht="14.25" customHeight="1" x14ac:dyDescent="0.3">
      <c r="A567" s="6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7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/>
      <c r="N567" s="1" t="s">
        <v>34</v>
      </c>
      <c r="O567" s="7">
        <f t="shared" si="18"/>
        <v>1229.0751</v>
      </c>
      <c r="P567" s="1" t="str">
        <f>IF(Table1[[#This Row],[quantity]]&gt;=6,"Bulk Order","-")</f>
        <v>Bulk Order</v>
      </c>
    </row>
    <row r="568" spans="1:16" ht="14.25" customHeight="1" x14ac:dyDescent="0.3">
      <c r="A568" s="6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7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/>
      <c r="N568" s="1" t="s">
        <v>34</v>
      </c>
      <c r="O568" s="7">
        <f t="shared" si="18"/>
        <v>4175.1360000000004</v>
      </c>
      <c r="P568" s="1" t="str">
        <f>IF(Table1[[#This Row],[quantity]]&gt;=6,"Bulk Order","-")</f>
        <v>Bulk Order</v>
      </c>
    </row>
    <row r="569" spans="1:16" ht="14.25" customHeight="1" x14ac:dyDescent="0.3">
      <c r="A569" s="6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7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/>
      <c r="N569" s="1" t="s">
        <v>28</v>
      </c>
      <c r="O569" s="7">
        <f t="shared" si="18"/>
        <v>722.45519999999999</v>
      </c>
      <c r="P569" s="1" t="str">
        <f>IF(Table1[[#This Row],[quantity]]&gt;=6,"Bulk Order","-")</f>
        <v>Bulk Order</v>
      </c>
    </row>
    <row r="570" spans="1:16" ht="14.25" customHeight="1" x14ac:dyDescent="0.3">
      <c r="A570" s="6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7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/>
      <c r="N570" s="1" t="s">
        <v>39</v>
      </c>
      <c r="O570" s="7">
        <f t="shared" si="18"/>
        <v>2715.0954999999999</v>
      </c>
      <c r="P570" s="1" t="str">
        <f>IF(Table1[[#This Row],[quantity]]&gt;=6,"Bulk Order","-")</f>
        <v>-</v>
      </c>
    </row>
    <row r="571" spans="1:16" ht="14.25" customHeight="1" x14ac:dyDescent="0.3">
      <c r="A571" s="6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7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/>
      <c r="N571" s="1" t="s">
        <v>28</v>
      </c>
      <c r="O571" s="7">
        <f t="shared" si="18"/>
        <v>4254.0247999999992</v>
      </c>
      <c r="P571" s="1" t="str">
        <f>IF(Table1[[#This Row],[quantity]]&gt;=6,"Bulk Order","-")</f>
        <v>Bulk Order</v>
      </c>
    </row>
    <row r="572" spans="1:16" ht="14.25" customHeight="1" x14ac:dyDescent="0.3">
      <c r="A572" s="6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7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/>
      <c r="N572" s="1" t="s">
        <v>48</v>
      </c>
      <c r="O572" s="7">
        <f t="shared" si="18"/>
        <v>2519.3595999999998</v>
      </c>
      <c r="P572" s="1" t="str">
        <f>IF(Table1[[#This Row],[quantity]]&gt;=6,"Bulk Order","-")</f>
        <v>Bulk Order</v>
      </c>
    </row>
    <row r="573" spans="1:16" ht="14.25" customHeight="1" x14ac:dyDescent="0.3">
      <c r="A573" s="6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7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/>
      <c r="N573" s="1" t="s">
        <v>28</v>
      </c>
      <c r="O573" s="7">
        <f t="shared" si="18"/>
        <v>540.00839999999994</v>
      </c>
      <c r="P573" s="1" t="str">
        <f>IF(Table1[[#This Row],[quantity]]&gt;=6,"Bulk Order","-")</f>
        <v>Bulk Order</v>
      </c>
    </row>
    <row r="574" spans="1:16" ht="14.25" customHeight="1" x14ac:dyDescent="0.3">
      <c r="A574" s="6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7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/>
      <c r="N574" s="1" t="s">
        <v>39</v>
      </c>
      <c r="O574" s="7">
        <f t="shared" si="18"/>
        <v>778.49480000000005</v>
      </c>
      <c r="P574" s="1" t="str">
        <f>IF(Table1[[#This Row],[quantity]]&gt;=6,"Bulk Order","-")</f>
        <v>Bulk Order</v>
      </c>
    </row>
    <row r="575" spans="1:16" ht="14.25" customHeight="1" x14ac:dyDescent="0.3">
      <c r="A575" s="6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7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/>
      <c r="N575" s="1" t="s">
        <v>48</v>
      </c>
      <c r="O575" s="7">
        <f t="shared" si="18"/>
        <v>1162.5809999999999</v>
      </c>
      <c r="P575" s="1" t="str">
        <f>IF(Table1[[#This Row],[quantity]]&gt;=6,"Bulk Order","-")</f>
        <v>Bulk Order</v>
      </c>
    </row>
    <row r="576" spans="1:16" ht="14.25" customHeight="1" x14ac:dyDescent="0.3">
      <c r="A576" s="6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7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/>
      <c r="N576" s="1" t="s">
        <v>34</v>
      </c>
      <c r="O576" s="7">
        <f t="shared" si="18"/>
        <v>1553.7753</v>
      </c>
      <c r="P576" s="1" t="str">
        <f>IF(Table1[[#This Row],[quantity]]&gt;=6,"Bulk Order","-")</f>
        <v>Bulk Order</v>
      </c>
    </row>
    <row r="577" spans="1:16" ht="14.25" customHeight="1" x14ac:dyDescent="0.3">
      <c r="A577" s="6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7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/>
      <c r="N577" s="1" t="s">
        <v>28</v>
      </c>
      <c r="O577" s="7">
        <f t="shared" si="18"/>
        <v>598.3184</v>
      </c>
      <c r="P577" s="1" t="str">
        <f>IF(Table1[[#This Row],[quantity]]&gt;=6,"Bulk Order","-")</f>
        <v>-</v>
      </c>
    </row>
    <row r="578" spans="1:16" ht="14.25" customHeight="1" x14ac:dyDescent="0.3">
      <c r="A578" s="6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7"/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/>
      <c r="N578" s="1" t="s">
        <v>34</v>
      </c>
      <c r="O578" s="7">
        <f t="shared" si="18"/>
        <v>2806.5029999999997</v>
      </c>
      <c r="P578" s="1" t="str">
        <f>IF(Table1[[#This Row],[quantity]]&gt;=6,"Bulk Order","-")</f>
        <v>Bulk Order</v>
      </c>
    </row>
    <row r="579" spans="1:16" ht="14.25" customHeight="1" x14ac:dyDescent="0.3">
      <c r="A579" s="6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ref="F579:F642" si="19">D579*E579</f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/>
      <c r="N579" s="1" t="s">
        <v>34</v>
      </c>
      <c r="O579" s="7">
        <f t="shared" ref="O579:O642" si="20">D579-F579</f>
        <v>1368.6078</v>
      </c>
      <c r="P579" s="1" t="str">
        <f>IF(Table1[[#This Row],[quantity]]&gt;=6,"Bulk Order","-")</f>
        <v>-</v>
      </c>
    </row>
    <row r="580" spans="1:16" ht="14.25" customHeight="1" x14ac:dyDescent="0.3">
      <c r="A580" s="6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9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/>
      <c r="N580" s="1" t="s">
        <v>23</v>
      </c>
      <c r="O580" s="7">
        <f t="shared" si="20"/>
        <v>2952.7029000000002</v>
      </c>
      <c r="P580" s="1" t="str">
        <f>IF(Table1[[#This Row],[quantity]]&gt;=6,"Bulk Order","-")</f>
        <v>Bulk Order</v>
      </c>
    </row>
    <row r="581" spans="1:16" ht="14.25" customHeight="1" x14ac:dyDescent="0.3">
      <c r="A581" s="6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9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/>
      <c r="N581" s="1" t="s">
        <v>39</v>
      </c>
      <c r="O581" s="7">
        <f t="shared" si="20"/>
        <v>2452.3618000000001</v>
      </c>
      <c r="P581" s="1" t="str">
        <f>IF(Table1[[#This Row],[quantity]]&gt;=6,"Bulk Order","-")</f>
        <v>-</v>
      </c>
    </row>
    <row r="582" spans="1:16" ht="14.25" customHeight="1" x14ac:dyDescent="0.3">
      <c r="A582" s="6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9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/>
      <c r="N582" s="1" t="s">
        <v>28</v>
      </c>
      <c r="O582" s="7">
        <f t="shared" si="20"/>
        <v>2276.605</v>
      </c>
      <c r="P582" s="1" t="str">
        <f>IF(Table1[[#This Row],[quantity]]&gt;=6,"Bulk Order","-")</f>
        <v>Bulk Order</v>
      </c>
    </row>
    <row r="583" spans="1:16" ht="14.25" customHeight="1" x14ac:dyDescent="0.3">
      <c r="A583" s="6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9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/>
      <c r="N583" s="1" t="s">
        <v>17</v>
      </c>
      <c r="O583" s="7">
        <f t="shared" si="20"/>
        <v>1188.1177</v>
      </c>
      <c r="P583" s="1" t="str">
        <f>IF(Table1[[#This Row],[quantity]]&gt;=6,"Bulk Order","-")</f>
        <v>-</v>
      </c>
    </row>
    <row r="584" spans="1:16" ht="14.25" customHeight="1" x14ac:dyDescent="0.3">
      <c r="A584" s="6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9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/>
      <c r="N584" s="1" t="s">
        <v>23</v>
      </c>
      <c r="O584" s="7">
        <f t="shared" si="20"/>
        <v>1455.64</v>
      </c>
      <c r="P584" s="1" t="str">
        <f>IF(Table1[[#This Row],[quantity]]&gt;=6,"Bulk Order","-")</f>
        <v>Bulk Order</v>
      </c>
    </row>
    <row r="585" spans="1:16" ht="14.25" customHeight="1" x14ac:dyDescent="0.3">
      <c r="A585" s="6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9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/>
      <c r="N585" s="1" t="s">
        <v>34</v>
      </c>
      <c r="O585" s="7">
        <f t="shared" si="20"/>
        <v>1055.3130000000001</v>
      </c>
      <c r="P585" s="1" t="str">
        <f>IF(Table1[[#This Row],[quantity]]&gt;=6,"Bulk Order","-")</f>
        <v>Bulk Order</v>
      </c>
    </row>
    <row r="586" spans="1:16" ht="14.25" customHeight="1" x14ac:dyDescent="0.3">
      <c r="A586" s="6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9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/>
      <c r="N586" s="1" t="s">
        <v>39</v>
      </c>
      <c r="O586" s="7">
        <f t="shared" si="20"/>
        <v>910.56349999999998</v>
      </c>
      <c r="P586" s="1" t="str">
        <f>IF(Table1[[#This Row],[quantity]]&gt;=6,"Bulk Order","-")</f>
        <v>-</v>
      </c>
    </row>
    <row r="587" spans="1:16" ht="14.25" customHeight="1" x14ac:dyDescent="0.3">
      <c r="A587" s="6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9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/>
      <c r="N587" s="1" t="s">
        <v>23</v>
      </c>
      <c r="O587" s="7">
        <f t="shared" si="20"/>
        <v>2090.8164000000002</v>
      </c>
      <c r="P587" s="1" t="str">
        <f>IF(Table1[[#This Row],[quantity]]&gt;=6,"Bulk Order","-")</f>
        <v>-</v>
      </c>
    </row>
    <row r="588" spans="1:16" ht="14.25" customHeight="1" x14ac:dyDescent="0.3">
      <c r="A588" s="6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9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/>
      <c r="N588" s="1" t="s">
        <v>17</v>
      </c>
      <c r="O588" s="7">
        <f t="shared" si="20"/>
        <v>2218.4171999999999</v>
      </c>
      <c r="P588" s="1" t="str">
        <f>IF(Table1[[#This Row],[quantity]]&gt;=6,"Bulk Order","-")</f>
        <v>-</v>
      </c>
    </row>
    <row r="589" spans="1:16" ht="14.25" customHeight="1" x14ac:dyDescent="0.3">
      <c r="A589" s="6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9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/>
      <c r="N589" s="1" t="s">
        <v>48</v>
      </c>
      <c r="O589" s="7">
        <f t="shared" si="20"/>
        <v>296.07390000000004</v>
      </c>
      <c r="P589" s="1" t="str">
        <f>IF(Table1[[#This Row],[quantity]]&gt;=6,"Bulk Order","-")</f>
        <v>Bulk Order</v>
      </c>
    </row>
    <row r="590" spans="1:16" ht="14.25" customHeight="1" x14ac:dyDescent="0.3">
      <c r="A590" s="6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9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/>
      <c r="N590" s="1" t="s">
        <v>17</v>
      </c>
      <c r="O590" s="7">
        <f t="shared" si="20"/>
        <v>1320.6557</v>
      </c>
      <c r="P590" s="1" t="str">
        <f>IF(Table1[[#This Row],[quantity]]&gt;=6,"Bulk Order","-")</f>
        <v>Bulk Order</v>
      </c>
    </row>
    <row r="591" spans="1:16" ht="14.25" customHeight="1" x14ac:dyDescent="0.3">
      <c r="A591" s="6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9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/>
      <c r="N591" s="1" t="s">
        <v>39</v>
      </c>
      <c r="O591" s="7">
        <f t="shared" si="20"/>
        <v>828.87000000000012</v>
      </c>
      <c r="P591" s="1" t="str">
        <f>IF(Table1[[#This Row],[quantity]]&gt;=6,"Bulk Order","-")</f>
        <v>Bulk Order</v>
      </c>
    </row>
    <row r="592" spans="1:16" ht="14.25" customHeight="1" x14ac:dyDescent="0.3">
      <c r="A592" s="6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9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/>
      <c r="N592" s="1" t="s">
        <v>48</v>
      </c>
      <c r="O592" s="7">
        <f t="shared" si="20"/>
        <v>2126.3176000000003</v>
      </c>
      <c r="P592" s="1" t="str">
        <f>IF(Table1[[#This Row],[quantity]]&gt;=6,"Bulk Order","-")</f>
        <v>-</v>
      </c>
    </row>
    <row r="593" spans="1:16" ht="14.25" customHeight="1" x14ac:dyDescent="0.3">
      <c r="A593" s="6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9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/>
      <c r="N593" s="1" t="s">
        <v>34</v>
      </c>
      <c r="O593" s="7">
        <f t="shared" si="20"/>
        <v>3785.5512000000003</v>
      </c>
      <c r="P593" s="1" t="str">
        <f>IF(Table1[[#This Row],[quantity]]&gt;=6,"Bulk Order","-")</f>
        <v>-</v>
      </c>
    </row>
    <row r="594" spans="1:16" ht="14.25" customHeight="1" x14ac:dyDescent="0.3">
      <c r="A594" s="6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9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/>
      <c r="N594" s="1" t="s">
        <v>48</v>
      </c>
      <c r="O594" s="7">
        <f t="shared" si="20"/>
        <v>432.71360000000004</v>
      </c>
      <c r="P594" s="1" t="str">
        <f>IF(Table1[[#This Row],[quantity]]&gt;=6,"Bulk Order","-")</f>
        <v>Bulk Order</v>
      </c>
    </row>
    <row r="595" spans="1:16" ht="14.25" customHeight="1" x14ac:dyDescent="0.3">
      <c r="A595" s="6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9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/>
      <c r="N595" s="1" t="s">
        <v>28</v>
      </c>
      <c r="O595" s="7">
        <f t="shared" si="20"/>
        <v>1860.2425000000001</v>
      </c>
      <c r="P595" s="1" t="str">
        <f>IF(Table1[[#This Row],[quantity]]&gt;=6,"Bulk Order","-")</f>
        <v>Bulk Order</v>
      </c>
    </row>
    <row r="596" spans="1:16" ht="14.25" customHeight="1" x14ac:dyDescent="0.3">
      <c r="A596" s="6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9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/>
      <c r="N596" s="1" t="s">
        <v>34</v>
      </c>
      <c r="O596" s="7">
        <f t="shared" si="20"/>
        <v>3206.7629999999999</v>
      </c>
      <c r="P596" s="1" t="str">
        <f>IF(Table1[[#This Row],[quantity]]&gt;=6,"Bulk Order","-")</f>
        <v>Bulk Order</v>
      </c>
    </row>
    <row r="597" spans="1:16" ht="14.25" customHeight="1" x14ac:dyDescent="0.3">
      <c r="A597" s="6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9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/>
      <c r="N597" s="1" t="s">
        <v>34</v>
      </c>
      <c r="O597" s="7">
        <f t="shared" si="20"/>
        <v>1162.6745000000001</v>
      </c>
      <c r="P597" s="1" t="str">
        <f>IF(Table1[[#This Row],[quantity]]&gt;=6,"Bulk Order","-")</f>
        <v>-</v>
      </c>
    </row>
    <row r="598" spans="1:16" ht="14.25" customHeight="1" x14ac:dyDescent="0.3">
      <c r="A598" s="6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9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/>
      <c r="N598" s="1" t="s">
        <v>48</v>
      </c>
      <c r="O598" s="7">
        <f t="shared" si="20"/>
        <v>3232.8359999999998</v>
      </c>
      <c r="P598" s="1" t="str">
        <f>IF(Table1[[#This Row],[quantity]]&gt;=6,"Bulk Order","-")</f>
        <v>-</v>
      </c>
    </row>
    <row r="599" spans="1:16" ht="14.25" customHeight="1" x14ac:dyDescent="0.3">
      <c r="A599" s="6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9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/>
      <c r="N599" s="1" t="s">
        <v>23</v>
      </c>
      <c r="O599" s="7">
        <f t="shared" si="20"/>
        <v>391.55819999999994</v>
      </c>
      <c r="P599" s="1" t="str">
        <f>IF(Table1[[#This Row],[quantity]]&gt;=6,"Bulk Order","-")</f>
        <v>Bulk Order</v>
      </c>
    </row>
    <row r="600" spans="1:16" ht="14.25" customHeight="1" x14ac:dyDescent="0.3">
      <c r="A600" s="6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9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/>
      <c r="N600" s="1" t="s">
        <v>17</v>
      </c>
      <c r="O600" s="7">
        <f t="shared" si="20"/>
        <v>1252.625</v>
      </c>
      <c r="P600" s="1" t="str">
        <f>IF(Table1[[#This Row],[quantity]]&gt;=6,"Bulk Order","-")</f>
        <v>Bulk Order</v>
      </c>
    </row>
    <row r="601" spans="1:16" ht="14.25" customHeight="1" x14ac:dyDescent="0.3">
      <c r="A601" s="6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9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/>
      <c r="N601" s="1" t="s">
        <v>28</v>
      </c>
      <c r="O601" s="7">
        <f t="shared" si="20"/>
        <v>2258.2296000000001</v>
      </c>
      <c r="P601" s="1" t="str">
        <f>IF(Table1[[#This Row],[quantity]]&gt;=6,"Bulk Order","-")</f>
        <v>-</v>
      </c>
    </row>
    <row r="602" spans="1:16" ht="14.25" customHeight="1" x14ac:dyDescent="0.3">
      <c r="A602" s="6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9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/>
      <c r="N602" s="1" t="s">
        <v>28</v>
      </c>
      <c r="O602" s="7">
        <f t="shared" si="20"/>
        <v>3583.797</v>
      </c>
      <c r="P602" s="1" t="str">
        <f>IF(Table1[[#This Row],[quantity]]&gt;=6,"Bulk Order","-")</f>
        <v>Bulk Order</v>
      </c>
    </row>
    <row r="603" spans="1:16" ht="14.25" customHeight="1" x14ac:dyDescent="0.3">
      <c r="A603" s="6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9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/>
      <c r="N603" s="1" t="s">
        <v>39</v>
      </c>
      <c r="O603" s="7">
        <f t="shared" si="20"/>
        <v>878.83920000000001</v>
      </c>
      <c r="P603" s="1" t="str">
        <f>IF(Table1[[#This Row],[quantity]]&gt;=6,"Bulk Order","-")</f>
        <v>Bulk Order</v>
      </c>
    </row>
    <row r="604" spans="1:16" ht="14.25" customHeight="1" x14ac:dyDescent="0.3">
      <c r="A604" s="6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9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/>
      <c r="N604" s="1" t="s">
        <v>34</v>
      </c>
      <c r="O604" s="7">
        <f t="shared" si="20"/>
        <v>753.04079999999999</v>
      </c>
      <c r="P604" s="1" t="str">
        <f>IF(Table1[[#This Row],[quantity]]&gt;=6,"Bulk Order","-")</f>
        <v>-</v>
      </c>
    </row>
    <row r="605" spans="1:16" ht="14.25" customHeight="1" x14ac:dyDescent="0.3">
      <c r="A605" s="6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9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/>
      <c r="N605" s="1" t="s">
        <v>39</v>
      </c>
      <c r="O605" s="7">
        <f t="shared" si="20"/>
        <v>1410.2406000000001</v>
      </c>
      <c r="P605" s="1" t="str">
        <f>IF(Table1[[#This Row],[quantity]]&gt;=6,"Bulk Order","-")</f>
        <v>-</v>
      </c>
    </row>
    <row r="606" spans="1:16" ht="14.25" customHeight="1" x14ac:dyDescent="0.3">
      <c r="A606" s="6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9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/>
      <c r="N606" s="1" t="s">
        <v>39</v>
      </c>
      <c r="O606" s="7">
        <f t="shared" si="20"/>
        <v>1806.6623999999999</v>
      </c>
      <c r="P606" s="1" t="str">
        <f>IF(Table1[[#This Row],[quantity]]&gt;=6,"Bulk Order","-")</f>
        <v>-</v>
      </c>
    </row>
    <row r="607" spans="1:16" ht="14.25" customHeight="1" x14ac:dyDescent="0.3">
      <c r="A607" s="6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9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/>
      <c r="N607" s="1" t="s">
        <v>23</v>
      </c>
      <c r="O607" s="7">
        <f t="shared" si="20"/>
        <v>3074.6940000000004</v>
      </c>
      <c r="P607" s="1" t="str">
        <f>IF(Table1[[#This Row],[quantity]]&gt;=6,"Bulk Order","-")</f>
        <v>Bulk Order</v>
      </c>
    </row>
    <row r="608" spans="1:16" ht="14.25" customHeight="1" x14ac:dyDescent="0.3">
      <c r="A608" s="6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9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/>
      <c r="N608" s="1" t="s">
        <v>39</v>
      </c>
      <c r="O608" s="7">
        <f t="shared" si="20"/>
        <v>3671.0167999999999</v>
      </c>
      <c r="P608" s="1" t="str">
        <f>IF(Table1[[#This Row],[quantity]]&gt;=6,"Bulk Order","-")</f>
        <v>-</v>
      </c>
    </row>
    <row r="609" spans="1:16" ht="14.25" customHeight="1" x14ac:dyDescent="0.3">
      <c r="A609" s="6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9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/>
      <c r="N609" s="1" t="s">
        <v>28</v>
      </c>
      <c r="O609" s="7">
        <f t="shared" si="20"/>
        <v>226.51870000000002</v>
      </c>
      <c r="P609" s="1" t="str">
        <f>IF(Table1[[#This Row],[quantity]]&gt;=6,"Bulk Order","-")</f>
        <v>-</v>
      </c>
    </row>
    <row r="610" spans="1:16" ht="14.25" customHeight="1" x14ac:dyDescent="0.3">
      <c r="A610" s="6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9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/>
      <c r="N610" s="1" t="s">
        <v>39</v>
      </c>
      <c r="O610" s="7">
        <f t="shared" si="20"/>
        <v>3349.2287999999999</v>
      </c>
      <c r="P610" s="1" t="str">
        <f>IF(Table1[[#This Row],[quantity]]&gt;=6,"Bulk Order","-")</f>
        <v>-</v>
      </c>
    </row>
    <row r="611" spans="1:16" ht="14.25" customHeight="1" x14ac:dyDescent="0.3">
      <c r="A611" s="6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9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/>
      <c r="N611" s="1" t="s">
        <v>48</v>
      </c>
      <c r="O611" s="7">
        <f t="shared" si="20"/>
        <v>367.92599999999999</v>
      </c>
      <c r="P611" s="1" t="str">
        <f>IF(Table1[[#This Row],[quantity]]&gt;=6,"Bulk Order","-")</f>
        <v>Bulk Order</v>
      </c>
    </row>
    <row r="612" spans="1:16" ht="14.25" customHeight="1" x14ac:dyDescent="0.3">
      <c r="A612" s="6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9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/>
      <c r="N612" s="1" t="s">
        <v>23</v>
      </c>
      <c r="O612" s="7">
        <f t="shared" si="20"/>
        <v>1814.9285</v>
      </c>
      <c r="P612" s="1" t="str">
        <f>IF(Table1[[#This Row],[quantity]]&gt;=6,"Bulk Order","-")</f>
        <v>-</v>
      </c>
    </row>
    <row r="613" spans="1:16" ht="14.25" customHeight="1" x14ac:dyDescent="0.3">
      <c r="A613" s="6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9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/>
      <c r="N613" s="1" t="s">
        <v>28</v>
      </c>
      <c r="O613" s="7">
        <f t="shared" si="20"/>
        <v>2271.7831999999999</v>
      </c>
      <c r="P613" s="1" t="str">
        <f>IF(Table1[[#This Row],[quantity]]&gt;=6,"Bulk Order","-")</f>
        <v>-</v>
      </c>
    </row>
    <row r="614" spans="1:16" ht="14.25" customHeight="1" x14ac:dyDescent="0.3">
      <c r="A614" s="6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9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/>
      <c r="N614" s="1" t="s">
        <v>48</v>
      </c>
      <c r="O614" s="7">
        <f t="shared" si="20"/>
        <v>434.47799999999995</v>
      </c>
      <c r="P614" s="1" t="str">
        <f>IF(Table1[[#This Row],[quantity]]&gt;=6,"Bulk Order","-")</f>
        <v>-</v>
      </c>
    </row>
    <row r="615" spans="1:16" ht="14.25" customHeight="1" x14ac:dyDescent="0.3">
      <c r="A615" s="6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9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/>
      <c r="N615" s="1" t="s">
        <v>28</v>
      </c>
      <c r="O615" s="7">
        <f t="shared" si="20"/>
        <v>244.32719999999998</v>
      </c>
      <c r="P615" s="1" t="str">
        <f>IF(Table1[[#This Row],[quantity]]&gt;=6,"Bulk Order","-")</f>
        <v>Bulk Order</v>
      </c>
    </row>
    <row r="616" spans="1:16" ht="14.25" customHeight="1" x14ac:dyDescent="0.3">
      <c r="A616" s="6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9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/>
      <c r="N616" s="1" t="s">
        <v>34</v>
      </c>
      <c r="O616" s="7">
        <f t="shared" si="20"/>
        <v>1373.5840000000001</v>
      </c>
      <c r="P616" s="1" t="str">
        <f>IF(Table1[[#This Row],[quantity]]&gt;=6,"Bulk Order","-")</f>
        <v>-</v>
      </c>
    </row>
    <row r="617" spans="1:16" ht="14.25" customHeight="1" x14ac:dyDescent="0.3">
      <c r="A617" s="6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9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/>
      <c r="N617" s="1" t="s">
        <v>23</v>
      </c>
      <c r="O617" s="7">
        <f t="shared" si="20"/>
        <v>3308.9759999999997</v>
      </c>
      <c r="P617" s="1" t="str">
        <f>IF(Table1[[#This Row],[quantity]]&gt;=6,"Bulk Order","-")</f>
        <v>Bulk Order</v>
      </c>
    </row>
    <row r="618" spans="1:16" ht="14.25" customHeight="1" x14ac:dyDescent="0.3">
      <c r="A618" s="6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9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/>
      <c r="N618" s="1" t="s">
        <v>39</v>
      </c>
      <c r="O618" s="7">
        <f t="shared" si="20"/>
        <v>1487.7016000000001</v>
      </c>
      <c r="P618" s="1" t="str">
        <f>IF(Table1[[#This Row],[quantity]]&gt;=6,"Bulk Order","-")</f>
        <v>-</v>
      </c>
    </row>
    <row r="619" spans="1:16" ht="14.25" customHeight="1" x14ac:dyDescent="0.3">
      <c r="A619" s="6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9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/>
      <c r="N619" s="1" t="s">
        <v>39</v>
      </c>
      <c r="O619" s="7">
        <f t="shared" si="20"/>
        <v>2014.7113999999999</v>
      </c>
      <c r="P619" s="1" t="str">
        <f>IF(Table1[[#This Row],[quantity]]&gt;=6,"Bulk Order","-")</f>
        <v>Bulk Order</v>
      </c>
    </row>
    <row r="620" spans="1:16" ht="14.25" customHeight="1" x14ac:dyDescent="0.3">
      <c r="A620" s="6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9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/>
      <c r="N620" s="1" t="s">
        <v>34</v>
      </c>
      <c r="O620" s="7">
        <f t="shared" si="20"/>
        <v>2940.5231999999996</v>
      </c>
      <c r="P620" s="1" t="str">
        <f>IF(Table1[[#This Row],[quantity]]&gt;=6,"Bulk Order","-")</f>
        <v>-</v>
      </c>
    </row>
    <row r="621" spans="1:16" ht="14.25" customHeight="1" x14ac:dyDescent="0.3">
      <c r="A621" s="6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9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/>
      <c r="N621" s="1" t="s">
        <v>34</v>
      </c>
      <c r="O621" s="7">
        <f t="shared" si="20"/>
        <v>2275.5592000000001</v>
      </c>
      <c r="P621" s="1" t="str">
        <f>IF(Table1[[#This Row],[quantity]]&gt;=6,"Bulk Order","-")</f>
        <v>Bulk Order</v>
      </c>
    </row>
    <row r="622" spans="1:16" ht="14.25" customHeight="1" x14ac:dyDescent="0.3">
      <c r="A622" s="6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9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/>
      <c r="N622" s="1" t="s">
        <v>17</v>
      </c>
      <c r="O622" s="7">
        <f t="shared" si="20"/>
        <v>2805.6431000000002</v>
      </c>
      <c r="P622" s="1" t="str">
        <f>IF(Table1[[#This Row],[quantity]]&gt;=6,"Bulk Order","-")</f>
        <v>Bulk Order</v>
      </c>
    </row>
    <row r="623" spans="1:16" ht="14.25" customHeight="1" x14ac:dyDescent="0.3">
      <c r="A623" s="6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9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/>
      <c r="N623" s="1" t="s">
        <v>23</v>
      </c>
      <c r="O623" s="7">
        <f t="shared" si="20"/>
        <v>1976.2343999999998</v>
      </c>
      <c r="P623" s="1" t="str">
        <f>IF(Table1[[#This Row],[quantity]]&gt;=6,"Bulk Order","-")</f>
        <v>-</v>
      </c>
    </row>
    <row r="624" spans="1:16" ht="14.25" customHeight="1" x14ac:dyDescent="0.3">
      <c r="A624" s="6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9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/>
      <c r="N624" s="1" t="s">
        <v>39</v>
      </c>
      <c r="O624" s="7">
        <f t="shared" si="20"/>
        <v>119.13300000000001</v>
      </c>
      <c r="P624" s="1" t="str">
        <f>IF(Table1[[#This Row],[quantity]]&gt;=6,"Bulk Order","-")</f>
        <v>-</v>
      </c>
    </row>
    <row r="625" spans="1:16" ht="14.25" customHeight="1" x14ac:dyDescent="0.3">
      <c r="A625" s="6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9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/>
      <c r="N625" s="1" t="s">
        <v>23</v>
      </c>
      <c r="O625" s="7">
        <f t="shared" si="20"/>
        <v>707.60249999999996</v>
      </c>
      <c r="P625" s="1" t="str">
        <f>IF(Table1[[#This Row],[quantity]]&gt;=6,"Bulk Order","-")</f>
        <v>Bulk Order</v>
      </c>
    </row>
    <row r="626" spans="1:16" ht="14.25" customHeight="1" x14ac:dyDescent="0.3">
      <c r="A626" s="6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9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/>
      <c r="N626" s="1" t="s">
        <v>23</v>
      </c>
      <c r="O626" s="7">
        <f t="shared" si="20"/>
        <v>3433.7803999999996</v>
      </c>
      <c r="P626" s="1" t="str">
        <f>IF(Table1[[#This Row],[quantity]]&gt;=6,"Bulk Order","-")</f>
        <v>Bulk Order</v>
      </c>
    </row>
    <row r="627" spans="1:16" ht="14.25" customHeight="1" x14ac:dyDescent="0.3">
      <c r="A627" s="6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9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/>
      <c r="N627" s="1" t="s">
        <v>17</v>
      </c>
      <c r="O627" s="7">
        <f t="shared" si="20"/>
        <v>3184.0619999999999</v>
      </c>
      <c r="P627" s="1" t="str">
        <f>IF(Table1[[#This Row],[quantity]]&gt;=6,"Bulk Order","-")</f>
        <v>Bulk Order</v>
      </c>
    </row>
    <row r="628" spans="1:16" ht="14.25" customHeight="1" x14ac:dyDescent="0.3">
      <c r="A628" s="6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9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/>
      <c r="N628" s="1" t="s">
        <v>23</v>
      </c>
      <c r="O628" s="7">
        <f t="shared" si="20"/>
        <v>3404.982</v>
      </c>
      <c r="P628" s="1" t="str">
        <f>IF(Table1[[#This Row],[quantity]]&gt;=6,"Bulk Order","-")</f>
        <v>Bulk Order</v>
      </c>
    </row>
    <row r="629" spans="1:16" ht="14.25" customHeight="1" x14ac:dyDescent="0.3">
      <c r="A629" s="6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9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/>
      <c r="N629" s="1" t="s">
        <v>28</v>
      </c>
      <c r="O629" s="7">
        <f t="shared" si="20"/>
        <v>691.37969999999996</v>
      </c>
      <c r="P629" s="1" t="str">
        <f>IF(Table1[[#This Row],[quantity]]&gt;=6,"Bulk Order","-")</f>
        <v>-</v>
      </c>
    </row>
    <row r="630" spans="1:16" ht="14.25" customHeight="1" x14ac:dyDescent="0.3">
      <c r="A630" s="6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9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/>
      <c r="N630" s="1" t="s">
        <v>48</v>
      </c>
      <c r="O630" s="7">
        <f t="shared" si="20"/>
        <v>512.70820000000003</v>
      </c>
      <c r="P630" s="1" t="str">
        <f>IF(Table1[[#This Row],[quantity]]&gt;=6,"Bulk Order","-")</f>
        <v>-</v>
      </c>
    </row>
    <row r="631" spans="1:16" ht="14.25" customHeight="1" x14ac:dyDescent="0.3">
      <c r="A631" s="6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9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/>
      <c r="N631" s="1" t="s">
        <v>28</v>
      </c>
      <c r="O631" s="7">
        <f t="shared" si="20"/>
        <v>670.86020000000008</v>
      </c>
      <c r="P631" s="1" t="str">
        <f>IF(Table1[[#This Row],[quantity]]&gt;=6,"Bulk Order","-")</f>
        <v>-</v>
      </c>
    </row>
    <row r="632" spans="1:16" ht="14.25" customHeight="1" x14ac:dyDescent="0.3">
      <c r="A632" s="6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9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/>
      <c r="N632" s="1" t="s">
        <v>23</v>
      </c>
      <c r="O632" s="7">
        <f t="shared" si="20"/>
        <v>703.82200000000012</v>
      </c>
      <c r="P632" s="1" t="str">
        <f>IF(Table1[[#This Row],[quantity]]&gt;=6,"Bulk Order","-")</f>
        <v>Bulk Order</v>
      </c>
    </row>
    <row r="633" spans="1:16" ht="14.25" customHeight="1" x14ac:dyDescent="0.3">
      <c r="A633" s="6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9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/>
      <c r="N633" s="1" t="s">
        <v>34</v>
      </c>
      <c r="O633" s="7">
        <f t="shared" si="20"/>
        <v>2232.2766999999999</v>
      </c>
      <c r="P633" s="1" t="str">
        <f>IF(Table1[[#This Row],[quantity]]&gt;=6,"Bulk Order","-")</f>
        <v>-</v>
      </c>
    </row>
    <row r="634" spans="1:16" ht="14.25" customHeight="1" x14ac:dyDescent="0.3">
      <c r="A634" s="6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9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/>
      <c r="N634" s="1" t="s">
        <v>17</v>
      </c>
      <c r="O634" s="7">
        <f t="shared" si="20"/>
        <v>4341.9005999999999</v>
      </c>
      <c r="P634" s="1" t="str">
        <f>IF(Table1[[#This Row],[quantity]]&gt;=6,"Bulk Order","-")</f>
        <v>-</v>
      </c>
    </row>
    <row r="635" spans="1:16" ht="14.25" customHeight="1" x14ac:dyDescent="0.3">
      <c r="A635" s="6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9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/>
      <c r="N635" s="1" t="s">
        <v>48</v>
      </c>
      <c r="O635" s="7">
        <f t="shared" si="20"/>
        <v>1583.7513000000001</v>
      </c>
      <c r="P635" s="1" t="str">
        <f>IF(Table1[[#This Row],[quantity]]&gt;=6,"Bulk Order","-")</f>
        <v>-</v>
      </c>
    </row>
    <row r="636" spans="1:16" ht="14.25" customHeight="1" x14ac:dyDescent="0.3">
      <c r="A636" s="6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9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/>
      <c r="N636" s="1" t="s">
        <v>39</v>
      </c>
      <c r="O636" s="7">
        <f t="shared" si="20"/>
        <v>2235.3827999999999</v>
      </c>
      <c r="P636" s="1" t="str">
        <f>IF(Table1[[#This Row],[quantity]]&gt;=6,"Bulk Order","-")</f>
        <v>Bulk Order</v>
      </c>
    </row>
    <row r="637" spans="1:16" ht="14.25" customHeight="1" x14ac:dyDescent="0.3">
      <c r="A637" s="6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9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/>
      <c r="N637" s="1" t="s">
        <v>17</v>
      </c>
      <c r="O637" s="7">
        <f t="shared" si="20"/>
        <v>2821.5434999999998</v>
      </c>
      <c r="P637" s="1" t="str">
        <f>IF(Table1[[#This Row],[quantity]]&gt;=6,"Bulk Order","-")</f>
        <v>-</v>
      </c>
    </row>
    <row r="638" spans="1:16" ht="14.25" customHeight="1" x14ac:dyDescent="0.3">
      <c r="A638" s="6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9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/>
      <c r="N638" s="1" t="s">
        <v>34</v>
      </c>
      <c r="O638" s="7">
        <f t="shared" si="20"/>
        <v>254.24299999999999</v>
      </c>
      <c r="P638" s="1" t="str">
        <f>IF(Table1[[#This Row],[quantity]]&gt;=6,"Bulk Order","-")</f>
        <v>Bulk Order</v>
      </c>
    </row>
    <row r="639" spans="1:16" ht="14.25" customHeight="1" x14ac:dyDescent="0.3">
      <c r="A639" s="6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9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/>
      <c r="N639" s="1" t="s">
        <v>23</v>
      </c>
      <c r="O639" s="7">
        <f t="shared" si="20"/>
        <v>3808.5731999999998</v>
      </c>
      <c r="P639" s="1" t="str">
        <f>IF(Table1[[#This Row],[quantity]]&gt;=6,"Bulk Order","-")</f>
        <v>Bulk Order</v>
      </c>
    </row>
    <row r="640" spans="1:16" ht="14.25" customHeight="1" x14ac:dyDescent="0.3">
      <c r="A640" s="6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9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/>
      <c r="N640" s="1" t="s">
        <v>34</v>
      </c>
      <c r="O640" s="7">
        <f t="shared" si="20"/>
        <v>2321.4940999999999</v>
      </c>
      <c r="P640" s="1" t="str">
        <f>IF(Table1[[#This Row],[quantity]]&gt;=6,"Bulk Order","-")</f>
        <v>-</v>
      </c>
    </row>
    <row r="641" spans="1:16" ht="14.25" customHeight="1" x14ac:dyDescent="0.3">
      <c r="A641" s="6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9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/>
      <c r="N641" s="1" t="s">
        <v>17</v>
      </c>
      <c r="O641" s="7">
        <f t="shared" si="20"/>
        <v>572.69240000000002</v>
      </c>
      <c r="P641" s="1" t="str">
        <f>IF(Table1[[#This Row],[quantity]]&gt;=6,"Bulk Order","-")</f>
        <v>-</v>
      </c>
    </row>
    <row r="642" spans="1:16" ht="14.25" customHeight="1" x14ac:dyDescent="0.3">
      <c r="A642" s="6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9"/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/>
      <c r="N642" s="1" t="s">
        <v>17</v>
      </c>
      <c r="O642" s="7">
        <f t="shared" si="20"/>
        <v>2743.8386</v>
      </c>
      <c r="P642" s="1" t="str">
        <f>IF(Table1[[#This Row],[quantity]]&gt;=6,"Bulk Order","-")</f>
        <v>-</v>
      </c>
    </row>
    <row r="643" spans="1:16" ht="14.25" customHeight="1" x14ac:dyDescent="0.3">
      <c r="A643" s="6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ref="F643:F706" si="21">D643*E643</f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/>
      <c r="N643" s="1" t="s">
        <v>34</v>
      </c>
      <c r="O643" s="7">
        <f t="shared" ref="O643:O706" si="22">D643-F643</f>
        <v>1752.4236000000001</v>
      </c>
      <c r="P643" s="1" t="str">
        <f>IF(Table1[[#This Row],[quantity]]&gt;=6,"Bulk Order","-")</f>
        <v>-</v>
      </c>
    </row>
    <row r="644" spans="1:16" ht="14.25" customHeight="1" x14ac:dyDescent="0.3">
      <c r="A644" s="6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1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/>
      <c r="N644" s="1" t="s">
        <v>48</v>
      </c>
      <c r="O644" s="7">
        <f t="shared" si="22"/>
        <v>259.02359999999999</v>
      </c>
      <c r="P644" s="1" t="str">
        <f>IF(Table1[[#This Row],[quantity]]&gt;=6,"Bulk Order","-")</f>
        <v>-</v>
      </c>
    </row>
    <row r="645" spans="1:16" ht="14.25" customHeight="1" x14ac:dyDescent="0.3">
      <c r="A645" s="6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1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/>
      <c r="N645" s="1" t="s">
        <v>28</v>
      </c>
      <c r="O645" s="7">
        <f t="shared" si="22"/>
        <v>1070.0572</v>
      </c>
      <c r="P645" s="1" t="str">
        <f>IF(Table1[[#This Row],[quantity]]&gt;=6,"Bulk Order","-")</f>
        <v>Bulk Order</v>
      </c>
    </row>
    <row r="646" spans="1:16" ht="14.25" customHeight="1" x14ac:dyDescent="0.3">
      <c r="A646" s="6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1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/>
      <c r="N646" s="1" t="s">
        <v>34</v>
      </c>
      <c r="O646" s="7">
        <f t="shared" si="22"/>
        <v>1894.6733999999999</v>
      </c>
      <c r="P646" s="1" t="str">
        <f>IF(Table1[[#This Row],[quantity]]&gt;=6,"Bulk Order","-")</f>
        <v>Bulk Order</v>
      </c>
    </row>
    <row r="647" spans="1:16" ht="14.25" customHeight="1" x14ac:dyDescent="0.3">
      <c r="A647" s="6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1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/>
      <c r="N647" s="1" t="s">
        <v>28</v>
      </c>
      <c r="O647" s="7">
        <f t="shared" si="22"/>
        <v>662.97450000000003</v>
      </c>
      <c r="P647" s="1" t="str">
        <f>IF(Table1[[#This Row],[quantity]]&gt;=6,"Bulk Order","-")</f>
        <v>Bulk Order</v>
      </c>
    </row>
    <row r="648" spans="1:16" ht="14.25" customHeight="1" x14ac:dyDescent="0.3">
      <c r="A648" s="6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1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/>
      <c r="N648" s="1" t="s">
        <v>28</v>
      </c>
      <c r="O648" s="7">
        <f t="shared" si="22"/>
        <v>891.12810000000002</v>
      </c>
      <c r="P648" s="1" t="str">
        <f>IF(Table1[[#This Row],[quantity]]&gt;=6,"Bulk Order","-")</f>
        <v>Bulk Order</v>
      </c>
    </row>
    <row r="649" spans="1:16" ht="14.25" customHeight="1" x14ac:dyDescent="0.3">
      <c r="A649" s="6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1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/>
      <c r="N649" s="1" t="s">
        <v>23</v>
      </c>
      <c r="O649" s="7">
        <f t="shared" si="22"/>
        <v>2151.5129999999999</v>
      </c>
      <c r="P649" s="1" t="str">
        <f>IF(Table1[[#This Row],[quantity]]&gt;=6,"Bulk Order","-")</f>
        <v>-</v>
      </c>
    </row>
    <row r="650" spans="1:16" ht="14.25" customHeight="1" x14ac:dyDescent="0.3">
      <c r="A650" s="6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1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/>
      <c r="N650" s="1" t="s">
        <v>48</v>
      </c>
      <c r="O650" s="7">
        <f t="shared" si="22"/>
        <v>1348.0376000000001</v>
      </c>
      <c r="P650" s="1" t="str">
        <f>IF(Table1[[#This Row],[quantity]]&gt;=6,"Bulk Order","-")</f>
        <v>Bulk Order</v>
      </c>
    </row>
    <row r="651" spans="1:16" ht="14.25" customHeight="1" x14ac:dyDescent="0.3">
      <c r="A651" s="6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1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/>
      <c r="N651" s="1" t="s">
        <v>17</v>
      </c>
      <c r="O651" s="7">
        <f t="shared" si="22"/>
        <v>2662.0866999999998</v>
      </c>
      <c r="P651" s="1" t="str">
        <f>IF(Table1[[#This Row],[quantity]]&gt;=6,"Bulk Order","-")</f>
        <v>Bulk Order</v>
      </c>
    </row>
    <row r="652" spans="1:16" ht="14.25" customHeight="1" x14ac:dyDescent="0.3">
      <c r="A652" s="6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1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/>
      <c r="N652" s="1" t="s">
        <v>17</v>
      </c>
      <c r="O652" s="7">
        <f t="shared" si="22"/>
        <v>3446.2008000000001</v>
      </c>
      <c r="P652" s="1" t="str">
        <f>IF(Table1[[#This Row],[quantity]]&gt;=6,"Bulk Order","-")</f>
        <v>Bulk Order</v>
      </c>
    </row>
    <row r="653" spans="1:16" ht="14.25" customHeight="1" x14ac:dyDescent="0.3">
      <c r="A653" s="6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1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/>
      <c r="N653" s="1" t="s">
        <v>17</v>
      </c>
      <c r="O653" s="7">
        <f t="shared" si="22"/>
        <v>1901.9304</v>
      </c>
      <c r="P653" s="1" t="str">
        <f>IF(Table1[[#This Row],[quantity]]&gt;=6,"Bulk Order","-")</f>
        <v>Bulk Order</v>
      </c>
    </row>
    <row r="654" spans="1:16" ht="14.25" customHeight="1" x14ac:dyDescent="0.3">
      <c r="A654" s="6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1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/>
      <c r="N654" s="1" t="s">
        <v>34</v>
      </c>
      <c r="O654" s="7">
        <f t="shared" si="22"/>
        <v>2361.8159999999998</v>
      </c>
      <c r="P654" s="1" t="str">
        <f>IF(Table1[[#This Row],[quantity]]&gt;=6,"Bulk Order","-")</f>
        <v>-</v>
      </c>
    </row>
    <row r="655" spans="1:16" ht="14.25" customHeight="1" x14ac:dyDescent="0.3">
      <c r="A655" s="6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1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/>
      <c r="N655" s="1" t="s">
        <v>23</v>
      </c>
      <c r="O655" s="7">
        <f t="shared" si="22"/>
        <v>2594.3544000000002</v>
      </c>
      <c r="P655" s="1" t="str">
        <f>IF(Table1[[#This Row],[quantity]]&gt;=6,"Bulk Order","-")</f>
        <v>-</v>
      </c>
    </row>
    <row r="656" spans="1:16" ht="14.25" customHeight="1" x14ac:dyDescent="0.3">
      <c r="A656" s="6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1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/>
      <c r="N656" s="1" t="s">
        <v>23</v>
      </c>
      <c r="O656" s="7">
        <f t="shared" si="22"/>
        <v>2781.5291999999999</v>
      </c>
      <c r="P656" s="1" t="str">
        <f>IF(Table1[[#This Row],[quantity]]&gt;=6,"Bulk Order","-")</f>
        <v>Bulk Order</v>
      </c>
    </row>
    <row r="657" spans="1:16" ht="14.25" customHeight="1" x14ac:dyDescent="0.3">
      <c r="A657" s="6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1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/>
      <c r="N657" s="1" t="s">
        <v>39</v>
      </c>
      <c r="O657" s="7">
        <f t="shared" si="22"/>
        <v>592.3125</v>
      </c>
      <c r="P657" s="1" t="str">
        <f>IF(Table1[[#This Row],[quantity]]&gt;=6,"Bulk Order","-")</f>
        <v>Bulk Order</v>
      </c>
    </row>
    <row r="658" spans="1:16" ht="14.25" customHeight="1" x14ac:dyDescent="0.3">
      <c r="A658" s="6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1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/>
      <c r="N658" s="1" t="s">
        <v>39</v>
      </c>
      <c r="O658" s="7">
        <f t="shared" si="22"/>
        <v>1215.2798</v>
      </c>
      <c r="P658" s="1" t="str">
        <f>IF(Table1[[#This Row],[quantity]]&gt;=6,"Bulk Order","-")</f>
        <v>-</v>
      </c>
    </row>
    <row r="659" spans="1:16" ht="14.25" customHeight="1" x14ac:dyDescent="0.3">
      <c r="A659" s="6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1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/>
      <c r="N659" s="1" t="s">
        <v>39</v>
      </c>
      <c r="O659" s="7">
        <f t="shared" si="22"/>
        <v>3397.9923999999996</v>
      </c>
      <c r="P659" s="1" t="str">
        <f>IF(Table1[[#This Row],[quantity]]&gt;=6,"Bulk Order","-")</f>
        <v>-</v>
      </c>
    </row>
    <row r="660" spans="1:16" ht="14.25" customHeight="1" x14ac:dyDescent="0.3">
      <c r="A660" s="6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1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/>
      <c r="N660" s="1" t="s">
        <v>48</v>
      </c>
      <c r="O660" s="7">
        <f t="shared" si="22"/>
        <v>3457.8051</v>
      </c>
      <c r="P660" s="1" t="str">
        <f>IF(Table1[[#This Row],[quantity]]&gt;=6,"Bulk Order","-")</f>
        <v>-</v>
      </c>
    </row>
    <row r="661" spans="1:16" ht="14.25" customHeight="1" x14ac:dyDescent="0.3">
      <c r="A661" s="6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1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/>
      <c r="N661" s="1" t="s">
        <v>23</v>
      </c>
      <c r="O661" s="7">
        <f t="shared" si="22"/>
        <v>3800.9818</v>
      </c>
      <c r="P661" s="1" t="str">
        <f>IF(Table1[[#This Row],[quantity]]&gt;=6,"Bulk Order","-")</f>
        <v>-</v>
      </c>
    </row>
    <row r="662" spans="1:16" ht="14.25" customHeight="1" x14ac:dyDescent="0.3">
      <c r="A662" s="6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1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/>
      <c r="N662" s="1" t="s">
        <v>48</v>
      </c>
      <c r="O662" s="7">
        <f t="shared" si="22"/>
        <v>2030.1951999999999</v>
      </c>
      <c r="P662" s="1" t="str">
        <f>IF(Table1[[#This Row],[quantity]]&gt;=6,"Bulk Order","-")</f>
        <v>-</v>
      </c>
    </row>
    <row r="663" spans="1:16" ht="14.25" customHeight="1" x14ac:dyDescent="0.3">
      <c r="A663" s="6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1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/>
      <c r="N663" s="1" t="s">
        <v>39</v>
      </c>
      <c r="O663" s="7">
        <f t="shared" si="22"/>
        <v>3155.4390000000003</v>
      </c>
      <c r="P663" s="1" t="str">
        <f>IF(Table1[[#This Row],[quantity]]&gt;=6,"Bulk Order","-")</f>
        <v>Bulk Order</v>
      </c>
    </row>
    <row r="664" spans="1:16" ht="14.25" customHeight="1" x14ac:dyDescent="0.3">
      <c r="A664" s="6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1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/>
      <c r="N664" s="1" t="s">
        <v>17</v>
      </c>
      <c r="O664" s="7">
        <f t="shared" si="22"/>
        <v>209.4408</v>
      </c>
      <c r="P664" s="1" t="str">
        <f>IF(Table1[[#This Row],[quantity]]&gt;=6,"Bulk Order","-")</f>
        <v>-</v>
      </c>
    </row>
    <row r="665" spans="1:16" ht="14.25" customHeight="1" x14ac:dyDescent="0.3">
      <c r="A665" s="6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1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/>
      <c r="N665" s="1" t="s">
        <v>17</v>
      </c>
      <c r="O665" s="7">
        <f t="shared" si="22"/>
        <v>2328.3368999999998</v>
      </c>
      <c r="P665" s="1" t="str">
        <f>IF(Table1[[#This Row],[quantity]]&gt;=6,"Bulk Order","-")</f>
        <v>Bulk Order</v>
      </c>
    </row>
    <row r="666" spans="1:16" ht="14.25" customHeight="1" x14ac:dyDescent="0.3">
      <c r="A666" s="6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1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/>
      <c r="N666" s="1" t="s">
        <v>39</v>
      </c>
      <c r="O666" s="7">
        <f t="shared" si="22"/>
        <v>2672.2108000000003</v>
      </c>
      <c r="P666" s="1" t="str">
        <f>IF(Table1[[#This Row],[quantity]]&gt;=6,"Bulk Order","-")</f>
        <v>Bulk Order</v>
      </c>
    </row>
    <row r="667" spans="1:16" ht="14.25" customHeight="1" x14ac:dyDescent="0.3">
      <c r="A667" s="6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1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/>
      <c r="N667" s="1" t="s">
        <v>17</v>
      </c>
      <c r="O667" s="7">
        <f t="shared" si="22"/>
        <v>1477.35</v>
      </c>
      <c r="P667" s="1" t="str">
        <f>IF(Table1[[#This Row],[quantity]]&gt;=6,"Bulk Order","-")</f>
        <v>Bulk Order</v>
      </c>
    </row>
    <row r="668" spans="1:16" ht="14.25" customHeight="1" x14ac:dyDescent="0.3">
      <c r="A668" s="6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1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/>
      <c r="N668" s="1" t="s">
        <v>39</v>
      </c>
      <c r="O668" s="7">
        <f t="shared" si="22"/>
        <v>704.298</v>
      </c>
      <c r="P668" s="1" t="str">
        <f>IF(Table1[[#This Row],[quantity]]&gt;=6,"Bulk Order","-")</f>
        <v>-</v>
      </c>
    </row>
    <row r="669" spans="1:16" ht="14.25" customHeight="1" x14ac:dyDescent="0.3">
      <c r="A669" s="6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1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/>
      <c r="N669" s="1" t="s">
        <v>23</v>
      </c>
      <c r="O669" s="7">
        <f t="shared" si="22"/>
        <v>1744.8</v>
      </c>
      <c r="P669" s="1" t="str">
        <f>IF(Table1[[#This Row],[quantity]]&gt;=6,"Bulk Order","-")</f>
        <v>-</v>
      </c>
    </row>
    <row r="670" spans="1:16" ht="14.25" customHeight="1" x14ac:dyDescent="0.3">
      <c r="A670" s="6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1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/>
      <c r="N670" s="1" t="s">
        <v>34</v>
      </c>
      <c r="O670" s="7">
        <f t="shared" si="22"/>
        <v>2150.2583999999997</v>
      </c>
      <c r="P670" s="1" t="str">
        <f>IF(Table1[[#This Row],[quantity]]&gt;=6,"Bulk Order","-")</f>
        <v>-</v>
      </c>
    </row>
    <row r="671" spans="1:16" ht="14.25" customHeight="1" x14ac:dyDescent="0.3">
      <c r="A671" s="6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1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/>
      <c r="N671" s="1" t="s">
        <v>28</v>
      </c>
      <c r="O671" s="7">
        <f t="shared" si="22"/>
        <v>391.4228</v>
      </c>
      <c r="P671" s="1" t="str">
        <f>IF(Table1[[#This Row],[quantity]]&gt;=6,"Bulk Order","-")</f>
        <v>Bulk Order</v>
      </c>
    </row>
    <row r="672" spans="1:16" ht="14.25" customHeight="1" x14ac:dyDescent="0.3">
      <c r="A672" s="6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1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/>
      <c r="N672" s="1" t="s">
        <v>28</v>
      </c>
      <c r="O672" s="7">
        <f t="shared" si="22"/>
        <v>2554.9944</v>
      </c>
      <c r="P672" s="1" t="str">
        <f>IF(Table1[[#This Row],[quantity]]&gt;=6,"Bulk Order","-")</f>
        <v>-</v>
      </c>
    </row>
    <row r="673" spans="1:16" ht="14.25" customHeight="1" x14ac:dyDescent="0.3">
      <c r="A673" s="6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1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/>
      <c r="N673" s="1" t="s">
        <v>28</v>
      </c>
      <c r="O673" s="7">
        <f t="shared" si="22"/>
        <v>573.4425</v>
      </c>
      <c r="P673" s="1" t="str">
        <f>IF(Table1[[#This Row],[quantity]]&gt;=6,"Bulk Order","-")</f>
        <v>-</v>
      </c>
    </row>
    <row r="674" spans="1:16" ht="14.25" customHeight="1" x14ac:dyDescent="0.3">
      <c r="A674" s="6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1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/>
      <c r="N674" s="1" t="s">
        <v>39</v>
      </c>
      <c r="O674" s="7">
        <f t="shared" si="22"/>
        <v>1630.9003</v>
      </c>
      <c r="P674" s="1" t="str">
        <f>IF(Table1[[#This Row],[quantity]]&gt;=6,"Bulk Order","-")</f>
        <v>-</v>
      </c>
    </row>
    <row r="675" spans="1:16" ht="14.25" customHeight="1" x14ac:dyDescent="0.3">
      <c r="A675" s="6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1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/>
      <c r="N675" s="1" t="s">
        <v>34</v>
      </c>
      <c r="O675" s="7">
        <f t="shared" si="22"/>
        <v>2803.3081999999999</v>
      </c>
      <c r="P675" s="1" t="str">
        <f>IF(Table1[[#This Row],[quantity]]&gt;=6,"Bulk Order","-")</f>
        <v>-</v>
      </c>
    </row>
    <row r="676" spans="1:16" ht="14.25" customHeight="1" x14ac:dyDescent="0.3">
      <c r="A676" s="6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1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/>
      <c r="N676" s="1" t="s">
        <v>23</v>
      </c>
      <c r="O676" s="7">
        <f t="shared" si="22"/>
        <v>771.03330000000005</v>
      </c>
      <c r="P676" s="1" t="str">
        <f>IF(Table1[[#This Row],[quantity]]&gt;=6,"Bulk Order","-")</f>
        <v>-</v>
      </c>
    </row>
    <row r="677" spans="1:16" ht="14.25" customHeight="1" x14ac:dyDescent="0.3">
      <c r="A677" s="6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1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/>
      <c r="N677" s="1" t="s">
        <v>48</v>
      </c>
      <c r="O677" s="7">
        <f t="shared" si="22"/>
        <v>208.0104</v>
      </c>
      <c r="P677" s="1" t="str">
        <f>IF(Table1[[#This Row],[quantity]]&gt;=6,"Bulk Order","-")</f>
        <v>-</v>
      </c>
    </row>
    <row r="678" spans="1:16" ht="14.25" customHeight="1" x14ac:dyDescent="0.3">
      <c r="A678" s="6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1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/>
      <c r="N678" s="1" t="s">
        <v>28</v>
      </c>
      <c r="O678" s="7">
        <f t="shared" si="22"/>
        <v>1140.5160000000001</v>
      </c>
      <c r="P678" s="1" t="str">
        <f>IF(Table1[[#This Row],[quantity]]&gt;=6,"Bulk Order","-")</f>
        <v>Bulk Order</v>
      </c>
    </row>
    <row r="679" spans="1:16" ht="14.25" customHeight="1" x14ac:dyDescent="0.3">
      <c r="A679" s="6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1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/>
      <c r="N679" s="1" t="s">
        <v>17</v>
      </c>
      <c r="O679" s="7">
        <f t="shared" si="22"/>
        <v>1523.9692</v>
      </c>
      <c r="P679" s="1" t="str">
        <f>IF(Table1[[#This Row],[quantity]]&gt;=6,"Bulk Order","-")</f>
        <v>-</v>
      </c>
    </row>
    <row r="680" spans="1:16" ht="14.25" customHeight="1" x14ac:dyDescent="0.3">
      <c r="A680" s="6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1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/>
      <c r="N680" s="1" t="s">
        <v>23</v>
      </c>
      <c r="O680" s="7">
        <f t="shared" si="22"/>
        <v>1526.6831999999999</v>
      </c>
      <c r="P680" s="1" t="str">
        <f>IF(Table1[[#This Row],[quantity]]&gt;=6,"Bulk Order","-")</f>
        <v>-</v>
      </c>
    </row>
    <row r="681" spans="1:16" ht="14.25" customHeight="1" x14ac:dyDescent="0.3">
      <c r="A681" s="6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1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/>
      <c r="N681" s="1" t="s">
        <v>39</v>
      </c>
      <c r="O681" s="7">
        <f t="shared" si="22"/>
        <v>1790.529</v>
      </c>
      <c r="P681" s="1" t="str">
        <f>IF(Table1[[#This Row],[quantity]]&gt;=6,"Bulk Order","-")</f>
        <v>-</v>
      </c>
    </row>
    <row r="682" spans="1:16" ht="14.25" customHeight="1" x14ac:dyDescent="0.3">
      <c r="A682" s="6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1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/>
      <c r="N682" s="1" t="s">
        <v>23</v>
      </c>
      <c r="O682" s="7">
        <f t="shared" si="22"/>
        <v>3865.0527000000002</v>
      </c>
      <c r="P682" s="1" t="str">
        <f>IF(Table1[[#This Row],[quantity]]&gt;=6,"Bulk Order","-")</f>
        <v>-</v>
      </c>
    </row>
    <row r="683" spans="1:16" ht="14.25" customHeight="1" x14ac:dyDescent="0.3">
      <c r="A683" s="6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1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/>
      <c r="N683" s="1" t="s">
        <v>39</v>
      </c>
      <c r="O683" s="7">
        <f t="shared" si="22"/>
        <v>1074.2688000000001</v>
      </c>
      <c r="P683" s="1" t="str">
        <f>IF(Table1[[#This Row],[quantity]]&gt;=6,"Bulk Order","-")</f>
        <v>-</v>
      </c>
    </row>
    <row r="684" spans="1:16" ht="14.25" customHeight="1" x14ac:dyDescent="0.3">
      <c r="A684" s="6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1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/>
      <c r="N684" s="1" t="s">
        <v>23</v>
      </c>
      <c r="O684" s="7">
        <f t="shared" si="22"/>
        <v>1099.0092</v>
      </c>
      <c r="P684" s="1" t="str">
        <f>IF(Table1[[#This Row],[quantity]]&gt;=6,"Bulk Order","-")</f>
        <v>Bulk Order</v>
      </c>
    </row>
    <row r="685" spans="1:16" ht="14.25" customHeight="1" x14ac:dyDescent="0.3">
      <c r="A685" s="6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1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/>
      <c r="N685" s="1" t="s">
        <v>48</v>
      </c>
      <c r="O685" s="7">
        <f t="shared" si="22"/>
        <v>2046.4148</v>
      </c>
      <c r="P685" s="1" t="str">
        <f>IF(Table1[[#This Row],[quantity]]&gt;=6,"Bulk Order","-")</f>
        <v>-</v>
      </c>
    </row>
    <row r="686" spans="1:16" ht="14.25" customHeight="1" x14ac:dyDescent="0.3">
      <c r="A686" s="6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1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/>
      <c r="N686" s="1" t="s">
        <v>17</v>
      </c>
      <c r="O686" s="7">
        <f t="shared" si="22"/>
        <v>1338.7755000000002</v>
      </c>
      <c r="P686" s="1" t="str">
        <f>IF(Table1[[#This Row],[quantity]]&gt;=6,"Bulk Order","-")</f>
        <v>Bulk Order</v>
      </c>
    </row>
    <row r="687" spans="1:16" ht="14.25" customHeight="1" x14ac:dyDescent="0.3">
      <c r="A687" s="6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1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/>
      <c r="N687" s="1" t="s">
        <v>34</v>
      </c>
      <c r="O687" s="7">
        <f t="shared" si="22"/>
        <v>87.485799999999998</v>
      </c>
      <c r="P687" s="1" t="str">
        <f>IF(Table1[[#This Row],[quantity]]&gt;=6,"Bulk Order","-")</f>
        <v>-</v>
      </c>
    </row>
    <row r="688" spans="1:16" ht="14.25" customHeight="1" x14ac:dyDescent="0.3">
      <c r="A688" s="6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1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/>
      <c r="N688" s="1" t="s">
        <v>23</v>
      </c>
      <c r="O688" s="7">
        <f t="shared" si="22"/>
        <v>2120.0972000000002</v>
      </c>
      <c r="P688" s="1" t="str">
        <f>IF(Table1[[#This Row],[quantity]]&gt;=6,"Bulk Order","-")</f>
        <v>-</v>
      </c>
    </row>
    <row r="689" spans="1:16" ht="14.25" customHeight="1" x14ac:dyDescent="0.3">
      <c r="A689" s="6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1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/>
      <c r="N689" s="1" t="s">
        <v>28</v>
      </c>
      <c r="O689" s="7">
        <f t="shared" si="22"/>
        <v>2942.3595000000005</v>
      </c>
      <c r="P689" s="1" t="str">
        <f>IF(Table1[[#This Row],[quantity]]&gt;=6,"Bulk Order","-")</f>
        <v>-</v>
      </c>
    </row>
    <row r="690" spans="1:16" ht="14.25" customHeight="1" x14ac:dyDescent="0.3">
      <c r="A690" s="6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1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/>
      <c r="N690" s="1" t="s">
        <v>34</v>
      </c>
      <c r="O690" s="7">
        <f t="shared" si="22"/>
        <v>1423.6812</v>
      </c>
      <c r="P690" s="1" t="str">
        <f>IF(Table1[[#This Row],[quantity]]&gt;=6,"Bulk Order","-")</f>
        <v>-</v>
      </c>
    </row>
    <row r="691" spans="1:16" ht="14.25" customHeight="1" x14ac:dyDescent="0.3">
      <c r="A691" s="6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1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/>
      <c r="N691" s="1" t="s">
        <v>17</v>
      </c>
      <c r="O691" s="7">
        <f t="shared" si="22"/>
        <v>2712.3244999999997</v>
      </c>
      <c r="P691" s="1" t="str">
        <f>IF(Table1[[#This Row],[quantity]]&gt;=6,"Bulk Order","-")</f>
        <v>-</v>
      </c>
    </row>
    <row r="692" spans="1:16" ht="14.25" customHeight="1" x14ac:dyDescent="0.3">
      <c r="A692" s="6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1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/>
      <c r="N692" s="1" t="s">
        <v>17</v>
      </c>
      <c r="O692" s="7">
        <f t="shared" si="22"/>
        <v>110.38500000000001</v>
      </c>
      <c r="P692" s="1" t="str">
        <f>IF(Table1[[#This Row],[quantity]]&gt;=6,"Bulk Order","-")</f>
        <v>-</v>
      </c>
    </row>
    <row r="693" spans="1:16" ht="14.25" customHeight="1" x14ac:dyDescent="0.3">
      <c r="A693" s="6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1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/>
      <c r="N693" s="1" t="s">
        <v>39</v>
      </c>
      <c r="O693" s="7">
        <f t="shared" si="22"/>
        <v>1867.3319999999999</v>
      </c>
      <c r="P693" s="1" t="str">
        <f>IF(Table1[[#This Row],[quantity]]&gt;=6,"Bulk Order","-")</f>
        <v>-</v>
      </c>
    </row>
    <row r="694" spans="1:16" ht="14.25" customHeight="1" x14ac:dyDescent="0.3">
      <c r="A694" s="6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1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/>
      <c r="N694" s="1" t="s">
        <v>34</v>
      </c>
      <c r="O694" s="7">
        <f t="shared" si="22"/>
        <v>1374.3780000000002</v>
      </c>
      <c r="P694" s="1" t="str">
        <f>IF(Table1[[#This Row],[quantity]]&gt;=6,"Bulk Order","-")</f>
        <v>Bulk Order</v>
      </c>
    </row>
    <row r="695" spans="1:16" ht="14.25" customHeight="1" x14ac:dyDescent="0.3">
      <c r="A695" s="6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1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/>
      <c r="N695" s="1" t="s">
        <v>48</v>
      </c>
      <c r="O695" s="7">
        <f t="shared" si="22"/>
        <v>2347.6428000000001</v>
      </c>
      <c r="P695" s="1" t="str">
        <f>IF(Table1[[#This Row],[quantity]]&gt;=6,"Bulk Order","-")</f>
        <v>-</v>
      </c>
    </row>
    <row r="696" spans="1:16" ht="14.25" customHeight="1" x14ac:dyDescent="0.3">
      <c r="A696" s="6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1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/>
      <c r="N696" s="1" t="s">
        <v>17</v>
      </c>
      <c r="O696" s="7">
        <f t="shared" si="22"/>
        <v>2765.13</v>
      </c>
      <c r="P696" s="1" t="str">
        <f>IF(Table1[[#This Row],[quantity]]&gt;=6,"Bulk Order","-")</f>
        <v>Bulk Order</v>
      </c>
    </row>
    <row r="697" spans="1:16" ht="14.25" customHeight="1" x14ac:dyDescent="0.3">
      <c r="A697" s="6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1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/>
      <c r="N697" s="1" t="s">
        <v>39</v>
      </c>
      <c r="O697" s="7">
        <f t="shared" si="22"/>
        <v>763.98530000000005</v>
      </c>
      <c r="P697" s="1" t="str">
        <f>IF(Table1[[#This Row],[quantity]]&gt;=6,"Bulk Order","-")</f>
        <v>-</v>
      </c>
    </row>
    <row r="698" spans="1:16" ht="14.25" customHeight="1" x14ac:dyDescent="0.3">
      <c r="A698" s="6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1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/>
      <c r="N698" s="1" t="s">
        <v>28</v>
      </c>
      <c r="O698" s="7">
        <f t="shared" si="22"/>
        <v>2556.0744</v>
      </c>
      <c r="P698" s="1" t="str">
        <f>IF(Table1[[#This Row],[quantity]]&gt;=6,"Bulk Order","-")</f>
        <v>-</v>
      </c>
    </row>
    <row r="699" spans="1:16" ht="14.25" customHeight="1" x14ac:dyDescent="0.3">
      <c r="A699" s="6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1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/>
      <c r="N699" s="1" t="s">
        <v>48</v>
      </c>
      <c r="O699" s="7">
        <f t="shared" si="22"/>
        <v>1947.0420000000001</v>
      </c>
      <c r="P699" s="1" t="str">
        <f>IF(Table1[[#This Row],[quantity]]&gt;=6,"Bulk Order","-")</f>
        <v>Bulk Order</v>
      </c>
    </row>
    <row r="700" spans="1:16" ht="14.25" customHeight="1" x14ac:dyDescent="0.3">
      <c r="A700" s="6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1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/>
      <c r="N700" s="1" t="s">
        <v>23</v>
      </c>
      <c r="O700" s="7">
        <f t="shared" si="22"/>
        <v>1110.681</v>
      </c>
      <c r="P700" s="1" t="str">
        <f>IF(Table1[[#This Row],[quantity]]&gt;=6,"Bulk Order","-")</f>
        <v>-</v>
      </c>
    </row>
    <row r="701" spans="1:16" ht="14.25" customHeight="1" x14ac:dyDescent="0.3">
      <c r="A701" s="6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1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/>
      <c r="N701" s="1" t="s">
        <v>48</v>
      </c>
      <c r="O701" s="7">
        <f t="shared" si="22"/>
        <v>3989.1945000000001</v>
      </c>
      <c r="P701" s="1" t="str">
        <f>IF(Table1[[#This Row],[quantity]]&gt;=6,"Bulk Order","-")</f>
        <v>-</v>
      </c>
    </row>
    <row r="702" spans="1:16" ht="14.25" customHeight="1" x14ac:dyDescent="0.3">
      <c r="A702" s="6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1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/>
      <c r="N702" s="1" t="s">
        <v>23</v>
      </c>
      <c r="O702" s="7">
        <f t="shared" si="22"/>
        <v>123.5684</v>
      </c>
      <c r="P702" s="1" t="str">
        <f>IF(Table1[[#This Row],[quantity]]&gt;=6,"Bulk Order","-")</f>
        <v>-</v>
      </c>
    </row>
    <row r="703" spans="1:16" ht="14.25" customHeight="1" x14ac:dyDescent="0.3">
      <c r="A703" s="6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1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/>
      <c r="N703" s="1" t="s">
        <v>39</v>
      </c>
      <c r="O703" s="7">
        <f t="shared" si="22"/>
        <v>3620.5191</v>
      </c>
      <c r="P703" s="1" t="str">
        <f>IF(Table1[[#This Row],[quantity]]&gt;=6,"Bulk Order","-")</f>
        <v>Bulk Order</v>
      </c>
    </row>
    <row r="704" spans="1:16" ht="14.25" customHeight="1" x14ac:dyDescent="0.3">
      <c r="A704" s="6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1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/>
      <c r="N704" s="1" t="s">
        <v>48</v>
      </c>
      <c r="O704" s="7">
        <f t="shared" si="22"/>
        <v>1889.328</v>
      </c>
      <c r="P704" s="1" t="str">
        <f>IF(Table1[[#This Row],[quantity]]&gt;=6,"Bulk Order","-")</f>
        <v>-</v>
      </c>
    </row>
    <row r="705" spans="1:16" ht="14.25" customHeight="1" x14ac:dyDescent="0.3">
      <c r="A705" s="6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1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/>
      <c r="N705" s="1" t="s">
        <v>48</v>
      </c>
      <c r="O705" s="7">
        <f t="shared" si="22"/>
        <v>2447.6324</v>
      </c>
      <c r="P705" s="1" t="str">
        <f>IF(Table1[[#This Row],[quantity]]&gt;=6,"Bulk Order","-")</f>
        <v>-</v>
      </c>
    </row>
    <row r="706" spans="1:16" ht="14.25" customHeight="1" x14ac:dyDescent="0.3">
      <c r="A706" s="6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1"/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/>
      <c r="N706" s="1" t="s">
        <v>39</v>
      </c>
      <c r="O706" s="7">
        <f t="shared" si="22"/>
        <v>1054.596</v>
      </c>
      <c r="P706" s="1" t="str">
        <f>IF(Table1[[#This Row],[quantity]]&gt;=6,"Bulk Order","-")</f>
        <v>-</v>
      </c>
    </row>
    <row r="707" spans="1:16" ht="14.25" customHeight="1" x14ac:dyDescent="0.3">
      <c r="A707" s="6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ref="F707:F770" si="23">D707*E707</f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/>
      <c r="N707" s="1" t="s">
        <v>39</v>
      </c>
      <c r="O707" s="7">
        <f t="shared" ref="O707:O770" si="24">D707-F707</f>
        <v>1489.9846</v>
      </c>
      <c r="P707" s="1" t="str">
        <f>IF(Table1[[#This Row],[quantity]]&gt;=6,"Bulk Order","-")</f>
        <v>Bulk Order</v>
      </c>
    </row>
    <row r="708" spans="1:16" ht="14.25" customHeight="1" x14ac:dyDescent="0.3">
      <c r="A708" s="6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3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/>
      <c r="N708" s="1" t="s">
        <v>17</v>
      </c>
      <c r="O708" s="7">
        <f t="shared" si="24"/>
        <v>137.70490000000001</v>
      </c>
      <c r="P708" s="1" t="str">
        <f>IF(Table1[[#This Row],[quantity]]&gt;=6,"Bulk Order","-")</f>
        <v>-</v>
      </c>
    </row>
    <row r="709" spans="1:16" ht="14.25" customHeight="1" x14ac:dyDescent="0.3">
      <c r="A709" s="6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3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/>
      <c r="N709" s="1" t="s">
        <v>39</v>
      </c>
      <c r="O709" s="7">
        <f t="shared" si="24"/>
        <v>2536.6055999999999</v>
      </c>
      <c r="P709" s="1" t="str">
        <f>IF(Table1[[#This Row],[quantity]]&gt;=6,"Bulk Order","-")</f>
        <v>Bulk Order</v>
      </c>
    </row>
    <row r="710" spans="1:16" ht="14.25" customHeight="1" x14ac:dyDescent="0.3">
      <c r="A710" s="6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3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/>
      <c r="N710" s="1" t="s">
        <v>28</v>
      </c>
      <c r="O710" s="7">
        <f t="shared" si="24"/>
        <v>2078.0878000000002</v>
      </c>
      <c r="P710" s="1" t="str">
        <f>IF(Table1[[#This Row],[quantity]]&gt;=6,"Bulk Order","-")</f>
        <v>-</v>
      </c>
    </row>
    <row r="711" spans="1:16" ht="14.25" customHeight="1" x14ac:dyDescent="0.3">
      <c r="A711" s="6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3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/>
      <c r="N711" s="1" t="s">
        <v>23</v>
      </c>
      <c r="O711" s="7">
        <f t="shared" si="24"/>
        <v>2413.6428000000001</v>
      </c>
      <c r="P711" s="1" t="str">
        <f>IF(Table1[[#This Row],[quantity]]&gt;=6,"Bulk Order","-")</f>
        <v>-</v>
      </c>
    </row>
    <row r="712" spans="1:16" ht="14.25" customHeight="1" x14ac:dyDescent="0.3">
      <c r="A712" s="6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3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/>
      <c r="N712" s="1" t="s">
        <v>23</v>
      </c>
      <c r="O712" s="7">
        <f t="shared" si="24"/>
        <v>4005.7836000000002</v>
      </c>
      <c r="P712" s="1" t="str">
        <f>IF(Table1[[#This Row],[quantity]]&gt;=6,"Bulk Order","-")</f>
        <v>Bulk Order</v>
      </c>
    </row>
    <row r="713" spans="1:16" ht="14.25" customHeight="1" x14ac:dyDescent="0.3">
      <c r="A713" s="6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3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/>
      <c r="N713" s="1" t="s">
        <v>34</v>
      </c>
      <c r="O713" s="7">
        <f t="shared" si="24"/>
        <v>2348.4292</v>
      </c>
      <c r="P713" s="1" t="str">
        <f>IF(Table1[[#This Row],[quantity]]&gt;=6,"Bulk Order","-")</f>
        <v>-</v>
      </c>
    </row>
    <row r="714" spans="1:16" ht="14.25" customHeight="1" x14ac:dyDescent="0.3">
      <c r="A714" s="6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3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/>
      <c r="N714" s="1" t="s">
        <v>39</v>
      </c>
      <c r="O714" s="7">
        <f t="shared" si="24"/>
        <v>2685.2509999999997</v>
      </c>
      <c r="P714" s="1" t="str">
        <f>IF(Table1[[#This Row],[quantity]]&gt;=6,"Bulk Order","-")</f>
        <v>Bulk Order</v>
      </c>
    </row>
    <row r="715" spans="1:16" ht="14.25" customHeight="1" x14ac:dyDescent="0.3">
      <c r="A715" s="6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3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/>
      <c r="N715" s="1" t="s">
        <v>17</v>
      </c>
      <c r="O715" s="7">
        <f t="shared" si="24"/>
        <v>2833.6248000000001</v>
      </c>
      <c r="P715" s="1" t="str">
        <f>IF(Table1[[#This Row],[quantity]]&gt;=6,"Bulk Order","-")</f>
        <v>Bulk Order</v>
      </c>
    </row>
    <row r="716" spans="1:16" ht="14.25" customHeight="1" x14ac:dyDescent="0.3">
      <c r="A716" s="6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3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/>
      <c r="N716" s="1" t="s">
        <v>28</v>
      </c>
      <c r="O716" s="7">
        <f t="shared" si="24"/>
        <v>83.100599999999986</v>
      </c>
      <c r="P716" s="1" t="str">
        <f>IF(Table1[[#This Row],[quantity]]&gt;=6,"Bulk Order","-")</f>
        <v>Bulk Order</v>
      </c>
    </row>
    <row r="717" spans="1:16" ht="14.25" customHeight="1" x14ac:dyDescent="0.3">
      <c r="A717" s="6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3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/>
      <c r="N717" s="1" t="s">
        <v>34</v>
      </c>
      <c r="O717" s="7">
        <f t="shared" si="24"/>
        <v>2972.9560000000001</v>
      </c>
      <c r="P717" s="1" t="str">
        <f>IF(Table1[[#This Row],[quantity]]&gt;=6,"Bulk Order","-")</f>
        <v>-</v>
      </c>
    </row>
    <row r="718" spans="1:16" ht="14.25" customHeight="1" x14ac:dyDescent="0.3">
      <c r="A718" s="6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3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/>
      <c r="N718" s="1" t="s">
        <v>39</v>
      </c>
      <c r="O718" s="7">
        <f t="shared" si="24"/>
        <v>2747.2881000000002</v>
      </c>
      <c r="P718" s="1" t="str">
        <f>IF(Table1[[#This Row],[quantity]]&gt;=6,"Bulk Order","-")</f>
        <v>Bulk Order</v>
      </c>
    </row>
    <row r="719" spans="1:16" ht="14.25" customHeight="1" x14ac:dyDescent="0.3">
      <c r="A719" s="6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3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/>
      <c r="N719" s="1" t="s">
        <v>17</v>
      </c>
      <c r="O719" s="7">
        <f t="shared" si="24"/>
        <v>169.33699999999999</v>
      </c>
      <c r="P719" s="1" t="str">
        <f>IF(Table1[[#This Row],[quantity]]&gt;=6,"Bulk Order","-")</f>
        <v>-</v>
      </c>
    </row>
    <row r="720" spans="1:16" ht="14.25" customHeight="1" x14ac:dyDescent="0.3">
      <c r="A720" s="6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3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/>
      <c r="N720" s="1" t="s">
        <v>34</v>
      </c>
      <c r="O720" s="7">
        <f t="shared" si="24"/>
        <v>2649.4464000000003</v>
      </c>
      <c r="P720" s="1" t="str">
        <f>IF(Table1[[#This Row],[quantity]]&gt;=6,"Bulk Order","-")</f>
        <v>-</v>
      </c>
    </row>
    <row r="721" spans="1:16" ht="14.25" customHeight="1" x14ac:dyDescent="0.3">
      <c r="A721" s="6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3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/>
      <c r="N721" s="1" t="s">
        <v>34</v>
      </c>
      <c r="O721" s="7">
        <f t="shared" si="24"/>
        <v>3724.9402</v>
      </c>
      <c r="P721" s="1" t="str">
        <f>IF(Table1[[#This Row],[quantity]]&gt;=6,"Bulk Order","-")</f>
        <v>-</v>
      </c>
    </row>
    <row r="722" spans="1:16" ht="14.25" customHeight="1" x14ac:dyDescent="0.3">
      <c r="A722" s="6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3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/>
      <c r="N722" s="1" t="s">
        <v>23</v>
      </c>
      <c r="O722" s="7">
        <f t="shared" si="24"/>
        <v>791.04</v>
      </c>
      <c r="P722" s="1" t="str">
        <f>IF(Table1[[#This Row],[quantity]]&gt;=6,"Bulk Order","-")</f>
        <v>-</v>
      </c>
    </row>
    <row r="723" spans="1:16" ht="14.25" customHeight="1" x14ac:dyDescent="0.3">
      <c r="A723" s="6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3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/>
      <c r="N723" s="1" t="s">
        <v>17</v>
      </c>
      <c r="O723" s="7">
        <f t="shared" si="24"/>
        <v>1572.0455999999999</v>
      </c>
      <c r="P723" s="1" t="str">
        <f>IF(Table1[[#This Row],[quantity]]&gt;=6,"Bulk Order","-")</f>
        <v>-</v>
      </c>
    </row>
    <row r="724" spans="1:16" ht="14.25" customHeight="1" x14ac:dyDescent="0.3">
      <c r="A724" s="6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3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/>
      <c r="N724" s="1" t="s">
        <v>34</v>
      </c>
      <c r="O724" s="7">
        <f t="shared" si="24"/>
        <v>1532.7224000000001</v>
      </c>
      <c r="P724" s="1" t="str">
        <f>IF(Table1[[#This Row],[quantity]]&gt;=6,"Bulk Order","-")</f>
        <v>Bulk Order</v>
      </c>
    </row>
    <row r="725" spans="1:16" ht="14.25" customHeight="1" x14ac:dyDescent="0.3">
      <c r="A725" s="6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3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/>
      <c r="N725" s="1" t="s">
        <v>23</v>
      </c>
      <c r="O725" s="7">
        <f t="shared" si="24"/>
        <v>1512.1702</v>
      </c>
      <c r="P725" s="1" t="str">
        <f>IF(Table1[[#This Row],[quantity]]&gt;=6,"Bulk Order","-")</f>
        <v>-</v>
      </c>
    </row>
    <row r="726" spans="1:16" ht="14.25" customHeight="1" x14ac:dyDescent="0.3">
      <c r="A726" s="6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3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/>
      <c r="N726" s="1" t="s">
        <v>23</v>
      </c>
      <c r="O726" s="7">
        <f t="shared" si="24"/>
        <v>207.56319999999999</v>
      </c>
      <c r="P726" s="1" t="str">
        <f>IF(Table1[[#This Row],[quantity]]&gt;=6,"Bulk Order","-")</f>
        <v>-</v>
      </c>
    </row>
    <row r="727" spans="1:16" ht="14.25" customHeight="1" x14ac:dyDescent="0.3">
      <c r="A727" s="6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3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/>
      <c r="N727" s="1" t="s">
        <v>23</v>
      </c>
      <c r="O727" s="7">
        <f t="shared" si="24"/>
        <v>777.61070000000007</v>
      </c>
      <c r="P727" s="1" t="str">
        <f>IF(Table1[[#This Row],[quantity]]&gt;=6,"Bulk Order","-")</f>
        <v>-</v>
      </c>
    </row>
    <row r="728" spans="1:16" ht="14.25" customHeight="1" x14ac:dyDescent="0.3">
      <c r="A728" s="6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3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/>
      <c r="N728" s="1" t="s">
        <v>48</v>
      </c>
      <c r="O728" s="7">
        <f t="shared" si="24"/>
        <v>1004.12</v>
      </c>
      <c r="P728" s="1" t="str">
        <f>IF(Table1[[#This Row],[quantity]]&gt;=6,"Bulk Order","-")</f>
        <v>-</v>
      </c>
    </row>
    <row r="729" spans="1:16" ht="14.25" customHeight="1" x14ac:dyDescent="0.3">
      <c r="A729" s="6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3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/>
      <c r="N729" s="1" t="s">
        <v>28</v>
      </c>
      <c r="O729" s="7">
        <f t="shared" si="24"/>
        <v>2649.0897000000004</v>
      </c>
      <c r="P729" s="1" t="str">
        <f>IF(Table1[[#This Row],[quantity]]&gt;=6,"Bulk Order","-")</f>
        <v>-</v>
      </c>
    </row>
    <row r="730" spans="1:16" ht="14.25" customHeight="1" x14ac:dyDescent="0.3">
      <c r="A730" s="6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3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/>
      <c r="N730" s="1" t="s">
        <v>48</v>
      </c>
      <c r="O730" s="7">
        <f t="shared" si="24"/>
        <v>1551.5645</v>
      </c>
      <c r="P730" s="1" t="str">
        <f>IF(Table1[[#This Row],[quantity]]&gt;=6,"Bulk Order","-")</f>
        <v>-</v>
      </c>
    </row>
    <row r="731" spans="1:16" ht="14.25" customHeight="1" x14ac:dyDescent="0.3">
      <c r="A731" s="6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3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/>
      <c r="N731" s="1" t="s">
        <v>23</v>
      </c>
      <c r="O731" s="7">
        <f t="shared" si="24"/>
        <v>2176.7919999999999</v>
      </c>
      <c r="P731" s="1" t="str">
        <f>IF(Table1[[#This Row],[quantity]]&gt;=6,"Bulk Order","-")</f>
        <v>-</v>
      </c>
    </row>
    <row r="732" spans="1:16" ht="14.25" customHeight="1" x14ac:dyDescent="0.3">
      <c r="A732" s="6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3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/>
      <c r="N732" s="1" t="s">
        <v>34</v>
      </c>
      <c r="O732" s="7">
        <f t="shared" si="24"/>
        <v>1670.777</v>
      </c>
      <c r="P732" s="1" t="str">
        <f>IF(Table1[[#This Row],[quantity]]&gt;=6,"Bulk Order","-")</f>
        <v>-</v>
      </c>
    </row>
    <row r="733" spans="1:16" ht="14.25" customHeight="1" x14ac:dyDescent="0.3">
      <c r="A733" s="6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3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/>
      <c r="N733" s="1" t="s">
        <v>23</v>
      </c>
      <c r="O733" s="7">
        <f t="shared" si="24"/>
        <v>553.04</v>
      </c>
      <c r="P733" s="1" t="str">
        <f>IF(Table1[[#This Row],[quantity]]&gt;=6,"Bulk Order","-")</f>
        <v>Bulk Order</v>
      </c>
    </row>
    <row r="734" spans="1:16" ht="14.25" customHeight="1" x14ac:dyDescent="0.3">
      <c r="A734" s="6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3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/>
      <c r="N734" s="1" t="s">
        <v>23</v>
      </c>
      <c r="O734" s="7">
        <f t="shared" si="24"/>
        <v>3268.8149999999996</v>
      </c>
      <c r="P734" s="1" t="str">
        <f>IF(Table1[[#This Row],[quantity]]&gt;=6,"Bulk Order","-")</f>
        <v>Bulk Order</v>
      </c>
    </row>
    <row r="735" spans="1:16" ht="14.25" customHeight="1" x14ac:dyDescent="0.3">
      <c r="A735" s="6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3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/>
      <c r="N735" s="1" t="s">
        <v>39</v>
      </c>
      <c r="O735" s="7">
        <f t="shared" si="24"/>
        <v>2197.6662000000001</v>
      </c>
      <c r="P735" s="1" t="str">
        <f>IF(Table1[[#This Row],[quantity]]&gt;=6,"Bulk Order","-")</f>
        <v>-</v>
      </c>
    </row>
    <row r="736" spans="1:16" ht="14.25" customHeight="1" x14ac:dyDescent="0.3">
      <c r="A736" s="6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3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/>
      <c r="N736" s="1" t="s">
        <v>17</v>
      </c>
      <c r="O736" s="7">
        <f t="shared" si="24"/>
        <v>1650.306</v>
      </c>
      <c r="P736" s="1" t="str">
        <f>IF(Table1[[#This Row],[quantity]]&gt;=6,"Bulk Order","-")</f>
        <v>-</v>
      </c>
    </row>
    <row r="737" spans="1:16" ht="14.25" customHeight="1" x14ac:dyDescent="0.3">
      <c r="A737" s="6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3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/>
      <c r="N737" s="1" t="s">
        <v>17</v>
      </c>
      <c r="O737" s="7">
        <f t="shared" si="24"/>
        <v>2117.7453</v>
      </c>
      <c r="P737" s="1" t="str">
        <f>IF(Table1[[#This Row],[quantity]]&gt;=6,"Bulk Order","-")</f>
        <v>Bulk Order</v>
      </c>
    </row>
    <row r="738" spans="1:16" ht="14.25" customHeight="1" x14ac:dyDescent="0.3">
      <c r="A738" s="6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3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/>
      <c r="N738" s="1" t="s">
        <v>28</v>
      </c>
      <c r="O738" s="7">
        <f t="shared" si="24"/>
        <v>1935.9965</v>
      </c>
      <c r="P738" s="1" t="str">
        <f>IF(Table1[[#This Row],[quantity]]&gt;=6,"Bulk Order","-")</f>
        <v>Bulk Order</v>
      </c>
    </row>
    <row r="739" spans="1:16" ht="14.25" customHeight="1" x14ac:dyDescent="0.3">
      <c r="A739" s="6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3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/>
      <c r="N739" s="1" t="s">
        <v>17</v>
      </c>
      <c r="O739" s="7">
        <f t="shared" si="24"/>
        <v>1342.6129000000001</v>
      </c>
      <c r="P739" s="1" t="str">
        <f>IF(Table1[[#This Row],[quantity]]&gt;=6,"Bulk Order","-")</f>
        <v>-</v>
      </c>
    </row>
    <row r="740" spans="1:16" ht="14.25" customHeight="1" x14ac:dyDescent="0.3">
      <c r="A740" s="6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3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/>
      <c r="N740" s="1" t="s">
        <v>17</v>
      </c>
      <c r="O740" s="7">
        <f t="shared" si="24"/>
        <v>315.2149</v>
      </c>
      <c r="P740" s="1" t="str">
        <f>IF(Table1[[#This Row],[quantity]]&gt;=6,"Bulk Order","-")</f>
        <v>Bulk Order</v>
      </c>
    </row>
    <row r="741" spans="1:16" ht="14.25" customHeight="1" x14ac:dyDescent="0.3">
      <c r="A741" s="6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3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/>
      <c r="N741" s="1" t="s">
        <v>28</v>
      </c>
      <c r="O741" s="7">
        <f t="shared" si="24"/>
        <v>1602.4855</v>
      </c>
      <c r="P741" s="1" t="str">
        <f>IF(Table1[[#This Row],[quantity]]&gt;=6,"Bulk Order","-")</f>
        <v>-</v>
      </c>
    </row>
    <row r="742" spans="1:16" ht="14.25" customHeight="1" x14ac:dyDescent="0.3">
      <c r="A742" s="6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3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/>
      <c r="N742" s="1" t="s">
        <v>48</v>
      </c>
      <c r="O742" s="7">
        <f t="shared" si="24"/>
        <v>3543.4727999999996</v>
      </c>
      <c r="P742" s="1" t="str">
        <f>IF(Table1[[#This Row],[quantity]]&gt;=6,"Bulk Order","-")</f>
        <v>Bulk Order</v>
      </c>
    </row>
    <row r="743" spans="1:16" ht="14.25" customHeight="1" x14ac:dyDescent="0.3">
      <c r="A743" s="6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3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/>
      <c r="N743" s="1" t="s">
        <v>23</v>
      </c>
      <c r="O743" s="7">
        <f t="shared" si="24"/>
        <v>615.97</v>
      </c>
      <c r="P743" s="1" t="str">
        <f>IF(Table1[[#This Row],[quantity]]&gt;=6,"Bulk Order","-")</f>
        <v>-</v>
      </c>
    </row>
    <row r="744" spans="1:16" ht="14.25" customHeight="1" x14ac:dyDescent="0.3">
      <c r="A744" s="6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3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/>
      <c r="N744" s="1" t="s">
        <v>48</v>
      </c>
      <c r="O744" s="7">
        <f t="shared" si="24"/>
        <v>2229.1808000000001</v>
      </c>
      <c r="P744" s="1" t="str">
        <f>IF(Table1[[#This Row],[quantity]]&gt;=6,"Bulk Order","-")</f>
        <v>Bulk Order</v>
      </c>
    </row>
    <row r="745" spans="1:16" ht="14.25" customHeight="1" x14ac:dyDescent="0.3">
      <c r="A745" s="6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3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/>
      <c r="N745" s="1" t="s">
        <v>34</v>
      </c>
      <c r="O745" s="7">
        <f t="shared" si="24"/>
        <v>131.82749999999999</v>
      </c>
      <c r="P745" s="1" t="str">
        <f>IF(Table1[[#This Row],[quantity]]&gt;=6,"Bulk Order","-")</f>
        <v>-</v>
      </c>
    </row>
    <row r="746" spans="1:16" ht="14.25" customHeight="1" x14ac:dyDescent="0.3">
      <c r="A746" s="6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3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/>
      <c r="N746" s="1" t="s">
        <v>17</v>
      </c>
      <c r="O746" s="7">
        <f t="shared" si="24"/>
        <v>663.05250000000001</v>
      </c>
      <c r="P746" s="1" t="str">
        <f>IF(Table1[[#This Row],[quantity]]&gt;=6,"Bulk Order","-")</f>
        <v>-</v>
      </c>
    </row>
    <row r="747" spans="1:16" ht="14.25" customHeight="1" x14ac:dyDescent="0.3">
      <c r="A747" s="6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3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/>
      <c r="N747" s="1" t="s">
        <v>23</v>
      </c>
      <c r="O747" s="7">
        <f t="shared" si="24"/>
        <v>2798.6055999999999</v>
      </c>
      <c r="P747" s="1" t="str">
        <f>IF(Table1[[#This Row],[quantity]]&gt;=6,"Bulk Order","-")</f>
        <v>Bulk Order</v>
      </c>
    </row>
    <row r="748" spans="1:16" ht="14.25" customHeight="1" x14ac:dyDescent="0.3">
      <c r="A748" s="6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3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/>
      <c r="N748" s="1" t="s">
        <v>34</v>
      </c>
      <c r="O748" s="7">
        <f t="shared" si="24"/>
        <v>809.8116</v>
      </c>
      <c r="P748" s="1" t="str">
        <f>IF(Table1[[#This Row],[quantity]]&gt;=6,"Bulk Order","-")</f>
        <v>-</v>
      </c>
    </row>
    <row r="749" spans="1:16" ht="14.25" customHeight="1" x14ac:dyDescent="0.3">
      <c r="A749" s="6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3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/>
      <c r="N749" s="1" t="s">
        <v>23</v>
      </c>
      <c r="O749" s="7">
        <f t="shared" si="24"/>
        <v>2359.6820000000002</v>
      </c>
      <c r="P749" s="1" t="str">
        <f>IF(Table1[[#This Row],[quantity]]&gt;=6,"Bulk Order","-")</f>
        <v>Bulk Order</v>
      </c>
    </row>
    <row r="750" spans="1:16" ht="14.25" customHeight="1" x14ac:dyDescent="0.3">
      <c r="A750" s="6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3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/>
      <c r="N750" s="1" t="s">
        <v>34</v>
      </c>
      <c r="O750" s="7">
        <f t="shared" si="24"/>
        <v>1086.9196000000002</v>
      </c>
      <c r="P750" s="1" t="str">
        <f>IF(Table1[[#This Row],[quantity]]&gt;=6,"Bulk Order","-")</f>
        <v>-</v>
      </c>
    </row>
    <row r="751" spans="1:16" ht="14.25" customHeight="1" x14ac:dyDescent="0.3">
      <c r="A751" s="6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3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/>
      <c r="N751" s="1" t="s">
        <v>34</v>
      </c>
      <c r="O751" s="7">
        <f t="shared" si="24"/>
        <v>951.4559999999999</v>
      </c>
      <c r="P751" s="1" t="str">
        <f>IF(Table1[[#This Row],[quantity]]&gt;=6,"Bulk Order","-")</f>
        <v>-</v>
      </c>
    </row>
    <row r="752" spans="1:16" ht="14.25" customHeight="1" x14ac:dyDescent="0.3">
      <c r="A752" s="6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3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/>
      <c r="N752" s="1" t="s">
        <v>28</v>
      </c>
      <c r="O752" s="7">
        <f t="shared" si="24"/>
        <v>2496.06</v>
      </c>
      <c r="P752" s="1" t="str">
        <f>IF(Table1[[#This Row],[quantity]]&gt;=6,"Bulk Order","-")</f>
        <v>-</v>
      </c>
    </row>
    <row r="753" spans="1:16" ht="14.25" customHeight="1" x14ac:dyDescent="0.3">
      <c r="A753" s="6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3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/>
      <c r="N753" s="1" t="s">
        <v>39</v>
      </c>
      <c r="O753" s="7">
        <f t="shared" si="24"/>
        <v>2037.6387</v>
      </c>
      <c r="P753" s="1" t="str">
        <f>IF(Table1[[#This Row],[quantity]]&gt;=6,"Bulk Order","-")</f>
        <v>Bulk Order</v>
      </c>
    </row>
    <row r="754" spans="1:16" ht="14.25" customHeight="1" x14ac:dyDescent="0.3">
      <c r="A754" s="6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3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/>
      <c r="N754" s="1" t="s">
        <v>23</v>
      </c>
      <c r="O754" s="7">
        <f t="shared" si="24"/>
        <v>99.531599999999997</v>
      </c>
      <c r="P754" s="1" t="str">
        <f>IF(Table1[[#This Row],[quantity]]&gt;=6,"Bulk Order","-")</f>
        <v>-</v>
      </c>
    </row>
    <row r="755" spans="1:16" ht="14.25" customHeight="1" x14ac:dyDescent="0.3">
      <c r="A755" s="6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3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/>
      <c r="N755" s="1" t="s">
        <v>48</v>
      </c>
      <c r="O755" s="7">
        <f t="shared" si="24"/>
        <v>2473.9680000000003</v>
      </c>
      <c r="P755" s="1" t="str">
        <f>IF(Table1[[#This Row],[quantity]]&gt;=6,"Bulk Order","-")</f>
        <v>-</v>
      </c>
    </row>
    <row r="756" spans="1:16" ht="14.25" customHeight="1" x14ac:dyDescent="0.3">
      <c r="A756" s="6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3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/>
      <c r="N756" s="1" t="s">
        <v>23</v>
      </c>
      <c r="O756" s="7">
        <f t="shared" si="24"/>
        <v>2411.6697999999997</v>
      </c>
      <c r="P756" s="1" t="str">
        <f>IF(Table1[[#This Row],[quantity]]&gt;=6,"Bulk Order","-")</f>
        <v>-</v>
      </c>
    </row>
    <row r="757" spans="1:16" ht="14.25" customHeight="1" x14ac:dyDescent="0.3">
      <c r="A757" s="6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3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/>
      <c r="N757" s="1" t="s">
        <v>28</v>
      </c>
      <c r="O757" s="7">
        <f t="shared" si="24"/>
        <v>522.51880000000006</v>
      </c>
      <c r="P757" s="1" t="str">
        <f>IF(Table1[[#This Row],[quantity]]&gt;=6,"Bulk Order","-")</f>
        <v>-</v>
      </c>
    </row>
    <row r="758" spans="1:16" ht="14.25" customHeight="1" x14ac:dyDescent="0.3">
      <c r="A758" s="6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3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/>
      <c r="N758" s="1" t="s">
        <v>39</v>
      </c>
      <c r="O758" s="7">
        <f t="shared" si="24"/>
        <v>2488.0405000000001</v>
      </c>
      <c r="P758" s="1" t="str">
        <f>IF(Table1[[#This Row],[quantity]]&gt;=6,"Bulk Order","-")</f>
        <v>Bulk Order</v>
      </c>
    </row>
    <row r="759" spans="1:16" ht="14.25" customHeight="1" x14ac:dyDescent="0.3">
      <c r="A759" s="6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3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/>
      <c r="N759" s="1" t="s">
        <v>23</v>
      </c>
      <c r="O759" s="7">
        <f t="shared" si="24"/>
        <v>1340.2944</v>
      </c>
      <c r="P759" s="1" t="str">
        <f>IF(Table1[[#This Row],[quantity]]&gt;=6,"Bulk Order","-")</f>
        <v>Bulk Order</v>
      </c>
    </row>
    <row r="760" spans="1:16" ht="14.25" customHeight="1" x14ac:dyDescent="0.3">
      <c r="A760" s="6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3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/>
      <c r="N760" s="1" t="s">
        <v>34</v>
      </c>
      <c r="O760" s="7">
        <f t="shared" si="24"/>
        <v>524.13760000000002</v>
      </c>
      <c r="P760" s="1" t="str">
        <f>IF(Table1[[#This Row],[quantity]]&gt;=6,"Bulk Order","-")</f>
        <v>Bulk Order</v>
      </c>
    </row>
    <row r="761" spans="1:16" ht="14.25" customHeight="1" x14ac:dyDescent="0.3">
      <c r="A761" s="6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3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/>
      <c r="N761" s="1" t="s">
        <v>23</v>
      </c>
      <c r="O761" s="7">
        <f t="shared" si="24"/>
        <v>2987.35</v>
      </c>
      <c r="P761" s="1" t="str">
        <f>IF(Table1[[#This Row],[quantity]]&gt;=6,"Bulk Order","-")</f>
        <v>Bulk Order</v>
      </c>
    </row>
    <row r="762" spans="1:16" ht="14.25" customHeight="1" x14ac:dyDescent="0.3">
      <c r="A762" s="6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3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/>
      <c r="N762" s="1" t="s">
        <v>28</v>
      </c>
      <c r="O762" s="7">
        <f t="shared" si="24"/>
        <v>708.66099999999994</v>
      </c>
      <c r="P762" s="1" t="str">
        <f>IF(Table1[[#This Row],[quantity]]&gt;=6,"Bulk Order","-")</f>
        <v>Bulk Order</v>
      </c>
    </row>
    <row r="763" spans="1:16" ht="14.25" customHeight="1" x14ac:dyDescent="0.3">
      <c r="A763" s="6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3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/>
      <c r="N763" s="1" t="s">
        <v>39</v>
      </c>
      <c r="O763" s="7">
        <f t="shared" si="24"/>
        <v>2847.3481999999999</v>
      </c>
      <c r="P763" s="1" t="str">
        <f>IF(Table1[[#This Row],[quantity]]&gt;=6,"Bulk Order","-")</f>
        <v>Bulk Order</v>
      </c>
    </row>
    <row r="764" spans="1:16" ht="14.25" customHeight="1" x14ac:dyDescent="0.3">
      <c r="A764" s="6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3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/>
      <c r="N764" s="1" t="s">
        <v>48</v>
      </c>
      <c r="O764" s="7">
        <f t="shared" si="24"/>
        <v>1976.1849999999999</v>
      </c>
      <c r="P764" s="1" t="str">
        <f>IF(Table1[[#This Row],[quantity]]&gt;=6,"Bulk Order","-")</f>
        <v>-</v>
      </c>
    </row>
    <row r="765" spans="1:16" ht="14.25" customHeight="1" x14ac:dyDescent="0.3">
      <c r="A765" s="6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3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/>
      <c r="N765" s="1" t="s">
        <v>23</v>
      </c>
      <c r="O765" s="7">
        <f t="shared" si="24"/>
        <v>498.24839999999995</v>
      </c>
      <c r="P765" s="1" t="str">
        <f>IF(Table1[[#This Row],[quantity]]&gt;=6,"Bulk Order","-")</f>
        <v>-</v>
      </c>
    </row>
    <row r="766" spans="1:16" ht="14.25" customHeight="1" x14ac:dyDescent="0.3">
      <c r="A766" s="6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3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/>
      <c r="N766" s="1" t="s">
        <v>39</v>
      </c>
      <c r="O766" s="7">
        <f t="shared" si="24"/>
        <v>3062.7039999999997</v>
      </c>
      <c r="P766" s="1" t="str">
        <f>IF(Table1[[#This Row],[quantity]]&gt;=6,"Bulk Order","-")</f>
        <v>-</v>
      </c>
    </row>
    <row r="767" spans="1:16" ht="14.25" customHeight="1" x14ac:dyDescent="0.3">
      <c r="A767" s="6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3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/>
      <c r="N767" s="1" t="s">
        <v>28</v>
      </c>
      <c r="O767" s="7">
        <f t="shared" si="24"/>
        <v>3364.7229000000002</v>
      </c>
      <c r="P767" s="1" t="str">
        <f>IF(Table1[[#This Row],[quantity]]&gt;=6,"Bulk Order","-")</f>
        <v>Bulk Order</v>
      </c>
    </row>
    <row r="768" spans="1:16" ht="14.25" customHeight="1" x14ac:dyDescent="0.3">
      <c r="A768" s="6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3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/>
      <c r="N768" s="1" t="s">
        <v>48</v>
      </c>
      <c r="O768" s="7">
        <f t="shared" si="24"/>
        <v>1803.9904999999999</v>
      </c>
      <c r="P768" s="1" t="str">
        <f>IF(Table1[[#This Row],[quantity]]&gt;=6,"Bulk Order","-")</f>
        <v>Bulk Order</v>
      </c>
    </row>
    <row r="769" spans="1:16" ht="14.25" customHeight="1" x14ac:dyDescent="0.3">
      <c r="A769" s="6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3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/>
      <c r="N769" s="1" t="s">
        <v>48</v>
      </c>
      <c r="O769" s="7">
        <f t="shared" si="24"/>
        <v>1914.9273000000001</v>
      </c>
      <c r="P769" s="1" t="str">
        <f>IF(Table1[[#This Row],[quantity]]&gt;=6,"Bulk Order","-")</f>
        <v>Bulk Order</v>
      </c>
    </row>
    <row r="770" spans="1:16" ht="14.25" customHeight="1" x14ac:dyDescent="0.3">
      <c r="A770" s="6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3"/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/>
      <c r="N770" s="1" t="s">
        <v>17</v>
      </c>
      <c r="O770" s="7">
        <f t="shared" si="24"/>
        <v>692.33709999999996</v>
      </c>
      <c r="P770" s="1" t="str">
        <f>IF(Table1[[#This Row],[quantity]]&gt;=6,"Bulk Order","-")</f>
        <v>Bulk Order</v>
      </c>
    </row>
    <row r="771" spans="1:16" ht="14.25" customHeight="1" x14ac:dyDescent="0.3">
      <c r="A771" s="6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ref="F771:F834" si="25">D771*E771</f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/>
      <c r="N771" s="1" t="s">
        <v>39</v>
      </c>
      <c r="O771" s="7">
        <f t="shared" ref="O771:O834" si="26">D771-F771</f>
        <v>2496.7880000000005</v>
      </c>
      <c r="P771" s="1" t="str">
        <f>IF(Table1[[#This Row],[quantity]]&gt;=6,"Bulk Order","-")</f>
        <v>Bulk Order</v>
      </c>
    </row>
    <row r="772" spans="1:16" ht="14.25" customHeight="1" x14ac:dyDescent="0.3">
      <c r="A772" s="6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5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/>
      <c r="N772" s="1" t="s">
        <v>23</v>
      </c>
      <c r="O772" s="7">
        <f t="shared" si="26"/>
        <v>3923.4335999999998</v>
      </c>
      <c r="P772" s="1" t="str">
        <f>IF(Table1[[#This Row],[quantity]]&gt;=6,"Bulk Order","-")</f>
        <v>-</v>
      </c>
    </row>
    <row r="773" spans="1:16" ht="14.25" customHeight="1" x14ac:dyDescent="0.3">
      <c r="A773" s="6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5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/>
      <c r="N773" s="1" t="s">
        <v>39</v>
      </c>
      <c r="O773" s="7">
        <f t="shared" si="26"/>
        <v>358.255</v>
      </c>
      <c r="P773" s="1" t="str">
        <f>IF(Table1[[#This Row],[quantity]]&gt;=6,"Bulk Order","-")</f>
        <v>Bulk Order</v>
      </c>
    </row>
    <row r="774" spans="1:16" ht="14.25" customHeight="1" x14ac:dyDescent="0.3">
      <c r="A774" s="6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5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/>
      <c r="N774" s="1" t="s">
        <v>23</v>
      </c>
      <c r="O774" s="7">
        <f t="shared" si="26"/>
        <v>1539.2618</v>
      </c>
      <c r="P774" s="1" t="str">
        <f>IF(Table1[[#This Row],[quantity]]&gt;=6,"Bulk Order","-")</f>
        <v>Bulk Order</v>
      </c>
    </row>
    <row r="775" spans="1:16" ht="14.25" customHeight="1" x14ac:dyDescent="0.3">
      <c r="A775" s="6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5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/>
      <c r="N775" s="1" t="s">
        <v>39</v>
      </c>
      <c r="O775" s="7">
        <f t="shared" si="26"/>
        <v>1609.2375000000002</v>
      </c>
      <c r="P775" s="1" t="str">
        <f>IF(Table1[[#This Row],[quantity]]&gt;=6,"Bulk Order","-")</f>
        <v>-</v>
      </c>
    </row>
    <row r="776" spans="1:16" ht="14.25" customHeight="1" x14ac:dyDescent="0.3">
      <c r="A776" s="6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5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/>
      <c r="N776" s="1" t="s">
        <v>34</v>
      </c>
      <c r="O776" s="7">
        <f t="shared" si="26"/>
        <v>1578.6759</v>
      </c>
      <c r="P776" s="1" t="str">
        <f>IF(Table1[[#This Row],[quantity]]&gt;=6,"Bulk Order","-")</f>
        <v>Bulk Order</v>
      </c>
    </row>
    <row r="777" spans="1:16" ht="14.25" customHeight="1" x14ac:dyDescent="0.3">
      <c r="A777" s="6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5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/>
      <c r="N777" s="1" t="s">
        <v>48</v>
      </c>
      <c r="O777" s="7">
        <f t="shared" si="26"/>
        <v>3888.4244000000003</v>
      </c>
      <c r="P777" s="1" t="str">
        <f>IF(Table1[[#This Row],[quantity]]&gt;=6,"Bulk Order","-")</f>
        <v>Bulk Order</v>
      </c>
    </row>
    <row r="778" spans="1:16" ht="14.25" customHeight="1" x14ac:dyDescent="0.3">
      <c r="A778" s="6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5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/>
      <c r="N778" s="1" t="s">
        <v>39</v>
      </c>
      <c r="O778" s="7">
        <f t="shared" si="26"/>
        <v>299.72700000000003</v>
      </c>
      <c r="P778" s="1" t="str">
        <f>IF(Table1[[#This Row],[quantity]]&gt;=6,"Bulk Order","-")</f>
        <v>-</v>
      </c>
    </row>
    <row r="779" spans="1:16" ht="14.25" customHeight="1" x14ac:dyDescent="0.3">
      <c r="A779" s="6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5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/>
      <c r="N779" s="1" t="s">
        <v>23</v>
      </c>
      <c r="O779" s="7">
        <f t="shared" si="26"/>
        <v>1027.2686999999999</v>
      </c>
      <c r="P779" s="1" t="str">
        <f>IF(Table1[[#This Row],[quantity]]&gt;=6,"Bulk Order","-")</f>
        <v>-</v>
      </c>
    </row>
    <row r="780" spans="1:16" ht="14.25" customHeight="1" x14ac:dyDescent="0.3">
      <c r="A780" s="6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5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/>
      <c r="N780" s="1" t="s">
        <v>28</v>
      </c>
      <c r="O780" s="7">
        <f t="shared" si="26"/>
        <v>62.552999999999997</v>
      </c>
      <c r="P780" s="1" t="str">
        <f>IF(Table1[[#This Row],[quantity]]&gt;=6,"Bulk Order","-")</f>
        <v>Bulk Order</v>
      </c>
    </row>
    <row r="781" spans="1:16" ht="14.25" customHeight="1" x14ac:dyDescent="0.3">
      <c r="A781" s="6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5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/>
      <c r="N781" s="1" t="s">
        <v>28</v>
      </c>
      <c r="O781" s="7">
        <f t="shared" si="26"/>
        <v>1734.8670000000002</v>
      </c>
      <c r="P781" s="1" t="str">
        <f>IF(Table1[[#This Row],[quantity]]&gt;=6,"Bulk Order","-")</f>
        <v>-</v>
      </c>
    </row>
    <row r="782" spans="1:16" ht="14.25" customHeight="1" x14ac:dyDescent="0.3">
      <c r="A782" s="6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5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/>
      <c r="N782" s="1" t="s">
        <v>17</v>
      </c>
      <c r="O782" s="7">
        <f t="shared" si="26"/>
        <v>1236.6837</v>
      </c>
      <c r="P782" s="1" t="str">
        <f>IF(Table1[[#This Row],[quantity]]&gt;=6,"Bulk Order","-")</f>
        <v>Bulk Order</v>
      </c>
    </row>
    <row r="783" spans="1:16" ht="14.25" customHeight="1" x14ac:dyDescent="0.3">
      <c r="A783" s="6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5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/>
      <c r="N783" s="1" t="s">
        <v>48</v>
      </c>
      <c r="O783" s="7">
        <f t="shared" si="26"/>
        <v>2826.3755000000001</v>
      </c>
      <c r="P783" s="1" t="str">
        <f>IF(Table1[[#This Row],[quantity]]&gt;=6,"Bulk Order","-")</f>
        <v>Bulk Order</v>
      </c>
    </row>
    <row r="784" spans="1:16" ht="14.25" customHeight="1" x14ac:dyDescent="0.3">
      <c r="A784" s="6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5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/>
      <c r="N784" s="1" t="s">
        <v>34</v>
      </c>
      <c r="O784" s="7">
        <f t="shared" si="26"/>
        <v>1989.8690999999999</v>
      </c>
      <c r="P784" s="1" t="str">
        <f>IF(Table1[[#This Row],[quantity]]&gt;=6,"Bulk Order","-")</f>
        <v>-</v>
      </c>
    </row>
    <row r="785" spans="1:16" ht="14.25" customHeight="1" x14ac:dyDescent="0.3">
      <c r="A785" s="6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5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/>
      <c r="N785" s="1" t="s">
        <v>23</v>
      </c>
      <c r="O785" s="7">
        <f t="shared" si="26"/>
        <v>508.77089999999998</v>
      </c>
      <c r="P785" s="1" t="str">
        <f>IF(Table1[[#This Row],[quantity]]&gt;=6,"Bulk Order","-")</f>
        <v>-</v>
      </c>
    </row>
    <row r="786" spans="1:16" ht="14.25" customHeight="1" x14ac:dyDescent="0.3">
      <c r="A786" s="6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5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/>
      <c r="N786" s="1" t="s">
        <v>23</v>
      </c>
      <c r="O786" s="7">
        <f t="shared" si="26"/>
        <v>3245.6915999999997</v>
      </c>
      <c r="P786" s="1" t="str">
        <f>IF(Table1[[#This Row],[quantity]]&gt;=6,"Bulk Order","-")</f>
        <v>-</v>
      </c>
    </row>
    <row r="787" spans="1:16" ht="14.25" customHeight="1" x14ac:dyDescent="0.3">
      <c r="A787" s="6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5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/>
      <c r="N787" s="1" t="s">
        <v>17</v>
      </c>
      <c r="O787" s="7">
        <f t="shared" si="26"/>
        <v>2113.8652000000002</v>
      </c>
      <c r="P787" s="1" t="str">
        <f>IF(Table1[[#This Row],[quantity]]&gt;=6,"Bulk Order","-")</f>
        <v>-</v>
      </c>
    </row>
    <row r="788" spans="1:16" ht="14.25" customHeight="1" x14ac:dyDescent="0.3">
      <c r="A788" s="6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5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/>
      <c r="N788" s="1" t="s">
        <v>39</v>
      </c>
      <c r="O788" s="7">
        <f t="shared" si="26"/>
        <v>1347.2094999999999</v>
      </c>
      <c r="P788" s="1" t="str">
        <f>IF(Table1[[#This Row],[quantity]]&gt;=6,"Bulk Order","-")</f>
        <v>-</v>
      </c>
    </row>
    <row r="789" spans="1:16" ht="14.25" customHeight="1" x14ac:dyDescent="0.3">
      <c r="A789" s="6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5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/>
      <c r="N789" s="1" t="s">
        <v>48</v>
      </c>
      <c r="O789" s="7">
        <f t="shared" si="26"/>
        <v>165.21439999999998</v>
      </c>
      <c r="P789" s="1" t="str">
        <f>IF(Table1[[#This Row],[quantity]]&gt;=6,"Bulk Order","-")</f>
        <v>-</v>
      </c>
    </row>
    <row r="790" spans="1:16" ht="14.25" customHeight="1" x14ac:dyDescent="0.3">
      <c r="A790" s="6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5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/>
      <c r="N790" s="1" t="s">
        <v>34</v>
      </c>
      <c r="O790" s="7">
        <f t="shared" si="26"/>
        <v>651.01400000000001</v>
      </c>
      <c r="P790" s="1" t="str">
        <f>IF(Table1[[#This Row],[quantity]]&gt;=6,"Bulk Order","-")</f>
        <v>-</v>
      </c>
    </row>
    <row r="791" spans="1:16" ht="14.25" customHeight="1" x14ac:dyDescent="0.3">
      <c r="A791" s="6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5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/>
      <c r="N791" s="1" t="s">
        <v>23</v>
      </c>
      <c r="O791" s="7">
        <f t="shared" si="26"/>
        <v>993.53250000000003</v>
      </c>
      <c r="P791" s="1" t="str">
        <f>IF(Table1[[#This Row],[quantity]]&gt;=6,"Bulk Order","-")</f>
        <v>Bulk Order</v>
      </c>
    </row>
    <row r="792" spans="1:16" ht="14.25" customHeight="1" x14ac:dyDescent="0.3">
      <c r="A792" s="6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5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/>
      <c r="N792" s="1" t="s">
        <v>48</v>
      </c>
      <c r="O792" s="7">
        <f t="shared" si="26"/>
        <v>2542.8989999999999</v>
      </c>
      <c r="P792" s="1" t="str">
        <f>IF(Table1[[#This Row],[quantity]]&gt;=6,"Bulk Order","-")</f>
        <v>-</v>
      </c>
    </row>
    <row r="793" spans="1:16" ht="14.25" customHeight="1" x14ac:dyDescent="0.3">
      <c r="A793" s="6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5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/>
      <c r="N793" s="1" t="s">
        <v>39</v>
      </c>
      <c r="O793" s="7">
        <f t="shared" si="26"/>
        <v>1237.6156000000001</v>
      </c>
      <c r="P793" s="1" t="str">
        <f>IF(Table1[[#This Row],[quantity]]&gt;=6,"Bulk Order","-")</f>
        <v>-</v>
      </c>
    </row>
    <row r="794" spans="1:16" ht="14.25" customHeight="1" x14ac:dyDescent="0.3">
      <c r="A794" s="6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5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/>
      <c r="N794" s="1" t="s">
        <v>23</v>
      </c>
      <c r="O794" s="7">
        <f t="shared" si="26"/>
        <v>4002.1218000000003</v>
      </c>
      <c r="P794" s="1" t="str">
        <f>IF(Table1[[#This Row],[quantity]]&gt;=6,"Bulk Order","-")</f>
        <v>-</v>
      </c>
    </row>
    <row r="795" spans="1:16" ht="14.25" customHeight="1" x14ac:dyDescent="0.3">
      <c r="A795" s="6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5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/>
      <c r="N795" s="1" t="s">
        <v>17</v>
      </c>
      <c r="O795" s="7">
        <f t="shared" si="26"/>
        <v>3728.8202000000001</v>
      </c>
      <c r="P795" s="1" t="str">
        <f>IF(Table1[[#This Row],[quantity]]&gt;=6,"Bulk Order","-")</f>
        <v>Bulk Order</v>
      </c>
    </row>
    <row r="796" spans="1:16" ht="14.25" customHeight="1" x14ac:dyDescent="0.3">
      <c r="A796" s="6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5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/>
      <c r="N796" s="1" t="s">
        <v>39</v>
      </c>
      <c r="O796" s="7">
        <f t="shared" si="26"/>
        <v>1205.4639999999999</v>
      </c>
      <c r="P796" s="1" t="str">
        <f>IF(Table1[[#This Row],[quantity]]&gt;=6,"Bulk Order","-")</f>
        <v>Bulk Order</v>
      </c>
    </row>
    <row r="797" spans="1:16" ht="14.25" customHeight="1" x14ac:dyDescent="0.3">
      <c r="A797" s="6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5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/>
      <c r="N797" s="1" t="s">
        <v>28</v>
      </c>
      <c r="O797" s="7">
        <f t="shared" si="26"/>
        <v>4115.0019000000002</v>
      </c>
      <c r="P797" s="1" t="str">
        <f>IF(Table1[[#This Row],[quantity]]&gt;=6,"Bulk Order","-")</f>
        <v>-</v>
      </c>
    </row>
    <row r="798" spans="1:16" ht="14.25" customHeight="1" x14ac:dyDescent="0.3">
      <c r="A798" s="6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5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/>
      <c r="N798" s="1" t="s">
        <v>17</v>
      </c>
      <c r="O798" s="7">
        <f t="shared" si="26"/>
        <v>557.71850000000006</v>
      </c>
      <c r="P798" s="1" t="str">
        <f>IF(Table1[[#This Row],[quantity]]&gt;=6,"Bulk Order","-")</f>
        <v>-</v>
      </c>
    </row>
    <row r="799" spans="1:16" ht="14.25" customHeight="1" x14ac:dyDescent="0.3">
      <c r="A799" s="6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5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/>
      <c r="N799" s="1" t="s">
        <v>28</v>
      </c>
      <c r="O799" s="7">
        <f t="shared" si="26"/>
        <v>188.34640000000002</v>
      </c>
      <c r="P799" s="1" t="str">
        <f>IF(Table1[[#This Row],[quantity]]&gt;=6,"Bulk Order","-")</f>
        <v>Bulk Order</v>
      </c>
    </row>
    <row r="800" spans="1:16" ht="14.25" customHeight="1" x14ac:dyDescent="0.3">
      <c r="A800" s="6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5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/>
      <c r="N800" s="1" t="s">
        <v>39</v>
      </c>
      <c r="O800" s="7">
        <f t="shared" si="26"/>
        <v>2835.2928000000002</v>
      </c>
      <c r="P800" s="1" t="str">
        <f>IF(Table1[[#This Row],[quantity]]&gt;=6,"Bulk Order","-")</f>
        <v>-</v>
      </c>
    </row>
    <row r="801" spans="1:16" ht="14.25" customHeight="1" x14ac:dyDescent="0.3">
      <c r="A801" s="6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5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/>
      <c r="N801" s="1" t="s">
        <v>17</v>
      </c>
      <c r="O801" s="7">
        <f t="shared" si="26"/>
        <v>1206.6871999999998</v>
      </c>
      <c r="P801" s="1" t="str">
        <f>IF(Table1[[#This Row],[quantity]]&gt;=6,"Bulk Order","-")</f>
        <v>-</v>
      </c>
    </row>
    <row r="802" spans="1:16" ht="14.25" customHeight="1" x14ac:dyDescent="0.3">
      <c r="A802" s="6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5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/>
      <c r="N802" s="1" t="s">
        <v>39</v>
      </c>
      <c r="O802" s="7">
        <f t="shared" si="26"/>
        <v>874.23689999999999</v>
      </c>
      <c r="P802" s="1" t="str">
        <f>IF(Table1[[#This Row],[quantity]]&gt;=6,"Bulk Order","-")</f>
        <v>Bulk Order</v>
      </c>
    </row>
    <row r="803" spans="1:16" ht="14.25" customHeight="1" x14ac:dyDescent="0.3">
      <c r="A803" s="6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5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/>
      <c r="N803" s="1" t="s">
        <v>48</v>
      </c>
      <c r="O803" s="7">
        <f t="shared" si="26"/>
        <v>1976.3724000000002</v>
      </c>
      <c r="P803" s="1" t="str">
        <f>IF(Table1[[#This Row],[quantity]]&gt;=6,"Bulk Order","-")</f>
        <v>-</v>
      </c>
    </row>
    <row r="804" spans="1:16" ht="14.25" customHeight="1" x14ac:dyDescent="0.3">
      <c r="A804" s="6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5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/>
      <c r="N804" s="1" t="s">
        <v>48</v>
      </c>
      <c r="O804" s="7">
        <f t="shared" si="26"/>
        <v>3497.7182000000003</v>
      </c>
      <c r="P804" s="1" t="str">
        <f>IF(Table1[[#This Row],[quantity]]&gt;=6,"Bulk Order","-")</f>
        <v>Bulk Order</v>
      </c>
    </row>
    <row r="805" spans="1:16" ht="14.25" customHeight="1" x14ac:dyDescent="0.3">
      <c r="A805" s="6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5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/>
      <c r="N805" s="1" t="s">
        <v>34</v>
      </c>
      <c r="O805" s="7">
        <f t="shared" si="26"/>
        <v>1326.1414</v>
      </c>
      <c r="P805" s="1" t="str">
        <f>IF(Table1[[#This Row],[quantity]]&gt;=6,"Bulk Order","-")</f>
        <v>-</v>
      </c>
    </row>
    <row r="806" spans="1:16" ht="14.25" customHeight="1" x14ac:dyDescent="0.3">
      <c r="A806" s="6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5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/>
      <c r="N806" s="1" t="s">
        <v>39</v>
      </c>
      <c r="O806" s="7">
        <f t="shared" si="26"/>
        <v>1337.1303</v>
      </c>
      <c r="P806" s="1" t="str">
        <f>IF(Table1[[#This Row],[quantity]]&gt;=6,"Bulk Order","-")</f>
        <v>Bulk Order</v>
      </c>
    </row>
    <row r="807" spans="1:16" ht="14.25" customHeight="1" x14ac:dyDescent="0.3">
      <c r="A807" s="6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5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/>
      <c r="N807" s="1" t="s">
        <v>28</v>
      </c>
      <c r="O807" s="7">
        <f t="shared" si="26"/>
        <v>1548.0458999999998</v>
      </c>
      <c r="P807" s="1" t="str">
        <f>IF(Table1[[#This Row],[quantity]]&gt;=6,"Bulk Order","-")</f>
        <v>Bulk Order</v>
      </c>
    </row>
    <row r="808" spans="1:16" ht="14.25" customHeight="1" x14ac:dyDescent="0.3">
      <c r="A808" s="6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5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/>
      <c r="N808" s="1" t="s">
        <v>34</v>
      </c>
      <c r="O808" s="7">
        <f t="shared" si="26"/>
        <v>1650.3</v>
      </c>
      <c r="P808" s="1" t="str">
        <f>IF(Table1[[#This Row],[quantity]]&gt;=6,"Bulk Order","-")</f>
        <v>-</v>
      </c>
    </row>
    <row r="809" spans="1:16" ht="14.25" customHeight="1" x14ac:dyDescent="0.3">
      <c r="A809" s="6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5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/>
      <c r="N809" s="1" t="s">
        <v>17</v>
      </c>
      <c r="O809" s="7">
        <f t="shared" si="26"/>
        <v>645.60159999999996</v>
      </c>
      <c r="P809" s="1" t="str">
        <f>IF(Table1[[#This Row],[quantity]]&gt;=6,"Bulk Order","-")</f>
        <v>Bulk Order</v>
      </c>
    </row>
    <row r="810" spans="1:16" ht="14.25" customHeight="1" x14ac:dyDescent="0.3">
      <c r="A810" s="6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5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/>
      <c r="N810" s="1" t="s">
        <v>28</v>
      </c>
      <c r="O810" s="7">
        <f t="shared" si="26"/>
        <v>3291.9336000000003</v>
      </c>
      <c r="P810" s="1" t="str">
        <f>IF(Table1[[#This Row],[quantity]]&gt;=6,"Bulk Order","-")</f>
        <v>Bulk Order</v>
      </c>
    </row>
    <row r="811" spans="1:16" ht="14.25" customHeight="1" x14ac:dyDescent="0.3">
      <c r="A811" s="6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5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/>
      <c r="N811" s="1" t="s">
        <v>48</v>
      </c>
      <c r="O811" s="7">
        <f t="shared" si="26"/>
        <v>3141.308</v>
      </c>
      <c r="P811" s="1" t="str">
        <f>IF(Table1[[#This Row],[quantity]]&gt;=6,"Bulk Order","-")</f>
        <v>-</v>
      </c>
    </row>
    <row r="812" spans="1:16" ht="14.25" customHeight="1" x14ac:dyDescent="0.3">
      <c r="A812" s="6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5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/>
      <c r="N812" s="1" t="s">
        <v>23</v>
      </c>
      <c r="O812" s="7">
        <f t="shared" si="26"/>
        <v>1644.9108000000001</v>
      </c>
      <c r="P812" s="1" t="str">
        <f>IF(Table1[[#This Row],[quantity]]&gt;=6,"Bulk Order","-")</f>
        <v>Bulk Order</v>
      </c>
    </row>
    <row r="813" spans="1:16" ht="14.25" customHeight="1" x14ac:dyDescent="0.3">
      <c r="A813" s="6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5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/>
      <c r="N813" s="1" t="s">
        <v>23</v>
      </c>
      <c r="O813" s="7">
        <f t="shared" si="26"/>
        <v>2582.4192000000003</v>
      </c>
      <c r="P813" s="1" t="str">
        <f>IF(Table1[[#This Row],[quantity]]&gt;=6,"Bulk Order","-")</f>
        <v>-</v>
      </c>
    </row>
    <row r="814" spans="1:16" ht="14.25" customHeight="1" x14ac:dyDescent="0.3">
      <c r="A814" s="6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5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/>
      <c r="N814" s="1" t="s">
        <v>28</v>
      </c>
      <c r="O814" s="7">
        <f t="shared" si="26"/>
        <v>2636.4480000000003</v>
      </c>
      <c r="P814" s="1" t="str">
        <f>IF(Table1[[#This Row],[quantity]]&gt;=6,"Bulk Order","-")</f>
        <v>Bulk Order</v>
      </c>
    </row>
    <row r="815" spans="1:16" ht="14.25" customHeight="1" x14ac:dyDescent="0.3">
      <c r="A815" s="6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5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/>
      <c r="N815" s="1" t="s">
        <v>28</v>
      </c>
      <c r="O815" s="7">
        <f t="shared" si="26"/>
        <v>611.36</v>
      </c>
      <c r="P815" s="1" t="str">
        <f>IF(Table1[[#This Row],[quantity]]&gt;=6,"Bulk Order","-")</f>
        <v>-</v>
      </c>
    </row>
    <row r="816" spans="1:16" ht="14.25" customHeight="1" x14ac:dyDescent="0.3">
      <c r="A816" s="6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5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/>
      <c r="N816" s="1" t="s">
        <v>34</v>
      </c>
      <c r="O816" s="7">
        <f t="shared" si="26"/>
        <v>632.47860000000003</v>
      </c>
      <c r="P816" s="1" t="str">
        <f>IF(Table1[[#This Row],[quantity]]&gt;=6,"Bulk Order","-")</f>
        <v>Bulk Order</v>
      </c>
    </row>
    <row r="817" spans="1:16" ht="14.25" customHeight="1" x14ac:dyDescent="0.3">
      <c r="A817" s="6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5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/>
      <c r="N817" s="1" t="s">
        <v>39</v>
      </c>
      <c r="O817" s="7">
        <f t="shared" si="26"/>
        <v>3603.5370000000003</v>
      </c>
      <c r="P817" s="1" t="str">
        <f>IF(Table1[[#This Row],[quantity]]&gt;=6,"Bulk Order","-")</f>
        <v>-</v>
      </c>
    </row>
    <row r="818" spans="1:16" ht="14.25" customHeight="1" x14ac:dyDescent="0.3">
      <c r="A818" s="6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5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/>
      <c r="N818" s="1" t="s">
        <v>48</v>
      </c>
      <c r="O818" s="7">
        <f t="shared" si="26"/>
        <v>2538.0163000000002</v>
      </c>
      <c r="P818" s="1" t="str">
        <f>IF(Table1[[#This Row],[quantity]]&gt;=6,"Bulk Order","-")</f>
        <v>-</v>
      </c>
    </row>
    <row r="819" spans="1:16" ht="14.25" customHeight="1" x14ac:dyDescent="0.3">
      <c r="A819" s="6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5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/>
      <c r="N819" s="1" t="s">
        <v>17</v>
      </c>
      <c r="O819" s="7">
        <f t="shared" si="26"/>
        <v>1783.9376000000002</v>
      </c>
      <c r="P819" s="1" t="str">
        <f>IF(Table1[[#This Row],[quantity]]&gt;=6,"Bulk Order","-")</f>
        <v>Bulk Order</v>
      </c>
    </row>
    <row r="820" spans="1:16" ht="14.25" customHeight="1" x14ac:dyDescent="0.3">
      <c r="A820" s="6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5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/>
      <c r="N820" s="1" t="s">
        <v>23</v>
      </c>
      <c r="O820" s="7">
        <f t="shared" si="26"/>
        <v>1840.4414999999999</v>
      </c>
      <c r="P820" s="1" t="str">
        <f>IF(Table1[[#This Row],[quantity]]&gt;=6,"Bulk Order","-")</f>
        <v>-</v>
      </c>
    </row>
    <row r="821" spans="1:16" ht="14.25" customHeight="1" x14ac:dyDescent="0.3">
      <c r="A821" s="6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5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/>
      <c r="N821" s="1" t="s">
        <v>17</v>
      </c>
      <c r="O821" s="7">
        <f t="shared" si="26"/>
        <v>2241.8630000000003</v>
      </c>
      <c r="P821" s="1" t="str">
        <f>IF(Table1[[#This Row],[quantity]]&gt;=6,"Bulk Order","-")</f>
        <v>-</v>
      </c>
    </row>
    <row r="822" spans="1:16" ht="14.25" customHeight="1" x14ac:dyDescent="0.3">
      <c r="A822" s="6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5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/>
      <c r="N822" s="1" t="s">
        <v>48</v>
      </c>
      <c r="O822" s="7">
        <f t="shared" si="26"/>
        <v>1099.0620000000001</v>
      </c>
      <c r="P822" s="1" t="str">
        <f>IF(Table1[[#This Row],[quantity]]&gt;=6,"Bulk Order","-")</f>
        <v>Bulk Order</v>
      </c>
    </row>
    <row r="823" spans="1:16" ht="14.25" customHeight="1" x14ac:dyDescent="0.3">
      <c r="A823" s="6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5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/>
      <c r="N823" s="1" t="s">
        <v>17</v>
      </c>
      <c r="O823" s="7">
        <f t="shared" si="26"/>
        <v>3992.0239999999999</v>
      </c>
      <c r="P823" s="1" t="str">
        <f>IF(Table1[[#This Row],[quantity]]&gt;=6,"Bulk Order","-")</f>
        <v>-</v>
      </c>
    </row>
    <row r="824" spans="1:16" ht="14.25" customHeight="1" x14ac:dyDescent="0.3">
      <c r="A824" s="6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5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/>
      <c r="N824" s="1" t="s">
        <v>28</v>
      </c>
      <c r="O824" s="7">
        <f t="shared" si="26"/>
        <v>1880.4720000000002</v>
      </c>
      <c r="P824" s="1" t="str">
        <f>IF(Table1[[#This Row],[quantity]]&gt;=6,"Bulk Order","-")</f>
        <v>-</v>
      </c>
    </row>
    <row r="825" spans="1:16" ht="14.25" customHeight="1" x14ac:dyDescent="0.3">
      <c r="A825" s="6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5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/>
      <c r="N825" s="1" t="s">
        <v>17</v>
      </c>
      <c r="O825" s="7">
        <f t="shared" si="26"/>
        <v>3778.8606</v>
      </c>
      <c r="P825" s="1" t="str">
        <f>IF(Table1[[#This Row],[quantity]]&gt;=6,"Bulk Order","-")</f>
        <v>Bulk Order</v>
      </c>
    </row>
    <row r="826" spans="1:16" ht="14.25" customHeight="1" x14ac:dyDescent="0.3">
      <c r="A826" s="6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5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/>
      <c r="N826" s="1" t="s">
        <v>28</v>
      </c>
      <c r="O826" s="7">
        <f t="shared" si="26"/>
        <v>1879.2734999999998</v>
      </c>
      <c r="P826" s="1" t="str">
        <f>IF(Table1[[#This Row],[quantity]]&gt;=6,"Bulk Order","-")</f>
        <v>-</v>
      </c>
    </row>
    <row r="827" spans="1:16" ht="14.25" customHeight="1" x14ac:dyDescent="0.3">
      <c r="A827" s="6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5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/>
      <c r="N827" s="1" t="s">
        <v>23</v>
      </c>
      <c r="O827" s="7">
        <f t="shared" si="26"/>
        <v>3857.7404000000001</v>
      </c>
      <c r="P827" s="1" t="str">
        <f>IF(Table1[[#This Row],[quantity]]&gt;=6,"Bulk Order","-")</f>
        <v>Bulk Order</v>
      </c>
    </row>
    <row r="828" spans="1:16" ht="14.25" customHeight="1" x14ac:dyDescent="0.3">
      <c r="A828" s="6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5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/>
      <c r="N828" s="1" t="s">
        <v>23</v>
      </c>
      <c r="O828" s="7">
        <f t="shared" si="26"/>
        <v>1046.9159999999999</v>
      </c>
      <c r="P828" s="1" t="str">
        <f>IF(Table1[[#This Row],[quantity]]&gt;=6,"Bulk Order","-")</f>
        <v>-</v>
      </c>
    </row>
    <row r="829" spans="1:16" ht="14.25" customHeight="1" x14ac:dyDescent="0.3">
      <c r="A829" s="6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5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/>
      <c r="N829" s="1" t="s">
        <v>48</v>
      </c>
      <c r="O829" s="7">
        <f t="shared" si="26"/>
        <v>3252.6610000000001</v>
      </c>
      <c r="P829" s="1" t="str">
        <f>IF(Table1[[#This Row],[quantity]]&gt;=6,"Bulk Order","-")</f>
        <v>-</v>
      </c>
    </row>
    <row r="830" spans="1:16" ht="14.25" customHeight="1" x14ac:dyDescent="0.3">
      <c r="A830" s="6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5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/>
      <c r="N830" s="1" t="s">
        <v>48</v>
      </c>
      <c r="O830" s="7">
        <f t="shared" si="26"/>
        <v>2808.3469</v>
      </c>
      <c r="P830" s="1" t="str">
        <f>IF(Table1[[#This Row],[quantity]]&gt;=6,"Bulk Order","-")</f>
        <v>Bulk Order</v>
      </c>
    </row>
    <row r="831" spans="1:16" ht="14.25" customHeight="1" x14ac:dyDescent="0.3">
      <c r="A831" s="6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5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/>
      <c r="N831" s="1" t="s">
        <v>23</v>
      </c>
      <c r="O831" s="7">
        <f t="shared" si="26"/>
        <v>2351.0231999999996</v>
      </c>
      <c r="P831" s="1" t="str">
        <f>IF(Table1[[#This Row],[quantity]]&gt;=6,"Bulk Order","-")</f>
        <v>Bulk Order</v>
      </c>
    </row>
    <row r="832" spans="1:16" ht="14.25" customHeight="1" x14ac:dyDescent="0.3">
      <c r="A832" s="6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5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/>
      <c r="N832" s="1" t="s">
        <v>34</v>
      </c>
      <c r="O832" s="7">
        <f t="shared" si="26"/>
        <v>2086.2426999999998</v>
      </c>
      <c r="P832" s="1" t="str">
        <f>IF(Table1[[#This Row],[quantity]]&gt;=6,"Bulk Order","-")</f>
        <v>-</v>
      </c>
    </row>
    <row r="833" spans="1:16" ht="14.25" customHeight="1" x14ac:dyDescent="0.3">
      <c r="A833" s="6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5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/>
      <c r="N833" s="1" t="s">
        <v>17</v>
      </c>
      <c r="O833" s="7">
        <f t="shared" si="26"/>
        <v>326.23559999999998</v>
      </c>
      <c r="P833" s="1" t="str">
        <f>IF(Table1[[#This Row],[quantity]]&gt;=6,"Bulk Order","-")</f>
        <v>Bulk Order</v>
      </c>
    </row>
    <row r="834" spans="1:16" ht="14.25" customHeight="1" x14ac:dyDescent="0.3">
      <c r="A834" s="6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5"/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/>
      <c r="N834" s="1" t="s">
        <v>23</v>
      </c>
      <c r="O834" s="7">
        <f t="shared" si="26"/>
        <v>2254.0223999999998</v>
      </c>
      <c r="P834" s="1" t="str">
        <f>IF(Table1[[#This Row],[quantity]]&gt;=6,"Bulk Order","-")</f>
        <v>-</v>
      </c>
    </row>
    <row r="835" spans="1:16" ht="14.25" customHeight="1" x14ac:dyDescent="0.3">
      <c r="A835" s="6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ref="F835:F898" si="27">D835*E835</f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/>
      <c r="N835" s="1" t="s">
        <v>34</v>
      </c>
      <c r="O835" s="7">
        <f t="shared" ref="O835:O898" si="28">D835-F835</f>
        <v>3689.433</v>
      </c>
      <c r="P835" s="1" t="str">
        <f>IF(Table1[[#This Row],[quantity]]&gt;=6,"Bulk Order","-")</f>
        <v>-</v>
      </c>
    </row>
    <row r="836" spans="1:16" ht="14.25" customHeight="1" x14ac:dyDescent="0.3">
      <c r="A836" s="6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7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/>
      <c r="N836" s="1" t="s">
        <v>28</v>
      </c>
      <c r="O836" s="7">
        <f t="shared" si="28"/>
        <v>1242.0462</v>
      </c>
      <c r="P836" s="1" t="str">
        <f>IF(Table1[[#This Row],[quantity]]&gt;=6,"Bulk Order","-")</f>
        <v>Bulk Order</v>
      </c>
    </row>
    <row r="837" spans="1:16" ht="14.25" customHeight="1" x14ac:dyDescent="0.3">
      <c r="A837" s="6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7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/>
      <c r="N837" s="1" t="s">
        <v>17</v>
      </c>
      <c r="O837" s="7">
        <f t="shared" si="28"/>
        <v>3170.384</v>
      </c>
      <c r="P837" s="1" t="str">
        <f>IF(Table1[[#This Row],[quantity]]&gt;=6,"Bulk Order","-")</f>
        <v>Bulk Order</v>
      </c>
    </row>
    <row r="838" spans="1:16" ht="14.25" customHeight="1" x14ac:dyDescent="0.3">
      <c r="A838" s="6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7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/>
      <c r="N838" s="1" t="s">
        <v>23</v>
      </c>
      <c r="O838" s="7">
        <f t="shared" si="28"/>
        <v>3001.6624000000002</v>
      </c>
      <c r="P838" s="1" t="str">
        <f>IF(Table1[[#This Row],[quantity]]&gt;=6,"Bulk Order","-")</f>
        <v>-</v>
      </c>
    </row>
    <row r="839" spans="1:16" ht="14.25" customHeight="1" x14ac:dyDescent="0.3">
      <c r="A839" s="6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7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/>
      <c r="N839" s="1" t="s">
        <v>34</v>
      </c>
      <c r="O839" s="7">
        <f t="shared" si="28"/>
        <v>846.76730000000009</v>
      </c>
      <c r="P839" s="1" t="str">
        <f>IF(Table1[[#This Row],[quantity]]&gt;=6,"Bulk Order","-")</f>
        <v>Bulk Order</v>
      </c>
    </row>
    <row r="840" spans="1:16" ht="14.25" customHeight="1" x14ac:dyDescent="0.3">
      <c r="A840" s="6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7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/>
      <c r="N840" s="1" t="s">
        <v>23</v>
      </c>
      <c r="O840" s="7">
        <f t="shared" si="28"/>
        <v>906.26480000000004</v>
      </c>
      <c r="P840" s="1" t="str">
        <f>IF(Table1[[#This Row],[quantity]]&gt;=6,"Bulk Order","-")</f>
        <v>Bulk Order</v>
      </c>
    </row>
    <row r="841" spans="1:16" ht="14.25" customHeight="1" x14ac:dyDescent="0.3">
      <c r="A841" s="6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7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/>
      <c r="N841" s="1" t="s">
        <v>48</v>
      </c>
      <c r="O841" s="7">
        <f t="shared" si="28"/>
        <v>1668.2380000000003</v>
      </c>
      <c r="P841" s="1" t="str">
        <f>IF(Table1[[#This Row],[quantity]]&gt;=6,"Bulk Order","-")</f>
        <v>Bulk Order</v>
      </c>
    </row>
    <row r="842" spans="1:16" ht="14.25" customHeight="1" x14ac:dyDescent="0.3">
      <c r="A842" s="6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7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/>
      <c r="N842" s="1" t="s">
        <v>28</v>
      </c>
      <c r="O842" s="7">
        <f t="shared" si="28"/>
        <v>591.89789999999994</v>
      </c>
      <c r="P842" s="1" t="str">
        <f>IF(Table1[[#This Row],[quantity]]&gt;=6,"Bulk Order","-")</f>
        <v>-</v>
      </c>
    </row>
    <row r="843" spans="1:16" ht="14.25" customHeight="1" x14ac:dyDescent="0.3">
      <c r="A843" s="6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7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/>
      <c r="N843" s="1" t="s">
        <v>28</v>
      </c>
      <c r="O843" s="7">
        <f t="shared" si="28"/>
        <v>4209.4784</v>
      </c>
      <c r="P843" s="1" t="str">
        <f>IF(Table1[[#This Row],[quantity]]&gt;=6,"Bulk Order","-")</f>
        <v>Bulk Order</v>
      </c>
    </row>
    <row r="844" spans="1:16" ht="14.25" customHeight="1" x14ac:dyDescent="0.3">
      <c r="A844" s="6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7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/>
      <c r="N844" s="1" t="s">
        <v>17</v>
      </c>
      <c r="O844" s="7">
        <f t="shared" si="28"/>
        <v>3685.6214999999997</v>
      </c>
      <c r="P844" s="1" t="str">
        <f>IF(Table1[[#This Row],[quantity]]&gt;=6,"Bulk Order","-")</f>
        <v>-</v>
      </c>
    </row>
    <row r="845" spans="1:16" ht="14.25" customHeight="1" x14ac:dyDescent="0.3">
      <c r="A845" s="6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7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/>
      <c r="N845" s="1" t="s">
        <v>17</v>
      </c>
      <c r="O845" s="7">
        <f t="shared" si="28"/>
        <v>1246.2911999999999</v>
      </c>
      <c r="P845" s="1" t="str">
        <f>IF(Table1[[#This Row],[quantity]]&gt;=6,"Bulk Order","-")</f>
        <v>Bulk Order</v>
      </c>
    </row>
    <row r="846" spans="1:16" ht="14.25" customHeight="1" x14ac:dyDescent="0.3">
      <c r="A846" s="6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7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/>
      <c r="N846" s="1" t="s">
        <v>48</v>
      </c>
      <c r="O846" s="7">
        <f t="shared" si="28"/>
        <v>1536.9928</v>
      </c>
      <c r="P846" s="1" t="str">
        <f>IF(Table1[[#This Row],[quantity]]&gt;=6,"Bulk Order","-")</f>
        <v>-</v>
      </c>
    </row>
    <row r="847" spans="1:16" ht="14.25" customHeight="1" x14ac:dyDescent="0.3">
      <c r="A847" s="6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7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/>
      <c r="N847" s="1" t="s">
        <v>39</v>
      </c>
      <c r="O847" s="7">
        <f t="shared" si="28"/>
        <v>1878.6276</v>
      </c>
      <c r="P847" s="1" t="str">
        <f>IF(Table1[[#This Row],[quantity]]&gt;=6,"Bulk Order","-")</f>
        <v>-</v>
      </c>
    </row>
    <row r="848" spans="1:16" ht="14.25" customHeight="1" x14ac:dyDescent="0.3">
      <c r="A848" s="6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7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/>
      <c r="N848" s="1" t="s">
        <v>17</v>
      </c>
      <c r="O848" s="7">
        <f t="shared" si="28"/>
        <v>1525.076</v>
      </c>
      <c r="P848" s="1" t="str">
        <f>IF(Table1[[#This Row],[quantity]]&gt;=6,"Bulk Order","-")</f>
        <v>-</v>
      </c>
    </row>
    <row r="849" spans="1:16" ht="14.25" customHeight="1" x14ac:dyDescent="0.3">
      <c r="A849" s="6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7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/>
      <c r="N849" s="1" t="s">
        <v>23</v>
      </c>
      <c r="O849" s="7">
        <f t="shared" si="28"/>
        <v>1003.475</v>
      </c>
      <c r="P849" s="1" t="str">
        <f>IF(Table1[[#This Row],[quantity]]&gt;=6,"Bulk Order","-")</f>
        <v>Bulk Order</v>
      </c>
    </row>
    <row r="850" spans="1:16" ht="14.25" customHeight="1" x14ac:dyDescent="0.3">
      <c r="A850" s="6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7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/>
      <c r="N850" s="1" t="s">
        <v>39</v>
      </c>
      <c r="O850" s="7">
        <f t="shared" si="28"/>
        <v>2163.5852</v>
      </c>
      <c r="P850" s="1" t="str">
        <f>IF(Table1[[#This Row],[quantity]]&gt;=6,"Bulk Order","-")</f>
        <v>-</v>
      </c>
    </row>
    <row r="851" spans="1:16" ht="14.25" customHeight="1" x14ac:dyDescent="0.3">
      <c r="A851" s="6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7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/>
      <c r="N851" s="1" t="s">
        <v>17</v>
      </c>
      <c r="O851" s="7">
        <f t="shared" si="28"/>
        <v>3451.7943999999998</v>
      </c>
      <c r="P851" s="1" t="str">
        <f>IF(Table1[[#This Row],[quantity]]&gt;=6,"Bulk Order","-")</f>
        <v>-</v>
      </c>
    </row>
    <row r="852" spans="1:16" ht="14.25" customHeight="1" x14ac:dyDescent="0.3">
      <c r="A852" s="6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7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/>
      <c r="N852" s="1" t="s">
        <v>28</v>
      </c>
      <c r="O852" s="7">
        <f t="shared" si="28"/>
        <v>248.61690000000002</v>
      </c>
      <c r="P852" s="1" t="str">
        <f>IF(Table1[[#This Row],[quantity]]&gt;=6,"Bulk Order","-")</f>
        <v>Bulk Order</v>
      </c>
    </row>
    <row r="853" spans="1:16" ht="14.25" customHeight="1" x14ac:dyDescent="0.3">
      <c r="A853" s="6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7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/>
      <c r="N853" s="1" t="s">
        <v>39</v>
      </c>
      <c r="O853" s="7">
        <f t="shared" si="28"/>
        <v>990.57920000000001</v>
      </c>
      <c r="P853" s="1" t="str">
        <f>IF(Table1[[#This Row],[quantity]]&gt;=6,"Bulk Order","-")</f>
        <v>-</v>
      </c>
    </row>
    <row r="854" spans="1:16" ht="14.25" customHeight="1" x14ac:dyDescent="0.3">
      <c r="A854" s="6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7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/>
      <c r="N854" s="1" t="s">
        <v>34</v>
      </c>
      <c r="O854" s="7">
        <f t="shared" si="28"/>
        <v>4622.8415999999997</v>
      </c>
      <c r="P854" s="1" t="str">
        <f>IF(Table1[[#This Row],[quantity]]&gt;=6,"Bulk Order","-")</f>
        <v>Bulk Order</v>
      </c>
    </row>
    <row r="855" spans="1:16" ht="14.25" customHeight="1" x14ac:dyDescent="0.3">
      <c r="A855" s="6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7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/>
      <c r="N855" s="1" t="s">
        <v>23</v>
      </c>
      <c r="O855" s="7">
        <f t="shared" si="28"/>
        <v>105.3348</v>
      </c>
      <c r="P855" s="1" t="str">
        <f>IF(Table1[[#This Row],[quantity]]&gt;=6,"Bulk Order","-")</f>
        <v>-</v>
      </c>
    </row>
    <row r="856" spans="1:16" ht="14.25" customHeight="1" x14ac:dyDescent="0.3">
      <c r="A856" s="6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7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/>
      <c r="N856" s="1" t="s">
        <v>17</v>
      </c>
      <c r="O856" s="7">
        <f t="shared" si="28"/>
        <v>3883.8018000000002</v>
      </c>
      <c r="P856" s="1" t="str">
        <f>IF(Table1[[#This Row],[quantity]]&gt;=6,"Bulk Order","-")</f>
        <v>-</v>
      </c>
    </row>
    <row r="857" spans="1:16" ht="14.25" customHeight="1" x14ac:dyDescent="0.3">
      <c r="A857" s="6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7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/>
      <c r="N857" s="1" t="s">
        <v>23</v>
      </c>
      <c r="O857" s="7">
        <f t="shared" si="28"/>
        <v>1568.7189000000001</v>
      </c>
      <c r="P857" s="1" t="str">
        <f>IF(Table1[[#This Row],[quantity]]&gt;=6,"Bulk Order","-")</f>
        <v>Bulk Order</v>
      </c>
    </row>
    <row r="858" spans="1:16" ht="14.25" customHeight="1" x14ac:dyDescent="0.3">
      <c r="A858" s="6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7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/>
      <c r="N858" s="1" t="s">
        <v>28</v>
      </c>
      <c r="O858" s="7">
        <f t="shared" si="28"/>
        <v>750.9072000000001</v>
      </c>
      <c r="P858" s="1" t="str">
        <f>IF(Table1[[#This Row],[quantity]]&gt;=6,"Bulk Order","-")</f>
        <v>Bulk Order</v>
      </c>
    </row>
    <row r="859" spans="1:16" ht="14.25" customHeight="1" x14ac:dyDescent="0.3">
      <c r="A859" s="6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7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/>
      <c r="N859" s="1" t="s">
        <v>34</v>
      </c>
      <c r="O859" s="7">
        <f t="shared" si="28"/>
        <v>86.7</v>
      </c>
      <c r="P859" s="1" t="str">
        <f>IF(Table1[[#This Row],[quantity]]&gt;=6,"Bulk Order","-")</f>
        <v>-</v>
      </c>
    </row>
    <row r="860" spans="1:16" ht="14.25" customHeight="1" x14ac:dyDescent="0.3">
      <c r="A860" s="6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7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/>
      <c r="N860" s="1" t="s">
        <v>17</v>
      </c>
      <c r="O860" s="7">
        <f t="shared" si="28"/>
        <v>401.00400000000002</v>
      </c>
      <c r="P860" s="1" t="str">
        <f>IF(Table1[[#This Row],[quantity]]&gt;=6,"Bulk Order","-")</f>
        <v>Bulk Order</v>
      </c>
    </row>
    <row r="861" spans="1:16" ht="14.25" customHeight="1" x14ac:dyDescent="0.3">
      <c r="A861" s="6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7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/>
      <c r="N861" s="1" t="s">
        <v>17</v>
      </c>
      <c r="O861" s="7">
        <f t="shared" si="28"/>
        <v>876.08789999999999</v>
      </c>
      <c r="P861" s="1" t="str">
        <f>IF(Table1[[#This Row],[quantity]]&gt;=6,"Bulk Order","-")</f>
        <v>-</v>
      </c>
    </row>
    <row r="862" spans="1:16" ht="14.25" customHeight="1" x14ac:dyDescent="0.3">
      <c r="A862" s="6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7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/>
      <c r="N862" s="1" t="s">
        <v>39</v>
      </c>
      <c r="O862" s="7">
        <f t="shared" si="28"/>
        <v>157.15699999999998</v>
      </c>
      <c r="P862" s="1" t="str">
        <f>IF(Table1[[#This Row],[quantity]]&gt;=6,"Bulk Order","-")</f>
        <v>-</v>
      </c>
    </row>
    <row r="863" spans="1:16" ht="14.25" customHeight="1" x14ac:dyDescent="0.3">
      <c r="A863" s="6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7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/>
      <c r="N863" s="1" t="s">
        <v>39</v>
      </c>
      <c r="O863" s="7">
        <f t="shared" si="28"/>
        <v>995.02620000000002</v>
      </c>
      <c r="P863" s="1" t="str">
        <f>IF(Table1[[#This Row],[quantity]]&gt;=6,"Bulk Order","-")</f>
        <v>Bulk Order</v>
      </c>
    </row>
    <row r="864" spans="1:16" ht="14.25" customHeight="1" x14ac:dyDescent="0.3">
      <c r="A864" s="6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7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/>
      <c r="N864" s="1" t="s">
        <v>39</v>
      </c>
      <c r="O864" s="7">
        <f t="shared" si="28"/>
        <v>217.58640000000003</v>
      </c>
      <c r="P864" s="1" t="str">
        <f>IF(Table1[[#This Row],[quantity]]&gt;=6,"Bulk Order","-")</f>
        <v>-</v>
      </c>
    </row>
    <row r="865" spans="1:16" ht="14.25" customHeight="1" x14ac:dyDescent="0.3">
      <c r="A865" s="6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7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/>
      <c r="N865" s="1" t="s">
        <v>28</v>
      </c>
      <c r="O865" s="7">
        <f t="shared" si="28"/>
        <v>2898.2438000000002</v>
      </c>
      <c r="P865" s="1" t="str">
        <f>IF(Table1[[#This Row],[quantity]]&gt;=6,"Bulk Order","-")</f>
        <v>Bulk Order</v>
      </c>
    </row>
    <row r="866" spans="1:16" ht="14.25" customHeight="1" x14ac:dyDescent="0.3">
      <c r="A866" s="6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7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/>
      <c r="N866" s="1" t="s">
        <v>48</v>
      </c>
      <c r="O866" s="7">
        <f t="shared" si="28"/>
        <v>2097.4464000000003</v>
      </c>
      <c r="P866" s="1" t="str">
        <f>IF(Table1[[#This Row],[quantity]]&gt;=6,"Bulk Order","-")</f>
        <v>-</v>
      </c>
    </row>
    <row r="867" spans="1:16" ht="14.25" customHeight="1" x14ac:dyDescent="0.3">
      <c r="A867" s="6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7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/>
      <c r="N867" s="1" t="s">
        <v>39</v>
      </c>
      <c r="O867" s="7">
        <f t="shared" si="28"/>
        <v>2224.2849999999999</v>
      </c>
      <c r="P867" s="1" t="str">
        <f>IF(Table1[[#This Row],[quantity]]&gt;=6,"Bulk Order","-")</f>
        <v>Bulk Order</v>
      </c>
    </row>
    <row r="868" spans="1:16" ht="14.25" customHeight="1" x14ac:dyDescent="0.3">
      <c r="A868" s="6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7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/>
      <c r="N868" s="1" t="s">
        <v>34</v>
      </c>
      <c r="O868" s="7">
        <f t="shared" si="28"/>
        <v>1702.3453</v>
      </c>
      <c r="P868" s="1" t="str">
        <f>IF(Table1[[#This Row],[quantity]]&gt;=6,"Bulk Order","-")</f>
        <v>Bulk Order</v>
      </c>
    </row>
    <row r="869" spans="1:16" ht="14.25" customHeight="1" x14ac:dyDescent="0.3">
      <c r="A869" s="6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7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/>
      <c r="N869" s="1" t="s">
        <v>39</v>
      </c>
      <c r="O869" s="7">
        <f t="shared" si="28"/>
        <v>2842.74</v>
      </c>
      <c r="P869" s="1" t="str">
        <f>IF(Table1[[#This Row],[quantity]]&gt;=6,"Bulk Order","-")</f>
        <v>-</v>
      </c>
    </row>
    <row r="870" spans="1:16" ht="14.25" customHeight="1" x14ac:dyDescent="0.3">
      <c r="A870" s="6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7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/>
      <c r="N870" s="1" t="s">
        <v>28</v>
      </c>
      <c r="O870" s="7">
        <f t="shared" si="28"/>
        <v>79.149200000000008</v>
      </c>
      <c r="P870" s="1" t="str">
        <f>IF(Table1[[#This Row],[quantity]]&gt;=6,"Bulk Order","-")</f>
        <v>-</v>
      </c>
    </row>
    <row r="871" spans="1:16" ht="14.25" customHeight="1" x14ac:dyDescent="0.3">
      <c r="A871" s="6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7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/>
      <c r="N871" s="1" t="s">
        <v>34</v>
      </c>
      <c r="O871" s="7">
        <f t="shared" si="28"/>
        <v>658.32030000000009</v>
      </c>
      <c r="P871" s="1" t="str">
        <f>IF(Table1[[#This Row],[quantity]]&gt;=6,"Bulk Order","-")</f>
        <v>Bulk Order</v>
      </c>
    </row>
    <row r="872" spans="1:16" ht="14.25" customHeight="1" x14ac:dyDescent="0.3">
      <c r="A872" s="6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7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/>
      <c r="N872" s="1" t="s">
        <v>28</v>
      </c>
      <c r="O872" s="7">
        <f t="shared" si="28"/>
        <v>1413.5891999999999</v>
      </c>
      <c r="P872" s="1" t="str">
        <f>IF(Table1[[#This Row],[quantity]]&gt;=6,"Bulk Order","-")</f>
        <v>-</v>
      </c>
    </row>
    <row r="873" spans="1:16" ht="14.25" customHeight="1" x14ac:dyDescent="0.3">
      <c r="A873" s="6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7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/>
      <c r="N873" s="1" t="s">
        <v>39</v>
      </c>
      <c r="O873" s="7">
        <f t="shared" si="28"/>
        <v>2855.6783999999998</v>
      </c>
      <c r="P873" s="1" t="str">
        <f>IF(Table1[[#This Row],[quantity]]&gt;=6,"Bulk Order","-")</f>
        <v>-</v>
      </c>
    </row>
    <row r="874" spans="1:16" ht="14.25" customHeight="1" x14ac:dyDescent="0.3">
      <c r="A874" s="6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7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/>
      <c r="N874" s="1" t="s">
        <v>48</v>
      </c>
      <c r="O874" s="7">
        <f t="shared" si="28"/>
        <v>2307.9731999999999</v>
      </c>
      <c r="P874" s="1" t="str">
        <f>IF(Table1[[#This Row],[quantity]]&gt;=6,"Bulk Order","-")</f>
        <v>Bulk Order</v>
      </c>
    </row>
    <row r="875" spans="1:16" ht="14.25" customHeight="1" x14ac:dyDescent="0.3">
      <c r="A875" s="6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7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/>
      <c r="N875" s="1" t="s">
        <v>34</v>
      </c>
      <c r="O875" s="7">
        <f t="shared" si="28"/>
        <v>1752.1616000000001</v>
      </c>
      <c r="P875" s="1" t="str">
        <f>IF(Table1[[#This Row],[quantity]]&gt;=6,"Bulk Order","-")</f>
        <v>Bulk Order</v>
      </c>
    </row>
    <row r="876" spans="1:16" ht="14.25" customHeight="1" x14ac:dyDescent="0.3">
      <c r="A876" s="6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7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/>
      <c r="N876" s="1" t="s">
        <v>17</v>
      </c>
      <c r="O876" s="7">
        <f t="shared" si="28"/>
        <v>1878.9669999999999</v>
      </c>
      <c r="P876" s="1" t="str">
        <f>IF(Table1[[#This Row],[quantity]]&gt;=6,"Bulk Order","-")</f>
        <v>-</v>
      </c>
    </row>
    <row r="877" spans="1:16" ht="14.25" customHeight="1" x14ac:dyDescent="0.3">
      <c r="A877" s="6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7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/>
      <c r="N877" s="1" t="s">
        <v>34</v>
      </c>
      <c r="O877" s="7">
        <f t="shared" si="28"/>
        <v>3261.7608</v>
      </c>
      <c r="P877" s="1" t="str">
        <f>IF(Table1[[#This Row],[quantity]]&gt;=6,"Bulk Order","-")</f>
        <v>Bulk Order</v>
      </c>
    </row>
    <row r="878" spans="1:16" ht="14.25" customHeight="1" x14ac:dyDescent="0.3">
      <c r="A878" s="6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7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/>
      <c r="N878" s="1" t="s">
        <v>28</v>
      </c>
      <c r="O878" s="7">
        <f t="shared" si="28"/>
        <v>552.38959999999997</v>
      </c>
      <c r="P878" s="1" t="str">
        <f>IF(Table1[[#This Row],[quantity]]&gt;=6,"Bulk Order","-")</f>
        <v>-</v>
      </c>
    </row>
    <row r="879" spans="1:16" ht="14.25" customHeight="1" x14ac:dyDescent="0.3">
      <c r="A879" s="6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7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/>
      <c r="N879" s="1" t="s">
        <v>39</v>
      </c>
      <c r="O879" s="7">
        <f t="shared" si="28"/>
        <v>1617.0702000000001</v>
      </c>
      <c r="P879" s="1" t="str">
        <f>IF(Table1[[#This Row],[quantity]]&gt;=6,"Bulk Order","-")</f>
        <v>Bulk Order</v>
      </c>
    </row>
    <row r="880" spans="1:16" ht="14.25" customHeight="1" x14ac:dyDescent="0.3">
      <c r="A880" s="6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7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/>
      <c r="N880" s="1" t="s">
        <v>48</v>
      </c>
      <c r="O880" s="7">
        <f t="shared" si="28"/>
        <v>2198.9245000000001</v>
      </c>
      <c r="P880" s="1" t="str">
        <f>IF(Table1[[#This Row],[quantity]]&gt;=6,"Bulk Order","-")</f>
        <v>Bulk Order</v>
      </c>
    </row>
    <row r="881" spans="1:16" ht="14.25" customHeight="1" x14ac:dyDescent="0.3">
      <c r="A881" s="6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7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/>
      <c r="N881" s="1" t="s">
        <v>34</v>
      </c>
      <c r="O881" s="7">
        <f t="shared" si="28"/>
        <v>441.9864</v>
      </c>
      <c r="P881" s="1" t="str">
        <f>IF(Table1[[#This Row],[quantity]]&gt;=6,"Bulk Order","-")</f>
        <v>-</v>
      </c>
    </row>
    <row r="882" spans="1:16" ht="14.25" customHeight="1" x14ac:dyDescent="0.3">
      <c r="A882" s="6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7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/>
      <c r="N882" s="1" t="s">
        <v>34</v>
      </c>
      <c r="O882" s="7">
        <f t="shared" si="28"/>
        <v>236.72220000000002</v>
      </c>
      <c r="P882" s="1" t="str">
        <f>IF(Table1[[#This Row],[quantity]]&gt;=6,"Bulk Order","-")</f>
        <v>Bulk Order</v>
      </c>
    </row>
    <row r="883" spans="1:16" ht="14.25" customHeight="1" x14ac:dyDescent="0.3">
      <c r="A883" s="6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7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/>
      <c r="N883" s="1" t="s">
        <v>34</v>
      </c>
      <c r="O883" s="7">
        <f t="shared" si="28"/>
        <v>2001.0256000000002</v>
      </c>
      <c r="P883" s="1" t="str">
        <f>IF(Table1[[#This Row],[quantity]]&gt;=6,"Bulk Order","-")</f>
        <v>-</v>
      </c>
    </row>
    <row r="884" spans="1:16" ht="14.25" customHeight="1" x14ac:dyDescent="0.3">
      <c r="A884" s="6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7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/>
      <c r="N884" s="1" t="s">
        <v>17</v>
      </c>
      <c r="O884" s="7">
        <f t="shared" si="28"/>
        <v>1604.8353999999999</v>
      </c>
      <c r="P884" s="1" t="str">
        <f>IF(Table1[[#This Row],[quantity]]&gt;=6,"Bulk Order","-")</f>
        <v>Bulk Order</v>
      </c>
    </row>
    <row r="885" spans="1:16" ht="14.25" customHeight="1" x14ac:dyDescent="0.3">
      <c r="A885" s="6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7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/>
      <c r="N885" s="1" t="s">
        <v>39</v>
      </c>
      <c r="O885" s="7">
        <f t="shared" si="28"/>
        <v>898.5444</v>
      </c>
      <c r="P885" s="1" t="str">
        <f>IF(Table1[[#This Row],[quantity]]&gt;=6,"Bulk Order","-")</f>
        <v>-</v>
      </c>
    </row>
    <row r="886" spans="1:16" ht="14.25" customHeight="1" x14ac:dyDescent="0.3">
      <c r="A886" s="6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7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/>
      <c r="N886" s="1" t="s">
        <v>48</v>
      </c>
      <c r="O886" s="7">
        <f t="shared" si="28"/>
        <v>2040.6022</v>
      </c>
      <c r="P886" s="1" t="str">
        <f>IF(Table1[[#This Row],[quantity]]&gt;=6,"Bulk Order","-")</f>
        <v>Bulk Order</v>
      </c>
    </row>
    <row r="887" spans="1:16" ht="14.25" customHeight="1" x14ac:dyDescent="0.3">
      <c r="A887" s="6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7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/>
      <c r="N887" s="1" t="s">
        <v>34</v>
      </c>
      <c r="O887" s="7">
        <f t="shared" si="28"/>
        <v>2779.7950000000001</v>
      </c>
      <c r="P887" s="1" t="str">
        <f>IF(Table1[[#This Row],[quantity]]&gt;=6,"Bulk Order","-")</f>
        <v>-</v>
      </c>
    </row>
    <row r="888" spans="1:16" ht="14.25" customHeight="1" x14ac:dyDescent="0.3">
      <c r="A888" s="6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7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/>
      <c r="N888" s="1" t="s">
        <v>28</v>
      </c>
      <c r="O888" s="7">
        <f t="shared" si="28"/>
        <v>1429.9775999999999</v>
      </c>
      <c r="P888" s="1" t="str">
        <f>IF(Table1[[#This Row],[quantity]]&gt;=6,"Bulk Order","-")</f>
        <v>-</v>
      </c>
    </row>
    <row r="889" spans="1:16" ht="14.25" customHeight="1" x14ac:dyDescent="0.3">
      <c r="A889" s="6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7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/>
      <c r="N889" s="1" t="s">
        <v>23</v>
      </c>
      <c r="O889" s="7">
        <f t="shared" si="28"/>
        <v>509.92199999999997</v>
      </c>
      <c r="P889" s="1" t="str">
        <f>IF(Table1[[#This Row],[quantity]]&gt;=6,"Bulk Order","-")</f>
        <v>-</v>
      </c>
    </row>
    <row r="890" spans="1:16" ht="14.25" customHeight="1" x14ac:dyDescent="0.3">
      <c r="A890" s="6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7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/>
      <c r="N890" s="1" t="s">
        <v>28</v>
      </c>
      <c r="O890" s="7">
        <f t="shared" si="28"/>
        <v>1802.4540000000002</v>
      </c>
      <c r="P890" s="1" t="str">
        <f>IF(Table1[[#This Row],[quantity]]&gt;=6,"Bulk Order","-")</f>
        <v>Bulk Order</v>
      </c>
    </row>
    <row r="891" spans="1:16" ht="14.25" customHeight="1" x14ac:dyDescent="0.3">
      <c r="A891" s="6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7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/>
      <c r="N891" s="1" t="s">
        <v>28</v>
      </c>
      <c r="O891" s="7">
        <f t="shared" si="28"/>
        <v>1735.9832000000001</v>
      </c>
      <c r="P891" s="1" t="str">
        <f>IF(Table1[[#This Row],[quantity]]&gt;=6,"Bulk Order","-")</f>
        <v>-</v>
      </c>
    </row>
    <row r="892" spans="1:16" ht="14.25" customHeight="1" x14ac:dyDescent="0.3">
      <c r="A892" s="6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7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/>
      <c r="N892" s="1" t="s">
        <v>17</v>
      </c>
      <c r="O892" s="7">
        <f t="shared" si="28"/>
        <v>103.5775</v>
      </c>
      <c r="P892" s="1" t="str">
        <f>IF(Table1[[#This Row],[quantity]]&gt;=6,"Bulk Order","-")</f>
        <v>Bulk Order</v>
      </c>
    </row>
    <row r="893" spans="1:16" ht="14.25" customHeight="1" x14ac:dyDescent="0.3">
      <c r="A893" s="6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7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/>
      <c r="N893" s="1" t="s">
        <v>48</v>
      </c>
      <c r="O893" s="7">
        <f t="shared" si="28"/>
        <v>1417.3454000000002</v>
      </c>
      <c r="P893" s="1" t="str">
        <f>IF(Table1[[#This Row],[quantity]]&gt;=6,"Bulk Order","-")</f>
        <v>-</v>
      </c>
    </row>
    <row r="894" spans="1:16" ht="14.25" customHeight="1" x14ac:dyDescent="0.3">
      <c r="A894" s="6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7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/>
      <c r="N894" s="1" t="s">
        <v>28</v>
      </c>
      <c r="O894" s="7">
        <f t="shared" si="28"/>
        <v>1014.11</v>
      </c>
      <c r="P894" s="1" t="str">
        <f>IF(Table1[[#This Row],[quantity]]&gt;=6,"Bulk Order","-")</f>
        <v>-</v>
      </c>
    </row>
    <row r="895" spans="1:16" ht="14.25" customHeight="1" x14ac:dyDescent="0.3">
      <c r="A895" s="6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7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/>
      <c r="N895" s="1" t="s">
        <v>17</v>
      </c>
      <c r="O895" s="7">
        <f t="shared" si="28"/>
        <v>1968.9259999999999</v>
      </c>
      <c r="P895" s="1" t="str">
        <f>IF(Table1[[#This Row],[quantity]]&gt;=6,"Bulk Order","-")</f>
        <v>-</v>
      </c>
    </row>
    <row r="896" spans="1:16" ht="14.25" customHeight="1" x14ac:dyDescent="0.3">
      <c r="A896" s="6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7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/>
      <c r="N896" s="1" t="s">
        <v>48</v>
      </c>
      <c r="O896" s="7">
        <f t="shared" si="28"/>
        <v>931.16750000000002</v>
      </c>
      <c r="P896" s="1" t="str">
        <f>IF(Table1[[#This Row],[quantity]]&gt;=6,"Bulk Order","-")</f>
        <v>Bulk Order</v>
      </c>
    </row>
    <row r="897" spans="1:16" ht="14.25" customHeight="1" x14ac:dyDescent="0.3">
      <c r="A897" s="6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7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/>
      <c r="N897" s="1" t="s">
        <v>23</v>
      </c>
      <c r="O897" s="7">
        <f t="shared" si="28"/>
        <v>2054.4312</v>
      </c>
      <c r="P897" s="1" t="str">
        <f>IF(Table1[[#This Row],[quantity]]&gt;=6,"Bulk Order","-")</f>
        <v>-</v>
      </c>
    </row>
    <row r="898" spans="1:16" ht="14.25" customHeight="1" x14ac:dyDescent="0.3">
      <c r="A898" s="6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7"/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/>
      <c r="N898" s="1" t="s">
        <v>34</v>
      </c>
      <c r="O898" s="7">
        <f t="shared" si="28"/>
        <v>3026.6112000000003</v>
      </c>
      <c r="P898" s="1" t="str">
        <f>IF(Table1[[#This Row],[quantity]]&gt;=6,"Bulk Order","-")</f>
        <v>-</v>
      </c>
    </row>
    <row r="899" spans="1:16" ht="14.25" customHeight="1" x14ac:dyDescent="0.3">
      <c r="A899" s="6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ref="F899:F962" si="29">D899*E899</f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/>
      <c r="N899" s="1" t="s">
        <v>48</v>
      </c>
      <c r="O899" s="7">
        <f t="shared" ref="O899:O962" si="30">D899-F899</f>
        <v>3067.6553000000004</v>
      </c>
      <c r="P899" s="1" t="str">
        <f>IF(Table1[[#This Row],[quantity]]&gt;=6,"Bulk Order","-")</f>
        <v>Bulk Order</v>
      </c>
    </row>
    <row r="900" spans="1:16" ht="14.25" customHeight="1" x14ac:dyDescent="0.3">
      <c r="A900" s="6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9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"/>
      <c r="N900" s="1" t="s">
        <v>48</v>
      </c>
      <c r="O900" s="7">
        <f t="shared" si="30"/>
        <v>3187.7535000000003</v>
      </c>
      <c r="P900" s="1" t="str">
        <f>IF(Table1[[#This Row],[quantity]]&gt;=6,"Bulk Order","-")</f>
        <v>-</v>
      </c>
    </row>
    <row r="901" spans="1:16" ht="14.25" customHeight="1" x14ac:dyDescent="0.3">
      <c r="A901" s="6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9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/>
      <c r="N901" s="1" t="s">
        <v>48</v>
      </c>
      <c r="O901" s="7">
        <f t="shared" si="30"/>
        <v>1291.865</v>
      </c>
      <c r="P901" s="1" t="str">
        <f>IF(Table1[[#This Row],[quantity]]&gt;=6,"Bulk Order","-")</f>
        <v>Bulk Order</v>
      </c>
    </row>
    <row r="902" spans="1:16" ht="14.25" customHeight="1" x14ac:dyDescent="0.3">
      <c r="A902" s="6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9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"/>
      <c r="N902" s="1" t="s">
        <v>48</v>
      </c>
      <c r="O902" s="7">
        <f t="shared" si="30"/>
        <v>3814.7707999999998</v>
      </c>
      <c r="P902" s="1" t="str">
        <f>IF(Table1[[#This Row],[quantity]]&gt;=6,"Bulk Order","-")</f>
        <v>-</v>
      </c>
    </row>
    <row r="903" spans="1:16" ht="14.25" customHeight="1" x14ac:dyDescent="0.3">
      <c r="A903" s="6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9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/>
      <c r="N903" s="1" t="s">
        <v>48</v>
      </c>
      <c r="O903" s="7">
        <f t="shared" si="30"/>
        <v>2937.2629999999999</v>
      </c>
      <c r="P903" s="1" t="str">
        <f>IF(Table1[[#This Row],[quantity]]&gt;=6,"Bulk Order","-")</f>
        <v>-</v>
      </c>
    </row>
    <row r="904" spans="1:16" ht="14.25" customHeight="1" x14ac:dyDescent="0.3">
      <c r="A904" s="6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9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/>
      <c r="N904" s="1" t="s">
        <v>48</v>
      </c>
      <c r="O904" s="7">
        <f t="shared" si="30"/>
        <v>3665.1207999999997</v>
      </c>
      <c r="P904" s="1" t="str">
        <f>IF(Table1[[#This Row],[quantity]]&gt;=6,"Bulk Order","-")</f>
        <v>-</v>
      </c>
    </row>
    <row r="905" spans="1:16" ht="14.25" customHeight="1" x14ac:dyDescent="0.3">
      <c r="A905" s="6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9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/>
      <c r="N905" s="1" t="s">
        <v>34</v>
      </c>
      <c r="O905" s="7">
        <f t="shared" si="30"/>
        <v>803.57400000000007</v>
      </c>
      <c r="P905" s="1" t="str">
        <f>IF(Table1[[#This Row],[quantity]]&gt;=6,"Bulk Order","-")</f>
        <v>Bulk Order</v>
      </c>
    </row>
    <row r="906" spans="1:16" ht="14.25" customHeight="1" x14ac:dyDescent="0.3">
      <c r="A906" s="6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9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/>
      <c r="N906" s="1" t="s">
        <v>28</v>
      </c>
      <c r="O906" s="7">
        <f t="shared" si="30"/>
        <v>161.72640000000001</v>
      </c>
      <c r="P906" s="1" t="str">
        <f>IF(Table1[[#This Row],[quantity]]&gt;=6,"Bulk Order","-")</f>
        <v>Bulk Order</v>
      </c>
    </row>
    <row r="907" spans="1:16" ht="14.25" customHeight="1" x14ac:dyDescent="0.3">
      <c r="A907" s="6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9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/>
      <c r="N907" s="1" t="s">
        <v>17</v>
      </c>
      <c r="O907" s="7">
        <f t="shared" si="30"/>
        <v>2852.2370000000001</v>
      </c>
      <c r="P907" s="1" t="str">
        <f>IF(Table1[[#This Row],[quantity]]&gt;=6,"Bulk Order","-")</f>
        <v>-</v>
      </c>
    </row>
    <row r="908" spans="1:16" ht="14.25" customHeight="1" x14ac:dyDescent="0.3">
      <c r="A908" s="6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9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/>
      <c r="N908" s="1" t="s">
        <v>48</v>
      </c>
      <c r="O908" s="7">
        <f t="shared" si="30"/>
        <v>3889.8711000000003</v>
      </c>
      <c r="P908" s="1" t="str">
        <f>IF(Table1[[#This Row],[quantity]]&gt;=6,"Bulk Order","-")</f>
        <v>-</v>
      </c>
    </row>
    <row r="909" spans="1:16" ht="14.25" customHeight="1" x14ac:dyDescent="0.3">
      <c r="A909" s="6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9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/>
      <c r="N909" s="1" t="s">
        <v>34</v>
      </c>
      <c r="O909" s="7">
        <f t="shared" si="30"/>
        <v>2750.8319999999999</v>
      </c>
      <c r="P909" s="1" t="str">
        <f>IF(Table1[[#This Row],[quantity]]&gt;=6,"Bulk Order","-")</f>
        <v>Bulk Order</v>
      </c>
    </row>
    <row r="910" spans="1:16" ht="14.25" customHeight="1" x14ac:dyDescent="0.3">
      <c r="A910" s="6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9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/>
      <c r="N910" s="1" t="s">
        <v>34</v>
      </c>
      <c r="O910" s="7">
        <f t="shared" si="30"/>
        <v>3426.5469000000003</v>
      </c>
      <c r="P910" s="1" t="str">
        <f>IF(Table1[[#This Row],[quantity]]&gt;=6,"Bulk Order","-")</f>
        <v>-</v>
      </c>
    </row>
    <row r="911" spans="1:16" ht="14.25" customHeight="1" x14ac:dyDescent="0.3">
      <c r="A911" s="6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9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/>
      <c r="N911" s="1" t="s">
        <v>34</v>
      </c>
      <c r="O911" s="7">
        <f t="shared" si="30"/>
        <v>2402.9215999999997</v>
      </c>
      <c r="P911" s="1" t="str">
        <f>IF(Table1[[#This Row],[quantity]]&gt;=6,"Bulk Order","-")</f>
        <v>Bulk Order</v>
      </c>
    </row>
    <row r="912" spans="1:16" ht="14.25" customHeight="1" x14ac:dyDescent="0.3">
      <c r="A912" s="6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9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/>
      <c r="N912" s="1" t="s">
        <v>23</v>
      </c>
      <c r="O912" s="7">
        <f t="shared" si="30"/>
        <v>2239.886</v>
      </c>
      <c r="P912" s="1" t="str">
        <f>IF(Table1[[#This Row],[quantity]]&gt;=6,"Bulk Order","-")</f>
        <v>Bulk Order</v>
      </c>
    </row>
    <row r="913" spans="1:16" ht="14.25" customHeight="1" x14ac:dyDescent="0.3">
      <c r="A913" s="6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9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/>
      <c r="N913" s="1" t="s">
        <v>17</v>
      </c>
      <c r="O913" s="7">
        <f t="shared" si="30"/>
        <v>1305.018</v>
      </c>
      <c r="P913" s="1" t="str">
        <f>IF(Table1[[#This Row],[quantity]]&gt;=6,"Bulk Order","-")</f>
        <v>-</v>
      </c>
    </row>
    <row r="914" spans="1:16" ht="14.25" customHeight="1" x14ac:dyDescent="0.3">
      <c r="A914" s="6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9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/>
      <c r="N914" s="1" t="s">
        <v>23</v>
      </c>
      <c r="O914" s="7">
        <f t="shared" si="30"/>
        <v>2884.8288000000002</v>
      </c>
      <c r="P914" s="1" t="str">
        <f>IF(Table1[[#This Row],[quantity]]&gt;=6,"Bulk Order","-")</f>
        <v>-</v>
      </c>
    </row>
    <row r="915" spans="1:16" ht="14.25" customHeight="1" x14ac:dyDescent="0.3">
      <c r="A915" s="6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9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/>
      <c r="N915" s="1" t="s">
        <v>17</v>
      </c>
      <c r="O915" s="7">
        <f t="shared" si="30"/>
        <v>2154.4926</v>
      </c>
      <c r="P915" s="1" t="str">
        <f>IF(Table1[[#This Row],[quantity]]&gt;=6,"Bulk Order","-")</f>
        <v>Bulk Order</v>
      </c>
    </row>
    <row r="916" spans="1:16" ht="14.25" customHeight="1" x14ac:dyDescent="0.3">
      <c r="A916" s="6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9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/>
      <c r="N916" s="1" t="s">
        <v>28</v>
      </c>
      <c r="O916" s="7">
        <f t="shared" si="30"/>
        <v>3776.9188000000004</v>
      </c>
      <c r="P916" s="1" t="str">
        <f>IF(Table1[[#This Row],[quantity]]&gt;=6,"Bulk Order","-")</f>
        <v>-</v>
      </c>
    </row>
    <row r="917" spans="1:16" ht="14.25" customHeight="1" x14ac:dyDescent="0.3">
      <c r="A917" s="6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9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/>
      <c r="N917" s="1" t="s">
        <v>39</v>
      </c>
      <c r="O917" s="7">
        <f t="shared" si="30"/>
        <v>1526.9886000000001</v>
      </c>
      <c r="P917" s="1" t="str">
        <f>IF(Table1[[#This Row],[quantity]]&gt;=6,"Bulk Order","-")</f>
        <v>Bulk Order</v>
      </c>
    </row>
    <row r="918" spans="1:16" ht="14.25" customHeight="1" x14ac:dyDescent="0.3">
      <c r="A918" s="6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9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/>
      <c r="N918" s="1" t="s">
        <v>23</v>
      </c>
      <c r="O918" s="7">
        <f t="shared" si="30"/>
        <v>3482.6883000000003</v>
      </c>
      <c r="P918" s="1" t="str">
        <f>IF(Table1[[#This Row],[quantity]]&gt;=6,"Bulk Order","-")</f>
        <v>-</v>
      </c>
    </row>
    <row r="919" spans="1:16" ht="14.25" customHeight="1" x14ac:dyDescent="0.3">
      <c r="A919" s="6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9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/>
      <c r="N919" s="1" t="s">
        <v>28</v>
      </c>
      <c r="O919" s="7">
        <f t="shared" si="30"/>
        <v>3146.8052000000002</v>
      </c>
      <c r="P919" s="1" t="str">
        <f>IF(Table1[[#This Row],[quantity]]&gt;=6,"Bulk Order","-")</f>
        <v>Bulk Order</v>
      </c>
    </row>
    <row r="920" spans="1:16" ht="14.25" customHeight="1" x14ac:dyDescent="0.3">
      <c r="A920" s="6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9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/>
      <c r="N920" s="1" t="s">
        <v>48</v>
      </c>
      <c r="O920" s="7">
        <f t="shared" si="30"/>
        <v>310.42409999999995</v>
      </c>
      <c r="P920" s="1" t="str">
        <f>IF(Table1[[#This Row],[quantity]]&gt;=6,"Bulk Order","-")</f>
        <v>Bulk Order</v>
      </c>
    </row>
    <row r="921" spans="1:16" ht="14.25" customHeight="1" x14ac:dyDescent="0.3">
      <c r="A921" s="6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9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/>
      <c r="N921" s="1" t="s">
        <v>48</v>
      </c>
      <c r="O921" s="7">
        <f t="shared" si="30"/>
        <v>363.16770000000002</v>
      </c>
      <c r="P921" s="1" t="str">
        <f>IF(Table1[[#This Row],[quantity]]&gt;=6,"Bulk Order","-")</f>
        <v>Bulk Order</v>
      </c>
    </row>
    <row r="922" spans="1:16" ht="14.25" customHeight="1" x14ac:dyDescent="0.3">
      <c r="A922" s="6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9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/>
      <c r="N922" s="1" t="s">
        <v>17</v>
      </c>
      <c r="O922" s="7">
        <f t="shared" si="30"/>
        <v>2466.4718000000003</v>
      </c>
      <c r="P922" s="1" t="str">
        <f>IF(Table1[[#This Row],[quantity]]&gt;=6,"Bulk Order","-")</f>
        <v>Bulk Order</v>
      </c>
    </row>
    <row r="923" spans="1:16" ht="14.25" customHeight="1" x14ac:dyDescent="0.3">
      <c r="A923" s="6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9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/>
      <c r="N923" s="1" t="s">
        <v>28</v>
      </c>
      <c r="O923" s="7">
        <f t="shared" si="30"/>
        <v>1150.4892</v>
      </c>
      <c r="P923" s="1" t="str">
        <f>IF(Table1[[#This Row],[quantity]]&gt;=6,"Bulk Order","-")</f>
        <v>Bulk Order</v>
      </c>
    </row>
    <row r="924" spans="1:16" ht="14.25" customHeight="1" x14ac:dyDescent="0.3">
      <c r="A924" s="6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9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/>
      <c r="N924" s="1" t="s">
        <v>23</v>
      </c>
      <c r="O924" s="7">
        <f t="shared" si="30"/>
        <v>2225.6596</v>
      </c>
      <c r="P924" s="1" t="str">
        <f>IF(Table1[[#This Row],[quantity]]&gt;=6,"Bulk Order","-")</f>
        <v>-</v>
      </c>
    </row>
    <row r="925" spans="1:16" ht="14.25" customHeight="1" x14ac:dyDescent="0.3">
      <c r="A925" s="6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9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/>
      <c r="N925" s="1" t="s">
        <v>34</v>
      </c>
      <c r="O925" s="7">
        <f t="shared" si="30"/>
        <v>469.02859999999998</v>
      </c>
      <c r="P925" s="1" t="str">
        <f>IF(Table1[[#This Row],[quantity]]&gt;=6,"Bulk Order","-")</f>
        <v>-</v>
      </c>
    </row>
    <row r="926" spans="1:16" ht="14.25" customHeight="1" x14ac:dyDescent="0.3">
      <c r="A926" s="6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9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/>
      <c r="N926" s="1" t="s">
        <v>34</v>
      </c>
      <c r="O926" s="7">
        <f t="shared" si="30"/>
        <v>1881.9796000000001</v>
      </c>
      <c r="P926" s="1" t="str">
        <f>IF(Table1[[#This Row],[quantity]]&gt;=6,"Bulk Order","-")</f>
        <v>-</v>
      </c>
    </row>
    <row r="927" spans="1:16" ht="14.25" customHeight="1" x14ac:dyDescent="0.3">
      <c r="A927" s="6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9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/>
      <c r="N927" s="1" t="s">
        <v>28</v>
      </c>
      <c r="O927" s="7">
        <f t="shared" si="30"/>
        <v>499.74299999999999</v>
      </c>
      <c r="P927" s="1" t="str">
        <f>IF(Table1[[#This Row],[quantity]]&gt;=6,"Bulk Order","-")</f>
        <v>-</v>
      </c>
    </row>
    <row r="928" spans="1:16" ht="14.25" customHeight="1" x14ac:dyDescent="0.3">
      <c r="A928" s="6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9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/>
      <c r="N928" s="1" t="s">
        <v>48</v>
      </c>
      <c r="O928" s="7">
        <f t="shared" si="30"/>
        <v>993.11419999999998</v>
      </c>
      <c r="P928" s="1" t="str">
        <f>IF(Table1[[#This Row],[quantity]]&gt;=6,"Bulk Order","-")</f>
        <v>-</v>
      </c>
    </row>
    <row r="929" spans="1:16" ht="14.25" customHeight="1" x14ac:dyDescent="0.3">
      <c r="A929" s="6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9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/>
      <c r="N929" s="1" t="s">
        <v>34</v>
      </c>
      <c r="O929" s="7">
        <f t="shared" si="30"/>
        <v>330.24919999999997</v>
      </c>
      <c r="P929" s="1" t="str">
        <f>IF(Table1[[#This Row],[quantity]]&gt;=6,"Bulk Order","-")</f>
        <v>-</v>
      </c>
    </row>
    <row r="930" spans="1:16" ht="14.25" customHeight="1" x14ac:dyDescent="0.3">
      <c r="A930" s="6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9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/>
      <c r="N930" s="1" t="s">
        <v>48</v>
      </c>
      <c r="O930" s="7">
        <f t="shared" si="30"/>
        <v>2962.0623999999998</v>
      </c>
      <c r="P930" s="1" t="str">
        <f>IF(Table1[[#This Row],[quantity]]&gt;=6,"Bulk Order","-")</f>
        <v>Bulk Order</v>
      </c>
    </row>
    <row r="931" spans="1:16" ht="14.25" customHeight="1" x14ac:dyDescent="0.3">
      <c r="A931" s="6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9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/>
      <c r="N931" s="1" t="s">
        <v>28</v>
      </c>
      <c r="O931" s="7">
        <f t="shared" si="30"/>
        <v>1363.9793</v>
      </c>
      <c r="P931" s="1" t="str">
        <f>IF(Table1[[#This Row],[quantity]]&gt;=6,"Bulk Order","-")</f>
        <v>-</v>
      </c>
    </row>
    <row r="932" spans="1:16" ht="14.25" customHeight="1" x14ac:dyDescent="0.3">
      <c r="A932" s="6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9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/>
      <c r="N932" s="1" t="s">
        <v>34</v>
      </c>
      <c r="O932" s="7">
        <f t="shared" si="30"/>
        <v>3432.0231999999996</v>
      </c>
      <c r="P932" s="1" t="str">
        <f>IF(Table1[[#This Row],[quantity]]&gt;=6,"Bulk Order","-")</f>
        <v>Bulk Order</v>
      </c>
    </row>
    <row r="933" spans="1:16" ht="14.25" customHeight="1" x14ac:dyDescent="0.3">
      <c r="A933" s="6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9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/>
      <c r="N933" s="1" t="s">
        <v>48</v>
      </c>
      <c r="O933" s="7">
        <f t="shared" si="30"/>
        <v>3303.9431999999997</v>
      </c>
      <c r="P933" s="1" t="str">
        <f>IF(Table1[[#This Row],[quantity]]&gt;=6,"Bulk Order","-")</f>
        <v>Bulk Order</v>
      </c>
    </row>
    <row r="934" spans="1:16" ht="14.25" customHeight="1" x14ac:dyDescent="0.3">
      <c r="A934" s="6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9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/>
      <c r="N934" s="1" t="s">
        <v>39</v>
      </c>
      <c r="O934" s="7">
        <f t="shared" si="30"/>
        <v>4237.8797999999997</v>
      </c>
      <c r="P934" s="1" t="str">
        <f>IF(Table1[[#This Row],[quantity]]&gt;=6,"Bulk Order","-")</f>
        <v>Bulk Order</v>
      </c>
    </row>
    <row r="935" spans="1:16" ht="14.25" customHeight="1" x14ac:dyDescent="0.3">
      <c r="A935" s="6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9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/>
      <c r="N935" s="1" t="s">
        <v>34</v>
      </c>
      <c r="O935" s="7">
        <f t="shared" si="30"/>
        <v>2096.3700000000003</v>
      </c>
      <c r="P935" s="1" t="str">
        <f>IF(Table1[[#This Row],[quantity]]&gt;=6,"Bulk Order","-")</f>
        <v>-</v>
      </c>
    </row>
    <row r="936" spans="1:16" ht="14.25" customHeight="1" x14ac:dyDescent="0.3">
      <c r="A936" s="6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9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/>
      <c r="N936" s="1" t="s">
        <v>23</v>
      </c>
      <c r="O936" s="7">
        <f t="shared" si="30"/>
        <v>2114.9639999999999</v>
      </c>
      <c r="P936" s="1" t="str">
        <f>IF(Table1[[#This Row],[quantity]]&gt;=6,"Bulk Order","-")</f>
        <v>-</v>
      </c>
    </row>
    <row r="937" spans="1:16" ht="14.25" customHeight="1" x14ac:dyDescent="0.3">
      <c r="A937" s="6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9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/>
      <c r="N937" s="1" t="s">
        <v>17</v>
      </c>
      <c r="O937" s="7">
        <f t="shared" si="30"/>
        <v>460.6902</v>
      </c>
      <c r="P937" s="1" t="str">
        <f>IF(Table1[[#This Row],[quantity]]&gt;=6,"Bulk Order","-")</f>
        <v>-</v>
      </c>
    </row>
    <row r="938" spans="1:16" ht="14.25" customHeight="1" x14ac:dyDescent="0.3">
      <c r="A938" s="6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9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/>
      <c r="N938" s="1" t="s">
        <v>23</v>
      </c>
      <c r="O938" s="7">
        <f t="shared" si="30"/>
        <v>361.39519999999999</v>
      </c>
      <c r="P938" s="1" t="str">
        <f>IF(Table1[[#This Row],[quantity]]&gt;=6,"Bulk Order","-")</f>
        <v>-</v>
      </c>
    </row>
    <row r="939" spans="1:16" ht="14.25" customHeight="1" x14ac:dyDescent="0.3">
      <c r="A939" s="6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9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/>
      <c r="N939" s="1" t="s">
        <v>39</v>
      </c>
      <c r="O939" s="7">
        <f t="shared" si="30"/>
        <v>3693.3287999999998</v>
      </c>
      <c r="P939" s="1" t="str">
        <f>IF(Table1[[#This Row],[quantity]]&gt;=6,"Bulk Order","-")</f>
        <v>Bulk Order</v>
      </c>
    </row>
    <row r="940" spans="1:16" ht="14.25" customHeight="1" x14ac:dyDescent="0.3">
      <c r="A940" s="6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9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/>
      <c r="N940" s="1" t="s">
        <v>23</v>
      </c>
      <c r="O940" s="7">
        <f t="shared" si="30"/>
        <v>171.69319999999999</v>
      </c>
      <c r="P940" s="1" t="str">
        <f>IF(Table1[[#This Row],[quantity]]&gt;=6,"Bulk Order","-")</f>
        <v>Bulk Order</v>
      </c>
    </row>
    <row r="941" spans="1:16" ht="14.25" customHeight="1" x14ac:dyDescent="0.3">
      <c r="A941" s="6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9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/>
      <c r="N941" s="1" t="s">
        <v>28</v>
      </c>
      <c r="O941" s="7">
        <f t="shared" si="30"/>
        <v>3210.5039999999999</v>
      </c>
      <c r="P941" s="1" t="str">
        <f>IF(Table1[[#This Row],[quantity]]&gt;=6,"Bulk Order","-")</f>
        <v>-</v>
      </c>
    </row>
    <row r="942" spans="1:16" ht="14.25" customHeight="1" x14ac:dyDescent="0.3">
      <c r="A942" s="6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9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/>
      <c r="N942" s="1" t="s">
        <v>48</v>
      </c>
      <c r="O942" s="7">
        <f t="shared" si="30"/>
        <v>2511.1603999999998</v>
      </c>
      <c r="P942" s="1" t="str">
        <f>IF(Table1[[#This Row],[quantity]]&gt;=6,"Bulk Order","-")</f>
        <v>Bulk Order</v>
      </c>
    </row>
    <row r="943" spans="1:16" ht="14.25" customHeight="1" x14ac:dyDescent="0.3">
      <c r="A943" s="6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9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/>
      <c r="N943" s="1" t="s">
        <v>34</v>
      </c>
      <c r="O943" s="7">
        <f t="shared" si="30"/>
        <v>1358.3429999999998</v>
      </c>
      <c r="P943" s="1" t="str">
        <f>IF(Table1[[#This Row],[quantity]]&gt;=6,"Bulk Order","-")</f>
        <v>Bulk Order</v>
      </c>
    </row>
    <row r="944" spans="1:16" ht="14.25" customHeight="1" x14ac:dyDescent="0.3">
      <c r="A944" s="6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9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/>
      <c r="N944" s="1" t="s">
        <v>17</v>
      </c>
      <c r="O944" s="7">
        <f t="shared" si="30"/>
        <v>784.81259999999997</v>
      </c>
      <c r="P944" s="1" t="str">
        <f>IF(Table1[[#This Row],[quantity]]&gt;=6,"Bulk Order","-")</f>
        <v>-</v>
      </c>
    </row>
    <row r="945" spans="1:16" ht="14.25" customHeight="1" x14ac:dyDescent="0.3">
      <c r="A945" s="6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9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/>
      <c r="N945" s="1" t="s">
        <v>34</v>
      </c>
      <c r="O945" s="7">
        <f t="shared" si="30"/>
        <v>3170.1320999999998</v>
      </c>
      <c r="P945" s="1" t="str">
        <f>IF(Table1[[#This Row],[quantity]]&gt;=6,"Bulk Order","-")</f>
        <v>-</v>
      </c>
    </row>
    <row r="946" spans="1:16" ht="14.25" customHeight="1" x14ac:dyDescent="0.3">
      <c r="A946" s="6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9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/>
      <c r="N946" s="1" t="s">
        <v>39</v>
      </c>
      <c r="O946" s="7">
        <f t="shared" si="30"/>
        <v>1715.55</v>
      </c>
      <c r="P946" s="1" t="str">
        <f>IF(Table1[[#This Row],[quantity]]&gt;=6,"Bulk Order","-")</f>
        <v>-</v>
      </c>
    </row>
    <row r="947" spans="1:16" ht="14.25" customHeight="1" x14ac:dyDescent="0.3">
      <c r="A947" s="6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9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/>
      <c r="N947" s="1" t="s">
        <v>48</v>
      </c>
      <c r="O947" s="7">
        <f t="shared" si="30"/>
        <v>1899.7956000000001</v>
      </c>
      <c r="P947" s="1" t="str">
        <f>IF(Table1[[#This Row],[quantity]]&gt;=6,"Bulk Order","-")</f>
        <v>-</v>
      </c>
    </row>
    <row r="948" spans="1:16" ht="14.25" customHeight="1" x14ac:dyDescent="0.3">
      <c r="A948" s="6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9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/>
      <c r="N948" s="1" t="s">
        <v>23</v>
      </c>
      <c r="O948" s="7">
        <f t="shared" si="30"/>
        <v>1202.7791999999999</v>
      </c>
      <c r="P948" s="1" t="str">
        <f>IF(Table1[[#This Row],[quantity]]&gt;=6,"Bulk Order","-")</f>
        <v>Bulk Order</v>
      </c>
    </row>
    <row r="949" spans="1:16" ht="14.25" customHeight="1" x14ac:dyDescent="0.3">
      <c r="A949" s="6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9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/>
      <c r="N949" s="1" t="s">
        <v>48</v>
      </c>
      <c r="O949" s="7">
        <f t="shared" si="30"/>
        <v>271.78880000000004</v>
      </c>
      <c r="P949" s="1" t="str">
        <f>IF(Table1[[#This Row],[quantity]]&gt;=6,"Bulk Order","-")</f>
        <v>Bulk Order</v>
      </c>
    </row>
    <row r="950" spans="1:16" ht="14.25" customHeight="1" x14ac:dyDescent="0.3">
      <c r="A950" s="6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9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/>
      <c r="N950" s="1" t="s">
        <v>17</v>
      </c>
      <c r="O950" s="7">
        <f t="shared" si="30"/>
        <v>1511.8912</v>
      </c>
      <c r="P950" s="1" t="str">
        <f>IF(Table1[[#This Row],[quantity]]&gt;=6,"Bulk Order","-")</f>
        <v>Bulk Order</v>
      </c>
    </row>
    <row r="951" spans="1:16" ht="14.25" customHeight="1" x14ac:dyDescent="0.3">
      <c r="A951" s="6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9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/>
      <c r="N951" s="1" t="s">
        <v>48</v>
      </c>
      <c r="O951" s="7">
        <f t="shared" si="30"/>
        <v>1347.752</v>
      </c>
      <c r="P951" s="1" t="str">
        <f>IF(Table1[[#This Row],[quantity]]&gt;=6,"Bulk Order","-")</f>
        <v>-</v>
      </c>
    </row>
    <row r="952" spans="1:16" ht="14.25" customHeight="1" x14ac:dyDescent="0.3">
      <c r="A952" s="6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9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/>
      <c r="N952" s="1" t="s">
        <v>17</v>
      </c>
      <c r="O952" s="7">
        <f t="shared" si="30"/>
        <v>138.25409999999999</v>
      </c>
      <c r="P952" s="1" t="str">
        <f>IF(Table1[[#This Row],[quantity]]&gt;=6,"Bulk Order","-")</f>
        <v>-</v>
      </c>
    </row>
    <row r="953" spans="1:16" ht="14.25" customHeight="1" x14ac:dyDescent="0.3">
      <c r="A953" s="6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9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/>
      <c r="N953" s="1" t="s">
        <v>39</v>
      </c>
      <c r="O953" s="7">
        <f t="shared" si="30"/>
        <v>99.925999999999988</v>
      </c>
      <c r="P953" s="1" t="str">
        <f>IF(Table1[[#This Row],[quantity]]&gt;=6,"Bulk Order","-")</f>
        <v>Bulk Order</v>
      </c>
    </row>
    <row r="954" spans="1:16" ht="14.25" customHeight="1" x14ac:dyDescent="0.3">
      <c r="A954" s="6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9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/>
      <c r="N954" s="1" t="s">
        <v>17</v>
      </c>
      <c r="O954" s="7">
        <f t="shared" si="30"/>
        <v>1342.1615999999999</v>
      </c>
      <c r="P954" s="1" t="str">
        <f>IF(Table1[[#This Row],[quantity]]&gt;=6,"Bulk Order","-")</f>
        <v>Bulk Order</v>
      </c>
    </row>
    <row r="955" spans="1:16" ht="14.25" customHeight="1" x14ac:dyDescent="0.3">
      <c r="A955" s="6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9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/>
      <c r="N955" s="1" t="s">
        <v>23</v>
      </c>
      <c r="O955" s="7">
        <f t="shared" si="30"/>
        <v>2602.3985000000002</v>
      </c>
      <c r="P955" s="1" t="str">
        <f>IF(Table1[[#This Row],[quantity]]&gt;=6,"Bulk Order","-")</f>
        <v>Bulk Order</v>
      </c>
    </row>
    <row r="956" spans="1:16" ht="14.25" customHeight="1" x14ac:dyDescent="0.3">
      <c r="A956" s="6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9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/>
      <c r="N956" s="1" t="s">
        <v>28</v>
      </c>
      <c r="O956" s="7">
        <f t="shared" si="30"/>
        <v>1610.4830999999999</v>
      </c>
      <c r="P956" s="1" t="str">
        <f>IF(Table1[[#This Row],[quantity]]&gt;=6,"Bulk Order","-")</f>
        <v>Bulk Order</v>
      </c>
    </row>
    <row r="957" spans="1:16" ht="14.25" customHeight="1" x14ac:dyDescent="0.3">
      <c r="A957" s="6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9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/>
      <c r="N957" s="1" t="s">
        <v>28</v>
      </c>
      <c r="O957" s="7">
        <f t="shared" si="30"/>
        <v>1016.952</v>
      </c>
      <c r="P957" s="1" t="str">
        <f>IF(Table1[[#This Row],[quantity]]&gt;=6,"Bulk Order","-")</f>
        <v>Bulk Order</v>
      </c>
    </row>
    <row r="958" spans="1:16" ht="14.25" customHeight="1" x14ac:dyDescent="0.3">
      <c r="A958" s="6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9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/>
      <c r="N958" s="1" t="s">
        <v>48</v>
      </c>
      <c r="O958" s="7">
        <f t="shared" si="30"/>
        <v>2595.509</v>
      </c>
      <c r="P958" s="1" t="str">
        <f>IF(Table1[[#This Row],[quantity]]&gt;=6,"Bulk Order","-")</f>
        <v>-</v>
      </c>
    </row>
    <row r="959" spans="1:16" ht="14.25" customHeight="1" x14ac:dyDescent="0.3">
      <c r="A959" s="6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9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/>
      <c r="N959" s="1" t="s">
        <v>17</v>
      </c>
      <c r="O959" s="7">
        <f t="shared" si="30"/>
        <v>3010.3780000000002</v>
      </c>
      <c r="P959" s="1" t="str">
        <f>IF(Table1[[#This Row],[quantity]]&gt;=6,"Bulk Order","-")</f>
        <v>Bulk Order</v>
      </c>
    </row>
    <row r="960" spans="1:16" ht="14.25" customHeight="1" x14ac:dyDescent="0.3">
      <c r="A960" s="6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9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/>
      <c r="N960" s="1" t="s">
        <v>17</v>
      </c>
      <c r="O960" s="7">
        <f t="shared" si="30"/>
        <v>2474.3487</v>
      </c>
      <c r="P960" s="1" t="str">
        <f>IF(Table1[[#This Row],[quantity]]&gt;=6,"Bulk Order","-")</f>
        <v>-</v>
      </c>
    </row>
    <row r="961" spans="1:16" ht="14.25" customHeight="1" x14ac:dyDescent="0.3">
      <c r="A961" s="6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9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/>
      <c r="N961" s="1" t="s">
        <v>34</v>
      </c>
      <c r="O961" s="7">
        <f t="shared" si="30"/>
        <v>1964.4262000000001</v>
      </c>
      <c r="P961" s="1" t="str">
        <f>IF(Table1[[#This Row],[quantity]]&gt;=6,"Bulk Order","-")</f>
        <v>Bulk Order</v>
      </c>
    </row>
    <row r="962" spans="1:16" ht="14.25" customHeight="1" x14ac:dyDescent="0.3">
      <c r="A962" s="6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9"/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/>
      <c r="N962" s="1" t="s">
        <v>17</v>
      </c>
      <c r="O962" s="7">
        <f t="shared" si="30"/>
        <v>1204.4088000000002</v>
      </c>
      <c r="P962" s="1" t="str">
        <f>IF(Table1[[#This Row],[quantity]]&gt;=6,"Bulk Order","-")</f>
        <v>Bulk Order</v>
      </c>
    </row>
    <row r="963" spans="1:16" ht="14.25" customHeight="1" x14ac:dyDescent="0.3">
      <c r="A963" s="6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ref="F963:F1026" si="31">D963*E963</f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/>
      <c r="N963" s="1" t="s">
        <v>34</v>
      </c>
      <c r="O963" s="7">
        <f t="shared" ref="O963:O1026" si="32">D963-F963</f>
        <v>507.33359999999999</v>
      </c>
      <c r="P963" s="1" t="str">
        <f>IF(Table1[[#This Row],[quantity]]&gt;=6,"Bulk Order","-")</f>
        <v>Bulk Order</v>
      </c>
    </row>
    <row r="964" spans="1:16" ht="14.25" customHeight="1" x14ac:dyDescent="0.3">
      <c r="A964" s="6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1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/>
      <c r="N964" s="1" t="s">
        <v>23</v>
      </c>
      <c r="O964" s="7">
        <f t="shared" si="32"/>
        <v>1113.7671999999998</v>
      </c>
      <c r="P964" s="1" t="str">
        <f>IF(Table1[[#This Row],[quantity]]&gt;=6,"Bulk Order","-")</f>
        <v>-</v>
      </c>
    </row>
    <row r="965" spans="1:16" ht="14.25" customHeight="1" x14ac:dyDescent="0.3">
      <c r="A965" s="6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1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/>
      <c r="N965" s="1" t="s">
        <v>23</v>
      </c>
      <c r="O965" s="7">
        <f t="shared" si="32"/>
        <v>1505.3976</v>
      </c>
      <c r="P965" s="1" t="str">
        <f>IF(Table1[[#This Row],[quantity]]&gt;=6,"Bulk Order","-")</f>
        <v>Bulk Order</v>
      </c>
    </row>
    <row r="966" spans="1:16" ht="14.25" customHeight="1" x14ac:dyDescent="0.3">
      <c r="A966" s="6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1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/>
      <c r="N966" s="1" t="s">
        <v>39</v>
      </c>
      <c r="O966" s="7">
        <f t="shared" si="32"/>
        <v>2100.4690000000001</v>
      </c>
      <c r="P966" s="1" t="str">
        <f>IF(Table1[[#This Row],[quantity]]&gt;=6,"Bulk Order","-")</f>
        <v>-</v>
      </c>
    </row>
    <row r="967" spans="1:16" ht="14.25" customHeight="1" x14ac:dyDescent="0.3">
      <c r="A967" s="6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1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/>
      <c r="N967" s="1" t="s">
        <v>23</v>
      </c>
      <c r="O967" s="7">
        <f t="shared" si="32"/>
        <v>2878.0989</v>
      </c>
      <c r="P967" s="1" t="str">
        <f>IF(Table1[[#This Row],[quantity]]&gt;=6,"Bulk Order","-")</f>
        <v>Bulk Order</v>
      </c>
    </row>
    <row r="968" spans="1:16" ht="14.25" customHeight="1" x14ac:dyDescent="0.3">
      <c r="A968" s="6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1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/>
      <c r="N968" s="1" t="s">
        <v>34</v>
      </c>
      <c r="O968" s="7">
        <f t="shared" si="32"/>
        <v>1667.8323999999998</v>
      </c>
      <c r="P968" s="1" t="str">
        <f>IF(Table1[[#This Row],[quantity]]&gt;=6,"Bulk Order","-")</f>
        <v>-</v>
      </c>
    </row>
    <row r="969" spans="1:16" ht="14.25" customHeight="1" x14ac:dyDescent="0.3">
      <c r="A969" s="6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1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/>
      <c r="N969" s="1" t="s">
        <v>48</v>
      </c>
      <c r="O969" s="7">
        <f t="shared" si="32"/>
        <v>2862.16</v>
      </c>
      <c r="P969" s="1" t="str">
        <f>IF(Table1[[#This Row],[quantity]]&gt;=6,"Bulk Order","-")</f>
        <v>-</v>
      </c>
    </row>
    <row r="970" spans="1:16" ht="14.25" customHeight="1" x14ac:dyDescent="0.3">
      <c r="A970" s="6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1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/>
      <c r="N970" s="1" t="s">
        <v>28</v>
      </c>
      <c r="O970" s="7">
        <f t="shared" si="32"/>
        <v>2854.5789999999997</v>
      </c>
      <c r="P970" s="1" t="str">
        <f>IF(Table1[[#This Row],[quantity]]&gt;=6,"Bulk Order","-")</f>
        <v>Bulk Order</v>
      </c>
    </row>
    <row r="971" spans="1:16" ht="14.25" customHeight="1" x14ac:dyDescent="0.3">
      <c r="A971" s="6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1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/>
      <c r="N971" s="1" t="s">
        <v>48</v>
      </c>
      <c r="O971" s="7">
        <f t="shared" si="32"/>
        <v>1126.2041999999999</v>
      </c>
      <c r="P971" s="1" t="str">
        <f>IF(Table1[[#This Row],[quantity]]&gt;=6,"Bulk Order","-")</f>
        <v>Bulk Order</v>
      </c>
    </row>
    <row r="972" spans="1:16" ht="14.25" customHeight="1" x14ac:dyDescent="0.3">
      <c r="A972" s="6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1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/>
      <c r="N972" s="1" t="s">
        <v>34</v>
      </c>
      <c r="O972" s="7">
        <f t="shared" si="32"/>
        <v>2530.1304</v>
      </c>
      <c r="P972" s="1" t="str">
        <f>IF(Table1[[#This Row],[quantity]]&gt;=6,"Bulk Order","-")</f>
        <v>-</v>
      </c>
    </row>
    <row r="973" spans="1:16" ht="14.25" customHeight="1" x14ac:dyDescent="0.3">
      <c r="A973" s="6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1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/>
      <c r="N973" s="1" t="s">
        <v>34</v>
      </c>
      <c r="O973" s="7">
        <f t="shared" si="32"/>
        <v>418.4692</v>
      </c>
      <c r="P973" s="1" t="str">
        <f>IF(Table1[[#This Row],[quantity]]&gt;=6,"Bulk Order","-")</f>
        <v>Bulk Order</v>
      </c>
    </row>
    <row r="974" spans="1:16" ht="14.25" customHeight="1" x14ac:dyDescent="0.3">
      <c r="A974" s="6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1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/>
      <c r="N974" s="1" t="s">
        <v>34</v>
      </c>
      <c r="O974" s="7">
        <f t="shared" si="32"/>
        <v>4428.0515999999998</v>
      </c>
      <c r="P974" s="1" t="str">
        <f>IF(Table1[[#This Row],[quantity]]&gt;=6,"Bulk Order","-")</f>
        <v>-</v>
      </c>
    </row>
    <row r="975" spans="1:16" ht="14.25" customHeight="1" x14ac:dyDescent="0.3">
      <c r="A975" s="6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1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/>
      <c r="N975" s="1" t="s">
        <v>23</v>
      </c>
      <c r="O975" s="7">
        <f t="shared" si="32"/>
        <v>802.60199999999998</v>
      </c>
      <c r="P975" s="1" t="str">
        <f>IF(Table1[[#This Row],[quantity]]&gt;=6,"Bulk Order","-")</f>
        <v>Bulk Order</v>
      </c>
    </row>
    <row r="976" spans="1:16" ht="14.25" customHeight="1" x14ac:dyDescent="0.3">
      <c r="A976" s="6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1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/>
      <c r="N976" s="1" t="s">
        <v>23</v>
      </c>
      <c r="O976" s="7">
        <f t="shared" si="32"/>
        <v>1314.0975000000001</v>
      </c>
      <c r="P976" s="1" t="str">
        <f>IF(Table1[[#This Row],[quantity]]&gt;=6,"Bulk Order","-")</f>
        <v>-</v>
      </c>
    </row>
    <row r="977" spans="1:16" ht="14.25" customHeight="1" x14ac:dyDescent="0.3">
      <c r="A977" s="6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1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/>
      <c r="N977" s="1" t="s">
        <v>48</v>
      </c>
      <c r="O977" s="7">
        <f t="shared" si="32"/>
        <v>2575.1460000000002</v>
      </c>
      <c r="P977" s="1" t="str">
        <f>IF(Table1[[#This Row],[quantity]]&gt;=6,"Bulk Order","-")</f>
        <v>-</v>
      </c>
    </row>
    <row r="978" spans="1:16" ht="14.25" customHeight="1" x14ac:dyDescent="0.3">
      <c r="A978" s="6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1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/>
      <c r="N978" s="1" t="s">
        <v>17</v>
      </c>
      <c r="O978" s="7">
        <f t="shared" si="32"/>
        <v>3539.5230000000001</v>
      </c>
      <c r="P978" s="1" t="str">
        <f>IF(Table1[[#This Row],[quantity]]&gt;=6,"Bulk Order","-")</f>
        <v>-</v>
      </c>
    </row>
    <row r="979" spans="1:16" ht="14.25" customHeight="1" x14ac:dyDescent="0.3">
      <c r="A979" s="6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1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/>
      <c r="N979" s="1" t="s">
        <v>39</v>
      </c>
      <c r="O979" s="7">
        <f t="shared" si="32"/>
        <v>1298.8224</v>
      </c>
      <c r="P979" s="1" t="str">
        <f>IF(Table1[[#This Row],[quantity]]&gt;=6,"Bulk Order","-")</f>
        <v>-</v>
      </c>
    </row>
    <row r="980" spans="1:16" ht="14.25" customHeight="1" x14ac:dyDescent="0.3">
      <c r="A980" s="6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1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/>
      <c r="N980" s="1" t="s">
        <v>48</v>
      </c>
      <c r="O980" s="7">
        <f t="shared" si="32"/>
        <v>3380.5288</v>
      </c>
      <c r="P980" s="1" t="str">
        <f>IF(Table1[[#This Row],[quantity]]&gt;=6,"Bulk Order","-")</f>
        <v>-</v>
      </c>
    </row>
    <row r="981" spans="1:16" ht="14.25" customHeight="1" x14ac:dyDescent="0.3">
      <c r="A981" s="6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1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/>
      <c r="N981" s="1" t="s">
        <v>34</v>
      </c>
      <c r="O981" s="7">
        <f t="shared" si="32"/>
        <v>3402.0829999999996</v>
      </c>
      <c r="P981" s="1" t="str">
        <f>IF(Table1[[#This Row],[quantity]]&gt;=6,"Bulk Order","-")</f>
        <v>-</v>
      </c>
    </row>
    <row r="982" spans="1:16" ht="14.25" customHeight="1" x14ac:dyDescent="0.3">
      <c r="A982" s="6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1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/>
      <c r="N982" s="1" t="s">
        <v>17</v>
      </c>
      <c r="O982" s="7">
        <f t="shared" si="32"/>
        <v>785.4873</v>
      </c>
      <c r="P982" s="1" t="str">
        <f>IF(Table1[[#This Row],[quantity]]&gt;=6,"Bulk Order","-")</f>
        <v>Bulk Order</v>
      </c>
    </row>
    <row r="983" spans="1:16" ht="14.25" customHeight="1" x14ac:dyDescent="0.3">
      <c r="A983" s="6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1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/>
      <c r="N983" s="1" t="s">
        <v>48</v>
      </c>
      <c r="O983" s="7">
        <f t="shared" si="32"/>
        <v>1592.0905</v>
      </c>
      <c r="P983" s="1" t="str">
        <f>IF(Table1[[#This Row],[quantity]]&gt;=6,"Bulk Order","-")</f>
        <v>Bulk Order</v>
      </c>
    </row>
    <row r="984" spans="1:16" ht="14.25" customHeight="1" x14ac:dyDescent="0.3">
      <c r="A984" s="6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1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/>
      <c r="N984" s="1" t="s">
        <v>48</v>
      </c>
      <c r="O984" s="7">
        <f t="shared" si="32"/>
        <v>1746.1527000000001</v>
      </c>
      <c r="P984" s="1" t="str">
        <f>IF(Table1[[#This Row],[quantity]]&gt;=6,"Bulk Order","-")</f>
        <v>-</v>
      </c>
    </row>
    <row r="985" spans="1:16" ht="14.25" customHeight="1" x14ac:dyDescent="0.3">
      <c r="A985" s="6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1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/>
      <c r="N985" s="1" t="s">
        <v>48</v>
      </c>
      <c r="O985" s="7">
        <f t="shared" si="32"/>
        <v>1321.8579999999999</v>
      </c>
      <c r="P985" s="1" t="str">
        <f>IF(Table1[[#This Row],[quantity]]&gt;=6,"Bulk Order","-")</f>
        <v>-</v>
      </c>
    </row>
    <row r="986" spans="1:16" ht="14.25" customHeight="1" x14ac:dyDescent="0.3">
      <c r="A986" s="6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1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/>
      <c r="N986" s="1" t="s">
        <v>34</v>
      </c>
      <c r="O986" s="7">
        <f t="shared" si="32"/>
        <v>3411.8007000000002</v>
      </c>
      <c r="P986" s="1" t="str">
        <f>IF(Table1[[#This Row],[quantity]]&gt;=6,"Bulk Order","-")</f>
        <v>Bulk Order</v>
      </c>
    </row>
    <row r="987" spans="1:16" ht="14.25" customHeight="1" x14ac:dyDescent="0.3">
      <c r="A987" s="6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1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/>
      <c r="N987" s="1" t="s">
        <v>17</v>
      </c>
      <c r="O987" s="7">
        <f t="shared" si="32"/>
        <v>2318.54</v>
      </c>
      <c r="P987" s="1" t="str">
        <f>IF(Table1[[#This Row],[quantity]]&gt;=6,"Bulk Order","-")</f>
        <v>Bulk Order</v>
      </c>
    </row>
    <row r="988" spans="1:16" ht="14.25" customHeight="1" x14ac:dyDescent="0.3">
      <c r="A988" s="6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1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/>
      <c r="N988" s="1" t="s">
        <v>48</v>
      </c>
      <c r="O988" s="7">
        <f t="shared" si="32"/>
        <v>2238.9502000000002</v>
      </c>
      <c r="P988" s="1" t="str">
        <f>IF(Table1[[#This Row],[quantity]]&gt;=6,"Bulk Order","-")</f>
        <v>-</v>
      </c>
    </row>
    <row r="989" spans="1:16" ht="14.25" customHeight="1" x14ac:dyDescent="0.3">
      <c r="A989" s="6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1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/>
      <c r="N989" s="1" t="s">
        <v>28</v>
      </c>
      <c r="O989" s="7">
        <f t="shared" si="32"/>
        <v>2871.8131999999996</v>
      </c>
      <c r="P989" s="1" t="str">
        <f>IF(Table1[[#This Row],[quantity]]&gt;=6,"Bulk Order","-")</f>
        <v>-</v>
      </c>
    </row>
    <row r="990" spans="1:16" ht="14.25" customHeight="1" x14ac:dyDescent="0.3">
      <c r="A990" s="6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1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/>
      <c r="N990" s="1" t="s">
        <v>39</v>
      </c>
      <c r="O990" s="7">
        <f t="shared" si="32"/>
        <v>343.827</v>
      </c>
      <c r="P990" s="1" t="str">
        <f>IF(Table1[[#This Row],[quantity]]&gt;=6,"Bulk Order","-")</f>
        <v>Bulk Order</v>
      </c>
    </row>
    <row r="991" spans="1:16" ht="14.25" customHeight="1" x14ac:dyDescent="0.3">
      <c r="A991" s="6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1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/>
      <c r="N991" s="1" t="s">
        <v>48</v>
      </c>
      <c r="O991" s="7">
        <f t="shared" si="32"/>
        <v>273.91829999999999</v>
      </c>
      <c r="P991" s="1" t="str">
        <f>IF(Table1[[#This Row],[quantity]]&gt;=6,"Bulk Order","-")</f>
        <v>-</v>
      </c>
    </row>
    <row r="992" spans="1:16" ht="14.25" customHeight="1" x14ac:dyDescent="0.3">
      <c r="A992" s="6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1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/>
      <c r="N992" s="1" t="s">
        <v>34</v>
      </c>
      <c r="O992" s="7">
        <f t="shared" si="32"/>
        <v>2867.1423999999997</v>
      </c>
      <c r="P992" s="1" t="str">
        <f>IF(Table1[[#This Row],[quantity]]&gt;=6,"Bulk Order","-")</f>
        <v>-</v>
      </c>
    </row>
    <row r="993" spans="1:16" ht="14.25" customHeight="1" x14ac:dyDescent="0.3">
      <c r="A993" s="6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1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/>
      <c r="N993" s="1" t="s">
        <v>17</v>
      </c>
      <c r="O993" s="7">
        <f t="shared" si="32"/>
        <v>4049.2980000000002</v>
      </c>
      <c r="P993" s="1" t="str">
        <f>IF(Table1[[#This Row],[quantity]]&gt;=6,"Bulk Order","-")</f>
        <v>-</v>
      </c>
    </row>
    <row r="994" spans="1:16" ht="14.25" customHeight="1" x14ac:dyDescent="0.3">
      <c r="A994" s="6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1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/>
      <c r="N994" s="1" t="s">
        <v>39</v>
      </c>
      <c r="O994" s="7">
        <f t="shared" si="32"/>
        <v>493.66309999999999</v>
      </c>
      <c r="P994" s="1" t="str">
        <f>IF(Table1[[#This Row],[quantity]]&gt;=6,"Bulk Order","-")</f>
        <v>Bulk Order</v>
      </c>
    </row>
    <row r="995" spans="1:16" ht="14.25" customHeight="1" x14ac:dyDescent="0.3">
      <c r="A995" s="6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1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/>
      <c r="N995" s="1" t="s">
        <v>28</v>
      </c>
      <c r="O995" s="7">
        <f t="shared" si="32"/>
        <v>1684.8559</v>
      </c>
      <c r="P995" s="1" t="str">
        <f>IF(Table1[[#This Row],[quantity]]&gt;=6,"Bulk Order","-")</f>
        <v>-</v>
      </c>
    </row>
    <row r="996" spans="1:16" ht="14.25" customHeight="1" x14ac:dyDescent="0.3">
      <c r="A996" s="6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1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/>
      <c r="N996" s="1" t="s">
        <v>34</v>
      </c>
      <c r="O996" s="7">
        <f t="shared" si="32"/>
        <v>3816.0213000000003</v>
      </c>
      <c r="P996" s="1" t="str">
        <f>IF(Table1[[#This Row],[quantity]]&gt;=6,"Bulk Order","-")</f>
        <v>-</v>
      </c>
    </row>
    <row r="997" spans="1:16" ht="14.25" customHeight="1" x14ac:dyDescent="0.3">
      <c r="A997" s="6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1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/>
      <c r="N997" s="1" t="s">
        <v>28</v>
      </c>
      <c r="O997" s="7">
        <f t="shared" si="32"/>
        <v>693.35750000000007</v>
      </c>
      <c r="P997" s="1" t="str">
        <f>IF(Table1[[#This Row],[quantity]]&gt;=6,"Bulk Order","-")</f>
        <v>Bulk Order</v>
      </c>
    </row>
    <row r="998" spans="1:16" ht="14.25" customHeight="1" x14ac:dyDescent="0.3">
      <c r="A998" s="6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1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/>
      <c r="N998" s="1" t="s">
        <v>23</v>
      </c>
      <c r="O998" s="7">
        <f t="shared" si="32"/>
        <v>987.28000000000009</v>
      </c>
      <c r="P998" s="1" t="str">
        <f>IF(Table1[[#This Row],[quantity]]&gt;=6,"Bulk Order","-")</f>
        <v>Bulk Order</v>
      </c>
    </row>
    <row r="999" spans="1:16" ht="14.25" customHeight="1" x14ac:dyDescent="0.3">
      <c r="A999" s="6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1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/>
      <c r="N999" s="1" t="s">
        <v>39</v>
      </c>
      <c r="O999" s="7">
        <f t="shared" si="32"/>
        <v>2165.2344000000003</v>
      </c>
      <c r="P999" s="1" t="str">
        <f>IF(Table1[[#This Row],[quantity]]&gt;=6,"Bulk Order","-")</f>
        <v>-</v>
      </c>
    </row>
    <row r="1000" spans="1:16" ht="14.25" customHeight="1" x14ac:dyDescent="0.3">
      <c r="A1000" s="6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1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/>
      <c r="N1000" s="1" t="s">
        <v>34</v>
      </c>
      <c r="O1000" s="7">
        <f t="shared" si="32"/>
        <v>4763.9707000000008</v>
      </c>
      <c r="P1000" s="1" t="str">
        <f>IF(Table1[[#This Row],[quantity]]&gt;=6,"Bulk Order","-")</f>
        <v>Bulk Order</v>
      </c>
    </row>
    <row r="1001" spans="1:16" ht="14.25" customHeight="1" x14ac:dyDescent="0.3">
      <c r="A1001" s="6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1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/>
      <c r="N1001" s="1" t="s">
        <v>48</v>
      </c>
      <c r="O1001" s="7">
        <f t="shared" si="32"/>
        <v>3445.1428000000001</v>
      </c>
      <c r="P1001" s="1" t="str">
        <f>IF(Table1[[#This Row],[quantity]]&gt;=6,"Bulk Order","-")</f>
        <v>Bulk Order</v>
      </c>
    </row>
    <row r="1002" spans="1:16" ht="14.25" customHeight="1" x14ac:dyDescent="0.3">
      <c r="A1002" s="6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1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/>
      <c r="N1002" s="1" t="s">
        <v>48</v>
      </c>
      <c r="O1002" s="7">
        <f t="shared" si="32"/>
        <v>2618.9362000000001</v>
      </c>
      <c r="P1002" s="1" t="str">
        <f>IF(Table1[[#This Row],[quantity]]&gt;=6,"Bulk Order","-")</f>
        <v>Bulk Order</v>
      </c>
    </row>
    <row r="1003" spans="1:16" ht="14.25" customHeight="1" x14ac:dyDescent="0.3">
      <c r="A1003" s="6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1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/>
      <c r="N1003" s="1" t="s">
        <v>17</v>
      </c>
      <c r="O1003" s="7">
        <f t="shared" si="32"/>
        <v>1423.24</v>
      </c>
      <c r="P1003" s="1" t="str">
        <f>IF(Table1[[#This Row],[quantity]]&gt;=6,"Bulk Order","-")</f>
        <v>-</v>
      </c>
    </row>
    <row r="1004" spans="1:16" ht="14.25" customHeight="1" x14ac:dyDescent="0.3">
      <c r="A1004" s="6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1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/>
      <c r="N1004" s="1" t="s">
        <v>28</v>
      </c>
      <c r="O1004" s="7">
        <f t="shared" si="32"/>
        <v>2171.377</v>
      </c>
      <c r="P1004" s="1" t="str">
        <f>IF(Table1[[#This Row],[quantity]]&gt;=6,"Bulk Order","-")</f>
        <v>-</v>
      </c>
    </row>
    <row r="1005" spans="1:16" ht="14.25" customHeight="1" x14ac:dyDescent="0.3">
      <c r="A1005" s="6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1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/>
      <c r="N1005" s="1" t="s">
        <v>17</v>
      </c>
      <c r="O1005" s="7">
        <f t="shared" si="32"/>
        <v>405.56060000000002</v>
      </c>
      <c r="P1005" s="1" t="str">
        <f>IF(Table1[[#This Row],[quantity]]&gt;=6,"Bulk Order","-")</f>
        <v>-</v>
      </c>
    </row>
    <row r="1006" spans="1:16" ht="14.25" customHeight="1" x14ac:dyDescent="0.3">
      <c r="A1006" s="6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1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/>
      <c r="N1006" s="1" t="s">
        <v>34</v>
      </c>
      <c r="O1006" s="7">
        <f t="shared" si="32"/>
        <v>4862.8678</v>
      </c>
      <c r="P1006" s="1" t="str">
        <f>IF(Table1[[#This Row],[quantity]]&gt;=6,"Bulk Order","-")</f>
        <v>Bulk Order</v>
      </c>
    </row>
    <row r="1007" spans="1:16" ht="14.25" customHeight="1" x14ac:dyDescent="0.3">
      <c r="A1007" s="6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1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/>
      <c r="N1007" s="1" t="s">
        <v>34</v>
      </c>
      <c r="O1007" s="7">
        <f t="shared" si="32"/>
        <v>1988.4366</v>
      </c>
      <c r="P1007" s="1" t="str">
        <f>IF(Table1[[#This Row],[quantity]]&gt;=6,"Bulk Order","-")</f>
        <v>-</v>
      </c>
    </row>
    <row r="1008" spans="1:16" ht="14.25" customHeight="1" x14ac:dyDescent="0.3">
      <c r="A1008" s="6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1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/>
      <c r="N1008" s="1" t="s">
        <v>23</v>
      </c>
      <c r="O1008" s="7">
        <f t="shared" si="32"/>
        <v>2067.3024</v>
      </c>
      <c r="P1008" s="1" t="str">
        <f>IF(Table1[[#This Row],[quantity]]&gt;=6,"Bulk Order","-")</f>
        <v>-</v>
      </c>
    </row>
    <row r="1009" spans="1:16" ht="14.25" customHeight="1" x14ac:dyDescent="0.3">
      <c r="A1009" s="6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1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/>
      <c r="N1009" s="1" t="s">
        <v>23</v>
      </c>
      <c r="O1009" s="7">
        <f t="shared" si="32"/>
        <v>3558.5243999999998</v>
      </c>
      <c r="P1009" s="1" t="str">
        <f>IF(Table1[[#This Row],[quantity]]&gt;=6,"Bulk Order","-")</f>
        <v>Bulk Order</v>
      </c>
    </row>
    <row r="1010" spans="1:16" ht="14.25" customHeight="1" x14ac:dyDescent="0.3">
      <c r="A1010" s="6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1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/>
      <c r="N1010" s="1" t="s">
        <v>23</v>
      </c>
      <c r="O1010" s="7">
        <f t="shared" si="32"/>
        <v>104.73</v>
      </c>
      <c r="P1010" s="1" t="str">
        <f>IF(Table1[[#This Row],[quantity]]&gt;=6,"Bulk Order","-")</f>
        <v>Bulk Order</v>
      </c>
    </row>
    <row r="1011" spans="1:16" ht="14.25" customHeight="1" x14ac:dyDescent="0.3">
      <c r="A1011" s="6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1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/>
      <c r="N1011" s="1" t="s">
        <v>28</v>
      </c>
      <c r="O1011" s="7">
        <f t="shared" si="32"/>
        <v>4052.3173000000002</v>
      </c>
      <c r="P1011" s="1" t="str">
        <f>IF(Table1[[#This Row],[quantity]]&gt;=6,"Bulk Order","-")</f>
        <v>-</v>
      </c>
    </row>
    <row r="1012" spans="1:16" ht="14.25" customHeight="1" x14ac:dyDescent="0.3">
      <c r="A1012" s="6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1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/>
      <c r="N1012" s="1" t="s">
        <v>34</v>
      </c>
      <c r="O1012" s="7">
        <f t="shared" si="32"/>
        <v>1041.5328</v>
      </c>
      <c r="P1012" s="1" t="str">
        <f>IF(Table1[[#This Row],[quantity]]&gt;=6,"Bulk Order","-")</f>
        <v>Bulk Order</v>
      </c>
    </row>
    <row r="1013" spans="1:16" ht="14.25" customHeight="1" x14ac:dyDescent="0.3">
      <c r="A1013" s="6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1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/>
      <c r="N1013" s="1" t="s">
        <v>28</v>
      </c>
      <c r="O1013" s="7">
        <f t="shared" si="32"/>
        <v>917.27480000000003</v>
      </c>
      <c r="P1013" s="1" t="str">
        <f>IF(Table1[[#This Row],[quantity]]&gt;=6,"Bulk Order","-")</f>
        <v>-</v>
      </c>
    </row>
    <row r="1014" spans="1:16" ht="14.25" customHeight="1" x14ac:dyDescent="0.3">
      <c r="A1014" s="6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1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/>
      <c r="N1014" s="1" t="s">
        <v>48</v>
      </c>
      <c r="O1014" s="7">
        <f t="shared" si="32"/>
        <v>583.78319999999997</v>
      </c>
      <c r="P1014" s="1" t="str">
        <f>IF(Table1[[#This Row],[quantity]]&gt;=6,"Bulk Order","-")</f>
        <v>-</v>
      </c>
    </row>
    <row r="1015" spans="1:16" ht="14.25" customHeight="1" x14ac:dyDescent="0.3">
      <c r="A1015" s="6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1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/>
      <c r="N1015" s="1" t="s">
        <v>34</v>
      </c>
      <c r="O1015" s="7">
        <f t="shared" si="32"/>
        <v>3659.3350000000005</v>
      </c>
      <c r="P1015" s="1" t="str">
        <f>IF(Table1[[#This Row],[quantity]]&gt;=6,"Bulk Order","-")</f>
        <v>-</v>
      </c>
    </row>
    <row r="1016" spans="1:16" ht="14.25" customHeight="1" x14ac:dyDescent="0.3">
      <c r="A1016" s="6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1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/>
      <c r="N1016" s="1" t="s">
        <v>39</v>
      </c>
      <c r="O1016" s="7">
        <f t="shared" si="32"/>
        <v>3362.6746999999996</v>
      </c>
      <c r="P1016" s="1" t="str">
        <f>IF(Table1[[#This Row],[quantity]]&gt;=6,"Bulk Order","-")</f>
        <v>-</v>
      </c>
    </row>
    <row r="1017" spans="1:16" ht="14.25" customHeight="1" x14ac:dyDescent="0.3">
      <c r="A1017" s="6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1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/>
      <c r="N1017" s="1" t="s">
        <v>28</v>
      </c>
      <c r="O1017" s="7">
        <f t="shared" si="32"/>
        <v>174.196</v>
      </c>
      <c r="P1017" s="1" t="str">
        <f>IF(Table1[[#This Row],[quantity]]&gt;=6,"Bulk Order","-")</f>
        <v>-</v>
      </c>
    </row>
    <row r="1018" spans="1:16" ht="14.25" customHeight="1" x14ac:dyDescent="0.3">
      <c r="A1018" s="6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1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/>
      <c r="N1018" s="1" t="s">
        <v>28</v>
      </c>
      <c r="O1018" s="7">
        <f t="shared" si="32"/>
        <v>343.20600000000002</v>
      </c>
      <c r="P1018" s="1" t="str">
        <f>IF(Table1[[#This Row],[quantity]]&gt;=6,"Bulk Order","-")</f>
        <v>-</v>
      </c>
    </row>
    <row r="1019" spans="1:16" ht="14.25" customHeight="1" x14ac:dyDescent="0.3">
      <c r="A1019" s="6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1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/>
      <c r="N1019" s="1" t="s">
        <v>34</v>
      </c>
      <c r="O1019" s="7">
        <f t="shared" si="32"/>
        <v>3449.9025000000001</v>
      </c>
      <c r="P1019" s="1" t="str">
        <f>IF(Table1[[#This Row],[quantity]]&gt;=6,"Bulk Order","-")</f>
        <v>Bulk Order</v>
      </c>
    </row>
    <row r="1020" spans="1:16" ht="14.25" customHeight="1" x14ac:dyDescent="0.3">
      <c r="A1020" s="6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1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/>
      <c r="N1020" s="1" t="s">
        <v>28</v>
      </c>
      <c r="O1020" s="7">
        <f t="shared" si="32"/>
        <v>442.29149999999998</v>
      </c>
      <c r="P1020" s="1" t="str">
        <f>IF(Table1[[#This Row],[quantity]]&gt;=6,"Bulk Order","-")</f>
        <v>Bulk Order</v>
      </c>
    </row>
    <row r="1021" spans="1:16" ht="14.25" customHeight="1" x14ac:dyDescent="0.3">
      <c r="A1021" s="6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1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/>
      <c r="N1021" s="1" t="s">
        <v>17</v>
      </c>
      <c r="O1021" s="7">
        <f t="shared" si="32"/>
        <v>2796.8606</v>
      </c>
      <c r="P1021" s="1" t="str">
        <f>IF(Table1[[#This Row],[quantity]]&gt;=6,"Bulk Order","-")</f>
        <v>-</v>
      </c>
    </row>
    <row r="1022" spans="1:16" ht="14.25" customHeight="1" x14ac:dyDescent="0.3">
      <c r="A1022" s="6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1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/>
      <c r="N1022" s="1" t="s">
        <v>39</v>
      </c>
      <c r="O1022" s="7">
        <f t="shared" si="32"/>
        <v>1724.9594999999999</v>
      </c>
      <c r="P1022" s="1" t="str">
        <f>IF(Table1[[#This Row],[quantity]]&gt;=6,"Bulk Order","-")</f>
        <v>-</v>
      </c>
    </row>
    <row r="1023" spans="1:16" ht="14.25" customHeight="1" x14ac:dyDescent="0.3">
      <c r="A1023" s="6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1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/>
      <c r="N1023" s="1" t="s">
        <v>17</v>
      </c>
      <c r="O1023" s="7">
        <f t="shared" si="32"/>
        <v>4012.7456000000002</v>
      </c>
      <c r="P1023" s="1" t="str">
        <f>IF(Table1[[#This Row],[quantity]]&gt;=6,"Bulk Order","-")</f>
        <v>Bulk Order</v>
      </c>
    </row>
    <row r="1024" spans="1:16" ht="14.25" customHeight="1" x14ac:dyDescent="0.3">
      <c r="A1024" s="6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1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/>
      <c r="N1024" s="1" t="s">
        <v>39</v>
      </c>
      <c r="O1024" s="7">
        <f t="shared" si="32"/>
        <v>2092.3272000000002</v>
      </c>
      <c r="P1024" s="1" t="str">
        <f>IF(Table1[[#This Row],[quantity]]&gt;=6,"Bulk Order","-")</f>
        <v>-</v>
      </c>
    </row>
    <row r="1025" spans="1:16" ht="14.25" customHeight="1" x14ac:dyDescent="0.3">
      <c r="A1025" s="6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1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/>
      <c r="N1025" s="1" t="s">
        <v>48</v>
      </c>
      <c r="O1025" s="7">
        <f t="shared" si="32"/>
        <v>1358.2626</v>
      </c>
      <c r="P1025" s="1" t="str">
        <f>IF(Table1[[#This Row],[quantity]]&gt;=6,"Bulk Order","-")</f>
        <v>Bulk Order</v>
      </c>
    </row>
    <row r="1026" spans="1:16" ht="14.25" customHeight="1" x14ac:dyDescent="0.3">
      <c r="A1026" s="6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1"/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/>
      <c r="N1026" s="1" t="s">
        <v>48</v>
      </c>
      <c r="O1026" s="7">
        <f t="shared" si="32"/>
        <v>4338.2782999999999</v>
      </c>
      <c r="P1026" s="1" t="str">
        <f>IF(Table1[[#This Row],[quantity]]&gt;=6,"Bulk Order","-")</f>
        <v>-</v>
      </c>
    </row>
    <row r="1027" spans="1:16" ht="14.25" customHeight="1" x14ac:dyDescent="0.3">
      <c r="A1027" s="6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ref="F1027:F1090" si="33">D1027*E1027</f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/>
      <c r="N1027" s="1" t="s">
        <v>34</v>
      </c>
      <c r="O1027" s="7">
        <f t="shared" ref="O1027:O1090" si="34">D1027-F1027</f>
        <v>1038.02</v>
      </c>
      <c r="P1027" s="1" t="str">
        <f>IF(Table1[[#This Row],[quantity]]&gt;=6,"Bulk Order","-")</f>
        <v>Bulk Order</v>
      </c>
    </row>
    <row r="1028" spans="1:16" ht="14.25" customHeight="1" x14ac:dyDescent="0.3">
      <c r="A1028" s="6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3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/>
      <c r="N1028" s="1" t="s">
        <v>28</v>
      </c>
      <c r="O1028" s="7">
        <f t="shared" si="34"/>
        <v>1345.7003999999999</v>
      </c>
      <c r="P1028" s="1" t="str">
        <f>IF(Table1[[#This Row],[quantity]]&gt;=6,"Bulk Order","-")</f>
        <v>-</v>
      </c>
    </row>
    <row r="1029" spans="1:16" ht="14.25" customHeight="1" x14ac:dyDescent="0.3">
      <c r="A1029" s="6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3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/>
      <c r="N1029" s="1" t="s">
        <v>39</v>
      </c>
      <c r="O1029" s="7">
        <f t="shared" si="34"/>
        <v>273.14610000000005</v>
      </c>
      <c r="P1029" s="1" t="str">
        <f>IF(Table1[[#This Row],[quantity]]&gt;=6,"Bulk Order","-")</f>
        <v>-</v>
      </c>
    </row>
    <row r="1030" spans="1:16" ht="14.25" customHeight="1" x14ac:dyDescent="0.3">
      <c r="A1030" s="6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3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/>
      <c r="N1030" s="1" t="s">
        <v>48</v>
      </c>
      <c r="O1030" s="7">
        <f t="shared" si="34"/>
        <v>3708.0780000000004</v>
      </c>
      <c r="P1030" s="1" t="str">
        <f>IF(Table1[[#This Row],[quantity]]&gt;=6,"Bulk Order","-")</f>
        <v>Bulk Order</v>
      </c>
    </row>
    <row r="1031" spans="1:16" ht="14.25" customHeight="1" x14ac:dyDescent="0.3">
      <c r="A1031" s="6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3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/>
      <c r="N1031" s="1" t="s">
        <v>34</v>
      </c>
      <c r="O1031" s="7">
        <f t="shared" si="34"/>
        <v>3454.3349000000003</v>
      </c>
      <c r="P1031" s="1" t="str">
        <f>IF(Table1[[#This Row],[quantity]]&gt;=6,"Bulk Order","-")</f>
        <v>Bulk Order</v>
      </c>
    </row>
    <row r="1032" spans="1:16" ht="14.25" customHeight="1" x14ac:dyDescent="0.3">
      <c r="A1032" s="6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3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/>
      <c r="N1032" s="1" t="s">
        <v>48</v>
      </c>
      <c r="O1032" s="7">
        <f t="shared" si="34"/>
        <v>92.382400000000004</v>
      </c>
      <c r="P1032" s="1" t="str">
        <f>IF(Table1[[#This Row],[quantity]]&gt;=6,"Bulk Order","-")</f>
        <v>-</v>
      </c>
    </row>
    <row r="1033" spans="1:16" ht="14.25" customHeight="1" x14ac:dyDescent="0.3">
      <c r="A1033" s="6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3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/>
      <c r="N1033" s="1" t="s">
        <v>39</v>
      </c>
      <c r="O1033" s="7">
        <f t="shared" si="34"/>
        <v>2556.8208</v>
      </c>
      <c r="P1033" s="1" t="str">
        <f>IF(Table1[[#This Row],[quantity]]&gt;=6,"Bulk Order","-")</f>
        <v>Bulk Order</v>
      </c>
    </row>
    <row r="1034" spans="1:16" ht="14.25" customHeight="1" x14ac:dyDescent="0.3">
      <c r="A1034" s="6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3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/>
      <c r="N1034" s="1" t="s">
        <v>28</v>
      </c>
      <c r="O1034" s="7">
        <f t="shared" si="34"/>
        <v>2017.8618999999999</v>
      </c>
      <c r="P1034" s="1" t="str">
        <f>IF(Table1[[#This Row],[quantity]]&gt;=6,"Bulk Order","-")</f>
        <v>Bulk Order</v>
      </c>
    </row>
    <row r="1035" spans="1:16" ht="14.25" customHeight="1" x14ac:dyDescent="0.3">
      <c r="A1035" s="6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3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/>
      <c r="N1035" s="1" t="s">
        <v>39</v>
      </c>
      <c r="O1035" s="7">
        <f t="shared" si="34"/>
        <v>3727.5622999999996</v>
      </c>
      <c r="P1035" s="1" t="str">
        <f>IF(Table1[[#This Row],[quantity]]&gt;=6,"Bulk Order","-")</f>
        <v>-</v>
      </c>
    </row>
    <row r="1036" spans="1:16" ht="14.25" customHeight="1" x14ac:dyDescent="0.3">
      <c r="A1036" s="6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3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/>
      <c r="N1036" s="1" t="s">
        <v>17</v>
      </c>
      <c r="O1036" s="7">
        <f t="shared" si="34"/>
        <v>1138.1759999999999</v>
      </c>
      <c r="P1036" s="1" t="str">
        <f>IF(Table1[[#This Row],[quantity]]&gt;=6,"Bulk Order","-")</f>
        <v>-</v>
      </c>
    </row>
    <row r="1037" spans="1:16" ht="14.25" customHeight="1" x14ac:dyDescent="0.3">
      <c r="A1037" s="6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3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/>
      <c r="N1037" s="1" t="s">
        <v>48</v>
      </c>
      <c r="O1037" s="7">
        <f t="shared" si="34"/>
        <v>3329.7719999999999</v>
      </c>
      <c r="P1037" s="1" t="str">
        <f>IF(Table1[[#This Row],[quantity]]&gt;=6,"Bulk Order","-")</f>
        <v>Bulk Order</v>
      </c>
    </row>
    <row r="1038" spans="1:16" ht="14.25" customHeight="1" x14ac:dyDescent="0.3">
      <c r="A1038" s="6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3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/>
      <c r="N1038" s="1" t="s">
        <v>48</v>
      </c>
      <c r="O1038" s="7">
        <f t="shared" si="34"/>
        <v>2507.7997</v>
      </c>
      <c r="P1038" s="1" t="str">
        <f>IF(Table1[[#This Row],[quantity]]&gt;=6,"Bulk Order","-")</f>
        <v>Bulk Order</v>
      </c>
    </row>
    <row r="1039" spans="1:16" ht="14.25" customHeight="1" x14ac:dyDescent="0.3">
      <c r="A1039" s="6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3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/>
      <c r="N1039" s="1" t="s">
        <v>39</v>
      </c>
      <c r="O1039" s="7">
        <f t="shared" si="34"/>
        <v>136.77439999999999</v>
      </c>
      <c r="P1039" s="1" t="str">
        <f>IF(Table1[[#This Row],[quantity]]&gt;=6,"Bulk Order","-")</f>
        <v>Bulk Order</v>
      </c>
    </row>
    <row r="1040" spans="1:16" ht="14.25" customHeight="1" x14ac:dyDescent="0.3">
      <c r="A1040" s="6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3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/>
      <c r="N1040" s="1" t="s">
        <v>39</v>
      </c>
      <c r="O1040" s="7">
        <f t="shared" si="34"/>
        <v>2884.4140000000007</v>
      </c>
      <c r="P1040" s="1" t="str">
        <f>IF(Table1[[#This Row],[quantity]]&gt;=6,"Bulk Order","-")</f>
        <v>Bulk Order</v>
      </c>
    </row>
    <row r="1041" spans="1:16" ht="14.25" customHeight="1" x14ac:dyDescent="0.3">
      <c r="A1041" s="6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3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/>
      <c r="N1041" s="1" t="s">
        <v>48</v>
      </c>
      <c r="O1041" s="7">
        <f t="shared" si="34"/>
        <v>784.1</v>
      </c>
      <c r="P1041" s="1" t="str">
        <f>IF(Table1[[#This Row],[quantity]]&gt;=6,"Bulk Order","-")</f>
        <v>-</v>
      </c>
    </row>
    <row r="1042" spans="1:16" ht="14.25" customHeight="1" x14ac:dyDescent="0.3">
      <c r="A1042" s="6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3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/>
      <c r="N1042" s="1" t="s">
        <v>34</v>
      </c>
      <c r="O1042" s="7">
        <f t="shared" si="34"/>
        <v>3184.0105000000003</v>
      </c>
      <c r="P1042" s="1" t="str">
        <f>IF(Table1[[#This Row],[quantity]]&gt;=6,"Bulk Order","-")</f>
        <v>-</v>
      </c>
    </row>
    <row r="1043" spans="1:16" ht="14.25" customHeight="1" x14ac:dyDescent="0.3">
      <c r="A1043" s="6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3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/>
      <c r="N1043" s="1" t="s">
        <v>39</v>
      </c>
      <c r="O1043" s="7">
        <f t="shared" si="34"/>
        <v>2106.1026000000002</v>
      </c>
      <c r="P1043" s="1" t="str">
        <f>IF(Table1[[#This Row],[quantity]]&gt;=6,"Bulk Order","-")</f>
        <v>Bulk Order</v>
      </c>
    </row>
    <row r="1044" spans="1:16" ht="14.25" customHeight="1" x14ac:dyDescent="0.3">
      <c r="A1044" s="6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3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/>
      <c r="N1044" s="1" t="s">
        <v>39</v>
      </c>
      <c r="O1044" s="7">
        <f t="shared" si="34"/>
        <v>2489.4090000000001</v>
      </c>
      <c r="P1044" s="1" t="str">
        <f>IF(Table1[[#This Row],[quantity]]&gt;=6,"Bulk Order","-")</f>
        <v>-</v>
      </c>
    </row>
    <row r="1045" spans="1:16" ht="14.25" customHeight="1" x14ac:dyDescent="0.3">
      <c r="A1045" s="6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3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/>
      <c r="N1045" s="1" t="s">
        <v>34</v>
      </c>
      <c r="O1045" s="7">
        <f t="shared" si="34"/>
        <v>524.0326</v>
      </c>
      <c r="P1045" s="1" t="str">
        <f>IF(Table1[[#This Row],[quantity]]&gt;=6,"Bulk Order","-")</f>
        <v>-</v>
      </c>
    </row>
    <row r="1046" spans="1:16" ht="14.25" customHeight="1" x14ac:dyDescent="0.3">
      <c r="A1046" s="6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3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/>
      <c r="N1046" s="1" t="s">
        <v>23</v>
      </c>
      <c r="O1046" s="7">
        <f t="shared" si="34"/>
        <v>2927.0280000000002</v>
      </c>
      <c r="P1046" s="1" t="str">
        <f>IF(Table1[[#This Row],[quantity]]&gt;=6,"Bulk Order","-")</f>
        <v>-</v>
      </c>
    </row>
    <row r="1047" spans="1:16" ht="14.25" customHeight="1" x14ac:dyDescent="0.3">
      <c r="A1047" s="6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3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/>
      <c r="N1047" s="1" t="s">
        <v>17</v>
      </c>
      <c r="O1047" s="7">
        <f t="shared" si="34"/>
        <v>718.43370000000004</v>
      </c>
      <c r="P1047" s="1" t="str">
        <f>IF(Table1[[#This Row],[quantity]]&gt;=6,"Bulk Order","-")</f>
        <v>Bulk Order</v>
      </c>
    </row>
    <row r="1048" spans="1:16" ht="14.25" customHeight="1" x14ac:dyDescent="0.3">
      <c r="A1048" s="6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3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/>
      <c r="N1048" s="1" t="s">
        <v>34</v>
      </c>
      <c r="O1048" s="7">
        <f t="shared" si="34"/>
        <v>2827.1206000000002</v>
      </c>
      <c r="P1048" s="1" t="str">
        <f>IF(Table1[[#This Row],[quantity]]&gt;=6,"Bulk Order","-")</f>
        <v>Bulk Order</v>
      </c>
    </row>
    <row r="1049" spans="1:16" ht="14.25" customHeight="1" x14ac:dyDescent="0.3">
      <c r="A1049" s="6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3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/>
      <c r="N1049" s="1" t="s">
        <v>23</v>
      </c>
      <c r="O1049" s="7">
        <f t="shared" si="34"/>
        <v>2563.9488000000001</v>
      </c>
      <c r="P1049" s="1" t="str">
        <f>IF(Table1[[#This Row],[quantity]]&gt;=6,"Bulk Order","-")</f>
        <v>Bulk Order</v>
      </c>
    </row>
    <row r="1050" spans="1:16" ht="14.25" customHeight="1" x14ac:dyDescent="0.3">
      <c r="A1050" s="6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3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/>
      <c r="N1050" s="1" t="s">
        <v>39</v>
      </c>
      <c r="O1050" s="7">
        <f t="shared" si="34"/>
        <v>3244.5594000000001</v>
      </c>
      <c r="P1050" s="1" t="str">
        <f>IF(Table1[[#This Row],[quantity]]&gt;=6,"Bulk Order","-")</f>
        <v>Bulk Order</v>
      </c>
    </row>
    <row r="1051" spans="1:16" ht="14.25" customHeight="1" x14ac:dyDescent="0.3">
      <c r="A1051" s="6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3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/>
      <c r="N1051" s="1" t="s">
        <v>28</v>
      </c>
      <c r="O1051" s="7">
        <f t="shared" si="34"/>
        <v>1927.5795000000001</v>
      </c>
      <c r="P1051" s="1" t="str">
        <f>IF(Table1[[#This Row],[quantity]]&gt;=6,"Bulk Order","-")</f>
        <v>-</v>
      </c>
    </row>
    <row r="1052" spans="1:16" ht="14.25" customHeight="1" x14ac:dyDescent="0.3">
      <c r="A1052" s="6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3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/>
      <c r="N1052" s="1" t="s">
        <v>48</v>
      </c>
      <c r="O1052" s="7">
        <f t="shared" si="34"/>
        <v>835.31569999999988</v>
      </c>
      <c r="P1052" s="1" t="str">
        <f>IF(Table1[[#This Row],[quantity]]&gt;=6,"Bulk Order","-")</f>
        <v>-</v>
      </c>
    </row>
    <row r="1053" spans="1:16" ht="14.25" customHeight="1" x14ac:dyDescent="0.3">
      <c r="A1053" s="6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3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/>
      <c r="N1053" s="1" t="s">
        <v>39</v>
      </c>
      <c r="O1053" s="7">
        <f t="shared" si="34"/>
        <v>2813.6850999999997</v>
      </c>
      <c r="P1053" s="1" t="str">
        <f>IF(Table1[[#This Row],[quantity]]&gt;=6,"Bulk Order","-")</f>
        <v>-</v>
      </c>
    </row>
    <row r="1054" spans="1:16" ht="14.25" customHeight="1" x14ac:dyDescent="0.3">
      <c r="A1054" s="6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3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/>
      <c r="N1054" s="1" t="s">
        <v>39</v>
      </c>
      <c r="O1054" s="7">
        <f t="shared" si="34"/>
        <v>467.88560000000001</v>
      </c>
      <c r="P1054" s="1" t="str">
        <f>IF(Table1[[#This Row],[quantity]]&gt;=6,"Bulk Order","-")</f>
        <v>-</v>
      </c>
    </row>
    <row r="1055" spans="1:16" ht="14.25" customHeight="1" x14ac:dyDescent="0.3">
      <c r="A1055" s="6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3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/>
      <c r="N1055" s="1" t="s">
        <v>28</v>
      </c>
      <c r="O1055" s="7">
        <f t="shared" si="34"/>
        <v>119.23260000000001</v>
      </c>
      <c r="P1055" s="1" t="str">
        <f>IF(Table1[[#This Row],[quantity]]&gt;=6,"Bulk Order","-")</f>
        <v>Bulk Order</v>
      </c>
    </row>
    <row r="1056" spans="1:16" ht="14.25" customHeight="1" x14ac:dyDescent="0.3">
      <c r="A1056" s="6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3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/>
      <c r="N1056" s="1" t="s">
        <v>28</v>
      </c>
      <c r="O1056" s="7">
        <f t="shared" si="34"/>
        <v>4049.4377000000004</v>
      </c>
      <c r="P1056" s="1" t="str">
        <f>IF(Table1[[#This Row],[quantity]]&gt;=6,"Bulk Order","-")</f>
        <v>-</v>
      </c>
    </row>
    <row r="1057" spans="1:16" ht="14.25" customHeight="1" x14ac:dyDescent="0.3">
      <c r="A1057" s="6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3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/>
      <c r="N1057" s="1" t="s">
        <v>17</v>
      </c>
      <c r="O1057" s="7">
        <f t="shared" si="34"/>
        <v>1576.4813999999999</v>
      </c>
      <c r="P1057" s="1" t="str">
        <f>IF(Table1[[#This Row],[quantity]]&gt;=6,"Bulk Order","-")</f>
        <v>-</v>
      </c>
    </row>
    <row r="1058" spans="1:16" ht="14.25" customHeight="1" x14ac:dyDescent="0.3">
      <c r="A1058" s="6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3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/>
      <c r="N1058" s="1" t="s">
        <v>34</v>
      </c>
      <c r="O1058" s="7">
        <f t="shared" si="34"/>
        <v>361.8168</v>
      </c>
      <c r="P1058" s="1" t="str">
        <f>IF(Table1[[#This Row],[quantity]]&gt;=6,"Bulk Order","-")</f>
        <v>-</v>
      </c>
    </row>
    <row r="1059" spans="1:16" ht="14.25" customHeight="1" x14ac:dyDescent="0.3">
      <c r="A1059" s="6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3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/>
      <c r="N1059" s="1" t="s">
        <v>48</v>
      </c>
      <c r="O1059" s="7">
        <f t="shared" si="34"/>
        <v>1882.0288</v>
      </c>
      <c r="P1059" s="1" t="str">
        <f>IF(Table1[[#This Row],[quantity]]&gt;=6,"Bulk Order","-")</f>
        <v>-</v>
      </c>
    </row>
    <row r="1060" spans="1:16" ht="14.25" customHeight="1" x14ac:dyDescent="0.3">
      <c r="A1060" s="6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3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/>
      <c r="N1060" s="1" t="s">
        <v>28</v>
      </c>
      <c r="O1060" s="7">
        <f t="shared" si="34"/>
        <v>470.13060000000002</v>
      </c>
      <c r="P1060" s="1" t="str">
        <f>IF(Table1[[#This Row],[quantity]]&gt;=6,"Bulk Order","-")</f>
        <v>-</v>
      </c>
    </row>
    <row r="1061" spans="1:16" ht="14.25" customHeight="1" x14ac:dyDescent="0.3">
      <c r="A1061" s="6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3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/>
      <c r="N1061" s="1" t="s">
        <v>34</v>
      </c>
      <c r="O1061" s="7">
        <f t="shared" si="34"/>
        <v>197.9562</v>
      </c>
      <c r="P1061" s="1" t="str">
        <f>IF(Table1[[#This Row],[quantity]]&gt;=6,"Bulk Order","-")</f>
        <v>-</v>
      </c>
    </row>
    <row r="1062" spans="1:16" ht="14.25" customHeight="1" x14ac:dyDescent="0.3">
      <c r="A1062" s="6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3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/>
      <c r="N1062" s="1" t="s">
        <v>17</v>
      </c>
      <c r="O1062" s="7">
        <f t="shared" si="34"/>
        <v>650.84090000000003</v>
      </c>
      <c r="P1062" s="1" t="str">
        <f>IF(Table1[[#This Row],[quantity]]&gt;=6,"Bulk Order","-")</f>
        <v>Bulk Order</v>
      </c>
    </row>
    <row r="1063" spans="1:16" ht="14.25" customHeight="1" x14ac:dyDescent="0.3">
      <c r="A1063" s="6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3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/>
      <c r="N1063" s="1" t="s">
        <v>28</v>
      </c>
      <c r="O1063" s="7">
        <f t="shared" si="34"/>
        <v>2065.9558999999999</v>
      </c>
      <c r="P1063" s="1" t="str">
        <f>IF(Table1[[#This Row],[quantity]]&gt;=6,"Bulk Order","-")</f>
        <v>Bulk Order</v>
      </c>
    </row>
    <row r="1064" spans="1:16" ht="14.25" customHeight="1" x14ac:dyDescent="0.3">
      <c r="A1064" s="6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3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/>
      <c r="N1064" s="1" t="s">
        <v>34</v>
      </c>
      <c r="O1064" s="7">
        <f t="shared" si="34"/>
        <v>3650.6304</v>
      </c>
      <c r="P1064" s="1" t="str">
        <f>IF(Table1[[#This Row],[quantity]]&gt;=6,"Bulk Order","-")</f>
        <v>-</v>
      </c>
    </row>
    <row r="1065" spans="1:16" ht="14.25" customHeight="1" x14ac:dyDescent="0.3">
      <c r="A1065" s="6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3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/>
      <c r="N1065" s="1" t="s">
        <v>17</v>
      </c>
      <c r="O1065" s="7">
        <f t="shared" si="34"/>
        <v>2540.7628</v>
      </c>
      <c r="P1065" s="1" t="str">
        <f>IF(Table1[[#This Row],[quantity]]&gt;=6,"Bulk Order","-")</f>
        <v>-</v>
      </c>
    </row>
    <row r="1066" spans="1:16" ht="14.25" customHeight="1" x14ac:dyDescent="0.3">
      <c r="A1066" s="6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3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/>
      <c r="N1066" s="1" t="s">
        <v>48</v>
      </c>
      <c r="O1066" s="7">
        <f t="shared" si="34"/>
        <v>787.99700000000007</v>
      </c>
      <c r="P1066" s="1" t="str">
        <f>IF(Table1[[#This Row],[quantity]]&gt;=6,"Bulk Order","-")</f>
        <v>Bulk Order</v>
      </c>
    </row>
    <row r="1067" spans="1:16" ht="14.25" customHeight="1" x14ac:dyDescent="0.3">
      <c r="A1067" s="6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3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/>
      <c r="N1067" s="1" t="s">
        <v>34</v>
      </c>
      <c r="O1067" s="7">
        <f t="shared" si="34"/>
        <v>3497.6836000000003</v>
      </c>
      <c r="P1067" s="1" t="str">
        <f>IF(Table1[[#This Row],[quantity]]&gt;=6,"Bulk Order","-")</f>
        <v>-</v>
      </c>
    </row>
    <row r="1068" spans="1:16" ht="14.25" customHeight="1" x14ac:dyDescent="0.3">
      <c r="A1068" s="6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3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/>
      <c r="N1068" s="1" t="s">
        <v>34</v>
      </c>
      <c r="O1068" s="7">
        <f t="shared" si="34"/>
        <v>1217.6636000000001</v>
      </c>
      <c r="P1068" s="1" t="str">
        <f>IF(Table1[[#This Row],[quantity]]&gt;=6,"Bulk Order","-")</f>
        <v>Bulk Order</v>
      </c>
    </row>
    <row r="1069" spans="1:16" ht="14.25" customHeight="1" x14ac:dyDescent="0.3">
      <c r="A1069" s="6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3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/>
      <c r="N1069" s="1" t="s">
        <v>28</v>
      </c>
      <c r="O1069" s="7">
        <f t="shared" si="34"/>
        <v>2342.4210000000003</v>
      </c>
      <c r="P1069" s="1" t="str">
        <f>IF(Table1[[#This Row],[quantity]]&gt;=6,"Bulk Order","-")</f>
        <v>Bulk Order</v>
      </c>
    </row>
    <row r="1070" spans="1:16" ht="14.25" customHeight="1" x14ac:dyDescent="0.3">
      <c r="A1070" s="6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3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/>
      <c r="N1070" s="1" t="s">
        <v>17</v>
      </c>
      <c r="O1070" s="7">
        <f t="shared" si="34"/>
        <v>2294.2043999999996</v>
      </c>
      <c r="P1070" s="1" t="str">
        <f>IF(Table1[[#This Row],[quantity]]&gt;=6,"Bulk Order","-")</f>
        <v>-</v>
      </c>
    </row>
    <row r="1071" spans="1:16" ht="14.25" customHeight="1" x14ac:dyDescent="0.3">
      <c r="A1071" s="6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3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/>
      <c r="N1071" s="1" t="s">
        <v>39</v>
      </c>
      <c r="O1071" s="7">
        <f t="shared" si="34"/>
        <v>1265.49</v>
      </c>
      <c r="P1071" s="1" t="str">
        <f>IF(Table1[[#This Row],[quantity]]&gt;=6,"Bulk Order","-")</f>
        <v>Bulk Order</v>
      </c>
    </row>
    <row r="1072" spans="1:16" ht="14.25" customHeight="1" x14ac:dyDescent="0.3">
      <c r="A1072" s="6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3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/>
      <c r="N1072" s="1" t="s">
        <v>28</v>
      </c>
      <c r="O1072" s="7">
        <f t="shared" si="34"/>
        <v>2218.433</v>
      </c>
      <c r="P1072" s="1" t="str">
        <f>IF(Table1[[#This Row],[quantity]]&gt;=6,"Bulk Order","-")</f>
        <v>Bulk Order</v>
      </c>
    </row>
    <row r="1073" spans="1:16" ht="14.25" customHeight="1" x14ac:dyDescent="0.3">
      <c r="A1073" s="6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3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/>
      <c r="N1073" s="1" t="s">
        <v>39</v>
      </c>
      <c r="O1073" s="7">
        <f t="shared" si="34"/>
        <v>3224.4286000000002</v>
      </c>
      <c r="P1073" s="1" t="str">
        <f>IF(Table1[[#This Row],[quantity]]&gt;=6,"Bulk Order","-")</f>
        <v>-</v>
      </c>
    </row>
    <row r="1074" spans="1:16" ht="14.25" customHeight="1" x14ac:dyDescent="0.3">
      <c r="A1074" s="6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3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/>
      <c r="N1074" s="1" t="s">
        <v>23</v>
      </c>
      <c r="O1074" s="7">
        <f t="shared" si="34"/>
        <v>1687.6212999999998</v>
      </c>
      <c r="P1074" s="1" t="str">
        <f>IF(Table1[[#This Row],[quantity]]&gt;=6,"Bulk Order","-")</f>
        <v>Bulk Order</v>
      </c>
    </row>
    <row r="1075" spans="1:16" ht="14.25" customHeight="1" x14ac:dyDescent="0.3">
      <c r="A1075" s="6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3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/>
      <c r="N1075" s="1" t="s">
        <v>23</v>
      </c>
      <c r="O1075" s="7">
        <f t="shared" si="34"/>
        <v>2278.056</v>
      </c>
      <c r="P1075" s="1" t="str">
        <f>IF(Table1[[#This Row],[quantity]]&gt;=6,"Bulk Order","-")</f>
        <v>-</v>
      </c>
    </row>
    <row r="1076" spans="1:16" ht="14.25" customHeight="1" x14ac:dyDescent="0.3">
      <c r="A1076" s="6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3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/>
      <c r="N1076" s="1" t="s">
        <v>34</v>
      </c>
      <c r="O1076" s="7">
        <f t="shared" si="34"/>
        <v>2430.1766000000002</v>
      </c>
      <c r="P1076" s="1" t="str">
        <f>IF(Table1[[#This Row],[quantity]]&gt;=6,"Bulk Order","-")</f>
        <v>-</v>
      </c>
    </row>
    <row r="1077" spans="1:16" ht="14.25" customHeight="1" x14ac:dyDescent="0.3">
      <c r="A1077" s="6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3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/>
      <c r="N1077" s="1" t="s">
        <v>23</v>
      </c>
      <c r="O1077" s="7">
        <f t="shared" si="34"/>
        <v>703.71950000000004</v>
      </c>
      <c r="P1077" s="1" t="str">
        <f>IF(Table1[[#This Row],[quantity]]&gt;=6,"Bulk Order","-")</f>
        <v>Bulk Order</v>
      </c>
    </row>
    <row r="1078" spans="1:16" ht="14.25" customHeight="1" x14ac:dyDescent="0.3">
      <c r="A1078" s="6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3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/>
      <c r="N1078" s="1" t="s">
        <v>23</v>
      </c>
      <c r="O1078" s="7">
        <f t="shared" si="34"/>
        <v>2634.7532000000001</v>
      </c>
      <c r="P1078" s="1" t="str">
        <f>IF(Table1[[#This Row],[quantity]]&gt;=6,"Bulk Order","-")</f>
        <v>-</v>
      </c>
    </row>
    <row r="1079" spans="1:16" ht="14.25" customHeight="1" x14ac:dyDescent="0.3">
      <c r="A1079" s="6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3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/>
      <c r="N1079" s="1" t="s">
        <v>17</v>
      </c>
      <c r="O1079" s="7">
        <f t="shared" si="34"/>
        <v>2159.7067999999999</v>
      </c>
      <c r="P1079" s="1" t="str">
        <f>IF(Table1[[#This Row],[quantity]]&gt;=6,"Bulk Order","-")</f>
        <v>-</v>
      </c>
    </row>
    <row r="1080" spans="1:16" ht="14.25" customHeight="1" x14ac:dyDescent="0.3">
      <c r="A1080" s="6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3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/>
      <c r="N1080" s="1" t="s">
        <v>39</v>
      </c>
      <c r="O1080" s="7">
        <f t="shared" si="34"/>
        <v>848.35820000000001</v>
      </c>
      <c r="P1080" s="1" t="str">
        <f>IF(Table1[[#This Row],[quantity]]&gt;=6,"Bulk Order","-")</f>
        <v>-</v>
      </c>
    </row>
    <row r="1081" spans="1:16" ht="14.25" customHeight="1" x14ac:dyDescent="0.3">
      <c r="A1081" s="6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3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/>
      <c r="N1081" s="1" t="s">
        <v>34</v>
      </c>
      <c r="O1081" s="7">
        <f t="shared" si="34"/>
        <v>140.55600000000001</v>
      </c>
      <c r="P1081" s="1" t="str">
        <f>IF(Table1[[#This Row],[quantity]]&gt;=6,"Bulk Order","-")</f>
        <v>-</v>
      </c>
    </row>
    <row r="1082" spans="1:16" ht="14.25" customHeight="1" x14ac:dyDescent="0.3">
      <c r="A1082" s="6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3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/>
      <c r="N1082" s="1" t="s">
        <v>23</v>
      </c>
      <c r="O1082" s="7">
        <f t="shared" si="34"/>
        <v>4745.0695000000005</v>
      </c>
      <c r="P1082" s="1" t="str">
        <f>IF(Table1[[#This Row],[quantity]]&gt;=6,"Bulk Order","-")</f>
        <v>Bulk Order</v>
      </c>
    </row>
    <row r="1083" spans="1:16" ht="14.25" customHeight="1" x14ac:dyDescent="0.3">
      <c r="A1083" s="6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3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/>
      <c r="N1083" s="1" t="s">
        <v>34</v>
      </c>
      <c r="O1083" s="7">
        <f t="shared" si="34"/>
        <v>2477.8152</v>
      </c>
      <c r="P1083" s="1" t="str">
        <f>IF(Table1[[#This Row],[quantity]]&gt;=6,"Bulk Order","-")</f>
        <v>-</v>
      </c>
    </row>
    <row r="1084" spans="1:16" ht="14.25" customHeight="1" x14ac:dyDescent="0.3">
      <c r="A1084" s="6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3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/>
      <c r="N1084" s="1" t="s">
        <v>39</v>
      </c>
      <c r="O1084" s="7">
        <f t="shared" si="34"/>
        <v>552.75360000000001</v>
      </c>
      <c r="P1084" s="1" t="str">
        <f>IF(Table1[[#This Row],[quantity]]&gt;=6,"Bulk Order","-")</f>
        <v>Bulk Order</v>
      </c>
    </row>
    <row r="1085" spans="1:16" ht="14.25" customHeight="1" x14ac:dyDescent="0.3">
      <c r="A1085" s="6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3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/>
      <c r="N1085" s="1" t="s">
        <v>17</v>
      </c>
      <c r="O1085" s="7">
        <f t="shared" si="34"/>
        <v>953.26080000000002</v>
      </c>
      <c r="P1085" s="1" t="str">
        <f>IF(Table1[[#This Row],[quantity]]&gt;=6,"Bulk Order","-")</f>
        <v>Bulk Order</v>
      </c>
    </row>
    <row r="1086" spans="1:16" ht="14.25" customHeight="1" x14ac:dyDescent="0.3">
      <c r="A1086" s="6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3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/>
      <c r="N1086" s="1" t="s">
        <v>48</v>
      </c>
      <c r="O1086" s="7">
        <f t="shared" si="34"/>
        <v>1907.5797999999998</v>
      </c>
      <c r="P1086" s="1" t="str">
        <f>IF(Table1[[#This Row],[quantity]]&gt;=6,"Bulk Order","-")</f>
        <v>-</v>
      </c>
    </row>
    <row r="1087" spans="1:16" ht="14.25" customHeight="1" x14ac:dyDescent="0.3">
      <c r="A1087" s="6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3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/>
      <c r="N1087" s="1" t="s">
        <v>23</v>
      </c>
      <c r="O1087" s="7">
        <f t="shared" si="34"/>
        <v>472.33520000000004</v>
      </c>
      <c r="P1087" s="1" t="str">
        <f>IF(Table1[[#This Row],[quantity]]&gt;=6,"Bulk Order","-")</f>
        <v>Bulk Order</v>
      </c>
    </row>
    <row r="1088" spans="1:16" ht="14.25" customHeight="1" x14ac:dyDescent="0.3">
      <c r="A1088" s="6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3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/>
      <c r="N1088" s="1" t="s">
        <v>34</v>
      </c>
      <c r="O1088" s="7">
        <f t="shared" si="34"/>
        <v>265.7192</v>
      </c>
      <c r="P1088" s="1" t="str">
        <f>IF(Table1[[#This Row],[quantity]]&gt;=6,"Bulk Order","-")</f>
        <v>-</v>
      </c>
    </row>
    <row r="1089" spans="1:16" ht="14.25" customHeight="1" x14ac:dyDescent="0.3">
      <c r="A1089" s="6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3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/>
      <c r="N1089" s="1" t="s">
        <v>48</v>
      </c>
      <c r="O1089" s="7">
        <f t="shared" si="34"/>
        <v>3691.5460000000003</v>
      </c>
      <c r="P1089" s="1" t="str">
        <f>IF(Table1[[#This Row],[quantity]]&gt;=6,"Bulk Order","-")</f>
        <v>Bulk Order</v>
      </c>
    </row>
    <row r="1090" spans="1:16" ht="14.25" customHeight="1" x14ac:dyDescent="0.3">
      <c r="A1090" s="6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3"/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/>
      <c r="N1090" s="1" t="s">
        <v>34</v>
      </c>
      <c r="O1090" s="7">
        <f t="shared" si="34"/>
        <v>3030.4259999999999</v>
      </c>
      <c r="P1090" s="1" t="str">
        <f>IF(Table1[[#This Row],[quantity]]&gt;=6,"Bulk Order","-")</f>
        <v>-</v>
      </c>
    </row>
    <row r="1091" spans="1:16" ht="14.25" customHeight="1" x14ac:dyDescent="0.3">
      <c r="A1091" s="6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ref="F1091:F1154" si="35">D1091*E1091</f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/>
      <c r="N1091" s="1" t="s">
        <v>48</v>
      </c>
      <c r="O1091" s="7">
        <f t="shared" ref="O1091:O1154" si="36">D1091-F1091</f>
        <v>1374.4925000000001</v>
      </c>
      <c r="P1091" s="1" t="str">
        <f>IF(Table1[[#This Row],[quantity]]&gt;=6,"Bulk Order","-")</f>
        <v>-</v>
      </c>
    </row>
    <row r="1092" spans="1:16" ht="14.25" customHeight="1" x14ac:dyDescent="0.3">
      <c r="A1092" s="6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5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/>
      <c r="N1092" s="1" t="s">
        <v>34</v>
      </c>
      <c r="O1092" s="7">
        <f t="shared" si="36"/>
        <v>375.01170000000002</v>
      </c>
      <c r="P1092" s="1" t="str">
        <f>IF(Table1[[#This Row],[quantity]]&gt;=6,"Bulk Order","-")</f>
        <v>-</v>
      </c>
    </row>
    <row r="1093" spans="1:16" ht="14.25" customHeight="1" x14ac:dyDescent="0.3">
      <c r="A1093" s="6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5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/>
      <c r="N1093" s="1" t="s">
        <v>48</v>
      </c>
      <c r="O1093" s="7">
        <f t="shared" si="36"/>
        <v>2284.1116000000002</v>
      </c>
      <c r="P1093" s="1" t="str">
        <f>IF(Table1[[#This Row],[quantity]]&gt;=6,"Bulk Order","-")</f>
        <v>Bulk Order</v>
      </c>
    </row>
    <row r="1094" spans="1:16" ht="14.25" customHeight="1" x14ac:dyDescent="0.3">
      <c r="A1094" s="6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5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/>
      <c r="N1094" s="1" t="s">
        <v>34</v>
      </c>
      <c r="O1094" s="7">
        <f t="shared" si="36"/>
        <v>828.38670000000002</v>
      </c>
      <c r="P1094" s="1" t="str">
        <f>IF(Table1[[#This Row],[quantity]]&gt;=6,"Bulk Order","-")</f>
        <v>-</v>
      </c>
    </row>
    <row r="1095" spans="1:16" ht="14.25" customHeight="1" x14ac:dyDescent="0.3">
      <c r="A1095" s="6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5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/>
      <c r="N1095" s="1" t="s">
        <v>17</v>
      </c>
      <c r="O1095" s="7">
        <f t="shared" si="36"/>
        <v>1454.8751999999999</v>
      </c>
      <c r="P1095" s="1" t="str">
        <f>IF(Table1[[#This Row],[quantity]]&gt;=6,"Bulk Order","-")</f>
        <v>-</v>
      </c>
    </row>
    <row r="1096" spans="1:16" ht="14.25" customHeight="1" x14ac:dyDescent="0.3">
      <c r="A1096" s="6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5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/>
      <c r="N1096" s="1" t="s">
        <v>39</v>
      </c>
      <c r="O1096" s="7">
        <f t="shared" si="36"/>
        <v>1197.2335</v>
      </c>
      <c r="P1096" s="1" t="str">
        <f>IF(Table1[[#This Row],[quantity]]&gt;=6,"Bulk Order","-")</f>
        <v>-</v>
      </c>
    </row>
    <row r="1097" spans="1:16" ht="14.25" customHeight="1" x14ac:dyDescent="0.3">
      <c r="A1097" s="6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5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/>
      <c r="N1097" s="1" t="s">
        <v>23</v>
      </c>
      <c r="O1097" s="7">
        <f t="shared" si="36"/>
        <v>709.51939999999991</v>
      </c>
      <c r="P1097" s="1" t="str">
        <f>IF(Table1[[#This Row],[quantity]]&gt;=6,"Bulk Order","-")</f>
        <v>-</v>
      </c>
    </row>
    <row r="1098" spans="1:16" ht="14.25" customHeight="1" x14ac:dyDescent="0.3">
      <c r="A1098" s="6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5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/>
      <c r="N1098" s="1" t="s">
        <v>34</v>
      </c>
      <c r="O1098" s="7">
        <f t="shared" si="36"/>
        <v>1736.7375</v>
      </c>
      <c r="P1098" s="1" t="str">
        <f>IF(Table1[[#This Row],[quantity]]&gt;=6,"Bulk Order","-")</f>
        <v>-</v>
      </c>
    </row>
    <row r="1099" spans="1:16" ht="14.25" customHeight="1" x14ac:dyDescent="0.3">
      <c r="A1099" s="6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5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/>
      <c r="N1099" s="1" t="s">
        <v>34</v>
      </c>
      <c r="O1099" s="7">
        <f t="shared" si="36"/>
        <v>3427.8657999999996</v>
      </c>
      <c r="P1099" s="1" t="str">
        <f>IF(Table1[[#This Row],[quantity]]&gt;=6,"Bulk Order","-")</f>
        <v>-</v>
      </c>
    </row>
    <row r="1100" spans="1:16" ht="14.25" customHeight="1" x14ac:dyDescent="0.3">
      <c r="A1100" s="6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5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/>
      <c r="N1100" s="1" t="s">
        <v>17</v>
      </c>
      <c r="O1100" s="7">
        <f t="shared" si="36"/>
        <v>1348.3391999999999</v>
      </c>
      <c r="P1100" s="1" t="str">
        <f>IF(Table1[[#This Row],[quantity]]&gt;=6,"Bulk Order","-")</f>
        <v>-</v>
      </c>
    </row>
    <row r="1101" spans="1:16" ht="14.25" customHeight="1" x14ac:dyDescent="0.3">
      <c r="A1101" s="6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5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/>
      <c r="N1101" s="1" t="s">
        <v>48</v>
      </c>
      <c r="O1101" s="7">
        <f t="shared" si="36"/>
        <v>960.43200000000002</v>
      </c>
      <c r="P1101" s="1" t="str">
        <f>IF(Table1[[#This Row],[quantity]]&gt;=6,"Bulk Order","-")</f>
        <v>-</v>
      </c>
    </row>
    <row r="1102" spans="1:16" ht="14.25" customHeight="1" x14ac:dyDescent="0.3">
      <c r="A1102" s="6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5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/>
      <c r="N1102" s="1" t="s">
        <v>23</v>
      </c>
      <c r="O1102" s="7">
        <f t="shared" si="36"/>
        <v>1507.6951999999999</v>
      </c>
      <c r="P1102" s="1" t="str">
        <f>IF(Table1[[#This Row],[quantity]]&gt;=6,"Bulk Order","-")</f>
        <v>-</v>
      </c>
    </row>
    <row r="1103" spans="1:16" ht="14.25" customHeight="1" x14ac:dyDescent="0.3">
      <c r="A1103" s="6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5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/>
      <c r="N1103" s="1" t="s">
        <v>34</v>
      </c>
      <c r="O1103" s="7">
        <f t="shared" si="36"/>
        <v>1447.5178000000001</v>
      </c>
      <c r="P1103" s="1" t="str">
        <f>IF(Table1[[#This Row],[quantity]]&gt;=6,"Bulk Order","-")</f>
        <v>-</v>
      </c>
    </row>
    <row r="1104" spans="1:16" ht="14.25" customHeight="1" x14ac:dyDescent="0.3">
      <c r="A1104" s="6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5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/>
      <c r="N1104" s="1" t="s">
        <v>28</v>
      </c>
      <c r="O1104" s="7">
        <f t="shared" si="36"/>
        <v>2836.2305999999999</v>
      </c>
      <c r="P1104" s="1" t="str">
        <f>IF(Table1[[#This Row],[quantity]]&gt;=6,"Bulk Order","-")</f>
        <v>Bulk Order</v>
      </c>
    </row>
    <row r="1105" spans="1:16" ht="14.25" customHeight="1" x14ac:dyDescent="0.3">
      <c r="A1105" s="6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5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/>
      <c r="N1105" s="1" t="s">
        <v>48</v>
      </c>
      <c r="O1105" s="7">
        <f t="shared" si="36"/>
        <v>1532.096</v>
      </c>
      <c r="P1105" s="1" t="str">
        <f>IF(Table1[[#This Row],[quantity]]&gt;=6,"Bulk Order","-")</f>
        <v>-</v>
      </c>
    </row>
    <row r="1106" spans="1:16" ht="14.25" customHeight="1" x14ac:dyDescent="0.3">
      <c r="A1106" s="6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5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/>
      <c r="N1106" s="1" t="s">
        <v>39</v>
      </c>
      <c r="O1106" s="7">
        <f t="shared" si="36"/>
        <v>2187.0702000000001</v>
      </c>
      <c r="P1106" s="1" t="str">
        <f>IF(Table1[[#This Row],[quantity]]&gt;=6,"Bulk Order","-")</f>
        <v>-</v>
      </c>
    </row>
    <row r="1107" spans="1:16" ht="14.25" customHeight="1" x14ac:dyDescent="0.3">
      <c r="A1107" s="6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5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/>
      <c r="N1107" s="1" t="s">
        <v>39</v>
      </c>
      <c r="O1107" s="7">
        <f t="shared" si="36"/>
        <v>610.47519999999997</v>
      </c>
      <c r="P1107" s="1" t="str">
        <f>IF(Table1[[#This Row],[quantity]]&gt;=6,"Bulk Order","-")</f>
        <v>Bulk Order</v>
      </c>
    </row>
    <row r="1108" spans="1:16" ht="14.25" customHeight="1" x14ac:dyDescent="0.3">
      <c r="A1108" s="6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5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/>
      <c r="N1108" s="1" t="s">
        <v>34</v>
      </c>
      <c r="O1108" s="7">
        <f t="shared" si="36"/>
        <v>4215.9470000000001</v>
      </c>
      <c r="P1108" s="1" t="str">
        <f>IF(Table1[[#This Row],[quantity]]&gt;=6,"Bulk Order","-")</f>
        <v>-</v>
      </c>
    </row>
    <row r="1109" spans="1:16" ht="14.25" customHeight="1" x14ac:dyDescent="0.3">
      <c r="A1109" s="6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5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/>
      <c r="N1109" s="1" t="s">
        <v>17</v>
      </c>
      <c r="O1109" s="7">
        <f t="shared" si="36"/>
        <v>846.71159999999998</v>
      </c>
      <c r="P1109" s="1" t="str">
        <f>IF(Table1[[#This Row],[quantity]]&gt;=6,"Bulk Order","-")</f>
        <v>Bulk Order</v>
      </c>
    </row>
    <row r="1110" spans="1:16" ht="14.25" customHeight="1" x14ac:dyDescent="0.3">
      <c r="A1110" s="6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5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/>
      <c r="N1110" s="1" t="s">
        <v>48</v>
      </c>
      <c r="O1110" s="7">
        <f t="shared" si="36"/>
        <v>169.41219999999998</v>
      </c>
      <c r="P1110" s="1" t="str">
        <f>IF(Table1[[#This Row],[quantity]]&gt;=6,"Bulk Order","-")</f>
        <v>Bulk Order</v>
      </c>
    </row>
    <row r="1111" spans="1:16" ht="14.25" customHeight="1" x14ac:dyDescent="0.3">
      <c r="A1111" s="6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5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/>
      <c r="N1111" s="1" t="s">
        <v>39</v>
      </c>
      <c r="O1111" s="7">
        <f t="shared" si="36"/>
        <v>858.4212</v>
      </c>
      <c r="P1111" s="1" t="str">
        <f>IF(Table1[[#This Row],[quantity]]&gt;=6,"Bulk Order","-")</f>
        <v>Bulk Order</v>
      </c>
    </row>
    <row r="1112" spans="1:16" ht="14.25" customHeight="1" x14ac:dyDescent="0.3">
      <c r="A1112" s="6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5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/>
      <c r="N1112" s="1" t="s">
        <v>39</v>
      </c>
      <c r="O1112" s="7">
        <f t="shared" si="36"/>
        <v>910.50960000000009</v>
      </c>
      <c r="P1112" s="1" t="str">
        <f>IF(Table1[[#This Row],[quantity]]&gt;=6,"Bulk Order","-")</f>
        <v>-</v>
      </c>
    </row>
    <row r="1113" spans="1:16" ht="14.25" customHeight="1" x14ac:dyDescent="0.3">
      <c r="A1113" s="6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5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/>
      <c r="N1113" s="1" t="s">
        <v>34</v>
      </c>
      <c r="O1113" s="7">
        <f t="shared" si="36"/>
        <v>2047.4193</v>
      </c>
      <c r="P1113" s="1" t="str">
        <f>IF(Table1[[#This Row],[quantity]]&gt;=6,"Bulk Order","-")</f>
        <v>Bulk Order</v>
      </c>
    </row>
    <row r="1114" spans="1:16" ht="14.25" customHeight="1" x14ac:dyDescent="0.3">
      <c r="A1114" s="6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5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/>
      <c r="N1114" s="1" t="s">
        <v>34</v>
      </c>
      <c r="O1114" s="7">
        <f t="shared" si="36"/>
        <v>1475.0079999999998</v>
      </c>
      <c r="P1114" s="1" t="str">
        <f>IF(Table1[[#This Row],[quantity]]&gt;=6,"Bulk Order","-")</f>
        <v>Bulk Order</v>
      </c>
    </row>
    <row r="1115" spans="1:16" ht="14.25" customHeight="1" x14ac:dyDescent="0.3">
      <c r="A1115" s="6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5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/>
      <c r="N1115" s="1" t="s">
        <v>39</v>
      </c>
      <c r="O1115" s="7">
        <f t="shared" si="36"/>
        <v>3066.6130000000003</v>
      </c>
      <c r="P1115" s="1" t="str">
        <f>IF(Table1[[#This Row],[quantity]]&gt;=6,"Bulk Order","-")</f>
        <v>Bulk Order</v>
      </c>
    </row>
    <row r="1116" spans="1:16" ht="14.25" customHeight="1" x14ac:dyDescent="0.3">
      <c r="A1116" s="6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5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/>
      <c r="N1116" s="1" t="s">
        <v>28</v>
      </c>
      <c r="O1116" s="7">
        <f t="shared" si="36"/>
        <v>272.73480000000001</v>
      </c>
      <c r="P1116" s="1" t="str">
        <f>IF(Table1[[#This Row],[quantity]]&gt;=6,"Bulk Order","-")</f>
        <v>-</v>
      </c>
    </row>
    <row r="1117" spans="1:16" ht="14.25" customHeight="1" x14ac:dyDescent="0.3">
      <c r="A1117" s="6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5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/>
      <c r="N1117" s="1" t="s">
        <v>28</v>
      </c>
      <c r="O1117" s="7">
        <f t="shared" si="36"/>
        <v>2107.1708000000003</v>
      </c>
      <c r="P1117" s="1" t="str">
        <f>IF(Table1[[#This Row],[quantity]]&gt;=6,"Bulk Order","-")</f>
        <v>-</v>
      </c>
    </row>
    <row r="1118" spans="1:16" ht="14.25" customHeight="1" x14ac:dyDescent="0.3">
      <c r="A1118" s="6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5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/>
      <c r="N1118" s="1" t="s">
        <v>17</v>
      </c>
      <c r="O1118" s="7">
        <f t="shared" si="36"/>
        <v>1642.6544999999999</v>
      </c>
      <c r="P1118" s="1" t="str">
        <f>IF(Table1[[#This Row],[quantity]]&gt;=6,"Bulk Order","-")</f>
        <v>Bulk Order</v>
      </c>
    </row>
    <row r="1119" spans="1:16" ht="14.25" customHeight="1" x14ac:dyDescent="0.3">
      <c r="A1119" s="6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5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/>
      <c r="N1119" s="1" t="s">
        <v>17</v>
      </c>
      <c r="O1119" s="7">
        <f t="shared" si="36"/>
        <v>2009.9898000000001</v>
      </c>
      <c r="P1119" s="1" t="str">
        <f>IF(Table1[[#This Row],[quantity]]&gt;=6,"Bulk Order","-")</f>
        <v>-</v>
      </c>
    </row>
    <row r="1120" spans="1:16" ht="14.25" customHeight="1" x14ac:dyDescent="0.3">
      <c r="A1120" s="6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5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/>
      <c r="N1120" s="1" t="s">
        <v>17</v>
      </c>
      <c r="O1120" s="7">
        <f t="shared" si="36"/>
        <v>241.8801</v>
      </c>
      <c r="P1120" s="1" t="str">
        <f>IF(Table1[[#This Row],[quantity]]&gt;=6,"Bulk Order","-")</f>
        <v>Bulk Order</v>
      </c>
    </row>
    <row r="1121" spans="1:16" ht="14.25" customHeight="1" x14ac:dyDescent="0.3">
      <c r="A1121" s="6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5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/>
      <c r="N1121" s="1" t="s">
        <v>34</v>
      </c>
      <c r="O1121" s="7">
        <f t="shared" si="36"/>
        <v>159.99620000000002</v>
      </c>
      <c r="P1121" s="1" t="str">
        <f>IF(Table1[[#This Row],[quantity]]&gt;=6,"Bulk Order","-")</f>
        <v>Bulk Order</v>
      </c>
    </row>
    <row r="1122" spans="1:16" ht="14.25" customHeight="1" x14ac:dyDescent="0.3">
      <c r="A1122" s="6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5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/>
      <c r="N1122" s="1" t="s">
        <v>17</v>
      </c>
      <c r="O1122" s="7">
        <f t="shared" si="36"/>
        <v>1425.7945000000002</v>
      </c>
      <c r="P1122" s="1" t="str">
        <f>IF(Table1[[#This Row],[quantity]]&gt;=6,"Bulk Order","-")</f>
        <v>Bulk Order</v>
      </c>
    </row>
    <row r="1123" spans="1:16" ht="14.25" customHeight="1" x14ac:dyDescent="0.3">
      <c r="A1123" s="6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5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/>
      <c r="N1123" s="1" t="s">
        <v>23</v>
      </c>
      <c r="O1123" s="7">
        <f t="shared" si="36"/>
        <v>3953.2932000000001</v>
      </c>
      <c r="P1123" s="1" t="str">
        <f>IF(Table1[[#This Row],[quantity]]&gt;=6,"Bulk Order","-")</f>
        <v>-</v>
      </c>
    </row>
    <row r="1124" spans="1:16" ht="14.25" customHeight="1" x14ac:dyDescent="0.3">
      <c r="A1124" s="6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5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/>
      <c r="N1124" s="1" t="s">
        <v>39</v>
      </c>
      <c r="O1124" s="7">
        <f t="shared" si="36"/>
        <v>2541.27</v>
      </c>
      <c r="P1124" s="1" t="str">
        <f>IF(Table1[[#This Row],[quantity]]&gt;=6,"Bulk Order","-")</f>
        <v>Bulk Order</v>
      </c>
    </row>
    <row r="1125" spans="1:16" ht="14.25" customHeight="1" x14ac:dyDescent="0.3">
      <c r="A1125" s="6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5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/>
      <c r="N1125" s="1" t="s">
        <v>23</v>
      </c>
      <c r="O1125" s="7">
        <f t="shared" si="36"/>
        <v>90.93</v>
      </c>
      <c r="P1125" s="1" t="str">
        <f>IF(Table1[[#This Row],[quantity]]&gt;=6,"Bulk Order","-")</f>
        <v>Bulk Order</v>
      </c>
    </row>
    <row r="1126" spans="1:16" ht="14.25" customHeight="1" x14ac:dyDescent="0.3">
      <c r="A1126" s="6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5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/>
      <c r="N1126" s="1" t="s">
        <v>17</v>
      </c>
      <c r="O1126" s="7">
        <f t="shared" si="36"/>
        <v>828.33349999999996</v>
      </c>
      <c r="P1126" s="1" t="str">
        <f>IF(Table1[[#This Row],[quantity]]&gt;=6,"Bulk Order","-")</f>
        <v>Bulk Order</v>
      </c>
    </row>
    <row r="1127" spans="1:16" ht="14.25" customHeight="1" x14ac:dyDescent="0.3">
      <c r="A1127" s="6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5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/>
      <c r="N1127" s="1" t="s">
        <v>39</v>
      </c>
      <c r="O1127" s="7">
        <f t="shared" si="36"/>
        <v>908.23500000000001</v>
      </c>
      <c r="P1127" s="1" t="str">
        <f>IF(Table1[[#This Row],[quantity]]&gt;=6,"Bulk Order","-")</f>
        <v>Bulk Order</v>
      </c>
    </row>
    <row r="1128" spans="1:16" ht="14.25" customHeight="1" x14ac:dyDescent="0.3">
      <c r="A1128" s="6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5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/>
      <c r="N1128" s="1" t="s">
        <v>34</v>
      </c>
      <c r="O1128" s="7">
        <f t="shared" si="36"/>
        <v>1455.9032999999999</v>
      </c>
      <c r="P1128" s="1" t="str">
        <f>IF(Table1[[#This Row],[quantity]]&gt;=6,"Bulk Order","-")</f>
        <v>-</v>
      </c>
    </row>
    <row r="1129" spans="1:16" ht="14.25" customHeight="1" x14ac:dyDescent="0.3">
      <c r="A1129" s="6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5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/>
      <c r="N1129" s="1" t="s">
        <v>34</v>
      </c>
      <c r="O1129" s="7">
        <f t="shared" si="36"/>
        <v>2677.4189999999999</v>
      </c>
      <c r="P1129" s="1" t="str">
        <f>IF(Table1[[#This Row],[quantity]]&gt;=6,"Bulk Order","-")</f>
        <v>-</v>
      </c>
    </row>
    <row r="1130" spans="1:16" ht="14.25" customHeight="1" x14ac:dyDescent="0.3">
      <c r="A1130" s="6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5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/>
      <c r="N1130" s="1" t="s">
        <v>28</v>
      </c>
      <c r="O1130" s="7">
        <f t="shared" si="36"/>
        <v>754.42250000000013</v>
      </c>
      <c r="P1130" s="1" t="str">
        <f>IF(Table1[[#This Row],[quantity]]&gt;=6,"Bulk Order","-")</f>
        <v>-</v>
      </c>
    </row>
    <row r="1131" spans="1:16" ht="14.25" customHeight="1" x14ac:dyDescent="0.3">
      <c r="A1131" s="6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5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/>
      <c r="N1131" s="1" t="s">
        <v>23</v>
      </c>
      <c r="O1131" s="7">
        <f t="shared" si="36"/>
        <v>1322.7943999999998</v>
      </c>
      <c r="P1131" s="1" t="str">
        <f>IF(Table1[[#This Row],[quantity]]&gt;=6,"Bulk Order","-")</f>
        <v>-</v>
      </c>
    </row>
    <row r="1132" spans="1:16" ht="14.25" customHeight="1" x14ac:dyDescent="0.3">
      <c r="A1132" s="6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5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/>
      <c r="N1132" s="1" t="s">
        <v>39</v>
      </c>
      <c r="O1132" s="7">
        <f t="shared" si="36"/>
        <v>2398.6692000000003</v>
      </c>
      <c r="P1132" s="1" t="str">
        <f>IF(Table1[[#This Row],[quantity]]&gt;=6,"Bulk Order","-")</f>
        <v>-</v>
      </c>
    </row>
    <row r="1133" spans="1:16" ht="14.25" customHeight="1" x14ac:dyDescent="0.3">
      <c r="A1133" s="6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5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/>
      <c r="N1133" s="1" t="s">
        <v>23</v>
      </c>
      <c r="O1133" s="7">
        <f t="shared" si="36"/>
        <v>1701.7937999999999</v>
      </c>
      <c r="P1133" s="1" t="str">
        <f>IF(Table1[[#This Row],[quantity]]&gt;=6,"Bulk Order","-")</f>
        <v>-</v>
      </c>
    </row>
    <row r="1134" spans="1:16" ht="14.25" customHeight="1" x14ac:dyDescent="0.3">
      <c r="A1134" s="6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5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/>
      <c r="N1134" s="1" t="s">
        <v>28</v>
      </c>
      <c r="O1134" s="7">
        <f t="shared" si="36"/>
        <v>432.82619999999997</v>
      </c>
      <c r="P1134" s="1" t="str">
        <f>IF(Table1[[#This Row],[quantity]]&gt;=6,"Bulk Order","-")</f>
        <v>Bulk Order</v>
      </c>
    </row>
    <row r="1135" spans="1:16" ht="14.25" customHeight="1" x14ac:dyDescent="0.3">
      <c r="A1135" s="6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5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/>
      <c r="N1135" s="1" t="s">
        <v>48</v>
      </c>
      <c r="O1135" s="7">
        <f t="shared" si="36"/>
        <v>2358.5915999999997</v>
      </c>
      <c r="P1135" s="1" t="str">
        <f>IF(Table1[[#This Row],[quantity]]&gt;=6,"Bulk Order","-")</f>
        <v>-</v>
      </c>
    </row>
    <row r="1136" spans="1:16" ht="14.25" customHeight="1" x14ac:dyDescent="0.3">
      <c r="A1136" s="6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5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/>
      <c r="N1136" s="1" t="s">
        <v>48</v>
      </c>
      <c r="O1136" s="7">
        <f t="shared" si="36"/>
        <v>1316.3045999999999</v>
      </c>
      <c r="P1136" s="1" t="str">
        <f>IF(Table1[[#This Row],[quantity]]&gt;=6,"Bulk Order","-")</f>
        <v>-</v>
      </c>
    </row>
    <row r="1137" spans="1:16" ht="14.25" customHeight="1" x14ac:dyDescent="0.3">
      <c r="A1137" s="6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5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/>
      <c r="N1137" s="1" t="s">
        <v>39</v>
      </c>
      <c r="O1137" s="7">
        <f t="shared" si="36"/>
        <v>2687.4023999999999</v>
      </c>
      <c r="P1137" s="1" t="str">
        <f>IF(Table1[[#This Row],[quantity]]&gt;=6,"Bulk Order","-")</f>
        <v>Bulk Order</v>
      </c>
    </row>
    <row r="1138" spans="1:16" ht="14.25" customHeight="1" x14ac:dyDescent="0.3">
      <c r="A1138" s="6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5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/>
      <c r="N1138" s="1" t="s">
        <v>28</v>
      </c>
      <c r="O1138" s="7">
        <f t="shared" si="36"/>
        <v>3627.5207999999998</v>
      </c>
      <c r="P1138" s="1" t="str">
        <f>IF(Table1[[#This Row],[quantity]]&gt;=6,"Bulk Order","-")</f>
        <v>-</v>
      </c>
    </row>
    <row r="1139" spans="1:16" ht="14.25" customHeight="1" x14ac:dyDescent="0.3">
      <c r="A1139" s="6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5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/>
      <c r="N1139" s="1" t="s">
        <v>34</v>
      </c>
      <c r="O1139" s="7">
        <f t="shared" si="36"/>
        <v>547.14549999999997</v>
      </c>
      <c r="P1139" s="1" t="str">
        <f>IF(Table1[[#This Row],[quantity]]&gt;=6,"Bulk Order","-")</f>
        <v>-</v>
      </c>
    </row>
    <row r="1140" spans="1:16" ht="14.25" customHeight="1" x14ac:dyDescent="0.3">
      <c r="A1140" s="6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5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/>
      <c r="N1140" s="1" t="s">
        <v>34</v>
      </c>
      <c r="O1140" s="7">
        <f t="shared" si="36"/>
        <v>627.46079999999995</v>
      </c>
      <c r="P1140" s="1" t="str">
        <f>IF(Table1[[#This Row],[quantity]]&gt;=6,"Bulk Order","-")</f>
        <v>Bulk Order</v>
      </c>
    </row>
    <row r="1141" spans="1:16" ht="14.25" customHeight="1" x14ac:dyDescent="0.3">
      <c r="A1141" s="6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5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/>
      <c r="N1141" s="1" t="s">
        <v>39</v>
      </c>
      <c r="O1141" s="7">
        <f t="shared" si="36"/>
        <v>1352.7149999999999</v>
      </c>
      <c r="P1141" s="1" t="str">
        <f>IF(Table1[[#This Row],[quantity]]&gt;=6,"Bulk Order","-")</f>
        <v>-</v>
      </c>
    </row>
    <row r="1142" spans="1:16" ht="14.25" customHeight="1" x14ac:dyDescent="0.3">
      <c r="A1142" s="6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5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/>
      <c r="N1142" s="1" t="s">
        <v>34</v>
      </c>
      <c r="O1142" s="7">
        <f t="shared" si="36"/>
        <v>1674.5313999999998</v>
      </c>
      <c r="P1142" s="1" t="str">
        <f>IF(Table1[[#This Row],[quantity]]&gt;=6,"Bulk Order","-")</f>
        <v>-</v>
      </c>
    </row>
    <row r="1143" spans="1:16" ht="14.25" customHeight="1" x14ac:dyDescent="0.3">
      <c r="A1143" s="6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5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/>
      <c r="N1143" s="1" t="s">
        <v>28</v>
      </c>
      <c r="O1143" s="7">
        <f t="shared" si="36"/>
        <v>2660.1273000000001</v>
      </c>
      <c r="P1143" s="1" t="str">
        <f>IF(Table1[[#This Row],[quantity]]&gt;=6,"Bulk Order","-")</f>
        <v>-</v>
      </c>
    </row>
    <row r="1144" spans="1:16" ht="14.25" customHeight="1" x14ac:dyDescent="0.3">
      <c r="A1144" s="6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5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/>
      <c r="N1144" s="1" t="s">
        <v>28</v>
      </c>
      <c r="O1144" s="7">
        <f t="shared" si="36"/>
        <v>836.30820000000006</v>
      </c>
      <c r="P1144" s="1" t="str">
        <f>IF(Table1[[#This Row],[quantity]]&gt;=6,"Bulk Order","-")</f>
        <v>Bulk Order</v>
      </c>
    </row>
    <row r="1145" spans="1:16" ht="14.25" customHeight="1" x14ac:dyDescent="0.3">
      <c r="A1145" s="6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5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/>
      <c r="N1145" s="1" t="s">
        <v>17</v>
      </c>
      <c r="O1145" s="7">
        <f t="shared" si="36"/>
        <v>3524.4395999999997</v>
      </c>
      <c r="P1145" s="1" t="str">
        <f>IF(Table1[[#This Row],[quantity]]&gt;=6,"Bulk Order","-")</f>
        <v>-</v>
      </c>
    </row>
    <row r="1146" spans="1:16" ht="14.25" customHeight="1" x14ac:dyDescent="0.3">
      <c r="A1146" s="6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5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/>
      <c r="N1146" s="1" t="s">
        <v>17</v>
      </c>
      <c r="O1146" s="7">
        <f t="shared" si="36"/>
        <v>1880.4946</v>
      </c>
      <c r="P1146" s="1" t="str">
        <f>IF(Table1[[#This Row],[quantity]]&gt;=6,"Bulk Order","-")</f>
        <v>-</v>
      </c>
    </row>
    <row r="1147" spans="1:16" ht="14.25" customHeight="1" x14ac:dyDescent="0.3">
      <c r="A1147" s="6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5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/>
      <c r="N1147" s="1" t="s">
        <v>34</v>
      </c>
      <c r="O1147" s="7">
        <f t="shared" si="36"/>
        <v>3729.2304000000004</v>
      </c>
      <c r="P1147" s="1" t="str">
        <f>IF(Table1[[#This Row],[quantity]]&gt;=6,"Bulk Order","-")</f>
        <v>Bulk Order</v>
      </c>
    </row>
    <row r="1148" spans="1:16" ht="14.25" customHeight="1" x14ac:dyDescent="0.3">
      <c r="A1148" s="6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5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/>
      <c r="N1148" s="1" t="s">
        <v>23</v>
      </c>
      <c r="O1148" s="7">
        <f t="shared" si="36"/>
        <v>2902.4474</v>
      </c>
      <c r="P1148" s="1" t="str">
        <f>IF(Table1[[#This Row],[quantity]]&gt;=6,"Bulk Order","-")</f>
        <v>-</v>
      </c>
    </row>
    <row r="1149" spans="1:16" ht="14.25" customHeight="1" x14ac:dyDescent="0.3">
      <c r="A1149" s="6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5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/>
      <c r="N1149" s="1" t="s">
        <v>17</v>
      </c>
      <c r="O1149" s="7">
        <f t="shared" si="36"/>
        <v>3535.3989000000001</v>
      </c>
      <c r="P1149" s="1" t="str">
        <f>IF(Table1[[#This Row],[quantity]]&gt;=6,"Bulk Order","-")</f>
        <v>-</v>
      </c>
    </row>
    <row r="1150" spans="1:16" ht="14.25" customHeight="1" x14ac:dyDescent="0.3">
      <c r="A1150" s="6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5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/>
      <c r="N1150" s="1" t="s">
        <v>23</v>
      </c>
      <c r="O1150" s="7">
        <f t="shared" si="36"/>
        <v>1611.6871000000001</v>
      </c>
      <c r="P1150" s="1" t="str">
        <f>IF(Table1[[#This Row],[quantity]]&gt;=6,"Bulk Order","-")</f>
        <v>-</v>
      </c>
    </row>
    <row r="1151" spans="1:16" ht="14.25" customHeight="1" x14ac:dyDescent="0.3">
      <c r="A1151" s="6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5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/>
      <c r="N1151" s="1" t="s">
        <v>17</v>
      </c>
      <c r="O1151" s="7">
        <f t="shared" si="36"/>
        <v>2193.0947999999999</v>
      </c>
      <c r="P1151" s="1" t="str">
        <f>IF(Table1[[#This Row],[quantity]]&gt;=6,"Bulk Order","-")</f>
        <v>Bulk Order</v>
      </c>
    </row>
    <row r="1152" spans="1:16" ht="14.25" customHeight="1" x14ac:dyDescent="0.3">
      <c r="A1152" s="6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5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/>
      <c r="N1152" s="1" t="s">
        <v>39</v>
      </c>
      <c r="O1152" s="7">
        <f t="shared" si="36"/>
        <v>834.94160000000011</v>
      </c>
      <c r="P1152" s="1" t="str">
        <f>IF(Table1[[#This Row],[quantity]]&gt;=6,"Bulk Order","-")</f>
        <v>-</v>
      </c>
    </row>
    <row r="1153" spans="1:16" ht="14.25" customHeight="1" x14ac:dyDescent="0.3">
      <c r="A1153" s="6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5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/>
      <c r="N1153" s="1" t="s">
        <v>48</v>
      </c>
      <c r="O1153" s="7">
        <f t="shared" si="36"/>
        <v>3364.0548000000003</v>
      </c>
      <c r="P1153" s="1" t="str">
        <f>IF(Table1[[#This Row],[quantity]]&gt;=6,"Bulk Order","-")</f>
        <v>Bulk Order</v>
      </c>
    </row>
    <row r="1154" spans="1:16" ht="14.25" customHeight="1" x14ac:dyDescent="0.3">
      <c r="A1154" s="6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5"/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/>
      <c r="N1154" s="1" t="s">
        <v>34</v>
      </c>
      <c r="O1154" s="7">
        <f t="shared" si="36"/>
        <v>1899.9179999999999</v>
      </c>
      <c r="P1154" s="1" t="str">
        <f>IF(Table1[[#This Row],[quantity]]&gt;=6,"Bulk Order","-")</f>
        <v>Bulk Order</v>
      </c>
    </row>
    <row r="1155" spans="1:16" ht="14.25" customHeight="1" x14ac:dyDescent="0.3">
      <c r="A1155" s="6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ref="F1155:F1218" si="37">D1155*E1155</f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/>
      <c r="N1155" s="1" t="s">
        <v>17</v>
      </c>
      <c r="O1155" s="7">
        <f t="shared" ref="O1155:O1218" si="38">D1155-F1155</f>
        <v>1282.3119000000002</v>
      </c>
      <c r="P1155" s="1" t="str">
        <f>IF(Table1[[#This Row],[quantity]]&gt;=6,"Bulk Order","-")</f>
        <v>Bulk Order</v>
      </c>
    </row>
    <row r="1156" spans="1:16" ht="14.25" customHeight="1" x14ac:dyDescent="0.3">
      <c r="A1156" s="6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7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/>
      <c r="N1156" s="1" t="s">
        <v>48</v>
      </c>
      <c r="O1156" s="7">
        <f t="shared" si="38"/>
        <v>3586.2928999999995</v>
      </c>
      <c r="P1156" s="1" t="str">
        <f>IF(Table1[[#This Row],[quantity]]&gt;=6,"Bulk Order","-")</f>
        <v>-</v>
      </c>
    </row>
    <row r="1157" spans="1:16" ht="14.25" customHeight="1" x14ac:dyDescent="0.3">
      <c r="A1157" s="6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7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/>
      <c r="N1157" s="1" t="s">
        <v>39</v>
      </c>
      <c r="O1157" s="7">
        <f t="shared" si="38"/>
        <v>2291.6511</v>
      </c>
      <c r="P1157" s="1" t="str">
        <f>IF(Table1[[#This Row],[quantity]]&gt;=6,"Bulk Order","-")</f>
        <v>Bulk Order</v>
      </c>
    </row>
    <row r="1158" spans="1:16" ht="14.25" customHeight="1" x14ac:dyDescent="0.3">
      <c r="A1158" s="6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7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/>
      <c r="N1158" s="1" t="s">
        <v>48</v>
      </c>
      <c r="O1158" s="7">
        <f t="shared" si="38"/>
        <v>3805.2420000000002</v>
      </c>
      <c r="P1158" s="1" t="str">
        <f>IF(Table1[[#This Row],[quantity]]&gt;=6,"Bulk Order","-")</f>
        <v>-</v>
      </c>
    </row>
    <row r="1159" spans="1:16" ht="14.25" customHeight="1" x14ac:dyDescent="0.3">
      <c r="A1159" s="6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7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/>
      <c r="N1159" s="1" t="s">
        <v>34</v>
      </c>
      <c r="O1159" s="7">
        <f t="shared" si="38"/>
        <v>1427.6987999999999</v>
      </c>
      <c r="P1159" s="1" t="str">
        <f>IF(Table1[[#This Row],[quantity]]&gt;=6,"Bulk Order","-")</f>
        <v>-</v>
      </c>
    </row>
    <row r="1160" spans="1:16" ht="14.25" customHeight="1" x14ac:dyDescent="0.3">
      <c r="A1160" s="6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7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/>
      <c r="N1160" s="1" t="s">
        <v>23</v>
      </c>
      <c r="O1160" s="7">
        <f t="shared" si="38"/>
        <v>4676.4768000000004</v>
      </c>
      <c r="P1160" s="1" t="str">
        <f>IF(Table1[[#This Row],[quantity]]&gt;=6,"Bulk Order","-")</f>
        <v>Bulk Order</v>
      </c>
    </row>
    <row r="1161" spans="1:16" ht="14.25" customHeight="1" x14ac:dyDescent="0.3">
      <c r="A1161" s="6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7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/>
      <c r="N1161" s="1" t="s">
        <v>23</v>
      </c>
      <c r="O1161" s="7">
        <f t="shared" si="38"/>
        <v>3628.4207999999999</v>
      </c>
      <c r="P1161" s="1" t="str">
        <f>IF(Table1[[#This Row],[quantity]]&gt;=6,"Bulk Order","-")</f>
        <v>-</v>
      </c>
    </row>
    <row r="1162" spans="1:16" ht="14.25" customHeight="1" x14ac:dyDescent="0.3">
      <c r="A1162" s="6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7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/>
      <c r="N1162" s="1" t="s">
        <v>17</v>
      </c>
      <c r="O1162" s="7">
        <f t="shared" si="38"/>
        <v>2421.7923999999998</v>
      </c>
      <c r="P1162" s="1" t="str">
        <f>IF(Table1[[#This Row],[quantity]]&gt;=6,"Bulk Order","-")</f>
        <v>-</v>
      </c>
    </row>
    <row r="1163" spans="1:16" ht="14.25" customHeight="1" x14ac:dyDescent="0.3">
      <c r="A1163" s="6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7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/>
      <c r="N1163" s="1" t="s">
        <v>17</v>
      </c>
      <c r="O1163" s="7">
        <f t="shared" si="38"/>
        <v>2446.9146000000001</v>
      </c>
      <c r="P1163" s="1" t="str">
        <f>IF(Table1[[#This Row],[quantity]]&gt;=6,"Bulk Order","-")</f>
        <v>-</v>
      </c>
    </row>
    <row r="1164" spans="1:16" ht="14.25" customHeight="1" x14ac:dyDescent="0.3">
      <c r="A1164" s="6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7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/>
      <c r="N1164" s="1" t="s">
        <v>23</v>
      </c>
      <c r="O1164" s="7">
        <f t="shared" si="38"/>
        <v>590.49540000000002</v>
      </c>
      <c r="P1164" s="1" t="str">
        <f>IF(Table1[[#This Row],[quantity]]&gt;=6,"Bulk Order","-")</f>
        <v>-</v>
      </c>
    </row>
    <row r="1165" spans="1:16" ht="14.25" customHeight="1" x14ac:dyDescent="0.3">
      <c r="A1165" s="6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7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/>
      <c r="N1165" s="1" t="s">
        <v>23</v>
      </c>
      <c r="O1165" s="7">
        <f t="shared" si="38"/>
        <v>523.39059999999995</v>
      </c>
      <c r="P1165" s="1" t="str">
        <f>IF(Table1[[#This Row],[quantity]]&gt;=6,"Bulk Order","-")</f>
        <v>-</v>
      </c>
    </row>
    <row r="1166" spans="1:16" ht="14.25" customHeight="1" x14ac:dyDescent="0.3">
      <c r="A1166" s="6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7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/>
      <c r="N1166" s="1" t="s">
        <v>39</v>
      </c>
      <c r="O1166" s="7">
        <f t="shared" si="38"/>
        <v>2318.3819999999996</v>
      </c>
      <c r="P1166" s="1" t="str">
        <f>IF(Table1[[#This Row],[quantity]]&gt;=6,"Bulk Order","-")</f>
        <v>-</v>
      </c>
    </row>
    <row r="1167" spans="1:16" ht="14.25" customHeight="1" x14ac:dyDescent="0.3">
      <c r="A1167" s="6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7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/>
      <c r="N1167" s="1" t="s">
        <v>23</v>
      </c>
      <c r="O1167" s="7">
        <f t="shared" si="38"/>
        <v>275.86699999999996</v>
      </c>
      <c r="P1167" s="1" t="str">
        <f>IF(Table1[[#This Row],[quantity]]&gt;=6,"Bulk Order","-")</f>
        <v>-</v>
      </c>
    </row>
    <row r="1168" spans="1:16" ht="14.25" customHeight="1" x14ac:dyDescent="0.3">
      <c r="A1168" s="6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7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/>
      <c r="N1168" s="1" t="s">
        <v>48</v>
      </c>
      <c r="O1168" s="7">
        <f t="shared" si="38"/>
        <v>2850.509</v>
      </c>
      <c r="P1168" s="1" t="str">
        <f>IF(Table1[[#This Row],[quantity]]&gt;=6,"Bulk Order","-")</f>
        <v>Bulk Order</v>
      </c>
    </row>
    <row r="1169" spans="1:16" ht="14.25" customHeight="1" x14ac:dyDescent="0.3">
      <c r="A1169" s="6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7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/>
      <c r="N1169" s="1" t="s">
        <v>28</v>
      </c>
      <c r="O1169" s="7">
        <f t="shared" si="38"/>
        <v>946.92620000000011</v>
      </c>
      <c r="P1169" s="1" t="str">
        <f>IF(Table1[[#This Row],[quantity]]&gt;=6,"Bulk Order","-")</f>
        <v>-</v>
      </c>
    </row>
    <row r="1170" spans="1:16" ht="14.25" customHeight="1" x14ac:dyDescent="0.3">
      <c r="A1170" s="6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7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/>
      <c r="N1170" s="1" t="s">
        <v>17</v>
      </c>
      <c r="O1170" s="7">
        <f t="shared" si="38"/>
        <v>430.43490000000003</v>
      </c>
      <c r="P1170" s="1" t="str">
        <f>IF(Table1[[#This Row],[quantity]]&gt;=6,"Bulk Order","-")</f>
        <v>Bulk Order</v>
      </c>
    </row>
    <row r="1171" spans="1:16" ht="14.25" customHeight="1" x14ac:dyDescent="0.3">
      <c r="A1171" s="6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7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/>
      <c r="N1171" s="1" t="s">
        <v>28</v>
      </c>
      <c r="O1171" s="7">
        <f t="shared" si="38"/>
        <v>1516.7016000000001</v>
      </c>
      <c r="P1171" s="1" t="str">
        <f>IF(Table1[[#This Row],[quantity]]&gt;=6,"Bulk Order","-")</f>
        <v>-</v>
      </c>
    </row>
    <row r="1172" spans="1:16" ht="14.25" customHeight="1" x14ac:dyDescent="0.3">
      <c r="A1172" s="6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7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/>
      <c r="N1172" s="1" t="s">
        <v>28</v>
      </c>
      <c r="O1172" s="7">
        <f t="shared" si="38"/>
        <v>1882.6885000000002</v>
      </c>
      <c r="P1172" s="1" t="str">
        <f>IF(Table1[[#This Row],[quantity]]&gt;=6,"Bulk Order","-")</f>
        <v>-</v>
      </c>
    </row>
    <row r="1173" spans="1:16" ht="14.25" customHeight="1" x14ac:dyDescent="0.3">
      <c r="A1173" s="6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7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/>
      <c r="N1173" s="1" t="s">
        <v>17</v>
      </c>
      <c r="O1173" s="7">
        <f t="shared" si="38"/>
        <v>542.5204</v>
      </c>
      <c r="P1173" s="1" t="str">
        <f>IF(Table1[[#This Row],[quantity]]&gt;=6,"Bulk Order","-")</f>
        <v>Bulk Order</v>
      </c>
    </row>
    <row r="1174" spans="1:16" ht="14.25" customHeight="1" x14ac:dyDescent="0.3">
      <c r="A1174" s="6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7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/>
      <c r="N1174" s="1" t="s">
        <v>28</v>
      </c>
      <c r="O1174" s="7">
        <f t="shared" si="38"/>
        <v>261.02719999999999</v>
      </c>
      <c r="P1174" s="1" t="str">
        <f>IF(Table1[[#This Row],[quantity]]&gt;=6,"Bulk Order","-")</f>
        <v>Bulk Order</v>
      </c>
    </row>
    <row r="1175" spans="1:16" ht="14.25" customHeight="1" x14ac:dyDescent="0.3">
      <c r="A1175" s="6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7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/>
      <c r="N1175" s="1" t="s">
        <v>48</v>
      </c>
      <c r="O1175" s="7">
        <f t="shared" si="38"/>
        <v>1617.9412</v>
      </c>
      <c r="P1175" s="1" t="str">
        <f>IF(Table1[[#This Row],[quantity]]&gt;=6,"Bulk Order","-")</f>
        <v>Bulk Order</v>
      </c>
    </row>
    <row r="1176" spans="1:16" ht="14.25" customHeight="1" x14ac:dyDescent="0.3">
      <c r="A1176" s="6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7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/>
      <c r="N1176" s="1" t="s">
        <v>17</v>
      </c>
      <c r="O1176" s="7">
        <f t="shared" si="38"/>
        <v>1949.0567999999998</v>
      </c>
      <c r="P1176" s="1" t="str">
        <f>IF(Table1[[#This Row],[quantity]]&gt;=6,"Bulk Order","-")</f>
        <v>-</v>
      </c>
    </row>
    <row r="1177" spans="1:16" ht="14.25" customHeight="1" x14ac:dyDescent="0.3">
      <c r="A1177" s="6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7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/>
      <c r="N1177" s="1" t="s">
        <v>28</v>
      </c>
      <c r="O1177" s="7">
        <f t="shared" si="38"/>
        <v>2279.4616000000001</v>
      </c>
      <c r="P1177" s="1" t="str">
        <f>IF(Table1[[#This Row],[quantity]]&gt;=6,"Bulk Order","-")</f>
        <v>Bulk Order</v>
      </c>
    </row>
    <row r="1178" spans="1:16" ht="14.25" customHeight="1" x14ac:dyDescent="0.3">
      <c r="A1178" s="6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7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/>
      <c r="N1178" s="1" t="s">
        <v>34</v>
      </c>
      <c r="O1178" s="7">
        <f t="shared" si="38"/>
        <v>577.99</v>
      </c>
      <c r="P1178" s="1" t="str">
        <f>IF(Table1[[#This Row],[quantity]]&gt;=6,"Bulk Order","-")</f>
        <v>-</v>
      </c>
    </row>
    <row r="1179" spans="1:16" ht="14.25" customHeight="1" x14ac:dyDescent="0.3">
      <c r="A1179" s="6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7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/>
      <c r="N1179" s="1" t="s">
        <v>34</v>
      </c>
      <c r="O1179" s="7">
        <f t="shared" si="38"/>
        <v>1949.7642999999998</v>
      </c>
      <c r="P1179" s="1" t="str">
        <f>IF(Table1[[#This Row],[quantity]]&gt;=6,"Bulk Order","-")</f>
        <v>-</v>
      </c>
    </row>
    <row r="1180" spans="1:16" ht="14.25" customHeight="1" x14ac:dyDescent="0.3">
      <c r="A1180" s="6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7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/>
      <c r="N1180" s="1" t="s">
        <v>34</v>
      </c>
      <c r="O1180" s="7">
        <f t="shared" si="38"/>
        <v>1154.2561000000001</v>
      </c>
      <c r="P1180" s="1" t="str">
        <f>IF(Table1[[#This Row],[quantity]]&gt;=6,"Bulk Order","-")</f>
        <v>-</v>
      </c>
    </row>
    <row r="1181" spans="1:16" ht="14.25" customHeight="1" x14ac:dyDescent="0.3">
      <c r="A1181" s="6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7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/>
      <c r="N1181" s="1" t="s">
        <v>48</v>
      </c>
      <c r="O1181" s="7">
        <f t="shared" si="38"/>
        <v>1645.3535000000002</v>
      </c>
      <c r="P1181" s="1" t="str">
        <f>IF(Table1[[#This Row],[quantity]]&gt;=6,"Bulk Order","-")</f>
        <v>-</v>
      </c>
    </row>
    <row r="1182" spans="1:16" ht="14.25" customHeight="1" x14ac:dyDescent="0.3">
      <c r="A1182" s="6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7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/>
      <c r="N1182" s="1" t="s">
        <v>23</v>
      </c>
      <c r="O1182" s="7">
        <f t="shared" si="38"/>
        <v>3271.7019999999998</v>
      </c>
      <c r="P1182" s="1" t="str">
        <f>IF(Table1[[#This Row],[quantity]]&gt;=6,"Bulk Order","-")</f>
        <v>-</v>
      </c>
    </row>
    <row r="1183" spans="1:16" ht="14.25" customHeight="1" x14ac:dyDescent="0.3">
      <c r="A1183" s="6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7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/>
      <c r="N1183" s="1" t="s">
        <v>48</v>
      </c>
      <c r="O1183" s="7">
        <f t="shared" si="38"/>
        <v>1423.6326000000001</v>
      </c>
      <c r="P1183" s="1" t="str">
        <f>IF(Table1[[#This Row],[quantity]]&gt;=6,"Bulk Order","-")</f>
        <v>-</v>
      </c>
    </row>
    <row r="1184" spans="1:16" ht="14.25" customHeight="1" x14ac:dyDescent="0.3">
      <c r="A1184" s="6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7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/>
      <c r="N1184" s="1" t="s">
        <v>28</v>
      </c>
      <c r="O1184" s="7">
        <f t="shared" si="38"/>
        <v>1190.826</v>
      </c>
      <c r="P1184" s="1" t="str">
        <f>IF(Table1[[#This Row],[quantity]]&gt;=6,"Bulk Order","-")</f>
        <v>-</v>
      </c>
    </row>
    <row r="1185" spans="1:16" ht="14.25" customHeight="1" x14ac:dyDescent="0.3">
      <c r="A1185" s="6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7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/>
      <c r="N1185" s="1" t="s">
        <v>28</v>
      </c>
      <c r="O1185" s="7">
        <f t="shared" si="38"/>
        <v>1114.7796000000001</v>
      </c>
      <c r="P1185" s="1" t="str">
        <f>IF(Table1[[#This Row],[quantity]]&gt;=6,"Bulk Order","-")</f>
        <v>-</v>
      </c>
    </row>
    <row r="1186" spans="1:16" ht="14.25" customHeight="1" x14ac:dyDescent="0.3">
      <c r="A1186" s="6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7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/>
      <c r="N1186" s="1" t="s">
        <v>39</v>
      </c>
      <c r="O1186" s="7">
        <f t="shared" si="38"/>
        <v>2594.2085999999999</v>
      </c>
      <c r="P1186" s="1" t="str">
        <f>IF(Table1[[#This Row],[quantity]]&gt;=6,"Bulk Order","-")</f>
        <v>Bulk Order</v>
      </c>
    </row>
    <row r="1187" spans="1:16" ht="14.25" customHeight="1" x14ac:dyDescent="0.3">
      <c r="A1187" s="6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7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/>
      <c r="N1187" s="1" t="s">
        <v>23</v>
      </c>
      <c r="O1187" s="7">
        <f t="shared" si="38"/>
        <v>1682.4887999999999</v>
      </c>
      <c r="P1187" s="1" t="str">
        <f>IF(Table1[[#This Row],[quantity]]&gt;=6,"Bulk Order","-")</f>
        <v>-</v>
      </c>
    </row>
    <row r="1188" spans="1:16" ht="14.25" customHeight="1" x14ac:dyDescent="0.3">
      <c r="A1188" s="6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7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/>
      <c r="N1188" s="1" t="s">
        <v>28</v>
      </c>
      <c r="O1188" s="7">
        <f t="shared" si="38"/>
        <v>1910.6471999999999</v>
      </c>
      <c r="P1188" s="1" t="str">
        <f>IF(Table1[[#This Row],[quantity]]&gt;=6,"Bulk Order","-")</f>
        <v>-</v>
      </c>
    </row>
    <row r="1189" spans="1:16" ht="14.25" customHeight="1" x14ac:dyDescent="0.3">
      <c r="A1189" s="6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7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/>
      <c r="N1189" s="1" t="s">
        <v>17</v>
      </c>
      <c r="O1189" s="7">
        <f t="shared" si="38"/>
        <v>1624.364</v>
      </c>
      <c r="P1189" s="1" t="str">
        <f>IF(Table1[[#This Row],[quantity]]&gt;=6,"Bulk Order","-")</f>
        <v>-</v>
      </c>
    </row>
    <row r="1190" spans="1:16" ht="14.25" customHeight="1" x14ac:dyDescent="0.3">
      <c r="A1190" s="6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7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/>
      <c r="N1190" s="1" t="s">
        <v>17</v>
      </c>
      <c r="O1190" s="7">
        <f t="shared" si="38"/>
        <v>683.04300000000001</v>
      </c>
      <c r="P1190" s="1" t="str">
        <f>IF(Table1[[#This Row],[quantity]]&gt;=6,"Bulk Order","-")</f>
        <v>-</v>
      </c>
    </row>
    <row r="1191" spans="1:16" ht="14.25" customHeight="1" x14ac:dyDescent="0.3">
      <c r="A1191" s="6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7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/>
      <c r="N1191" s="1" t="s">
        <v>48</v>
      </c>
      <c r="O1191" s="7">
        <f t="shared" si="38"/>
        <v>2076.2201999999997</v>
      </c>
      <c r="P1191" s="1" t="str">
        <f>IF(Table1[[#This Row],[quantity]]&gt;=6,"Bulk Order","-")</f>
        <v>Bulk Order</v>
      </c>
    </row>
    <row r="1192" spans="1:16" ht="14.25" customHeight="1" x14ac:dyDescent="0.3">
      <c r="A1192" s="6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7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/>
      <c r="N1192" s="1" t="s">
        <v>48</v>
      </c>
      <c r="O1192" s="7">
        <f t="shared" si="38"/>
        <v>167.65699999999998</v>
      </c>
      <c r="P1192" s="1" t="str">
        <f>IF(Table1[[#This Row],[quantity]]&gt;=6,"Bulk Order","-")</f>
        <v>-</v>
      </c>
    </row>
    <row r="1193" spans="1:16" ht="14.25" customHeight="1" x14ac:dyDescent="0.3">
      <c r="A1193" s="6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7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/>
      <c r="N1193" s="1" t="s">
        <v>48</v>
      </c>
      <c r="O1193" s="7">
        <f t="shared" si="38"/>
        <v>2298.2453999999998</v>
      </c>
      <c r="P1193" s="1" t="str">
        <f>IF(Table1[[#This Row],[quantity]]&gt;=6,"Bulk Order","-")</f>
        <v>-</v>
      </c>
    </row>
    <row r="1194" spans="1:16" ht="14.25" customHeight="1" x14ac:dyDescent="0.3">
      <c r="A1194" s="6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7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/>
      <c r="N1194" s="1" t="s">
        <v>48</v>
      </c>
      <c r="O1194" s="7">
        <f t="shared" si="38"/>
        <v>2078.2386000000001</v>
      </c>
      <c r="P1194" s="1" t="str">
        <f>IF(Table1[[#This Row],[quantity]]&gt;=6,"Bulk Order","-")</f>
        <v>Bulk Order</v>
      </c>
    </row>
    <row r="1195" spans="1:16" ht="14.25" customHeight="1" x14ac:dyDescent="0.3">
      <c r="A1195" s="6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7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/>
      <c r="N1195" s="1" t="s">
        <v>23</v>
      </c>
      <c r="O1195" s="7">
        <f t="shared" si="38"/>
        <v>677.86320000000001</v>
      </c>
      <c r="P1195" s="1" t="str">
        <f>IF(Table1[[#This Row],[quantity]]&gt;=6,"Bulk Order","-")</f>
        <v>-</v>
      </c>
    </row>
    <row r="1196" spans="1:16" ht="14.25" customHeight="1" x14ac:dyDescent="0.3">
      <c r="A1196" s="6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7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/>
      <c r="N1196" s="1" t="s">
        <v>34</v>
      </c>
      <c r="O1196" s="7">
        <f t="shared" si="38"/>
        <v>821.63699999999994</v>
      </c>
      <c r="P1196" s="1" t="str">
        <f>IF(Table1[[#This Row],[quantity]]&gt;=6,"Bulk Order","-")</f>
        <v>-</v>
      </c>
    </row>
    <row r="1197" spans="1:16" ht="14.25" customHeight="1" x14ac:dyDescent="0.3">
      <c r="A1197" s="6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7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/>
      <c r="N1197" s="1" t="s">
        <v>34</v>
      </c>
      <c r="O1197" s="7">
        <f t="shared" si="38"/>
        <v>2664.1680000000001</v>
      </c>
      <c r="P1197" s="1" t="str">
        <f>IF(Table1[[#This Row],[quantity]]&gt;=6,"Bulk Order","-")</f>
        <v>Bulk Order</v>
      </c>
    </row>
    <row r="1198" spans="1:16" ht="14.25" customHeight="1" x14ac:dyDescent="0.3">
      <c r="A1198" s="6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7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/>
      <c r="N1198" s="1" t="s">
        <v>28</v>
      </c>
      <c r="O1198" s="7">
        <f t="shared" si="38"/>
        <v>1075.4567999999999</v>
      </c>
      <c r="P1198" s="1" t="str">
        <f>IF(Table1[[#This Row],[quantity]]&gt;=6,"Bulk Order","-")</f>
        <v>Bulk Order</v>
      </c>
    </row>
    <row r="1199" spans="1:16" ht="14.25" customHeight="1" x14ac:dyDescent="0.3">
      <c r="A1199" s="6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7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/>
      <c r="N1199" s="1" t="s">
        <v>34</v>
      </c>
      <c r="O1199" s="7">
        <f t="shared" si="38"/>
        <v>1360.0563999999999</v>
      </c>
      <c r="P1199" s="1" t="str">
        <f>IF(Table1[[#This Row],[quantity]]&gt;=6,"Bulk Order","-")</f>
        <v>-</v>
      </c>
    </row>
    <row r="1200" spans="1:16" ht="14.25" customHeight="1" x14ac:dyDescent="0.3">
      <c r="A1200" s="6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7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/>
      <c r="N1200" s="1" t="s">
        <v>23</v>
      </c>
      <c r="O1200" s="7">
        <f t="shared" si="38"/>
        <v>288.49639999999999</v>
      </c>
      <c r="P1200" s="1" t="str">
        <f>IF(Table1[[#This Row],[quantity]]&gt;=6,"Bulk Order","-")</f>
        <v>Bulk Order</v>
      </c>
    </row>
    <row r="1201" spans="1:16" ht="14.25" customHeight="1" x14ac:dyDescent="0.3">
      <c r="A1201" s="6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7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/>
      <c r="N1201" s="1" t="s">
        <v>39</v>
      </c>
      <c r="O1201" s="7">
        <f t="shared" si="38"/>
        <v>3084.616</v>
      </c>
      <c r="P1201" s="1" t="str">
        <f>IF(Table1[[#This Row],[quantity]]&gt;=6,"Bulk Order","-")</f>
        <v>Bulk Order</v>
      </c>
    </row>
    <row r="1202" spans="1:16" ht="14.25" customHeight="1" x14ac:dyDescent="0.3">
      <c r="A1202" s="6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7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/>
      <c r="N1202" s="1" t="s">
        <v>34</v>
      </c>
      <c r="O1202" s="7">
        <f t="shared" si="38"/>
        <v>3274.5666000000001</v>
      </c>
      <c r="P1202" s="1" t="str">
        <f>IF(Table1[[#This Row],[quantity]]&gt;=6,"Bulk Order","-")</f>
        <v>-</v>
      </c>
    </row>
    <row r="1203" spans="1:16" ht="14.25" customHeight="1" x14ac:dyDescent="0.3">
      <c r="A1203" s="6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7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/>
      <c r="N1203" s="1" t="s">
        <v>48</v>
      </c>
      <c r="O1203" s="7">
        <f t="shared" si="38"/>
        <v>2346.8267999999998</v>
      </c>
      <c r="P1203" s="1" t="str">
        <f>IF(Table1[[#This Row],[quantity]]&gt;=6,"Bulk Order","-")</f>
        <v>Bulk Order</v>
      </c>
    </row>
    <row r="1204" spans="1:16" ht="14.25" customHeight="1" x14ac:dyDescent="0.3">
      <c r="A1204" s="6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7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/>
      <c r="N1204" s="1" t="s">
        <v>28</v>
      </c>
      <c r="O1204" s="7">
        <f t="shared" si="38"/>
        <v>2335.8986</v>
      </c>
      <c r="P1204" s="1" t="str">
        <f>IF(Table1[[#This Row],[quantity]]&gt;=6,"Bulk Order","-")</f>
        <v>Bulk Order</v>
      </c>
    </row>
    <row r="1205" spans="1:16" ht="14.25" customHeight="1" x14ac:dyDescent="0.3">
      <c r="A1205" s="6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7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/>
      <c r="N1205" s="1" t="s">
        <v>17</v>
      </c>
      <c r="O1205" s="7">
        <f t="shared" si="38"/>
        <v>1684.1617999999999</v>
      </c>
      <c r="P1205" s="1" t="str">
        <f>IF(Table1[[#This Row],[quantity]]&gt;=6,"Bulk Order","-")</f>
        <v>Bulk Order</v>
      </c>
    </row>
    <row r="1206" spans="1:16" ht="14.25" customHeight="1" x14ac:dyDescent="0.3">
      <c r="A1206" s="6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7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/>
      <c r="N1206" s="1" t="s">
        <v>39</v>
      </c>
      <c r="O1206" s="7">
        <f t="shared" si="38"/>
        <v>862.39049999999997</v>
      </c>
      <c r="P1206" s="1" t="str">
        <f>IF(Table1[[#This Row],[quantity]]&gt;=6,"Bulk Order","-")</f>
        <v>Bulk Order</v>
      </c>
    </row>
    <row r="1207" spans="1:16" ht="14.25" customHeight="1" x14ac:dyDescent="0.3">
      <c r="A1207" s="6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7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/>
      <c r="N1207" s="1" t="s">
        <v>23</v>
      </c>
      <c r="O1207" s="7">
        <f t="shared" si="38"/>
        <v>852.29099999999994</v>
      </c>
      <c r="P1207" s="1" t="str">
        <f>IF(Table1[[#This Row],[quantity]]&gt;=6,"Bulk Order","-")</f>
        <v>-</v>
      </c>
    </row>
    <row r="1208" spans="1:16" ht="14.25" customHeight="1" x14ac:dyDescent="0.3">
      <c r="A1208" s="6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7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/>
      <c r="N1208" s="1" t="s">
        <v>39</v>
      </c>
      <c r="O1208" s="7">
        <f t="shared" si="38"/>
        <v>2603.6073000000001</v>
      </c>
      <c r="P1208" s="1" t="str">
        <f>IF(Table1[[#This Row],[quantity]]&gt;=6,"Bulk Order","-")</f>
        <v>Bulk Order</v>
      </c>
    </row>
    <row r="1209" spans="1:16" ht="14.25" customHeight="1" x14ac:dyDescent="0.3">
      <c r="A1209" s="6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7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/>
      <c r="N1209" s="1" t="s">
        <v>23</v>
      </c>
      <c r="O1209" s="7">
        <f t="shared" si="38"/>
        <v>3008.9175</v>
      </c>
      <c r="P1209" s="1" t="str">
        <f>IF(Table1[[#This Row],[quantity]]&gt;=6,"Bulk Order","-")</f>
        <v>-</v>
      </c>
    </row>
    <row r="1210" spans="1:16" ht="14.25" customHeight="1" x14ac:dyDescent="0.3">
      <c r="A1210" s="6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7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/>
      <c r="N1210" s="1" t="s">
        <v>17</v>
      </c>
      <c r="O1210" s="7">
        <f t="shared" si="38"/>
        <v>2970.8856000000001</v>
      </c>
      <c r="P1210" s="1" t="str">
        <f>IF(Table1[[#This Row],[quantity]]&gt;=6,"Bulk Order","-")</f>
        <v>-</v>
      </c>
    </row>
    <row r="1211" spans="1:16" ht="14.25" customHeight="1" x14ac:dyDescent="0.3">
      <c r="A1211" s="6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7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/>
      <c r="N1211" s="1" t="s">
        <v>17</v>
      </c>
      <c r="O1211" s="7">
        <f t="shared" si="38"/>
        <v>1801.5496000000001</v>
      </c>
      <c r="P1211" s="1" t="str">
        <f>IF(Table1[[#This Row],[quantity]]&gt;=6,"Bulk Order","-")</f>
        <v>-</v>
      </c>
    </row>
    <row r="1212" spans="1:16" ht="14.25" customHeight="1" x14ac:dyDescent="0.3">
      <c r="A1212" s="6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7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/>
      <c r="N1212" s="1" t="s">
        <v>48</v>
      </c>
      <c r="O1212" s="7">
        <f t="shared" si="38"/>
        <v>2298.1277</v>
      </c>
      <c r="P1212" s="1" t="str">
        <f>IF(Table1[[#This Row],[quantity]]&gt;=6,"Bulk Order","-")</f>
        <v>Bulk Order</v>
      </c>
    </row>
    <row r="1213" spans="1:16" ht="14.25" customHeight="1" x14ac:dyDescent="0.3">
      <c r="A1213" s="6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7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/>
      <c r="N1213" s="1" t="s">
        <v>34</v>
      </c>
      <c r="O1213" s="7">
        <f t="shared" si="38"/>
        <v>2458.4261999999999</v>
      </c>
      <c r="P1213" s="1" t="str">
        <f>IF(Table1[[#This Row],[quantity]]&gt;=6,"Bulk Order","-")</f>
        <v>-</v>
      </c>
    </row>
    <row r="1214" spans="1:16" ht="14.25" customHeight="1" x14ac:dyDescent="0.3">
      <c r="A1214" s="6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7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/>
      <c r="N1214" s="1" t="s">
        <v>34</v>
      </c>
      <c r="O1214" s="7">
        <f t="shared" si="38"/>
        <v>922.80060000000003</v>
      </c>
      <c r="P1214" s="1" t="str">
        <f>IF(Table1[[#This Row],[quantity]]&gt;=6,"Bulk Order","-")</f>
        <v>-</v>
      </c>
    </row>
    <row r="1215" spans="1:16" ht="14.25" customHeight="1" x14ac:dyDescent="0.3">
      <c r="A1215" s="6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7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/>
      <c r="N1215" s="1" t="s">
        <v>39</v>
      </c>
      <c r="O1215" s="7">
        <f t="shared" si="38"/>
        <v>672.56</v>
      </c>
      <c r="P1215" s="1" t="str">
        <f>IF(Table1[[#This Row],[quantity]]&gt;=6,"Bulk Order","-")</f>
        <v>-</v>
      </c>
    </row>
    <row r="1216" spans="1:16" ht="14.25" customHeight="1" x14ac:dyDescent="0.3">
      <c r="A1216" s="6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7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/>
      <c r="N1216" s="1" t="s">
        <v>34</v>
      </c>
      <c r="O1216" s="7">
        <f t="shared" si="38"/>
        <v>2327.3921999999998</v>
      </c>
      <c r="P1216" s="1" t="str">
        <f>IF(Table1[[#This Row],[quantity]]&gt;=6,"Bulk Order","-")</f>
        <v>-</v>
      </c>
    </row>
    <row r="1217" spans="1:16" ht="14.25" customHeight="1" x14ac:dyDescent="0.3">
      <c r="A1217" s="6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7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/>
      <c r="N1217" s="1" t="s">
        <v>34</v>
      </c>
      <c r="O1217" s="7">
        <f t="shared" si="38"/>
        <v>782.96</v>
      </c>
      <c r="P1217" s="1" t="str">
        <f>IF(Table1[[#This Row],[quantity]]&gt;=6,"Bulk Order","-")</f>
        <v>Bulk Order</v>
      </c>
    </row>
    <row r="1218" spans="1:16" ht="14.25" customHeight="1" x14ac:dyDescent="0.3">
      <c r="A1218" s="6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7"/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/>
      <c r="N1218" s="1" t="s">
        <v>17</v>
      </c>
      <c r="O1218" s="7">
        <f t="shared" si="38"/>
        <v>2437.3854999999999</v>
      </c>
      <c r="P1218" s="1" t="str">
        <f>IF(Table1[[#This Row],[quantity]]&gt;=6,"Bulk Order","-")</f>
        <v>-</v>
      </c>
    </row>
    <row r="1219" spans="1:16" ht="14.25" customHeight="1" x14ac:dyDescent="0.3">
      <c r="A1219" s="6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ref="F1219:F1282" si="39">D1219*E1219</f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/>
      <c r="N1219" s="1" t="s">
        <v>17</v>
      </c>
      <c r="O1219" s="7">
        <f t="shared" ref="O1219:O1282" si="40">D1219-F1219</f>
        <v>1088.8130000000001</v>
      </c>
      <c r="P1219" s="1" t="str">
        <f>IF(Table1[[#This Row],[quantity]]&gt;=6,"Bulk Order","-")</f>
        <v>Bulk Order</v>
      </c>
    </row>
    <row r="1220" spans="1:16" ht="14.25" customHeight="1" x14ac:dyDescent="0.3">
      <c r="A1220" s="6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9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/>
      <c r="N1220" s="1" t="s">
        <v>17</v>
      </c>
      <c r="O1220" s="7">
        <f t="shared" si="40"/>
        <v>2250.8948</v>
      </c>
      <c r="P1220" s="1" t="str">
        <f>IF(Table1[[#This Row],[quantity]]&gt;=6,"Bulk Order","-")</f>
        <v>Bulk Order</v>
      </c>
    </row>
    <row r="1221" spans="1:16" ht="14.25" customHeight="1" x14ac:dyDescent="0.3">
      <c r="A1221" s="6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9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/>
      <c r="N1221" s="1" t="s">
        <v>17</v>
      </c>
      <c r="O1221" s="7">
        <f t="shared" si="40"/>
        <v>1838.6193000000001</v>
      </c>
      <c r="P1221" s="1" t="str">
        <f>IF(Table1[[#This Row],[quantity]]&gt;=6,"Bulk Order","-")</f>
        <v>Bulk Order</v>
      </c>
    </row>
    <row r="1222" spans="1:16" ht="14.25" customHeight="1" x14ac:dyDescent="0.3">
      <c r="A1222" s="6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9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/>
      <c r="N1222" s="1" t="s">
        <v>34</v>
      </c>
      <c r="O1222" s="7">
        <f t="shared" si="40"/>
        <v>2361.096</v>
      </c>
      <c r="P1222" s="1" t="str">
        <f>IF(Table1[[#This Row],[quantity]]&gt;=6,"Bulk Order","-")</f>
        <v>Bulk Order</v>
      </c>
    </row>
    <row r="1223" spans="1:16" ht="14.25" customHeight="1" x14ac:dyDescent="0.3">
      <c r="A1223" s="6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9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/>
      <c r="N1223" s="1" t="s">
        <v>23</v>
      </c>
      <c r="O1223" s="7">
        <f t="shared" si="40"/>
        <v>606.88599999999997</v>
      </c>
      <c r="P1223" s="1" t="str">
        <f>IF(Table1[[#This Row],[quantity]]&gt;=6,"Bulk Order","-")</f>
        <v>Bulk Order</v>
      </c>
    </row>
    <row r="1224" spans="1:16" ht="14.25" customHeight="1" x14ac:dyDescent="0.3">
      <c r="A1224" s="6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9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/>
      <c r="N1224" s="1" t="s">
        <v>23</v>
      </c>
      <c r="O1224" s="7">
        <f t="shared" si="40"/>
        <v>3617.8069999999998</v>
      </c>
      <c r="P1224" s="1" t="str">
        <f>IF(Table1[[#This Row],[quantity]]&gt;=6,"Bulk Order","-")</f>
        <v>-</v>
      </c>
    </row>
    <row r="1225" spans="1:16" ht="14.25" customHeight="1" x14ac:dyDescent="0.3">
      <c r="A1225" s="6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9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/>
      <c r="N1225" s="1" t="s">
        <v>17</v>
      </c>
      <c r="O1225" s="7">
        <f t="shared" si="40"/>
        <v>671.4896</v>
      </c>
      <c r="P1225" s="1" t="str">
        <f>IF(Table1[[#This Row],[quantity]]&gt;=6,"Bulk Order","-")</f>
        <v>Bulk Order</v>
      </c>
    </row>
    <row r="1226" spans="1:16" ht="14.25" customHeight="1" x14ac:dyDescent="0.3">
      <c r="A1226" s="6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9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/>
      <c r="N1226" s="1" t="s">
        <v>17</v>
      </c>
      <c r="O1226" s="7">
        <f t="shared" si="40"/>
        <v>2420.7295999999997</v>
      </c>
      <c r="P1226" s="1" t="str">
        <f>IF(Table1[[#This Row],[quantity]]&gt;=6,"Bulk Order","-")</f>
        <v>Bulk Order</v>
      </c>
    </row>
    <row r="1227" spans="1:16" ht="14.25" customHeight="1" x14ac:dyDescent="0.3">
      <c r="A1227" s="6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9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/>
      <c r="N1227" s="1" t="s">
        <v>23</v>
      </c>
      <c r="O1227" s="7">
        <f t="shared" si="40"/>
        <v>2108.1704</v>
      </c>
      <c r="P1227" s="1" t="str">
        <f>IF(Table1[[#This Row],[quantity]]&gt;=6,"Bulk Order","-")</f>
        <v>-</v>
      </c>
    </row>
    <row r="1228" spans="1:16" ht="14.25" customHeight="1" x14ac:dyDescent="0.3">
      <c r="A1228" s="6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9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/>
      <c r="N1228" s="1" t="s">
        <v>28</v>
      </c>
      <c r="O1228" s="7">
        <f t="shared" si="40"/>
        <v>705.8309999999999</v>
      </c>
      <c r="P1228" s="1" t="str">
        <f>IF(Table1[[#This Row],[quantity]]&gt;=6,"Bulk Order","-")</f>
        <v>Bulk Order</v>
      </c>
    </row>
    <row r="1229" spans="1:16" ht="14.25" customHeight="1" x14ac:dyDescent="0.3">
      <c r="A1229" s="6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9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/>
      <c r="N1229" s="1" t="s">
        <v>23</v>
      </c>
      <c r="O1229" s="7">
        <f t="shared" si="40"/>
        <v>2896.95</v>
      </c>
      <c r="P1229" s="1" t="str">
        <f>IF(Table1[[#This Row],[quantity]]&gt;=6,"Bulk Order","-")</f>
        <v>-</v>
      </c>
    </row>
    <row r="1230" spans="1:16" ht="14.25" customHeight="1" x14ac:dyDescent="0.3">
      <c r="A1230" s="6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9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/>
      <c r="N1230" s="1" t="s">
        <v>23</v>
      </c>
      <c r="O1230" s="7">
        <f t="shared" si="40"/>
        <v>1693.2136</v>
      </c>
      <c r="P1230" s="1" t="str">
        <f>IF(Table1[[#This Row],[quantity]]&gt;=6,"Bulk Order","-")</f>
        <v>-</v>
      </c>
    </row>
    <row r="1231" spans="1:16" ht="14.25" customHeight="1" x14ac:dyDescent="0.3">
      <c r="A1231" s="6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9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/>
      <c r="N1231" s="1" t="s">
        <v>48</v>
      </c>
      <c r="O1231" s="7">
        <f t="shared" si="40"/>
        <v>2067.9945000000002</v>
      </c>
      <c r="P1231" s="1" t="str">
        <f>IF(Table1[[#This Row],[quantity]]&gt;=6,"Bulk Order","-")</f>
        <v>Bulk Order</v>
      </c>
    </row>
    <row r="1232" spans="1:16" ht="14.25" customHeight="1" x14ac:dyDescent="0.3">
      <c r="A1232" s="6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9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/>
      <c r="N1232" s="1" t="s">
        <v>23</v>
      </c>
      <c r="O1232" s="7">
        <f t="shared" si="40"/>
        <v>2564.9009000000001</v>
      </c>
      <c r="P1232" s="1" t="str">
        <f>IF(Table1[[#This Row],[quantity]]&gt;=6,"Bulk Order","-")</f>
        <v>-</v>
      </c>
    </row>
    <row r="1233" spans="1:16" ht="14.25" customHeight="1" x14ac:dyDescent="0.3">
      <c r="A1233" s="6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9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/>
      <c r="N1233" s="1" t="s">
        <v>23</v>
      </c>
      <c r="O1233" s="7">
        <f t="shared" si="40"/>
        <v>1364.3684000000001</v>
      </c>
      <c r="P1233" s="1" t="str">
        <f>IF(Table1[[#This Row],[quantity]]&gt;=6,"Bulk Order","-")</f>
        <v>Bulk Order</v>
      </c>
    </row>
    <row r="1234" spans="1:16" ht="14.25" customHeight="1" x14ac:dyDescent="0.3">
      <c r="A1234" s="6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9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/>
      <c r="N1234" s="1" t="s">
        <v>28</v>
      </c>
      <c r="O1234" s="7">
        <f t="shared" si="40"/>
        <v>604.89159999999993</v>
      </c>
      <c r="P1234" s="1" t="str">
        <f>IF(Table1[[#This Row],[quantity]]&gt;=6,"Bulk Order","-")</f>
        <v>Bulk Order</v>
      </c>
    </row>
    <row r="1235" spans="1:16" ht="14.25" customHeight="1" x14ac:dyDescent="0.3">
      <c r="A1235" s="6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9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/>
      <c r="N1235" s="1" t="s">
        <v>34</v>
      </c>
      <c r="O1235" s="7">
        <f t="shared" si="40"/>
        <v>3556.5745999999999</v>
      </c>
      <c r="P1235" s="1" t="str">
        <f>IF(Table1[[#This Row],[quantity]]&gt;=6,"Bulk Order","-")</f>
        <v>-</v>
      </c>
    </row>
    <row r="1236" spans="1:16" ht="14.25" customHeight="1" x14ac:dyDescent="0.3">
      <c r="A1236" s="6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9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/>
      <c r="N1236" s="1" t="s">
        <v>17</v>
      </c>
      <c r="O1236" s="7">
        <f t="shared" si="40"/>
        <v>1947.4949999999999</v>
      </c>
      <c r="P1236" s="1" t="str">
        <f>IF(Table1[[#This Row],[quantity]]&gt;=6,"Bulk Order","-")</f>
        <v>Bulk Order</v>
      </c>
    </row>
    <row r="1237" spans="1:16" ht="14.25" customHeight="1" x14ac:dyDescent="0.3">
      <c r="A1237" s="6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9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/>
      <c r="N1237" s="1" t="s">
        <v>34</v>
      </c>
      <c r="O1237" s="7">
        <f t="shared" si="40"/>
        <v>640.64760000000001</v>
      </c>
      <c r="P1237" s="1" t="str">
        <f>IF(Table1[[#This Row],[quantity]]&gt;=6,"Bulk Order","-")</f>
        <v>-</v>
      </c>
    </row>
    <row r="1238" spans="1:16" ht="14.25" customHeight="1" x14ac:dyDescent="0.3">
      <c r="A1238" s="6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9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/>
      <c r="N1238" s="1" t="s">
        <v>39</v>
      </c>
      <c r="O1238" s="7">
        <f t="shared" si="40"/>
        <v>2966.5272</v>
      </c>
      <c r="P1238" s="1" t="str">
        <f>IF(Table1[[#This Row],[quantity]]&gt;=6,"Bulk Order","-")</f>
        <v>-</v>
      </c>
    </row>
    <row r="1239" spans="1:16" ht="14.25" customHeight="1" x14ac:dyDescent="0.3">
      <c r="A1239" s="6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9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/>
      <c r="N1239" s="1" t="s">
        <v>34</v>
      </c>
      <c r="O1239" s="7">
        <f t="shared" si="40"/>
        <v>3153.7505999999998</v>
      </c>
      <c r="P1239" s="1" t="str">
        <f>IF(Table1[[#This Row],[quantity]]&gt;=6,"Bulk Order","-")</f>
        <v>-</v>
      </c>
    </row>
    <row r="1240" spans="1:16" ht="14.25" customHeight="1" x14ac:dyDescent="0.3">
      <c r="A1240" s="6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9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/>
      <c r="N1240" s="1" t="s">
        <v>28</v>
      </c>
      <c r="O1240" s="7">
        <f t="shared" si="40"/>
        <v>2034.9333999999999</v>
      </c>
      <c r="P1240" s="1" t="str">
        <f>IF(Table1[[#This Row],[quantity]]&gt;=6,"Bulk Order","-")</f>
        <v>Bulk Order</v>
      </c>
    </row>
    <row r="1241" spans="1:16" ht="14.25" customHeight="1" x14ac:dyDescent="0.3">
      <c r="A1241" s="6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9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/>
      <c r="N1241" s="1" t="s">
        <v>28</v>
      </c>
      <c r="O1241" s="7">
        <f t="shared" si="40"/>
        <v>451.26270000000005</v>
      </c>
      <c r="P1241" s="1" t="str">
        <f>IF(Table1[[#This Row],[quantity]]&gt;=6,"Bulk Order","-")</f>
        <v>-</v>
      </c>
    </row>
    <row r="1242" spans="1:16" ht="14.25" customHeight="1" x14ac:dyDescent="0.3">
      <c r="A1242" s="6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9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/>
      <c r="N1242" s="1" t="s">
        <v>48</v>
      </c>
      <c r="O1242" s="7">
        <f t="shared" si="40"/>
        <v>1681.7231999999999</v>
      </c>
      <c r="P1242" s="1" t="str">
        <f>IF(Table1[[#This Row],[quantity]]&gt;=6,"Bulk Order","-")</f>
        <v>Bulk Order</v>
      </c>
    </row>
    <row r="1243" spans="1:16" ht="14.25" customHeight="1" x14ac:dyDescent="0.3">
      <c r="A1243" s="6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9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/>
      <c r="N1243" s="1" t="s">
        <v>17</v>
      </c>
      <c r="O1243" s="7">
        <f t="shared" si="40"/>
        <v>209.71799999999999</v>
      </c>
      <c r="P1243" s="1" t="str">
        <f>IF(Table1[[#This Row],[quantity]]&gt;=6,"Bulk Order","-")</f>
        <v>-</v>
      </c>
    </row>
    <row r="1244" spans="1:16" ht="14.25" customHeight="1" x14ac:dyDescent="0.3">
      <c r="A1244" s="6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9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/>
      <c r="N1244" s="1" t="s">
        <v>28</v>
      </c>
      <c r="O1244" s="7">
        <f t="shared" si="40"/>
        <v>1878.9694</v>
      </c>
      <c r="P1244" s="1" t="str">
        <f>IF(Table1[[#This Row],[quantity]]&gt;=6,"Bulk Order","-")</f>
        <v>Bulk Order</v>
      </c>
    </row>
    <row r="1245" spans="1:16" ht="14.25" customHeight="1" x14ac:dyDescent="0.3">
      <c r="A1245" s="6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9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/>
      <c r="N1245" s="1" t="s">
        <v>28</v>
      </c>
      <c r="O1245" s="7">
        <f t="shared" si="40"/>
        <v>3497.0243</v>
      </c>
      <c r="P1245" s="1" t="str">
        <f>IF(Table1[[#This Row],[quantity]]&gt;=6,"Bulk Order","-")</f>
        <v>-</v>
      </c>
    </row>
    <row r="1246" spans="1:16" ht="14.25" customHeight="1" x14ac:dyDescent="0.3">
      <c r="A1246" s="6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9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/>
      <c r="N1246" s="1" t="s">
        <v>34</v>
      </c>
      <c r="O1246" s="7">
        <f t="shared" si="40"/>
        <v>62.182400000000001</v>
      </c>
      <c r="P1246" s="1" t="str">
        <f>IF(Table1[[#This Row],[quantity]]&gt;=6,"Bulk Order","-")</f>
        <v>Bulk Order</v>
      </c>
    </row>
    <row r="1247" spans="1:16" ht="14.25" customHeight="1" x14ac:dyDescent="0.3">
      <c r="A1247" s="6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9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/>
      <c r="N1247" s="1" t="s">
        <v>39</v>
      </c>
      <c r="O1247" s="7">
        <f t="shared" si="40"/>
        <v>1026.7669000000001</v>
      </c>
      <c r="P1247" s="1" t="str">
        <f>IF(Table1[[#This Row],[quantity]]&gt;=6,"Bulk Order","-")</f>
        <v>Bulk Order</v>
      </c>
    </row>
    <row r="1248" spans="1:16" ht="14.25" customHeight="1" x14ac:dyDescent="0.3">
      <c r="A1248" s="6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9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/>
      <c r="N1248" s="1" t="s">
        <v>17</v>
      </c>
      <c r="O1248" s="7">
        <f t="shared" si="40"/>
        <v>2612.5515</v>
      </c>
      <c r="P1248" s="1" t="str">
        <f>IF(Table1[[#This Row],[quantity]]&gt;=6,"Bulk Order","-")</f>
        <v>-</v>
      </c>
    </row>
    <row r="1249" spans="1:16" ht="14.25" customHeight="1" x14ac:dyDescent="0.3">
      <c r="A1249" s="6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9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/>
      <c r="N1249" s="1" t="s">
        <v>48</v>
      </c>
      <c r="O1249" s="7">
        <f t="shared" si="40"/>
        <v>124.58879999999999</v>
      </c>
      <c r="P1249" s="1" t="str">
        <f>IF(Table1[[#This Row],[quantity]]&gt;=6,"Bulk Order","-")</f>
        <v>-</v>
      </c>
    </row>
    <row r="1250" spans="1:16" ht="14.25" customHeight="1" x14ac:dyDescent="0.3">
      <c r="A1250" s="6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9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/>
      <c r="N1250" s="1" t="s">
        <v>23</v>
      </c>
      <c r="O1250" s="7">
        <f t="shared" si="40"/>
        <v>107.892</v>
      </c>
      <c r="P1250" s="1" t="str">
        <f>IF(Table1[[#This Row],[quantity]]&gt;=6,"Bulk Order","-")</f>
        <v>-</v>
      </c>
    </row>
    <row r="1251" spans="1:16" ht="14.25" customHeight="1" x14ac:dyDescent="0.3">
      <c r="A1251" s="6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9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/>
      <c r="N1251" s="1" t="s">
        <v>48</v>
      </c>
      <c r="O1251" s="7">
        <f t="shared" si="40"/>
        <v>1979.5264000000002</v>
      </c>
      <c r="P1251" s="1" t="str">
        <f>IF(Table1[[#This Row],[quantity]]&gt;=6,"Bulk Order","-")</f>
        <v>-</v>
      </c>
    </row>
    <row r="1252" spans="1:16" ht="14.25" customHeight="1" x14ac:dyDescent="0.3">
      <c r="A1252" s="6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9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/>
      <c r="N1252" s="1" t="s">
        <v>39</v>
      </c>
      <c r="O1252" s="7">
        <f t="shared" si="40"/>
        <v>3372.018</v>
      </c>
      <c r="P1252" s="1" t="str">
        <f>IF(Table1[[#This Row],[quantity]]&gt;=6,"Bulk Order","-")</f>
        <v>Bulk Order</v>
      </c>
    </row>
    <row r="1253" spans="1:16" ht="14.25" customHeight="1" x14ac:dyDescent="0.3">
      <c r="A1253" s="6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9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/>
      <c r="N1253" s="1" t="s">
        <v>23</v>
      </c>
      <c r="O1253" s="7">
        <f t="shared" si="40"/>
        <v>2577.2208000000001</v>
      </c>
      <c r="P1253" s="1" t="str">
        <f>IF(Table1[[#This Row],[quantity]]&gt;=6,"Bulk Order","-")</f>
        <v>Bulk Order</v>
      </c>
    </row>
    <row r="1254" spans="1:16" ht="14.25" customHeight="1" x14ac:dyDescent="0.3">
      <c r="A1254" s="6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9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/>
      <c r="N1254" s="1" t="s">
        <v>23</v>
      </c>
      <c r="O1254" s="7">
        <f t="shared" si="40"/>
        <v>2822.3495999999996</v>
      </c>
      <c r="P1254" s="1" t="str">
        <f>IF(Table1[[#This Row],[quantity]]&gt;=6,"Bulk Order","-")</f>
        <v>Bulk Order</v>
      </c>
    </row>
    <row r="1255" spans="1:16" ht="14.25" customHeight="1" x14ac:dyDescent="0.3">
      <c r="A1255" s="6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9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/>
      <c r="N1255" s="1" t="s">
        <v>39</v>
      </c>
      <c r="O1255" s="7">
        <f t="shared" si="40"/>
        <v>1457.7654</v>
      </c>
      <c r="P1255" s="1" t="str">
        <f>IF(Table1[[#This Row],[quantity]]&gt;=6,"Bulk Order","-")</f>
        <v>Bulk Order</v>
      </c>
    </row>
    <row r="1256" spans="1:16" ht="14.25" customHeight="1" x14ac:dyDescent="0.3">
      <c r="A1256" s="6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9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/>
      <c r="N1256" s="1" t="s">
        <v>48</v>
      </c>
      <c r="O1256" s="7">
        <f t="shared" si="40"/>
        <v>2832.2240000000002</v>
      </c>
      <c r="P1256" s="1" t="str">
        <f>IF(Table1[[#This Row],[quantity]]&gt;=6,"Bulk Order","-")</f>
        <v>Bulk Order</v>
      </c>
    </row>
    <row r="1257" spans="1:16" ht="14.25" customHeight="1" x14ac:dyDescent="0.3">
      <c r="A1257" s="6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9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/>
      <c r="N1257" s="1" t="s">
        <v>23</v>
      </c>
      <c r="O1257" s="7">
        <f t="shared" si="40"/>
        <v>136.82759999999999</v>
      </c>
      <c r="P1257" s="1" t="str">
        <f>IF(Table1[[#This Row],[quantity]]&gt;=6,"Bulk Order","-")</f>
        <v>-</v>
      </c>
    </row>
    <row r="1258" spans="1:16" ht="14.25" customHeight="1" x14ac:dyDescent="0.3">
      <c r="A1258" s="6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9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/>
      <c r="N1258" s="1" t="s">
        <v>23</v>
      </c>
      <c r="O1258" s="7">
        <f t="shared" si="40"/>
        <v>1043.0208</v>
      </c>
      <c r="P1258" s="1" t="str">
        <f>IF(Table1[[#This Row],[quantity]]&gt;=6,"Bulk Order","-")</f>
        <v>-</v>
      </c>
    </row>
    <row r="1259" spans="1:16" ht="14.25" customHeight="1" x14ac:dyDescent="0.3">
      <c r="A1259" s="6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9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/>
      <c r="N1259" s="1" t="s">
        <v>23</v>
      </c>
      <c r="O1259" s="7">
        <f t="shared" si="40"/>
        <v>1261.5983999999999</v>
      </c>
      <c r="P1259" s="1" t="str">
        <f>IF(Table1[[#This Row],[quantity]]&gt;=6,"Bulk Order","-")</f>
        <v>-</v>
      </c>
    </row>
    <row r="1260" spans="1:16" ht="14.25" customHeight="1" x14ac:dyDescent="0.3">
      <c r="A1260" s="6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9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/>
      <c r="N1260" s="1" t="s">
        <v>39</v>
      </c>
      <c r="O1260" s="7">
        <f t="shared" si="40"/>
        <v>801.94399999999996</v>
      </c>
      <c r="P1260" s="1" t="str">
        <f>IF(Table1[[#This Row],[quantity]]&gt;=6,"Bulk Order","-")</f>
        <v>-</v>
      </c>
    </row>
    <row r="1261" spans="1:16" ht="14.25" customHeight="1" x14ac:dyDescent="0.3">
      <c r="A1261" s="6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9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/>
      <c r="N1261" s="1" t="s">
        <v>28</v>
      </c>
      <c r="O1261" s="7">
        <f t="shared" si="40"/>
        <v>1170.8317</v>
      </c>
      <c r="P1261" s="1" t="str">
        <f>IF(Table1[[#This Row],[quantity]]&gt;=6,"Bulk Order","-")</f>
        <v>Bulk Order</v>
      </c>
    </row>
    <row r="1262" spans="1:16" ht="14.25" customHeight="1" x14ac:dyDescent="0.3">
      <c r="A1262" s="6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9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/>
      <c r="N1262" s="1" t="s">
        <v>23</v>
      </c>
      <c r="O1262" s="7">
        <f t="shared" si="40"/>
        <v>1663.6648</v>
      </c>
      <c r="P1262" s="1" t="str">
        <f>IF(Table1[[#This Row],[quantity]]&gt;=6,"Bulk Order","-")</f>
        <v>-</v>
      </c>
    </row>
    <row r="1263" spans="1:16" ht="14.25" customHeight="1" x14ac:dyDescent="0.3">
      <c r="A1263" s="6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9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/>
      <c r="N1263" s="1" t="s">
        <v>28</v>
      </c>
      <c r="O1263" s="7">
        <f t="shared" si="40"/>
        <v>2225.4708000000001</v>
      </c>
      <c r="P1263" s="1" t="str">
        <f>IF(Table1[[#This Row],[quantity]]&gt;=6,"Bulk Order","-")</f>
        <v>Bulk Order</v>
      </c>
    </row>
    <row r="1264" spans="1:16" ht="14.25" customHeight="1" x14ac:dyDescent="0.3">
      <c r="A1264" s="6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9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/>
      <c r="N1264" s="1" t="s">
        <v>34</v>
      </c>
      <c r="O1264" s="7">
        <f t="shared" si="40"/>
        <v>982.46210000000008</v>
      </c>
      <c r="P1264" s="1" t="str">
        <f>IF(Table1[[#This Row],[quantity]]&gt;=6,"Bulk Order","-")</f>
        <v>Bulk Order</v>
      </c>
    </row>
    <row r="1265" spans="1:16" ht="14.25" customHeight="1" x14ac:dyDescent="0.3">
      <c r="A1265" s="6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9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/>
      <c r="N1265" s="1" t="s">
        <v>34</v>
      </c>
      <c r="O1265" s="7">
        <f t="shared" si="40"/>
        <v>3130.511</v>
      </c>
      <c r="P1265" s="1" t="str">
        <f>IF(Table1[[#This Row],[quantity]]&gt;=6,"Bulk Order","-")</f>
        <v>-</v>
      </c>
    </row>
    <row r="1266" spans="1:16" ht="14.25" customHeight="1" x14ac:dyDescent="0.3">
      <c r="A1266" s="6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9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/>
      <c r="N1266" s="1" t="s">
        <v>34</v>
      </c>
      <c r="O1266" s="7">
        <f t="shared" si="40"/>
        <v>2125.4573</v>
      </c>
      <c r="P1266" s="1" t="str">
        <f>IF(Table1[[#This Row],[quantity]]&gt;=6,"Bulk Order","-")</f>
        <v>-</v>
      </c>
    </row>
    <row r="1267" spans="1:16" ht="14.25" customHeight="1" x14ac:dyDescent="0.3">
      <c r="A1267" s="6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9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/>
      <c r="N1267" s="1" t="s">
        <v>39</v>
      </c>
      <c r="O1267" s="7">
        <f t="shared" si="40"/>
        <v>1431.1477</v>
      </c>
      <c r="P1267" s="1" t="str">
        <f>IF(Table1[[#This Row],[quantity]]&gt;=6,"Bulk Order","-")</f>
        <v>-</v>
      </c>
    </row>
    <row r="1268" spans="1:16" ht="14.25" customHeight="1" x14ac:dyDescent="0.3">
      <c r="A1268" s="6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9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/>
      <c r="N1268" s="1" t="s">
        <v>48</v>
      </c>
      <c r="O1268" s="7">
        <f t="shared" si="40"/>
        <v>1683.82</v>
      </c>
      <c r="P1268" s="1" t="str">
        <f>IF(Table1[[#This Row],[quantity]]&gt;=6,"Bulk Order","-")</f>
        <v>-</v>
      </c>
    </row>
    <row r="1269" spans="1:16" ht="14.25" customHeight="1" x14ac:dyDescent="0.3">
      <c r="A1269" s="6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9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/>
      <c r="N1269" s="1" t="s">
        <v>17</v>
      </c>
      <c r="O1269" s="7">
        <f t="shared" si="40"/>
        <v>1418.319</v>
      </c>
      <c r="P1269" s="1" t="str">
        <f>IF(Table1[[#This Row],[quantity]]&gt;=6,"Bulk Order","-")</f>
        <v>Bulk Order</v>
      </c>
    </row>
    <row r="1270" spans="1:16" ht="14.25" customHeight="1" x14ac:dyDescent="0.3">
      <c r="A1270" s="6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9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/>
      <c r="N1270" s="1" t="s">
        <v>28</v>
      </c>
      <c r="O1270" s="7">
        <f t="shared" si="40"/>
        <v>409.56720000000001</v>
      </c>
      <c r="P1270" s="1" t="str">
        <f>IF(Table1[[#This Row],[quantity]]&gt;=6,"Bulk Order","-")</f>
        <v>-</v>
      </c>
    </row>
    <row r="1271" spans="1:16" ht="14.25" customHeight="1" x14ac:dyDescent="0.3">
      <c r="A1271" s="6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9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/>
      <c r="N1271" s="1" t="s">
        <v>48</v>
      </c>
      <c r="O1271" s="7">
        <f t="shared" si="40"/>
        <v>2765.6999000000001</v>
      </c>
      <c r="P1271" s="1" t="str">
        <f>IF(Table1[[#This Row],[quantity]]&gt;=6,"Bulk Order","-")</f>
        <v>-</v>
      </c>
    </row>
    <row r="1272" spans="1:16" ht="14.25" customHeight="1" x14ac:dyDescent="0.3">
      <c r="A1272" s="6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9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/>
      <c r="N1272" s="1" t="s">
        <v>48</v>
      </c>
      <c r="O1272" s="7">
        <f t="shared" si="40"/>
        <v>228.72500000000002</v>
      </c>
      <c r="P1272" s="1" t="str">
        <f>IF(Table1[[#This Row],[quantity]]&gt;=6,"Bulk Order","-")</f>
        <v>Bulk Order</v>
      </c>
    </row>
    <row r="1273" spans="1:16" ht="14.25" customHeight="1" x14ac:dyDescent="0.3">
      <c r="A1273" s="6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9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/>
      <c r="N1273" s="1" t="s">
        <v>48</v>
      </c>
      <c r="O1273" s="7">
        <f t="shared" si="40"/>
        <v>485.94720000000001</v>
      </c>
      <c r="P1273" s="1" t="str">
        <f>IF(Table1[[#This Row],[quantity]]&gt;=6,"Bulk Order","-")</f>
        <v>-</v>
      </c>
    </row>
    <row r="1274" spans="1:16" ht="14.25" customHeight="1" x14ac:dyDescent="0.3">
      <c r="A1274" s="6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9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/>
      <c r="N1274" s="1" t="s">
        <v>48</v>
      </c>
      <c r="O1274" s="7">
        <f t="shared" si="40"/>
        <v>597.51030000000003</v>
      </c>
      <c r="P1274" s="1" t="str">
        <f>IF(Table1[[#This Row],[quantity]]&gt;=6,"Bulk Order","-")</f>
        <v>Bulk Order</v>
      </c>
    </row>
    <row r="1275" spans="1:16" ht="14.25" customHeight="1" x14ac:dyDescent="0.3">
      <c r="A1275" s="6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9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/>
      <c r="N1275" s="1" t="s">
        <v>39</v>
      </c>
      <c r="O1275" s="7">
        <f t="shared" si="40"/>
        <v>3356.7695999999996</v>
      </c>
      <c r="P1275" s="1" t="str">
        <f>IF(Table1[[#This Row],[quantity]]&gt;=6,"Bulk Order","-")</f>
        <v>Bulk Order</v>
      </c>
    </row>
    <row r="1276" spans="1:16" ht="14.25" customHeight="1" x14ac:dyDescent="0.3">
      <c r="A1276" s="6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9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/>
      <c r="N1276" s="1" t="s">
        <v>28</v>
      </c>
      <c r="O1276" s="7">
        <f t="shared" si="40"/>
        <v>214.6352</v>
      </c>
      <c r="P1276" s="1" t="str">
        <f>IF(Table1[[#This Row],[quantity]]&gt;=6,"Bulk Order","-")</f>
        <v>-</v>
      </c>
    </row>
    <row r="1277" spans="1:16" ht="14.25" customHeight="1" x14ac:dyDescent="0.3">
      <c r="A1277" s="6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9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/>
      <c r="N1277" s="1" t="s">
        <v>48</v>
      </c>
      <c r="O1277" s="7">
        <f t="shared" si="40"/>
        <v>2685.3360000000002</v>
      </c>
      <c r="P1277" s="1" t="str">
        <f>IF(Table1[[#This Row],[quantity]]&gt;=6,"Bulk Order","-")</f>
        <v>-</v>
      </c>
    </row>
    <row r="1278" spans="1:16" ht="14.25" customHeight="1" x14ac:dyDescent="0.3">
      <c r="A1278" s="6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9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/>
      <c r="N1278" s="1" t="s">
        <v>17</v>
      </c>
      <c r="O1278" s="7">
        <f t="shared" si="40"/>
        <v>311.57139999999998</v>
      </c>
      <c r="P1278" s="1" t="str">
        <f>IF(Table1[[#This Row],[quantity]]&gt;=6,"Bulk Order","-")</f>
        <v>Bulk Order</v>
      </c>
    </row>
    <row r="1279" spans="1:16" ht="14.25" customHeight="1" x14ac:dyDescent="0.3">
      <c r="A1279" s="6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9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/>
      <c r="N1279" s="1" t="s">
        <v>48</v>
      </c>
      <c r="O1279" s="7">
        <f t="shared" si="40"/>
        <v>2648.8919000000001</v>
      </c>
      <c r="P1279" s="1" t="str">
        <f>IF(Table1[[#This Row],[quantity]]&gt;=6,"Bulk Order","-")</f>
        <v>-</v>
      </c>
    </row>
    <row r="1280" spans="1:16" ht="14.25" customHeight="1" x14ac:dyDescent="0.3">
      <c r="A1280" s="6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9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/>
      <c r="N1280" s="1" t="s">
        <v>39</v>
      </c>
      <c r="O1280" s="7">
        <f t="shared" si="40"/>
        <v>3657.84</v>
      </c>
      <c r="P1280" s="1" t="str">
        <f>IF(Table1[[#This Row],[quantity]]&gt;=6,"Bulk Order","-")</f>
        <v>-</v>
      </c>
    </row>
    <row r="1281" spans="1:16" ht="14.25" customHeight="1" x14ac:dyDescent="0.3">
      <c r="A1281" s="6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9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/>
      <c r="N1281" s="1" t="s">
        <v>23</v>
      </c>
      <c r="O1281" s="7">
        <f t="shared" si="40"/>
        <v>2460.6747</v>
      </c>
      <c r="P1281" s="1" t="str">
        <f>IF(Table1[[#This Row],[quantity]]&gt;=6,"Bulk Order","-")</f>
        <v>-</v>
      </c>
    </row>
    <row r="1282" spans="1:16" ht="14.25" customHeight="1" x14ac:dyDescent="0.3">
      <c r="A1282" s="6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9"/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/>
      <c r="N1282" s="1" t="s">
        <v>23</v>
      </c>
      <c r="O1282" s="7">
        <f t="shared" si="40"/>
        <v>3678.4475000000002</v>
      </c>
      <c r="P1282" s="1" t="str">
        <f>IF(Table1[[#This Row],[quantity]]&gt;=6,"Bulk Order","-")</f>
        <v>-</v>
      </c>
    </row>
    <row r="1283" spans="1:16" ht="14.25" customHeight="1" x14ac:dyDescent="0.3">
      <c r="A1283" s="6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ref="F1283:F1346" si="41">D1283*E1283</f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/>
      <c r="N1283" s="1" t="s">
        <v>23</v>
      </c>
      <c r="O1283" s="7">
        <f t="shared" ref="O1283:O1346" si="42">D1283-F1283</f>
        <v>3169.6549</v>
      </c>
      <c r="P1283" s="1" t="str">
        <f>IF(Table1[[#This Row],[quantity]]&gt;=6,"Bulk Order","-")</f>
        <v>-</v>
      </c>
    </row>
    <row r="1284" spans="1:16" ht="14.25" customHeight="1" x14ac:dyDescent="0.3">
      <c r="A1284" s="6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1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/>
      <c r="N1284" s="1" t="s">
        <v>39</v>
      </c>
      <c r="O1284" s="7">
        <f t="shared" si="42"/>
        <v>2958.9714000000004</v>
      </c>
      <c r="P1284" s="1" t="str">
        <f>IF(Table1[[#This Row],[quantity]]&gt;=6,"Bulk Order","-")</f>
        <v>-</v>
      </c>
    </row>
    <row r="1285" spans="1:16" ht="14.25" customHeight="1" x14ac:dyDescent="0.3">
      <c r="A1285" s="6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1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/>
      <c r="N1285" s="1" t="s">
        <v>17</v>
      </c>
      <c r="O1285" s="7">
        <f t="shared" si="42"/>
        <v>3510.0519999999997</v>
      </c>
      <c r="P1285" s="1" t="str">
        <f>IF(Table1[[#This Row],[quantity]]&gt;=6,"Bulk Order","-")</f>
        <v>Bulk Order</v>
      </c>
    </row>
    <row r="1286" spans="1:16" ht="14.25" customHeight="1" x14ac:dyDescent="0.3">
      <c r="A1286" s="6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1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/>
      <c r="N1286" s="1" t="s">
        <v>17</v>
      </c>
      <c r="O1286" s="7">
        <f t="shared" si="42"/>
        <v>907.16599999999994</v>
      </c>
      <c r="P1286" s="1" t="str">
        <f>IF(Table1[[#This Row],[quantity]]&gt;=6,"Bulk Order","-")</f>
        <v>Bulk Order</v>
      </c>
    </row>
    <row r="1287" spans="1:16" ht="14.25" customHeight="1" x14ac:dyDescent="0.3">
      <c r="A1287" s="6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1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/>
      <c r="N1287" s="1" t="s">
        <v>34</v>
      </c>
      <c r="O1287" s="7">
        <f t="shared" si="42"/>
        <v>1579.6608000000001</v>
      </c>
      <c r="P1287" s="1" t="str">
        <f>IF(Table1[[#This Row],[quantity]]&gt;=6,"Bulk Order","-")</f>
        <v>-</v>
      </c>
    </row>
    <row r="1288" spans="1:16" ht="14.25" customHeight="1" x14ac:dyDescent="0.3">
      <c r="A1288" s="6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1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/>
      <c r="N1288" s="1" t="s">
        <v>34</v>
      </c>
      <c r="O1288" s="7">
        <f t="shared" si="42"/>
        <v>2883.6179999999995</v>
      </c>
      <c r="P1288" s="1" t="str">
        <f>IF(Table1[[#This Row],[quantity]]&gt;=6,"Bulk Order","-")</f>
        <v>Bulk Order</v>
      </c>
    </row>
    <row r="1289" spans="1:16" ht="14.25" customHeight="1" x14ac:dyDescent="0.3">
      <c r="A1289" s="6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1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/>
      <c r="N1289" s="1" t="s">
        <v>34</v>
      </c>
      <c r="O1289" s="7">
        <f t="shared" si="42"/>
        <v>1069.9859999999999</v>
      </c>
      <c r="P1289" s="1" t="str">
        <f>IF(Table1[[#This Row],[quantity]]&gt;=6,"Bulk Order","-")</f>
        <v>-</v>
      </c>
    </row>
    <row r="1290" spans="1:16" ht="14.25" customHeight="1" x14ac:dyDescent="0.3">
      <c r="A1290" s="6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1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/>
      <c r="N1290" s="1" t="s">
        <v>28</v>
      </c>
      <c r="O1290" s="7">
        <f t="shared" si="42"/>
        <v>3156.0035000000003</v>
      </c>
      <c r="P1290" s="1" t="str">
        <f>IF(Table1[[#This Row],[quantity]]&gt;=6,"Bulk Order","-")</f>
        <v>-</v>
      </c>
    </row>
    <row r="1291" spans="1:16" ht="14.25" customHeight="1" x14ac:dyDescent="0.3">
      <c r="A1291" s="6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1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/>
      <c r="N1291" s="1" t="s">
        <v>34</v>
      </c>
      <c r="O1291" s="7">
        <f t="shared" si="42"/>
        <v>2158.9676999999997</v>
      </c>
      <c r="P1291" s="1" t="str">
        <f>IF(Table1[[#This Row],[quantity]]&gt;=6,"Bulk Order","-")</f>
        <v>-</v>
      </c>
    </row>
    <row r="1292" spans="1:16" ht="14.25" customHeight="1" x14ac:dyDescent="0.3">
      <c r="A1292" s="6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1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/>
      <c r="N1292" s="1" t="s">
        <v>48</v>
      </c>
      <c r="O1292" s="7">
        <f t="shared" si="42"/>
        <v>1700.568</v>
      </c>
      <c r="P1292" s="1" t="str">
        <f>IF(Table1[[#This Row],[quantity]]&gt;=6,"Bulk Order","-")</f>
        <v>-</v>
      </c>
    </row>
    <row r="1293" spans="1:16" ht="14.25" customHeight="1" x14ac:dyDescent="0.3">
      <c r="A1293" s="6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1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/>
      <c r="N1293" s="1" t="s">
        <v>34</v>
      </c>
      <c r="O1293" s="7">
        <f t="shared" si="42"/>
        <v>1727.9652000000001</v>
      </c>
      <c r="P1293" s="1" t="str">
        <f>IF(Table1[[#This Row],[quantity]]&gt;=6,"Bulk Order","-")</f>
        <v>-</v>
      </c>
    </row>
    <row r="1294" spans="1:16" ht="14.25" customHeight="1" x14ac:dyDescent="0.3">
      <c r="A1294" s="6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1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/>
      <c r="N1294" s="1" t="s">
        <v>39</v>
      </c>
      <c r="O1294" s="7">
        <f t="shared" si="42"/>
        <v>2294.6615999999999</v>
      </c>
      <c r="P1294" s="1" t="str">
        <f>IF(Table1[[#This Row],[quantity]]&gt;=6,"Bulk Order","-")</f>
        <v>Bulk Order</v>
      </c>
    </row>
    <row r="1295" spans="1:16" ht="14.25" customHeight="1" x14ac:dyDescent="0.3">
      <c r="A1295" s="6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1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/>
      <c r="N1295" s="1" t="s">
        <v>17</v>
      </c>
      <c r="O1295" s="7">
        <f t="shared" si="42"/>
        <v>1381.5016000000001</v>
      </c>
      <c r="P1295" s="1" t="str">
        <f>IF(Table1[[#This Row],[quantity]]&gt;=6,"Bulk Order","-")</f>
        <v>-</v>
      </c>
    </row>
    <row r="1296" spans="1:16" ht="14.25" customHeight="1" x14ac:dyDescent="0.3">
      <c r="A1296" s="6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1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/>
      <c r="N1296" s="1" t="s">
        <v>23</v>
      </c>
      <c r="O1296" s="7">
        <f t="shared" si="42"/>
        <v>201.33960000000002</v>
      </c>
      <c r="P1296" s="1" t="str">
        <f>IF(Table1[[#This Row],[quantity]]&gt;=6,"Bulk Order","-")</f>
        <v>Bulk Order</v>
      </c>
    </row>
    <row r="1297" spans="1:16" ht="14.25" customHeight="1" x14ac:dyDescent="0.3">
      <c r="A1297" s="6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1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/>
      <c r="N1297" s="1" t="s">
        <v>39</v>
      </c>
      <c r="O1297" s="7">
        <f t="shared" si="42"/>
        <v>2286.8159999999998</v>
      </c>
      <c r="P1297" s="1" t="str">
        <f>IF(Table1[[#This Row],[quantity]]&gt;=6,"Bulk Order","-")</f>
        <v>-</v>
      </c>
    </row>
    <row r="1298" spans="1:16" ht="14.25" customHeight="1" x14ac:dyDescent="0.3">
      <c r="A1298" s="6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1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/>
      <c r="N1298" s="1" t="s">
        <v>17</v>
      </c>
      <c r="O1298" s="7">
        <f t="shared" si="42"/>
        <v>4641.6634000000004</v>
      </c>
      <c r="P1298" s="1" t="str">
        <f>IF(Table1[[#This Row],[quantity]]&gt;=6,"Bulk Order","-")</f>
        <v>-</v>
      </c>
    </row>
    <row r="1299" spans="1:16" ht="14.25" customHeight="1" x14ac:dyDescent="0.3">
      <c r="A1299" s="6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1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/>
      <c r="N1299" s="1" t="s">
        <v>39</v>
      </c>
      <c r="O1299" s="7">
        <f t="shared" si="42"/>
        <v>1676.0879</v>
      </c>
      <c r="P1299" s="1" t="str">
        <f>IF(Table1[[#This Row],[quantity]]&gt;=6,"Bulk Order","-")</f>
        <v>Bulk Order</v>
      </c>
    </row>
    <row r="1300" spans="1:16" ht="14.25" customHeight="1" x14ac:dyDescent="0.3">
      <c r="A1300" s="6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1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/>
      <c r="N1300" s="1" t="s">
        <v>48</v>
      </c>
      <c r="O1300" s="7">
        <f t="shared" si="42"/>
        <v>746.9579</v>
      </c>
      <c r="P1300" s="1" t="str">
        <f>IF(Table1[[#This Row],[quantity]]&gt;=6,"Bulk Order","-")</f>
        <v>Bulk Order</v>
      </c>
    </row>
    <row r="1301" spans="1:16" ht="14.25" customHeight="1" x14ac:dyDescent="0.3">
      <c r="A1301" s="6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1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/>
      <c r="N1301" s="1" t="s">
        <v>39</v>
      </c>
      <c r="O1301" s="7">
        <f t="shared" si="42"/>
        <v>987.29250000000002</v>
      </c>
      <c r="P1301" s="1" t="str">
        <f>IF(Table1[[#This Row],[quantity]]&gt;=6,"Bulk Order","-")</f>
        <v>Bulk Order</v>
      </c>
    </row>
    <row r="1302" spans="1:16" ht="14.25" customHeight="1" x14ac:dyDescent="0.3">
      <c r="A1302" s="6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1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/>
      <c r="N1302" s="1" t="s">
        <v>17</v>
      </c>
      <c r="O1302" s="7">
        <f t="shared" si="42"/>
        <v>3874.1129999999998</v>
      </c>
      <c r="P1302" s="1" t="str">
        <f>IF(Table1[[#This Row],[quantity]]&gt;=6,"Bulk Order","-")</f>
        <v>Bulk Order</v>
      </c>
    </row>
    <row r="1303" spans="1:16" ht="14.25" customHeight="1" x14ac:dyDescent="0.3">
      <c r="A1303" s="6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1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/>
      <c r="N1303" s="1" t="s">
        <v>28</v>
      </c>
      <c r="O1303" s="7">
        <f t="shared" si="42"/>
        <v>166.45</v>
      </c>
      <c r="P1303" s="1" t="str">
        <f>IF(Table1[[#This Row],[quantity]]&gt;=6,"Bulk Order","-")</f>
        <v>-</v>
      </c>
    </row>
    <row r="1304" spans="1:16" ht="14.25" customHeight="1" x14ac:dyDescent="0.3">
      <c r="A1304" s="6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1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/>
      <c r="N1304" s="1" t="s">
        <v>17</v>
      </c>
      <c r="O1304" s="7">
        <f t="shared" si="42"/>
        <v>2705.1941999999999</v>
      </c>
      <c r="P1304" s="1" t="str">
        <f>IF(Table1[[#This Row],[quantity]]&gt;=6,"Bulk Order","-")</f>
        <v>-</v>
      </c>
    </row>
    <row r="1305" spans="1:16" ht="14.25" customHeight="1" x14ac:dyDescent="0.3">
      <c r="A1305" s="6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1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/>
      <c r="N1305" s="1" t="s">
        <v>17</v>
      </c>
      <c r="O1305" s="7">
        <f t="shared" si="42"/>
        <v>763.44240000000002</v>
      </c>
      <c r="P1305" s="1" t="str">
        <f>IF(Table1[[#This Row],[quantity]]&gt;=6,"Bulk Order","-")</f>
        <v>Bulk Order</v>
      </c>
    </row>
    <row r="1306" spans="1:16" ht="14.25" customHeight="1" x14ac:dyDescent="0.3">
      <c r="A1306" s="6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1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/>
      <c r="N1306" s="1" t="s">
        <v>17</v>
      </c>
      <c r="O1306" s="7">
        <f t="shared" si="42"/>
        <v>1084.4514999999999</v>
      </c>
      <c r="P1306" s="1" t="str">
        <f>IF(Table1[[#This Row],[quantity]]&gt;=6,"Bulk Order","-")</f>
        <v>-</v>
      </c>
    </row>
    <row r="1307" spans="1:16" ht="14.25" customHeight="1" x14ac:dyDescent="0.3">
      <c r="A1307" s="6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1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/>
      <c r="N1307" s="1" t="s">
        <v>17</v>
      </c>
      <c r="O1307" s="7">
        <f t="shared" si="42"/>
        <v>1540.0416</v>
      </c>
      <c r="P1307" s="1" t="str">
        <f>IF(Table1[[#This Row],[quantity]]&gt;=6,"Bulk Order","-")</f>
        <v>-</v>
      </c>
    </row>
    <row r="1308" spans="1:16" ht="14.25" customHeight="1" x14ac:dyDescent="0.3">
      <c r="A1308" s="6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1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/>
      <c r="N1308" s="1" t="s">
        <v>39</v>
      </c>
      <c r="O1308" s="7">
        <f t="shared" si="42"/>
        <v>598.98990000000003</v>
      </c>
      <c r="P1308" s="1" t="str">
        <f>IF(Table1[[#This Row],[quantity]]&gt;=6,"Bulk Order","-")</f>
        <v>-</v>
      </c>
    </row>
    <row r="1309" spans="1:16" ht="14.25" customHeight="1" x14ac:dyDescent="0.3">
      <c r="A1309" s="6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1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/>
      <c r="N1309" s="1" t="s">
        <v>34</v>
      </c>
      <c r="O1309" s="7">
        <f t="shared" si="42"/>
        <v>3146.1986999999999</v>
      </c>
      <c r="P1309" s="1" t="str">
        <f>IF(Table1[[#This Row],[quantity]]&gt;=6,"Bulk Order","-")</f>
        <v>-</v>
      </c>
    </row>
    <row r="1310" spans="1:16" ht="14.25" customHeight="1" x14ac:dyDescent="0.3">
      <c r="A1310" s="6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1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/>
      <c r="N1310" s="1" t="s">
        <v>28</v>
      </c>
      <c r="O1310" s="7">
        <f t="shared" si="42"/>
        <v>1451.3688</v>
      </c>
      <c r="P1310" s="1" t="str">
        <f>IF(Table1[[#This Row],[quantity]]&gt;=6,"Bulk Order","-")</f>
        <v>-</v>
      </c>
    </row>
    <row r="1311" spans="1:16" ht="14.25" customHeight="1" x14ac:dyDescent="0.3">
      <c r="A1311" s="6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1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/>
      <c r="N1311" s="1" t="s">
        <v>34</v>
      </c>
      <c r="O1311" s="7">
        <f t="shared" si="42"/>
        <v>1326.7312000000002</v>
      </c>
      <c r="P1311" s="1" t="str">
        <f>IF(Table1[[#This Row],[quantity]]&gt;=6,"Bulk Order","-")</f>
        <v>-</v>
      </c>
    </row>
    <row r="1312" spans="1:16" ht="14.25" customHeight="1" x14ac:dyDescent="0.3">
      <c r="A1312" s="6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1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/>
      <c r="N1312" s="1" t="s">
        <v>39</v>
      </c>
      <c r="O1312" s="7">
        <f t="shared" si="42"/>
        <v>2250.1381000000001</v>
      </c>
      <c r="P1312" s="1" t="str">
        <f>IF(Table1[[#This Row],[quantity]]&gt;=6,"Bulk Order","-")</f>
        <v>-</v>
      </c>
    </row>
    <row r="1313" spans="1:16" ht="14.25" customHeight="1" x14ac:dyDescent="0.3">
      <c r="A1313" s="6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1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/>
      <c r="N1313" s="1" t="s">
        <v>28</v>
      </c>
      <c r="O1313" s="7">
        <f t="shared" si="42"/>
        <v>2577.1125000000002</v>
      </c>
      <c r="P1313" s="1" t="str">
        <f>IF(Table1[[#This Row],[quantity]]&gt;=6,"Bulk Order","-")</f>
        <v>-</v>
      </c>
    </row>
    <row r="1314" spans="1:16" ht="14.25" customHeight="1" x14ac:dyDescent="0.3">
      <c r="A1314" s="6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1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/>
      <c r="N1314" s="1" t="s">
        <v>17</v>
      </c>
      <c r="O1314" s="7">
        <f t="shared" si="42"/>
        <v>2673.4785000000002</v>
      </c>
      <c r="P1314" s="1" t="str">
        <f>IF(Table1[[#This Row],[quantity]]&gt;=6,"Bulk Order","-")</f>
        <v>-</v>
      </c>
    </row>
    <row r="1315" spans="1:16" ht="14.25" customHeight="1" x14ac:dyDescent="0.3">
      <c r="A1315" s="6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1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/>
      <c r="N1315" s="1" t="s">
        <v>23</v>
      </c>
      <c r="O1315" s="7">
        <f t="shared" si="42"/>
        <v>366.33870000000002</v>
      </c>
      <c r="P1315" s="1" t="str">
        <f>IF(Table1[[#This Row],[quantity]]&gt;=6,"Bulk Order","-")</f>
        <v>-</v>
      </c>
    </row>
    <row r="1316" spans="1:16" ht="14.25" customHeight="1" x14ac:dyDescent="0.3">
      <c r="A1316" s="6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1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/>
      <c r="N1316" s="1" t="s">
        <v>39</v>
      </c>
      <c r="O1316" s="7">
        <f t="shared" si="42"/>
        <v>268.9896</v>
      </c>
      <c r="P1316" s="1" t="str">
        <f>IF(Table1[[#This Row],[quantity]]&gt;=6,"Bulk Order","-")</f>
        <v>-</v>
      </c>
    </row>
    <row r="1317" spans="1:16" ht="14.25" customHeight="1" x14ac:dyDescent="0.3">
      <c r="A1317" s="6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1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/>
      <c r="N1317" s="1" t="s">
        <v>34</v>
      </c>
      <c r="O1317" s="7">
        <f t="shared" si="42"/>
        <v>2357.7541999999999</v>
      </c>
      <c r="P1317" s="1" t="str">
        <f>IF(Table1[[#This Row],[quantity]]&gt;=6,"Bulk Order","-")</f>
        <v>-</v>
      </c>
    </row>
    <row r="1318" spans="1:16" ht="14.25" customHeight="1" x14ac:dyDescent="0.3">
      <c r="A1318" s="6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1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/>
      <c r="N1318" s="1" t="s">
        <v>34</v>
      </c>
      <c r="O1318" s="7">
        <f t="shared" si="42"/>
        <v>3157.0860000000002</v>
      </c>
      <c r="P1318" s="1" t="str">
        <f>IF(Table1[[#This Row],[quantity]]&gt;=6,"Bulk Order","-")</f>
        <v>Bulk Order</v>
      </c>
    </row>
    <row r="1319" spans="1:16" ht="14.25" customHeight="1" x14ac:dyDescent="0.3">
      <c r="A1319" s="6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1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/>
      <c r="N1319" s="1" t="s">
        <v>28</v>
      </c>
      <c r="O1319" s="7">
        <f t="shared" si="42"/>
        <v>1330.3047000000001</v>
      </c>
      <c r="P1319" s="1" t="str">
        <f>IF(Table1[[#This Row],[quantity]]&gt;=6,"Bulk Order","-")</f>
        <v>Bulk Order</v>
      </c>
    </row>
    <row r="1320" spans="1:16" ht="14.25" customHeight="1" x14ac:dyDescent="0.3">
      <c r="A1320" s="6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1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/>
      <c r="N1320" s="1" t="s">
        <v>23</v>
      </c>
      <c r="O1320" s="7">
        <f t="shared" si="42"/>
        <v>919.85599999999999</v>
      </c>
      <c r="P1320" s="1" t="str">
        <f>IF(Table1[[#This Row],[quantity]]&gt;=6,"Bulk Order","-")</f>
        <v>-</v>
      </c>
    </row>
    <row r="1321" spans="1:16" ht="14.25" customHeight="1" x14ac:dyDescent="0.3">
      <c r="A1321" s="6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1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/>
      <c r="N1321" s="1" t="s">
        <v>17</v>
      </c>
      <c r="O1321" s="7">
        <f t="shared" si="42"/>
        <v>2447.991</v>
      </c>
      <c r="P1321" s="1" t="str">
        <f>IF(Table1[[#This Row],[quantity]]&gt;=6,"Bulk Order","-")</f>
        <v>-</v>
      </c>
    </row>
    <row r="1322" spans="1:16" ht="14.25" customHeight="1" x14ac:dyDescent="0.3">
      <c r="A1322" s="6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1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/>
      <c r="N1322" s="1" t="s">
        <v>23</v>
      </c>
      <c r="O1322" s="7">
        <f t="shared" si="42"/>
        <v>1921.6575</v>
      </c>
      <c r="P1322" s="1" t="str">
        <f>IF(Table1[[#This Row],[quantity]]&gt;=6,"Bulk Order","-")</f>
        <v>-</v>
      </c>
    </row>
    <row r="1323" spans="1:16" ht="14.25" customHeight="1" x14ac:dyDescent="0.3">
      <c r="A1323" s="6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1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/>
      <c r="N1323" s="1" t="s">
        <v>28</v>
      </c>
      <c r="O1323" s="7">
        <f t="shared" si="42"/>
        <v>2294.904</v>
      </c>
      <c r="P1323" s="1" t="str">
        <f>IF(Table1[[#This Row],[quantity]]&gt;=6,"Bulk Order","-")</f>
        <v>-</v>
      </c>
    </row>
    <row r="1324" spans="1:16" ht="14.25" customHeight="1" x14ac:dyDescent="0.3">
      <c r="A1324" s="6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1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/>
      <c r="N1324" s="1" t="s">
        <v>28</v>
      </c>
      <c r="O1324" s="7">
        <f t="shared" si="42"/>
        <v>532.21119999999996</v>
      </c>
      <c r="P1324" s="1" t="str">
        <f>IF(Table1[[#This Row],[quantity]]&gt;=6,"Bulk Order","-")</f>
        <v>-</v>
      </c>
    </row>
    <row r="1325" spans="1:16" ht="14.25" customHeight="1" x14ac:dyDescent="0.3">
      <c r="A1325" s="6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1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/>
      <c r="N1325" s="1" t="s">
        <v>34</v>
      </c>
      <c r="O1325" s="7">
        <f t="shared" si="42"/>
        <v>894.85530000000006</v>
      </c>
      <c r="P1325" s="1" t="str">
        <f>IF(Table1[[#This Row],[quantity]]&gt;=6,"Bulk Order","-")</f>
        <v>-</v>
      </c>
    </row>
    <row r="1326" spans="1:16" ht="14.25" customHeight="1" x14ac:dyDescent="0.3">
      <c r="A1326" s="6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1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/>
      <c r="N1326" s="1" t="s">
        <v>17</v>
      </c>
      <c r="O1326" s="7">
        <f t="shared" si="42"/>
        <v>1095.7624000000001</v>
      </c>
      <c r="P1326" s="1" t="str">
        <f>IF(Table1[[#This Row],[quantity]]&gt;=6,"Bulk Order","-")</f>
        <v>-</v>
      </c>
    </row>
    <row r="1327" spans="1:16" ht="14.25" customHeight="1" x14ac:dyDescent="0.3">
      <c r="A1327" s="6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1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/>
      <c r="N1327" s="1" t="s">
        <v>48</v>
      </c>
      <c r="O1327" s="7">
        <f t="shared" si="42"/>
        <v>1068.9695999999999</v>
      </c>
      <c r="P1327" s="1" t="str">
        <f>IF(Table1[[#This Row],[quantity]]&gt;=6,"Bulk Order","-")</f>
        <v>-</v>
      </c>
    </row>
    <row r="1328" spans="1:16" ht="14.25" customHeight="1" x14ac:dyDescent="0.3">
      <c r="A1328" s="6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1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/>
      <c r="N1328" s="1" t="s">
        <v>23</v>
      </c>
      <c r="O1328" s="7">
        <f t="shared" si="42"/>
        <v>4276.8703999999998</v>
      </c>
      <c r="P1328" s="1" t="str">
        <f>IF(Table1[[#This Row],[quantity]]&gt;=6,"Bulk Order","-")</f>
        <v>-</v>
      </c>
    </row>
    <row r="1329" spans="1:16" ht="14.25" customHeight="1" x14ac:dyDescent="0.3">
      <c r="A1329" s="6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1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/>
      <c r="N1329" s="1" t="s">
        <v>23</v>
      </c>
      <c r="O1329" s="7">
        <f t="shared" si="42"/>
        <v>135.7449</v>
      </c>
      <c r="P1329" s="1" t="str">
        <f>IF(Table1[[#This Row],[quantity]]&gt;=6,"Bulk Order","-")</f>
        <v>-</v>
      </c>
    </row>
    <row r="1330" spans="1:16" ht="14.25" customHeight="1" x14ac:dyDescent="0.3">
      <c r="A1330" s="6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1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/>
      <c r="N1330" s="1" t="s">
        <v>17</v>
      </c>
      <c r="O1330" s="7">
        <f t="shared" si="42"/>
        <v>1995.6383999999998</v>
      </c>
      <c r="P1330" s="1" t="str">
        <f>IF(Table1[[#This Row],[quantity]]&gt;=6,"Bulk Order","-")</f>
        <v>-</v>
      </c>
    </row>
    <row r="1331" spans="1:16" ht="14.25" customHeight="1" x14ac:dyDescent="0.3">
      <c r="A1331" s="6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1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/>
      <c r="N1331" s="1" t="s">
        <v>17</v>
      </c>
      <c r="O1331" s="7">
        <f t="shared" si="42"/>
        <v>2504.4185000000002</v>
      </c>
      <c r="P1331" s="1" t="str">
        <f>IF(Table1[[#This Row],[quantity]]&gt;=6,"Bulk Order","-")</f>
        <v>-</v>
      </c>
    </row>
    <row r="1332" spans="1:16" ht="14.25" customHeight="1" x14ac:dyDescent="0.3">
      <c r="A1332" s="6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1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/>
      <c r="N1332" s="1" t="s">
        <v>23</v>
      </c>
      <c r="O1332" s="7">
        <f t="shared" si="42"/>
        <v>1515.537</v>
      </c>
      <c r="P1332" s="1" t="str">
        <f>IF(Table1[[#This Row],[quantity]]&gt;=6,"Bulk Order","-")</f>
        <v>-</v>
      </c>
    </row>
    <row r="1333" spans="1:16" ht="14.25" customHeight="1" x14ac:dyDescent="0.3">
      <c r="A1333" s="6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1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/>
      <c r="N1333" s="1" t="s">
        <v>34</v>
      </c>
      <c r="O1333" s="7">
        <f t="shared" si="42"/>
        <v>2224.59</v>
      </c>
      <c r="P1333" s="1" t="str">
        <f>IF(Table1[[#This Row],[quantity]]&gt;=6,"Bulk Order","-")</f>
        <v>-</v>
      </c>
    </row>
    <row r="1334" spans="1:16" ht="14.25" customHeight="1" x14ac:dyDescent="0.3">
      <c r="A1334" s="6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1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/>
      <c r="N1334" s="1" t="s">
        <v>17</v>
      </c>
      <c r="O1334" s="7">
        <f t="shared" si="42"/>
        <v>2808.5540000000001</v>
      </c>
      <c r="P1334" s="1" t="str">
        <f>IF(Table1[[#This Row],[quantity]]&gt;=6,"Bulk Order","-")</f>
        <v>Bulk Order</v>
      </c>
    </row>
    <row r="1335" spans="1:16" ht="14.25" customHeight="1" x14ac:dyDescent="0.3">
      <c r="A1335" s="6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1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/>
      <c r="N1335" s="1" t="s">
        <v>34</v>
      </c>
      <c r="O1335" s="7">
        <f t="shared" si="42"/>
        <v>4293.0683999999992</v>
      </c>
      <c r="P1335" s="1" t="str">
        <f>IF(Table1[[#This Row],[quantity]]&gt;=6,"Bulk Order","-")</f>
        <v>Bulk Order</v>
      </c>
    </row>
    <row r="1336" spans="1:16" ht="14.25" customHeight="1" x14ac:dyDescent="0.3">
      <c r="A1336" s="6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1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/>
      <c r="N1336" s="1" t="s">
        <v>23</v>
      </c>
      <c r="O1336" s="7">
        <f t="shared" si="42"/>
        <v>889.35359999999991</v>
      </c>
      <c r="P1336" s="1" t="str">
        <f>IF(Table1[[#This Row],[quantity]]&gt;=6,"Bulk Order","-")</f>
        <v>-</v>
      </c>
    </row>
    <row r="1337" spans="1:16" ht="14.25" customHeight="1" x14ac:dyDescent="0.3">
      <c r="A1337" s="6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1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/>
      <c r="N1337" s="1" t="s">
        <v>28</v>
      </c>
      <c r="O1337" s="7">
        <f t="shared" si="42"/>
        <v>344.85749999999996</v>
      </c>
      <c r="P1337" s="1" t="str">
        <f>IF(Table1[[#This Row],[quantity]]&gt;=6,"Bulk Order","-")</f>
        <v>-</v>
      </c>
    </row>
    <row r="1338" spans="1:16" ht="14.25" customHeight="1" x14ac:dyDescent="0.3">
      <c r="A1338" s="6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1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/>
      <c r="N1338" s="1" t="s">
        <v>39</v>
      </c>
      <c r="O1338" s="7">
        <f t="shared" si="42"/>
        <v>587.28749999999991</v>
      </c>
      <c r="P1338" s="1" t="str">
        <f>IF(Table1[[#This Row],[quantity]]&gt;=6,"Bulk Order","-")</f>
        <v>-</v>
      </c>
    </row>
    <row r="1339" spans="1:16" ht="14.25" customHeight="1" x14ac:dyDescent="0.3">
      <c r="A1339" s="6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1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/>
      <c r="N1339" s="1" t="s">
        <v>17</v>
      </c>
      <c r="O1339" s="7">
        <f t="shared" si="42"/>
        <v>1305.9675999999999</v>
      </c>
      <c r="P1339" s="1" t="str">
        <f>IF(Table1[[#This Row],[quantity]]&gt;=6,"Bulk Order","-")</f>
        <v>Bulk Order</v>
      </c>
    </row>
    <row r="1340" spans="1:16" ht="14.25" customHeight="1" x14ac:dyDescent="0.3">
      <c r="A1340" s="6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1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/>
      <c r="N1340" s="1" t="s">
        <v>23</v>
      </c>
      <c r="O1340" s="7">
        <f t="shared" si="42"/>
        <v>1456.7368000000001</v>
      </c>
      <c r="P1340" s="1" t="str">
        <f>IF(Table1[[#This Row],[quantity]]&gt;=6,"Bulk Order","-")</f>
        <v>-</v>
      </c>
    </row>
    <row r="1341" spans="1:16" ht="14.25" customHeight="1" x14ac:dyDescent="0.3">
      <c r="A1341" s="6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1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/>
      <c r="N1341" s="1" t="s">
        <v>48</v>
      </c>
      <c r="O1341" s="7">
        <f t="shared" si="42"/>
        <v>3201.8024</v>
      </c>
      <c r="P1341" s="1" t="str">
        <f>IF(Table1[[#This Row],[quantity]]&gt;=6,"Bulk Order","-")</f>
        <v>-</v>
      </c>
    </row>
    <row r="1342" spans="1:16" ht="14.25" customHeight="1" x14ac:dyDescent="0.3">
      <c r="A1342" s="6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1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/>
      <c r="N1342" s="1" t="s">
        <v>34</v>
      </c>
      <c r="O1342" s="7">
        <f t="shared" si="42"/>
        <v>1072.5119999999999</v>
      </c>
      <c r="P1342" s="1" t="str">
        <f>IF(Table1[[#This Row],[quantity]]&gt;=6,"Bulk Order","-")</f>
        <v>-</v>
      </c>
    </row>
    <row r="1343" spans="1:16" ht="14.25" customHeight="1" x14ac:dyDescent="0.3">
      <c r="A1343" s="6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1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/>
      <c r="N1343" s="1" t="s">
        <v>34</v>
      </c>
      <c r="O1343" s="7">
        <f t="shared" si="42"/>
        <v>2292.3449999999998</v>
      </c>
      <c r="P1343" s="1" t="str">
        <f>IF(Table1[[#This Row],[quantity]]&gt;=6,"Bulk Order","-")</f>
        <v>Bulk Order</v>
      </c>
    </row>
    <row r="1344" spans="1:16" ht="14.25" customHeight="1" x14ac:dyDescent="0.3">
      <c r="A1344" s="6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1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/>
      <c r="N1344" s="1" t="s">
        <v>48</v>
      </c>
      <c r="O1344" s="7">
        <f t="shared" si="42"/>
        <v>2344.5675000000001</v>
      </c>
      <c r="P1344" s="1" t="str">
        <f>IF(Table1[[#This Row],[quantity]]&gt;=6,"Bulk Order","-")</f>
        <v>Bulk Order</v>
      </c>
    </row>
    <row r="1345" spans="1:16" ht="14.25" customHeight="1" x14ac:dyDescent="0.3">
      <c r="A1345" s="6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1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/>
      <c r="N1345" s="1" t="s">
        <v>28</v>
      </c>
      <c r="O1345" s="7">
        <f t="shared" si="42"/>
        <v>1766.1455999999998</v>
      </c>
      <c r="P1345" s="1" t="str">
        <f>IF(Table1[[#This Row],[quantity]]&gt;=6,"Bulk Order","-")</f>
        <v>-</v>
      </c>
    </row>
    <row r="1346" spans="1:16" ht="14.25" customHeight="1" x14ac:dyDescent="0.3">
      <c r="A1346" s="6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1"/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/>
      <c r="N1346" s="1" t="s">
        <v>23</v>
      </c>
      <c r="O1346" s="7">
        <f t="shared" si="42"/>
        <v>809.44799999999998</v>
      </c>
      <c r="P1346" s="1" t="str">
        <f>IF(Table1[[#This Row],[quantity]]&gt;=6,"Bulk Order","-")</f>
        <v>-</v>
      </c>
    </row>
    <row r="1347" spans="1:16" ht="14.25" customHeight="1" x14ac:dyDescent="0.3">
      <c r="A1347" s="6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ref="F1347:F1410" si="43">D1347*E1347</f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/>
      <c r="N1347" s="1" t="s">
        <v>39</v>
      </c>
      <c r="O1347" s="7">
        <f t="shared" ref="O1347:O1410" si="44">D1347-F1347</f>
        <v>682.93129999999996</v>
      </c>
      <c r="P1347" s="1" t="str">
        <f>IF(Table1[[#This Row],[quantity]]&gt;=6,"Bulk Order","-")</f>
        <v>-</v>
      </c>
    </row>
    <row r="1348" spans="1:16" ht="14.25" customHeight="1" x14ac:dyDescent="0.3">
      <c r="A1348" s="6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3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/>
      <c r="N1348" s="1" t="s">
        <v>23</v>
      </c>
      <c r="O1348" s="7">
        <f t="shared" si="44"/>
        <v>2441.7903999999999</v>
      </c>
      <c r="P1348" s="1" t="str">
        <f>IF(Table1[[#This Row],[quantity]]&gt;=6,"Bulk Order","-")</f>
        <v>-</v>
      </c>
    </row>
    <row r="1349" spans="1:16" ht="14.25" customHeight="1" x14ac:dyDescent="0.3">
      <c r="A1349" s="6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3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/>
      <c r="N1349" s="1" t="s">
        <v>39</v>
      </c>
      <c r="O1349" s="7">
        <f t="shared" si="44"/>
        <v>432.87440000000004</v>
      </c>
      <c r="P1349" s="1" t="str">
        <f>IF(Table1[[#This Row],[quantity]]&gt;=6,"Bulk Order","-")</f>
        <v>-</v>
      </c>
    </row>
    <row r="1350" spans="1:16" ht="14.25" customHeight="1" x14ac:dyDescent="0.3">
      <c r="A1350" s="6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3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/>
      <c r="N1350" s="1" t="s">
        <v>17</v>
      </c>
      <c r="O1350" s="7">
        <f t="shared" si="44"/>
        <v>2179.9119999999998</v>
      </c>
      <c r="P1350" s="1" t="str">
        <f>IF(Table1[[#This Row],[quantity]]&gt;=6,"Bulk Order","-")</f>
        <v>-</v>
      </c>
    </row>
    <row r="1351" spans="1:16" ht="14.25" customHeight="1" x14ac:dyDescent="0.3">
      <c r="A1351" s="6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3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/>
      <c r="N1351" s="1" t="s">
        <v>28</v>
      </c>
      <c r="O1351" s="7">
        <f t="shared" si="44"/>
        <v>2062.7740000000003</v>
      </c>
      <c r="P1351" s="1" t="str">
        <f>IF(Table1[[#This Row],[quantity]]&gt;=6,"Bulk Order","-")</f>
        <v>-</v>
      </c>
    </row>
    <row r="1352" spans="1:16" ht="14.25" customHeight="1" x14ac:dyDescent="0.3">
      <c r="A1352" s="6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3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/>
      <c r="N1352" s="1" t="s">
        <v>28</v>
      </c>
      <c r="O1352" s="7">
        <f t="shared" si="44"/>
        <v>3844.4261999999999</v>
      </c>
      <c r="P1352" s="1" t="str">
        <f>IF(Table1[[#This Row],[quantity]]&gt;=6,"Bulk Order","-")</f>
        <v>Bulk Order</v>
      </c>
    </row>
    <row r="1353" spans="1:16" ht="14.25" customHeight="1" x14ac:dyDescent="0.3">
      <c r="A1353" s="6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3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/>
      <c r="N1353" s="1" t="s">
        <v>34</v>
      </c>
      <c r="O1353" s="7">
        <f t="shared" si="44"/>
        <v>2568.2901000000002</v>
      </c>
      <c r="P1353" s="1" t="str">
        <f>IF(Table1[[#This Row],[quantity]]&gt;=6,"Bulk Order","-")</f>
        <v>-</v>
      </c>
    </row>
    <row r="1354" spans="1:16" ht="14.25" customHeight="1" x14ac:dyDescent="0.3">
      <c r="A1354" s="6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3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/>
      <c r="N1354" s="1" t="s">
        <v>17</v>
      </c>
      <c r="O1354" s="7">
        <f t="shared" si="44"/>
        <v>1346.9365</v>
      </c>
      <c r="P1354" s="1" t="str">
        <f>IF(Table1[[#This Row],[quantity]]&gt;=6,"Bulk Order","-")</f>
        <v>-</v>
      </c>
    </row>
    <row r="1355" spans="1:16" ht="14.25" customHeight="1" x14ac:dyDescent="0.3">
      <c r="A1355" s="6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3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/>
      <c r="N1355" s="1" t="s">
        <v>48</v>
      </c>
      <c r="O1355" s="7">
        <f t="shared" si="44"/>
        <v>2710.6709999999998</v>
      </c>
      <c r="P1355" s="1" t="str">
        <f>IF(Table1[[#This Row],[quantity]]&gt;=6,"Bulk Order","-")</f>
        <v>Bulk Order</v>
      </c>
    </row>
    <row r="1356" spans="1:16" ht="14.25" customHeight="1" x14ac:dyDescent="0.3">
      <c r="A1356" s="6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3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/>
      <c r="N1356" s="1" t="s">
        <v>28</v>
      </c>
      <c r="O1356" s="7">
        <f t="shared" si="44"/>
        <v>109.92019999999999</v>
      </c>
      <c r="P1356" s="1" t="str">
        <f>IF(Table1[[#This Row],[quantity]]&gt;=6,"Bulk Order","-")</f>
        <v>Bulk Order</v>
      </c>
    </row>
    <row r="1357" spans="1:16" ht="14.25" customHeight="1" x14ac:dyDescent="0.3">
      <c r="A1357" s="6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3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/>
      <c r="N1357" s="1" t="s">
        <v>39</v>
      </c>
      <c r="O1357" s="7">
        <f t="shared" si="44"/>
        <v>1287.1421000000003</v>
      </c>
      <c r="P1357" s="1" t="str">
        <f>IF(Table1[[#This Row],[quantity]]&gt;=6,"Bulk Order","-")</f>
        <v>Bulk Order</v>
      </c>
    </row>
    <row r="1358" spans="1:16" ht="14.25" customHeight="1" x14ac:dyDescent="0.3">
      <c r="A1358" s="6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3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/>
      <c r="N1358" s="1" t="s">
        <v>28</v>
      </c>
      <c r="O1358" s="7">
        <f t="shared" si="44"/>
        <v>370.24369999999999</v>
      </c>
      <c r="P1358" s="1" t="str">
        <f>IF(Table1[[#This Row],[quantity]]&gt;=6,"Bulk Order","-")</f>
        <v>Bulk Order</v>
      </c>
    </row>
    <row r="1359" spans="1:16" ht="14.25" customHeight="1" x14ac:dyDescent="0.3">
      <c r="A1359" s="6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3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/>
      <c r="N1359" s="1" t="s">
        <v>34</v>
      </c>
      <c r="O1359" s="7">
        <f t="shared" si="44"/>
        <v>1321.098</v>
      </c>
      <c r="P1359" s="1" t="str">
        <f>IF(Table1[[#This Row],[quantity]]&gt;=6,"Bulk Order","-")</f>
        <v>-</v>
      </c>
    </row>
    <row r="1360" spans="1:16" ht="14.25" customHeight="1" x14ac:dyDescent="0.3">
      <c r="A1360" s="6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3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/>
      <c r="N1360" s="1" t="s">
        <v>28</v>
      </c>
      <c r="O1360" s="7">
        <f t="shared" si="44"/>
        <v>586.13200000000006</v>
      </c>
      <c r="P1360" s="1" t="str">
        <f>IF(Table1[[#This Row],[quantity]]&gt;=6,"Bulk Order","-")</f>
        <v>-</v>
      </c>
    </row>
    <row r="1361" spans="1:16" ht="14.25" customHeight="1" x14ac:dyDescent="0.3">
      <c r="A1361" s="6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3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/>
      <c r="N1361" s="1" t="s">
        <v>48</v>
      </c>
      <c r="O1361" s="7">
        <f t="shared" si="44"/>
        <v>3203.8395</v>
      </c>
      <c r="P1361" s="1" t="str">
        <f>IF(Table1[[#This Row],[quantity]]&gt;=6,"Bulk Order","-")</f>
        <v>Bulk Order</v>
      </c>
    </row>
    <row r="1362" spans="1:16" ht="14.25" customHeight="1" x14ac:dyDescent="0.3">
      <c r="A1362" s="6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3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/>
      <c r="N1362" s="1" t="s">
        <v>39</v>
      </c>
      <c r="O1362" s="7">
        <f t="shared" si="44"/>
        <v>1677.7089000000001</v>
      </c>
      <c r="P1362" s="1" t="str">
        <f>IF(Table1[[#This Row],[quantity]]&gt;=6,"Bulk Order","-")</f>
        <v>Bulk Order</v>
      </c>
    </row>
    <row r="1363" spans="1:16" ht="14.25" customHeight="1" x14ac:dyDescent="0.3">
      <c r="A1363" s="6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3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/>
      <c r="N1363" s="1" t="s">
        <v>17</v>
      </c>
      <c r="O1363" s="7">
        <f t="shared" si="44"/>
        <v>4483.2746000000006</v>
      </c>
      <c r="P1363" s="1" t="str">
        <f>IF(Table1[[#This Row],[quantity]]&gt;=6,"Bulk Order","-")</f>
        <v>Bulk Order</v>
      </c>
    </row>
    <row r="1364" spans="1:16" ht="14.25" customHeight="1" x14ac:dyDescent="0.3">
      <c r="A1364" s="6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3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/>
      <c r="N1364" s="1" t="s">
        <v>17</v>
      </c>
      <c r="O1364" s="7">
        <f t="shared" si="44"/>
        <v>199.1105</v>
      </c>
      <c r="P1364" s="1" t="str">
        <f>IF(Table1[[#This Row],[quantity]]&gt;=6,"Bulk Order","-")</f>
        <v>-</v>
      </c>
    </row>
    <row r="1365" spans="1:16" ht="14.25" customHeight="1" x14ac:dyDescent="0.3">
      <c r="A1365" s="6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3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/>
      <c r="N1365" s="1" t="s">
        <v>28</v>
      </c>
      <c r="O1365" s="7">
        <f t="shared" si="44"/>
        <v>1966.9449999999999</v>
      </c>
      <c r="P1365" s="1" t="str">
        <f>IF(Table1[[#This Row],[quantity]]&gt;=6,"Bulk Order","-")</f>
        <v>Bulk Order</v>
      </c>
    </row>
    <row r="1366" spans="1:16" ht="14.25" customHeight="1" x14ac:dyDescent="0.3">
      <c r="A1366" s="6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3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/>
      <c r="N1366" s="1" t="s">
        <v>34</v>
      </c>
      <c r="O1366" s="7">
        <f t="shared" si="44"/>
        <v>1251.1823999999999</v>
      </c>
      <c r="P1366" s="1" t="str">
        <f>IF(Table1[[#This Row],[quantity]]&gt;=6,"Bulk Order","-")</f>
        <v>Bulk Order</v>
      </c>
    </row>
    <row r="1367" spans="1:16" ht="14.25" customHeight="1" x14ac:dyDescent="0.3">
      <c r="A1367" s="6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3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/>
      <c r="N1367" s="1" t="s">
        <v>17</v>
      </c>
      <c r="O1367" s="7">
        <f t="shared" si="44"/>
        <v>1772.768</v>
      </c>
      <c r="P1367" s="1" t="str">
        <f>IF(Table1[[#This Row],[quantity]]&gt;=6,"Bulk Order","-")</f>
        <v>-</v>
      </c>
    </row>
    <row r="1368" spans="1:16" ht="14.25" customHeight="1" x14ac:dyDescent="0.3">
      <c r="A1368" s="6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3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/>
      <c r="N1368" s="1" t="s">
        <v>39</v>
      </c>
      <c r="O1368" s="7">
        <f t="shared" si="44"/>
        <v>2364.1902</v>
      </c>
      <c r="P1368" s="1" t="str">
        <f>IF(Table1[[#This Row],[quantity]]&gt;=6,"Bulk Order","-")</f>
        <v>-</v>
      </c>
    </row>
    <row r="1369" spans="1:16" ht="14.25" customHeight="1" x14ac:dyDescent="0.3">
      <c r="A1369" s="6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3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/>
      <c r="N1369" s="1" t="s">
        <v>34</v>
      </c>
      <c r="O1369" s="7">
        <f t="shared" si="44"/>
        <v>2451.0500000000002</v>
      </c>
      <c r="P1369" s="1" t="str">
        <f>IF(Table1[[#This Row],[quantity]]&gt;=6,"Bulk Order","-")</f>
        <v>-</v>
      </c>
    </row>
    <row r="1370" spans="1:16" ht="14.25" customHeight="1" x14ac:dyDescent="0.3">
      <c r="A1370" s="6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3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/>
      <c r="N1370" s="1" t="s">
        <v>34</v>
      </c>
      <c r="O1370" s="7">
        <f t="shared" si="44"/>
        <v>810.84219999999993</v>
      </c>
      <c r="P1370" s="1" t="str">
        <f>IF(Table1[[#This Row],[quantity]]&gt;=6,"Bulk Order","-")</f>
        <v>-</v>
      </c>
    </row>
    <row r="1371" spans="1:16" ht="14.25" customHeight="1" x14ac:dyDescent="0.3">
      <c r="A1371" s="6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3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/>
      <c r="N1371" s="1" t="s">
        <v>28</v>
      </c>
      <c r="O1371" s="7">
        <f t="shared" si="44"/>
        <v>2847.8639999999996</v>
      </c>
      <c r="P1371" s="1" t="str">
        <f>IF(Table1[[#This Row],[quantity]]&gt;=6,"Bulk Order","-")</f>
        <v>-</v>
      </c>
    </row>
    <row r="1372" spans="1:16" ht="14.25" customHeight="1" x14ac:dyDescent="0.3">
      <c r="A1372" s="6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3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/>
      <c r="N1372" s="1" t="s">
        <v>34</v>
      </c>
      <c r="O1372" s="7">
        <f t="shared" si="44"/>
        <v>3127.2840000000001</v>
      </c>
      <c r="P1372" s="1" t="str">
        <f>IF(Table1[[#This Row],[quantity]]&gt;=6,"Bulk Order","-")</f>
        <v>-</v>
      </c>
    </row>
    <row r="1373" spans="1:16" ht="14.25" customHeight="1" x14ac:dyDescent="0.3">
      <c r="A1373" s="6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3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/>
      <c r="N1373" s="1" t="s">
        <v>23</v>
      </c>
      <c r="O1373" s="7">
        <f t="shared" si="44"/>
        <v>4285.7370000000001</v>
      </c>
      <c r="P1373" s="1" t="str">
        <f>IF(Table1[[#This Row],[quantity]]&gt;=6,"Bulk Order","-")</f>
        <v>-</v>
      </c>
    </row>
    <row r="1374" spans="1:16" ht="14.25" customHeight="1" x14ac:dyDescent="0.3">
      <c r="A1374" s="6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3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/>
      <c r="N1374" s="1" t="s">
        <v>48</v>
      </c>
      <c r="O1374" s="7">
        <f t="shared" si="44"/>
        <v>1456.356</v>
      </c>
      <c r="P1374" s="1" t="str">
        <f>IF(Table1[[#This Row],[quantity]]&gt;=6,"Bulk Order","-")</f>
        <v>Bulk Order</v>
      </c>
    </row>
    <row r="1375" spans="1:16" ht="14.25" customHeight="1" x14ac:dyDescent="0.3">
      <c r="A1375" s="6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3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/>
      <c r="N1375" s="1" t="s">
        <v>48</v>
      </c>
      <c r="O1375" s="7">
        <f t="shared" si="44"/>
        <v>3125.0115000000001</v>
      </c>
      <c r="P1375" s="1" t="str">
        <f>IF(Table1[[#This Row],[quantity]]&gt;=6,"Bulk Order","-")</f>
        <v>-</v>
      </c>
    </row>
    <row r="1376" spans="1:16" ht="14.25" customHeight="1" x14ac:dyDescent="0.3">
      <c r="A1376" s="6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3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/>
      <c r="N1376" s="1" t="s">
        <v>23</v>
      </c>
      <c r="O1376" s="7">
        <f t="shared" si="44"/>
        <v>2952.1997999999994</v>
      </c>
      <c r="P1376" s="1" t="str">
        <f>IF(Table1[[#This Row],[quantity]]&gt;=6,"Bulk Order","-")</f>
        <v>Bulk Order</v>
      </c>
    </row>
    <row r="1377" spans="1:16" ht="14.25" customHeight="1" x14ac:dyDescent="0.3">
      <c r="A1377" s="6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3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/>
      <c r="N1377" s="1" t="s">
        <v>34</v>
      </c>
      <c r="O1377" s="7">
        <f t="shared" si="44"/>
        <v>627.88599999999997</v>
      </c>
      <c r="P1377" s="1" t="str">
        <f>IF(Table1[[#This Row],[quantity]]&gt;=6,"Bulk Order","-")</f>
        <v>-</v>
      </c>
    </row>
    <row r="1378" spans="1:16" ht="14.25" customHeight="1" x14ac:dyDescent="0.3">
      <c r="A1378" s="6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3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/>
      <c r="N1378" s="1" t="s">
        <v>28</v>
      </c>
      <c r="O1378" s="7">
        <f t="shared" si="44"/>
        <v>908.80719999999997</v>
      </c>
      <c r="P1378" s="1" t="str">
        <f>IF(Table1[[#This Row],[quantity]]&gt;=6,"Bulk Order","-")</f>
        <v>-</v>
      </c>
    </row>
    <row r="1379" spans="1:16" ht="14.25" customHeight="1" x14ac:dyDescent="0.3">
      <c r="A1379" s="6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3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/>
      <c r="N1379" s="1" t="s">
        <v>23</v>
      </c>
      <c r="O1379" s="7">
        <f t="shared" si="44"/>
        <v>1265.1898000000001</v>
      </c>
      <c r="P1379" s="1" t="str">
        <f>IF(Table1[[#This Row],[quantity]]&gt;=6,"Bulk Order","-")</f>
        <v>-</v>
      </c>
    </row>
    <row r="1380" spans="1:16" ht="14.25" customHeight="1" x14ac:dyDescent="0.3">
      <c r="A1380" s="6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3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/>
      <c r="N1380" s="1" t="s">
        <v>39</v>
      </c>
      <c r="O1380" s="7">
        <f t="shared" si="44"/>
        <v>2496.8294000000001</v>
      </c>
      <c r="P1380" s="1" t="str">
        <f>IF(Table1[[#This Row],[quantity]]&gt;=6,"Bulk Order","-")</f>
        <v>-</v>
      </c>
    </row>
    <row r="1381" spans="1:16" ht="14.25" customHeight="1" x14ac:dyDescent="0.3">
      <c r="A1381" s="6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3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/>
      <c r="N1381" s="1" t="s">
        <v>48</v>
      </c>
      <c r="O1381" s="7">
        <f t="shared" si="44"/>
        <v>3670.6851999999999</v>
      </c>
      <c r="P1381" s="1" t="str">
        <f>IF(Table1[[#This Row],[quantity]]&gt;=6,"Bulk Order","-")</f>
        <v>-</v>
      </c>
    </row>
    <row r="1382" spans="1:16" ht="14.25" customHeight="1" x14ac:dyDescent="0.3">
      <c r="A1382" s="6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3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/>
      <c r="N1382" s="1" t="s">
        <v>17</v>
      </c>
      <c r="O1382" s="7">
        <f t="shared" si="44"/>
        <v>2445.5167999999999</v>
      </c>
      <c r="P1382" s="1" t="str">
        <f>IF(Table1[[#This Row],[quantity]]&gt;=6,"Bulk Order","-")</f>
        <v>-</v>
      </c>
    </row>
    <row r="1383" spans="1:16" ht="14.25" customHeight="1" x14ac:dyDescent="0.3">
      <c r="A1383" s="6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3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/>
      <c r="N1383" s="1" t="s">
        <v>39</v>
      </c>
      <c r="O1383" s="7">
        <f t="shared" si="44"/>
        <v>2343.0848000000001</v>
      </c>
      <c r="P1383" s="1" t="str">
        <f>IF(Table1[[#This Row],[quantity]]&gt;=6,"Bulk Order","-")</f>
        <v>Bulk Order</v>
      </c>
    </row>
    <row r="1384" spans="1:16" ht="14.25" customHeight="1" x14ac:dyDescent="0.3">
      <c r="A1384" s="6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3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/>
      <c r="N1384" s="1" t="s">
        <v>34</v>
      </c>
      <c r="O1384" s="7">
        <f t="shared" si="44"/>
        <v>1415.3240000000001</v>
      </c>
      <c r="P1384" s="1" t="str">
        <f>IF(Table1[[#This Row],[quantity]]&gt;=6,"Bulk Order","-")</f>
        <v>-</v>
      </c>
    </row>
    <row r="1385" spans="1:16" ht="14.25" customHeight="1" x14ac:dyDescent="0.3">
      <c r="A1385" s="6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3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/>
      <c r="N1385" s="1" t="s">
        <v>34</v>
      </c>
      <c r="O1385" s="7">
        <f t="shared" si="44"/>
        <v>784.22</v>
      </c>
      <c r="P1385" s="1" t="str">
        <f>IF(Table1[[#This Row],[quantity]]&gt;=6,"Bulk Order","-")</f>
        <v>-</v>
      </c>
    </row>
    <row r="1386" spans="1:16" ht="14.25" customHeight="1" x14ac:dyDescent="0.3">
      <c r="A1386" s="6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3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/>
      <c r="N1386" s="1" t="s">
        <v>48</v>
      </c>
      <c r="O1386" s="7">
        <f t="shared" si="44"/>
        <v>633.84159999999997</v>
      </c>
      <c r="P1386" s="1" t="str">
        <f>IF(Table1[[#This Row],[quantity]]&gt;=6,"Bulk Order","-")</f>
        <v>Bulk Order</v>
      </c>
    </row>
    <row r="1387" spans="1:16" ht="14.25" customHeight="1" x14ac:dyDescent="0.3">
      <c r="A1387" s="6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3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/>
      <c r="N1387" s="1" t="s">
        <v>28</v>
      </c>
      <c r="O1387" s="7">
        <f t="shared" si="44"/>
        <v>1941.7944</v>
      </c>
      <c r="P1387" s="1" t="str">
        <f>IF(Table1[[#This Row],[quantity]]&gt;=6,"Bulk Order","-")</f>
        <v>Bulk Order</v>
      </c>
    </row>
    <row r="1388" spans="1:16" ht="14.25" customHeight="1" x14ac:dyDescent="0.3">
      <c r="A1388" s="6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3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/>
      <c r="N1388" s="1" t="s">
        <v>28</v>
      </c>
      <c r="O1388" s="7">
        <f t="shared" si="44"/>
        <v>740.62799999999993</v>
      </c>
      <c r="P1388" s="1" t="str">
        <f>IF(Table1[[#This Row],[quantity]]&gt;=6,"Bulk Order","-")</f>
        <v>-</v>
      </c>
    </row>
    <row r="1389" spans="1:16" ht="14.25" customHeight="1" x14ac:dyDescent="0.3">
      <c r="A1389" s="6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3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/>
      <c r="N1389" s="1" t="s">
        <v>39</v>
      </c>
      <c r="O1389" s="7">
        <f t="shared" si="44"/>
        <v>691.61520000000007</v>
      </c>
      <c r="P1389" s="1" t="str">
        <f>IF(Table1[[#This Row],[quantity]]&gt;=6,"Bulk Order","-")</f>
        <v>-</v>
      </c>
    </row>
    <row r="1390" spans="1:16" ht="14.25" customHeight="1" x14ac:dyDescent="0.3">
      <c r="A1390" s="6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3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/>
      <c r="N1390" s="1" t="s">
        <v>48</v>
      </c>
      <c r="O1390" s="7">
        <f t="shared" si="44"/>
        <v>1111.9581000000001</v>
      </c>
      <c r="P1390" s="1" t="str">
        <f>IF(Table1[[#This Row],[quantity]]&gt;=6,"Bulk Order","-")</f>
        <v>Bulk Order</v>
      </c>
    </row>
    <row r="1391" spans="1:16" ht="14.25" customHeight="1" x14ac:dyDescent="0.3">
      <c r="A1391" s="6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3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/>
      <c r="N1391" s="1" t="s">
        <v>17</v>
      </c>
      <c r="O1391" s="7">
        <f t="shared" si="44"/>
        <v>380.81400000000002</v>
      </c>
      <c r="P1391" s="1" t="str">
        <f>IF(Table1[[#This Row],[quantity]]&gt;=6,"Bulk Order","-")</f>
        <v>Bulk Order</v>
      </c>
    </row>
    <row r="1392" spans="1:16" ht="14.25" customHeight="1" x14ac:dyDescent="0.3">
      <c r="A1392" s="6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3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/>
      <c r="N1392" s="1" t="s">
        <v>23</v>
      </c>
      <c r="O1392" s="7">
        <f t="shared" si="44"/>
        <v>1039.3929000000001</v>
      </c>
      <c r="P1392" s="1" t="str">
        <f>IF(Table1[[#This Row],[quantity]]&gt;=6,"Bulk Order","-")</f>
        <v>Bulk Order</v>
      </c>
    </row>
    <row r="1393" spans="1:16" ht="14.25" customHeight="1" x14ac:dyDescent="0.3">
      <c r="A1393" s="6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3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/>
      <c r="N1393" s="1" t="s">
        <v>34</v>
      </c>
      <c r="O1393" s="7">
        <f t="shared" si="44"/>
        <v>425.26859999999999</v>
      </c>
      <c r="P1393" s="1" t="str">
        <f>IF(Table1[[#This Row],[quantity]]&gt;=6,"Bulk Order","-")</f>
        <v>-</v>
      </c>
    </row>
    <row r="1394" spans="1:16" ht="14.25" customHeight="1" x14ac:dyDescent="0.3">
      <c r="A1394" s="6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3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/>
      <c r="N1394" s="1" t="s">
        <v>48</v>
      </c>
      <c r="O1394" s="7">
        <f t="shared" si="44"/>
        <v>4618.6355999999996</v>
      </c>
      <c r="P1394" s="1" t="str">
        <f>IF(Table1[[#This Row],[quantity]]&gt;=6,"Bulk Order","-")</f>
        <v>-</v>
      </c>
    </row>
    <row r="1395" spans="1:16" ht="14.25" customHeight="1" x14ac:dyDescent="0.3">
      <c r="A1395" s="6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3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/>
      <c r="N1395" s="1" t="s">
        <v>17</v>
      </c>
      <c r="O1395" s="7">
        <f t="shared" si="44"/>
        <v>893.09280000000001</v>
      </c>
      <c r="P1395" s="1" t="str">
        <f>IF(Table1[[#This Row],[quantity]]&gt;=6,"Bulk Order","-")</f>
        <v>-</v>
      </c>
    </row>
    <row r="1396" spans="1:16" ht="14.25" customHeight="1" x14ac:dyDescent="0.3">
      <c r="A1396" s="6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3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/>
      <c r="N1396" s="1" t="s">
        <v>34</v>
      </c>
      <c r="O1396" s="7">
        <f t="shared" si="44"/>
        <v>2723.2821000000004</v>
      </c>
      <c r="P1396" s="1" t="str">
        <f>IF(Table1[[#This Row],[quantity]]&gt;=6,"Bulk Order","-")</f>
        <v>-</v>
      </c>
    </row>
    <row r="1397" spans="1:16" ht="14.25" customHeight="1" x14ac:dyDescent="0.3">
      <c r="A1397" s="6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3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/>
      <c r="N1397" s="1" t="s">
        <v>28</v>
      </c>
      <c r="O1397" s="7">
        <f t="shared" si="44"/>
        <v>457.13189999999997</v>
      </c>
      <c r="P1397" s="1" t="str">
        <f>IF(Table1[[#This Row],[quantity]]&gt;=6,"Bulk Order","-")</f>
        <v>-</v>
      </c>
    </row>
    <row r="1398" spans="1:16" ht="14.25" customHeight="1" x14ac:dyDescent="0.3">
      <c r="A1398" s="6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3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/>
      <c r="N1398" s="1" t="s">
        <v>39</v>
      </c>
      <c r="O1398" s="7">
        <f t="shared" si="44"/>
        <v>2878.5239999999994</v>
      </c>
      <c r="P1398" s="1" t="str">
        <f>IF(Table1[[#This Row],[quantity]]&gt;=6,"Bulk Order","-")</f>
        <v>Bulk Order</v>
      </c>
    </row>
    <row r="1399" spans="1:16" ht="14.25" customHeight="1" x14ac:dyDescent="0.3">
      <c r="A1399" s="6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3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/>
      <c r="N1399" s="1" t="s">
        <v>17</v>
      </c>
      <c r="O1399" s="7">
        <f t="shared" si="44"/>
        <v>1974.1995000000002</v>
      </c>
      <c r="P1399" s="1" t="str">
        <f>IF(Table1[[#This Row],[quantity]]&gt;=6,"Bulk Order","-")</f>
        <v>-</v>
      </c>
    </row>
    <row r="1400" spans="1:16" ht="14.25" customHeight="1" x14ac:dyDescent="0.3">
      <c r="A1400" s="6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3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/>
      <c r="N1400" s="1" t="s">
        <v>48</v>
      </c>
      <c r="O1400" s="7">
        <f t="shared" si="44"/>
        <v>2813.9495999999999</v>
      </c>
      <c r="P1400" s="1" t="str">
        <f>IF(Table1[[#This Row],[quantity]]&gt;=6,"Bulk Order","-")</f>
        <v>Bulk Order</v>
      </c>
    </row>
    <row r="1401" spans="1:16" ht="14.25" customHeight="1" x14ac:dyDescent="0.3">
      <c r="A1401" s="6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3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/>
      <c r="N1401" s="1" t="s">
        <v>28</v>
      </c>
      <c r="O1401" s="7">
        <f t="shared" si="44"/>
        <v>3610.5083</v>
      </c>
      <c r="P1401" s="1" t="str">
        <f>IF(Table1[[#This Row],[quantity]]&gt;=6,"Bulk Order","-")</f>
        <v>-</v>
      </c>
    </row>
    <row r="1402" spans="1:16" ht="14.25" customHeight="1" x14ac:dyDescent="0.3">
      <c r="A1402" s="6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3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/>
      <c r="N1402" s="1" t="s">
        <v>48</v>
      </c>
      <c r="O1402" s="7">
        <f t="shared" si="44"/>
        <v>2538.6732000000002</v>
      </c>
      <c r="P1402" s="1" t="str">
        <f>IF(Table1[[#This Row],[quantity]]&gt;=6,"Bulk Order","-")</f>
        <v>-</v>
      </c>
    </row>
    <row r="1403" spans="1:16" ht="14.25" customHeight="1" x14ac:dyDescent="0.3">
      <c r="A1403" s="6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3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/>
      <c r="N1403" s="1" t="s">
        <v>39</v>
      </c>
      <c r="O1403" s="7">
        <f t="shared" si="44"/>
        <v>3631.393</v>
      </c>
      <c r="P1403" s="1" t="str">
        <f>IF(Table1[[#This Row],[quantity]]&gt;=6,"Bulk Order","-")</f>
        <v>-</v>
      </c>
    </row>
    <row r="1404" spans="1:16" ht="14.25" customHeight="1" x14ac:dyDescent="0.3">
      <c r="A1404" s="6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3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/>
      <c r="N1404" s="1" t="s">
        <v>23</v>
      </c>
      <c r="O1404" s="7">
        <f t="shared" si="44"/>
        <v>1781.2199999999998</v>
      </c>
      <c r="P1404" s="1" t="str">
        <f>IF(Table1[[#This Row],[quantity]]&gt;=6,"Bulk Order","-")</f>
        <v>Bulk Order</v>
      </c>
    </row>
    <row r="1405" spans="1:16" ht="14.25" customHeight="1" x14ac:dyDescent="0.3">
      <c r="A1405" s="6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3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/>
      <c r="N1405" s="1" t="s">
        <v>39</v>
      </c>
      <c r="O1405" s="7">
        <f t="shared" si="44"/>
        <v>1903.5321000000001</v>
      </c>
      <c r="P1405" s="1" t="str">
        <f>IF(Table1[[#This Row],[quantity]]&gt;=6,"Bulk Order","-")</f>
        <v>-</v>
      </c>
    </row>
    <row r="1406" spans="1:16" ht="14.25" customHeight="1" x14ac:dyDescent="0.3">
      <c r="A1406" s="6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3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/>
      <c r="N1406" s="1" t="s">
        <v>23</v>
      </c>
      <c r="O1406" s="7">
        <f t="shared" si="44"/>
        <v>1646.8683000000001</v>
      </c>
      <c r="P1406" s="1" t="str">
        <f>IF(Table1[[#This Row],[quantity]]&gt;=6,"Bulk Order","-")</f>
        <v>Bulk Order</v>
      </c>
    </row>
    <row r="1407" spans="1:16" ht="14.25" customHeight="1" x14ac:dyDescent="0.3">
      <c r="A1407" s="6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3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/>
      <c r="N1407" s="1" t="s">
        <v>23</v>
      </c>
      <c r="O1407" s="7">
        <f t="shared" si="44"/>
        <v>4395.7728000000006</v>
      </c>
      <c r="P1407" s="1" t="str">
        <f>IF(Table1[[#This Row],[quantity]]&gt;=6,"Bulk Order","-")</f>
        <v>-</v>
      </c>
    </row>
    <row r="1408" spans="1:16" ht="14.25" customHeight="1" x14ac:dyDescent="0.3">
      <c r="A1408" s="6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3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/>
      <c r="N1408" s="1" t="s">
        <v>17</v>
      </c>
      <c r="O1408" s="7">
        <f t="shared" si="44"/>
        <v>2193.3519999999999</v>
      </c>
      <c r="P1408" s="1" t="str">
        <f>IF(Table1[[#This Row],[quantity]]&gt;=6,"Bulk Order","-")</f>
        <v>-</v>
      </c>
    </row>
    <row r="1409" spans="1:16" ht="14.25" customHeight="1" x14ac:dyDescent="0.3">
      <c r="A1409" s="6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3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/>
      <c r="N1409" s="1" t="s">
        <v>39</v>
      </c>
      <c r="O1409" s="7">
        <f t="shared" si="44"/>
        <v>880.21439999999996</v>
      </c>
      <c r="P1409" s="1" t="str">
        <f>IF(Table1[[#This Row],[quantity]]&gt;=6,"Bulk Order","-")</f>
        <v>-</v>
      </c>
    </row>
    <row r="1410" spans="1:16" ht="14.25" customHeight="1" x14ac:dyDescent="0.3">
      <c r="A1410" s="6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3"/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/>
      <c r="N1410" s="1" t="s">
        <v>23</v>
      </c>
      <c r="O1410" s="7">
        <f t="shared" si="44"/>
        <v>2690.3560000000002</v>
      </c>
      <c r="P1410" s="1" t="str">
        <f>IF(Table1[[#This Row],[quantity]]&gt;=6,"Bulk Order","-")</f>
        <v>-</v>
      </c>
    </row>
    <row r="1411" spans="1:16" ht="14.25" customHeight="1" x14ac:dyDescent="0.3">
      <c r="A1411" s="6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ref="F1411:F1474" si="45">D1411*E1411</f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/>
      <c r="N1411" s="1" t="s">
        <v>39</v>
      </c>
      <c r="O1411" s="7">
        <f t="shared" ref="O1411:O1474" si="46">D1411-F1411</f>
        <v>2561.8364999999999</v>
      </c>
      <c r="P1411" s="1" t="str">
        <f>IF(Table1[[#This Row],[quantity]]&gt;=6,"Bulk Order","-")</f>
        <v>Bulk Order</v>
      </c>
    </row>
    <row r="1412" spans="1:16" ht="14.25" customHeight="1" x14ac:dyDescent="0.3">
      <c r="A1412" s="6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5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/>
      <c r="N1412" s="1" t="s">
        <v>48</v>
      </c>
      <c r="O1412" s="7">
        <f t="shared" si="46"/>
        <v>2869.9344000000001</v>
      </c>
      <c r="P1412" s="1" t="str">
        <f>IF(Table1[[#This Row],[quantity]]&gt;=6,"Bulk Order","-")</f>
        <v>Bulk Order</v>
      </c>
    </row>
    <row r="1413" spans="1:16" ht="14.25" customHeight="1" x14ac:dyDescent="0.3">
      <c r="A1413" s="6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5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/>
      <c r="N1413" s="1" t="s">
        <v>17</v>
      </c>
      <c r="O1413" s="7">
        <f t="shared" si="46"/>
        <v>3949.5382</v>
      </c>
      <c r="P1413" s="1" t="str">
        <f>IF(Table1[[#This Row],[quantity]]&gt;=6,"Bulk Order","-")</f>
        <v>Bulk Order</v>
      </c>
    </row>
    <row r="1414" spans="1:16" ht="14.25" customHeight="1" x14ac:dyDescent="0.3">
      <c r="A1414" s="6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5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/>
      <c r="N1414" s="1" t="s">
        <v>39</v>
      </c>
      <c r="O1414" s="7">
        <f t="shared" si="46"/>
        <v>653.69140000000004</v>
      </c>
      <c r="P1414" s="1" t="str">
        <f>IF(Table1[[#This Row],[quantity]]&gt;=6,"Bulk Order","-")</f>
        <v>Bulk Order</v>
      </c>
    </row>
    <row r="1415" spans="1:16" ht="14.25" customHeight="1" x14ac:dyDescent="0.3">
      <c r="A1415" s="6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5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/>
      <c r="N1415" s="1" t="s">
        <v>34</v>
      </c>
      <c r="O1415" s="7">
        <f t="shared" si="46"/>
        <v>988.28600000000006</v>
      </c>
      <c r="P1415" s="1" t="str">
        <f>IF(Table1[[#This Row],[quantity]]&gt;=6,"Bulk Order","-")</f>
        <v>-</v>
      </c>
    </row>
    <row r="1416" spans="1:16" ht="14.25" customHeight="1" x14ac:dyDescent="0.3">
      <c r="A1416" s="6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5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/>
      <c r="N1416" s="1" t="s">
        <v>28</v>
      </c>
      <c r="O1416" s="7">
        <f t="shared" si="46"/>
        <v>2145.7491999999997</v>
      </c>
      <c r="P1416" s="1" t="str">
        <f>IF(Table1[[#This Row],[quantity]]&gt;=6,"Bulk Order","-")</f>
        <v>-</v>
      </c>
    </row>
    <row r="1417" spans="1:16" ht="14.25" customHeight="1" x14ac:dyDescent="0.3">
      <c r="A1417" s="6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5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/>
      <c r="N1417" s="1" t="s">
        <v>39</v>
      </c>
      <c r="O1417" s="7">
        <f t="shared" si="46"/>
        <v>706.84559999999999</v>
      </c>
      <c r="P1417" s="1" t="str">
        <f>IF(Table1[[#This Row],[quantity]]&gt;=6,"Bulk Order","-")</f>
        <v>Bulk Order</v>
      </c>
    </row>
    <row r="1418" spans="1:16" ht="14.25" customHeight="1" x14ac:dyDescent="0.3">
      <c r="A1418" s="6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5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/>
      <c r="N1418" s="1" t="s">
        <v>39</v>
      </c>
      <c r="O1418" s="7">
        <f t="shared" si="46"/>
        <v>1340.3411999999998</v>
      </c>
      <c r="P1418" s="1" t="str">
        <f>IF(Table1[[#This Row],[quantity]]&gt;=6,"Bulk Order","-")</f>
        <v>Bulk Order</v>
      </c>
    </row>
    <row r="1419" spans="1:16" ht="14.25" customHeight="1" x14ac:dyDescent="0.3">
      <c r="A1419" s="6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5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/>
      <c r="N1419" s="1" t="s">
        <v>39</v>
      </c>
      <c r="O1419" s="7">
        <f t="shared" si="46"/>
        <v>2351.1884</v>
      </c>
      <c r="P1419" s="1" t="str">
        <f>IF(Table1[[#This Row],[quantity]]&gt;=6,"Bulk Order","-")</f>
        <v>-</v>
      </c>
    </row>
    <row r="1420" spans="1:16" ht="14.25" customHeight="1" x14ac:dyDescent="0.3">
      <c r="A1420" s="6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5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/>
      <c r="N1420" s="1" t="s">
        <v>23</v>
      </c>
      <c r="O1420" s="7">
        <f t="shared" si="46"/>
        <v>549.90679999999998</v>
      </c>
      <c r="P1420" s="1" t="str">
        <f>IF(Table1[[#This Row],[quantity]]&gt;=6,"Bulk Order","-")</f>
        <v>-</v>
      </c>
    </row>
    <row r="1421" spans="1:16" ht="14.25" customHeight="1" x14ac:dyDescent="0.3">
      <c r="A1421" s="6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5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/>
      <c r="N1421" s="1" t="s">
        <v>28</v>
      </c>
      <c r="O1421" s="7">
        <f t="shared" si="46"/>
        <v>1317.0369000000001</v>
      </c>
      <c r="P1421" s="1" t="str">
        <f>IF(Table1[[#This Row],[quantity]]&gt;=6,"Bulk Order","-")</f>
        <v>Bulk Order</v>
      </c>
    </row>
    <row r="1422" spans="1:16" ht="14.25" customHeight="1" x14ac:dyDescent="0.3">
      <c r="A1422" s="6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5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/>
      <c r="N1422" s="1" t="s">
        <v>48</v>
      </c>
      <c r="O1422" s="7">
        <f t="shared" si="46"/>
        <v>597.85320000000002</v>
      </c>
      <c r="P1422" s="1" t="str">
        <f>IF(Table1[[#This Row],[quantity]]&gt;=6,"Bulk Order","-")</f>
        <v>-</v>
      </c>
    </row>
    <row r="1423" spans="1:16" ht="14.25" customHeight="1" x14ac:dyDescent="0.3">
      <c r="A1423" s="6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5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/>
      <c r="N1423" s="1" t="s">
        <v>17</v>
      </c>
      <c r="O1423" s="7">
        <f t="shared" si="46"/>
        <v>2876.4560000000001</v>
      </c>
      <c r="P1423" s="1" t="str">
        <f>IF(Table1[[#This Row],[quantity]]&gt;=6,"Bulk Order","-")</f>
        <v>-</v>
      </c>
    </row>
    <row r="1424" spans="1:16" ht="14.25" customHeight="1" x14ac:dyDescent="0.3">
      <c r="A1424" s="6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5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/>
      <c r="N1424" s="1" t="s">
        <v>17</v>
      </c>
      <c r="O1424" s="7">
        <f t="shared" si="46"/>
        <v>1216.54</v>
      </c>
      <c r="P1424" s="1" t="str">
        <f>IF(Table1[[#This Row],[quantity]]&gt;=6,"Bulk Order","-")</f>
        <v>-</v>
      </c>
    </row>
    <row r="1425" spans="1:16" ht="14.25" customHeight="1" x14ac:dyDescent="0.3">
      <c r="A1425" s="6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5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/>
      <c r="N1425" s="1" t="s">
        <v>17</v>
      </c>
      <c r="O1425" s="7">
        <f t="shared" si="46"/>
        <v>1155.7139999999999</v>
      </c>
      <c r="P1425" s="1" t="str">
        <f>IF(Table1[[#This Row],[quantity]]&gt;=6,"Bulk Order","-")</f>
        <v>Bulk Order</v>
      </c>
    </row>
    <row r="1426" spans="1:16" ht="14.25" customHeight="1" x14ac:dyDescent="0.3">
      <c r="A1426" s="6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5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/>
      <c r="N1426" s="1" t="s">
        <v>17</v>
      </c>
      <c r="O1426" s="7">
        <f t="shared" si="46"/>
        <v>1448.0983999999999</v>
      </c>
      <c r="P1426" s="1" t="str">
        <f>IF(Table1[[#This Row],[quantity]]&gt;=6,"Bulk Order","-")</f>
        <v>-</v>
      </c>
    </row>
    <row r="1427" spans="1:16" ht="14.25" customHeight="1" x14ac:dyDescent="0.3">
      <c r="A1427" s="6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5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/>
      <c r="N1427" s="1" t="s">
        <v>17</v>
      </c>
      <c r="O1427" s="7">
        <f t="shared" si="46"/>
        <v>291.06139999999999</v>
      </c>
      <c r="P1427" s="1" t="str">
        <f>IF(Table1[[#This Row],[quantity]]&gt;=6,"Bulk Order","-")</f>
        <v>-</v>
      </c>
    </row>
    <row r="1428" spans="1:16" ht="14.25" customHeight="1" x14ac:dyDescent="0.3">
      <c r="A1428" s="6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5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/>
      <c r="N1428" s="1" t="s">
        <v>34</v>
      </c>
      <c r="O1428" s="7">
        <f t="shared" si="46"/>
        <v>3977.2333999999996</v>
      </c>
      <c r="P1428" s="1" t="str">
        <f>IF(Table1[[#This Row],[quantity]]&gt;=6,"Bulk Order","-")</f>
        <v>-</v>
      </c>
    </row>
    <row r="1429" spans="1:16" ht="14.25" customHeight="1" x14ac:dyDescent="0.3">
      <c r="A1429" s="6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5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/>
      <c r="N1429" s="1" t="s">
        <v>23</v>
      </c>
      <c r="O1429" s="7">
        <f t="shared" si="46"/>
        <v>1033.7363</v>
      </c>
      <c r="P1429" s="1" t="str">
        <f>IF(Table1[[#This Row],[quantity]]&gt;=6,"Bulk Order","-")</f>
        <v>-</v>
      </c>
    </row>
    <row r="1430" spans="1:16" ht="14.25" customHeight="1" x14ac:dyDescent="0.3">
      <c r="A1430" s="6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5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/>
      <c r="N1430" s="1" t="s">
        <v>48</v>
      </c>
      <c r="O1430" s="7">
        <f t="shared" si="46"/>
        <v>3243.8864000000003</v>
      </c>
      <c r="P1430" s="1" t="str">
        <f>IF(Table1[[#This Row],[quantity]]&gt;=6,"Bulk Order","-")</f>
        <v>-</v>
      </c>
    </row>
    <row r="1431" spans="1:16" ht="14.25" customHeight="1" x14ac:dyDescent="0.3">
      <c r="A1431" s="6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5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/>
      <c r="N1431" s="1" t="s">
        <v>48</v>
      </c>
      <c r="O1431" s="7">
        <f t="shared" si="46"/>
        <v>2106.8222000000001</v>
      </c>
      <c r="P1431" s="1" t="str">
        <f>IF(Table1[[#This Row],[quantity]]&gt;=6,"Bulk Order","-")</f>
        <v>-</v>
      </c>
    </row>
    <row r="1432" spans="1:16" ht="14.25" customHeight="1" x14ac:dyDescent="0.3">
      <c r="A1432" s="6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5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/>
      <c r="N1432" s="1" t="s">
        <v>39</v>
      </c>
      <c r="O1432" s="7">
        <f t="shared" si="46"/>
        <v>4223.0825999999997</v>
      </c>
      <c r="P1432" s="1" t="str">
        <f>IF(Table1[[#This Row],[quantity]]&gt;=6,"Bulk Order","-")</f>
        <v>-</v>
      </c>
    </row>
    <row r="1433" spans="1:16" ht="14.25" customHeight="1" x14ac:dyDescent="0.3">
      <c r="A1433" s="6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5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/>
      <c r="N1433" s="1" t="s">
        <v>28</v>
      </c>
      <c r="O1433" s="7">
        <f t="shared" si="46"/>
        <v>943.64639999999986</v>
      </c>
      <c r="P1433" s="1" t="str">
        <f>IF(Table1[[#This Row],[quantity]]&gt;=6,"Bulk Order","-")</f>
        <v>Bulk Order</v>
      </c>
    </row>
    <row r="1434" spans="1:16" ht="14.25" customHeight="1" x14ac:dyDescent="0.3">
      <c r="A1434" s="6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5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/>
      <c r="N1434" s="1" t="s">
        <v>17</v>
      </c>
      <c r="O1434" s="7">
        <f t="shared" si="46"/>
        <v>920.47680000000003</v>
      </c>
      <c r="P1434" s="1" t="str">
        <f>IF(Table1[[#This Row],[quantity]]&gt;=6,"Bulk Order","-")</f>
        <v>-</v>
      </c>
    </row>
    <row r="1435" spans="1:16" ht="14.25" customHeight="1" x14ac:dyDescent="0.3">
      <c r="A1435" s="6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5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/>
      <c r="N1435" s="1" t="s">
        <v>17</v>
      </c>
      <c r="O1435" s="7">
        <f t="shared" si="46"/>
        <v>2514.6508000000003</v>
      </c>
      <c r="P1435" s="1" t="str">
        <f>IF(Table1[[#This Row],[quantity]]&gt;=6,"Bulk Order","-")</f>
        <v>-</v>
      </c>
    </row>
    <row r="1436" spans="1:16" ht="14.25" customHeight="1" x14ac:dyDescent="0.3">
      <c r="A1436" s="6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5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/>
      <c r="N1436" s="1" t="s">
        <v>48</v>
      </c>
      <c r="O1436" s="7">
        <f t="shared" si="46"/>
        <v>1097.5968</v>
      </c>
      <c r="P1436" s="1" t="str">
        <f>IF(Table1[[#This Row],[quantity]]&gt;=6,"Bulk Order","-")</f>
        <v>Bulk Order</v>
      </c>
    </row>
    <row r="1437" spans="1:16" ht="14.25" customHeight="1" x14ac:dyDescent="0.3">
      <c r="A1437" s="6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5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/>
      <c r="N1437" s="1" t="s">
        <v>48</v>
      </c>
      <c r="O1437" s="7">
        <f t="shared" si="46"/>
        <v>2967.5244000000002</v>
      </c>
      <c r="P1437" s="1" t="str">
        <f>IF(Table1[[#This Row],[quantity]]&gt;=6,"Bulk Order","-")</f>
        <v>Bulk Order</v>
      </c>
    </row>
    <row r="1438" spans="1:16" ht="14.25" customHeight="1" x14ac:dyDescent="0.3">
      <c r="A1438" s="6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5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/>
      <c r="N1438" s="1" t="s">
        <v>28</v>
      </c>
      <c r="O1438" s="7">
        <f t="shared" si="46"/>
        <v>1394.9988000000001</v>
      </c>
      <c r="P1438" s="1" t="str">
        <f>IF(Table1[[#This Row],[quantity]]&gt;=6,"Bulk Order","-")</f>
        <v>Bulk Order</v>
      </c>
    </row>
    <row r="1439" spans="1:16" ht="14.25" customHeight="1" x14ac:dyDescent="0.3">
      <c r="A1439" s="6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5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/>
      <c r="N1439" s="1" t="s">
        <v>23</v>
      </c>
      <c r="O1439" s="7">
        <f t="shared" si="46"/>
        <v>2711.6279999999997</v>
      </c>
      <c r="P1439" s="1" t="str">
        <f>IF(Table1[[#This Row],[quantity]]&gt;=6,"Bulk Order","-")</f>
        <v>-</v>
      </c>
    </row>
    <row r="1440" spans="1:16" ht="14.25" customHeight="1" x14ac:dyDescent="0.3">
      <c r="A1440" s="6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5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/>
      <c r="N1440" s="1" t="s">
        <v>28</v>
      </c>
      <c r="O1440" s="7">
        <f t="shared" si="46"/>
        <v>4456.5205999999998</v>
      </c>
      <c r="P1440" s="1" t="str">
        <f>IF(Table1[[#This Row],[quantity]]&gt;=6,"Bulk Order","-")</f>
        <v>-</v>
      </c>
    </row>
    <row r="1441" spans="1:16" ht="14.25" customHeight="1" x14ac:dyDescent="0.3">
      <c r="A1441" s="6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5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/>
      <c r="N1441" s="1" t="s">
        <v>28</v>
      </c>
      <c r="O1441" s="7">
        <f t="shared" si="46"/>
        <v>4419.027</v>
      </c>
      <c r="P1441" s="1" t="str">
        <f>IF(Table1[[#This Row],[quantity]]&gt;=6,"Bulk Order","-")</f>
        <v>Bulk Order</v>
      </c>
    </row>
    <row r="1442" spans="1:16" ht="14.25" customHeight="1" x14ac:dyDescent="0.3">
      <c r="A1442" s="6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5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/>
      <c r="N1442" s="1" t="s">
        <v>17</v>
      </c>
      <c r="O1442" s="7">
        <f t="shared" si="46"/>
        <v>1676.7629999999999</v>
      </c>
      <c r="P1442" s="1" t="str">
        <f>IF(Table1[[#This Row],[quantity]]&gt;=6,"Bulk Order","-")</f>
        <v>-</v>
      </c>
    </row>
    <row r="1443" spans="1:16" ht="14.25" customHeight="1" x14ac:dyDescent="0.3">
      <c r="A1443" s="6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5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/>
      <c r="N1443" s="1" t="s">
        <v>48</v>
      </c>
      <c r="O1443" s="7">
        <f t="shared" si="46"/>
        <v>1330.616</v>
      </c>
      <c r="P1443" s="1" t="str">
        <f>IF(Table1[[#This Row],[quantity]]&gt;=6,"Bulk Order","-")</f>
        <v>-</v>
      </c>
    </row>
    <row r="1444" spans="1:16" ht="14.25" customHeight="1" x14ac:dyDescent="0.3">
      <c r="A1444" s="6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5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/>
      <c r="N1444" s="1" t="s">
        <v>23</v>
      </c>
      <c r="O1444" s="7">
        <f t="shared" si="46"/>
        <v>4270.6559999999999</v>
      </c>
      <c r="P1444" s="1" t="str">
        <f>IF(Table1[[#This Row],[quantity]]&gt;=6,"Bulk Order","-")</f>
        <v>-</v>
      </c>
    </row>
    <row r="1445" spans="1:16" ht="14.25" customHeight="1" x14ac:dyDescent="0.3">
      <c r="A1445" s="6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5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/>
      <c r="N1445" s="1" t="s">
        <v>34</v>
      </c>
      <c r="O1445" s="7">
        <f t="shared" si="46"/>
        <v>4018.9856999999997</v>
      </c>
      <c r="P1445" s="1" t="str">
        <f>IF(Table1[[#This Row],[quantity]]&gt;=6,"Bulk Order","-")</f>
        <v>-</v>
      </c>
    </row>
    <row r="1446" spans="1:16" ht="14.25" customHeight="1" x14ac:dyDescent="0.3">
      <c r="A1446" s="6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5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/>
      <c r="N1446" s="1" t="s">
        <v>23</v>
      </c>
      <c r="O1446" s="7">
        <f t="shared" si="46"/>
        <v>317.7405</v>
      </c>
      <c r="P1446" s="1" t="str">
        <f>IF(Table1[[#This Row],[quantity]]&gt;=6,"Bulk Order","-")</f>
        <v>Bulk Order</v>
      </c>
    </row>
    <row r="1447" spans="1:16" ht="14.25" customHeight="1" x14ac:dyDescent="0.3">
      <c r="A1447" s="6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5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/>
      <c r="N1447" s="1" t="s">
        <v>28</v>
      </c>
      <c r="O1447" s="7">
        <f t="shared" si="46"/>
        <v>1687.7420000000002</v>
      </c>
      <c r="P1447" s="1" t="str">
        <f>IF(Table1[[#This Row],[quantity]]&gt;=6,"Bulk Order","-")</f>
        <v>Bulk Order</v>
      </c>
    </row>
    <row r="1448" spans="1:16" ht="14.25" customHeight="1" x14ac:dyDescent="0.3">
      <c r="A1448" s="6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5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/>
      <c r="N1448" s="1" t="s">
        <v>23</v>
      </c>
      <c r="O1448" s="7">
        <f t="shared" si="46"/>
        <v>503.93100000000004</v>
      </c>
      <c r="P1448" s="1" t="str">
        <f>IF(Table1[[#This Row],[quantity]]&gt;=6,"Bulk Order","-")</f>
        <v>Bulk Order</v>
      </c>
    </row>
    <row r="1449" spans="1:16" ht="14.25" customHeight="1" x14ac:dyDescent="0.3">
      <c r="A1449" s="6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5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/>
      <c r="N1449" s="1" t="s">
        <v>23</v>
      </c>
      <c r="O1449" s="7">
        <f t="shared" si="46"/>
        <v>3230.9290000000001</v>
      </c>
      <c r="P1449" s="1" t="str">
        <f>IF(Table1[[#This Row],[quantity]]&gt;=6,"Bulk Order","-")</f>
        <v>-</v>
      </c>
    </row>
    <row r="1450" spans="1:16" ht="14.25" customHeight="1" x14ac:dyDescent="0.3">
      <c r="A1450" s="6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5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/>
      <c r="N1450" s="1" t="s">
        <v>23</v>
      </c>
      <c r="O1450" s="7">
        <f t="shared" si="46"/>
        <v>616.76880000000006</v>
      </c>
      <c r="P1450" s="1" t="str">
        <f>IF(Table1[[#This Row],[quantity]]&gt;=6,"Bulk Order","-")</f>
        <v>Bulk Order</v>
      </c>
    </row>
    <row r="1451" spans="1:16" ht="14.25" customHeight="1" x14ac:dyDescent="0.3">
      <c r="A1451" s="6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5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/>
      <c r="N1451" s="1" t="s">
        <v>28</v>
      </c>
      <c r="O1451" s="7">
        <f t="shared" si="46"/>
        <v>2670.3520000000003</v>
      </c>
      <c r="P1451" s="1" t="str">
        <f>IF(Table1[[#This Row],[quantity]]&gt;=6,"Bulk Order","-")</f>
        <v>Bulk Order</v>
      </c>
    </row>
    <row r="1452" spans="1:16" ht="14.25" customHeight="1" x14ac:dyDescent="0.3">
      <c r="A1452" s="6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5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/>
      <c r="N1452" s="1" t="s">
        <v>48</v>
      </c>
      <c r="O1452" s="7">
        <f t="shared" si="46"/>
        <v>2553.1971999999996</v>
      </c>
      <c r="P1452" s="1" t="str">
        <f>IF(Table1[[#This Row],[quantity]]&gt;=6,"Bulk Order","-")</f>
        <v>-</v>
      </c>
    </row>
    <row r="1453" spans="1:16" ht="14.25" customHeight="1" x14ac:dyDescent="0.3">
      <c r="A1453" s="6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5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/>
      <c r="N1453" s="1" t="s">
        <v>34</v>
      </c>
      <c r="O1453" s="7">
        <f t="shared" si="46"/>
        <v>3612.5473999999999</v>
      </c>
      <c r="P1453" s="1" t="str">
        <f>IF(Table1[[#This Row],[quantity]]&gt;=6,"Bulk Order","-")</f>
        <v>-</v>
      </c>
    </row>
    <row r="1454" spans="1:16" ht="14.25" customHeight="1" x14ac:dyDescent="0.3">
      <c r="A1454" s="6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5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/>
      <c r="N1454" s="1" t="s">
        <v>17</v>
      </c>
      <c r="O1454" s="7">
        <f t="shared" si="46"/>
        <v>3358.7402999999999</v>
      </c>
      <c r="P1454" s="1" t="str">
        <f>IF(Table1[[#This Row],[quantity]]&gt;=6,"Bulk Order","-")</f>
        <v>-</v>
      </c>
    </row>
    <row r="1455" spans="1:16" ht="14.25" customHeight="1" x14ac:dyDescent="0.3">
      <c r="A1455" s="6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5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/>
      <c r="N1455" s="1" t="s">
        <v>17</v>
      </c>
      <c r="O1455" s="7">
        <f t="shared" si="46"/>
        <v>1056.402</v>
      </c>
      <c r="P1455" s="1" t="str">
        <f>IF(Table1[[#This Row],[quantity]]&gt;=6,"Bulk Order","-")</f>
        <v>-</v>
      </c>
    </row>
    <row r="1456" spans="1:16" ht="14.25" customHeight="1" x14ac:dyDescent="0.3">
      <c r="A1456" s="6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5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/>
      <c r="N1456" s="1" t="s">
        <v>23</v>
      </c>
      <c r="O1456" s="7">
        <f t="shared" si="46"/>
        <v>2179.395</v>
      </c>
      <c r="P1456" s="1" t="str">
        <f>IF(Table1[[#This Row],[quantity]]&gt;=6,"Bulk Order","-")</f>
        <v>-</v>
      </c>
    </row>
    <row r="1457" spans="1:16" ht="14.25" customHeight="1" x14ac:dyDescent="0.3">
      <c r="A1457" s="6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5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/>
      <c r="N1457" s="1" t="s">
        <v>34</v>
      </c>
      <c r="O1457" s="7">
        <f t="shared" si="46"/>
        <v>4581.6095999999998</v>
      </c>
      <c r="P1457" s="1" t="str">
        <f>IF(Table1[[#This Row],[quantity]]&gt;=6,"Bulk Order","-")</f>
        <v>-</v>
      </c>
    </row>
    <row r="1458" spans="1:16" ht="14.25" customHeight="1" x14ac:dyDescent="0.3">
      <c r="A1458" s="6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5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/>
      <c r="N1458" s="1" t="s">
        <v>17</v>
      </c>
      <c r="O1458" s="7">
        <f t="shared" si="46"/>
        <v>3630.9098000000004</v>
      </c>
      <c r="P1458" s="1" t="str">
        <f>IF(Table1[[#This Row],[quantity]]&gt;=6,"Bulk Order","-")</f>
        <v>Bulk Order</v>
      </c>
    </row>
    <row r="1459" spans="1:16" ht="14.25" customHeight="1" x14ac:dyDescent="0.3">
      <c r="A1459" s="6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5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/>
      <c r="N1459" s="1" t="s">
        <v>17</v>
      </c>
      <c r="O1459" s="7">
        <f t="shared" si="46"/>
        <v>3368.6644999999999</v>
      </c>
      <c r="P1459" s="1" t="str">
        <f>IF(Table1[[#This Row],[quantity]]&gt;=6,"Bulk Order","-")</f>
        <v>Bulk Order</v>
      </c>
    </row>
    <row r="1460" spans="1:16" ht="14.25" customHeight="1" x14ac:dyDescent="0.3">
      <c r="A1460" s="6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5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/>
      <c r="N1460" s="1" t="s">
        <v>28</v>
      </c>
      <c r="O1460" s="7">
        <f t="shared" si="46"/>
        <v>3419.1179999999999</v>
      </c>
      <c r="P1460" s="1" t="str">
        <f>IF(Table1[[#This Row],[quantity]]&gt;=6,"Bulk Order","-")</f>
        <v>Bulk Order</v>
      </c>
    </row>
    <row r="1461" spans="1:16" ht="14.25" customHeight="1" x14ac:dyDescent="0.3">
      <c r="A1461" s="6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5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/>
      <c r="N1461" s="1" t="s">
        <v>39</v>
      </c>
      <c r="O1461" s="7">
        <f t="shared" si="46"/>
        <v>1445.0408</v>
      </c>
      <c r="P1461" s="1" t="str">
        <f>IF(Table1[[#This Row],[quantity]]&gt;=6,"Bulk Order","-")</f>
        <v>Bulk Order</v>
      </c>
    </row>
    <row r="1462" spans="1:16" ht="14.25" customHeight="1" x14ac:dyDescent="0.3">
      <c r="A1462" s="6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5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/>
      <c r="N1462" s="1" t="s">
        <v>48</v>
      </c>
      <c r="O1462" s="7">
        <f t="shared" si="46"/>
        <v>3379.4728</v>
      </c>
      <c r="P1462" s="1" t="str">
        <f>IF(Table1[[#This Row],[quantity]]&gt;=6,"Bulk Order","-")</f>
        <v>-</v>
      </c>
    </row>
    <row r="1463" spans="1:16" ht="14.25" customHeight="1" x14ac:dyDescent="0.3">
      <c r="A1463" s="6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5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/>
      <c r="N1463" s="1" t="s">
        <v>28</v>
      </c>
      <c r="O1463" s="7">
        <f t="shared" si="46"/>
        <v>1079.6613</v>
      </c>
      <c r="P1463" s="1" t="str">
        <f>IF(Table1[[#This Row],[quantity]]&gt;=6,"Bulk Order","-")</f>
        <v>Bulk Order</v>
      </c>
    </row>
    <row r="1464" spans="1:16" ht="14.25" customHeight="1" x14ac:dyDescent="0.3">
      <c r="A1464" s="6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5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/>
      <c r="N1464" s="1" t="s">
        <v>48</v>
      </c>
      <c r="O1464" s="7">
        <f t="shared" si="46"/>
        <v>1999.9069999999999</v>
      </c>
      <c r="P1464" s="1" t="str">
        <f>IF(Table1[[#This Row],[quantity]]&gt;=6,"Bulk Order","-")</f>
        <v>-</v>
      </c>
    </row>
    <row r="1465" spans="1:16" ht="14.25" customHeight="1" x14ac:dyDescent="0.3">
      <c r="A1465" s="6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5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/>
      <c r="N1465" s="1" t="s">
        <v>39</v>
      </c>
      <c r="O1465" s="7">
        <f t="shared" si="46"/>
        <v>4103.7979999999998</v>
      </c>
      <c r="P1465" s="1" t="str">
        <f>IF(Table1[[#This Row],[quantity]]&gt;=6,"Bulk Order","-")</f>
        <v>Bulk Order</v>
      </c>
    </row>
    <row r="1466" spans="1:16" ht="14.25" customHeight="1" x14ac:dyDescent="0.3">
      <c r="A1466" s="6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5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/>
      <c r="N1466" s="1" t="s">
        <v>48</v>
      </c>
      <c r="O1466" s="7">
        <f t="shared" si="46"/>
        <v>164.01600000000002</v>
      </c>
      <c r="P1466" s="1" t="str">
        <f>IF(Table1[[#This Row],[quantity]]&gt;=6,"Bulk Order","-")</f>
        <v>Bulk Order</v>
      </c>
    </row>
    <row r="1467" spans="1:16" ht="14.25" customHeight="1" x14ac:dyDescent="0.3">
      <c r="A1467" s="6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5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/>
      <c r="N1467" s="1" t="s">
        <v>34</v>
      </c>
      <c r="O1467" s="7">
        <f t="shared" si="46"/>
        <v>1704.1279999999999</v>
      </c>
      <c r="P1467" s="1" t="str">
        <f>IF(Table1[[#This Row],[quantity]]&gt;=6,"Bulk Order","-")</f>
        <v>Bulk Order</v>
      </c>
    </row>
    <row r="1468" spans="1:16" ht="14.25" customHeight="1" x14ac:dyDescent="0.3">
      <c r="A1468" s="6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5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/>
      <c r="N1468" s="1" t="s">
        <v>28</v>
      </c>
      <c r="O1468" s="7">
        <f t="shared" si="46"/>
        <v>886.68090000000007</v>
      </c>
      <c r="P1468" s="1" t="str">
        <f>IF(Table1[[#This Row],[quantity]]&gt;=6,"Bulk Order","-")</f>
        <v>Bulk Order</v>
      </c>
    </row>
    <row r="1469" spans="1:16" ht="14.25" customHeight="1" x14ac:dyDescent="0.3">
      <c r="A1469" s="6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5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/>
      <c r="N1469" s="1" t="s">
        <v>28</v>
      </c>
      <c r="O1469" s="7">
        <f t="shared" si="46"/>
        <v>558.0068</v>
      </c>
      <c r="P1469" s="1" t="str">
        <f>IF(Table1[[#This Row],[quantity]]&gt;=6,"Bulk Order","-")</f>
        <v>-</v>
      </c>
    </row>
    <row r="1470" spans="1:16" ht="14.25" customHeight="1" x14ac:dyDescent="0.3">
      <c r="A1470" s="6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5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/>
      <c r="N1470" s="1" t="s">
        <v>39</v>
      </c>
      <c r="O1470" s="7">
        <f t="shared" si="46"/>
        <v>2272.8708000000001</v>
      </c>
      <c r="P1470" s="1" t="str">
        <f>IF(Table1[[#This Row],[quantity]]&gt;=6,"Bulk Order","-")</f>
        <v>Bulk Order</v>
      </c>
    </row>
    <row r="1471" spans="1:16" ht="14.25" customHeight="1" x14ac:dyDescent="0.3">
      <c r="A1471" s="6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5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/>
      <c r="N1471" s="1" t="s">
        <v>23</v>
      </c>
      <c r="O1471" s="7">
        <f t="shared" si="46"/>
        <v>2669.7584000000002</v>
      </c>
      <c r="P1471" s="1" t="str">
        <f>IF(Table1[[#This Row],[quantity]]&gt;=6,"Bulk Order","-")</f>
        <v>-</v>
      </c>
    </row>
    <row r="1472" spans="1:16" ht="14.25" customHeight="1" x14ac:dyDescent="0.3">
      <c r="A1472" s="6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5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/>
      <c r="N1472" s="1" t="s">
        <v>34</v>
      </c>
      <c r="O1472" s="7">
        <f t="shared" si="46"/>
        <v>501.96299999999997</v>
      </c>
      <c r="P1472" s="1" t="str">
        <f>IF(Table1[[#This Row],[quantity]]&gt;=6,"Bulk Order","-")</f>
        <v>-</v>
      </c>
    </row>
    <row r="1473" spans="1:16" ht="14.25" customHeight="1" x14ac:dyDescent="0.3">
      <c r="A1473" s="6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5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/>
      <c r="N1473" s="1" t="s">
        <v>17</v>
      </c>
      <c r="O1473" s="7">
        <f t="shared" si="46"/>
        <v>2371.4978000000001</v>
      </c>
      <c r="P1473" s="1" t="str">
        <f>IF(Table1[[#This Row],[quantity]]&gt;=6,"Bulk Order","-")</f>
        <v>-</v>
      </c>
    </row>
    <row r="1474" spans="1:16" ht="14.25" customHeight="1" x14ac:dyDescent="0.3">
      <c r="A1474" s="6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5"/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/>
      <c r="N1474" s="1" t="s">
        <v>39</v>
      </c>
      <c r="O1474" s="7">
        <f t="shared" si="46"/>
        <v>1217.7984000000001</v>
      </c>
      <c r="P1474" s="1" t="str">
        <f>IF(Table1[[#This Row],[quantity]]&gt;=6,"Bulk Order","-")</f>
        <v>-</v>
      </c>
    </row>
    <row r="1475" spans="1:16" ht="14.25" customHeight="1" x14ac:dyDescent="0.3">
      <c r="A1475" s="6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ref="F1475:F1538" si="47">D1475*E1475</f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/>
      <c r="N1475" s="1" t="s">
        <v>48</v>
      </c>
      <c r="O1475" s="7">
        <f t="shared" ref="O1475:O1538" si="48">D1475-F1475</f>
        <v>495.0018</v>
      </c>
      <c r="P1475" s="1" t="str">
        <f>IF(Table1[[#This Row],[quantity]]&gt;=6,"Bulk Order","-")</f>
        <v>Bulk Order</v>
      </c>
    </row>
    <row r="1476" spans="1:16" ht="14.25" customHeight="1" x14ac:dyDescent="0.3">
      <c r="A1476" s="6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7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/>
      <c r="N1476" s="1" t="s">
        <v>39</v>
      </c>
      <c r="O1476" s="7">
        <f t="shared" si="48"/>
        <v>2330.9272000000001</v>
      </c>
      <c r="P1476" s="1" t="str">
        <f>IF(Table1[[#This Row],[quantity]]&gt;=6,"Bulk Order","-")</f>
        <v>-</v>
      </c>
    </row>
    <row r="1477" spans="1:16" ht="14.25" customHeight="1" x14ac:dyDescent="0.3">
      <c r="A1477" s="6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7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/>
      <c r="N1477" s="1" t="s">
        <v>23</v>
      </c>
      <c r="O1477" s="7">
        <f t="shared" si="48"/>
        <v>1669.096</v>
      </c>
      <c r="P1477" s="1" t="str">
        <f>IF(Table1[[#This Row],[quantity]]&gt;=6,"Bulk Order","-")</f>
        <v>-</v>
      </c>
    </row>
    <row r="1478" spans="1:16" ht="14.25" customHeight="1" x14ac:dyDescent="0.3">
      <c r="A1478" s="6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7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/>
      <c r="N1478" s="1" t="s">
        <v>23</v>
      </c>
      <c r="O1478" s="7">
        <f t="shared" si="48"/>
        <v>3066.8</v>
      </c>
      <c r="P1478" s="1" t="str">
        <f>IF(Table1[[#This Row],[quantity]]&gt;=6,"Bulk Order","-")</f>
        <v>-</v>
      </c>
    </row>
    <row r="1479" spans="1:16" ht="14.25" customHeight="1" x14ac:dyDescent="0.3">
      <c r="A1479" s="6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7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/>
      <c r="N1479" s="1" t="s">
        <v>34</v>
      </c>
      <c r="O1479" s="7">
        <f t="shared" si="48"/>
        <v>989.05449999999996</v>
      </c>
      <c r="P1479" s="1" t="str">
        <f>IF(Table1[[#This Row],[quantity]]&gt;=6,"Bulk Order","-")</f>
        <v>Bulk Order</v>
      </c>
    </row>
    <row r="1480" spans="1:16" ht="14.25" customHeight="1" x14ac:dyDescent="0.3">
      <c r="A1480" s="6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7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/>
      <c r="N1480" s="1" t="s">
        <v>28</v>
      </c>
      <c r="O1480" s="7">
        <f t="shared" si="48"/>
        <v>871.24580000000003</v>
      </c>
      <c r="P1480" s="1" t="str">
        <f>IF(Table1[[#This Row],[quantity]]&gt;=6,"Bulk Order","-")</f>
        <v>-</v>
      </c>
    </row>
    <row r="1481" spans="1:16" ht="14.25" customHeight="1" x14ac:dyDescent="0.3">
      <c r="A1481" s="6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7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/>
      <c r="N1481" s="1" t="s">
        <v>23</v>
      </c>
      <c r="O1481" s="7">
        <f t="shared" si="48"/>
        <v>487.05240000000003</v>
      </c>
      <c r="P1481" s="1" t="str">
        <f>IF(Table1[[#This Row],[quantity]]&gt;=6,"Bulk Order","-")</f>
        <v>Bulk Order</v>
      </c>
    </row>
    <row r="1482" spans="1:16" ht="14.25" customHeight="1" x14ac:dyDescent="0.3">
      <c r="A1482" s="6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7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/>
      <c r="N1482" s="1" t="s">
        <v>48</v>
      </c>
      <c r="O1482" s="7">
        <f t="shared" si="48"/>
        <v>562.13499999999999</v>
      </c>
      <c r="P1482" s="1" t="str">
        <f>IF(Table1[[#This Row],[quantity]]&gt;=6,"Bulk Order","-")</f>
        <v>-</v>
      </c>
    </row>
    <row r="1483" spans="1:16" ht="14.25" customHeight="1" x14ac:dyDescent="0.3">
      <c r="A1483" s="6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7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/>
      <c r="N1483" s="1" t="s">
        <v>17</v>
      </c>
      <c r="O1483" s="7">
        <f t="shared" si="48"/>
        <v>4073.3920000000003</v>
      </c>
      <c r="P1483" s="1" t="str">
        <f>IF(Table1[[#This Row],[quantity]]&gt;=6,"Bulk Order","-")</f>
        <v>Bulk Order</v>
      </c>
    </row>
    <row r="1484" spans="1:16" ht="14.25" customHeight="1" x14ac:dyDescent="0.3">
      <c r="A1484" s="6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7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/>
      <c r="N1484" s="1" t="s">
        <v>17</v>
      </c>
      <c r="O1484" s="7">
        <f t="shared" si="48"/>
        <v>380.78999999999996</v>
      </c>
      <c r="P1484" s="1" t="str">
        <f>IF(Table1[[#This Row],[quantity]]&gt;=6,"Bulk Order","-")</f>
        <v>-</v>
      </c>
    </row>
    <row r="1485" spans="1:16" ht="14.25" customHeight="1" x14ac:dyDescent="0.3">
      <c r="A1485" s="6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7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/>
      <c r="N1485" s="1" t="s">
        <v>17</v>
      </c>
      <c r="O1485" s="7">
        <f t="shared" si="48"/>
        <v>517.86279999999999</v>
      </c>
      <c r="P1485" s="1" t="str">
        <f>IF(Table1[[#This Row],[quantity]]&gt;=6,"Bulk Order","-")</f>
        <v>-</v>
      </c>
    </row>
    <row r="1486" spans="1:16" ht="14.25" customHeight="1" x14ac:dyDescent="0.3">
      <c r="A1486" s="6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7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/>
      <c r="N1486" s="1" t="s">
        <v>34</v>
      </c>
      <c r="O1486" s="7">
        <f t="shared" si="48"/>
        <v>2824.71</v>
      </c>
      <c r="P1486" s="1" t="str">
        <f>IF(Table1[[#This Row],[quantity]]&gt;=6,"Bulk Order","-")</f>
        <v>Bulk Order</v>
      </c>
    </row>
    <row r="1487" spans="1:16" ht="14.25" customHeight="1" x14ac:dyDescent="0.3">
      <c r="A1487" s="6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7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/>
      <c r="N1487" s="1" t="s">
        <v>28</v>
      </c>
      <c r="O1487" s="7">
        <f t="shared" si="48"/>
        <v>2611.944</v>
      </c>
      <c r="P1487" s="1" t="str">
        <f>IF(Table1[[#This Row],[quantity]]&gt;=6,"Bulk Order","-")</f>
        <v>-</v>
      </c>
    </row>
    <row r="1488" spans="1:16" ht="14.25" customHeight="1" x14ac:dyDescent="0.3">
      <c r="A1488" s="6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7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/>
      <c r="N1488" s="1" t="s">
        <v>28</v>
      </c>
      <c r="O1488" s="7">
        <f t="shared" si="48"/>
        <v>422.08789999999999</v>
      </c>
      <c r="P1488" s="1" t="str">
        <f>IF(Table1[[#This Row],[quantity]]&gt;=6,"Bulk Order","-")</f>
        <v>-</v>
      </c>
    </row>
    <row r="1489" spans="1:16" ht="14.25" customHeight="1" x14ac:dyDescent="0.3">
      <c r="A1489" s="6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7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/>
      <c r="N1489" s="1" t="s">
        <v>39</v>
      </c>
      <c r="O1489" s="7">
        <f t="shared" si="48"/>
        <v>4229.4267</v>
      </c>
      <c r="P1489" s="1" t="str">
        <f>IF(Table1[[#This Row],[quantity]]&gt;=6,"Bulk Order","-")</f>
        <v>-</v>
      </c>
    </row>
    <row r="1490" spans="1:16" ht="14.25" customHeight="1" x14ac:dyDescent="0.3">
      <c r="A1490" s="6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7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/>
      <c r="N1490" s="1" t="s">
        <v>34</v>
      </c>
      <c r="O1490" s="7">
        <f t="shared" si="48"/>
        <v>459.64239999999995</v>
      </c>
      <c r="P1490" s="1" t="str">
        <f>IF(Table1[[#This Row],[quantity]]&gt;=6,"Bulk Order","-")</f>
        <v>-</v>
      </c>
    </row>
    <row r="1491" spans="1:16" ht="14.25" customHeight="1" x14ac:dyDescent="0.3">
      <c r="A1491" s="6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7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/>
      <c r="N1491" s="1" t="s">
        <v>34</v>
      </c>
      <c r="O1491" s="7">
        <f t="shared" si="48"/>
        <v>2390.1558</v>
      </c>
      <c r="P1491" s="1" t="str">
        <f>IF(Table1[[#This Row],[quantity]]&gt;=6,"Bulk Order","-")</f>
        <v>-</v>
      </c>
    </row>
    <row r="1492" spans="1:16" ht="14.25" customHeight="1" x14ac:dyDescent="0.3">
      <c r="A1492" s="6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7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/>
      <c r="N1492" s="1" t="s">
        <v>48</v>
      </c>
      <c r="O1492" s="7">
        <f t="shared" si="48"/>
        <v>222.03139999999999</v>
      </c>
      <c r="P1492" s="1" t="str">
        <f>IF(Table1[[#This Row],[quantity]]&gt;=6,"Bulk Order","-")</f>
        <v>Bulk Order</v>
      </c>
    </row>
    <row r="1493" spans="1:16" ht="14.25" customHeight="1" x14ac:dyDescent="0.3">
      <c r="A1493" s="6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7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/>
      <c r="N1493" s="1" t="s">
        <v>17</v>
      </c>
      <c r="O1493" s="7">
        <f t="shared" si="48"/>
        <v>2243.7775000000001</v>
      </c>
      <c r="P1493" s="1" t="str">
        <f>IF(Table1[[#This Row],[quantity]]&gt;=6,"Bulk Order","-")</f>
        <v>-</v>
      </c>
    </row>
    <row r="1494" spans="1:16" ht="14.25" customHeight="1" x14ac:dyDescent="0.3">
      <c r="A1494" s="6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7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/>
      <c r="N1494" s="1" t="s">
        <v>17</v>
      </c>
      <c r="O1494" s="7">
        <f t="shared" si="48"/>
        <v>2612.1189999999997</v>
      </c>
      <c r="P1494" s="1" t="str">
        <f>IF(Table1[[#This Row],[quantity]]&gt;=6,"Bulk Order","-")</f>
        <v>Bulk Order</v>
      </c>
    </row>
    <row r="1495" spans="1:16" ht="14.25" customHeight="1" x14ac:dyDescent="0.3">
      <c r="A1495" s="6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7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/>
      <c r="N1495" s="1" t="s">
        <v>39</v>
      </c>
      <c r="O1495" s="7">
        <f t="shared" si="48"/>
        <v>1029.6824000000001</v>
      </c>
      <c r="P1495" s="1" t="str">
        <f>IF(Table1[[#This Row],[quantity]]&gt;=6,"Bulk Order","-")</f>
        <v>-</v>
      </c>
    </row>
    <row r="1496" spans="1:16" ht="14.25" customHeight="1" x14ac:dyDescent="0.3">
      <c r="A1496" s="6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7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/>
      <c r="N1496" s="1" t="s">
        <v>23</v>
      </c>
      <c r="O1496" s="7">
        <f t="shared" si="48"/>
        <v>2373.5365999999999</v>
      </c>
      <c r="P1496" s="1" t="str">
        <f>IF(Table1[[#This Row],[quantity]]&gt;=6,"Bulk Order","-")</f>
        <v>-</v>
      </c>
    </row>
    <row r="1497" spans="1:16" ht="14.25" customHeight="1" x14ac:dyDescent="0.3">
      <c r="A1497" s="6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7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/>
      <c r="N1497" s="1" t="s">
        <v>23</v>
      </c>
      <c r="O1497" s="7">
        <f t="shared" si="48"/>
        <v>2124.0207999999998</v>
      </c>
      <c r="P1497" s="1" t="str">
        <f>IF(Table1[[#This Row],[quantity]]&gt;=6,"Bulk Order","-")</f>
        <v>-</v>
      </c>
    </row>
    <row r="1498" spans="1:16" ht="14.25" customHeight="1" x14ac:dyDescent="0.3">
      <c r="A1498" s="6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7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/>
      <c r="N1498" s="1" t="s">
        <v>17</v>
      </c>
      <c r="O1498" s="7">
        <f t="shared" si="48"/>
        <v>2888.5824000000002</v>
      </c>
      <c r="P1498" s="1" t="str">
        <f>IF(Table1[[#This Row],[quantity]]&gt;=6,"Bulk Order","-")</f>
        <v>Bulk Order</v>
      </c>
    </row>
    <row r="1499" spans="1:16" ht="14.25" customHeight="1" x14ac:dyDescent="0.3">
      <c r="A1499" s="6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7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/>
      <c r="N1499" s="1" t="s">
        <v>17</v>
      </c>
      <c r="O1499" s="7">
        <f t="shared" si="48"/>
        <v>3162.0815999999995</v>
      </c>
      <c r="P1499" s="1" t="str">
        <f>IF(Table1[[#This Row],[quantity]]&gt;=6,"Bulk Order","-")</f>
        <v>Bulk Order</v>
      </c>
    </row>
    <row r="1500" spans="1:16" ht="14.25" customHeight="1" x14ac:dyDescent="0.3">
      <c r="A1500" s="6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7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/>
      <c r="N1500" s="1" t="s">
        <v>17</v>
      </c>
      <c r="O1500" s="7">
        <f t="shared" si="48"/>
        <v>1637.6913000000002</v>
      </c>
      <c r="P1500" s="1" t="str">
        <f>IF(Table1[[#This Row],[quantity]]&gt;=6,"Bulk Order","-")</f>
        <v>-</v>
      </c>
    </row>
    <row r="1501" spans="1:16" ht="14.25" customHeight="1" x14ac:dyDescent="0.3">
      <c r="A1501" s="6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7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/>
      <c r="N1501" s="1" t="s">
        <v>28</v>
      </c>
      <c r="O1501" s="7">
        <f t="shared" si="48"/>
        <v>1376.3474999999999</v>
      </c>
      <c r="P1501" s="1" t="str">
        <f>IF(Table1[[#This Row],[quantity]]&gt;=6,"Bulk Order","-")</f>
        <v>-</v>
      </c>
    </row>
    <row r="1502" spans="1:16" ht="14.25" customHeight="1" x14ac:dyDescent="0.3">
      <c r="A1502" s="6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7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/>
      <c r="N1502" s="1" t="s">
        <v>23</v>
      </c>
      <c r="O1502" s="7">
        <f t="shared" si="48"/>
        <v>2548.1142</v>
      </c>
      <c r="P1502" s="1" t="str">
        <f>IF(Table1[[#This Row],[quantity]]&gt;=6,"Bulk Order","-")</f>
        <v>Bulk Order</v>
      </c>
    </row>
    <row r="1503" spans="1:16" ht="14.25" customHeight="1" x14ac:dyDescent="0.3">
      <c r="A1503" s="6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7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/>
      <c r="N1503" s="1" t="s">
        <v>39</v>
      </c>
      <c r="O1503" s="7">
        <f t="shared" si="48"/>
        <v>2681.3775999999998</v>
      </c>
      <c r="P1503" s="1" t="str">
        <f>IF(Table1[[#This Row],[quantity]]&gt;=6,"Bulk Order","-")</f>
        <v>Bulk Order</v>
      </c>
    </row>
    <row r="1504" spans="1:16" ht="14.25" customHeight="1" x14ac:dyDescent="0.3">
      <c r="A1504" s="6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7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/>
      <c r="N1504" s="1" t="s">
        <v>17</v>
      </c>
      <c r="O1504" s="7">
        <f t="shared" si="48"/>
        <v>1014.8819999999999</v>
      </c>
      <c r="P1504" s="1" t="str">
        <f>IF(Table1[[#This Row],[quantity]]&gt;=6,"Bulk Order","-")</f>
        <v>-</v>
      </c>
    </row>
    <row r="1505" spans="1:16" ht="14.25" customHeight="1" x14ac:dyDescent="0.3">
      <c r="A1505" s="6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7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/>
      <c r="N1505" s="1" t="s">
        <v>34</v>
      </c>
      <c r="O1505" s="7">
        <f t="shared" si="48"/>
        <v>1981.0174999999999</v>
      </c>
      <c r="P1505" s="1" t="str">
        <f>IF(Table1[[#This Row],[quantity]]&gt;=6,"Bulk Order","-")</f>
        <v>-</v>
      </c>
    </row>
    <row r="1506" spans="1:16" ht="14.25" customHeight="1" x14ac:dyDescent="0.3">
      <c r="A1506" s="6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7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/>
      <c r="N1506" s="1" t="s">
        <v>23</v>
      </c>
      <c r="O1506" s="7">
        <f t="shared" si="48"/>
        <v>2314.2678000000001</v>
      </c>
      <c r="P1506" s="1" t="str">
        <f>IF(Table1[[#This Row],[quantity]]&gt;=6,"Bulk Order","-")</f>
        <v>Bulk Order</v>
      </c>
    </row>
    <row r="1507" spans="1:16" ht="14.25" customHeight="1" x14ac:dyDescent="0.3">
      <c r="A1507" s="6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7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/>
      <c r="N1507" s="1" t="s">
        <v>34</v>
      </c>
      <c r="O1507" s="7">
        <f t="shared" si="48"/>
        <v>3064.6909999999998</v>
      </c>
      <c r="P1507" s="1" t="str">
        <f>IF(Table1[[#This Row],[quantity]]&gt;=6,"Bulk Order","-")</f>
        <v>Bulk Order</v>
      </c>
    </row>
    <row r="1508" spans="1:16" ht="14.25" customHeight="1" x14ac:dyDescent="0.3">
      <c r="A1508" s="6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7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/>
      <c r="N1508" s="1" t="s">
        <v>34</v>
      </c>
      <c r="O1508" s="7">
        <f t="shared" si="48"/>
        <v>1668.6823999999999</v>
      </c>
      <c r="P1508" s="1" t="str">
        <f>IF(Table1[[#This Row],[quantity]]&gt;=6,"Bulk Order","-")</f>
        <v>-</v>
      </c>
    </row>
    <row r="1509" spans="1:16" ht="14.25" customHeight="1" x14ac:dyDescent="0.3">
      <c r="A1509" s="6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7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/>
      <c r="N1509" s="1" t="s">
        <v>48</v>
      </c>
      <c r="O1509" s="7">
        <f t="shared" si="48"/>
        <v>755.06130000000007</v>
      </c>
      <c r="P1509" s="1" t="str">
        <f>IF(Table1[[#This Row],[quantity]]&gt;=6,"Bulk Order","-")</f>
        <v>Bulk Order</v>
      </c>
    </row>
    <row r="1510" spans="1:16" ht="14.25" customHeight="1" x14ac:dyDescent="0.3">
      <c r="A1510" s="6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7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/>
      <c r="N1510" s="1" t="s">
        <v>34</v>
      </c>
      <c r="O1510" s="7">
        <f t="shared" si="48"/>
        <v>2832.0925000000002</v>
      </c>
      <c r="P1510" s="1" t="str">
        <f>IF(Table1[[#This Row],[quantity]]&gt;=6,"Bulk Order","-")</f>
        <v>Bulk Order</v>
      </c>
    </row>
    <row r="1511" spans="1:16" ht="14.25" customHeight="1" x14ac:dyDescent="0.3">
      <c r="A1511" s="6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7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/>
      <c r="N1511" s="1" t="s">
        <v>17</v>
      </c>
      <c r="O1511" s="7">
        <f t="shared" si="48"/>
        <v>3168.9735000000001</v>
      </c>
      <c r="P1511" s="1" t="str">
        <f>IF(Table1[[#This Row],[quantity]]&gt;=6,"Bulk Order","-")</f>
        <v>Bulk Order</v>
      </c>
    </row>
    <row r="1512" spans="1:16" ht="14.25" customHeight="1" x14ac:dyDescent="0.3">
      <c r="A1512" s="6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7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/>
      <c r="N1512" s="1" t="s">
        <v>34</v>
      </c>
      <c r="O1512" s="7">
        <f t="shared" si="48"/>
        <v>3828.1391999999996</v>
      </c>
      <c r="P1512" s="1" t="str">
        <f>IF(Table1[[#This Row],[quantity]]&gt;=6,"Bulk Order","-")</f>
        <v>-</v>
      </c>
    </row>
    <row r="1513" spans="1:16" ht="14.25" customHeight="1" x14ac:dyDescent="0.3">
      <c r="A1513" s="6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7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/>
      <c r="N1513" s="1" t="s">
        <v>34</v>
      </c>
      <c r="O1513" s="7">
        <f t="shared" si="48"/>
        <v>3377.8332</v>
      </c>
      <c r="P1513" s="1" t="str">
        <f>IF(Table1[[#This Row],[quantity]]&gt;=6,"Bulk Order","-")</f>
        <v>-</v>
      </c>
    </row>
    <row r="1514" spans="1:16" ht="14.25" customHeight="1" x14ac:dyDescent="0.3">
      <c r="A1514" s="6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7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/>
      <c r="N1514" s="1" t="s">
        <v>39</v>
      </c>
      <c r="O1514" s="7">
        <f t="shared" si="48"/>
        <v>3428.2170999999998</v>
      </c>
      <c r="P1514" s="1" t="str">
        <f>IF(Table1[[#This Row],[quantity]]&gt;=6,"Bulk Order","-")</f>
        <v>-</v>
      </c>
    </row>
    <row r="1515" spans="1:16" ht="14.25" customHeight="1" x14ac:dyDescent="0.3">
      <c r="A1515" s="6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7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/>
      <c r="N1515" s="1" t="s">
        <v>48</v>
      </c>
      <c r="O1515" s="7">
        <f t="shared" si="48"/>
        <v>1548.9204</v>
      </c>
      <c r="P1515" s="1" t="str">
        <f>IF(Table1[[#This Row],[quantity]]&gt;=6,"Bulk Order","-")</f>
        <v>Bulk Order</v>
      </c>
    </row>
    <row r="1516" spans="1:16" ht="14.25" customHeight="1" x14ac:dyDescent="0.3">
      <c r="A1516" s="6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7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/>
      <c r="N1516" s="1" t="s">
        <v>17</v>
      </c>
      <c r="O1516" s="7">
        <f t="shared" si="48"/>
        <v>1914.454</v>
      </c>
      <c r="P1516" s="1" t="str">
        <f>IF(Table1[[#This Row],[quantity]]&gt;=6,"Bulk Order","-")</f>
        <v>-</v>
      </c>
    </row>
    <row r="1517" spans="1:16" ht="14.25" customHeight="1" x14ac:dyDescent="0.3">
      <c r="A1517" s="6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7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/>
      <c r="N1517" s="1" t="s">
        <v>23</v>
      </c>
      <c r="O1517" s="7">
        <f t="shared" si="48"/>
        <v>2665.6</v>
      </c>
      <c r="P1517" s="1" t="str">
        <f>IF(Table1[[#This Row],[quantity]]&gt;=6,"Bulk Order","-")</f>
        <v>-</v>
      </c>
    </row>
    <row r="1518" spans="1:16" ht="14.25" customHeight="1" x14ac:dyDescent="0.3">
      <c r="A1518" s="6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7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/>
      <c r="N1518" s="1" t="s">
        <v>28</v>
      </c>
      <c r="O1518" s="7">
        <f t="shared" si="48"/>
        <v>781.64800000000002</v>
      </c>
      <c r="P1518" s="1" t="str">
        <f>IF(Table1[[#This Row],[quantity]]&gt;=6,"Bulk Order","-")</f>
        <v>Bulk Order</v>
      </c>
    </row>
    <row r="1519" spans="1:16" ht="14.25" customHeight="1" x14ac:dyDescent="0.3">
      <c r="A1519" s="6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7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/>
      <c r="N1519" s="1" t="s">
        <v>17</v>
      </c>
      <c r="O1519" s="7">
        <f t="shared" si="48"/>
        <v>1709.4675</v>
      </c>
      <c r="P1519" s="1" t="str">
        <f>IF(Table1[[#This Row],[quantity]]&gt;=6,"Bulk Order","-")</f>
        <v>Bulk Order</v>
      </c>
    </row>
    <row r="1520" spans="1:16" ht="14.25" customHeight="1" x14ac:dyDescent="0.3">
      <c r="A1520" s="6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7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/>
      <c r="N1520" s="1" t="s">
        <v>39</v>
      </c>
      <c r="O1520" s="7">
        <f t="shared" si="48"/>
        <v>3505.0344</v>
      </c>
      <c r="P1520" s="1" t="str">
        <f>IF(Table1[[#This Row],[quantity]]&gt;=6,"Bulk Order","-")</f>
        <v>-</v>
      </c>
    </row>
    <row r="1521" spans="1:16" ht="14.25" customHeight="1" x14ac:dyDescent="0.3">
      <c r="A1521" s="6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7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/>
      <c r="N1521" s="1" t="s">
        <v>17</v>
      </c>
      <c r="O1521" s="7">
        <f t="shared" si="48"/>
        <v>3098.7359999999999</v>
      </c>
      <c r="P1521" s="1" t="str">
        <f>IF(Table1[[#This Row],[quantity]]&gt;=6,"Bulk Order","-")</f>
        <v>Bulk Order</v>
      </c>
    </row>
    <row r="1522" spans="1:16" ht="14.25" customHeight="1" x14ac:dyDescent="0.3">
      <c r="A1522" s="6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7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/>
      <c r="N1522" s="1" t="s">
        <v>17</v>
      </c>
      <c r="O1522" s="7">
        <f t="shared" si="48"/>
        <v>4324.4031999999997</v>
      </c>
      <c r="P1522" s="1" t="str">
        <f>IF(Table1[[#This Row],[quantity]]&gt;=6,"Bulk Order","-")</f>
        <v>-</v>
      </c>
    </row>
    <row r="1523" spans="1:16" ht="14.25" customHeight="1" x14ac:dyDescent="0.3">
      <c r="A1523" s="6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7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/>
      <c r="N1523" s="1" t="s">
        <v>28</v>
      </c>
      <c r="O1523" s="7">
        <f t="shared" si="48"/>
        <v>4133.6241</v>
      </c>
      <c r="P1523" s="1" t="str">
        <f>IF(Table1[[#This Row],[quantity]]&gt;=6,"Bulk Order","-")</f>
        <v>Bulk Order</v>
      </c>
    </row>
    <row r="1524" spans="1:16" ht="14.25" customHeight="1" x14ac:dyDescent="0.3">
      <c r="A1524" s="6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7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/>
      <c r="N1524" s="1" t="s">
        <v>39</v>
      </c>
      <c r="O1524" s="7">
        <f t="shared" si="48"/>
        <v>716.60400000000004</v>
      </c>
      <c r="P1524" s="1" t="str">
        <f>IF(Table1[[#This Row],[quantity]]&gt;=6,"Bulk Order","-")</f>
        <v>-</v>
      </c>
    </row>
    <row r="1525" spans="1:16" ht="14.25" customHeight="1" x14ac:dyDescent="0.3">
      <c r="A1525" s="6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7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/>
      <c r="N1525" s="1" t="s">
        <v>39</v>
      </c>
      <c r="O1525" s="7">
        <f t="shared" si="48"/>
        <v>4196.3459999999995</v>
      </c>
      <c r="P1525" s="1" t="str">
        <f>IF(Table1[[#This Row],[quantity]]&gt;=6,"Bulk Order","-")</f>
        <v>Bulk Order</v>
      </c>
    </row>
    <row r="1526" spans="1:16" ht="14.25" customHeight="1" x14ac:dyDescent="0.3">
      <c r="A1526" s="6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7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/>
      <c r="N1526" s="1" t="s">
        <v>17</v>
      </c>
      <c r="O1526" s="7">
        <f t="shared" si="48"/>
        <v>439.2414</v>
      </c>
      <c r="P1526" s="1" t="str">
        <f>IF(Table1[[#This Row],[quantity]]&gt;=6,"Bulk Order","-")</f>
        <v>Bulk Order</v>
      </c>
    </row>
    <row r="1527" spans="1:16" ht="14.25" customHeight="1" x14ac:dyDescent="0.3">
      <c r="A1527" s="6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7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/>
      <c r="N1527" s="1" t="s">
        <v>17</v>
      </c>
      <c r="O1527" s="7">
        <f t="shared" si="48"/>
        <v>3005.5367999999999</v>
      </c>
      <c r="P1527" s="1" t="str">
        <f>IF(Table1[[#This Row],[quantity]]&gt;=6,"Bulk Order","-")</f>
        <v>-</v>
      </c>
    </row>
    <row r="1528" spans="1:16" ht="14.25" customHeight="1" x14ac:dyDescent="0.3">
      <c r="A1528" s="6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7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/>
      <c r="N1528" s="1" t="s">
        <v>48</v>
      </c>
      <c r="O1528" s="7">
        <f t="shared" si="48"/>
        <v>1131.3504</v>
      </c>
      <c r="P1528" s="1" t="str">
        <f>IF(Table1[[#This Row],[quantity]]&gt;=6,"Bulk Order","-")</f>
        <v>-</v>
      </c>
    </row>
    <row r="1529" spans="1:16" ht="14.25" customHeight="1" x14ac:dyDescent="0.3">
      <c r="A1529" s="6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7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/>
      <c r="N1529" s="1" t="s">
        <v>23</v>
      </c>
      <c r="O1529" s="7">
        <f t="shared" si="48"/>
        <v>1492.944</v>
      </c>
      <c r="P1529" s="1" t="str">
        <f>IF(Table1[[#This Row],[quantity]]&gt;=6,"Bulk Order","-")</f>
        <v>-</v>
      </c>
    </row>
    <row r="1530" spans="1:16" ht="14.25" customHeight="1" x14ac:dyDescent="0.3">
      <c r="A1530" s="6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7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/>
      <c r="N1530" s="1" t="s">
        <v>28</v>
      </c>
      <c r="O1530" s="7">
        <f t="shared" si="48"/>
        <v>2889.5517</v>
      </c>
      <c r="P1530" s="1" t="str">
        <f>IF(Table1[[#This Row],[quantity]]&gt;=6,"Bulk Order","-")</f>
        <v>Bulk Order</v>
      </c>
    </row>
    <row r="1531" spans="1:16" ht="14.25" customHeight="1" x14ac:dyDescent="0.3">
      <c r="A1531" s="6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7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/>
      <c r="N1531" s="1" t="s">
        <v>34</v>
      </c>
      <c r="O1531" s="7">
        <f t="shared" si="48"/>
        <v>791.98080000000004</v>
      </c>
      <c r="P1531" s="1" t="str">
        <f>IF(Table1[[#This Row],[quantity]]&gt;=6,"Bulk Order","-")</f>
        <v>Bulk Order</v>
      </c>
    </row>
    <row r="1532" spans="1:16" ht="14.25" customHeight="1" x14ac:dyDescent="0.3">
      <c r="A1532" s="6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7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/>
      <c r="N1532" s="1" t="s">
        <v>34</v>
      </c>
      <c r="O1532" s="7">
        <f t="shared" si="48"/>
        <v>2141.0991000000004</v>
      </c>
      <c r="P1532" s="1" t="str">
        <f>IF(Table1[[#This Row],[quantity]]&gt;=6,"Bulk Order","-")</f>
        <v>-</v>
      </c>
    </row>
    <row r="1533" spans="1:16" ht="14.25" customHeight="1" x14ac:dyDescent="0.3">
      <c r="A1533" s="6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7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/>
      <c r="N1533" s="1" t="s">
        <v>48</v>
      </c>
      <c r="O1533" s="7">
        <f t="shared" si="48"/>
        <v>710.16589999999997</v>
      </c>
      <c r="P1533" s="1" t="str">
        <f>IF(Table1[[#This Row],[quantity]]&gt;=6,"Bulk Order","-")</f>
        <v>-</v>
      </c>
    </row>
    <row r="1534" spans="1:16" ht="14.25" customHeight="1" x14ac:dyDescent="0.3">
      <c r="A1534" s="6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7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/>
      <c r="N1534" s="1" t="s">
        <v>34</v>
      </c>
      <c r="O1534" s="7">
        <f t="shared" si="48"/>
        <v>340.14210000000003</v>
      </c>
      <c r="P1534" s="1" t="str">
        <f>IF(Table1[[#This Row],[quantity]]&gt;=6,"Bulk Order","-")</f>
        <v>Bulk Order</v>
      </c>
    </row>
    <row r="1535" spans="1:16" ht="14.25" customHeight="1" x14ac:dyDescent="0.3">
      <c r="A1535" s="6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7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/>
      <c r="N1535" s="1" t="s">
        <v>39</v>
      </c>
      <c r="O1535" s="7">
        <f t="shared" si="48"/>
        <v>1621.6380000000001</v>
      </c>
      <c r="P1535" s="1" t="str">
        <f>IF(Table1[[#This Row],[quantity]]&gt;=6,"Bulk Order","-")</f>
        <v>-</v>
      </c>
    </row>
    <row r="1536" spans="1:16" ht="14.25" customHeight="1" x14ac:dyDescent="0.3">
      <c r="A1536" s="6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7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/>
      <c r="N1536" s="1" t="s">
        <v>17</v>
      </c>
      <c r="O1536" s="7">
        <f t="shared" si="48"/>
        <v>1926.7215999999999</v>
      </c>
      <c r="P1536" s="1" t="str">
        <f>IF(Table1[[#This Row],[quantity]]&gt;=6,"Bulk Order","-")</f>
        <v>Bulk Order</v>
      </c>
    </row>
    <row r="1537" spans="1:16" ht="14.25" customHeight="1" x14ac:dyDescent="0.3">
      <c r="A1537" s="6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7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/>
      <c r="N1537" s="1" t="s">
        <v>34</v>
      </c>
      <c r="O1537" s="7">
        <f t="shared" si="48"/>
        <v>1038.7946999999999</v>
      </c>
      <c r="P1537" s="1" t="str">
        <f>IF(Table1[[#This Row],[quantity]]&gt;=6,"Bulk Order","-")</f>
        <v>-</v>
      </c>
    </row>
    <row r="1538" spans="1:16" ht="14.25" customHeight="1" x14ac:dyDescent="0.3">
      <c r="A1538" s="6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7"/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/>
      <c r="N1538" s="1" t="s">
        <v>17</v>
      </c>
      <c r="O1538" s="7">
        <f t="shared" si="48"/>
        <v>973.91459999999995</v>
      </c>
      <c r="P1538" s="1" t="str">
        <f>IF(Table1[[#This Row],[quantity]]&gt;=6,"Bulk Order","-")</f>
        <v>Bulk Order</v>
      </c>
    </row>
    <row r="1539" spans="1:16" ht="14.25" customHeight="1" x14ac:dyDescent="0.3">
      <c r="A1539" s="6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ref="F1539:F1602" si="49">D1539*E1539</f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/>
      <c r="N1539" s="1" t="s">
        <v>28</v>
      </c>
      <c r="O1539" s="7">
        <f t="shared" ref="O1539:O1602" si="50">D1539-F1539</f>
        <v>3179.7742000000003</v>
      </c>
      <c r="P1539" s="1" t="str">
        <f>IF(Table1[[#This Row],[quantity]]&gt;=6,"Bulk Order","-")</f>
        <v>-</v>
      </c>
    </row>
    <row r="1540" spans="1:16" ht="14.25" customHeight="1" x14ac:dyDescent="0.3">
      <c r="A1540" s="6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9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/>
      <c r="N1540" s="1" t="s">
        <v>23</v>
      </c>
      <c r="O1540" s="7">
        <f t="shared" si="50"/>
        <v>350.14600000000007</v>
      </c>
      <c r="P1540" s="1" t="str">
        <f>IF(Table1[[#This Row],[quantity]]&gt;=6,"Bulk Order","-")</f>
        <v>Bulk Order</v>
      </c>
    </row>
    <row r="1541" spans="1:16" ht="14.25" customHeight="1" x14ac:dyDescent="0.3">
      <c r="A1541" s="6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9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/>
      <c r="N1541" s="1" t="s">
        <v>48</v>
      </c>
      <c r="O1541" s="7">
        <f t="shared" si="50"/>
        <v>1648.6776</v>
      </c>
      <c r="P1541" s="1" t="str">
        <f>IF(Table1[[#This Row],[quantity]]&gt;=6,"Bulk Order","-")</f>
        <v>-</v>
      </c>
    </row>
    <row r="1542" spans="1:16" ht="14.25" customHeight="1" x14ac:dyDescent="0.3">
      <c r="A1542" s="6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9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/>
      <c r="N1542" s="1" t="s">
        <v>17</v>
      </c>
      <c r="O1542" s="7">
        <f t="shared" si="50"/>
        <v>4714.5</v>
      </c>
      <c r="P1542" s="1" t="str">
        <f>IF(Table1[[#This Row],[quantity]]&gt;=6,"Bulk Order","-")</f>
        <v>-</v>
      </c>
    </row>
    <row r="1543" spans="1:16" ht="14.25" customHeight="1" x14ac:dyDescent="0.3">
      <c r="A1543" s="6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9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/>
      <c r="N1543" s="1" t="s">
        <v>39</v>
      </c>
      <c r="O1543" s="7">
        <f t="shared" si="50"/>
        <v>1513.4184</v>
      </c>
      <c r="P1543" s="1" t="str">
        <f>IF(Table1[[#This Row],[quantity]]&gt;=6,"Bulk Order","-")</f>
        <v>-</v>
      </c>
    </row>
    <row r="1544" spans="1:16" ht="14.25" customHeight="1" x14ac:dyDescent="0.3">
      <c r="A1544" s="6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9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/>
      <c r="N1544" s="1" t="s">
        <v>39</v>
      </c>
      <c r="O1544" s="7">
        <f t="shared" si="50"/>
        <v>1871.1756</v>
      </c>
      <c r="P1544" s="1" t="str">
        <f>IF(Table1[[#This Row],[quantity]]&gt;=6,"Bulk Order","-")</f>
        <v>Bulk Order</v>
      </c>
    </row>
    <row r="1545" spans="1:16" ht="14.25" customHeight="1" x14ac:dyDescent="0.3">
      <c r="A1545" s="6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9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/>
      <c r="N1545" s="1" t="s">
        <v>28</v>
      </c>
      <c r="O1545" s="7">
        <f t="shared" si="50"/>
        <v>3605.6839999999997</v>
      </c>
      <c r="P1545" s="1" t="str">
        <f>IF(Table1[[#This Row],[quantity]]&gt;=6,"Bulk Order","-")</f>
        <v>Bulk Order</v>
      </c>
    </row>
    <row r="1546" spans="1:16" ht="14.25" customHeight="1" x14ac:dyDescent="0.3">
      <c r="A1546" s="6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9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/>
      <c r="N1546" s="1" t="s">
        <v>17</v>
      </c>
      <c r="O1546" s="7">
        <f t="shared" si="50"/>
        <v>3055.3847999999998</v>
      </c>
      <c r="P1546" s="1" t="str">
        <f>IF(Table1[[#This Row],[quantity]]&gt;=6,"Bulk Order","-")</f>
        <v>Bulk Order</v>
      </c>
    </row>
    <row r="1547" spans="1:16" ht="14.25" customHeight="1" x14ac:dyDescent="0.3">
      <c r="A1547" s="6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9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/>
      <c r="N1547" s="1" t="s">
        <v>48</v>
      </c>
      <c r="O1547" s="7">
        <f t="shared" si="50"/>
        <v>3251.6988000000001</v>
      </c>
      <c r="P1547" s="1" t="str">
        <f>IF(Table1[[#This Row],[quantity]]&gt;=6,"Bulk Order","-")</f>
        <v>Bulk Order</v>
      </c>
    </row>
    <row r="1548" spans="1:16" ht="14.25" customHeight="1" x14ac:dyDescent="0.3">
      <c r="A1548" s="6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9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/>
      <c r="N1548" s="1" t="s">
        <v>48</v>
      </c>
      <c r="O1548" s="7">
        <f t="shared" si="50"/>
        <v>4490.5950000000003</v>
      </c>
      <c r="P1548" s="1" t="str">
        <f>IF(Table1[[#This Row],[quantity]]&gt;=6,"Bulk Order","-")</f>
        <v>-</v>
      </c>
    </row>
    <row r="1549" spans="1:16" ht="14.25" customHeight="1" x14ac:dyDescent="0.3">
      <c r="A1549" s="6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9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/>
      <c r="N1549" s="1" t="s">
        <v>23</v>
      </c>
      <c r="O1549" s="7">
        <f t="shared" si="50"/>
        <v>373.59129999999999</v>
      </c>
      <c r="P1549" s="1" t="str">
        <f>IF(Table1[[#This Row],[quantity]]&gt;=6,"Bulk Order","-")</f>
        <v>-</v>
      </c>
    </row>
    <row r="1550" spans="1:16" ht="14.25" customHeight="1" x14ac:dyDescent="0.3">
      <c r="A1550" s="6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9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/>
      <c r="N1550" s="1" t="s">
        <v>48</v>
      </c>
      <c r="O1550" s="7">
        <f t="shared" si="50"/>
        <v>4470.8663999999999</v>
      </c>
      <c r="P1550" s="1" t="str">
        <f>IF(Table1[[#This Row],[quantity]]&gt;=6,"Bulk Order","-")</f>
        <v>-</v>
      </c>
    </row>
    <row r="1551" spans="1:16" ht="14.25" customHeight="1" x14ac:dyDescent="0.3">
      <c r="A1551" s="6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9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/>
      <c r="N1551" s="1" t="s">
        <v>39</v>
      </c>
      <c r="O1551" s="7">
        <f t="shared" si="50"/>
        <v>4042.5405000000001</v>
      </c>
      <c r="P1551" s="1" t="str">
        <f>IF(Table1[[#This Row],[quantity]]&gt;=6,"Bulk Order","-")</f>
        <v>-</v>
      </c>
    </row>
    <row r="1552" spans="1:16" ht="14.25" customHeight="1" x14ac:dyDescent="0.3">
      <c r="A1552" s="6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9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/>
      <c r="N1552" s="1" t="s">
        <v>39</v>
      </c>
      <c r="O1552" s="7">
        <f t="shared" si="50"/>
        <v>4018.9511999999995</v>
      </c>
      <c r="P1552" s="1" t="str">
        <f>IF(Table1[[#This Row],[quantity]]&gt;=6,"Bulk Order","-")</f>
        <v>Bulk Order</v>
      </c>
    </row>
    <row r="1553" spans="1:16" ht="14.25" customHeight="1" x14ac:dyDescent="0.3">
      <c r="A1553" s="6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9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/>
      <c r="N1553" s="1" t="s">
        <v>28</v>
      </c>
      <c r="O1553" s="7">
        <f t="shared" si="50"/>
        <v>2232.2111999999997</v>
      </c>
      <c r="P1553" s="1" t="str">
        <f>IF(Table1[[#This Row],[quantity]]&gt;=6,"Bulk Order","-")</f>
        <v>Bulk Order</v>
      </c>
    </row>
    <row r="1554" spans="1:16" ht="14.25" customHeight="1" x14ac:dyDescent="0.3">
      <c r="A1554" s="6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9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/>
      <c r="N1554" s="1" t="s">
        <v>39</v>
      </c>
      <c r="O1554" s="7">
        <f t="shared" si="50"/>
        <v>2358.4067999999997</v>
      </c>
      <c r="P1554" s="1" t="str">
        <f>IF(Table1[[#This Row],[quantity]]&gt;=6,"Bulk Order","-")</f>
        <v>Bulk Order</v>
      </c>
    </row>
    <row r="1555" spans="1:16" ht="14.25" customHeight="1" x14ac:dyDescent="0.3">
      <c r="A1555" s="6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9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/>
      <c r="N1555" s="1" t="s">
        <v>34</v>
      </c>
      <c r="O1555" s="7">
        <f t="shared" si="50"/>
        <v>650.14399999999989</v>
      </c>
      <c r="P1555" s="1" t="str">
        <f>IF(Table1[[#This Row],[quantity]]&gt;=6,"Bulk Order","-")</f>
        <v>-</v>
      </c>
    </row>
    <row r="1556" spans="1:16" ht="14.25" customHeight="1" x14ac:dyDescent="0.3">
      <c r="A1556" s="6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9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/>
      <c r="N1556" s="1" t="s">
        <v>34</v>
      </c>
      <c r="O1556" s="7">
        <f t="shared" si="50"/>
        <v>2347.6749</v>
      </c>
      <c r="P1556" s="1" t="str">
        <f>IF(Table1[[#This Row],[quantity]]&gt;=6,"Bulk Order","-")</f>
        <v>-</v>
      </c>
    </row>
    <row r="1557" spans="1:16" ht="14.25" customHeight="1" x14ac:dyDescent="0.3">
      <c r="A1557" s="6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9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/>
      <c r="N1557" s="1" t="s">
        <v>48</v>
      </c>
      <c r="O1557" s="7">
        <f t="shared" si="50"/>
        <v>886.74959999999999</v>
      </c>
      <c r="P1557" s="1" t="str">
        <f>IF(Table1[[#This Row],[quantity]]&gt;=6,"Bulk Order","-")</f>
        <v>-</v>
      </c>
    </row>
    <row r="1558" spans="1:16" ht="14.25" customHeight="1" x14ac:dyDescent="0.3">
      <c r="A1558" s="6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9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/>
      <c r="N1558" s="1" t="s">
        <v>28</v>
      </c>
      <c r="O1558" s="7">
        <f t="shared" si="50"/>
        <v>2620.9728</v>
      </c>
      <c r="P1558" s="1" t="str">
        <f>IF(Table1[[#This Row],[quantity]]&gt;=6,"Bulk Order","-")</f>
        <v>-</v>
      </c>
    </row>
    <row r="1559" spans="1:16" ht="14.25" customHeight="1" x14ac:dyDescent="0.3">
      <c r="A1559" s="6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9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/>
      <c r="N1559" s="1" t="s">
        <v>48</v>
      </c>
      <c r="O1559" s="7">
        <f t="shared" si="50"/>
        <v>2208.9449</v>
      </c>
      <c r="P1559" s="1" t="str">
        <f>IF(Table1[[#This Row],[quantity]]&gt;=6,"Bulk Order","-")</f>
        <v>-</v>
      </c>
    </row>
    <row r="1560" spans="1:16" ht="14.25" customHeight="1" x14ac:dyDescent="0.3">
      <c r="A1560" s="6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9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/>
      <c r="N1560" s="1" t="s">
        <v>48</v>
      </c>
      <c r="O1560" s="7">
        <f t="shared" si="50"/>
        <v>562.93950000000007</v>
      </c>
      <c r="P1560" s="1" t="str">
        <f>IF(Table1[[#This Row],[quantity]]&gt;=6,"Bulk Order","-")</f>
        <v>Bulk Order</v>
      </c>
    </row>
    <row r="1561" spans="1:16" ht="14.25" customHeight="1" x14ac:dyDescent="0.3">
      <c r="A1561" s="6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9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/>
      <c r="N1561" s="1" t="s">
        <v>39</v>
      </c>
      <c r="O1561" s="7">
        <f t="shared" si="50"/>
        <v>2467.8885</v>
      </c>
      <c r="P1561" s="1" t="str">
        <f>IF(Table1[[#This Row],[quantity]]&gt;=6,"Bulk Order","-")</f>
        <v>Bulk Order</v>
      </c>
    </row>
    <row r="1562" spans="1:16" ht="14.25" customHeight="1" x14ac:dyDescent="0.3">
      <c r="A1562" s="6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9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/>
      <c r="N1562" s="1" t="s">
        <v>34</v>
      </c>
      <c r="O1562" s="7">
        <f t="shared" si="50"/>
        <v>1465.9949999999999</v>
      </c>
      <c r="P1562" s="1" t="str">
        <f>IF(Table1[[#This Row],[quantity]]&gt;=6,"Bulk Order","-")</f>
        <v>Bulk Order</v>
      </c>
    </row>
    <row r="1563" spans="1:16" ht="14.25" customHeight="1" x14ac:dyDescent="0.3">
      <c r="A1563" s="6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9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/>
      <c r="N1563" s="1" t="s">
        <v>28</v>
      </c>
      <c r="O1563" s="7">
        <f t="shared" si="50"/>
        <v>2155.1530000000002</v>
      </c>
      <c r="P1563" s="1" t="str">
        <f>IF(Table1[[#This Row],[quantity]]&gt;=6,"Bulk Order","-")</f>
        <v>-</v>
      </c>
    </row>
    <row r="1564" spans="1:16" ht="14.25" customHeight="1" x14ac:dyDescent="0.3">
      <c r="A1564" s="6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9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/>
      <c r="N1564" s="1" t="s">
        <v>34</v>
      </c>
      <c r="O1564" s="7">
        <f t="shared" si="50"/>
        <v>1310.4960000000001</v>
      </c>
      <c r="P1564" s="1" t="str">
        <f>IF(Table1[[#This Row],[quantity]]&gt;=6,"Bulk Order","-")</f>
        <v>Bulk Order</v>
      </c>
    </row>
    <row r="1565" spans="1:16" ht="14.25" customHeight="1" x14ac:dyDescent="0.3">
      <c r="A1565" s="6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9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/>
      <c r="N1565" s="1" t="s">
        <v>23</v>
      </c>
      <c r="O1565" s="7">
        <f t="shared" si="50"/>
        <v>3147.1271999999999</v>
      </c>
      <c r="P1565" s="1" t="str">
        <f>IF(Table1[[#This Row],[quantity]]&gt;=6,"Bulk Order","-")</f>
        <v>-</v>
      </c>
    </row>
    <row r="1566" spans="1:16" ht="14.25" customHeight="1" x14ac:dyDescent="0.3">
      <c r="A1566" s="6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9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/>
      <c r="N1566" s="1" t="s">
        <v>39</v>
      </c>
      <c r="O1566" s="7">
        <f t="shared" si="50"/>
        <v>2632.9059999999999</v>
      </c>
      <c r="P1566" s="1" t="str">
        <f>IF(Table1[[#This Row],[quantity]]&gt;=6,"Bulk Order","-")</f>
        <v>Bulk Order</v>
      </c>
    </row>
    <row r="1567" spans="1:16" ht="14.25" customHeight="1" x14ac:dyDescent="0.3">
      <c r="A1567" s="6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9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/>
      <c r="N1567" s="1" t="s">
        <v>39</v>
      </c>
      <c r="O1567" s="7">
        <f t="shared" si="50"/>
        <v>1838.9664999999998</v>
      </c>
      <c r="P1567" s="1" t="str">
        <f>IF(Table1[[#This Row],[quantity]]&gt;=6,"Bulk Order","-")</f>
        <v>Bulk Order</v>
      </c>
    </row>
    <row r="1568" spans="1:16" ht="14.25" customHeight="1" x14ac:dyDescent="0.3">
      <c r="A1568" s="6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9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/>
      <c r="N1568" s="1" t="s">
        <v>17</v>
      </c>
      <c r="O1568" s="7">
        <f t="shared" si="50"/>
        <v>1739.5072</v>
      </c>
      <c r="P1568" s="1" t="str">
        <f>IF(Table1[[#This Row],[quantity]]&gt;=6,"Bulk Order","-")</f>
        <v>Bulk Order</v>
      </c>
    </row>
    <row r="1569" spans="1:16" ht="14.25" customHeight="1" x14ac:dyDescent="0.3">
      <c r="A1569" s="6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9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/>
      <c r="N1569" s="1" t="s">
        <v>23</v>
      </c>
      <c r="O1569" s="7">
        <f t="shared" si="50"/>
        <v>3014.2955000000002</v>
      </c>
      <c r="P1569" s="1" t="str">
        <f>IF(Table1[[#This Row],[quantity]]&gt;=6,"Bulk Order","-")</f>
        <v>-</v>
      </c>
    </row>
    <row r="1570" spans="1:16" ht="14.25" customHeight="1" x14ac:dyDescent="0.3">
      <c r="A1570" s="6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9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/>
      <c r="N1570" s="1" t="s">
        <v>23</v>
      </c>
      <c r="O1570" s="7">
        <f t="shared" si="50"/>
        <v>3260.3289</v>
      </c>
      <c r="P1570" s="1" t="str">
        <f>IF(Table1[[#This Row],[quantity]]&gt;=6,"Bulk Order","-")</f>
        <v>Bulk Order</v>
      </c>
    </row>
    <row r="1571" spans="1:16" ht="14.25" customHeight="1" x14ac:dyDescent="0.3">
      <c r="A1571" s="6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9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/>
      <c r="N1571" s="1" t="s">
        <v>39</v>
      </c>
      <c r="O1571" s="7">
        <f t="shared" si="50"/>
        <v>1852.13</v>
      </c>
      <c r="P1571" s="1" t="str">
        <f>IF(Table1[[#This Row],[quantity]]&gt;=6,"Bulk Order","-")</f>
        <v>-</v>
      </c>
    </row>
    <row r="1572" spans="1:16" ht="14.25" customHeight="1" x14ac:dyDescent="0.3">
      <c r="A1572" s="6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9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/>
      <c r="N1572" s="1" t="s">
        <v>39</v>
      </c>
      <c r="O1572" s="7">
        <f t="shared" si="50"/>
        <v>1411.3167000000001</v>
      </c>
      <c r="P1572" s="1" t="str">
        <f>IF(Table1[[#This Row],[quantity]]&gt;=6,"Bulk Order","-")</f>
        <v>-</v>
      </c>
    </row>
    <row r="1573" spans="1:16" ht="14.25" customHeight="1" x14ac:dyDescent="0.3">
      <c r="A1573" s="6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9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/>
      <c r="N1573" s="1" t="s">
        <v>34</v>
      </c>
      <c r="O1573" s="7">
        <f t="shared" si="50"/>
        <v>1484.5844</v>
      </c>
      <c r="P1573" s="1" t="str">
        <f>IF(Table1[[#This Row],[quantity]]&gt;=6,"Bulk Order","-")</f>
        <v>-</v>
      </c>
    </row>
    <row r="1574" spans="1:16" ht="14.25" customHeight="1" x14ac:dyDescent="0.3">
      <c r="A1574" s="6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9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/>
      <c r="N1574" s="1" t="s">
        <v>28</v>
      </c>
      <c r="O1574" s="7">
        <f t="shared" si="50"/>
        <v>3518.4884000000002</v>
      </c>
      <c r="P1574" s="1" t="str">
        <f>IF(Table1[[#This Row],[quantity]]&gt;=6,"Bulk Order","-")</f>
        <v>-</v>
      </c>
    </row>
    <row r="1575" spans="1:16" ht="14.25" customHeight="1" x14ac:dyDescent="0.3">
      <c r="A1575" s="6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9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/>
      <c r="N1575" s="1" t="s">
        <v>34</v>
      </c>
      <c r="O1575" s="7">
        <f t="shared" si="50"/>
        <v>3339.8229000000001</v>
      </c>
      <c r="P1575" s="1" t="str">
        <f>IF(Table1[[#This Row],[quantity]]&gt;=6,"Bulk Order","-")</f>
        <v>-</v>
      </c>
    </row>
    <row r="1576" spans="1:16" ht="14.25" customHeight="1" x14ac:dyDescent="0.3">
      <c r="A1576" s="6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9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/>
      <c r="N1576" s="1" t="s">
        <v>34</v>
      </c>
      <c r="O1576" s="7">
        <f t="shared" si="50"/>
        <v>1550.0330999999999</v>
      </c>
      <c r="P1576" s="1" t="str">
        <f>IF(Table1[[#This Row],[quantity]]&gt;=6,"Bulk Order","-")</f>
        <v>Bulk Order</v>
      </c>
    </row>
    <row r="1577" spans="1:16" ht="14.25" customHeight="1" x14ac:dyDescent="0.3">
      <c r="A1577" s="6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9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/>
      <c r="N1577" s="1" t="s">
        <v>17</v>
      </c>
      <c r="O1577" s="7">
        <f t="shared" si="50"/>
        <v>1226.0219999999999</v>
      </c>
      <c r="P1577" s="1" t="str">
        <f>IF(Table1[[#This Row],[quantity]]&gt;=6,"Bulk Order","-")</f>
        <v>-</v>
      </c>
    </row>
    <row r="1578" spans="1:16" ht="14.25" customHeight="1" x14ac:dyDescent="0.3">
      <c r="A1578" s="6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9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/>
      <c r="N1578" s="1" t="s">
        <v>34</v>
      </c>
      <c r="O1578" s="7">
        <f t="shared" si="50"/>
        <v>1599.492</v>
      </c>
      <c r="P1578" s="1" t="str">
        <f>IF(Table1[[#This Row],[quantity]]&gt;=6,"Bulk Order","-")</f>
        <v>Bulk Order</v>
      </c>
    </row>
    <row r="1579" spans="1:16" ht="14.25" customHeight="1" x14ac:dyDescent="0.3">
      <c r="A1579" s="6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9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/>
      <c r="N1579" s="1" t="s">
        <v>28</v>
      </c>
      <c r="O1579" s="7">
        <f t="shared" si="50"/>
        <v>3359.4791999999998</v>
      </c>
      <c r="P1579" s="1" t="str">
        <f>IF(Table1[[#This Row],[quantity]]&gt;=6,"Bulk Order","-")</f>
        <v>Bulk Order</v>
      </c>
    </row>
    <row r="1580" spans="1:16" ht="14.25" customHeight="1" x14ac:dyDescent="0.3">
      <c r="A1580" s="6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9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/>
      <c r="N1580" s="1" t="s">
        <v>28</v>
      </c>
      <c r="O1580" s="7">
        <f t="shared" si="50"/>
        <v>129.70230000000001</v>
      </c>
      <c r="P1580" s="1" t="str">
        <f>IF(Table1[[#This Row],[quantity]]&gt;=6,"Bulk Order","-")</f>
        <v>-</v>
      </c>
    </row>
    <row r="1581" spans="1:16" ht="14.25" customHeight="1" x14ac:dyDescent="0.3">
      <c r="A1581" s="6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9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/>
      <c r="N1581" s="1" t="s">
        <v>17</v>
      </c>
      <c r="O1581" s="7">
        <f t="shared" si="50"/>
        <v>3259.0558000000001</v>
      </c>
      <c r="P1581" s="1" t="str">
        <f>IF(Table1[[#This Row],[quantity]]&gt;=6,"Bulk Order","-")</f>
        <v>Bulk Order</v>
      </c>
    </row>
    <row r="1582" spans="1:16" ht="14.25" customHeight="1" x14ac:dyDescent="0.3">
      <c r="A1582" s="6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9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/>
      <c r="N1582" s="1" t="s">
        <v>34</v>
      </c>
      <c r="O1582" s="7">
        <f t="shared" si="50"/>
        <v>848.71049999999991</v>
      </c>
      <c r="P1582" s="1" t="str">
        <f>IF(Table1[[#This Row],[quantity]]&gt;=6,"Bulk Order","-")</f>
        <v>-</v>
      </c>
    </row>
    <row r="1583" spans="1:16" ht="14.25" customHeight="1" x14ac:dyDescent="0.3">
      <c r="A1583" s="6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9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/>
      <c r="N1583" s="1" t="s">
        <v>39</v>
      </c>
      <c r="O1583" s="7">
        <f t="shared" si="50"/>
        <v>986.61200000000008</v>
      </c>
      <c r="P1583" s="1" t="str">
        <f>IF(Table1[[#This Row],[quantity]]&gt;=6,"Bulk Order","-")</f>
        <v>-</v>
      </c>
    </row>
    <row r="1584" spans="1:16" ht="14.25" customHeight="1" x14ac:dyDescent="0.3">
      <c r="A1584" s="6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9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/>
      <c r="N1584" s="1" t="s">
        <v>39</v>
      </c>
      <c r="O1584" s="7">
        <f t="shared" si="50"/>
        <v>102.06719999999999</v>
      </c>
      <c r="P1584" s="1" t="str">
        <f>IF(Table1[[#This Row],[quantity]]&gt;=6,"Bulk Order","-")</f>
        <v>Bulk Order</v>
      </c>
    </row>
    <row r="1585" spans="1:16" ht="14.25" customHeight="1" x14ac:dyDescent="0.3">
      <c r="A1585" s="6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9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/>
      <c r="N1585" s="1" t="s">
        <v>39</v>
      </c>
      <c r="O1585" s="7">
        <f t="shared" si="50"/>
        <v>3909.1623</v>
      </c>
      <c r="P1585" s="1" t="str">
        <f>IF(Table1[[#This Row],[quantity]]&gt;=6,"Bulk Order","-")</f>
        <v>-</v>
      </c>
    </row>
    <row r="1586" spans="1:16" ht="14.25" customHeight="1" x14ac:dyDescent="0.3">
      <c r="A1586" s="6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9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/>
      <c r="N1586" s="1" t="s">
        <v>28</v>
      </c>
      <c r="O1586" s="7">
        <f t="shared" si="50"/>
        <v>2924.8128000000006</v>
      </c>
      <c r="P1586" s="1" t="str">
        <f>IF(Table1[[#This Row],[quantity]]&gt;=6,"Bulk Order","-")</f>
        <v>-</v>
      </c>
    </row>
    <row r="1587" spans="1:16" ht="14.25" customHeight="1" x14ac:dyDescent="0.3">
      <c r="A1587" s="6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9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/>
      <c r="N1587" s="1" t="s">
        <v>39</v>
      </c>
      <c r="O1587" s="7">
        <f t="shared" si="50"/>
        <v>384.91199999999998</v>
      </c>
      <c r="P1587" s="1" t="str">
        <f>IF(Table1[[#This Row],[quantity]]&gt;=6,"Bulk Order","-")</f>
        <v>Bulk Order</v>
      </c>
    </row>
    <row r="1588" spans="1:16" ht="14.25" customHeight="1" x14ac:dyDescent="0.3">
      <c r="A1588" s="6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9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/>
      <c r="N1588" s="1" t="s">
        <v>28</v>
      </c>
      <c r="O1588" s="7">
        <f t="shared" si="50"/>
        <v>2391.21</v>
      </c>
      <c r="P1588" s="1" t="str">
        <f>IF(Table1[[#This Row],[quantity]]&gt;=6,"Bulk Order","-")</f>
        <v>-</v>
      </c>
    </row>
    <row r="1589" spans="1:16" ht="14.25" customHeight="1" x14ac:dyDescent="0.3">
      <c r="A1589" s="6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9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/>
      <c r="N1589" s="1" t="s">
        <v>48</v>
      </c>
      <c r="O1589" s="7">
        <f t="shared" si="50"/>
        <v>678.08799999999997</v>
      </c>
      <c r="P1589" s="1" t="str">
        <f>IF(Table1[[#This Row],[quantity]]&gt;=6,"Bulk Order","-")</f>
        <v>-</v>
      </c>
    </row>
    <row r="1590" spans="1:16" ht="14.25" customHeight="1" x14ac:dyDescent="0.3">
      <c r="A1590" s="6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9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/>
      <c r="N1590" s="1" t="s">
        <v>17</v>
      </c>
      <c r="O1590" s="7">
        <f t="shared" si="50"/>
        <v>2825.0018</v>
      </c>
      <c r="P1590" s="1" t="str">
        <f>IF(Table1[[#This Row],[quantity]]&gt;=6,"Bulk Order","-")</f>
        <v>-</v>
      </c>
    </row>
    <row r="1591" spans="1:16" ht="14.25" customHeight="1" x14ac:dyDescent="0.3">
      <c r="A1591" s="6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9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/>
      <c r="N1591" s="1" t="s">
        <v>48</v>
      </c>
      <c r="O1591" s="7">
        <f t="shared" si="50"/>
        <v>2755.5444000000002</v>
      </c>
      <c r="P1591" s="1" t="str">
        <f>IF(Table1[[#This Row],[quantity]]&gt;=6,"Bulk Order","-")</f>
        <v>-</v>
      </c>
    </row>
    <row r="1592" spans="1:16" ht="14.25" customHeight="1" x14ac:dyDescent="0.3">
      <c r="A1592" s="6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9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/>
      <c r="N1592" s="1" t="s">
        <v>23</v>
      </c>
      <c r="O1592" s="7">
        <f t="shared" si="50"/>
        <v>1104.7174</v>
      </c>
      <c r="P1592" s="1" t="str">
        <f>IF(Table1[[#This Row],[quantity]]&gt;=6,"Bulk Order","-")</f>
        <v>-</v>
      </c>
    </row>
    <row r="1593" spans="1:16" ht="14.25" customHeight="1" x14ac:dyDescent="0.3">
      <c r="A1593" s="6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9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/>
      <c r="N1593" s="1" t="s">
        <v>23</v>
      </c>
      <c r="O1593" s="7">
        <f t="shared" si="50"/>
        <v>565.41240000000005</v>
      </c>
      <c r="P1593" s="1" t="str">
        <f>IF(Table1[[#This Row],[quantity]]&gt;=6,"Bulk Order","-")</f>
        <v>Bulk Order</v>
      </c>
    </row>
    <row r="1594" spans="1:16" ht="14.25" customHeight="1" x14ac:dyDescent="0.3">
      <c r="A1594" s="6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9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/>
      <c r="N1594" s="1" t="s">
        <v>34</v>
      </c>
      <c r="O1594" s="7">
        <f t="shared" si="50"/>
        <v>2754.1667999999995</v>
      </c>
      <c r="P1594" s="1" t="str">
        <f>IF(Table1[[#This Row],[quantity]]&gt;=6,"Bulk Order","-")</f>
        <v>-</v>
      </c>
    </row>
    <row r="1595" spans="1:16" ht="14.25" customHeight="1" x14ac:dyDescent="0.3">
      <c r="A1595" s="6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9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/>
      <c r="N1595" s="1" t="s">
        <v>39</v>
      </c>
      <c r="O1595" s="7">
        <f t="shared" si="50"/>
        <v>2518.8416000000002</v>
      </c>
      <c r="P1595" s="1" t="str">
        <f>IF(Table1[[#This Row],[quantity]]&gt;=6,"Bulk Order","-")</f>
        <v>-</v>
      </c>
    </row>
    <row r="1596" spans="1:16" ht="14.25" customHeight="1" x14ac:dyDescent="0.3">
      <c r="A1596" s="6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9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/>
      <c r="N1596" s="1" t="s">
        <v>23</v>
      </c>
      <c r="O1596" s="7">
        <f t="shared" si="50"/>
        <v>86.722999999999985</v>
      </c>
      <c r="P1596" s="1" t="str">
        <f>IF(Table1[[#This Row],[quantity]]&gt;=6,"Bulk Order","-")</f>
        <v>Bulk Order</v>
      </c>
    </row>
    <row r="1597" spans="1:16" ht="14.25" customHeight="1" x14ac:dyDescent="0.3">
      <c r="A1597" s="6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9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/>
      <c r="N1597" s="1" t="s">
        <v>28</v>
      </c>
      <c r="O1597" s="7">
        <f t="shared" si="50"/>
        <v>2477.7246</v>
      </c>
      <c r="P1597" s="1" t="str">
        <f>IF(Table1[[#This Row],[quantity]]&gt;=6,"Bulk Order","-")</f>
        <v>-</v>
      </c>
    </row>
    <row r="1598" spans="1:16" ht="14.25" customHeight="1" x14ac:dyDescent="0.3">
      <c r="A1598" s="6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9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/>
      <c r="N1598" s="1" t="s">
        <v>28</v>
      </c>
      <c r="O1598" s="7">
        <f t="shared" si="50"/>
        <v>2279.4520000000002</v>
      </c>
      <c r="P1598" s="1" t="str">
        <f>IF(Table1[[#This Row],[quantity]]&gt;=6,"Bulk Order","-")</f>
        <v>Bulk Order</v>
      </c>
    </row>
    <row r="1599" spans="1:16" ht="14.25" customHeight="1" x14ac:dyDescent="0.3">
      <c r="A1599" s="6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9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/>
      <c r="N1599" s="1" t="s">
        <v>28</v>
      </c>
      <c r="O1599" s="7">
        <f t="shared" si="50"/>
        <v>2425.7556000000004</v>
      </c>
      <c r="P1599" s="1" t="str">
        <f>IF(Table1[[#This Row],[quantity]]&gt;=6,"Bulk Order","-")</f>
        <v>Bulk Order</v>
      </c>
    </row>
    <row r="1600" spans="1:16" ht="14.25" customHeight="1" x14ac:dyDescent="0.3">
      <c r="A1600" s="6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9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/>
      <c r="N1600" s="1" t="s">
        <v>17</v>
      </c>
      <c r="O1600" s="7">
        <f t="shared" si="50"/>
        <v>1853.9349999999999</v>
      </c>
      <c r="P1600" s="1" t="str">
        <f>IF(Table1[[#This Row],[quantity]]&gt;=6,"Bulk Order","-")</f>
        <v>Bulk Order</v>
      </c>
    </row>
    <row r="1601" spans="1:16" ht="14.25" customHeight="1" x14ac:dyDescent="0.3">
      <c r="A1601" s="6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9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/>
      <c r="N1601" s="1" t="s">
        <v>34</v>
      </c>
      <c r="O1601" s="7">
        <f t="shared" si="50"/>
        <v>2132.0639999999999</v>
      </c>
      <c r="P1601" s="1" t="str">
        <f>IF(Table1[[#This Row],[quantity]]&gt;=6,"Bulk Order","-")</f>
        <v>-</v>
      </c>
    </row>
    <row r="1602" spans="1:16" ht="14.25" customHeight="1" x14ac:dyDescent="0.3">
      <c r="A1602" s="6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9"/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/>
      <c r="N1602" s="1" t="s">
        <v>17</v>
      </c>
      <c r="O1602" s="7">
        <f t="shared" si="50"/>
        <v>2352.4425000000001</v>
      </c>
      <c r="P1602" s="1" t="str">
        <f>IF(Table1[[#This Row],[quantity]]&gt;=6,"Bulk Order","-")</f>
        <v>Bulk Order</v>
      </c>
    </row>
    <row r="1603" spans="1:16" ht="14.25" customHeight="1" x14ac:dyDescent="0.3">
      <c r="A1603" s="6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ref="F1603:F1666" si="51">D1603*E1603</f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/>
      <c r="N1603" s="1" t="s">
        <v>39</v>
      </c>
      <c r="O1603" s="7">
        <f t="shared" ref="O1603:O1666" si="52">D1603-F1603</f>
        <v>2394.7658000000001</v>
      </c>
      <c r="P1603" s="1" t="str">
        <f>IF(Table1[[#This Row],[quantity]]&gt;=6,"Bulk Order","-")</f>
        <v>Bulk Order</v>
      </c>
    </row>
    <row r="1604" spans="1:16" ht="14.25" customHeight="1" x14ac:dyDescent="0.3">
      <c r="A1604" s="6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1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/>
      <c r="N1604" s="1" t="s">
        <v>23</v>
      </c>
      <c r="O1604" s="7">
        <f t="shared" si="52"/>
        <v>2903.1120000000001</v>
      </c>
      <c r="P1604" s="1" t="str">
        <f>IF(Table1[[#This Row],[quantity]]&gt;=6,"Bulk Order","-")</f>
        <v>-</v>
      </c>
    </row>
    <row r="1605" spans="1:16" ht="14.25" customHeight="1" x14ac:dyDescent="0.3">
      <c r="A1605" s="6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1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/>
      <c r="N1605" s="1" t="s">
        <v>48</v>
      </c>
      <c r="O1605" s="7">
        <f t="shared" si="52"/>
        <v>692.5127</v>
      </c>
      <c r="P1605" s="1" t="str">
        <f>IF(Table1[[#This Row],[quantity]]&gt;=6,"Bulk Order","-")</f>
        <v>Bulk Order</v>
      </c>
    </row>
    <row r="1606" spans="1:16" ht="14.25" customHeight="1" x14ac:dyDescent="0.3">
      <c r="A1606" s="6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1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/>
      <c r="N1606" s="1" t="s">
        <v>17</v>
      </c>
      <c r="O1606" s="7">
        <f t="shared" si="52"/>
        <v>1765.7695999999999</v>
      </c>
      <c r="P1606" s="1" t="str">
        <f>IF(Table1[[#This Row],[quantity]]&gt;=6,"Bulk Order","-")</f>
        <v>-</v>
      </c>
    </row>
    <row r="1607" spans="1:16" ht="14.25" customHeight="1" x14ac:dyDescent="0.3">
      <c r="A1607" s="6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1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/>
      <c r="N1607" s="1" t="s">
        <v>17</v>
      </c>
      <c r="O1607" s="7">
        <f t="shared" si="52"/>
        <v>704.6072999999999</v>
      </c>
      <c r="P1607" s="1" t="str">
        <f>IF(Table1[[#This Row],[quantity]]&gt;=6,"Bulk Order","-")</f>
        <v>-</v>
      </c>
    </row>
    <row r="1608" spans="1:16" ht="14.25" customHeight="1" x14ac:dyDescent="0.3">
      <c r="A1608" s="6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1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/>
      <c r="N1608" s="1" t="s">
        <v>39</v>
      </c>
      <c r="O1608" s="7">
        <f t="shared" si="52"/>
        <v>1117.5020999999999</v>
      </c>
      <c r="P1608" s="1" t="str">
        <f>IF(Table1[[#This Row],[quantity]]&gt;=6,"Bulk Order","-")</f>
        <v>Bulk Order</v>
      </c>
    </row>
    <row r="1609" spans="1:16" ht="14.25" customHeight="1" x14ac:dyDescent="0.3">
      <c r="A1609" s="6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1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/>
      <c r="N1609" s="1" t="s">
        <v>48</v>
      </c>
      <c r="O1609" s="7">
        <f t="shared" si="52"/>
        <v>1892.4416000000001</v>
      </c>
      <c r="P1609" s="1" t="str">
        <f>IF(Table1[[#This Row],[quantity]]&gt;=6,"Bulk Order","-")</f>
        <v>Bulk Order</v>
      </c>
    </row>
    <row r="1610" spans="1:16" ht="14.25" customHeight="1" x14ac:dyDescent="0.3">
      <c r="A1610" s="6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1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/>
      <c r="N1610" s="1" t="s">
        <v>48</v>
      </c>
      <c r="O1610" s="7">
        <f t="shared" si="52"/>
        <v>2661.1444000000001</v>
      </c>
      <c r="P1610" s="1" t="str">
        <f>IF(Table1[[#This Row],[quantity]]&gt;=6,"Bulk Order","-")</f>
        <v>Bulk Order</v>
      </c>
    </row>
    <row r="1611" spans="1:16" ht="14.25" customHeight="1" x14ac:dyDescent="0.3">
      <c r="A1611" s="6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1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/>
      <c r="N1611" s="1" t="s">
        <v>17</v>
      </c>
      <c r="O1611" s="7">
        <f t="shared" si="52"/>
        <v>861.73360000000002</v>
      </c>
      <c r="P1611" s="1" t="str">
        <f>IF(Table1[[#This Row],[quantity]]&gt;=6,"Bulk Order","-")</f>
        <v>Bulk Order</v>
      </c>
    </row>
    <row r="1612" spans="1:16" ht="14.25" customHeight="1" x14ac:dyDescent="0.3">
      <c r="A1612" s="6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1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/>
      <c r="N1612" s="1" t="s">
        <v>28</v>
      </c>
      <c r="O1612" s="7">
        <f t="shared" si="52"/>
        <v>4527.1152000000002</v>
      </c>
      <c r="P1612" s="1" t="str">
        <f>IF(Table1[[#This Row],[quantity]]&gt;=6,"Bulk Order","-")</f>
        <v>-</v>
      </c>
    </row>
    <row r="1613" spans="1:16" ht="14.25" customHeight="1" x14ac:dyDescent="0.3">
      <c r="A1613" s="6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1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/>
      <c r="N1613" s="1" t="s">
        <v>28</v>
      </c>
      <c r="O1613" s="7">
        <f t="shared" si="52"/>
        <v>1198.7424000000001</v>
      </c>
      <c r="P1613" s="1" t="str">
        <f>IF(Table1[[#This Row],[quantity]]&gt;=6,"Bulk Order","-")</f>
        <v>Bulk Order</v>
      </c>
    </row>
    <row r="1614" spans="1:16" ht="14.25" customHeight="1" x14ac:dyDescent="0.3">
      <c r="A1614" s="6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1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/>
      <c r="N1614" s="1" t="s">
        <v>39</v>
      </c>
      <c r="O1614" s="7">
        <f t="shared" si="52"/>
        <v>1977.0912000000001</v>
      </c>
      <c r="P1614" s="1" t="str">
        <f>IF(Table1[[#This Row],[quantity]]&gt;=6,"Bulk Order","-")</f>
        <v>Bulk Order</v>
      </c>
    </row>
    <row r="1615" spans="1:16" ht="14.25" customHeight="1" x14ac:dyDescent="0.3">
      <c r="A1615" s="6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1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/>
      <c r="N1615" s="1" t="s">
        <v>23</v>
      </c>
      <c r="O1615" s="7">
        <f t="shared" si="52"/>
        <v>673.90159999999992</v>
      </c>
      <c r="P1615" s="1" t="str">
        <f>IF(Table1[[#This Row],[quantity]]&gt;=6,"Bulk Order","-")</f>
        <v>-</v>
      </c>
    </row>
    <row r="1616" spans="1:16" ht="14.25" customHeight="1" x14ac:dyDescent="0.3">
      <c r="A1616" s="6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1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/>
      <c r="N1616" s="1" t="s">
        <v>34</v>
      </c>
      <c r="O1616" s="7">
        <f t="shared" si="52"/>
        <v>1589.9759999999999</v>
      </c>
      <c r="P1616" s="1" t="str">
        <f>IF(Table1[[#This Row],[quantity]]&gt;=6,"Bulk Order","-")</f>
        <v>-</v>
      </c>
    </row>
    <row r="1617" spans="1:16" ht="14.25" customHeight="1" x14ac:dyDescent="0.3">
      <c r="A1617" s="6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1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/>
      <c r="N1617" s="1" t="s">
        <v>23</v>
      </c>
      <c r="O1617" s="7">
        <f t="shared" si="52"/>
        <v>2750.4386</v>
      </c>
      <c r="P1617" s="1" t="str">
        <f>IF(Table1[[#This Row],[quantity]]&gt;=6,"Bulk Order","-")</f>
        <v>Bulk Order</v>
      </c>
    </row>
    <row r="1618" spans="1:16" ht="14.25" customHeight="1" x14ac:dyDescent="0.3">
      <c r="A1618" s="6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1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/>
      <c r="N1618" s="1" t="s">
        <v>39</v>
      </c>
      <c r="O1618" s="7">
        <f t="shared" si="52"/>
        <v>2040.4079999999999</v>
      </c>
      <c r="P1618" s="1" t="str">
        <f>IF(Table1[[#This Row],[quantity]]&gt;=6,"Bulk Order","-")</f>
        <v>-</v>
      </c>
    </row>
    <row r="1619" spans="1:16" ht="14.25" customHeight="1" x14ac:dyDescent="0.3">
      <c r="A1619" s="6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1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/>
      <c r="N1619" s="1" t="s">
        <v>39</v>
      </c>
      <c r="O1619" s="7">
        <f t="shared" si="52"/>
        <v>1605.681</v>
      </c>
      <c r="P1619" s="1" t="str">
        <f>IF(Table1[[#This Row],[quantity]]&gt;=6,"Bulk Order","-")</f>
        <v>-</v>
      </c>
    </row>
    <row r="1620" spans="1:16" ht="14.25" customHeight="1" x14ac:dyDescent="0.3">
      <c r="A1620" s="6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1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/>
      <c r="N1620" s="1" t="s">
        <v>28</v>
      </c>
      <c r="O1620" s="7">
        <f t="shared" si="52"/>
        <v>3089.5284000000001</v>
      </c>
      <c r="P1620" s="1" t="str">
        <f>IF(Table1[[#This Row],[quantity]]&gt;=6,"Bulk Order","-")</f>
        <v>-</v>
      </c>
    </row>
    <row r="1621" spans="1:16" ht="14.25" customHeight="1" x14ac:dyDescent="0.3">
      <c r="A1621" s="6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1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/>
      <c r="N1621" s="1" t="s">
        <v>48</v>
      </c>
      <c r="O1621" s="7">
        <f t="shared" si="52"/>
        <v>1745.8867000000002</v>
      </c>
      <c r="P1621" s="1" t="str">
        <f>IF(Table1[[#This Row],[quantity]]&gt;=6,"Bulk Order","-")</f>
        <v>-</v>
      </c>
    </row>
    <row r="1622" spans="1:16" ht="14.25" customHeight="1" x14ac:dyDescent="0.3">
      <c r="A1622" s="6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1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/>
      <c r="N1622" s="1" t="s">
        <v>39</v>
      </c>
      <c r="O1622" s="7">
        <f t="shared" si="52"/>
        <v>1740.5010000000002</v>
      </c>
      <c r="P1622" s="1" t="str">
        <f>IF(Table1[[#This Row],[quantity]]&gt;=6,"Bulk Order","-")</f>
        <v>-</v>
      </c>
    </row>
    <row r="1623" spans="1:16" ht="14.25" customHeight="1" x14ac:dyDescent="0.3">
      <c r="A1623" s="6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1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/>
      <c r="N1623" s="1" t="s">
        <v>34</v>
      </c>
      <c r="O1623" s="7">
        <f t="shared" si="52"/>
        <v>3235.4767999999999</v>
      </c>
      <c r="P1623" s="1" t="str">
        <f>IF(Table1[[#This Row],[quantity]]&gt;=6,"Bulk Order","-")</f>
        <v>Bulk Order</v>
      </c>
    </row>
    <row r="1624" spans="1:16" ht="14.25" customHeight="1" x14ac:dyDescent="0.3">
      <c r="A1624" s="6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1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/>
      <c r="N1624" s="1" t="s">
        <v>23</v>
      </c>
      <c r="O1624" s="7">
        <f t="shared" si="52"/>
        <v>2966.9551999999999</v>
      </c>
      <c r="P1624" s="1" t="str">
        <f>IF(Table1[[#This Row],[quantity]]&gt;=6,"Bulk Order","-")</f>
        <v>-</v>
      </c>
    </row>
    <row r="1625" spans="1:16" ht="14.25" customHeight="1" x14ac:dyDescent="0.3">
      <c r="A1625" s="6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1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/>
      <c r="N1625" s="1" t="s">
        <v>23</v>
      </c>
      <c r="O1625" s="7">
        <f t="shared" si="52"/>
        <v>741.34829999999999</v>
      </c>
      <c r="P1625" s="1" t="str">
        <f>IF(Table1[[#This Row],[quantity]]&gt;=6,"Bulk Order","-")</f>
        <v>Bulk Order</v>
      </c>
    </row>
    <row r="1626" spans="1:16" ht="14.25" customHeight="1" x14ac:dyDescent="0.3">
      <c r="A1626" s="6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1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/>
      <c r="N1626" s="1" t="s">
        <v>34</v>
      </c>
      <c r="O1626" s="7">
        <f t="shared" si="52"/>
        <v>1183.9392</v>
      </c>
      <c r="P1626" s="1" t="str">
        <f>IF(Table1[[#This Row],[quantity]]&gt;=6,"Bulk Order","-")</f>
        <v>-</v>
      </c>
    </row>
    <row r="1627" spans="1:16" ht="14.25" customHeight="1" x14ac:dyDescent="0.3">
      <c r="A1627" s="6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1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/>
      <c r="N1627" s="1" t="s">
        <v>48</v>
      </c>
      <c r="O1627" s="7">
        <f t="shared" si="52"/>
        <v>2099.1180000000004</v>
      </c>
      <c r="P1627" s="1" t="str">
        <f>IF(Table1[[#This Row],[quantity]]&gt;=6,"Bulk Order","-")</f>
        <v>-</v>
      </c>
    </row>
    <row r="1628" spans="1:16" ht="14.25" customHeight="1" x14ac:dyDescent="0.3">
      <c r="A1628" s="6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1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/>
      <c r="N1628" s="1" t="s">
        <v>48</v>
      </c>
      <c r="O1628" s="7">
        <f t="shared" si="52"/>
        <v>477.49259999999992</v>
      </c>
      <c r="P1628" s="1" t="str">
        <f>IF(Table1[[#This Row],[quantity]]&gt;=6,"Bulk Order","-")</f>
        <v>-</v>
      </c>
    </row>
    <row r="1629" spans="1:16" ht="14.25" customHeight="1" x14ac:dyDescent="0.3">
      <c r="A1629" s="6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1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/>
      <c r="N1629" s="1" t="s">
        <v>28</v>
      </c>
      <c r="O1629" s="7">
        <f t="shared" si="52"/>
        <v>2114.6383999999998</v>
      </c>
      <c r="P1629" s="1" t="str">
        <f>IF(Table1[[#This Row],[quantity]]&gt;=6,"Bulk Order","-")</f>
        <v>Bulk Order</v>
      </c>
    </row>
    <row r="1630" spans="1:16" ht="14.25" customHeight="1" x14ac:dyDescent="0.3">
      <c r="A1630" s="6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1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/>
      <c r="N1630" s="1" t="s">
        <v>23</v>
      </c>
      <c r="O1630" s="7">
        <f t="shared" si="52"/>
        <v>1319.4142999999999</v>
      </c>
      <c r="P1630" s="1" t="str">
        <f>IF(Table1[[#This Row],[quantity]]&gt;=6,"Bulk Order","-")</f>
        <v>-</v>
      </c>
    </row>
    <row r="1631" spans="1:16" ht="14.25" customHeight="1" x14ac:dyDescent="0.3">
      <c r="A1631" s="6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1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/>
      <c r="N1631" s="1" t="s">
        <v>23</v>
      </c>
      <c r="O1631" s="7">
        <f t="shared" si="52"/>
        <v>1513.7765999999999</v>
      </c>
      <c r="P1631" s="1" t="str">
        <f>IF(Table1[[#This Row],[quantity]]&gt;=6,"Bulk Order","-")</f>
        <v>-</v>
      </c>
    </row>
    <row r="1632" spans="1:16" ht="14.25" customHeight="1" x14ac:dyDescent="0.3">
      <c r="A1632" s="6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1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/>
      <c r="N1632" s="1" t="s">
        <v>17</v>
      </c>
      <c r="O1632" s="7">
        <f t="shared" si="52"/>
        <v>1253.5205000000001</v>
      </c>
      <c r="P1632" s="1" t="str">
        <f>IF(Table1[[#This Row],[quantity]]&gt;=6,"Bulk Order","-")</f>
        <v>-</v>
      </c>
    </row>
    <row r="1633" spans="1:16" ht="14.25" customHeight="1" x14ac:dyDescent="0.3">
      <c r="A1633" s="6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1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/>
      <c r="N1633" s="1" t="s">
        <v>17</v>
      </c>
      <c r="O1633" s="7">
        <f t="shared" si="52"/>
        <v>3601.5572000000002</v>
      </c>
      <c r="P1633" s="1" t="str">
        <f>IF(Table1[[#This Row],[quantity]]&gt;=6,"Bulk Order","-")</f>
        <v>Bulk Order</v>
      </c>
    </row>
    <row r="1634" spans="1:16" ht="14.25" customHeight="1" x14ac:dyDescent="0.3">
      <c r="A1634" s="6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1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/>
      <c r="N1634" s="1" t="s">
        <v>28</v>
      </c>
      <c r="O1634" s="7">
        <f t="shared" si="52"/>
        <v>3630.8959999999997</v>
      </c>
      <c r="P1634" s="1" t="str">
        <f>IF(Table1[[#This Row],[quantity]]&gt;=6,"Bulk Order","-")</f>
        <v>-</v>
      </c>
    </row>
    <row r="1635" spans="1:16" ht="14.25" customHeight="1" x14ac:dyDescent="0.3">
      <c r="A1635" s="6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1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/>
      <c r="N1635" s="1" t="s">
        <v>48</v>
      </c>
      <c r="O1635" s="7">
        <f t="shared" si="52"/>
        <v>4509.9179999999997</v>
      </c>
      <c r="P1635" s="1" t="str">
        <f>IF(Table1[[#This Row],[quantity]]&gt;=6,"Bulk Order","-")</f>
        <v>-</v>
      </c>
    </row>
    <row r="1636" spans="1:16" ht="14.25" customHeight="1" x14ac:dyDescent="0.3">
      <c r="A1636" s="6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1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/>
      <c r="N1636" s="1" t="s">
        <v>34</v>
      </c>
      <c r="O1636" s="7">
        <f t="shared" si="52"/>
        <v>713.83400000000006</v>
      </c>
      <c r="P1636" s="1" t="str">
        <f>IF(Table1[[#This Row],[quantity]]&gt;=6,"Bulk Order","-")</f>
        <v>-</v>
      </c>
    </row>
    <row r="1637" spans="1:16" ht="14.25" customHeight="1" x14ac:dyDescent="0.3">
      <c r="A1637" s="6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1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/>
      <c r="N1637" s="1" t="s">
        <v>28</v>
      </c>
      <c r="O1637" s="7">
        <f t="shared" si="52"/>
        <v>2534.5679999999998</v>
      </c>
      <c r="P1637" s="1" t="str">
        <f>IF(Table1[[#This Row],[quantity]]&gt;=6,"Bulk Order","-")</f>
        <v>Bulk Order</v>
      </c>
    </row>
    <row r="1638" spans="1:16" ht="14.25" customHeight="1" x14ac:dyDescent="0.3">
      <c r="A1638" s="6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1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/>
      <c r="N1638" s="1" t="s">
        <v>39</v>
      </c>
      <c r="O1638" s="7">
        <f t="shared" si="52"/>
        <v>1960.8839999999998</v>
      </c>
      <c r="P1638" s="1" t="str">
        <f>IF(Table1[[#This Row],[quantity]]&gt;=6,"Bulk Order","-")</f>
        <v>-</v>
      </c>
    </row>
    <row r="1639" spans="1:16" ht="14.25" customHeight="1" x14ac:dyDescent="0.3">
      <c r="A1639" s="6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1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/>
      <c r="N1639" s="1" t="s">
        <v>23</v>
      </c>
      <c r="O1639" s="7">
        <f t="shared" si="52"/>
        <v>3068.9186</v>
      </c>
      <c r="P1639" s="1" t="str">
        <f>IF(Table1[[#This Row],[quantity]]&gt;=6,"Bulk Order","-")</f>
        <v>-</v>
      </c>
    </row>
    <row r="1640" spans="1:16" ht="14.25" customHeight="1" x14ac:dyDescent="0.3">
      <c r="A1640" s="6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1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/>
      <c r="N1640" s="1" t="s">
        <v>17</v>
      </c>
      <c r="O1640" s="7">
        <f t="shared" si="52"/>
        <v>1014.2198999999999</v>
      </c>
      <c r="P1640" s="1" t="str">
        <f>IF(Table1[[#This Row],[quantity]]&gt;=6,"Bulk Order","-")</f>
        <v>-</v>
      </c>
    </row>
    <row r="1641" spans="1:16" ht="14.25" customHeight="1" x14ac:dyDescent="0.3">
      <c r="A1641" s="6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1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/>
      <c r="N1641" s="1" t="s">
        <v>48</v>
      </c>
      <c r="O1641" s="7">
        <f t="shared" si="52"/>
        <v>3158.0735999999997</v>
      </c>
      <c r="P1641" s="1" t="str">
        <f>IF(Table1[[#This Row],[quantity]]&gt;=6,"Bulk Order","-")</f>
        <v>Bulk Order</v>
      </c>
    </row>
    <row r="1642" spans="1:16" ht="14.25" customHeight="1" x14ac:dyDescent="0.3">
      <c r="A1642" s="6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1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/>
      <c r="N1642" s="1" t="s">
        <v>23</v>
      </c>
      <c r="O1642" s="7">
        <f t="shared" si="52"/>
        <v>2335.7541000000001</v>
      </c>
      <c r="P1642" s="1" t="str">
        <f>IF(Table1[[#This Row],[quantity]]&gt;=6,"Bulk Order","-")</f>
        <v>Bulk Order</v>
      </c>
    </row>
    <row r="1643" spans="1:16" ht="14.25" customHeight="1" x14ac:dyDescent="0.3">
      <c r="A1643" s="6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1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/>
      <c r="N1643" s="1" t="s">
        <v>34</v>
      </c>
      <c r="O1643" s="7">
        <f t="shared" si="52"/>
        <v>1128.528</v>
      </c>
      <c r="P1643" s="1" t="str">
        <f>IF(Table1[[#This Row],[quantity]]&gt;=6,"Bulk Order","-")</f>
        <v>-</v>
      </c>
    </row>
    <row r="1644" spans="1:16" ht="14.25" customHeight="1" x14ac:dyDescent="0.3">
      <c r="A1644" s="6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1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/>
      <c r="N1644" s="1" t="s">
        <v>39</v>
      </c>
      <c r="O1644" s="7">
        <f t="shared" si="52"/>
        <v>1044.5064</v>
      </c>
      <c r="P1644" s="1" t="str">
        <f>IF(Table1[[#This Row],[quantity]]&gt;=6,"Bulk Order","-")</f>
        <v>Bulk Order</v>
      </c>
    </row>
    <row r="1645" spans="1:16" ht="14.25" customHeight="1" x14ac:dyDescent="0.3">
      <c r="A1645" s="6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1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/>
      <c r="N1645" s="1" t="s">
        <v>39</v>
      </c>
      <c r="O1645" s="7">
        <f t="shared" si="52"/>
        <v>483.18770000000001</v>
      </c>
      <c r="P1645" s="1" t="str">
        <f>IF(Table1[[#This Row],[quantity]]&gt;=6,"Bulk Order","-")</f>
        <v>-</v>
      </c>
    </row>
    <row r="1646" spans="1:16" ht="14.25" customHeight="1" x14ac:dyDescent="0.3">
      <c r="A1646" s="6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1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/>
      <c r="N1646" s="1" t="s">
        <v>17</v>
      </c>
      <c r="O1646" s="7">
        <f t="shared" si="52"/>
        <v>1322.9089999999999</v>
      </c>
      <c r="P1646" s="1" t="str">
        <f>IF(Table1[[#This Row],[quantity]]&gt;=6,"Bulk Order","-")</f>
        <v>Bulk Order</v>
      </c>
    </row>
    <row r="1647" spans="1:16" ht="14.25" customHeight="1" x14ac:dyDescent="0.3">
      <c r="A1647" s="6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1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/>
      <c r="N1647" s="1" t="s">
        <v>17</v>
      </c>
      <c r="O1647" s="7">
        <f t="shared" si="52"/>
        <v>2452.8420000000001</v>
      </c>
      <c r="P1647" s="1" t="str">
        <f>IF(Table1[[#This Row],[quantity]]&gt;=6,"Bulk Order","-")</f>
        <v>-</v>
      </c>
    </row>
    <row r="1648" spans="1:16" ht="14.25" customHeight="1" x14ac:dyDescent="0.3">
      <c r="A1648" s="6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1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/>
      <c r="N1648" s="1" t="s">
        <v>23</v>
      </c>
      <c r="O1648" s="7">
        <f t="shared" si="52"/>
        <v>3135.2325000000001</v>
      </c>
      <c r="P1648" s="1" t="str">
        <f>IF(Table1[[#This Row],[quantity]]&gt;=6,"Bulk Order","-")</f>
        <v>-</v>
      </c>
    </row>
    <row r="1649" spans="1:16" ht="14.25" customHeight="1" x14ac:dyDescent="0.3">
      <c r="A1649" s="6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1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/>
      <c r="N1649" s="1" t="s">
        <v>17</v>
      </c>
      <c r="O1649" s="7">
        <f t="shared" si="52"/>
        <v>879.67199999999991</v>
      </c>
      <c r="P1649" s="1" t="str">
        <f>IF(Table1[[#This Row],[quantity]]&gt;=6,"Bulk Order","-")</f>
        <v>-</v>
      </c>
    </row>
    <row r="1650" spans="1:16" ht="14.25" customHeight="1" x14ac:dyDescent="0.3">
      <c r="A1650" s="6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1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/>
      <c r="N1650" s="1" t="s">
        <v>34</v>
      </c>
      <c r="O1650" s="7">
        <f t="shared" si="52"/>
        <v>1760.4216000000001</v>
      </c>
      <c r="P1650" s="1" t="str">
        <f>IF(Table1[[#This Row],[quantity]]&gt;=6,"Bulk Order","-")</f>
        <v>-</v>
      </c>
    </row>
    <row r="1651" spans="1:16" ht="14.25" customHeight="1" x14ac:dyDescent="0.3">
      <c r="A1651" s="6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1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/>
      <c r="N1651" s="1" t="s">
        <v>48</v>
      </c>
      <c r="O1651" s="7">
        <f t="shared" si="52"/>
        <v>1396.4942999999998</v>
      </c>
      <c r="P1651" s="1" t="str">
        <f>IF(Table1[[#This Row],[quantity]]&gt;=6,"Bulk Order","-")</f>
        <v>-</v>
      </c>
    </row>
    <row r="1652" spans="1:16" ht="14.25" customHeight="1" x14ac:dyDescent="0.3">
      <c r="A1652" s="6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1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/>
      <c r="N1652" s="1" t="s">
        <v>17</v>
      </c>
      <c r="O1652" s="7">
        <f t="shared" si="52"/>
        <v>802.44119999999998</v>
      </c>
      <c r="P1652" s="1" t="str">
        <f>IF(Table1[[#This Row],[quantity]]&gt;=6,"Bulk Order","-")</f>
        <v>Bulk Order</v>
      </c>
    </row>
    <row r="1653" spans="1:16" ht="14.25" customHeight="1" x14ac:dyDescent="0.3">
      <c r="A1653" s="6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1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/>
      <c r="N1653" s="1" t="s">
        <v>48</v>
      </c>
      <c r="O1653" s="7">
        <f t="shared" si="52"/>
        <v>2444.7144000000003</v>
      </c>
      <c r="P1653" s="1" t="str">
        <f>IF(Table1[[#This Row],[quantity]]&gt;=6,"Bulk Order","-")</f>
        <v>-</v>
      </c>
    </row>
    <row r="1654" spans="1:16" ht="14.25" customHeight="1" x14ac:dyDescent="0.3">
      <c r="A1654" s="6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1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/>
      <c r="N1654" s="1" t="s">
        <v>34</v>
      </c>
      <c r="O1654" s="7">
        <f t="shared" si="52"/>
        <v>904.55959999999993</v>
      </c>
      <c r="P1654" s="1" t="str">
        <f>IF(Table1[[#This Row],[quantity]]&gt;=6,"Bulk Order","-")</f>
        <v>-</v>
      </c>
    </row>
    <row r="1655" spans="1:16" ht="14.25" customHeight="1" x14ac:dyDescent="0.3">
      <c r="A1655" s="6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1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/>
      <c r="N1655" s="1" t="s">
        <v>48</v>
      </c>
      <c r="O1655" s="7">
        <f t="shared" si="52"/>
        <v>3072.2334999999998</v>
      </c>
      <c r="P1655" s="1" t="str">
        <f>IF(Table1[[#This Row],[quantity]]&gt;=6,"Bulk Order","-")</f>
        <v>-</v>
      </c>
    </row>
    <row r="1656" spans="1:16" ht="14.25" customHeight="1" x14ac:dyDescent="0.3">
      <c r="A1656" s="6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1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/>
      <c r="N1656" s="1" t="s">
        <v>34</v>
      </c>
      <c r="O1656" s="7">
        <f t="shared" si="52"/>
        <v>466.72500000000002</v>
      </c>
      <c r="P1656" s="1" t="str">
        <f>IF(Table1[[#This Row],[quantity]]&gt;=6,"Bulk Order","-")</f>
        <v>-</v>
      </c>
    </row>
    <row r="1657" spans="1:16" ht="14.25" customHeight="1" x14ac:dyDescent="0.3">
      <c r="A1657" s="6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1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/>
      <c r="N1657" s="1" t="s">
        <v>39</v>
      </c>
      <c r="O1657" s="7">
        <f t="shared" si="52"/>
        <v>2650.8959999999997</v>
      </c>
      <c r="P1657" s="1" t="str">
        <f>IF(Table1[[#This Row],[quantity]]&gt;=6,"Bulk Order","-")</f>
        <v>-</v>
      </c>
    </row>
    <row r="1658" spans="1:16" ht="14.25" customHeight="1" x14ac:dyDescent="0.3">
      <c r="A1658" s="6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1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/>
      <c r="N1658" s="1" t="s">
        <v>34</v>
      </c>
      <c r="O1658" s="7">
        <f t="shared" si="52"/>
        <v>640.7213999999999</v>
      </c>
      <c r="P1658" s="1" t="str">
        <f>IF(Table1[[#This Row],[quantity]]&gt;=6,"Bulk Order","-")</f>
        <v>-</v>
      </c>
    </row>
    <row r="1659" spans="1:16" ht="14.25" customHeight="1" x14ac:dyDescent="0.3">
      <c r="A1659" s="6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1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/>
      <c r="N1659" s="1" t="s">
        <v>23</v>
      </c>
      <c r="O1659" s="7">
        <f t="shared" si="52"/>
        <v>4042.6937999999996</v>
      </c>
      <c r="P1659" s="1" t="str">
        <f>IF(Table1[[#This Row],[quantity]]&gt;=6,"Bulk Order","-")</f>
        <v>Bulk Order</v>
      </c>
    </row>
    <row r="1660" spans="1:16" ht="14.25" customHeight="1" x14ac:dyDescent="0.3">
      <c r="A1660" s="6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1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/>
      <c r="N1660" s="1" t="s">
        <v>48</v>
      </c>
      <c r="O1660" s="7">
        <f t="shared" si="52"/>
        <v>3308.8</v>
      </c>
      <c r="P1660" s="1" t="str">
        <f>IF(Table1[[#This Row],[quantity]]&gt;=6,"Bulk Order","-")</f>
        <v>-</v>
      </c>
    </row>
    <row r="1661" spans="1:16" ht="14.25" customHeight="1" x14ac:dyDescent="0.3">
      <c r="A1661" s="6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1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/>
      <c r="N1661" s="1" t="s">
        <v>48</v>
      </c>
      <c r="O1661" s="7">
        <f t="shared" si="52"/>
        <v>1302.9186</v>
      </c>
      <c r="P1661" s="1" t="str">
        <f>IF(Table1[[#This Row],[quantity]]&gt;=6,"Bulk Order","-")</f>
        <v>-</v>
      </c>
    </row>
    <row r="1662" spans="1:16" ht="14.25" customHeight="1" x14ac:dyDescent="0.3">
      <c r="A1662" s="6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1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/>
      <c r="N1662" s="1" t="s">
        <v>17</v>
      </c>
      <c r="O1662" s="7">
        <f t="shared" si="52"/>
        <v>2100.864</v>
      </c>
      <c r="P1662" s="1" t="str">
        <f>IF(Table1[[#This Row],[quantity]]&gt;=6,"Bulk Order","-")</f>
        <v>Bulk Order</v>
      </c>
    </row>
    <row r="1663" spans="1:16" ht="14.25" customHeight="1" x14ac:dyDescent="0.3">
      <c r="A1663" s="6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1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/>
      <c r="N1663" s="1" t="s">
        <v>39</v>
      </c>
      <c r="O1663" s="7">
        <f t="shared" si="52"/>
        <v>822.024</v>
      </c>
      <c r="P1663" s="1" t="str">
        <f>IF(Table1[[#This Row],[quantity]]&gt;=6,"Bulk Order","-")</f>
        <v>-</v>
      </c>
    </row>
    <row r="1664" spans="1:16" ht="14.25" customHeight="1" x14ac:dyDescent="0.3">
      <c r="A1664" s="6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1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/>
      <c r="N1664" s="1" t="s">
        <v>28</v>
      </c>
      <c r="O1664" s="7">
        <f t="shared" si="52"/>
        <v>2083.7844</v>
      </c>
      <c r="P1664" s="1" t="str">
        <f>IF(Table1[[#This Row],[quantity]]&gt;=6,"Bulk Order","-")</f>
        <v>Bulk Order</v>
      </c>
    </row>
    <row r="1665" spans="1:16" ht="14.25" customHeight="1" x14ac:dyDescent="0.3">
      <c r="A1665" s="6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1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/>
      <c r="N1665" s="1" t="s">
        <v>34</v>
      </c>
      <c r="O1665" s="7">
        <f t="shared" si="52"/>
        <v>1592.1035999999999</v>
      </c>
      <c r="P1665" s="1" t="str">
        <f>IF(Table1[[#This Row],[quantity]]&gt;=6,"Bulk Order","-")</f>
        <v>Bulk Order</v>
      </c>
    </row>
    <row r="1666" spans="1:16" ht="14.25" customHeight="1" x14ac:dyDescent="0.3">
      <c r="A1666" s="6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1"/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/>
      <c r="N1666" s="1" t="s">
        <v>28</v>
      </c>
      <c r="O1666" s="7">
        <f t="shared" si="52"/>
        <v>2394.2583</v>
      </c>
      <c r="P1666" s="1" t="str">
        <f>IF(Table1[[#This Row],[quantity]]&gt;=6,"Bulk Order","-")</f>
        <v>Bulk Order</v>
      </c>
    </row>
    <row r="1667" spans="1:16" ht="14.25" customHeight="1" x14ac:dyDescent="0.3">
      <c r="A1667" s="6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ref="F1667:F1730" si="53">D1667*E1667</f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/>
      <c r="N1667" s="1" t="s">
        <v>23</v>
      </c>
      <c r="O1667" s="7">
        <f t="shared" ref="O1667:O1730" si="54">D1667-F1667</f>
        <v>138.82409999999999</v>
      </c>
      <c r="P1667" s="1" t="str">
        <f>IF(Table1[[#This Row],[quantity]]&gt;=6,"Bulk Order","-")</f>
        <v>-</v>
      </c>
    </row>
    <row r="1668" spans="1:16" ht="14.25" customHeight="1" x14ac:dyDescent="0.3">
      <c r="A1668" s="6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3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/>
      <c r="N1668" s="1" t="s">
        <v>34</v>
      </c>
      <c r="O1668" s="7">
        <f t="shared" si="54"/>
        <v>672.79520000000002</v>
      </c>
      <c r="P1668" s="1" t="str">
        <f>IF(Table1[[#This Row],[quantity]]&gt;=6,"Bulk Order","-")</f>
        <v>Bulk Order</v>
      </c>
    </row>
    <row r="1669" spans="1:16" ht="14.25" customHeight="1" x14ac:dyDescent="0.3">
      <c r="A1669" s="6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3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/>
      <c r="N1669" s="1" t="s">
        <v>23</v>
      </c>
      <c r="O1669" s="7">
        <f t="shared" si="54"/>
        <v>1831.7188999999998</v>
      </c>
      <c r="P1669" s="1" t="str">
        <f>IF(Table1[[#This Row],[quantity]]&gt;=6,"Bulk Order","-")</f>
        <v>-</v>
      </c>
    </row>
    <row r="1670" spans="1:16" ht="14.25" customHeight="1" x14ac:dyDescent="0.3">
      <c r="A1670" s="6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3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/>
      <c r="N1670" s="1" t="s">
        <v>23</v>
      </c>
      <c r="O1670" s="7">
        <f t="shared" si="54"/>
        <v>557.61199999999997</v>
      </c>
      <c r="P1670" s="1" t="str">
        <f>IF(Table1[[#This Row],[quantity]]&gt;=6,"Bulk Order","-")</f>
        <v>-</v>
      </c>
    </row>
    <row r="1671" spans="1:16" ht="14.25" customHeight="1" x14ac:dyDescent="0.3">
      <c r="A1671" s="6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3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/>
      <c r="N1671" s="1" t="s">
        <v>34</v>
      </c>
      <c r="O1671" s="7">
        <f t="shared" si="54"/>
        <v>2131.8710000000001</v>
      </c>
      <c r="P1671" s="1" t="str">
        <f>IF(Table1[[#This Row],[quantity]]&gt;=6,"Bulk Order","-")</f>
        <v>Bulk Order</v>
      </c>
    </row>
    <row r="1672" spans="1:16" ht="14.25" customHeight="1" x14ac:dyDescent="0.3">
      <c r="A1672" s="6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3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/>
      <c r="N1672" s="1" t="s">
        <v>39</v>
      </c>
      <c r="O1672" s="7">
        <f t="shared" si="54"/>
        <v>342.09839999999997</v>
      </c>
      <c r="P1672" s="1" t="str">
        <f>IF(Table1[[#This Row],[quantity]]&gt;=6,"Bulk Order","-")</f>
        <v>Bulk Order</v>
      </c>
    </row>
    <row r="1673" spans="1:16" ht="14.25" customHeight="1" x14ac:dyDescent="0.3">
      <c r="A1673" s="6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3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/>
      <c r="N1673" s="1" t="s">
        <v>17</v>
      </c>
      <c r="O1673" s="7">
        <f t="shared" si="54"/>
        <v>2501.4472000000001</v>
      </c>
      <c r="P1673" s="1" t="str">
        <f>IF(Table1[[#This Row],[quantity]]&gt;=6,"Bulk Order","-")</f>
        <v>-</v>
      </c>
    </row>
    <row r="1674" spans="1:16" ht="14.25" customHeight="1" x14ac:dyDescent="0.3">
      <c r="A1674" s="6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3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/>
      <c r="N1674" s="1" t="s">
        <v>39</v>
      </c>
      <c r="O1674" s="7">
        <f t="shared" si="54"/>
        <v>1953.5091</v>
      </c>
      <c r="P1674" s="1" t="str">
        <f>IF(Table1[[#This Row],[quantity]]&gt;=6,"Bulk Order","-")</f>
        <v>-</v>
      </c>
    </row>
    <row r="1675" spans="1:16" ht="14.25" customHeight="1" x14ac:dyDescent="0.3">
      <c r="A1675" s="6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3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/>
      <c r="N1675" s="1" t="s">
        <v>28</v>
      </c>
      <c r="O1675" s="7">
        <f t="shared" si="54"/>
        <v>1113.2736</v>
      </c>
      <c r="P1675" s="1" t="str">
        <f>IF(Table1[[#This Row],[quantity]]&gt;=6,"Bulk Order","-")</f>
        <v>-</v>
      </c>
    </row>
    <row r="1676" spans="1:16" ht="14.25" customHeight="1" x14ac:dyDescent="0.3">
      <c r="A1676" s="6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3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/>
      <c r="N1676" s="1" t="s">
        <v>28</v>
      </c>
      <c r="O1676" s="7">
        <f t="shared" si="54"/>
        <v>2174.1104</v>
      </c>
      <c r="P1676" s="1" t="str">
        <f>IF(Table1[[#This Row],[quantity]]&gt;=6,"Bulk Order","-")</f>
        <v>-</v>
      </c>
    </row>
    <row r="1677" spans="1:16" ht="14.25" customHeight="1" x14ac:dyDescent="0.3">
      <c r="A1677" s="6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3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/>
      <c r="N1677" s="1" t="s">
        <v>34</v>
      </c>
      <c r="O1677" s="7">
        <f t="shared" si="54"/>
        <v>1527.1608000000001</v>
      </c>
      <c r="P1677" s="1" t="str">
        <f>IF(Table1[[#This Row],[quantity]]&gt;=6,"Bulk Order","-")</f>
        <v>-</v>
      </c>
    </row>
    <row r="1678" spans="1:16" ht="14.25" customHeight="1" x14ac:dyDescent="0.3">
      <c r="A1678" s="6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3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/>
      <c r="N1678" s="1" t="s">
        <v>17</v>
      </c>
      <c r="O1678" s="7">
        <f t="shared" si="54"/>
        <v>2191.1040000000003</v>
      </c>
      <c r="P1678" s="1" t="str">
        <f>IF(Table1[[#This Row],[quantity]]&gt;=6,"Bulk Order","-")</f>
        <v>-</v>
      </c>
    </row>
    <row r="1679" spans="1:16" ht="14.25" customHeight="1" x14ac:dyDescent="0.3">
      <c r="A1679" s="6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3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/>
      <c r="N1679" s="1" t="s">
        <v>48</v>
      </c>
      <c r="O1679" s="7">
        <f t="shared" si="54"/>
        <v>1715.9336999999998</v>
      </c>
      <c r="P1679" s="1" t="str">
        <f>IF(Table1[[#This Row],[quantity]]&gt;=6,"Bulk Order","-")</f>
        <v>Bulk Order</v>
      </c>
    </row>
    <row r="1680" spans="1:16" ht="14.25" customHeight="1" x14ac:dyDescent="0.3">
      <c r="A1680" s="6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3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/>
      <c r="N1680" s="1" t="s">
        <v>48</v>
      </c>
      <c r="O1680" s="7">
        <f t="shared" si="54"/>
        <v>193.4212</v>
      </c>
      <c r="P1680" s="1" t="str">
        <f>IF(Table1[[#This Row],[quantity]]&gt;=6,"Bulk Order","-")</f>
        <v>-</v>
      </c>
    </row>
    <row r="1681" spans="1:16" ht="14.25" customHeight="1" x14ac:dyDescent="0.3">
      <c r="A1681" s="6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3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/>
      <c r="N1681" s="1" t="s">
        <v>17</v>
      </c>
      <c r="O1681" s="7">
        <f t="shared" si="54"/>
        <v>792.7204999999999</v>
      </c>
      <c r="P1681" s="1" t="str">
        <f>IF(Table1[[#This Row],[quantity]]&gt;=6,"Bulk Order","-")</f>
        <v>Bulk Order</v>
      </c>
    </row>
    <row r="1682" spans="1:16" ht="14.25" customHeight="1" x14ac:dyDescent="0.3">
      <c r="A1682" s="6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3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/>
      <c r="N1682" s="1" t="s">
        <v>23</v>
      </c>
      <c r="O1682" s="7">
        <f t="shared" si="54"/>
        <v>1931.3316</v>
      </c>
      <c r="P1682" s="1" t="str">
        <f>IF(Table1[[#This Row],[quantity]]&gt;=6,"Bulk Order","-")</f>
        <v>Bulk Order</v>
      </c>
    </row>
    <row r="1683" spans="1:16" ht="14.25" customHeight="1" x14ac:dyDescent="0.3">
      <c r="A1683" s="6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3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/>
      <c r="N1683" s="1" t="s">
        <v>34</v>
      </c>
      <c r="O1683" s="7">
        <f t="shared" si="54"/>
        <v>4680.0096000000003</v>
      </c>
      <c r="P1683" s="1" t="str">
        <f>IF(Table1[[#This Row],[quantity]]&gt;=6,"Bulk Order","-")</f>
        <v>-</v>
      </c>
    </row>
    <row r="1684" spans="1:16" ht="14.25" customHeight="1" x14ac:dyDescent="0.3">
      <c r="A1684" s="6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3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/>
      <c r="N1684" s="1" t="s">
        <v>23</v>
      </c>
      <c r="O1684" s="7">
        <f t="shared" si="54"/>
        <v>2208.84</v>
      </c>
      <c r="P1684" s="1" t="str">
        <f>IF(Table1[[#This Row],[quantity]]&gt;=6,"Bulk Order","-")</f>
        <v>-</v>
      </c>
    </row>
    <row r="1685" spans="1:16" ht="14.25" customHeight="1" x14ac:dyDescent="0.3">
      <c r="A1685" s="6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3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/>
      <c r="N1685" s="1" t="s">
        <v>48</v>
      </c>
      <c r="O1685" s="7">
        <f t="shared" si="54"/>
        <v>899.88990000000001</v>
      </c>
      <c r="P1685" s="1" t="str">
        <f>IF(Table1[[#This Row],[quantity]]&gt;=6,"Bulk Order","-")</f>
        <v>-</v>
      </c>
    </row>
    <row r="1686" spans="1:16" ht="14.25" customHeight="1" x14ac:dyDescent="0.3">
      <c r="A1686" s="6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3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/>
      <c r="N1686" s="1" t="s">
        <v>23</v>
      </c>
      <c r="O1686" s="7">
        <f t="shared" si="54"/>
        <v>3571.1690000000003</v>
      </c>
      <c r="P1686" s="1" t="str">
        <f>IF(Table1[[#This Row],[quantity]]&gt;=6,"Bulk Order","-")</f>
        <v>Bulk Order</v>
      </c>
    </row>
    <row r="1687" spans="1:16" ht="14.25" customHeight="1" x14ac:dyDescent="0.3">
      <c r="A1687" s="6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3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/>
      <c r="N1687" s="1" t="s">
        <v>23</v>
      </c>
      <c r="O1687" s="7">
        <f t="shared" si="54"/>
        <v>3705.4475999999995</v>
      </c>
      <c r="P1687" s="1" t="str">
        <f>IF(Table1[[#This Row],[quantity]]&gt;=6,"Bulk Order","-")</f>
        <v>Bulk Order</v>
      </c>
    </row>
    <row r="1688" spans="1:16" ht="14.25" customHeight="1" x14ac:dyDescent="0.3">
      <c r="A1688" s="6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3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/>
      <c r="N1688" s="1" t="s">
        <v>34</v>
      </c>
      <c r="O1688" s="7">
        <f t="shared" si="54"/>
        <v>134.49520000000001</v>
      </c>
      <c r="P1688" s="1" t="str">
        <f>IF(Table1[[#This Row],[quantity]]&gt;=6,"Bulk Order","-")</f>
        <v>-</v>
      </c>
    </row>
    <row r="1689" spans="1:16" ht="14.25" customHeight="1" x14ac:dyDescent="0.3">
      <c r="A1689" s="6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3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/>
      <c r="N1689" s="1" t="s">
        <v>23</v>
      </c>
      <c r="O1689" s="7">
        <f t="shared" si="54"/>
        <v>1852.6413</v>
      </c>
      <c r="P1689" s="1" t="str">
        <f>IF(Table1[[#This Row],[quantity]]&gt;=6,"Bulk Order","-")</f>
        <v>-</v>
      </c>
    </row>
    <row r="1690" spans="1:16" ht="14.25" customHeight="1" x14ac:dyDescent="0.3">
      <c r="A1690" s="6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3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/>
      <c r="N1690" s="1" t="s">
        <v>39</v>
      </c>
      <c r="O1690" s="7">
        <f t="shared" si="54"/>
        <v>1904.0913</v>
      </c>
      <c r="P1690" s="1" t="str">
        <f>IF(Table1[[#This Row],[quantity]]&gt;=6,"Bulk Order","-")</f>
        <v>-</v>
      </c>
    </row>
    <row r="1691" spans="1:16" ht="14.25" customHeight="1" x14ac:dyDescent="0.3">
      <c r="A1691" s="6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3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/>
      <c r="N1691" s="1" t="s">
        <v>28</v>
      </c>
      <c r="O1691" s="7">
        <f t="shared" si="54"/>
        <v>2025.5644</v>
      </c>
      <c r="P1691" s="1" t="str">
        <f>IF(Table1[[#This Row],[quantity]]&gt;=6,"Bulk Order","-")</f>
        <v>-</v>
      </c>
    </row>
    <row r="1692" spans="1:16" ht="14.25" customHeight="1" x14ac:dyDescent="0.3">
      <c r="A1692" s="6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3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/>
      <c r="N1692" s="1" t="s">
        <v>17</v>
      </c>
      <c r="O1692" s="7">
        <f t="shared" si="54"/>
        <v>2791.3249000000001</v>
      </c>
      <c r="P1692" s="1" t="str">
        <f>IF(Table1[[#This Row],[quantity]]&gt;=6,"Bulk Order","-")</f>
        <v>-</v>
      </c>
    </row>
    <row r="1693" spans="1:16" ht="14.25" customHeight="1" x14ac:dyDescent="0.3">
      <c r="A1693" s="6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3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/>
      <c r="N1693" s="1" t="s">
        <v>39</v>
      </c>
      <c r="O1693" s="7">
        <f t="shared" si="54"/>
        <v>4580.1197999999995</v>
      </c>
      <c r="P1693" s="1" t="str">
        <f>IF(Table1[[#This Row],[quantity]]&gt;=6,"Bulk Order","-")</f>
        <v>Bulk Order</v>
      </c>
    </row>
    <row r="1694" spans="1:16" ht="14.25" customHeight="1" x14ac:dyDescent="0.3">
      <c r="A1694" s="6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3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/>
      <c r="N1694" s="1" t="s">
        <v>48</v>
      </c>
      <c r="O1694" s="7">
        <f t="shared" si="54"/>
        <v>1030.336</v>
      </c>
      <c r="P1694" s="1" t="str">
        <f>IF(Table1[[#This Row],[quantity]]&gt;=6,"Bulk Order","-")</f>
        <v>-</v>
      </c>
    </row>
    <row r="1695" spans="1:16" ht="14.25" customHeight="1" x14ac:dyDescent="0.3">
      <c r="A1695" s="6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3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/>
      <c r="N1695" s="1" t="s">
        <v>23</v>
      </c>
      <c r="O1695" s="7">
        <f t="shared" si="54"/>
        <v>2173.6549999999997</v>
      </c>
      <c r="P1695" s="1" t="str">
        <f>IF(Table1[[#This Row],[quantity]]&gt;=6,"Bulk Order","-")</f>
        <v>-</v>
      </c>
    </row>
    <row r="1696" spans="1:16" ht="14.25" customHeight="1" x14ac:dyDescent="0.3">
      <c r="A1696" s="6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3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/>
      <c r="N1696" s="1" t="s">
        <v>39</v>
      </c>
      <c r="O1696" s="7">
        <f t="shared" si="54"/>
        <v>1174.7556</v>
      </c>
      <c r="P1696" s="1" t="str">
        <f>IF(Table1[[#This Row],[quantity]]&gt;=6,"Bulk Order","-")</f>
        <v>-</v>
      </c>
    </row>
    <row r="1697" spans="1:16" ht="14.25" customHeight="1" x14ac:dyDescent="0.3">
      <c r="A1697" s="6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3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/>
      <c r="N1697" s="1" t="s">
        <v>39</v>
      </c>
      <c r="O1697" s="7">
        <f t="shared" si="54"/>
        <v>1586.4808</v>
      </c>
      <c r="P1697" s="1" t="str">
        <f>IF(Table1[[#This Row],[quantity]]&gt;=6,"Bulk Order","-")</f>
        <v>Bulk Order</v>
      </c>
    </row>
    <row r="1698" spans="1:16" ht="14.25" customHeight="1" x14ac:dyDescent="0.3">
      <c r="A1698" s="6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3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/>
      <c r="N1698" s="1" t="s">
        <v>48</v>
      </c>
      <c r="O1698" s="7">
        <f t="shared" si="54"/>
        <v>4684.1952000000001</v>
      </c>
      <c r="P1698" s="1" t="str">
        <f>IF(Table1[[#This Row],[quantity]]&gt;=6,"Bulk Order","-")</f>
        <v>-</v>
      </c>
    </row>
    <row r="1699" spans="1:16" ht="14.25" customHeight="1" x14ac:dyDescent="0.3">
      <c r="A1699" s="6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3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/>
      <c r="N1699" s="1" t="s">
        <v>39</v>
      </c>
      <c r="O1699" s="7">
        <f t="shared" si="54"/>
        <v>2273.9013000000004</v>
      </c>
      <c r="P1699" s="1" t="str">
        <f>IF(Table1[[#This Row],[quantity]]&gt;=6,"Bulk Order","-")</f>
        <v>-</v>
      </c>
    </row>
    <row r="1700" spans="1:16" ht="14.25" customHeight="1" x14ac:dyDescent="0.3">
      <c r="A1700" s="6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3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/>
      <c r="N1700" s="1" t="s">
        <v>17</v>
      </c>
      <c r="O1700" s="7">
        <f t="shared" si="54"/>
        <v>906.13599999999997</v>
      </c>
      <c r="P1700" s="1" t="str">
        <f>IF(Table1[[#This Row],[quantity]]&gt;=6,"Bulk Order","-")</f>
        <v>Bulk Order</v>
      </c>
    </row>
    <row r="1701" spans="1:16" ht="14.25" customHeight="1" x14ac:dyDescent="0.3">
      <c r="A1701" s="6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3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/>
      <c r="N1701" s="1" t="s">
        <v>48</v>
      </c>
      <c r="O1701" s="7">
        <f t="shared" si="54"/>
        <v>2163.0879</v>
      </c>
      <c r="P1701" s="1" t="str">
        <f>IF(Table1[[#This Row],[quantity]]&gt;=6,"Bulk Order","-")</f>
        <v>-</v>
      </c>
    </row>
    <row r="1702" spans="1:16" ht="14.25" customHeight="1" x14ac:dyDescent="0.3">
      <c r="A1702" s="6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3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/>
      <c r="N1702" s="1" t="s">
        <v>48</v>
      </c>
      <c r="O1702" s="7">
        <f t="shared" si="54"/>
        <v>226.70339999999999</v>
      </c>
      <c r="P1702" s="1" t="str">
        <f>IF(Table1[[#This Row],[quantity]]&gt;=6,"Bulk Order","-")</f>
        <v>Bulk Order</v>
      </c>
    </row>
    <row r="1703" spans="1:16" ht="14.25" customHeight="1" x14ac:dyDescent="0.3">
      <c r="A1703" s="6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3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/>
      <c r="N1703" s="1" t="s">
        <v>34</v>
      </c>
      <c r="O1703" s="7">
        <f t="shared" si="54"/>
        <v>1363.1797999999999</v>
      </c>
      <c r="P1703" s="1" t="str">
        <f>IF(Table1[[#This Row],[quantity]]&gt;=6,"Bulk Order","-")</f>
        <v>-</v>
      </c>
    </row>
    <row r="1704" spans="1:16" ht="14.25" customHeight="1" x14ac:dyDescent="0.3">
      <c r="A1704" s="6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3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/>
      <c r="N1704" s="1" t="s">
        <v>23</v>
      </c>
      <c r="O1704" s="7">
        <f t="shared" si="54"/>
        <v>3475.3056000000001</v>
      </c>
      <c r="P1704" s="1" t="str">
        <f>IF(Table1[[#This Row],[quantity]]&gt;=6,"Bulk Order","-")</f>
        <v>-</v>
      </c>
    </row>
    <row r="1705" spans="1:16" ht="14.25" customHeight="1" x14ac:dyDescent="0.3">
      <c r="A1705" s="6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3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/>
      <c r="N1705" s="1" t="s">
        <v>48</v>
      </c>
      <c r="O1705" s="7">
        <f t="shared" si="54"/>
        <v>2633.0486000000001</v>
      </c>
      <c r="P1705" s="1" t="str">
        <f>IF(Table1[[#This Row],[quantity]]&gt;=6,"Bulk Order","-")</f>
        <v>Bulk Order</v>
      </c>
    </row>
    <row r="1706" spans="1:16" ht="14.25" customHeight="1" x14ac:dyDescent="0.3">
      <c r="A1706" s="6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3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/>
      <c r="N1706" s="1" t="s">
        <v>23</v>
      </c>
      <c r="O1706" s="7">
        <f t="shared" si="54"/>
        <v>2065.2040000000002</v>
      </c>
      <c r="P1706" s="1" t="str">
        <f>IF(Table1[[#This Row],[quantity]]&gt;=6,"Bulk Order","-")</f>
        <v>Bulk Order</v>
      </c>
    </row>
    <row r="1707" spans="1:16" ht="14.25" customHeight="1" x14ac:dyDescent="0.3">
      <c r="A1707" s="6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3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/>
      <c r="N1707" s="1" t="s">
        <v>48</v>
      </c>
      <c r="O1707" s="7">
        <f t="shared" si="54"/>
        <v>2160.8797999999997</v>
      </c>
      <c r="P1707" s="1" t="str">
        <f>IF(Table1[[#This Row],[quantity]]&gt;=6,"Bulk Order","-")</f>
        <v>-</v>
      </c>
    </row>
    <row r="1708" spans="1:16" ht="14.25" customHeight="1" x14ac:dyDescent="0.3">
      <c r="A1708" s="6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3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/>
      <c r="N1708" s="1" t="s">
        <v>28</v>
      </c>
      <c r="O1708" s="7">
        <f t="shared" si="54"/>
        <v>1600.9109999999998</v>
      </c>
      <c r="P1708" s="1" t="str">
        <f>IF(Table1[[#This Row],[quantity]]&gt;=6,"Bulk Order","-")</f>
        <v>-</v>
      </c>
    </row>
    <row r="1709" spans="1:16" ht="14.25" customHeight="1" x14ac:dyDescent="0.3">
      <c r="A1709" s="6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3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/>
      <c r="N1709" s="1" t="s">
        <v>34</v>
      </c>
      <c r="O1709" s="7">
        <f t="shared" si="54"/>
        <v>219.04319999999998</v>
      </c>
      <c r="P1709" s="1" t="str">
        <f>IF(Table1[[#This Row],[quantity]]&gt;=6,"Bulk Order","-")</f>
        <v>Bulk Order</v>
      </c>
    </row>
    <row r="1710" spans="1:16" ht="14.25" customHeight="1" x14ac:dyDescent="0.3">
      <c r="A1710" s="6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3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/>
      <c r="N1710" s="1" t="s">
        <v>17</v>
      </c>
      <c r="O1710" s="7">
        <f t="shared" si="54"/>
        <v>1288.7871</v>
      </c>
      <c r="P1710" s="1" t="str">
        <f>IF(Table1[[#This Row],[quantity]]&gt;=6,"Bulk Order","-")</f>
        <v>-</v>
      </c>
    </row>
    <row r="1711" spans="1:16" ht="14.25" customHeight="1" x14ac:dyDescent="0.3">
      <c r="A1711" s="6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3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/>
      <c r="N1711" s="1" t="s">
        <v>39</v>
      </c>
      <c r="O1711" s="7">
        <f t="shared" si="54"/>
        <v>2260.2150000000001</v>
      </c>
      <c r="P1711" s="1" t="str">
        <f>IF(Table1[[#This Row],[quantity]]&gt;=6,"Bulk Order","-")</f>
        <v>-</v>
      </c>
    </row>
    <row r="1712" spans="1:16" ht="14.25" customHeight="1" x14ac:dyDescent="0.3">
      <c r="A1712" s="6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3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/>
      <c r="N1712" s="1" t="s">
        <v>28</v>
      </c>
      <c r="O1712" s="7">
        <f t="shared" si="54"/>
        <v>3309.0056999999997</v>
      </c>
      <c r="P1712" s="1" t="str">
        <f>IF(Table1[[#This Row],[quantity]]&gt;=6,"Bulk Order","-")</f>
        <v>Bulk Order</v>
      </c>
    </row>
    <row r="1713" spans="1:16" ht="14.25" customHeight="1" x14ac:dyDescent="0.3">
      <c r="A1713" s="6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3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/>
      <c r="N1713" s="1" t="s">
        <v>23</v>
      </c>
      <c r="O1713" s="7">
        <f t="shared" si="54"/>
        <v>1557.0266000000001</v>
      </c>
      <c r="P1713" s="1" t="str">
        <f>IF(Table1[[#This Row],[quantity]]&gt;=6,"Bulk Order","-")</f>
        <v>Bulk Order</v>
      </c>
    </row>
    <row r="1714" spans="1:16" ht="14.25" customHeight="1" x14ac:dyDescent="0.3">
      <c r="A1714" s="6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3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/>
      <c r="N1714" s="1" t="s">
        <v>34</v>
      </c>
      <c r="O1714" s="7">
        <f t="shared" si="54"/>
        <v>200.53439999999998</v>
      </c>
      <c r="P1714" s="1" t="str">
        <f>IF(Table1[[#This Row],[quantity]]&gt;=6,"Bulk Order","-")</f>
        <v>Bulk Order</v>
      </c>
    </row>
    <row r="1715" spans="1:16" ht="14.25" customHeight="1" x14ac:dyDescent="0.3">
      <c r="A1715" s="6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3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/>
      <c r="N1715" s="1" t="s">
        <v>48</v>
      </c>
      <c r="O1715" s="7">
        <f t="shared" si="54"/>
        <v>2606.5070999999998</v>
      </c>
      <c r="P1715" s="1" t="str">
        <f>IF(Table1[[#This Row],[quantity]]&gt;=6,"Bulk Order","-")</f>
        <v>Bulk Order</v>
      </c>
    </row>
    <row r="1716" spans="1:16" ht="14.25" customHeight="1" x14ac:dyDescent="0.3">
      <c r="A1716" s="6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3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/>
      <c r="N1716" s="1" t="s">
        <v>48</v>
      </c>
      <c r="O1716" s="7">
        <f t="shared" si="54"/>
        <v>3022.7984999999999</v>
      </c>
      <c r="P1716" s="1" t="str">
        <f>IF(Table1[[#This Row],[quantity]]&gt;=6,"Bulk Order","-")</f>
        <v>Bulk Order</v>
      </c>
    </row>
    <row r="1717" spans="1:16" ht="14.25" customHeight="1" x14ac:dyDescent="0.3">
      <c r="A1717" s="6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3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/>
      <c r="N1717" s="1" t="s">
        <v>34</v>
      </c>
      <c r="O1717" s="7">
        <f t="shared" si="54"/>
        <v>801.73080000000004</v>
      </c>
      <c r="P1717" s="1" t="str">
        <f>IF(Table1[[#This Row],[quantity]]&gt;=6,"Bulk Order","-")</f>
        <v>-</v>
      </c>
    </row>
    <row r="1718" spans="1:16" ht="14.25" customHeight="1" x14ac:dyDescent="0.3">
      <c r="A1718" s="6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3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/>
      <c r="N1718" s="1" t="s">
        <v>34</v>
      </c>
      <c r="O1718" s="7">
        <f t="shared" si="54"/>
        <v>1631.8854999999999</v>
      </c>
      <c r="P1718" s="1" t="str">
        <f>IF(Table1[[#This Row],[quantity]]&gt;=6,"Bulk Order","-")</f>
        <v>Bulk Order</v>
      </c>
    </row>
    <row r="1719" spans="1:16" ht="14.25" customHeight="1" x14ac:dyDescent="0.3">
      <c r="A1719" s="6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3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/>
      <c r="N1719" s="1" t="s">
        <v>28</v>
      </c>
      <c r="O1719" s="7">
        <f t="shared" si="54"/>
        <v>3025.6610000000001</v>
      </c>
      <c r="P1719" s="1" t="str">
        <f>IF(Table1[[#This Row],[quantity]]&gt;=6,"Bulk Order","-")</f>
        <v>-</v>
      </c>
    </row>
    <row r="1720" spans="1:16" ht="14.25" customHeight="1" x14ac:dyDescent="0.3">
      <c r="A1720" s="6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3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/>
      <c r="N1720" s="1" t="s">
        <v>28</v>
      </c>
      <c r="O1720" s="7">
        <f t="shared" si="54"/>
        <v>2748.6351999999997</v>
      </c>
      <c r="P1720" s="1" t="str">
        <f>IF(Table1[[#This Row],[quantity]]&gt;=6,"Bulk Order","-")</f>
        <v>-</v>
      </c>
    </row>
    <row r="1721" spans="1:16" ht="14.25" customHeight="1" x14ac:dyDescent="0.3">
      <c r="A1721" s="6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3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/>
      <c r="N1721" s="1" t="s">
        <v>28</v>
      </c>
      <c r="O1721" s="7">
        <f t="shared" si="54"/>
        <v>1438.0133000000001</v>
      </c>
      <c r="P1721" s="1" t="str">
        <f>IF(Table1[[#This Row],[quantity]]&gt;=6,"Bulk Order","-")</f>
        <v>Bulk Order</v>
      </c>
    </row>
    <row r="1722" spans="1:16" ht="14.25" customHeight="1" x14ac:dyDescent="0.3">
      <c r="A1722" s="6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3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/>
      <c r="N1722" s="1" t="s">
        <v>34</v>
      </c>
      <c r="O1722" s="7">
        <f t="shared" si="54"/>
        <v>2857.2299999999996</v>
      </c>
      <c r="P1722" s="1" t="str">
        <f>IF(Table1[[#This Row],[quantity]]&gt;=6,"Bulk Order","-")</f>
        <v>Bulk Order</v>
      </c>
    </row>
    <row r="1723" spans="1:16" ht="14.25" customHeight="1" x14ac:dyDescent="0.3">
      <c r="A1723" s="6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3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/>
      <c r="N1723" s="1" t="s">
        <v>34</v>
      </c>
      <c r="O1723" s="7">
        <f t="shared" si="54"/>
        <v>559.80269999999996</v>
      </c>
      <c r="P1723" s="1" t="str">
        <f>IF(Table1[[#This Row],[quantity]]&gt;=6,"Bulk Order","-")</f>
        <v>-</v>
      </c>
    </row>
    <row r="1724" spans="1:16" ht="14.25" customHeight="1" x14ac:dyDescent="0.3">
      <c r="A1724" s="6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3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/>
      <c r="N1724" s="1" t="s">
        <v>28</v>
      </c>
      <c r="O1724" s="7">
        <f t="shared" si="54"/>
        <v>990.23279999999988</v>
      </c>
      <c r="P1724" s="1" t="str">
        <f>IF(Table1[[#This Row],[quantity]]&gt;=6,"Bulk Order","-")</f>
        <v>Bulk Order</v>
      </c>
    </row>
    <row r="1725" spans="1:16" ht="14.25" customHeight="1" x14ac:dyDescent="0.3">
      <c r="A1725" s="6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3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/>
      <c r="N1725" s="1" t="s">
        <v>28</v>
      </c>
      <c r="O1725" s="7">
        <f t="shared" si="54"/>
        <v>3613.0614</v>
      </c>
      <c r="P1725" s="1" t="str">
        <f>IF(Table1[[#This Row],[quantity]]&gt;=6,"Bulk Order","-")</f>
        <v>-</v>
      </c>
    </row>
    <row r="1726" spans="1:16" ht="14.25" customHeight="1" x14ac:dyDescent="0.3">
      <c r="A1726" s="6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3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/>
      <c r="N1726" s="1" t="s">
        <v>34</v>
      </c>
      <c r="O1726" s="7">
        <f t="shared" si="54"/>
        <v>1233.9176</v>
      </c>
      <c r="P1726" s="1" t="str">
        <f>IF(Table1[[#This Row],[quantity]]&gt;=6,"Bulk Order","-")</f>
        <v>Bulk Order</v>
      </c>
    </row>
    <row r="1727" spans="1:16" ht="14.25" customHeight="1" x14ac:dyDescent="0.3">
      <c r="A1727" s="6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3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/>
      <c r="N1727" s="1" t="s">
        <v>48</v>
      </c>
      <c r="O1727" s="7">
        <f t="shared" si="54"/>
        <v>1103.5515999999998</v>
      </c>
      <c r="P1727" s="1" t="str">
        <f>IF(Table1[[#This Row],[quantity]]&gt;=6,"Bulk Order","-")</f>
        <v>-</v>
      </c>
    </row>
    <row r="1728" spans="1:16" ht="14.25" customHeight="1" x14ac:dyDescent="0.3">
      <c r="A1728" s="6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3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/>
      <c r="N1728" s="1" t="s">
        <v>28</v>
      </c>
      <c r="O1728" s="7">
        <f t="shared" si="54"/>
        <v>2101.0276000000003</v>
      </c>
      <c r="P1728" s="1" t="str">
        <f>IF(Table1[[#This Row],[quantity]]&gt;=6,"Bulk Order","-")</f>
        <v>-</v>
      </c>
    </row>
    <row r="1729" spans="1:16" ht="14.25" customHeight="1" x14ac:dyDescent="0.3">
      <c r="A1729" s="6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3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/>
      <c r="N1729" s="1" t="s">
        <v>28</v>
      </c>
      <c r="O1729" s="7">
        <f t="shared" si="54"/>
        <v>3381.3674999999998</v>
      </c>
      <c r="P1729" s="1" t="str">
        <f>IF(Table1[[#This Row],[quantity]]&gt;=6,"Bulk Order","-")</f>
        <v>-</v>
      </c>
    </row>
    <row r="1730" spans="1:16" ht="14.25" customHeight="1" x14ac:dyDescent="0.3">
      <c r="A1730" s="6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3"/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/>
      <c r="N1730" s="1" t="s">
        <v>34</v>
      </c>
      <c r="O1730" s="7">
        <f t="shared" si="54"/>
        <v>3732.645</v>
      </c>
      <c r="P1730" s="1" t="str">
        <f>IF(Table1[[#This Row],[quantity]]&gt;=6,"Bulk Order","-")</f>
        <v>Bulk Order</v>
      </c>
    </row>
    <row r="1731" spans="1:16" ht="14.25" customHeight="1" x14ac:dyDescent="0.3">
      <c r="A1731" s="6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ref="F1731:F1794" si="55">D1731*E1731</f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/>
      <c r="N1731" s="1" t="s">
        <v>17</v>
      </c>
      <c r="O1731" s="7">
        <f t="shared" ref="O1731:O1794" si="56">D1731-F1731</f>
        <v>232.75960000000001</v>
      </c>
      <c r="P1731" s="1" t="str">
        <f>IF(Table1[[#This Row],[quantity]]&gt;=6,"Bulk Order","-")</f>
        <v>Bulk Order</v>
      </c>
    </row>
    <row r="1732" spans="1:16" ht="14.25" customHeight="1" x14ac:dyDescent="0.3">
      <c r="A1732" s="6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5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/>
      <c r="N1732" s="1" t="s">
        <v>17</v>
      </c>
      <c r="O1732" s="7">
        <f t="shared" si="56"/>
        <v>2517.0119999999997</v>
      </c>
      <c r="P1732" s="1" t="str">
        <f>IF(Table1[[#This Row],[quantity]]&gt;=6,"Bulk Order","-")</f>
        <v>-</v>
      </c>
    </row>
    <row r="1733" spans="1:16" ht="14.25" customHeight="1" x14ac:dyDescent="0.3">
      <c r="A1733" s="6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5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/>
      <c r="N1733" s="1" t="s">
        <v>28</v>
      </c>
      <c r="O1733" s="7">
        <f t="shared" si="56"/>
        <v>1336.3480000000002</v>
      </c>
      <c r="P1733" s="1" t="str">
        <f>IF(Table1[[#This Row],[quantity]]&gt;=6,"Bulk Order","-")</f>
        <v>-</v>
      </c>
    </row>
    <row r="1734" spans="1:16" ht="14.25" customHeight="1" x14ac:dyDescent="0.3">
      <c r="A1734" s="6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5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/>
      <c r="N1734" s="1" t="s">
        <v>23</v>
      </c>
      <c r="O1734" s="7">
        <f t="shared" si="56"/>
        <v>2381.6057999999998</v>
      </c>
      <c r="P1734" s="1" t="str">
        <f>IF(Table1[[#This Row],[quantity]]&gt;=6,"Bulk Order","-")</f>
        <v>Bulk Order</v>
      </c>
    </row>
    <row r="1735" spans="1:16" ht="14.25" customHeight="1" x14ac:dyDescent="0.3">
      <c r="A1735" s="6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5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/>
      <c r="N1735" s="1" t="s">
        <v>39</v>
      </c>
      <c r="O1735" s="7">
        <f t="shared" si="56"/>
        <v>1883.8655999999999</v>
      </c>
      <c r="P1735" s="1" t="str">
        <f>IF(Table1[[#This Row],[quantity]]&gt;=6,"Bulk Order","-")</f>
        <v>Bulk Order</v>
      </c>
    </row>
    <row r="1736" spans="1:16" ht="14.25" customHeight="1" x14ac:dyDescent="0.3">
      <c r="A1736" s="6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5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/>
      <c r="N1736" s="1" t="s">
        <v>17</v>
      </c>
      <c r="O1736" s="7">
        <f t="shared" si="56"/>
        <v>806.7704</v>
      </c>
      <c r="P1736" s="1" t="str">
        <f>IF(Table1[[#This Row],[quantity]]&gt;=6,"Bulk Order","-")</f>
        <v>-</v>
      </c>
    </row>
    <row r="1737" spans="1:16" ht="14.25" customHeight="1" x14ac:dyDescent="0.3">
      <c r="A1737" s="6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5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/>
      <c r="N1737" s="1" t="s">
        <v>23</v>
      </c>
      <c r="O1737" s="7">
        <f t="shared" si="56"/>
        <v>4369.2681000000002</v>
      </c>
      <c r="P1737" s="1" t="str">
        <f>IF(Table1[[#This Row],[quantity]]&gt;=6,"Bulk Order","-")</f>
        <v>-</v>
      </c>
    </row>
    <row r="1738" spans="1:16" ht="14.25" customHeight="1" x14ac:dyDescent="0.3">
      <c r="A1738" s="6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5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/>
      <c r="N1738" s="1" t="s">
        <v>28</v>
      </c>
      <c r="O1738" s="7">
        <f t="shared" si="56"/>
        <v>2185.54</v>
      </c>
      <c r="P1738" s="1" t="str">
        <f>IF(Table1[[#This Row],[quantity]]&gt;=6,"Bulk Order","-")</f>
        <v>-</v>
      </c>
    </row>
    <row r="1739" spans="1:16" ht="14.25" customHeight="1" x14ac:dyDescent="0.3">
      <c r="A1739" s="6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5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/>
      <c r="N1739" s="1" t="s">
        <v>39</v>
      </c>
      <c r="O1739" s="7">
        <f t="shared" si="56"/>
        <v>1399.8728000000001</v>
      </c>
      <c r="P1739" s="1" t="str">
        <f>IF(Table1[[#This Row],[quantity]]&gt;=6,"Bulk Order","-")</f>
        <v>-</v>
      </c>
    </row>
    <row r="1740" spans="1:16" ht="14.25" customHeight="1" x14ac:dyDescent="0.3">
      <c r="A1740" s="6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5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/>
      <c r="N1740" s="1" t="s">
        <v>34</v>
      </c>
      <c r="O1740" s="7">
        <f t="shared" si="56"/>
        <v>2706.4811</v>
      </c>
      <c r="P1740" s="1" t="str">
        <f>IF(Table1[[#This Row],[quantity]]&gt;=6,"Bulk Order","-")</f>
        <v>-</v>
      </c>
    </row>
    <row r="1741" spans="1:16" ht="14.25" customHeight="1" x14ac:dyDescent="0.3">
      <c r="A1741" s="6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5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/>
      <c r="N1741" s="1" t="s">
        <v>23</v>
      </c>
      <c r="O1741" s="7">
        <f t="shared" si="56"/>
        <v>800.88990000000001</v>
      </c>
      <c r="P1741" s="1" t="str">
        <f>IF(Table1[[#This Row],[quantity]]&gt;=6,"Bulk Order","-")</f>
        <v>-</v>
      </c>
    </row>
    <row r="1742" spans="1:16" ht="14.25" customHeight="1" x14ac:dyDescent="0.3">
      <c r="A1742" s="6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5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/>
      <c r="N1742" s="1" t="s">
        <v>39</v>
      </c>
      <c r="O1742" s="7">
        <f t="shared" si="56"/>
        <v>2436.4308000000001</v>
      </c>
      <c r="P1742" s="1" t="str">
        <f>IF(Table1[[#This Row],[quantity]]&gt;=6,"Bulk Order","-")</f>
        <v>-</v>
      </c>
    </row>
    <row r="1743" spans="1:16" ht="14.25" customHeight="1" x14ac:dyDescent="0.3">
      <c r="A1743" s="6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5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/>
      <c r="N1743" s="1" t="s">
        <v>28</v>
      </c>
      <c r="O1743" s="7">
        <f t="shared" si="56"/>
        <v>157.2516</v>
      </c>
      <c r="P1743" s="1" t="str">
        <f>IF(Table1[[#This Row],[quantity]]&gt;=6,"Bulk Order","-")</f>
        <v>Bulk Order</v>
      </c>
    </row>
    <row r="1744" spans="1:16" ht="14.25" customHeight="1" x14ac:dyDescent="0.3">
      <c r="A1744" s="6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5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/>
      <c r="N1744" s="1" t="s">
        <v>17</v>
      </c>
      <c r="O1744" s="7">
        <f t="shared" si="56"/>
        <v>1169.3814</v>
      </c>
      <c r="P1744" s="1" t="str">
        <f>IF(Table1[[#This Row],[quantity]]&gt;=6,"Bulk Order","-")</f>
        <v>-</v>
      </c>
    </row>
    <row r="1745" spans="1:16" ht="14.25" customHeight="1" x14ac:dyDescent="0.3">
      <c r="A1745" s="6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5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/>
      <c r="N1745" s="1" t="s">
        <v>23</v>
      </c>
      <c r="O1745" s="7">
        <f t="shared" si="56"/>
        <v>2859.7507999999998</v>
      </c>
      <c r="P1745" s="1" t="str">
        <f>IF(Table1[[#This Row],[quantity]]&gt;=6,"Bulk Order","-")</f>
        <v>Bulk Order</v>
      </c>
    </row>
    <row r="1746" spans="1:16" ht="14.25" customHeight="1" x14ac:dyDescent="0.3">
      <c r="A1746" s="6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5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/>
      <c r="N1746" s="1" t="s">
        <v>17</v>
      </c>
      <c r="O1746" s="7">
        <f t="shared" si="56"/>
        <v>3247.2719999999999</v>
      </c>
      <c r="P1746" s="1" t="str">
        <f>IF(Table1[[#This Row],[quantity]]&gt;=6,"Bulk Order","-")</f>
        <v>-</v>
      </c>
    </row>
    <row r="1747" spans="1:16" ht="14.25" customHeight="1" x14ac:dyDescent="0.3">
      <c r="A1747" s="6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5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/>
      <c r="N1747" s="1" t="s">
        <v>34</v>
      </c>
      <c r="O1747" s="7">
        <f t="shared" si="56"/>
        <v>1299.1306999999999</v>
      </c>
      <c r="P1747" s="1" t="str">
        <f>IF(Table1[[#This Row],[quantity]]&gt;=6,"Bulk Order","-")</f>
        <v>-</v>
      </c>
    </row>
    <row r="1748" spans="1:16" ht="14.25" customHeight="1" x14ac:dyDescent="0.3">
      <c r="A1748" s="6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5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/>
      <c r="N1748" s="1" t="s">
        <v>17</v>
      </c>
      <c r="O1748" s="7">
        <f t="shared" si="56"/>
        <v>2057.3325</v>
      </c>
      <c r="P1748" s="1" t="str">
        <f>IF(Table1[[#This Row],[quantity]]&gt;=6,"Bulk Order","-")</f>
        <v>-</v>
      </c>
    </row>
    <row r="1749" spans="1:16" ht="14.25" customHeight="1" x14ac:dyDescent="0.3">
      <c r="A1749" s="6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5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/>
      <c r="N1749" s="1" t="s">
        <v>23</v>
      </c>
      <c r="O1749" s="7">
        <f t="shared" si="56"/>
        <v>2366.8656000000001</v>
      </c>
      <c r="P1749" s="1" t="str">
        <f>IF(Table1[[#This Row],[quantity]]&gt;=6,"Bulk Order","-")</f>
        <v>-</v>
      </c>
    </row>
    <row r="1750" spans="1:16" ht="14.25" customHeight="1" x14ac:dyDescent="0.3">
      <c r="A1750" s="6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5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/>
      <c r="N1750" s="1" t="s">
        <v>48</v>
      </c>
      <c r="O1750" s="7">
        <f t="shared" si="56"/>
        <v>2100.1761000000001</v>
      </c>
      <c r="P1750" s="1" t="str">
        <f>IF(Table1[[#This Row],[quantity]]&gt;=6,"Bulk Order","-")</f>
        <v>Bulk Order</v>
      </c>
    </row>
    <row r="1751" spans="1:16" ht="14.25" customHeight="1" x14ac:dyDescent="0.3">
      <c r="A1751" s="6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5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/>
      <c r="N1751" s="1" t="s">
        <v>17</v>
      </c>
      <c r="O1751" s="7">
        <f t="shared" si="56"/>
        <v>1012.0355999999999</v>
      </c>
      <c r="P1751" s="1" t="str">
        <f>IF(Table1[[#This Row],[quantity]]&gt;=6,"Bulk Order","-")</f>
        <v>Bulk Order</v>
      </c>
    </row>
    <row r="1752" spans="1:16" ht="14.25" customHeight="1" x14ac:dyDescent="0.3">
      <c r="A1752" s="6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5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/>
      <c r="N1752" s="1" t="s">
        <v>23</v>
      </c>
      <c r="O1752" s="7">
        <f t="shared" si="56"/>
        <v>3403.9872</v>
      </c>
      <c r="P1752" s="1" t="str">
        <f>IF(Table1[[#This Row],[quantity]]&gt;=6,"Bulk Order","-")</f>
        <v>Bulk Order</v>
      </c>
    </row>
    <row r="1753" spans="1:16" ht="14.25" customHeight="1" x14ac:dyDescent="0.3">
      <c r="A1753" s="6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5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/>
      <c r="N1753" s="1" t="s">
        <v>39</v>
      </c>
      <c r="O1753" s="7">
        <f t="shared" si="56"/>
        <v>948.96469999999999</v>
      </c>
      <c r="P1753" s="1" t="str">
        <f>IF(Table1[[#This Row],[quantity]]&gt;=6,"Bulk Order","-")</f>
        <v>-</v>
      </c>
    </row>
    <row r="1754" spans="1:16" ht="14.25" customHeight="1" x14ac:dyDescent="0.3">
      <c r="A1754" s="6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5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/>
      <c r="N1754" s="1" t="s">
        <v>17</v>
      </c>
      <c r="O1754" s="7">
        <f t="shared" si="56"/>
        <v>3423.0225</v>
      </c>
      <c r="P1754" s="1" t="str">
        <f>IF(Table1[[#This Row],[quantity]]&gt;=6,"Bulk Order","-")</f>
        <v>Bulk Order</v>
      </c>
    </row>
    <row r="1755" spans="1:16" ht="14.25" customHeight="1" x14ac:dyDescent="0.3">
      <c r="A1755" s="6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5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/>
      <c r="N1755" s="1" t="s">
        <v>23</v>
      </c>
      <c r="O1755" s="7">
        <f t="shared" si="56"/>
        <v>1613.7959999999998</v>
      </c>
      <c r="P1755" s="1" t="str">
        <f>IF(Table1[[#This Row],[quantity]]&gt;=6,"Bulk Order","-")</f>
        <v>Bulk Order</v>
      </c>
    </row>
    <row r="1756" spans="1:16" ht="14.25" customHeight="1" x14ac:dyDescent="0.3">
      <c r="A1756" s="6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5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/>
      <c r="N1756" s="1" t="s">
        <v>39</v>
      </c>
      <c r="O1756" s="7">
        <f t="shared" si="56"/>
        <v>3797.8458000000001</v>
      </c>
      <c r="P1756" s="1" t="str">
        <f>IF(Table1[[#This Row],[quantity]]&gt;=6,"Bulk Order","-")</f>
        <v>-</v>
      </c>
    </row>
    <row r="1757" spans="1:16" ht="14.25" customHeight="1" x14ac:dyDescent="0.3">
      <c r="A1757" s="6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5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/>
      <c r="N1757" s="1" t="s">
        <v>48</v>
      </c>
      <c r="O1757" s="7">
        <f t="shared" si="56"/>
        <v>1234.9584</v>
      </c>
      <c r="P1757" s="1" t="str">
        <f>IF(Table1[[#This Row],[quantity]]&gt;=6,"Bulk Order","-")</f>
        <v>Bulk Order</v>
      </c>
    </row>
    <row r="1758" spans="1:16" ht="14.25" customHeight="1" x14ac:dyDescent="0.3">
      <c r="A1758" s="6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5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/>
      <c r="N1758" s="1" t="s">
        <v>34</v>
      </c>
      <c r="O1758" s="7">
        <f t="shared" si="56"/>
        <v>2676.0954000000002</v>
      </c>
      <c r="P1758" s="1" t="str">
        <f>IF(Table1[[#This Row],[quantity]]&gt;=6,"Bulk Order","-")</f>
        <v>Bulk Order</v>
      </c>
    </row>
    <row r="1759" spans="1:16" ht="14.25" customHeight="1" x14ac:dyDescent="0.3">
      <c r="A1759" s="6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5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/>
      <c r="N1759" s="1" t="s">
        <v>23</v>
      </c>
      <c r="O1759" s="7">
        <f t="shared" si="56"/>
        <v>328.47500000000002</v>
      </c>
      <c r="P1759" s="1" t="str">
        <f>IF(Table1[[#This Row],[quantity]]&gt;=6,"Bulk Order","-")</f>
        <v>Bulk Order</v>
      </c>
    </row>
    <row r="1760" spans="1:16" ht="14.25" customHeight="1" x14ac:dyDescent="0.3">
      <c r="A1760" s="6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5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/>
      <c r="N1760" s="1" t="s">
        <v>48</v>
      </c>
      <c r="O1760" s="7">
        <f t="shared" si="56"/>
        <v>2121.6084999999998</v>
      </c>
      <c r="P1760" s="1" t="str">
        <f>IF(Table1[[#This Row],[quantity]]&gt;=6,"Bulk Order","-")</f>
        <v>-</v>
      </c>
    </row>
    <row r="1761" spans="1:16" ht="14.25" customHeight="1" x14ac:dyDescent="0.3">
      <c r="A1761" s="6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5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/>
      <c r="N1761" s="1" t="s">
        <v>23</v>
      </c>
      <c r="O1761" s="7">
        <f t="shared" si="56"/>
        <v>1477.0621999999998</v>
      </c>
      <c r="P1761" s="1" t="str">
        <f>IF(Table1[[#This Row],[quantity]]&gt;=6,"Bulk Order","-")</f>
        <v>-</v>
      </c>
    </row>
    <row r="1762" spans="1:16" ht="14.25" customHeight="1" x14ac:dyDescent="0.3">
      <c r="A1762" s="6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5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/>
      <c r="N1762" s="1" t="s">
        <v>28</v>
      </c>
      <c r="O1762" s="7">
        <f t="shared" si="56"/>
        <v>1585.9469999999997</v>
      </c>
      <c r="P1762" s="1" t="str">
        <f>IF(Table1[[#This Row],[quantity]]&gt;=6,"Bulk Order","-")</f>
        <v>-</v>
      </c>
    </row>
    <row r="1763" spans="1:16" ht="14.25" customHeight="1" x14ac:dyDescent="0.3">
      <c r="A1763" s="6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5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/>
      <c r="N1763" s="1" t="s">
        <v>39</v>
      </c>
      <c r="O1763" s="7">
        <f t="shared" si="56"/>
        <v>669.67280000000005</v>
      </c>
      <c r="P1763" s="1" t="str">
        <f>IF(Table1[[#This Row],[quantity]]&gt;=6,"Bulk Order","-")</f>
        <v>-</v>
      </c>
    </row>
    <row r="1764" spans="1:16" ht="14.25" customHeight="1" x14ac:dyDescent="0.3">
      <c r="A1764" s="6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5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/>
      <c r="N1764" s="1" t="s">
        <v>34</v>
      </c>
      <c r="O1764" s="7">
        <f t="shared" si="56"/>
        <v>149.19839999999999</v>
      </c>
      <c r="P1764" s="1" t="str">
        <f>IF(Table1[[#This Row],[quantity]]&gt;=6,"Bulk Order","-")</f>
        <v>-</v>
      </c>
    </row>
    <row r="1765" spans="1:16" ht="14.25" customHeight="1" x14ac:dyDescent="0.3">
      <c r="A1765" s="6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5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/>
      <c r="N1765" s="1" t="s">
        <v>48</v>
      </c>
      <c r="O1765" s="7">
        <f t="shared" si="56"/>
        <v>2355.0590000000002</v>
      </c>
      <c r="P1765" s="1" t="str">
        <f>IF(Table1[[#This Row],[quantity]]&gt;=6,"Bulk Order","-")</f>
        <v>-</v>
      </c>
    </row>
    <row r="1766" spans="1:16" ht="14.25" customHeight="1" x14ac:dyDescent="0.3">
      <c r="A1766" s="6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5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/>
      <c r="N1766" s="1" t="s">
        <v>34</v>
      </c>
      <c r="O1766" s="7">
        <f t="shared" si="56"/>
        <v>2413.6541999999999</v>
      </c>
      <c r="P1766" s="1" t="str">
        <f>IF(Table1[[#This Row],[quantity]]&gt;=6,"Bulk Order","-")</f>
        <v>Bulk Order</v>
      </c>
    </row>
    <row r="1767" spans="1:16" ht="14.25" customHeight="1" x14ac:dyDescent="0.3">
      <c r="A1767" s="6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5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/>
      <c r="N1767" s="1" t="s">
        <v>28</v>
      </c>
      <c r="O1767" s="7">
        <f t="shared" si="56"/>
        <v>2708.9140000000002</v>
      </c>
      <c r="P1767" s="1" t="str">
        <f>IF(Table1[[#This Row],[quantity]]&gt;=6,"Bulk Order","-")</f>
        <v>-</v>
      </c>
    </row>
    <row r="1768" spans="1:16" ht="14.25" customHeight="1" x14ac:dyDescent="0.3">
      <c r="A1768" s="6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5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/>
      <c r="N1768" s="1" t="s">
        <v>28</v>
      </c>
      <c r="O1768" s="7">
        <f t="shared" si="56"/>
        <v>877.18150000000003</v>
      </c>
      <c r="P1768" s="1" t="str">
        <f>IF(Table1[[#This Row],[quantity]]&gt;=6,"Bulk Order","-")</f>
        <v>Bulk Order</v>
      </c>
    </row>
    <row r="1769" spans="1:16" ht="14.25" customHeight="1" x14ac:dyDescent="0.3">
      <c r="A1769" s="6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5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/>
      <c r="N1769" s="1" t="s">
        <v>48</v>
      </c>
      <c r="O1769" s="7">
        <f t="shared" si="56"/>
        <v>712.57759999999996</v>
      </c>
      <c r="P1769" s="1" t="str">
        <f>IF(Table1[[#This Row],[quantity]]&gt;=6,"Bulk Order","-")</f>
        <v>Bulk Order</v>
      </c>
    </row>
    <row r="1770" spans="1:16" ht="14.25" customHeight="1" x14ac:dyDescent="0.3">
      <c r="A1770" s="6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5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/>
      <c r="N1770" s="1" t="s">
        <v>39</v>
      </c>
      <c r="O1770" s="7">
        <f t="shared" si="56"/>
        <v>3584.8669999999997</v>
      </c>
      <c r="P1770" s="1" t="str">
        <f>IF(Table1[[#This Row],[quantity]]&gt;=6,"Bulk Order","-")</f>
        <v>-</v>
      </c>
    </row>
    <row r="1771" spans="1:16" ht="14.25" customHeight="1" x14ac:dyDescent="0.3">
      <c r="A1771" s="6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5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/>
      <c r="N1771" s="1" t="s">
        <v>48</v>
      </c>
      <c r="O1771" s="7">
        <f t="shared" si="56"/>
        <v>2489.5909999999999</v>
      </c>
      <c r="P1771" s="1" t="str">
        <f>IF(Table1[[#This Row],[quantity]]&gt;=6,"Bulk Order","-")</f>
        <v>Bulk Order</v>
      </c>
    </row>
    <row r="1772" spans="1:16" ht="14.25" customHeight="1" x14ac:dyDescent="0.3">
      <c r="A1772" s="6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5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/>
      <c r="N1772" s="1" t="s">
        <v>17</v>
      </c>
      <c r="O1772" s="7">
        <f t="shared" si="56"/>
        <v>1365.2105999999999</v>
      </c>
      <c r="P1772" s="1" t="str">
        <f>IF(Table1[[#This Row],[quantity]]&gt;=6,"Bulk Order","-")</f>
        <v>Bulk Order</v>
      </c>
    </row>
    <row r="1773" spans="1:16" ht="14.25" customHeight="1" x14ac:dyDescent="0.3">
      <c r="A1773" s="6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5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/>
      <c r="N1773" s="1" t="s">
        <v>28</v>
      </c>
      <c r="O1773" s="7">
        <f t="shared" si="56"/>
        <v>2741.4625000000001</v>
      </c>
      <c r="P1773" s="1" t="str">
        <f>IF(Table1[[#This Row],[quantity]]&gt;=6,"Bulk Order","-")</f>
        <v>Bulk Order</v>
      </c>
    </row>
    <row r="1774" spans="1:16" ht="14.25" customHeight="1" x14ac:dyDescent="0.3">
      <c r="A1774" s="6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5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/>
      <c r="N1774" s="1" t="s">
        <v>34</v>
      </c>
      <c r="O1774" s="7">
        <f t="shared" si="56"/>
        <v>2868.9785999999995</v>
      </c>
      <c r="P1774" s="1" t="str">
        <f>IF(Table1[[#This Row],[quantity]]&gt;=6,"Bulk Order","-")</f>
        <v>-</v>
      </c>
    </row>
    <row r="1775" spans="1:16" ht="14.25" customHeight="1" x14ac:dyDescent="0.3">
      <c r="A1775" s="6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5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/>
      <c r="N1775" s="1" t="s">
        <v>23</v>
      </c>
      <c r="O1775" s="7">
        <f t="shared" si="56"/>
        <v>2361.2878000000001</v>
      </c>
      <c r="P1775" s="1" t="str">
        <f>IF(Table1[[#This Row],[quantity]]&gt;=6,"Bulk Order","-")</f>
        <v>Bulk Order</v>
      </c>
    </row>
    <row r="1776" spans="1:16" ht="14.25" customHeight="1" x14ac:dyDescent="0.3">
      <c r="A1776" s="6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5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/>
      <c r="N1776" s="1" t="s">
        <v>34</v>
      </c>
      <c r="O1776" s="7">
        <f t="shared" si="56"/>
        <v>105.32899999999999</v>
      </c>
      <c r="P1776" s="1" t="str">
        <f>IF(Table1[[#This Row],[quantity]]&gt;=6,"Bulk Order","-")</f>
        <v>-</v>
      </c>
    </row>
    <row r="1777" spans="1:16" ht="14.25" customHeight="1" x14ac:dyDescent="0.3">
      <c r="A1777" s="6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5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/>
      <c r="N1777" s="1" t="s">
        <v>28</v>
      </c>
      <c r="O1777" s="7">
        <f t="shared" si="56"/>
        <v>2533.3013999999998</v>
      </c>
      <c r="P1777" s="1" t="str">
        <f>IF(Table1[[#This Row],[quantity]]&gt;=6,"Bulk Order","-")</f>
        <v>-</v>
      </c>
    </row>
    <row r="1778" spans="1:16" ht="14.25" customHeight="1" x14ac:dyDescent="0.3">
      <c r="A1778" s="6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5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/>
      <c r="N1778" s="1" t="s">
        <v>34</v>
      </c>
      <c r="O1778" s="7">
        <f t="shared" si="56"/>
        <v>1526.2128</v>
      </c>
      <c r="P1778" s="1" t="str">
        <f>IF(Table1[[#This Row],[quantity]]&gt;=6,"Bulk Order","-")</f>
        <v>Bulk Order</v>
      </c>
    </row>
    <row r="1779" spans="1:16" ht="14.25" customHeight="1" x14ac:dyDescent="0.3">
      <c r="A1779" s="6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5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/>
      <c r="N1779" s="1" t="s">
        <v>39</v>
      </c>
      <c r="O1779" s="7">
        <f t="shared" si="56"/>
        <v>2172.0299999999997</v>
      </c>
      <c r="P1779" s="1" t="str">
        <f>IF(Table1[[#This Row],[quantity]]&gt;=6,"Bulk Order","-")</f>
        <v>Bulk Order</v>
      </c>
    </row>
    <row r="1780" spans="1:16" ht="14.25" customHeight="1" x14ac:dyDescent="0.3">
      <c r="A1780" s="6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5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/>
      <c r="N1780" s="1" t="s">
        <v>48</v>
      </c>
      <c r="O1780" s="7">
        <f t="shared" si="56"/>
        <v>1190.3193999999999</v>
      </c>
      <c r="P1780" s="1" t="str">
        <f>IF(Table1[[#This Row],[quantity]]&gt;=6,"Bulk Order","-")</f>
        <v>-</v>
      </c>
    </row>
    <row r="1781" spans="1:16" ht="14.25" customHeight="1" x14ac:dyDescent="0.3">
      <c r="A1781" s="6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5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/>
      <c r="N1781" s="1" t="s">
        <v>23</v>
      </c>
      <c r="O1781" s="7">
        <f t="shared" si="56"/>
        <v>1903.7844</v>
      </c>
      <c r="P1781" s="1" t="str">
        <f>IF(Table1[[#This Row],[quantity]]&gt;=6,"Bulk Order","-")</f>
        <v>Bulk Order</v>
      </c>
    </row>
    <row r="1782" spans="1:16" ht="14.25" customHeight="1" x14ac:dyDescent="0.3">
      <c r="A1782" s="6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5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/>
      <c r="N1782" s="1" t="s">
        <v>48</v>
      </c>
      <c r="O1782" s="7">
        <f t="shared" si="56"/>
        <v>1634.615</v>
      </c>
      <c r="P1782" s="1" t="str">
        <f>IF(Table1[[#This Row],[quantity]]&gt;=6,"Bulk Order","-")</f>
        <v>-</v>
      </c>
    </row>
    <row r="1783" spans="1:16" ht="14.25" customHeight="1" x14ac:dyDescent="0.3">
      <c r="A1783" s="6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5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/>
      <c r="N1783" s="1" t="s">
        <v>17</v>
      </c>
      <c r="O1783" s="7">
        <f t="shared" si="56"/>
        <v>1938.5478000000001</v>
      </c>
      <c r="P1783" s="1" t="str">
        <f>IF(Table1[[#This Row],[quantity]]&gt;=6,"Bulk Order","-")</f>
        <v>-</v>
      </c>
    </row>
    <row r="1784" spans="1:16" ht="14.25" customHeight="1" x14ac:dyDescent="0.3">
      <c r="A1784" s="6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5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/>
      <c r="N1784" s="1" t="s">
        <v>17</v>
      </c>
      <c r="O1784" s="7">
        <f t="shared" si="56"/>
        <v>2116.2465000000002</v>
      </c>
      <c r="P1784" s="1" t="str">
        <f>IF(Table1[[#This Row],[quantity]]&gt;=6,"Bulk Order","-")</f>
        <v>-</v>
      </c>
    </row>
    <row r="1785" spans="1:16" ht="14.25" customHeight="1" x14ac:dyDescent="0.3">
      <c r="A1785" s="6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5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/>
      <c r="N1785" s="1" t="s">
        <v>34</v>
      </c>
      <c r="O1785" s="7">
        <f t="shared" si="56"/>
        <v>2488.0792000000001</v>
      </c>
      <c r="P1785" s="1" t="str">
        <f>IF(Table1[[#This Row],[quantity]]&gt;=6,"Bulk Order","-")</f>
        <v>-</v>
      </c>
    </row>
    <row r="1786" spans="1:16" ht="14.25" customHeight="1" x14ac:dyDescent="0.3">
      <c r="A1786" s="6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5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/>
      <c r="N1786" s="1" t="s">
        <v>34</v>
      </c>
      <c r="O1786" s="7">
        <f t="shared" si="56"/>
        <v>1703.73</v>
      </c>
      <c r="P1786" s="1" t="str">
        <f>IF(Table1[[#This Row],[quantity]]&gt;=6,"Bulk Order","-")</f>
        <v>-</v>
      </c>
    </row>
    <row r="1787" spans="1:16" ht="14.25" customHeight="1" x14ac:dyDescent="0.3">
      <c r="A1787" s="6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5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/>
      <c r="N1787" s="1" t="s">
        <v>28</v>
      </c>
      <c r="O1787" s="7">
        <f t="shared" si="56"/>
        <v>102.785</v>
      </c>
      <c r="P1787" s="1" t="str">
        <f>IF(Table1[[#This Row],[quantity]]&gt;=6,"Bulk Order","-")</f>
        <v>Bulk Order</v>
      </c>
    </row>
    <row r="1788" spans="1:16" ht="14.25" customHeight="1" x14ac:dyDescent="0.3">
      <c r="A1788" s="6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5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/>
      <c r="N1788" s="1" t="s">
        <v>23</v>
      </c>
      <c r="O1788" s="7">
        <f t="shared" si="56"/>
        <v>159.96539999999999</v>
      </c>
      <c r="P1788" s="1" t="str">
        <f>IF(Table1[[#This Row],[quantity]]&gt;=6,"Bulk Order","-")</f>
        <v>Bulk Order</v>
      </c>
    </row>
    <row r="1789" spans="1:16" ht="14.25" customHeight="1" x14ac:dyDescent="0.3">
      <c r="A1789" s="6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5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/>
      <c r="N1789" s="1" t="s">
        <v>23</v>
      </c>
      <c r="O1789" s="7">
        <f t="shared" si="56"/>
        <v>2171.2730000000001</v>
      </c>
      <c r="P1789" s="1" t="str">
        <f>IF(Table1[[#This Row],[quantity]]&gt;=6,"Bulk Order","-")</f>
        <v>Bulk Order</v>
      </c>
    </row>
    <row r="1790" spans="1:16" ht="14.25" customHeight="1" x14ac:dyDescent="0.3">
      <c r="A1790" s="6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5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/>
      <c r="N1790" s="1" t="s">
        <v>23</v>
      </c>
      <c r="O1790" s="7">
        <f t="shared" si="56"/>
        <v>2678.4198000000001</v>
      </c>
      <c r="P1790" s="1" t="str">
        <f>IF(Table1[[#This Row],[quantity]]&gt;=6,"Bulk Order","-")</f>
        <v>-</v>
      </c>
    </row>
    <row r="1791" spans="1:16" ht="14.25" customHeight="1" x14ac:dyDescent="0.3">
      <c r="A1791" s="6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5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/>
      <c r="N1791" s="1" t="s">
        <v>17</v>
      </c>
      <c r="O1791" s="7">
        <f t="shared" si="56"/>
        <v>3829.4048000000003</v>
      </c>
      <c r="P1791" s="1" t="str">
        <f>IF(Table1[[#This Row],[quantity]]&gt;=6,"Bulk Order","-")</f>
        <v>Bulk Order</v>
      </c>
    </row>
    <row r="1792" spans="1:16" ht="14.25" customHeight="1" x14ac:dyDescent="0.3">
      <c r="A1792" s="6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5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/>
      <c r="N1792" s="1" t="s">
        <v>23</v>
      </c>
      <c r="O1792" s="7">
        <f t="shared" si="56"/>
        <v>1183.3008</v>
      </c>
      <c r="P1792" s="1" t="str">
        <f>IF(Table1[[#This Row],[quantity]]&gt;=6,"Bulk Order","-")</f>
        <v>Bulk Order</v>
      </c>
    </row>
    <row r="1793" spans="1:16" ht="14.25" customHeight="1" x14ac:dyDescent="0.3">
      <c r="A1793" s="6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5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/>
      <c r="N1793" s="1" t="s">
        <v>23</v>
      </c>
      <c r="O1793" s="7">
        <f t="shared" si="56"/>
        <v>2119.5064000000002</v>
      </c>
      <c r="P1793" s="1" t="str">
        <f>IF(Table1[[#This Row],[quantity]]&gt;=6,"Bulk Order","-")</f>
        <v>-</v>
      </c>
    </row>
    <row r="1794" spans="1:16" ht="14.25" customHeight="1" x14ac:dyDescent="0.3">
      <c r="A1794" s="6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5"/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/>
      <c r="N1794" s="1" t="s">
        <v>17</v>
      </c>
      <c r="O1794" s="7">
        <f t="shared" si="56"/>
        <v>748.43399999999997</v>
      </c>
      <c r="P1794" s="1" t="str">
        <f>IF(Table1[[#This Row],[quantity]]&gt;=6,"Bulk Order","-")</f>
        <v>Bulk Order</v>
      </c>
    </row>
    <row r="1795" spans="1:16" ht="14.25" customHeight="1" x14ac:dyDescent="0.3">
      <c r="A1795" s="6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ref="F1795:F1858" si="57">D1795*E1795</f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/>
      <c r="N1795" s="1" t="s">
        <v>39</v>
      </c>
      <c r="O1795" s="7">
        <f t="shared" ref="O1795:O1858" si="58">D1795-F1795</f>
        <v>4847.8933999999999</v>
      </c>
      <c r="P1795" s="1" t="str">
        <f>IF(Table1[[#This Row],[quantity]]&gt;=6,"Bulk Order","-")</f>
        <v>-</v>
      </c>
    </row>
    <row r="1796" spans="1:16" ht="14.25" customHeight="1" x14ac:dyDescent="0.3">
      <c r="A1796" s="6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7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/>
      <c r="N1796" s="1" t="s">
        <v>23</v>
      </c>
      <c r="O1796" s="7">
        <f t="shared" si="58"/>
        <v>1280.1264000000001</v>
      </c>
      <c r="P1796" s="1" t="str">
        <f>IF(Table1[[#This Row],[quantity]]&gt;=6,"Bulk Order","-")</f>
        <v>-</v>
      </c>
    </row>
    <row r="1797" spans="1:16" ht="14.25" customHeight="1" x14ac:dyDescent="0.3">
      <c r="A1797" s="6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7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/>
      <c r="N1797" s="1" t="s">
        <v>23</v>
      </c>
      <c r="O1797" s="7">
        <f t="shared" si="58"/>
        <v>2032.6959999999999</v>
      </c>
      <c r="P1797" s="1" t="str">
        <f>IF(Table1[[#This Row],[quantity]]&gt;=6,"Bulk Order","-")</f>
        <v>Bulk Order</v>
      </c>
    </row>
    <row r="1798" spans="1:16" ht="14.25" customHeight="1" x14ac:dyDescent="0.3">
      <c r="A1798" s="6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7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/>
      <c r="N1798" s="1" t="s">
        <v>48</v>
      </c>
      <c r="O1798" s="7">
        <f t="shared" si="58"/>
        <v>3334.4041000000002</v>
      </c>
      <c r="P1798" s="1" t="str">
        <f>IF(Table1[[#This Row],[quantity]]&gt;=6,"Bulk Order","-")</f>
        <v>Bulk Order</v>
      </c>
    </row>
    <row r="1799" spans="1:16" ht="14.25" customHeight="1" x14ac:dyDescent="0.3">
      <c r="A1799" s="6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7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/>
      <c r="N1799" s="1" t="s">
        <v>34</v>
      </c>
      <c r="O1799" s="7">
        <f t="shared" si="58"/>
        <v>3074.7429999999999</v>
      </c>
      <c r="P1799" s="1" t="str">
        <f>IF(Table1[[#This Row],[quantity]]&gt;=6,"Bulk Order","-")</f>
        <v>Bulk Order</v>
      </c>
    </row>
    <row r="1800" spans="1:16" ht="14.25" customHeight="1" x14ac:dyDescent="0.3">
      <c r="A1800" s="6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7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/>
      <c r="N1800" s="1" t="s">
        <v>28</v>
      </c>
      <c r="O1800" s="7">
        <f t="shared" si="58"/>
        <v>200.77110000000002</v>
      </c>
      <c r="P1800" s="1" t="str">
        <f>IF(Table1[[#This Row],[quantity]]&gt;=6,"Bulk Order","-")</f>
        <v>Bulk Order</v>
      </c>
    </row>
    <row r="1801" spans="1:16" ht="14.25" customHeight="1" x14ac:dyDescent="0.3">
      <c r="A1801" s="6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7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/>
      <c r="N1801" s="1" t="s">
        <v>17</v>
      </c>
      <c r="O1801" s="7">
        <f t="shared" si="58"/>
        <v>1165.5</v>
      </c>
      <c r="P1801" s="1" t="str">
        <f>IF(Table1[[#This Row],[quantity]]&gt;=6,"Bulk Order","-")</f>
        <v>-</v>
      </c>
    </row>
    <row r="1802" spans="1:16" ht="14.25" customHeight="1" x14ac:dyDescent="0.3">
      <c r="A1802" s="6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7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/>
      <c r="N1802" s="1" t="s">
        <v>28</v>
      </c>
      <c r="O1802" s="7">
        <f t="shared" si="58"/>
        <v>2570.3467000000001</v>
      </c>
      <c r="P1802" s="1" t="str">
        <f>IF(Table1[[#This Row],[quantity]]&gt;=6,"Bulk Order","-")</f>
        <v>Bulk Order</v>
      </c>
    </row>
    <row r="1803" spans="1:16" ht="14.25" customHeight="1" x14ac:dyDescent="0.3">
      <c r="A1803" s="6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7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/>
      <c r="N1803" s="1" t="s">
        <v>17</v>
      </c>
      <c r="O1803" s="7">
        <f t="shared" si="58"/>
        <v>2597.6759000000002</v>
      </c>
      <c r="P1803" s="1" t="str">
        <f>IF(Table1[[#This Row],[quantity]]&gt;=6,"Bulk Order","-")</f>
        <v>-</v>
      </c>
    </row>
    <row r="1804" spans="1:16" ht="14.25" customHeight="1" x14ac:dyDescent="0.3">
      <c r="A1804" s="6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7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/>
      <c r="N1804" s="1" t="s">
        <v>39</v>
      </c>
      <c r="O1804" s="7">
        <f t="shared" si="58"/>
        <v>363.36660000000001</v>
      </c>
      <c r="P1804" s="1" t="str">
        <f>IF(Table1[[#This Row],[quantity]]&gt;=6,"Bulk Order","-")</f>
        <v>Bulk Order</v>
      </c>
    </row>
    <row r="1805" spans="1:16" ht="14.25" customHeight="1" x14ac:dyDescent="0.3">
      <c r="A1805" s="6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7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/>
      <c r="N1805" s="1" t="s">
        <v>17</v>
      </c>
      <c r="O1805" s="7">
        <f t="shared" si="58"/>
        <v>2582.5722999999998</v>
      </c>
      <c r="P1805" s="1" t="str">
        <f>IF(Table1[[#This Row],[quantity]]&gt;=6,"Bulk Order","-")</f>
        <v>-</v>
      </c>
    </row>
    <row r="1806" spans="1:16" ht="14.25" customHeight="1" x14ac:dyDescent="0.3">
      <c r="A1806" s="6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7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/>
      <c r="N1806" s="1" t="s">
        <v>34</v>
      </c>
      <c r="O1806" s="7">
        <f t="shared" si="58"/>
        <v>2123.1408000000001</v>
      </c>
      <c r="P1806" s="1" t="str">
        <f>IF(Table1[[#This Row],[quantity]]&gt;=6,"Bulk Order","-")</f>
        <v>Bulk Order</v>
      </c>
    </row>
    <row r="1807" spans="1:16" ht="14.25" customHeight="1" x14ac:dyDescent="0.3">
      <c r="A1807" s="6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7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/>
      <c r="N1807" s="1" t="s">
        <v>23</v>
      </c>
      <c r="O1807" s="7">
        <f t="shared" si="58"/>
        <v>2742.5441999999998</v>
      </c>
      <c r="P1807" s="1" t="str">
        <f>IF(Table1[[#This Row],[quantity]]&gt;=6,"Bulk Order","-")</f>
        <v>Bulk Order</v>
      </c>
    </row>
    <row r="1808" spans="1:16" ht="14.25" customHeight="1" x14ac:dyDescent="0.3">
      <c r="A1808" s="6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7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/>
      <c r="N1808" s="1" t="s">
        <v>34</v>
      </c>
      <c r="O1808" s="7">
        <f t="shared" si="58"/>
        <v>986.64589999999998</v>
      </c>
      <c r="P1808" s="1" t="str">
        <f>IF(Table1[[#This Row],[quantity]]&gt;=6,"Bulk Order","-")</f>
        <v>Bulk Order</v>
      </c>
    </row>
    <row r="1809" spans="1:16" ht="14.25" customHeight="1" x14ac:dyDescent="0.3">
      <c r="A1809" s="6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7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/>
      <c r="N1809" s="1" t="s">
        <v>39</v>
      </c>
      <c r="O1809" s="7">
        <f t="shared" si="58"/>
        <v>707.27210000000014</v>
      </c>
      <c r="P1809" s="1" t="str">
        <f>IF(Table1[[#This Row],[quantity]]&gt;=6,"Bulk Order","-")</f>
        <v>-</v>
      </c>
    </row>
    <row r="1810" spans="1:16" ht="14.25" customHeight="1" x14ac:dyDescent="0.3">
      <c r="A1810" s="6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7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/>
      <c r="N1810" s="1" t="s">
        <v>48</v>
      </c>
      <c r="O1810" s="7">
        <f t="shared" si="58"/>
        <v>2910.7655</v>
      </c>
      <c r="P1810" s="1" t="str">
        <f>IF(Table1[[#This Row],[quantity]]&gt;=6,"Bulk Order","-")</f>
        <v>-</v>
      </c>
    </row>
    <row r="1811" spans="1:16" ht="14.25" customHeight="1" x14ac:dyDescent="0.3">
      <c r="A1811" s="6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7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/>
      <c r="N1811" s="1" t="s">
        <v>23</v>
      </c>
      <c r="O1811" s="7">
        <f t="shared" si="58"/>
        <v>3477.9807999999998</v>
      </c>
      <c r="P1811" s="1" t="str">
        <f>IF(Table1[[#This Row],[quantity]]&gt;=6,"Bulk Order","-")</f>
        <v>-</v>
      </c>
    </row>
    <row r="1812" spans="1:16" ht="14.25" customHeight="1" x14ac:dyDescent="0.3">
      <c r="A1812" s="6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7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/>
      <c r="N1812" s="1" t="s">
        <v>28</v>
      </c>
      <c r="O1812" s="7">
        <f t="shared" si="58"/>
        <v>2148.768</v>
      </c>
      <c r="P1812" s="1" t="str">
        <f>IF(Table1[[#This Row],[quantity]]&gt;=6,"Bulk Order","-")</f>
        <v>-</v>
      </c>
    </row>
    <row r="1813" spans="1:16" ht="14.25" customHeight="1" x14ac:dyDescent="0.3">
      <c r="A1813" s="6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7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/>
      <c r="N1813" s="1" t="s">
        <v>23</v>
      </c>
      <c r="O1813" s="7">
        <f t="shared" si="58"/>
        <v>3577.6468</v>
      </c>
      <c r="P1813" s="1" t="str">
        <f>IF(Table1[[#This Row],[quantity]]&gt;=6,"Bulk Order","-")</f>
        <v>-</v>
      </c>
    </row>
    <row r="1814" spans="1:16" ht="14.25" customHeight="1" x14ac:dyDescent="0.3">
      <c r="A1814" s="6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7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/>
      <c r="N1814" s="1" t="s">
        <v>39</v>
      </c>
      <c r="O1814" s="7">
        <f t="shared" si="58"/>
        <v>469.39200000000005</v>
      </c>
      <c r="P1814" s="1" t="str">
        <f>IF(Table1[[#This Row],[quantity]]&gt;=6,"Bulk Order","-")</f>
        <v>Bulk Order</v>
      </c>
    </row>
    <row r="1815" spans="1:16" ht="14.25" customHeight="1" x14ac:dyDescent="0.3">
      <c r="A1815" s="6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7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/>
      <c r="N1815" s="1" t="s">
        <v>34</v>
      </c>
      <c r="O1815" s="7">
        <f t="shared" si="58"/>
        <v>776.48180000000002</v>
      </c>
      <c r="P1815" s="1" t="str">
        <f>IF(Table1[[#This Row],[quantity]]&gt;=6,"Bulk Order","-")</f>
        <v>-</v>
      </c>
    </row>
    <row r="1816" spans="1:16" ht="14.25" customHeight="1" x14ac:dyDescent="0.3">
      <c r="A1816" s="6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7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/>
      <c r="N1816" s="1" t="s">
        <v>48</v>
      </c>
      <c r="O1816" s="7">
        <f t="shared" si="58"/>
        <v>1209.4896000000001</v>
      </c>
      <c r="P1816" s="1" t="str">
        <f>IF(Table1[[#This Row],[quantity]]&gt;=6,"Bulk Order","-")</f>
        <v>-</v>
      </c>
    </row>
    <row r="1817" spans="1:16" ht="14.25" customHeight="1" x14ac:dyDescent="0.3">
      <c r="A1817" s="6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7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/>
      <c r="N1817" s="1" t="s">
        <v>23</v>
      </c>
      <c r="O1817" s="7">
        <f t="shared" si="58"/>
        <v>4632.6851999999999</v>
      </c>
      <c r="P1817" s="1" t="str">
        <f>IF(Table1[[#This Row],[quantity]]&gt;=6,"Bulk Order","-")</f>
        <v>Bulk Order</v>
      </c>
    </row>
    <row r="1818" spans="1:16" ht="14.25" customHeight="1" x14ac:dyDescent="0.3">
      <c r="A1818" s="6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7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/>
      <c r="N1818" s="1" t="s">
        <v>39</v>
      </c>
      <c r="O1818" s="7">
        <f t="shared" si="58"/>
        <v>1866.4425000000001</v>
      </c>
      <c r="P1818" s="1" t="str">
        <f>IF(Table1[[#This Row],[quantity]]&gt;=6,"Bulk Order","-")</f>
        <v>-</v>
      </c>
    </row>
    <row r="1819" spans="1:16" ht="14.25" customHeight="1" x14ac:dyDescent="0.3">
      <c r="A1819" s="6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7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/>
      <c r="N1819" s="1" t="s">
        <v>39</v>
      </c>
      <c r="O1819" s="7">
        <f t="shared" si="58"/>
        <v>573.3202</v>
      </c>
      <c r="P1819" s="1" t="str">
        <f>IF(Table1[[#This Row],[quantity]]&gt;=6,"Bulk Order","-")</f>
        <v>Bulk Order</v>
      </c>
    </row>
    <row r="1820" spans="1:16" ht="14.25" customHeight="1" x14ac:dyDescent="0.3">
      <c r="A1820" s="6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7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/>
      <c r="N1820" s="1" t="s">
        <v>34</v>
      </c>
      <c r="O1820" s="7">
        <f t="shared" si="58"/>
        <v>1078.4403000000002</v>
      </c>
      <c r="P1820" s="1" t="str">
        <f>IF(Table1[[#This Row],[quantity]]&gt;=6,"Bulk Order","-")</f>
        <v>-</v>
      </c>
    </row>
    <row r="1821" spans="1:16" ht="14.25" customHeight="1" x14ac:dyDescent="0.3">
      <c r="A1821" s="6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7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/>
      <c r="N1821" s="1" t="s">
        <v>17</v>
      </c>
      <c r="O1821" s="7">
        <f t="shared" si="58"/>
        <v>2579.6687999999999</v>
      </c>
      <c r="P1821" s="1" t="str">
        <f>IF(Table1[[#This Row],[quantity]]&gt;=6,"Bulk Order","-")</f>
        <v>-</v>
      </c>
    </row>
    <row r="1822" spans="1:16" ht="14.25" customHeight="1" x14ac:dyDescent="0.3">
      <c r="A1822" s="6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7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/>
      <c r="N1822" s="1" t="s">
        <v>17</v>
      </c>
      <c r="O1822" s="7">
        <f t="shared" si="58"/>
        <v>3145.4661999999998</v>
      </c>
      <c r="P1822" s="1" t="str">
        <f>IF(Table1[[#This Row],[quantity]]&gt;=6,"Bulk Order","-")</f>
        <v>Bulk Order</v>
      </c>
    </row>
    <row r="1823" spans="1:16" ht="14.25" customHeight="1" x14ac:dyDescent="0.3">
      <c r="A1823" s="6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7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/>
      <c r="N1823" s="1" t="s">
        <v>48</v>
      </c>
      <c r="O1823" s="7">
        <f t="shared" si="58"/>
        <v>3067.9287999999997</v>
      </c>
      <c r="P1823" s="1" t="str">
        <f>IF(Table1[[#This Row],[quantity]]&gt;=6,"Bulk Order","-")</f>
        <v>-</v>
      </c>
    </row>
    <row r="1824" spans="1:16" ht="14.25" customHeight="1" x14ac:dyDescent="0.3">
      <c r="A1824" s="6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7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/>
      <c r="N1824" s="1" t="s">
        <v>39</v>
      </c>
      <c r="O1824" s="7">
        <f t="shared" si="58"/>
        <v>1342.5392999999999</v>
      </c>
      <c r="P1824" s="1" t="str">
        <f>IF(Table1[[#This Row],[quantity]]&gt;=6,"Bulk Order","-")</f>
        <v>-</v>
      </c>
    </row>
    <row r="1825" spans="1:16" ht="14.25" customHeight="1" x14ac:dyDescent="0.3">
      <c r="A1825" s="6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7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/>
      <c r="N1825" s="1" t="s">
        <v>23</v>
      </c>
      <c r="O1825" s="7">
        <f t="shared" si="58"/>
        <v>1913.1163000000001</v>
      </c>
      <c r="P1825" s="1" t="str">
        <f>IF(Table1[[#This Row],[quantity]]&gt;=6,"Bulk Order","-")</f>
        <v>-</v>
      </c>
    </row>
    <row r="1826" spans="1:16" ht="14.25" customHeight="1" x14ac:dyDescent="0.3">
      <c r="A1826" s="6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7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/>
      <c r="N1826" s="1" t="s">
        <v>48</v>
      </c>
      <c r="O1826" s="7">
        <f t="shared" si="58"/>
        <v>965.61299999999994</v>
      </c>
      <c r="P1826" s="1" t="str">
        <f>IF(Table1[[#This Row],[quantity]]&gt;=6,"Bulk Order","-")</f>
        <v>Bulk Order</v>
      </c>
    </row>
    <row r="1827" spans="1:16" ht="14.25" customHeight="1" x14ac:dyDescent="0.3">
      <c r="A1827" s="6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7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/>
      <c r="N1827" s="1" t="s">
        <v>39</v>
      </c>
      <c r="O1827" s="7">
        <f t="shared" si="58"/>
        <v>502.88040000000001</v>
      </c>
      <c r="P1827" s="1" t="str">
        <f>IF(Table1[[#This Row],[quantity]]&gt;=6,"Bulk Order","-")</f>
        <v>-</v>
      </c>
    </row>
    <row r="1828" spans="1:16" ht="14.25" customHeight="1" x14ac:dyDescent="0.3">
      <c r="A1828" s="6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7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/>
      <c r="N1828" s="1" t="s">
        <v>48</v>
      </c>
      <c r="O1828" s="7">
        <f t="shared" si="58"/>
        <v>159.63639999999998</v>
      </c>
      <c r="P1828" s="1" t="str">
        <f>IF(Table1[[#This Row],[quantity]]&gt;=6,"Bulk Order","-")</f>
        <v>Bulk Order</v>
      </c>
    </row>
    <row r="1829" spans="1:16" ht="14.25" customHeight="1" x14ac:dyDescent="0.3">
      <c r="A1829" s="6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7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/>
      <c r="N1829" s="1" t="s">
        <v>34</v>
      </c>
      <c r="O1829" s="7">
        <f t="shared" si="58"/>
        <v>1159.0141999999998</v>
      </c>
      <c r="P1829" s="1" t="str">
        <f>IF(Table1[[#This Row],[quantity]]&gt;=6,"Bulk Order","-")</f>
        <v>Bulk Order</v>
      </c>
    </row>
    <row r="1830" spans="1:16" ht="14.25" customHeight="1" x14ac:dyDescent="0.3">
      <c r="A1830" s="6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7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/>
      <c r="N1830" s="1" t="s">
        <v>39</v>
      </c>
      <c r="O1830" s="7">
        <f t="shared" si="58"/>
        <v>2449.1439999999998</v>
      </c>
      <c r="P1830" s="1" t="str">
        <f>IF(Table1[[#This Row],[quantity]]&gt;=6,"Bulk Order","-")</f>
        <v>Bulk Order</v>
      </c>
    </row>
    <row r="1831" spans="1:16" ht="14.25" customHeight="1" x14ac:dyDescent="0.3">
      <c r="A1831" s="6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7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/>
      <c r="N1831" s="1" t="s">
        <v>17</v>
      </c>
      <c r="O1831" s="7">
        <f t="shared" si="58"/>
        <v>2627.7654000000002</v>
      </c>
      <c r="P1831" s="1" t="str">
        <f>IF(Table1[[#This Row],[quantity]]&gt;=6,"Bulk Order","-")</f>
        <v>-</v>
      </c>
    </row>
    <row r="1832" spans="1:16" ht="14.25" customHeight="1" x14ac:dyDescent="0.3">
      <c r="A1832" s="6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7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/>
      <c r="N1832" s="1" t="s">
        <v>34</v>
      </c>
      <c r="O1832" s="7">
        <f t="shared" si="58"/>
        <v>700.99680000000001</v>
      </c>
      <c r="P1832" s="1" t="str">
        <f>IF(Table1[[#This Row],[quantity]]&gt;=6,"Bulk Order","-")</f>
        <v>-</v>
      </c>
    </row>
    <row r="1833" spans="1:16" ht="14.25" customHeight="1" x14ac:dyDescent="0.3">
      <c r="A1833" s="6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7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/>
      <c r="N1833" s="1" t="s">
        <v>34</v>
      </c>
      <c r="O1833" s="7">
        <f t="shared" si="58"/>
        <v>2896.9038</v>
      </c>
      <c r="P1833" s="1" t="str">
        <f>IF(Table1[[#This Row],[quantity]]&gt;=6,"Bulk Order","-")</f>
        <v>Bulk Order</v>
      </c>
    </row>
    <row r="1834" spans="1:16" ht="14.25" customHeight="1" x14ac:dyDescent="0.3">
      <c r="A1834" s="6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7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/>
      <c r="N1834" s="1" t="s">
        <v>48</v>
      </c>
      <c r="O1834" s="7">
        <f t="shared" si="58"/>
        <v>1308.4447</v>
      </c>
      <c r="P1834" s="1" t="str">
        <f>IF(Table1[[#This Row],[quantity]]&gt;=6,"Bulk Order","-")</f>
        <v>Bulk Order</v>
      </c>
    </row>
    <row r="1835" spans="1:16" ht="14.25" customHeight="1" x14ac:dyDescent="0.3">
      <c r="A1835" s="6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7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/>
      <c r="N1835" s="1" t="s">
        <v>39</v>
      </c>
      <c r="O1835" s="7">
        <f t="shared" si="58"/>
        <v>1205.3029999999999</v>
      </c>
      <c r="P1835" s="1" t="str">
        <f>IF(Table1[[#This Row],[quantity]]&gt;=6,"Bulk Order","-")</f>
        <v>-</v>
      </c>
    </row>
    <row r="1836" spans="1:16" ht="14.25" customHeight="1" x14ac:dyDescent="0.3">
      <c r="A1836" s="6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7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/>
      <c r="N1836" s="1" t="s">
        <v>17</v>
      </c>
      <c r="O1836" s="7">
        <f t="shared" si="58"/>
        <v>1189.6857</v>
      </c>
      <c r="P1836" s="1" t="str">
        <f>IF(Table1[[#This Row],[quantity]]&gt;=6,"Bulk Order","-")</f>
        <v>Bulk Order</v>
      </c>
    </row>
    <row r="1837" spans="1:16" ht="14.25" customHeight="1" x14ac:dyDescent="0.3">
      <c r="A1837" s="6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7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/>
      <c r="N1837" s="1" t="s">
        <v>23</v>
      </c>
      <c r="O1837" s="7">
        <f t="shared" si="58"/>
        <v>1408.4605999999999</v>
      </c>
      <c r="P1837" s="1" t="str">
        <f>IF(Table1[[#This Row],[quantity]]&gt;=6,"Bulk Order","-")</f>
        <v>-</v>
      </c>
    </row>
    <row r="1838" spans="1:16" ht="14.25" customHeight="1" x14ac:dyDescent="0.3">
      <c r="A1838" s="6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7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/>
      <c r="N1838" s="1" t="s">
        <v>17</v>
      </c>
      <c r="O1838" s="7">
        <f t="shared" si="58"/>
        <v>767.22799999999995</v>
      </c>
      <c r="P1838" s="1" t="str">
        <f>IF(Table1[[#This Row],[quantity]]&gt;=6,"Bulk Order","-")</f>
        <v>Bulk Order</v>
      </c>
    </row>
    <row r="1839" spans="1:16" ht="14.25" customHeight="1" x14ac:dyDescent="0.3">
      <c r="A1839" s="6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7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/>
      <c r="N1839" s="1" t="s">
        <v>39</v>
      </c>
      <c r="O1839" s="7">
        <f t="shared" si="58"/>
        <v>1937.7379999999998</v>
      </c>
      <c r="P1839" s="1" t="str">
        <f>IF(Table1[[#This Row],[quantity]]&gt;=6,"Bulk Order","-")</f>
        <v>Bulk Order</v>
      </c>
    </row>
    <row r="1840" spans="1:16" ht="14.25" customHeight="1" x14ac:dyDescent="0.3">
      <c r="A1840" s="6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7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/>
      <c r="N1840" s="1" t="s">
        <v>48</v>
      </c>
      <c r="O1840" s="7">
        <f t="shared" si="58"/>
        <v>3090.2309999999998</v>
      </c>
      <c r="P1840" s="1" t="str">
        <f>IF(Table1[[#This Row],[quantity]]&gt;=6,"Bulk Order","-")</f>
        <v>Bulk Order</v>
      </c>
    </row>
    <row r="1841" spans="1:16" ht="14.25" customHeight="1" x14ac:dyDescent="0.3">
      <c r="A1841" s="6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7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/>
      <c r="N1841" s="1" t="s">
        <v>39</v>
      </c>
      <c r="O1841" s="7">
        <f t="shared" si="58"/>
        <v>2231.9549999999999</v>
      </c>
      <c r="P1841" s="1" t="str">
        <f>IF(Table1[[#This Row],[quantity]]&gt;=6,"Bulk Order","-")</f>
        <v>-</v>
      </c>
    </row>
    <row r="1842" spans="1:16" ht="14.25" customHeight="1" x14ac:dyDescent="0.3">
      <c r="A1842" s="6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7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/>
      <c r="N1842" s="1" t="s">
        <v>28</v>
      </c>
      <c r="O1842" s="7">
        <f t="shared" si="58"/>
        <v>1719.1504</v>
      </c>
      <c r="P1842" s="1" t="str">
        <f>IF(Table1[[#This Row],[quantity]]&gt;=6,"Bulk Order","-")</f>
        <v>Bulk Order</v>
      </c>
    </row>
    <row r="1843" spans="1:16" ht="14.25" customHeight="1" x14ac:dyDescent="0.3">
      <c r="A1843" s="6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7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/>
      <c r="N1843" s="1" t="s">
        <v>17</v>
      </c>
      <c r="O1843" s="7">
        <f t="shared" si="58"/>
        <v>2384.9354000000003</v>
      </c>
      <c r="P1843" s="1" t="str">
        <f>IF(Table1[[#This Row],[quantity]]&gt;=6,"Bulk Order","-")</f>
        <v>-</v>
      </c>
    </row>
    <row r="1844" spans="1:16" ht="14.25" customHeight="1" x14ac:dyDescent="0.3">
      <c r="A1844" s="6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7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/>
      <c r="N1844" s="1" t="s">
        <v>39</v>
      </c>
      <c r="O1844" s="7">
        <f t="shared" si="58"/>
        <v>2676.4263000000001</v>
      </c>
      <c r="P1844" s="1" t="str">
        <f>IF(Table1[[#This Row],[quantity]]&gt;=6,"Bulk Order","-")</f>
        <v>-</v>
      </c>
    </row>
    <row r="1845" spans="1:16" ht="14.25" customHeight="1" x14ac:dyDescent="0.3">
      <c r="A1845" s="6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7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/>
      <c r="N1845" s="1" t="s">
        <v>17</v>
      </c>
      <c r="O1845" s="7">
        <f t="shared" si="58"/>
        <v>3643.2804000000001</v>
      </c>
      <c r="P1845" s="1" t="str">
        <f>IF(Table1[[#This Row],[quantity]]&gt;=6,"Bulk Order","-")</f>
        <v>-</v>
      </c>
    </row>
    <row r="1846" spans="1:16" ht="14.25" customHeight="1" x14ac:dyDescent="0.3">
      <c r="A1846" s="6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7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/>
      <c r="N1846" s="1" t="s">
        <v>28</v>
      </c>
      <c r="O1846" s="7">
        <f t="shared" si="58"/>
        <v>1265.241</v>
      </c>
      <c r="P1846" s="1" t="str">
        <f>IF(Table1[[#This Row],[quantity]]&gt;=6,"Bulk Order","-")</f>
        <v>Bulk Order</v>
      </c>
    </row>
    <row r="1847" spans="1:16" ht="14.25" customHeight="1" x14ac:dyDescent="0.3">
      <c r="A1847" s="6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7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/>
      <c r="N1847" s="1" t="s">
        <v>28</v>
      </c>
      <c r="O1847" s="7">
        <f t="shared" si="58"/>
        <v>3374.3775999999998</v>
      </c>
      <c r="P1847" s="1" t="str">
        <f>IF(Table1[[#This Row],[quantity]]&gt;=6,"Bulk Order","-")</f>
        <v>-</v>
      </c>
    </row>
    <row r="1848" spans="1:16" ht="14.25" customHeight="1" x14ac:dyDescent="0.3">
      <c r="A1848" s="6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7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/>
      <c r="N1848" s="1" t="s">
        <v>39</v>
      </c>
      <c r="O1848" s="7">
        <f t="shared" si="58"/>
        <v>2870.5060999999996</v>
      </c>
      <c r="P1848" s="1" t="str">
        <f>IF(Table1[[#This Row],[quantity]]&gt;=6,"Bulk Order","-")</f>
        <v>-</v>
      </c>
    </row>
    <row r="1849" spans="1:16" ht="14.25" customHeight="1" x14ac:dyDescent="0.3">
      <c r="A1849" s="6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7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/>
      <c r="N1849" s="1" t="s">
        <v>28</v>
      </c>
      <c r="O1849" s="7">
        <f t="shared" si="58"/>
        <v>3591.4592000000002</v>
      </c>
      <c r="P1849" s="1" t="str">
        <f>IF(Table1[[#This Row],[quantity]]&gt;=6,"Bulk Order","-")</f>
        <v>Bulk Order</v>
      </c>
    </row>
    <row r="1850" spans="1:16" ht="14.25" customHeight="1" x14ac:dyDescent="0.3">
      <c r="A1850" s="6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7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/>
      <c r="N1850" s="1" t="s">
        <v>17</v>
      </c>
      <c r="O1850" s="7">
        <f t="shared" si="58"/>
        <v>119.7535</v>
      </c>
      <c r="P1850" s="1" t="str">
        <f>IF(Table1[[#This Row],[quantity]]&gt;=6,"Bulk Order","-")</f>
        <v>-</v>
      </c>
    </row>
    <row r="1851" spans="1:16" ht="14.25" customHeight="1" x14ac:dyDescent="0.3">
      <c r="A1851" s="6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7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/>
      <c r="N1851" s="1" t="s">
        <v>48</v>
      </c>
      <c r="O1851" s="7">
        <f t="shared" si="58"/>
        <v>2105.9175</v>
      </c>
      <c r="P1851" s="1" t="str">
        <f>IF(Table1[[#This Row],[quantity]]&gt;=6,"Bulk Order","-")</f>
        <v>-</v>
      </c>
    </row>
    <row r="1852" spans="1:16" ht="14.25" customHeight="1" x14ac:dyDescent="0.3">
      <c r="A1852" s="6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7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/>
      <c r="N1852" s="1" t="s">
        <v>34</v>
      </c>
      <c r="O1852" s="7">
        <f t="shared" si="58"/>
        <v>2554.4074999999998</v>
      </c>
      <c r="P1852" s="1" t="str">
        <f>IF(Table1[[#This Row],[quantity]]&gt;=6,"Bulk Order","-")</f>
        <v>Bulk Order</v>
      </c>
    </row>
    <row r="1853" spans="1:16" ht="14.25" customHeight="1" x14ac:dyDescent="0.3">
      <c r="A1853" s="6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7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/>
      <c r="N1853" s="1" t="s">
        <v>34</v>
      </c>
      <c r="O1853" s="7">
        <f t="shared" si="58"/>
        <v>215.23679999999999</v>
      </c>
      <c r="P1853" s="1" t="str">
        <f>IF(Table1[[#This Row],[quantity]]&gt;=6,"Bulk Order","-")</f>
        <v>-</v>
      </c>
    </row>
    <row r="1854" spans="1:16" ht="14.25" customHeight="1" x14ac:dyDescent="0.3">
      <c r="A1854" s="6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7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/>
      <c r="N1854" s="1" t="s">
        <v>34</v>
      </c>
      <c r="O1854" s="7">
        <f t="shared" si="58"/>
        <v>1303.5520000000001</v>
      </c>
      <c r="P1854" s="1" t="str">
        <f>IF(Table1[[#This Row],[quantity]]&gt;=6,"Bulk Order","-")</f>
        <v>-</v>
      </c>
    </row>
    <row r="1855" spans="1:16" ht="14.25" customHeight="1" x14ac:dyDescent="0.3">
      <c r="A1855" s="6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7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/>
      <c r="N1855" s="1" t="s">
        <v>23</v>
      </c>
      <c r="O1855" s="7">
        <f t="shared" si="58"/>
        <v>3347.8620000000001</v>
      </c>
      <c r="P1855" s="1" t="str">
        <f>IF(Table1[[#This Row],[quantity]]&gt;=6,"Bulk Order","-")</f>
        <v>Bulk Order</v>
      </c>
    </row>
    <row r="1856" spans="1:16" ht="14.25" customHeight="1" x14ac:dyDescent="0.3">
      <c r="A1856" s="6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7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/>
      <c r="N1856" s="1" t="s">
        <v>34</v>
      </c>
      <c r="O1856" s="7">
        <f t="shared" si="58"/>
        <v>1925.3959999999997</v>
      </c>
      <c r="P1856" s="1" t="str">
        <f>IF(Table1[[#This Row],[quantity]]&gt;=6,"Bulk Order","-")</f>
        <v>-</v>
      </c>
    </row>
    <row r="1857" spans="1:16" ht="14.25" customHeight="1" x14ac:dyDescent="0.3">
      <c r="A1857" s="6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7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/>
      <c r="N1857" s="1" t="s">
        <v>39</v>
      </c>
      <c r="O1857" s="7">
        <f t="shared" si="58"/>
        <v>822.0204</v>
      </c>
      <c r="P1857" s="1" t="str">
        <f>IF(Table1[[#This Row],[quantity]]&gt;=6,"Bulk Order","-")</f>
        <v>Bulk Order</v>
      </c>
    </row>
    <row r="1858" spans="1:16" ht="14.25" customHeight="1" x14ac:dyDescent="0.3">
      <c r="A1858" s="6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7"/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/>
      <c r="N1858" s="1" t="s">
        <v>48</v>
      </c>
      <c r="O1858" s="7">
        <f t="shared" si="58"/>
        <v>1333.8336000000002</v>
      </c>
      <c r="P1858" s="1" t="str">
        <f>IF(Table1[[#This Row],[quantity]]&gt;=6,"Bulk Order","-")</f>
        <v>-</v>
      </c>
    </row>
    <row r="1859" spans="1:16" ht="14.25" customHeight="1" x14ac:dyDescent="0.3">
      <c r="A1859" s="6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ref="F1859:F1922" si="59">D1859*E1859</f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/>
      <c r="N1859" s="1" t="s">
        <v>28</v>
      </c>
      <c r="O1859" s="7">
        <f t="shared" ref="O1859:O1922" si="60">D1859-F1859</f>
        <v>140.6885</v>
      </c>
      <c r="P1859" s="1" t="str">
        <f>IF(Table1[[#This Row],[quantity]]&gt;=6,"Bulk Order","-")</f>
        <v>-</v>
      </c>
    </row>
    <row r="1860" spans="1:16" ht="14.25" customHeight="1" x14ac:dyDescent="0.3">
      <c r="A1860" s="6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9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/>
      <c r="N1860" s="1" t="s">
        <v>28</v>
      </c>
      <c r="O1860" s="7">
        <f t="shared" si="60"/>
        <v>1498.1538</v>
      </c>
      <c r="P1860" s="1" t="str">
        <f>IF(Table1[[#This Row],[quantity]]&gt;=6,"Bulk Order","-")</f>
        <v>Bulk Order</v>
      </c>
    </row>
    <row r="1861" spans="1:16" ht="14.25" customHeight="1" x14ac:dyDescent="0.3">
      <c r="A1861" s="6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9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/>
      <c r="N1861" s="1" t="s">
        <v>39</v>
      </c>
      <c r="O1861" s="7">
        <f t="shared" si="60"/>
        <v>1837.2650999999998</v>
      </c>
      <c r="P1861" s="1" t="str">
        <f>IF(Table1[[#This Row],[quantity]]&gt;=6,"Bulk Order","-")</f>
        <v>-</v>
      </c>
    </row>
    <row r="1862" spans="1:16" ht="14.25" customHeight="1" x14ac:dyDescent="0.3">
      <c r="A1862" s="6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9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/>
      <c r="N1862" s="1" t="s">
        <v>48</v>
      </c>
      <c r="O1862" s="7">
        <f t="shared" si="60"/>
        <v>1704.4839999999999</v>
      </c>
      <c r="P1862" s="1" t="str">
        <f>IF(Table1[[#This Row],[quantity]]&gt;=6,"Bulk Order","-")</f>
        <v>-</v>
      </c>
    </row>
    <row r="1863" spans="1:16" ht="14.25" customHeight="1" x14ac:dyDescent="0.3">
      <c r="A1863" s="6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9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/>
      <c r="N1863" s="1" t="s">
        <v>48</v>
      </c>
      <c r="O1863" s="7">
        <f t="shared" si="60"/>
        <v>2954.1974</v>
      </c>
      <c r="P1863" s="1" t="str">
        <f>IF(Table1[[#This Row],[quantity]]&gt;=6,"Bulk Order","-")</f>
        <v>Bulk Order</v>
      </c>
    </row>
    <row r="1864" spans="1:16" ht="14.25" customHeight="1" x14ac:dyDescent="0.3">
      <c r="A1864" s="6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9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/>
      <c r="N1864" s="1" t="s">
        <v>17</v>
      </c>
      <c r="O1864" s="7">
        <f t="shared" si="60"/>
        <v>489.6</v>
      </c>
      <c r="P1864" s="1" t="str">
        <f>IF(Table1[[#This Row],[quantity]]&gt;=6,"Bulk Order","-")</f>
        <v>-</v>
      </c>
    </row>
    <row r="1865" spans="1:16" ht="14.25" customHeight="1" x14ac:dyDescent="0.3">
      <c r="A1865" s="6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9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/>
      <c r="N1865" s="1" t="s">
        <v>28</v>
      </c>
      <c r="O1865" s="7">
        <f t="shared" si="60"/>
        <v>3830.6970000000001</v>
      </c>
      <c r="P1865" s="1" t="str">
        <f>IF(Table1[[#This Row],[quantity]]&gt;=6,"Bulk Order","-")</f>
        <v>-</v>
      </c>
    </row>
    <row r="1866" spans="1:16" ht="14.25" customHeight="1" x14ac:dyDescent="0.3">
      <c r="A1866" s="6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9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/>
      <c r="N1866" s="1" t="s">
        <v>48</v>
      </c>
      <c r="O1866" s="7">
        <f t="shared" si="60"/>
        <v>4686.0464000000002</v>
      </c>
      <c r="P1866" s="1" t="str">
        <f>IF(Table1[[#This Row],[quantity]]&gt;=6,"Bulk Order","-")</f>
        <v>-</v>
      </c>
    </row>
    <row r="1867" spans="1:16" ht="14.25" customHeight="1" x14ac:dyDescent="0.3">
      <c r="A1867" s="6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9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/>
      <c r="N1867" s="1" t="s">
        <v>48</v>
      </c>
      <c r="O1867" s="7">
        <f t="shared" si="60"/>
        <v>83.779499999999999</v>
      </c>
      <c r="P1867" s="1" t="str">
        <f>IF(Table1[[#This Row],[quantity]]&gt;=6,"Bulk Order","-")</f>
        <v>Bulk Order</v>
      </c>
    </row>
    <row r="1868" spans="1:16" ht="14.25" customHeight="1" x14ac:dyDescent="0.3">
      <c r="A1868" s="6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9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/>
      <c r="N1868" s="1" t="s">
        <v>28</v>
      </c>
      <c r="O1868" s="7">
        <f t="shared" si="60"/>
        <v>3341.1786000000002</v>
      </c>
      <c r="P1868" s="1" t="str">
        <f>IF(Table1[[#This Row],[quantity]]&gt;=6,"Bulk Order","-")</f>
        <v>-</v>
      </c>
    </row>
    <row r="1869" spans="1:16" ht="14.25" customHeight="1" x14ac:dyDescent="0.3">
      <c r="A1869" s="6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9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/>
      <c r="N1869" s="1" t="s">
        <v>23</v>
      </c>
      <c r="O1869" s="7">
        <f t="shared" si="60"/>
        <v>2502.5224000000003</v>
      </c>
      <c r="P1869" s="1" t="str">
        <f>IF(Table1[[#This Row],[quantity]]&gt;=6,"Bulk Order","-")</f>
        <v>Bulk Order</v>
      </c>
    </row>
    <row r="1870" spans="1:16" ht="14.25" customHeight="1" x14ac:dyDescent="0.3">
      <c r="A1870" s="6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9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/>
      <c r="N1870" s="1" t="s">
        <v>17</v>
      </c>
      <c r="O1870" s="7">
        <f t="shared" si="60"/>
        <v>1983.1475999999998</v>
      </c>
      <c r="P1870" s="1" t="str">
        <f>IF(Table1[[#This Row],[quantity]]&gt;=6,"Bulk Order","-")</f>
        <v>Bulk Order</v>
      </c>
    </row>
    <row r="1871" spans="1:16" ht="14.25" customHeight="1" x14ac:dyDescent="0.3">
      <c r="A1871" s="6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9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/>
      <c r="N1871" s="1" t="s">
        <v>28</v>
      </c>
      <c r="O1871" s="7">
        <f t="shared" si="60"/>
        <v>685.5462</v>
      </c>
      <c r="P1871" s="1" t="str">
        <f>IF(Table1[[#This Row],[quantity]]&gt;=6,"Bulk Order","-")</f>
        <v>Bulk Order</v>
      </c>
    </row>
    <row r="1872" spans="1:16" ht="14.25" customHeight="1" x14ac:dyDescent="0.3">
      <c r="A1872" s="6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9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/>
      <c r="N1872" s="1" t="s">
        <v>48</v>
      </c>
      <c r="O1872" s="7">
        <f t="shared" si="60"/>
        <v>1993.9442999999999</v>
      </c>
      <c r="P1872" s="1" t="str">
        <f>IF(Table1[[#This Row],[quantity]]&gt;=6,"Bulk Order","-")</f>
        <v>Bulk Order</v>
      </c>
    </row>
    <row r="1873" spans="1:16" ht="14.25" customHeight="1" x14ac:dyDescent="0.3">
      <c r="A1873" s="6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9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/>
      <c r="N1873" s="1" t="s">
        <v>28</v>
      </c>
      <c r="O1873" s="7">
        <f t="shared" si="60"/>
        <v>3425.1048000000001</v>
      </c>
      <c r="P1873" s="1" t="str">
        <f>IF(Table1[[#This Row],[quantity]]&gt;=6,"Bulk Order","-")</f>
        <v>Bulk Order</v>
      </c>
    </row>
    <row r="1874" spans="1:16" ht="14.25" customHeight="1" x14ac:dyDescent="0.3">
      <c r="A1874" s="6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9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/>
      <c r="N1874" s="1" t="s">
        <v>48</v>
      </c>
      <c r="O1874" s="7">
        <f t="shared" si="60"/>
        <v>860.97359999999992</v>
      </c>
      <c r="P1874" s="1" t="str">
        <f>IF(Table1[[#This Row],[quantity]]&gt;=6,"Bulk Order","-")</f>
        <v>Bulk Order</v>
      </c>
    </row>
    <row r="1875" spans="1:16" ht="14.25" customHeight="1" x14ac:dyDescent="0.3">
      <c r="A1875" s="6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9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/>
      <c r="N1875" s="1" t="s">
        <v>48</v>
      </c>
      <c r="O1875" s="7">
        <f t="shared" si="60"/>
        <v>557.06099999999992</v>
      </c>
      <c r="P1875" s="1" t="str">
        <f>IF(Table1[[#This Row],[quantity]]&gt;=6,"Bulk Order","-")</f>
        <v>Bulk Order</v>
      </c>
    </row>
    <row r="1876" spans="1:16" ht="14.25" customHeight="1" x14ac:dyDescent="0.3">
      <c r="A1876" s="6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9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/>
      <c r="N1876" s="1" t="s">
        <v>34</v>
      </c>
      <c r="O1876" s="7">
        <f t="shared" si="60"/>
        <v>861.14429999999993</v>
      </c>
      <c r="P1876" s="1" t="str">
        <f>IF(Table1[[#This Row],[quantity]]&gt;=6,"Bulk Order","-")</f>
        <v>-</v>
      </c>
    </row>
    <row r="1877" spans="1:16" ht="14.25" customHeight="1" x14ac:dyDescent="0.3">
      <c r="A1877" s="6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9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/>
      <c r="N1877" s="1" t="s">
        <v>23</v>
      </c>
      <c r="O1877" s="7">
        <f t="shared" si="60"/>
        <v>2579.6707999999999</v>
      </c>
      <c r="P1877" s="1" t="str">
        <f>IF(Table1[[#This Row],[quantity]]&gt;=6,"Bulk Order","-")</f>
        <v>-</v>
      </c>
    </row>
    <row r="1878" spans="1:16" ht="14.25" customHeight="1" x14ac:dyDescent="0.3">
      <c r="A1878" s="6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9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/>
      <c r="N1878" s="1" t="s">
        <v>23</v>
      </c>
      <c r="O1878" s="7">
        <f t="shared" si="60"/>
        <v>4332.3771000000006</v>
      </c>
      <c r="P1878" s="1" t="str">
        <f>IF(Table1[[#This Row],[quantity]]&gt;=6,"Bulk Order","-")</f>
        <v>Bulk Order</v>
      </c>
    </row>
    <row r="1879" spans="1:16" ht="14.25" customHeight="1" x14ac:dyDescent="0.3">
      <c r="A1879" s="6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9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/>
      <c r="N1879" s="1" t="s">
        <v>39</v>
      </c>
      <c r="O1879" s="7">
        <f t="shared" si="60"/>
        <v>2096.6543999999999</v>
      </c>
      <c r="P1879" s="1" t="str">
        <f>IF(Table1[[#This Row],[quantity]]&gt;=6,"Bulk Order","-")</f>
        <v>Bulk Order</v>
      </c>
    </row>
    <row r="1880" spans="1:16" ht="14.25" customHeight="1" x14ac:dyDescent="0.3">
      <c r="A1880" s="6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9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/>
      <c r="N1880" s="1" t="s">
        <v>34</v>
      </c>
      <c r="O1880" s="7">
        <f t="shared" si="60"/>
        <v>1267.1987999999999</v>
      </c>
      <c r="P1880" s="1" t="str">
        <f>IF(Table1[[#This Row],[quantity]]&gt;=6,"Bulk Order","-")</f>
        <v>-</v>
      </c>
    </row>
    <row r="1881" spans="1:16" ht="14.25" customHeight="1" x14ac:dyDescent="0.3">
      <c r="A1881" s="6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9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/>
      <c r="N1881" s="1" t="s">
        <v>39</v>
      </c>
      <c r="O1881" s="7">
        <f t="shared" si="60"/>
        <v>1806.5759999999998</v>
      </c>
      <c r="P1881" s="1" t="str">
        <f>IF(Table1[[#This Row],[quantity]]&gt;=6,"Bulk Order","-")</f>
        <v>-</v>
      </c>
    </row>
    <row r="1882" spans="1:16" ht="14.25" customHeight="1" x14ac:dyDescent="0.3">
      <c r="A1882" s="6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9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/>
      <c r="N1882" s="1" t="s">
        <v>34</v>
      </c>
      <c r="O1882" s="7">
        <f t="shared" si="60"/>
        <v>1610.3679999999999</v>
      </c>
      <c r="P1882" s="1" t="str">
        <f>IF(Table1[[#This Row],[quantity]]&gt;=6,"Bulk Order","-")</f>
        <v>-</v>
      </c>
    </row>
    <row r="1883" spans="1:16" ht="14.25" customHeight="1" x14ac:dyDescent="0.3">
      <c r="A1883" s="6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9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/>
      <c r="N1883" s="1" t="s">
        <v>28</v>
      </c>
      <c r="O1883" s="7">
        <f t="shared" si="60"/>
        <v>295.37099999999998</v>
      </c>
      <c r="P1883" s="1" t="str">
        <f>IF(Table1[[#This Row],[quantity]]&gt;=6,"Bulk Order","-")</f>
        <v>Bulk Order</v>
      </c>
    </row>
    <row r="1884" spans="1:16" ht="14.25" customHeight="1" x14ac:dyDescent="0.3">
      <c r="A1884" s="6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9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/>
      <c r="N1884" s="1" t="s">
        <v>48</v>
      </c>
      <c r="O1884" s="7">
        <f t="shared" si="60"/>
        <v>2211.8275000000003</v>
      </c>
      <c r="P1884" s="1" t="str">
        <f>IF(Table1[[#This Row],[quantity]]&gt;=6,"Bulk Order","-")</f>
        <v>Bulk Order</v>
      </c>
    </row>
    <row r="1885" spans="1:16" ht="14.25" customHeight="1" x14ac:dyDescent="0.3">
      <c r="A1885" s="6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9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/>
      <c r="N1885" s="1" t="s">
        <v>39</v>
      </c>
      <c r="O1885" s="7">
        <f t="shared" si="60"/>
        <v>602.64119999999991</v>
      </c>
      <c r="P1885" s="1" t="str">
        <f>IF(Table1[[#This Row],[quantity]]&gt;=6,"Bulk Order","-")</f>
        <v>Bulk Order</v>
      </c>
    </row>
    <row r="1886" spans="1:16" ht="14.25" customHeight="1" x14ac:dyDescent="0.3">
      <c r="A1886" s="6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9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/>
      <c r="N1886" s="1" t="s">
        <v>34</v>
      </c>
      <c r="O1886" s="7">
        <f t="shared" si="60"/>
        <v>4184.7299999999996</v>
      </c>
      <c r="P1886" s="1" t="str">
        <f>IF(Table1[[#This Row],[quantity]]&gt;=6,"Bulk Order","-")</f>
        <v>-</v>
      </c>
    </row>
    <row r="1887" spans="1:16" ht="14.25" customHeight="1" x14ac:dyDescent="0.3">
      <c r="A1887" s="6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9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/>
      <c r="N1887" s="1" t="s">
        <v>23</v>
      </c>
      <c r="O1887" s="7">
        <f t="shared" si="60"/>
        <v>1673.952</v>
      </c>
      <c r="P1887" s="1" t="str">
        <f>IF(Table1[[#This Row],[quantity]]&gt;=6,"Bulk Order","-")</f>
        <v>-</v>
      </c>
    </row>
    <row r="1888" spans="1:16" ht="14.25" customHeight="1" x14ac:dyDescent="0.3">
      <c r="A1888" s="6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9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/>
      <c r="N1888" s="1" t="s">
        <v>17</v>
      </c>
      <c r="O1888" s="7">
        <f t="shared" si="60"/>
        <v>2204.0563999999999</v>
      </c>
      <c r="P1888" s="1" t="str">
        <f>IF(Table1[[#This Row],[quantity]]&gt;=6,"Bulk Order","-")</f>
        <v>-</v>
      </c>
    </row>
    <row r="1889" spans="1:16" ht="14.25" customHeight="1" x14ac:dyDescent="0.3">
      <c r="A1889" s="6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9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/>
      <c r="N1889" s="1" t="s">
        <v>39</v>
      </c>
      <c r="O1889" s="7">
        <f t="shared" si="60"/>
        <v>4114.7731999999996</v>
      </c>
      <c r="P1889" s="1" t="str">
        <f>IF(Table1[[#This Row],[quantity]]&gt;=6,"Bulk Order","-")</f>
        <v>-</v>
      </c>
    </row>
    <row r="1890" spans="1:16" ht="14.25" customHeight="1" x14ac:dyDescent="0.3">
      <c r="A1890" s="6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9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/>
      <c r="N1890" s="1" t="s">
        <v>17</v>
      </c>
      <c r="O1890" s="7">
        <f t="shared" si="60"/>
        <v>4438.3227999999999</v>
      </c>
      <c r="P1890" s="1" t="str">
        <f>IF(Table1[[#This Row],[quantity]]&gt;=6,"Bulk Order","-")</f>
        <v>-</v>
      </c>
    </row>
    <row r="1891" spans="1:16" ht="14.25" customHeight="1" x14ac:dyDescent="0.3">
      <c r="A1891" s="6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9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/>
      <c r="N1891" s="1" t="s">
        <v>23</v>
      </c>
      <c r="O1891" s="7">
        <f t="shared" si="60"/>
        <v>307.892</v>
      </c>
      <c r="P1891" s="1" t="str">
        <f>IF(Table1[[#This Row],[quantity]]&gt;=6,"Bulk Order","-")</f>
        <v>-</v>
      </c>
    </row>
    <row r="1892" spans="1:16" ht="14.25" customHeight="1" x14ac:dyDescent="0.3">
      <c r="A1892" s="6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9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/>
      <c r="N1892" s="1" t="s">
        <v>48</v>
      </c>
      <c r="O1892" s="7">
        <f t="shared" si="60"/>
        <v>2979.6480000000001</v>
      </c>
      <c r="P1892" s="1" t="str">
        <f>IF(Table1[[#This Row],[quantity]]&gt;=6,"Bulk Order","-")</f>
        <v>Bulk Order</v>
      </c>
    </row>
    <row r="1893" spans="1:16" ht="14.25" customHeight="1" x14ac:dyDescent="0.3">
      <c r="A1893" s="6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9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/>
      <c r="N1893" s="1" t="s">
        <v>48</v>
      </c>
      <c r="O1893" s="7">
        <f t="shared" si="60"/>
        <v>2199.5379999999996</v>
      </c>
      <c r="P1893" s="1" t="str">
        <f>IF(Table1[[#This Row],[quantity]]&gt;=6,"Bulk Order","-")</f>
        <v>Bulk Order</v>
      </c>
    </row>
    <row r="1894" spans="1:16" ht="14.25" customHeight="1" x14ac:dyDescent="0.3">
      <c r="A1894" s="6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9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/>
      <c r="N1894" s="1" t="s">
        <v>23</v>
      </c>
      <c r="O1894" s="7">
        <f t="shared" si="60"/>
        <v>3206.6264000000001</v>
      </c>
      <c r="P1894" s="1" t="str">
        <f>IF(Table1[[#This Row],[quantity]]&gt;=6,"Bulk Order","-")</f>
        <v>-</v>
      </c>
    </row>
    <row r="1895" spans="1:16" ht="14.25" customHeight="1" x14ac:dyDescent="0.3">
      <c r="A1895" s="6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9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/>
      <c r="N1895" s="1" t="s">
        <v>48</v>
      </c>
      <c r="O1895" s="7">
        <f t="shared" si="60"/>
        <v>411.6388</v>
      </c>
      <c r="P1895" s="1" t="str">
        <f>IF(Table1[[#This Row],[quantity]]&gt;=6,"Bulk Order","-")</f>
        <v>Bulk Order</v>
      </c>
    </row>
    <row r="1896" spans="1:16" ht="14.25" customHeight="1" x14ac:dyDescent="0.3">
      <c r="A1896" s="6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9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/>
      <c r="N1896" s="1" t="s">
        <v>48</v>
      </c>
      <c r="O1896" s="7">
        <f t="shared" si="60"/>
        <v>519.19860000000006</v>
      </c>
      <c r="P1896" s="1" t="str">
        <f>IF(Table1[[#This Row],[quantity]]&gt;=6,"Bulk Order","-")</f>
        <v>-</v>
      </c>
    </row>
    <row r="1897" spans="1:16" ht="14.25" customHeight="1" x14ac:dyDescent="0.3">
      <c r="A1897" s="6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9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/>
      <c r="N1897" s="1" t="s">
        <v>17</v>
      </c>
      <c r="O1897" s="7">
        <f t="shared" si="60"/>
        <v>3756.2910000000002</v>
      </c>
      <c r="P1897" s="1" t="str">
        <f>IF(Table1[[#This Row],[quantity]]&gt;=6,"Bulk Order","-")</f>
        <v>-</v>
      </c>
    </row>
    <row r="1898" spans="1:16" ht="14.25" customHeight="1" x14ac:dyDescent="0.3">
      <c r="A1898" s="6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9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/>
      <c r="N1898" s="1" t="s">
        <v>34</v>
      </c>
      <c r="O1898" s="7">
        <f t="shared" si="60"/>
        <v>756.03659999999991</v>
      </c>
      <c r="P1898" s="1" t="str">
        <f>IF(Table1[[#This Row],[quantity]]&gt;=6,"Bulk Order","-")</f>
        <v>-</v>
      </c>
    </row>
    <row r="1899" spans="1:16" ht="14.25" customHeight="1" x14ac:dyDescent="0.3">
      <c r="A1899" s="6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9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/>
      <c r="N1899" s="1" t="s">
        <v>17</v>
      </c>
      <c r="O1899" s="7">
        <f t="shared" si="60"/>
        <v>603.43399999999997</v>
      </c>
      <c r="P1899" s="1" t="str">
        <f>IF(Table1[[#This Row],[quantity]]&gt;=6,"Bulk Order","-")</f>
        <v>Bulk Order</v>
      </c>
    </row>
    <row r="1900" spans="1:16" ht="14.25" customHeight="1" x14ac:dyDescent="0.3">
      <c r="A1900" s="6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9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/>
      <c r="N1900" s="1" t="s">
        <v>23</v>
      </c>
      <c r="O1900" s="7">
        <f t="shared" si="60"/>
        <v>1087.8016</v>
      </c>
      <c r="P1900" s="1" t="str">
        <f>IF(Table1[[#This Row],[quantity]]&gt;=6,"Bulk Order","-")</f>
        <v>-</v>
      </c>
    </row>
    <row r="1901" spans="1:16" ht="14.25" customHeight="1" x14ac:dyDescent="0.3">
      <c r="A1901" s="6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9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/>
      <c r="N1901" s="1" t="s">
        <v>39</v>
      </c>
      <c r="O1901" s="7">
        <f t="shared" si="60"/>
        <v>2333.4794999999999</v>
      </c>
      <c r="P1901" s="1" t="str">
        <f>IF(Table1[[#This Row],[quantity]]&gt;=6,"Bulk Order","-")</f>
        <v>Bulk Order</v>
      </c>
    </row>
    <row r="1902" spans="1:16" ht="14.25" customHeight="1" x14ac:dyDescent="0.3">
      <c r="A1902" s="6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9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/>
      <c r="N1902" s="1" t="s">
        <v>48</v>
      </c>
      <c r="O1902" s="7">
        <f t="shared" si="60"/>
        <v>2019.6804999999999</v>
      </c>
      <c r="P1902" s="1" t="str">
        <f>IF(Table1[[#This Row],[quantity]]&gt;=6,"Bulk Order","-")</f>
        <v>Bulk Order</v>
      </c>
    </row>
    <row r="1903" spans="1:16" ht="14.25" customHeight="1" x14ac:dyDescent="0.3">
      <c r="A1903" s="6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9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/>
      <c r="N1903" s="1" t="s">
        <v>17</v>
      </c>
      <c r="O1903" s="7">
        <f t="shared" si="60"/>
        <v>4057.5567999999998</v>
      </c>
      <c r="P1903" s="1" t="str">
        <f>IF(Table1[[#This Row],[quantity]]&gt;=6,"Bulk Order","-")</f>
        <v>Bulk Order</v>
      </c>
    </row>
    <row r="1904" spans="1:16" ht="14.25" customHeight="1" x14ac:dyDescent="0.3">
      <c r="A1904" s="6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9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/>
      <c r="N1904" s="1" t="s">
        <v>23</v>
      </c>
      <c r="O1904" s="7">
        <f t="shared" si="60"/>
        <v>1668.7295999999999</v>
      </c>
      <c r="P1904" s="1" t="str">
        <f>IF(Table1[[#This Row],[quantity]]&gt;=6,"Bulk Order","-")</f>
        <v>Bulk Order</v>
      </c>
    </row>
    <row r="1905" spans="1:16" ht="14.25" customHeight="1" x14ac:dyDescent="0.3">
      <c r="A1905" s="6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9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/>
      <c r="N1905" s="1" t="s">
        <v>23</v>
      </c>
      <c r="O1905" s="7">
        <f t="shared" si="60"/>
        <v>689.6943</v>
      </c>
      <c r="P1905" s="1" t="str">
        <f>IF(Table1[[#This Row],[quantity]]&gt;=6,"Bulk Order","-")</f>
        <v>Bulk Order</v>
      </c>
    </row>
    <row r="1906" spans="1:16" ht="14.25" customHeight="1" x14ac:dyDescent="0.3">
      <c r="A1906" s="6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9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/>
      <c r="N1906" s="1" t="s">
        <v>17</v>
      </c>
      <c r="O1906" s="7">
        <f t="shared" si="60"/>
        <v>2147.5164999999997</v>
      </c>
      <c r="P1906" s="1" t="str">
        <f>IF(Table1[[#This Row],[quantity]]&gt;=6,"Bulk Order","-")</f>
        <v>Bulk Order</v>
      </c>
    </row>
    <row r="1907" spans="1:16" ht="14.25" customHeight="1" x14ac:dyDescent="0.3">
      <c r="A1907" s="6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9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/>
      <c r="N1907" s="1" t="s">
        <v>17</v>
      </c>
      <c r="O1907" s="7">
        <f t="shared" si="60"/>
        <v>3053.5232000000001</v>
      </c>
      <c r="P1907" s="1" t="str">
        <f>IF(Table1[[#This Row],[quantity]]&gt;=6,"Bulk Order","-")</f>
        <v>-</v>
      </c>
    </row>
    <row r="1908" spans="1:16" ht="14.25" customHeight="1" x14ac:dyDescent="0.3">
      <c r="A1908" s="6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9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/>
      <c r="N1908" s="1" t="s">
        <v>23</v>
      </c>
      <c r="O1908" s="7">
        <f t="shared" si="60"/>
        <v>1150.4594999999999</v>
      </c>
      <c r="P1908" s="1" t="str">
        <f>IF(Table1[[#This Row],[quantity]]&gt;=6,"Bulk Order","-")</f>
        <v>-</v>
      </c>
    </row>
    <row r="1909" spans="1:16" ht="14.25" customHeight="1" x14ac:dyDescent="0.3">
      <c r="A1909" s="6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9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/>
      <c r="N1909" s="1" t="s">
        <v>48</v>
      </c>
      <c r="O1909" s="7">
        <f t="shared" si="60"/>
        <v>1346.6624999999999</v>
      </c>
      <c r="P1909" s="1" t="str">
        <f>IF(Table1[[#This Row],[quantity]]&gt;=6,"Bulk Order","-")</f>
        <v>-</v>
      </c>
    </row>
    <row r="1910" spans="1:16" ht="14.25" customHeight="1" x14ac:dyDescent="0.3">
      <c r="A1910" s="6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9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/>
      <c r="N1910" s="1" t="s">
        <v>48</v>
      </c>
      <c r="O1910" s="7">
        <f t="shared" si="60"/>
        <v>677.7242</v>
      </c>
      <c r="P1910" s="1" t="str">
        <f>IF(Table1[[#This Row],[quantity]]&gt;=6,"Bulk Order","-")</f>
        <v>-</v>
      </c>
    </row>
    <row r="1911" spans="1:16" ht="14.25" customHeight="1" x14ac:dyDescent="0.3">
      <c r="A1911" s="6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9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/>
      <c r="N1911" s="1" t="s">
        <v>39</v>
      </c>
      <c r="O1911" s="7">
        <f t="shared" si="60"/>
        <v>1042.2215999999999</v>
      </c>
      <c r="P1911" s="1" t="str">
        <f>IF(Table1[[#This Row],[quantity]]&gt;=6,"Bulk Order","-")</f>
        <v>Bulk Order</v>
      </c>
    </row>
    <row r="1912" spans="1:16" ht="14.25" customHeight="1" x14ac:dyDescent="0.3">
      <c r="A1912" s="6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9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/>
      <c r="N1912" s="1" t="s">
        <v>28</v>
      </c>
      <c r="O1912" s="7">
        <f t="shared" si="60"/>
        <v>2854.5552000000002</v>
      </c>
      <c r="P1912" s="1" t="str">
        <f>IF(Table1[[#This Row],[quantity]]&gt;=6,"Bulk Order","-")</f>
        <v>-</v>
      </c>
    </row>
    <row r="1913" spans="1:16" ht="14.25" customHeight="1" x14ac:dyDescent="0.3">
      <c r="A1913" s="6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9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/>
      <c r="N1913" s="1" t="s">
        <v>39</v>
      </c>
      <c r="O1913" s="7">
        <f t="shared" si="60"/>
        <v>1797.6372000000001</v>
      </c>
      <c r="P1913" s="1" t="str">
        <f>IF(Table1[[#This Row],[quantity]]&gt;=6,"Bulk Order","-")</f>
        <v>-</v>
      </c>
    </row>
    <row r="1914" spans="1:16" ht="14.25" customHeight="1" x14ac:dyDescent="0.3">
      <c r="A1914" s="6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9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/>
      <c r="N1914" s="1" t="s">
        <v>34</v>
      </c>
      <c r="O1914" s="7">
        <f t="shared" si="60"/>
        <v>382.83179999999999</v>
      </c>
      <c r="P1914" s="1" t="str">
        <f>IF(Table1[[#This Row],[quantity]]&gt;=6,"Bulk Order","-")</f>
        <v>Bulk Order</v>
      </c>
    </row>
    <row r="1915" spans="1:16" ht="14.25" customHeight="1" x14ac:dyDescent="0.3">
      <c r="A1915" s="6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9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/>
      <c r="N1915" s="1" t="s">
        <v>48</v>
      </c>
      <c r="O1915" s="7">
        <f t="shared" si="60"/>
        <v>769.19040000000007</v>
      </c>
      <c r="P1915" s="1" t="str">
        <f>IF(Table1[[#This Row],[quantity]]&gt;=6,"Bulk Order","-")</f>
        <v>-</v>
      </c>
    </row>
    <row r="1916" spans="1:16" ht="14.25" customHeight="1" x14ac:dyDescent="0.3">
      <c r="A1916" s="6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9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/>
      <c r="N1916" s="1" t="s">
        <v>17</v>
      </c>
      <c r="O1916" s="7">
        <f t="shared" si="60"/>
        <v>1347.2620000000002</v>
      </c>
      <c r="P1916" s="1" t="str">
        <f>IF(Table1[[#This Row],[quantity]]&gt;=6,"Bulk Order","-")</f>
        <v>Bulk Order</v>
      </c>
    </row>
    <row r="1917" spans="1:16" ht="14.25" customHeight="1" x14ac:dyDescent="0.3">
      <c r="A1917" s="6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9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/>
      <c r="N1917" s="1" t="s">
        <v>28</v>
      </c>
      <c r="O1917" s="7">
        <f t="shared" si="60"/>
        <v>3657.7474000000002</v>
      </c>
      <c r="P1917" s="1" t="str">
        <f>IF(Table1[[#This Row],[quantity]]&gt;=6,"Bulk Order","-")</f>
        <v>-</v>
      </c>
    </row>
    <row r="1918" spans="1:16" ht="14.25" customHeight="1" x14ac:dyDescent="0.3">
      <c r="A1918" s="6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9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/>
      <c r="N1918" s="1" t="s">
        <v>48</v>
      </c>
      <c r="O1918" s="7">
        <f t="shared" si="60"/>
        <v>1820.2425000000001</v>
      </c>
      <c r="P1918" s="1" t="str">
        <f>IF(Table1[[#This Row],[quantity]]&gt;=6,"Bulk Order","-")</f>
        <v>-</v>
      </c>
    </row>
    <row r="1919" spans="1:16" ht="14.25" customHeight="1" x14ac:dyDescent="0.3">
      <c r="A1919" s="6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9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/>
      <c r="N1919" s="1" t="s">
        <v>17</v>
      </c>
      <c r="O1919" s="7">
        <f t="shared" si="60"/>
        <v>289.91949999999997</v>
      </c>
      <c r="P1919" s="1" t="str">
        <f>IF(Table1[[#This Row],[quantity]]&gt;=6,"Bulk Order","-")</f>
        <v>Bulk Order</v>
      </c>
    </row>
    <row r="1920" spans="1:16" ht="14.25" customHeight="1" x14ac:dyDescent="0.3">
      <c r="A1920" s="6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9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/>
      <c r="N1920" s="1" t="s">
        <v>23</v>
      </c>
      <c r="O1920" s="7">
        <f t="shared" si="60"/>
        <v>1288.902</v>
      </c>
      <c r="P1920" s="1" t="str">
        <f>IF(Table1[[#This Row],[quantity]]&gt;=6,"Bulk Order","-")</f>
        <v>-</v>
      </c>
    </row>
    <row r="1921" spans="1:16" ht="14.25" customHeight="1" x14ac:dyDescent="0.3">
      <c r="A1921" s="6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9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/>
      <c r="N1921" s="1" t="s">
        <v>34</v>
      </c>
      <c r="O1921" s="7">
        <f t="shared" si="60"/>
        <v>1722.3771000000002</v>
      </c>
      <c r="P1921" s="1" t="str">
        <f>IF(Table1[[#This Row],[quantity]]&gt;=6,"Bulk Order","-")</f>
        <v>Bulk Order</v>
      </c>
    </row>
    <row r="1922" spans="1:16" ht="14.25" customHeight="1" x14ac:dyDescent="0.3">
      <c r="A1922" s="6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9"/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/>
      <c r="N1922" s="1" t="s">
        <v>48</v>
      </c>
      <c r="O1922" s="7">
        <f t="shared" si="60"/>
        <v>2226.3788</v>
      </c>
      <c r="P1922" s="1" t="str">
        <f>IF(Table1[[#This Row],[quantity]]&gt;=6,"Bulk Order","-")</f>
        <v>Bulk Order</v>
      </c>
    </row>
    <row r="1923" spans="1:16" ht="14.25" customHeight="1" x14ac:dyDescent="0.3">
      <c r="A1923" s="6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ref="F1923:F1986" si="61">D1923*E1923</f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/>
      <c r="N1923" s="1" t="s">
        <v>28</v>
      </c>
      <c r="O1923" s="7">
        <f t="shared" ref="O1923:O1986" si="62">D1923-F1923</f>
        <v>1378.1622000000002</v>
      </c>
      <c r="P1923" s="1" t="str">
        <f>IF(Table1[[#This Row],[quantity]]&gt;=6,"Bulk Order","-")</f>
        <v>Bulk Order</v>
      </c>
    </row>
    <row r="1924" spans="1:16" ht="14.25" customHeight="1" x14ac:dyDescent="0.3">
      <c r="A1924" s="6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1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/>
      <c r="N1924" s="1" t="s">
        <v>48</v>
      </c>
      <c r="O1924" s="7">
        <f t="shared" si="62"/>
        <v>2048.2676000000001</v>
      </c>
      <c r="P1924" s="1" t="str">
        <f>IF(Table1[[#This Row],[quantity]]&gt;=6,"Bulk Order","-")</f>
        <v>-</v>
      </c>
    </row>
    <row r="1925" spans="1:16" ht="14.25" customHeight="1" x14ac:dyDescent="0.3">
      <c r="A1925" s="6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1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/>
      <c r="N1925" s="1" t="s">
        <v>28</v>
      </c>
      <c r="O1925" s="7">
        <f t="shared" si="62"/>
        <v>2073.5389999999998</v>
      </c>
      <c r="P1925" s="1" t="str">
        <f>IF(Table1[[#This Row],[quantity]]&gt;=6,"Bulk Order","-")</f>
        <v>Bulk Order</v>
      </c>
    </row>
    <row r="1926" spans="1:16" ht="14.25" customHeight="1" x14ac:dyDescent="0.3">
      <c r="A1926" s="6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1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/>
      <c r="N1926" s="1" t="s">
        <v>28</v>
      </c>
      <c r="O1926" s="7">
        <f t="shared" si="62"/>
        <v>490.69799999999998</v>
      </c>
      <c r="P1926" s="1" t="str">
        <f>IF(Table1[[#This Row],[quantity]]&gt;=6,"Bulk Order","-")</f>
        <v>-</v>
      </c>
    </row>
    <row r="1927" spans="1:16" ht="14.25" customHeight="1" x14ac:dyDescent="0.3">
      <c r="A1927" s="6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1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/>
      <c r="N1927" s="1" t="s">
        <v>23</v>
      </c>
      <c r="O1927" s="7">
        <f t="shared" si="62"/>
        <v>652.9923</v>
      </c>
      <c r="P1927" s="1" t="str">
        <f>IF(Table1[[#This Row],[quantity]]&gt;=6,"Bulk Order","-")</f>
        <v>-</v>
      </c>
    </row>
    <row r="1928" spans="1:16" ht="14.25" customHeight="1" x14ac:dyDescent="0.3">
      <c r="A1928" s="6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1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/>
      <c r="N1928" s="1" t="s">
        <v>28</v>
      </c>
      <c r="O1928" s="7">
        <f t="shared" si="62"/>
        <v>2280.5839999999998</v>
      </c>
      <c r="P1928" s="1" t="str">
        <f>IF(Table1[[#This Row],[quantity]]&gt;=6,"Bulk Order","-")</f>
        <v>Bulk Order</v>
      </c>
    </row>
    <row r="1929" spans="1:16" ht="14.25" customHeight="1" x14ac:dyDescent="0.3">
      <c r="A1929" s="6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1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/>
      <c r="N1929" s="1" t="s">
        <v>39</v>
      </c>
      <c r="O1929" s="7">
        <f t="shared" si="62"/>
        <v>1732.25</v>
      </c>
      <c r="P1929" s="1" t="str">
        <f>IF(Table1[[#This Row],[quantity]]&gt;=6,"Bulk Order","-")</f>
        <v>-</v>
      </c>
    </row>
    <row r="1930" spans="1:16" ht="14.25" customHeight="1" x14ac:dyDescent="0.3">
      <c r="A1930" s="6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1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/>
      <c r="N1930" s="1" t="s">
        <v>34</v>
      </c>
      <c r="O1930" s="7">
        <f t="shared" si="62"/>
        <v>3513.7527999999998</v>
      </c>
      <c r="P1930" s="1" t="str">
        <f>IF(Table1[[#This Row],[quantity]]&gt;=6,"Bulk Order","-")</f>
        <v>-</v>
      </c>
    </row>
    <row r="1931" spans="1:16" ht="14.25" customHeight="1" x14ac:dyDescent="0.3">
      <c r="A1931" s="6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1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/>
      <c r="N1931" s="1" t="s">
        <v>23</v>
      </c>
      <c r="O1931" s="7">
        <f t="shared" si="62"/>
        <v>2145.7854000000002</v>
      </c>
      <c r="P1931" s="1" t="str">
        <f>IF(Table1[[#This Row],[quantity]]&gt;=6,"Bulk Order","-")</f>
        <v>-</v>
      </c>
    </row>
    <row r="1932" spans="1:16" ht="14.25" customHeight="1" x14ac:dyDescent="0.3">
      <c r="A1932" s="6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1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/>
      <c r="N1932" s="1" t="s">
        <v>48</v>
      </c>
      <c r="O1932" s="7">
        <f t="shared" si="62"/>
        <v>2924.6320000000001</v>
      </c>
      <c r="P1932" s="1" t="str">
        <f>IF(Table1[[#This Row],[quantity]]&gt;=6,"Bulk Order","-")</f>
        <v>Bulk Order</v>
      </c>
    </row>
    <row r="1933" spans="1:16" ht="14.25" customHeight="1" x14ac:dyDescent="0.3">
      <c r="A1933" s="6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1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/>
      <c r="N1933" s="1" t="s">
        <v>48</v>
      </c>
      <c r="O1933" s="7">
        <f t="shared" si="62"/>
        <v>670.95</v>
      </c>
      <c r="P1933" s="1" t="str">
        <f>IF(Table1[[#This Row],[quantity]]&gt;=6,"Bulk Order","-")</f>
        <v>Bulk Order</v>
      </c>
    </row>
    <row r="1934" spans="1:16" ht="14.25" customHeight="1" x14ac:dyDescent="0.3">
      <c r="A1934" s="6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1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/>
      <c r="N1934" s="1" t="s">
        <v>23</v>
      </c>
      <c r="O1934" s="7">
        <f t="shared" si="62"/>
        <v>2809.2204000000002</v>
      </c>
      <c r="P1934" s="1" t="str">
        <f>IF(Table1[[#This Row],[quantity]]&gt;=6,"Bulk Order","-")</f>
        <v>-</v>
      </c>
    </row>
    <row r="1935" spans="1:16" ht="14.25" customHeight="1" x14ac:dyDescent="0.3">
      <c r="A1935" s="6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1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/>
      <c r="N1935" s="1" t="s">
        <v>23</v>
      </c>
      <c r="O1935" s="7">
        <f t="shared" si="62"/>
        <v>2305.6055999999999</v>
      </c>
      <c r="P1935" s="1" t="str">
        <f>IF(Table1[[#This Row],[quantity]]&gt;=6,"Bulk Order","-")</f>
        <v>Bulk Order</v>
      </c>
    </row>
    <row r="1936" spans="1:16" ht="14.25" customHeight="1" x14ac:dyDescent="0.3">
      <c r="A1936" s="6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1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/>
      <c r="N1936" s="1" t="s">
        <v>28</v>
      </c>
      <c r="O1936" s="7">
        <f t="shared" si="62"/>
        <v>3023.1374999999998</v>
      </c>
      <c r="P1936" s="1" t="str">
        <f>IF(Table1[[#This Row],[quantity]]&gt;=6,"Bulk Order","-")</f>
        <v>-</v>
      </c>
    </row>
    <row r="1937" spans="1:16" ht="14.25" customHeight="1" x14ac:dyDescent="0.3">
      <c r="A1937" s="6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1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/>
      <c r="N1937" s="1" t="s">
        <v>17</v>
      </c>
      <c r="O1937" s="7">
        <f t="shared" si="62"/>
        <v>470.80230000000006</v>
      </c>
      <c r="P1937" s="1" t="str">
        <f>IF(Table1[[#This Row],[quantity]]&gt;=6,"Bulk Order","-")</f>
        <v>-</v>
      </c>
    </row>
    <row r="1938" spans="1:16" ht="14.25" customHeight="1" x14ac:dyDescent="0.3">
      <c r="A1938" s="6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1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/>
      <c r="N1938" s="1" t="s">
        <v>28</v>
      </c>
      <c r="O1938" s="7">
        <f t="shared" si="62"/>
        <v>214.59079999999997</v>
      </c>
      <c r="P1938" s="1" t="str">
        <f>IF(Table1[[#This Row],[quantity]]&gt;=6,"Bulk Order","-")</f>
        <v>-</v>
      </c>
    </row>
    <row r="1939" spans="1:16" ht="14.25" customHeight="1" x14ac:dyDescent="0.3">
      <c r="A1939" s="6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1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/>
      <c r="N1939" s="1" t="s">
        <v>48</v>
      </c>
      <c r="O1939" s="7">
        <f t="shared" si="62"/>
        <v>3324.8739999999998</v>
      </c>
      <c r="P1939" s="1" t="str">
        <f>IF(Table1[[#This Row],[quantity]]&gt;=6,"Bulk Order","-")</f>
        <v>-</v>
      </c>
    </row>
    <row r="1940" spans="1:16" ht="14.25" customHeight="1" x14ac:dyDescent="0.3">
      <c r="A1940" s="6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1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/>
      <c r="N1940" s="1" t="s">
        <v>48</v>
      </c>
      <c r="O1940" s="7">
        <f t="shared" si="62"/>
        <v>619.69360000000006</v>
      </c>
      <c r="P1940" s="1" t="str">
        <f>IF(Table1[[#This Row],[quantity]]&gt;=6,"Bulk Order","-")</f>
        <v>Bulk Order</v>
      </c>
    </row>
    <row r="1941" spans="1:16" ht="14.25" customHeight="1" x14ac:dyDescent="0.3">
      <c r="A1941" s="6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1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/>
      <c r="N1941" s="1" t="s">
        <v>48</v>
      </c>
      <c r="O1941" s="7">
        <f t="shared" si="62"/>
        <v>426.06850000000003</v>
      </c>
      <c r="P1941" s="1" t="str">
        <f>IF(Table1[[#This Row],[quantity]]&gt;=6,"Bulk Order","-")</f>
        <v>-</v>
      </c>
    </row>
    <row r="1942" spans="1:16" ht="14.25" customHeight="1" x14ac:dyDescent="0.3">
      <c r="A1942" s="6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1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/>
      <c r="N1942" s="1" t="s">
        <v>28</v>
      </c>
      <c r="O1942" s="7">
        <f t="shared" si="62"/>
        <v>835.375</v>
      </c>
      <c r="P1942" s="1" t="str">
        <f>IF(Table1[[#This Row],[quantity]]&gt;=6,"Bulk Order","-")</f>
        <v>-</v>
      </c>
    </row>
    <row r="1943" spans="1:16" ht="14.25" customHeight="1" x14ac:dyDescent="0.3">
      <c r="A1943" s="6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1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/>
      <c r="N1943" s="1" t="s">
        <v>28</v>
      </c>
      <c r="O1943" s="7">
        <f t="shared" si="62"/>
        <v>341.58640000000003</v>
      </c>
      <c r="P1943" s="1" t="str">
        <f>IF(Table1[[#This Row],[quantity]]&gt;=6,"Bulk Order","-")</f>
        <v>-</v>
      </c>
    </row>
    <row r="1944" spans="1:16" ht="14.25" customHeight="1" x14ac:dyDescent="0.3">
      <c r="A1944" s="6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1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/>
      <c r="N1944" s="1" t="s">
        <v>39</v>
      </c>
      <c r="O1944" s="7">
        <f t="shared" si="62"/>
        <v>3069.4874</v>
      </c>
      <c r="P1944" s="1" t="str">
        <f>IF(Table1[[#This Row],[quantity]]&gt;=6,"Bulk Order","-")</f>
        <v>-</v>
      </c>
    </row>
    <row r="1945" spans="1:16" ht="14.25" customHeight="1" x14ac:dyDescent="0.3">
      <c r="A1945" s="6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1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/>
      <c r="N1945" s="1" t="s">
        <v>23</v>
      </c>
      <c r="O1945" s="7">
        <f t="shared" si="62"/>
        <v>1907.6816000000001</v>
      </c>
      <c r="P1945" s="1" t="str">
        <f>IF(Table1[[#This Row],[quantity]]&gt;=6,"Bulk Order","-")</f>
        <v>-</v>
      </c>
    </row>
    <row r="1946" spans="1:16" ht="14.25" customHeight="1" x14ac:dyDescent="0.3">
      <c r="A1946" s="6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1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/>
      <c r="N1946" s="1" t="s">
        <v>23</v>
      </c>
      <c r="O1946" s="7">
        <f t="shared" si="62"/>
        <v>870.3993999999999</v>
      </c>
      <c r="P1946" s="1" t="str">
        <f>IF(Table1[[#This Row],[quantity]]&gt;=6,"Bulk Order","-")</f>
        <v>-</v>
      </c>
    </row>
    <row r="1947" spans="1:16" ht="14.25" customHeight="1" x14ac:dyDescent="0.3">
      <c r="A1947" s="6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1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/>
      <c r="N1947" s="1" t="s">
        <v>48</v>
      </c>
      <c r="O1947" s="7">
        <f t="shared" si="62"/>
        <v>1536.5756000000001</v>
      </c>
      <c r="P1947" s="1" t="str">
        <f>IF(Table1[[#This Row],[quantity]]&gt;=6,"Bulk Order","-")</f>
        <v>Bulk Order</v>
      </c>
    </row>
    <row r="1948" spans="1:16" ht="14.25" customHeight="1" x14ac:dyDescent="0.3">
      <c r="A1948" s="6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1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/>
      <c r="N1948" s="1" t="s">
        <v>48</v>
      </c>
      <c r="O1948" s="7">
        <f t="shared" si="62"/>
        <v>3600.8465000000001</v>
      </c>
      <c r="P1948" s="1" t="str">
        <f>IF(Table1[[#This Row],[quantity]]&gt;=6,"Bulk Order","-")</f>
        <v>-</v>
      </c>
    </row>
    <row r="1949" spans="1:16" ht="14.25" customHeight="1" x14ac:dyDescent="0.3">
      <c r="A1949" s="6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1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/>
      <c r="N1949" s="1" t="s">
        <v>48</v>
      </c>
      <c r="O1949" s="7">
        <f t="shared" si="62"/>
        <v>2460.6257000000001</v>
      </c>
      <c r="P1949" s="1" t="str">
        <f>IF(Table1[[#This Row],[quantity]]&gt;=6,"Bulk Order","-")</f>
        <v>-</v>
      </c>
    </row>
    <row r="1950" spans="1:16" ht="14.25" customHeight="1" x14ac:dyDescent="0.3">
      <c r="A1950" s="6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1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/>
      <c r="N1950" s="1" t="s">
        <v>28</v>
      </c>
      <c r="O1950" s="7">
        <f t="shared" si="62"/>
        <v>2214.8807000000002</v>
      </c>
      <c r="P1950" s="1" t="str">
        <f>IF(Table1[[#This Row],[quantity]]&gt;=6,"Bulk Order","-")</f>
        <v>-</v>
      </c>
    </row>
    <row r="1951" spans="1:16" ht="14.25" customHeight="1" x14ac:dyDescent="0.3">
      <c r="A1951" s="6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1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/>
      <c r="N1951" s="1" t="s">
        <v>48</v>
      </c>
      <c r="O1951" s="7">
        <f t="shared" si="62"/>
        <v>1668.7122000000002</v>
      </c>
      <c r="P1951" s="1" t="str">
        <f>IF(Table1[[#This Row],[quantity]]&gt;=6,"Bulk Order","-")</f>
        <v>Bulk Order</v>
      </c>
    </row>
    <row r="1952" spans="1:16" ht="14.25" customHeight="1" x14ac:dyDescent="0.3">
      <c r="A1952" s="6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1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/>
      <c r="N1952" s="1" t="s">
        <v>23</v>
      </c>
      <c r="O1952" s="7">
        <f t="shared" si="62"/>
        <v>884.18200000000002</v>
      </c>
      <c r="P1952" s="1" t="str">
        <f>IF(Table1[[#This Row],[quantity]]&gt;=6,"Bulk Order","-")</f>
        <v>Bulk Order</v>
      </c>
    </row>
    <row r="1953" spans="1:16" ht="14.25" customHeight="1" x14ac:dyDescent="0.3">
      <c r="A1953" s="6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1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/>
      <c r="N1953" s="1" t="s">
        <v>28</v>
      </c>
      <c r="O1953" s="7">
        <f t="shared" si="62"/>
        <v>2459.6415999999999</v>
      </c>
      <c r="P1953" s="1" t="str">
        <f>IF(Table1[[#This Row],[quantity]]&gt;=6,"Bulk Order","-")</f>
        <v>Bulk Order</v>
      </c>
    </row>
    <row r="1954" spans="1:16" ht="14.25" customHeight="1" x14ac:dyDescent="0.3">
      <c r="A1954" s="6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1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/>
      <c r="N1954" s="1" t="s">
        <v>34</v>
      </c>
      <c r="O1954" s="7">
        <f t="shared" si="62"/>
        <v>2711.3688000000002</v>
      </c>
      <c r="P1954" s="1" t="str">
        <f>IF(Table1[[#This Row],[quantity]]&gt;=6,"Bulk Order","-")</f>
        <v>Bulk Order</v>
      </c>
    </row>
    <row r="1955" spans="1:16" ht="14.25" customHeight="1" x14ac:dyDescent="0.3">
      <c r="A1955" s="6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1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/>
      <c r="N1955" s="1" t="s">
        <v>39</v>
      </c>
      <c r="O1955" s="7">
        <f t="shared" si="62"/>
        <v>1356.1937999999998</v>
      </c>
      <c r="P1955" s="1" t="str">
        <f>IF(Table1[[#This Row],[quantity]]&gt;=6,"Bulk Order","-")</f>
        <v>-</v>
      </c>
    </row>
    <row r="1956" spans="1:16" ht="14.25" customHeight="1" x14ac:dyDescent="0.3">
      <c r="A1956" s="6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1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/>
      <c r="N1956" s="1" t="s">
        <v>34</v>
      </c>
      <c r="O1956" s="7">
        <f t="shared" si="62"/>
        <v>1090.3104000000001</v>
      </c>
      <c r="P1956" s="1" t="str">
        <f>IF(Table1[[#This Row],[quantity]]&gt;=6,"Bulk Order","-")</f>
        <v>Bulk Order</v>
      </c>
    </row>
    <row r="1957" spans="1:16" ht="14.25" customHeight="1" x14ac:dyDescent="0.3">
      <c r="A1957" s="6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1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/>
      <c r="N1957" s="1" t="s">
        <v>17</v>
      </c>
      <c r="O1957" s="7">
        <f t="shared" si="62"/>
        <v>2184.4577999999997</v>
      </c>
      <c r="P1957" s="1" t="str">
        <f>IF(Table1[[#This Row],[quantity]]&gt;=6,"Bulk Order","-")</f>
        <v>Bulk Order</v>
      </c>
    </row>
    <row r="1958" spans="1:16" ht="14.25" customHeight="1" x14ac:dyDescent="0.3">
      <c r="A1958" s="6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1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/>
      <c r="N1958" s="1" t="s">
        <v>23</v>
      </c>
      <c r="O1958" s="7">
        <f t="shared" si="62"/>
        <v>3885.6601999999998</v>
      </c>
      <c r="P1958" s="1" t="str">
        <f>IF(Table1[[#This Row],[quantity]]&gt;=6,"Bulk Order","-")</f>
        <v>-</v>
      </c>
    </row>
    <row r="1959" spans="1:16" ht="14.25" customHeight="1" x14ac:dyDescent="0.3">
      <c r="A1959" s="6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1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/>
      <c r="N1959" s="1" t="s">
        <v>34</v>
      </c>
      <c r="O1959" s="7">
        <f t="shared" si="62"/>
        <v>2715.1831999999999</v>
      </c>
      <c r="P1959" s="1" t="str">
        <f>IF(Table1[[#This Row],[quantity]]&gt;=6,"Bulk Order","-")</f>
        <v>-</v>
      </c>
    </row>
    <row r="1960" spans="1:16" ht="14.25" customHeight="1" x14ac:dyDescent="0.3">
      <c r="A1960" s="6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1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/>
      <c r="N1960" s="1" t="s">
        <v>39</v>
      </c>
      <c r="O1960" s="7">
        <f t="shared" si="62"/>
        <v>2089.4166</v>
      </c>
      <c r="P1960" s="1" t="str">
        <f>IF(Table1[[#This Row],[quantity]]&gt;=6,"Bulk Order","-")</f>
        <v>-</v>
      </c>
    </row>
    <row r="1961" spans="1:16" ht="14.25" customHeight="1" x14ac:dyDescent="0.3">
      <c r="A1961" s="6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1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/>
      <c r="N1961" s="1" t="s">
        <v>23</v>
      </c>
      <c r="O1961" s="7">
        <f t="shared" si="62"/>
        <v>901.12660000000005</v>
      </c>
      <c r="P1961" s="1" t="str">
        <f>IF(Table1[[#This Row],[quantity]]&gt;=6,"Bulk Order","-")</f>
        <v>-</v>
      </c>
    </row>
    <row r="1962" spans="1:16" ht="14.25" customHeight="1" x14ac:dyDescent="0.3">
      <c r="A1962" s="6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1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/>
      <c r="N1962" s="1" t="s">
        <v>17</v>
      </c>
      <c r="O1962" s="7">
        <f t="shared" si="62"/>
        <v>821.52960000000007</v>
      </c>
      <c r="P1962" s="1" t="str">
        <f>IF(Table1[[#This Row],[quantity]]&gt;=6,"Bulk Order","-")</f>
        <v>Bulk Order</v>
      </c>
    </row>
    <row r="1963" spans="1:16" ht="14.25" customHeight="1" x14ac:dyDescent="0.3">
      <c r="A1963" s="6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1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/>
      <c r="N1963" s="1" t="s">
        <v>23</v>
      </c>
      <c r="O1963" s="7">
        <f t="shared" si="62"/>
        <v>3787.9470000000001</v>
      </c>
      <c r="P1963" s="1" t="str">
        <f>IF(Table1[[#This Row],[quantity]]&gt;=6,"Bulk Order","-")</f>
        <v>-</v>
      </c>
    </row>
    <row r="1964" spans="1:16" ht="14.25" customHeight="1" x14ac:dyDescent="0.3">
      <c r="A1964" s="6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1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/>
      <c r="N1964" s="1" t="s">
        <v>48</v>
      </c>
      <c r="O1964" s="7">
        <f t="shared" si="62"/>
        <v>573.30680000000007</v>
      </c>
      <c r="P1964" s="1" t="str">
        <f>IF(Table1[[#This Row],[quantity]]&gt;=6,"Bulk Order","-")</f>
        <v>-</v>
      </c>
    </row>
    <row r="1965" spans="1:16" ht="14.25" customHeight="1" x14ac:dyDescent="0.3">
      <c r="A1965" s="6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1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/>
      <c r="N1965" s="1" t="s">
        <v>48</v>
      </c>
      <c r="O1965" s="7">
        <f t="shared" si="62"/>
        <v>3006.15</v>
      </c>
      <c r="P1965" s="1" t="str">
        <f>IF(Table1[[#This Row],[quantity]]&gt;=6,"Bulk Order","-")</f>
        <v>-</v>
      </c>
    </row>
    <row r="1966" spans="1:16" ht="14.25" customHeight="1" x14ac:dyDescent="0.3">
      <c r="A1966" s="6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1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/>
      <c r="N1966" s="1" t="s">
        <v>48</v>
      </c>
      <c r="O1966" s="7">
        <f t="shared" si="62"/>
        <v>1395.4712000000002</v>
      </c>
      <c r="P1966" s="1" t="str">
        <f>IF(Table1[[#This Row],[quantity]]&gt;=6,"Bulk Order","-")</f>
        <v>-</v>
      </c>
    </row>
    <row r="1967" spans="1:16" ht="14.25" customHeight="1" x14ac:dyDescent="0.3">
      <c r="A1967" s="6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1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/>
      <c r="N1967" s="1" t="s">
        <v>39</v>
      </c>
      <c r="O1967" s="7">
        <f t="shared" si="62"/>
        <v>2129.8857000000003</v>
      </c>
      <c r="P1967" s="1" t="str">
        <f>IF(Table1[[#This Row],[quantity]]&gt;=6,"Bulk Order","-")</f>
        <v>-</v>
      </c>
    </row>
    <row r="1968" spans="1:16" ht="14.25" customHeight="1" x14ac:dyDescent="0.3">
      <c r="A1968" s="6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1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/>
      <c r="N1968" s="1" t="s">
        <v>17</v>
      </c>
      <c r="O1968" s="7">
        <f t="shared" si="62"/>
        <v>1768.7176000000002</v>
      </c>
      <c r="P1968" s="1" t="str">
        <f>IF(Table1[[#This Row],[quantity]]&gt;=6,"Bulk Order","-")</f>
        <v>-</v>
      </c>
    </row>
    <row r="1969" spans="1:16" ht="14.25" customHeight="1" x14ac:dyDescent="0.3">
      <c r="A1969" s="6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1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/>
      <c r="N1969" s="1" t="s">
        <v>17</v>
      </c>
      <c r="O1969" s="7">
        <f t="shared" si="62"/>
        <v>2931.3440000000001</v>
      </c>
      <c r="P1969" s="1" t="str">
        <f>IF(Table1[[#This Row],[quantity]]&gt;=6,"Bulk Order","-")</f>
        <v>-</v>
      </c>
    </row>
    <row r="1970" spans="1:16" ht="14.25" customHeight="1" x14ac:dyDescent="0.3">
      <c r="A1970" s="6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1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/>
      <c r="N1970" s="1" t="s">
        <v>17</v>
      </c>
      <c r="O1970" s="7">
        <f t="shared" si="62"/>
        <v>326.59119999999996</v>
      </c>
      <c r="P1970" s="1" t="str">
        <f>IF(Table1[[#This Row],[quantity]]&gt;=6,"Bulk Order","-")</f>
        <v>-</v>
      </c>
    </row>
    <row r="1971" spans="1:16" ht="14.25" customHeight="1" x14ac:dyDescent="0.3">
      <c r="A1971" s="6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1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/>
      <c r="N1971" s="1" t="s">
        <v>23</v>
      </c>
      <c r="O1971" s="7">
        <f t="shared" si="62"/>
        <v>2204.2831999999999</v>
      </c>
      <c r="P1971" s="1" t="str">
        <f>IF(Table1[[#This Row],[quantity]]&gt;=6,"Bulk Order","-")</f>
        <v>Bulk Order</v>
      </c>
    </row>
    <row r="1972" spans="1:16" ht="14.25" customHeight="1" x14ac:dyDescent="0.3">
      <c r="A1972" s="6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1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/>
      <c r="N1972" s="1" t="s">
        <v>23</v>
      </c>
      <c r="O1972" s="7">
        <f t="shared" si="62"/>
        <v>3604.7416000000003</v>
      </c>
      <c r="P1972" s="1" t="str">
        <f>IF(Table1[[#This Row],[quantity]]&gt;=6,"Bulk Order","-")</f>
        <v>-</v>
      </c>
    </row>
    <row r="1973" spans="1:16" ht="14.25" customHeight="1" x14ac:dyDescent="0.3">
      <c r="A1973" s="6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1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/>
      <c r="N1973" s="1" t="s">
        <v>48</v>
      </c>
      <c r="O1973" s="7">
        <f t="shared" si="62"/>
        <v>4200.8890000000001</v>
      </c>
      <c r="P1973" s="1" t="str">
        <f>IF(Table1[[#This Row],[quantity]]&gt;=6,"Bulk Order","-")</f>
        <v>-</v>
      </c>
    </row>
    <row r="1974" spans="1:16" ht="14.25" customHeight="1" x14ac:dyDescent="0.3">
      <c r="A1974" s="6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1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/>
      <c r="N1974" s="1" t="s">
        <v>28</v>
      </c>
      <c r="O1974" s="7">
        <f t="shared" si="62"/>
        <v>1158.8699999999999</v>
      </c>
      <c r="P1974" s="1" t="str">
        <f>IF(Table1[[#This Row],[quantity]]&gt;=6,"Bulk Order","-")</f>
        <v>-</v>
      </c>
    </row>
    <row r="1975" spans="1:16" ht="14.25" customHeight="1" x14ac:dyDescent="0.3">
      <c r="A1975" s="6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1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/>
      <c r="N1975" s="1" t="s">
        <v>34</v>
      </c>
      <c r="O1975" s="7">
        <f t="shared" si="62"/>
        <v>2295.288</v>
      </c>
      <c r="P1975" s="1" t="str">
        <f>IF(Table1[[#This Row],[quantity]]&gt;=6,"Bulk Order","-")</f>
        <v>Bulk Order</v>
      </c>
    </row>
    <row r="1976" spans="1:16" ht="14.25" customHeight="1" x14ac:dyDescent="0.3">
      <c r="A1976" s="6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1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/>
      <c r="N1976" s="1" t="s">
        <v>28</v>
      </c>
      <c r="O1976" s="7">
        <f t="shared" si="62"/>
        <v>3222.9277999999999</v>
      </c>
      <c r="P1976" s="1" t="str">
        <f>IF(Table1[[#This Row],[quantity]]&gt;=6,"Bulk Order","-")</f>
        <v>Bulk Order</v>
      </c>
    </row>
    <row r="1977" spans="1:16" ht="14.25" customHeight="1" x14ac:dyDescent="0.3">
      <c r="A1977" s="6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1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/>
      <c r="N1977" s="1" t="s">
        <v>28</v>
      </c>
      <c r="O1977" s="7">
        <f t="shared" si="62"/>
        <v>1220.1332</v>
      </c>
      <c r="P1977" s="1" t="str">
        <f>IF(Table1[[#This Row],[quantity]]&gt;=6,"Bulk Order","-")</f>
        <v>-</v>
      </c>
    </row>
    <row r="1978" spans="1:16" ht="14.25" customHeight="1" x14ac:dyDescent="0.3">
      <c r="A1978" s="6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1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/>
      <c r="N1978" s="1" t="s">
        <v>39</v>
      </c>
      <c r="O1978" s="7">
        <f t="shared" si="62"/>
        <v>1412.0645</v>
      </c>
      <c r="P1978" s="1" t="str">
        <f>IF(Table1[[#This Row],[quantity]]&gt;=6,"Bulk Order","-")</f>
        <v>Bulk Order</v>
      </c>
    </row>
    <row r="1979" spans="1:16" ht="14.25" customHeight="1" x14ac:dyDescent="0.3">
      <c r="A1979" s="6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1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/>
      <c r="N1979" s="1" t="s">
        <v>34</v>
      </c>
      <c r="O1979" s="7">
        <f t="shared" si="62"/>
        <v>1347.8789999999999</v>
      </c>
      <c r="P1979" s="1" t="str">
        <f>IF(Table1[[#This Row],[quantity]]&gt;=6,"Bulk Order","-")</f>
        <v>Bulk Order</v>
      </c>
    </row>
    <row r="1980" spans="1:16" ht="14.25" customHeight="1" x14ac:dyDescent="0.3">
      <c r="A1980" s="6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1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/>
      <c r="N1980" s="1" t="s">
        <v>28</v>
      </c>
      <c r="O1980" s="7">
        <f t="shared" si="62"/>
        <v>173.37959999999998</v>
      </c>
      <c r="P1980" s="1" t="str">
        <f>IF(Table1[[#This Row],[quantity]]&gt;=6,"Bulk Order","-")</f>
        <v>-</v>
      </c>
    </row>
    <row r="1981" spans="1:16" ht="14.25" customHeight="1" x14ac:dyDescent="0.3">
      <c r="A1981" s="6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1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/>
      <c r="N1981" s="1" t="s">
        <v>28</v>
      </c>
      <c r="O1981" s="7">
        <f t="shared" si="62"/>
        <v>1644.2577999999999</v>
      </c>
      <c r="P1981" s="1" t="str">
        <f>IF(Table1[[#This Row],[quantity]]&gt;=6,"Bulk Order","-")</f>
        <v>Bulk Order</v>
      </c>
    </row>
    <row r="1982" spans="1:16" ht="14.25" customHeight="1" x14ac:dyDescent="0.3">
      <c r="A1982" s="6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1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/>
      <c r="N1982" s="1" t="s">
        <v>48</v>
      </c>
      <c r="O1982" s="7">
        <f t="shared" si="62"/>
        <v>2747.2584999999999</v>
      </c>
      <c r="P1982" s="1" t="str">
        <f>IF(Table1[[#This Row],[quantity]]&gt;=6,"Bulk Order","-")</f>
        <v>-</v>
      </c>
    </row>
    <row r="1983" spans="1:16" ht="14.25" customHeight="1" x14ac:dyDescent="0.3">
      <c r="A1983" s="6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1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/>
      <c r="N1983" s="1" t="s">
        <v>28</v>
      </c>
      <c r="O1983" s="7">
        <f t="shared" si="62"/>
        <v>3237.0789</v>
      </c>
      <c r="P1983" s="1" t="str">
        <f>IF(Table1[[#This Row],[quantity]]&gt;=6,"Bulk Order","-")</f>
        <v>Bulk Order</v>
      </c>
    </row>
    <row r="1984" spans="1:16" ht="14.25" customHeight="1" x14ac:dyDescent="0.3">
      <c r="A1984" s="6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1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/>
      <c r="N1984" s="1" t="s">
        <v>28</v>
      </c>
      <c r="O1984" s="7">
        <f t="shared" si="62"/>
        <v>79.133999999999986</v>
      </c>
      <c r="P1984" s="1" t="str">
        <f>IF(Table1[[#This Row],[quantity]]&gt;=6,"Bulk Order","-")</f>
        <v>-</v>
      </c>
    </row>
    <row r="1985" spans="1:16" ht="14.25" customHeight="1" x14ac:dyDescent="0.3">
      <c r="A1985" s="6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1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/>
      <c r="N1985" s="1" t="s">
        <v>23</v>
      </c>
      <c r="O1985" s="7">
        <f t="shared" si="62"/>
        <v>3823.902</v>
      </c>
      <c r="P1985" s="1" t="str">
        <f>IF(Table1[[#This Row],[quantity]]&gt;=6,"Bulk Order","-")</f>
        <v>-</v>
      </c>
    </row>
    <row r="1986" spans="1:16" ht="14.25" customHeight="1" x14ac:dyDescent="0.3">
      <c r="A1986" s="6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1"/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/>
      <c r="N1986" s="1" t="s">
        <v>39</v>
      </c>
      <c r="O1986" s="7">
        <f t="shared" si="62"/>
        <v>1758.9880000000003</v>
      </c>
      <c r="P1986" s="1" t="str">
        <f>IF(Table1[[#This Row],[quantity]]&gt;=6,"Bulk Order","-")</f>
        <v>-</v>
      </c>
    </row>
    <row r="1987" spans="1:16" ht="14.25" customHeight="1" x14ac:dyDescent="0.3">
      <c r="A1987" s="6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ref="F1987:F2050" si="63">D1987*E1987</f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/>
      <c r="N1987" s="1" t="s">
        <v>23</v>
      </c>
      <c r="O1987" s="7">
        <f t="shared" ref="O1987:O2050" si="64">D1987-F1987</f>
        <v>1856.1550000000002</v>
      </c>
      <c r="P1987" s="1" t="str">
        <f>IF(Table1[[#This Row],[quantity]]&gt;=6,"Bulk Order","-")</f>
        <v>-</v>
      </c>
    </row>
    <row r="1988" spans="1:16" ht="14.25" customHeight="1" x14ac:dyDescent="0.3">
      <c r="A1988" s="6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3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/>
      <c r="N1988" s="1" t="s">
        <v>48</v>
      </c>
      <c r="O1988" s="7">
        <f t="shared" si="64"/>
        <v>3994.4081999999999</v>
      </c>
      <c r="P1988" s="1" t="str">
        <f>IF(Table1[[#This Row],[quantity]]&gt;=6,"Bulk Order","-")</f>
        <v>-</v>
      </c>
    </row>
    <row r="1989" spans="1:16" ht="14.25" customHeight="1" x14ac:dyDescent="0.3">
      <c r="A1989" s="6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3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/>
      <c r="N1989" s="1" t="s">
        <v>48</v>
      </c>
      <c r="O1989" s="7">
        <f t="shared" si="64"/>
        <v>1389.2898</v>
      </c>
      <c r="P1989" s="1" t="str">
        <f>IF(Table1[[#This Row],[quantity]]&gt;=6,"Bulk Order","-")</f>
        <v>-</v>
      </c>
    </row>
    <row r="1990" spans="1:16" ht="14.25" customHeight="1" x14ac:dyDescent="0.3">
      <c r="A1990" s="6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3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/>
      <c r="N1990" s="1" t="s">
        <v>23</v>
      </c>
      <c r="O1990" s="7">
        <f t="shared" si="64"/>
        <v>2299.2539999999999</v>
      </c>
      <c r="P1990" s="1" t="str">
        <f>IF(Table1[[#This Row],[quantity]]&gt;=6,"Bulk Order","-")</f>
        <v>Bulk Order</v>
      </c>
    </row>
    <row r="1991" spans="1:16" ht="14.25" customHeight="1" x14ac:dyDescent="0.3">
      <c r="A1991" s="6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3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/>
      <c r="N1991" s="1" t="s">
        <v>28</v>
      </c>
      <c r="O1991" s="7">
        <f t="shared" si="64"/>
        <v>2245.6280000000002</v>
      </c>
      <c r="P1991" s="1" t="str">
        <f>IF(Table1[[#This Row],[quantity]]&gt;=6,"Bulk Order","-")</f>
        <v>-</v>
      </c>
    </row>
    <row r="1992" spans="1:16" ht="14.25" customHeight="1" x14ac:dyDescent="0.3">
      <c r="A1992" s="6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3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/>
      <c r="N1992" s="1" t="s">
        <v>34</v>
      </c>
      <c r="O1992" s="7">
        <f t="shared" si="64"/>
        <v>2261.7024000000001</v>
      </c>
      <c r="P1992" s="1" t="str">
        <f>IF(Table1[[#This Row],[quantity]]&gt;=6,"Bulk Order","-")</f>
        <v>Bulk Order</v>
      </c>
    </row>
    <row r="1993" spans="1:16" ht="14.25" customHeight="1" x14ac:dyDescent="0.3">
      <c r="A1993" s="6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3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/>
      <c r="N1993" s="1" t="s">
        <v>23</v>
      </c>
      <c r="O1993" s="7">
        <f t="shared" si="64"/>
        <v>2125.8368999999998</v>
      </c>
      <c r="P1993" s="1" t="str">
        <f>IF(Table1[[#This Row],[quantity]]&gt;=6,"Bulk Order","-")</f>
        <v>Bulk Order</v>
      </c>
    </row>
    <row r="1994" spans="1:16" ht="14.25" customHeight="1" x14ac:dyDescent="0.3">
      <c r="A1994" s="6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3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/>
      <c r="N1994" s="1" t="s">
        <v>17</v>
      </c>
      <c r="O1994" s="7">
        <f t="shared" si="64"/>
        <v>1409.3951999999999</v>
      </c>
      <c r="P1994" s="1" t="str">
        <f>IF(Table1[[#This Row],[quantity]]&gt;=6,"Bulk Order","-")</f>
        <v>Bulk Order</v>
      </c>
    </row>
    <row r="1995" spans="1:16" ht="14.25" customHeight="1" x14ac:dyDescent="0.3">
      <c r="A1995" s="6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3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/>
      <c r="N1995" s="1" t="s">
        <v>34</v>
      </c>
      <c r="O1995" s="7">
        <f t="shared" si="64"/>
        <v>2526.1781999999998</v>
      </c>
      <c r="P1995" s="1" t="str">
        <f>IF(Table1[[#This Row],[quantity]]&gt;=6,"Bulk Order","-")</f>
        <v>-</v>
      </c>
    </row>
    <row r="1996" spans="1:16" ht="14.25" customHeight="1" x14ac:dyDescent="0.3">
      <c r="A1996" s="6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3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/>
      <c r="N1996" s="1" t="s">
        <v>34</v>
      </c>
      <c r="O1996" s="7">
        <f t="shared" si="64"/>
        <v>1820.9774</v>
      </c>
      <c r="P1996" s="1" t="str">
        <f>IF(Table1[[#This Row],[quantity]]&gt;=6,"Bulk Order","-")</f>
        <v>Bulk Order</v>
      </c>
    </row>
    <row r="1997" spans="1:16" ht="14.25" customHeight="1" x14ac:dyDescent="0.3">
      <c r="A1997" s="6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3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/>
      <c r="N1997" s="1" t="s">
        <v>34</v>
      </c>
      <c r="O1997" s="7">
        <f t="shared" si="64"/>
        <v>1073.0340000000001</v>
      </c>
      <c r="P1997" s="1" t="str">
        <f>IF(Table1[[#This Row],[quantity]]&gt;=6,"Bulk Order","-")</f>
        <v>Bulk Order</v>
      </c>
    </row>
    <row r="1998" spans="1:16" ht="14.25" customHeight="1" x14ac:dyDescent="0.3">
      <c r="A1998" s="6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3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/>
      <c r="N1998" s="1" t="s">
        <v>28</v>
      </c>
      <c r="O1998" s="7">
        <f t="shared" si="64"/>
        <v>2780.0915999999997</v>
      </c>
      <c r="P1998" s="1" t="str">
        <f>IF(Table1[[#This Row],[quantity]]&gt;=6,"Bulk Order","-")</f>
        <v>-</v>
      </c>
    </row>
    <row r="1999" spans="1:16" ht="14.25" customHeight="1" x14ac:dyDescent="0.3">
      <c r="A1999" s="6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3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/>
      <c r="N1999" s="1" t="s">
        <v>48</v>
      </c>
      <c r="O1999" s="7">
        <f t="shared" si="64"/>
        <v>2382.9386</v>
      </c>
      <c r="P1999" s="1" t="str">
        <f>IF(Table1[[#This Row],[quantity]]&gt;=6,"Bulk Order","-")</f>
        <v>-</v>
      </c>
    </row>
    <row r="2000" spans="1:16" ht="14.25" customHeight="1" x14ac:dyDescent="0.3">
      <c r="A2000" s="6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3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/>
      <c r="N2000" s="1" t="s">
        <v>39</v>
      </c>
      <c r="O2000" s="7">
        <f t="shared" si="64"/>
        <v>4166.8130000000001</v>
      </c>
      <c r="P2000" s="1" t="str">
        <f>IF(Table1[[#This Row],[quantity]]&gt;=6,"Bulk Order","-")</f>
        <v>-</v>
      </c>
    </row>
    <row r="2001" spans="1:16" ht="14.25" customHeight="1" x14ac:dyDescent="0.3">
      <c r="A2001" s="6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3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/>
      <c r="N2001" s="1" t="s">
        <v>48</v>
      </c>
      <c r="O2001" s="7">
        <f t="shared" si="64"/>
        <v>2374.2950000000001</v>
      </c>
      <c r="P2001" s="1" t="str">
        <f>IF(Table1[[#This Row],[quantity]]&gt;=6,"Bulk Order","-")</f>
        <v>Bulk Order</v>
      </c>
    </row>
    <row r="2002" spans="1:16" ht="14.25" customHeight="1" x14ac:dyDescent="0.3">
      <c r="A2002" s="6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3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/>
      <c r="N2002" s="1" t="s">
        <v>28</v>
      </c>
      <c r="O2002" s="7">
        <f t="shared" si="64"/>
        <v>1838.4014999999999</v>
      </c>
      <c r="P2002" s="1" t="str">
        <f>IF(Table1[[#This Row],[quantity]]&gt;=6,"Bulk Order","-")</f>
        <v>Bulk Order</v>
      </c>
    </row>
    <row r="2003" spans="1:16" ht="14.25" customHeight="1" x14ac:dyDescent="0.3">
      <c r="A2003" s="6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3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/>
      <c r="N2003" s="1" t="s">
        <v>48</v>
      </c>
      <c r="O2003" s="7">
        <f t="shared" si="64"/>
        <v>3633.1151</v>
      </c>
      <c r="P2003" s="1" t="str">
        <f>IF(Table1[[#This Row],[quantity]]&gt;=6,"Bulk Order","-")</f>
        <v>Bulk Order</v>
      </c>
    </row>
    <row r="2004" spans="1:16" ht="14.25" customHeight="1" x14ac:dyDescent="0.3">
      <c r="A2004" s="6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3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/>
      <c r="N2004" s="1" t="s">
        <v>28</v>
      </c>
      <c r="O2004" s="7">
        <f t="shared" si="64"/>
        <v>3857.5196999999998</v>
      </c>
      <c r="P2004" s="1" t="str">
        <f>IF(Table1[[#This Row],[quantity]]&gt;=6,"Bulk Order","-")</f>
        <v>-</v>
      </c>
    </row>
    <row r="2005" spans="1:16" ht="14.25" customHeight="1" x14ac:dyDescent="0.3">
      <c r="A2005" s="6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3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/>
      <c r="N2005" s="1" t="s">
        <v>34</v>
      </c>
      <c r="O2005" s="7">
        <f t="shared" si="64"/>
        <v>944.64480000000003</v>
      </c>
      <c r="P2005" s="1" t="str">
        <f>IF(Table1[[#This Row],[quantity]]&gt;=6,"Bulk Order","-")</f>
        <v>Bulk Order</v>
      </c>
    </row>
    <row r="2006" spans="1:16" ht="14.25" customHeight="1" x14ac:dyDescent="0.3">
      <c r="A2006" s="6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3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/>
      <c r="N2006" s="1" t="s">
        <v>17</v>
      </c>
      <c r="O2006" s="7">
        <f t="shared" si="64"/>
        <v>3136.6151999999997</v>
      </c>
      <c r="P2006" s="1" t="str">
        <f>IF(Table1[[#This Row],[quantity]]&gt;=6,"Bulk Order","-")</f>
        <v>-</v>
      </c>
    </row>
    <row r="2007" spans="1:16" ht="14.25" customHeight="1" x14ac:dyDescent="0.3">
      <c r="A2007" s="6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3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/>
      <c r="N2007" s="1" t="s">
        <v>48</v>
      </c>
      <c r="O2007" s="7">
        <f t="shared" si="64"/>
        <v>2012.98</v>
      </c>
      <c r="P2007" s="1" t="str">
        <f>IF(Table1[[#This Row],[quantity]]&gt;=6,"Bulk Order","-")</f>
        <v>-</v>
      </c>
    </row>
    <row r="2008" spans="1:16" ht="14.25" customHeight="1" x14ac:dyDescent="0.3">
      <c r="A2008" s="6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3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/>
      <c r="N2008" s="1" t="s">
        <v>17</v>
      </c>
      <c r="O2008" s="7">
        <f t="shared" si="64"/>
        <v>260.4896</v>
      </c>
      <c r="P2008" s="1" t="str">
        <f>IF(Table1[[#This Row],[quantity]]&gt;=6,"Bulk Order","-")</f>
        <v>-</v>
      </c>
    </row>
    <row r="2009" spans="1:16" ht="14.25" customHeight="1" x14ac:dyDescent="0.3">
      <c r="A2009" s="6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3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/>
      <c r="N2009" s="1" t="s">
        <v>23</v>
      </c>
      <c r="O2009" s="7">
        <f t="shared" si="64"/>
        <v>2395.4906000000001</v>
      </c>
      <c r="P2009" s="1" t="str">
        <f>IF(Table1[[#This Row],[quantity]]&gt;=6,"Bulk Order","-")</f>
        <v>Bulk Order</v>
      </c>
    </row>
    <row r="2010" spans="1:16" ht="14.25" customHeight="1" x14ac:dyDescent="0.3">
      <c r="A2010" s="6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3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/>
      <c r="N2010" s="1" t="s">
        <v>17</v>
      </c>
      <c r="O2010" s="7">
        <f t="shared" si="64"/>
        <v>3910.04</v>
      </c>
      <c r="P2010" s="1" t="str">
        <f>IF(Table1[[#This Row],[quantity]]&gt;=6,"Bulk Order","-")</f>
        <v>Bulk Order</v>
      </c>
    </row>
    <row r="2011" spans="1:16" ht="14.25" customHeight="1" x14ac:dyDescent="0.3">
      <c r="A2011" s="6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3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/>
      <c r="N2011" s="1" t="s">
        <v>17</v>
      </c>
      <c r="O2011" s="7">
        <f t="shared" si="64"/>
        <v>2973.2254000000003</v>
      </c>
      <c r="P2011" s="1" t="str">
        <f>IF(Table1[[#This Row],[quantity]]&gt;=6,"Bulk Order","-")</f>
        <v>-</v>
      </c>
    </row>
    <row r="2012" spans="1:16" ht="14.25" customHeight="1" x14ac:dyDescent="0.3">
      <c r="A2012" s="6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3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/>
      <c r="N2012" s="1" t="s">
        <v>28</v>
      </c>
      <c r="O2012" s="7">
        <f t="shared" si="64"/>
        <v>654.90879999999993</v>
      </c>
      <c r="P2012" s="1" t="str">
        <f>IF(Table1[[#This Row],[quantity]]&gt;=6,"Bulk Order","-")</f>
        <v>Bulk Order</v>
      </c>
    </row>
    <row r="2013" spans="1:16" ht="14.25" customHeight="1" x14ac:dyDescent="0.3">
      <c r="A2013" s="6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3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/>
      <c r="N2013" s="1" t="s">
        <v>39</v>
      </c>
      <c r="O2013" s="7">
        <f t="shared" si="64"/>
        <v>3840.2694000000001</v>
      </c>
      <c r="P2013" s="1" t="str">
        <f>IF(Table1[[#This Row],[quantity]]&gt;=6,"Bulk Order","-")</f>
        <v>-</v>
      </c>
    </row>
    <row r="2014" spans="1:16" ht="14.25" customHeight="1" x14ac:dyDescent="0.3">
      <c r="A2014" s="6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3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/>
      <c r="N2014" s="1" t="s">
        <v>48</v>
      </c>
      <c r="O2014" s="7">
        <f t="shared" si="64"/>
        <v>2218.634</v>
      </c>
      <c r="P2014" s="1" t="str">
        <f>IF(Table1[[#This Row],[quantity]]&gt;=6,"Bulk Order","-")</f>
        <v>-</v>
      </c>
    </row>
    <row r="2015" spans="1:16" ht="14.25" customHeight="1" x14ac:dyDescent="0.3">
      <c r="A2015" s="6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3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/>
      <c r="N2015" s="1" t="s">
        <v>34</v>
      </c>
      <c r="O2015" s="7">
        <f t="shared" si="64"/>
        <v>1430.1374999999998</v>
      </c>
      <c r="P2015" s="1" t="str">
        <f>IF(Table1[[#This Row],[quantity]]&gt;=6,"Bulk Order","-")</f>
        <v>-</v>
      </c>
    </row>
    <row r="2016" spans="1:16" ht="14.25" customHeight="1" x14ac:dyDescent="0.3">
      <c r="A2016" s="6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3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/>
      <c r="N2016" s="1" t="s">
        <v>17</v>
      </c>
      <c r="O2016" s="7">
        <f t="shared" si="64"/>
        <v>2761.5095999999999</v>
      </c>
      <c r="P2016" s="1" t="str">
        <f>IF(Table1[[#This Row],[quantity]]&gt;=6,"Bulk Order","-")</f>
        <v>Bulk Order</v>
      </c>
    </row>
    <row r="2017" spans="1:16" ht="14.25" customHeight="1" x14ac:dyDescent="0.3">
      <c r="A2017" s="6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3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/>
      <c r="N2017" s="1" t="s">
        <v>28</v>
      </c>
      <c r="O2017" s="7">
        <f t="shared" si="64"/>
        <v>1470.2682</v>
      </c>
      <c r="P2017" s="1" t="str">
        <f>IF(Table1[[#This Row],[quantity]]&gt;=6,"Bulk Order","-")</f>
        <v>-</v>
      </c>
    </row>
    <row r="2018" spans="1:16" ht="14.25" customHeight="1" x14ac:dyDescent="0.3">
      <c r="A2018" s="6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3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/>
      <c r="N2018" s="1" t="s">
        <v>39</v>
      </c>
      <c r="O2018" s="7">
        <f t="shared" si="64"/>
        <v>1204.5132000000001</v>
      </c>
      <c r="P2018" s="1" t="str">
        <f>IF(Table1[[#This Row],[quantity]]&gt;=6,"Bulk Order","-")</f>
        <v>-</v>
      </c>
    </row>
    <row r="2019" spans="1:16" ht="14.25" customHeight="1" x14ac:dyDescent="0.3">
      <c r="A2019" s="6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3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/>
      <c r="N2019" s="1" t="s">
        <v>39</v>
      </c>
      <c r="O2019" s="7">
        <f t="shared" si="64"/>
        <v>3447.1710000000003</v>
      </c>
      <c r="P2019" s="1" t="str">
        <f>IF(Table1[[#This Row],[quantity]]&gt;=6,"Bulk Order","-")</f>
        <v>Bulk Order</v>
      </c>
    </row>
    <row r="2020" spans="1:16" ht="14.25" customHeight="1" x14ac:dyDescent="0.3">
      <c r="A2020" s="6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3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/>
      <c r="N2020" s="1" t="s">
        <v>17</v>
      </c>
      <c r="O2020" s="7">
        <f t="shared" si="64"/>
        <v>1276.4908</v>
      </c>
      <c r="P2020" s="1" t="str">
        <f>IF(Table1[[#This Row],[quantity]]&gt;=6,"Bulk Order","-")</f>
        <v>-</v>
      </c>
    </row>
    <row r="2021" spans="1:16" ht="14.25" customHeight="1" x14ac:dyDescent="0.3">
      <c r="A2021" s="6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3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/>
      <c r="N2021" s="1" t="s">
        <v>28</v>
      </c>
      <c r="O2021" s="7">
        <f t="shared" si="64"/>
        <v>1113.9596999999999</v>
      </c>
      <c r="P2021" s="1" t="str">
        <f>IF(Table1[[#This Row],[quantity]]&gt;=6,"Bulk Order","-")</f>
        <v>Bulk Order</v>
      </c>
    </row>
    <row r="2022" spans="1:16" ht="14.25" customHeight="1" x14ac:dyDescent="0.3">
      <c r="A2022" s="6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3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/>
      <c r="N2022" s="1" t="s">
        <v>48</v>
      </c>
      <c r="O2022" s="7">
        <f t="shared" si="64"/>
        <v>866.11559999999986</v>
      </c>
      <c r="P2022" s="1" t="str">
        <f>IF(Table1[[#This Row],[quantity]]&gt;=6,"Bulk Order","-")</f>
        <v>-</v>
      </c>
    </row>
    <row r="2023" spans="1:16" ht="14.25" customHeight="1" x14ac:dyDescent="0.3">
      <c r="A2023" s="6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3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/>
      <c r="N2023" s="1" t="s">
        <v>39</v>
      </c>
      <c r="O2023" s="7">
        <f t="shared" si="64"/>
        <v>2210.9022999999997</v>
      </c>
      <c r="P2023" s="1" t="str">
        <f>IF(Table1[[#This Row],[quantity]]&gt;=6,"Bulk Order","-")</f>
        <v>Bulk Order</v>
      </c>
    </row>
    <row r="2024" spans="1:16" ht="14.25" customHeight="1" x14ac:dyDescent="0.3">
      <c r="A2024" s="6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3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/>
      <c r="N2024" s="1" t="s">
        <v>23</v>
      </c>
      <c r="O2024" s="7">
        <f t="shared" si="64"/>
        <v>2300.7950000000001</v>
      </c>
      <c r="P2024" s="1" t="str">
        <f>IF(Table1[[#This Row],[quantity]]&gt;=6,"Bulk Order","-")</f>
        <v>-</v>
      </c>
    </row>
    <row r="2025" spans="1:16" ht="14.25" customHeight="1" x14ac:dyDescent="0.3">
      <c r="A2025" s="6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3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/>
      <c r="N2025" s="1" t="s">
        <v>39</v>
      </c>
      <c r="O2025" s="7">
        <f t="shared" si="64"/>
        <v>1590.7710000000002</v>
      </c>
      <c r="P2025" s="1" t="str">
        <f>IF(Table1[[#This Row],[quantity]]&gt;=6,"Bulk Order","-")</f>
        <v>Bulk Order</v>
      </c>
    </row>
    <row r="2026" spans="1:16" ht="14.25" customHeight="1" x14ac:dyDescent="0.3">
      <c r="A2026" s="6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3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/>
      <c r="N2026" s="1" t="s">
        <v>17</v>
      </c>
      <c r="O2026" s="7">
        <f t="shared" si="64"/>
        <v>2572.3824</v>
      </c>
      <c r="P2026" s="1" t="str">
        <f>IF(Table1[[#This Row],[quantity]]&gt;=6,"Bulk Order","-")</f>
        <v>-</v>
      </c>
    </row>
    <row r="2027" spans="1:16" ht="14.25" customHeight="1" x14ac:dyDescent="0.3">
      <c r="A2027" s="6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3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/>
      <c r="N2027" s="1" t="s">
        <v>28</v>
      </c>
      <c r="O2027" s="7">
        <f t="shared" si="64"/>
        <v>792.23689999999999</v>
      </c>
      <c r="P2027" s="1" t="str">
        <f>IF(Table1[[#This Row],[quantity]]&gt;=6,"Bulk Order","-")</f>
        <v>Bulk Order</v>
      </c>
    </row>
    <row r="2028" spans="1:16" ht="14.25" customHeight="1" x14ac:dyDescent="0.3">
      <c r="A2028" s="6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3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/>
      <c r="N2028" s="1" t="s">
        <v>28</v>
      </c>
      <c r="O2028" s="7">
        <f t="shared" si="64"/>
        <v>2655.5605</v>
      </c>
      <c r="P2028" s="1" t="str">
        <f>IF(Table1[[#This Row],[quantity]]&gt;=6,"Bulk Order","-")</f>
        <v>-</v>
      </c>
    </row>
    <row r="2029" spans="1:16" ht="14.25" customHeight="1" x14ac:dyDescent="0.3">
      <c r="A2029" s="6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3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/>
      <c r="N2029" s="1" t="s">
        <v>28</v>
      </c>
      <c r="O2029" s="7">
        <f t="shared" si="64"/>
        <v>1879.4337</v>
      </c>
      <c r="P2029" s="1" t="str">
        <f>IF(Table1[[#This Row],[quantity]]&gt;=6,"Bulk Order","-")</f>
        <v>-</v>
      </c>
    </row>
    <row r="2030" spans="1:16" ht="14.25" customHeight="1" x14ac:dyDescent="0.3">
      <c r="A2030" s="6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3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/>
      <c r="N2030" s="1" t="s">
        <v>28</v>
      </c>
      <c r="O2030" s="7">
        <f t="shared" si="64"/>
        <v>1346.1458</v>
      </c>
      <c r="P2030" s="1" t="str">
        <f>IF(Table1[[#This Row],[quantity]]&gt;=6,"Bulk Order","-")</f>
        <v>-</v>
      </c>
    </row>
    <row r="2031" spans="1:16" ht="14.25" customHeight="1" x14ac:dyDescent="0.3">
      <c r="A2031" s="6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3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/>
      <c r="N2031" s="1" t="s">
        <v>23</v>
      </c>
      <c r="O2031" s="7">
        <f t="shared" si="64"/>
        <v>706.36439999999993</v>
      </c>
      <c r="P2031" s="1" t="str">
        <f>IF(Table1[[#This Row],[quantity]]&gt;=6,"Bulk Order","-")</f>
        <v>Bulk Order</v>
      </c>
    </row>
    <row r="2032" spans="1:16" ht="14.25" customHeight="1" x14ac:dyDescent="0.3">
      <c r="A2032" s="6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3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/>
      <c r="N2032" s="1" t="s">
        <v>17</v>
      </c>
      <c r="O2032" s="7">
        <f t="shared" si="64"/>
        <v>553.78800000000001</v>
      </c>
      <c r="P2032" s="1" t="str">
        <f>IF(Table1[[#This Row],[quantity]]&gt;=6,"Bulk Order","-")</f>
        <v>-</v>
      </c>
    </row>
    <row r="2033" spans="1:16" ht="14.25" customHeight="1" x14ac:dyDescent="0.3">
      <c r="A2033" s="6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3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/>
      <c r="N2033" s="1" t="s">
        <v>17</v>
      </c>
      <c r="O2033" s="7">
        <f t="shared" si="64"/>
        <v>3964.4022000000004</v>
      </c>
      <c r="P2033" s="1" t="str">
        <f>IF(Table1[[#This Row],[quantity]]&gt;=6,"Bulk Order","-")</f>
        <v>Bulk Order</v>
      </c>
    </row>
    <row r="2034" spans="1:16" ht="14.25" customHeight="1" x14ac:dyDescent="0.3">
      <c r="A2034" s="6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3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/>
      <c r="N2034" s="1" t="s">
        <v>39</v>
      </c>
      <c r="O2034" s="7">
        <f t="shared" si="64"/>
        <v>1519.3230000000001</v>
      </c>
      <c r="P2034" s="1" t="str">
        <f>IF(Table1[[#This Row],[quantity]]&gt;=6,"Bulk Order","-")</f>
        <v>Bulk Order</v>
      </c>
    </row>
    <row r="2035" spans="1:16" ht="14.25" customHeight="1" x14ac:dyDescent="0.3">
      <c r="A2035" s="6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3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/>
      <c r="N2035" s="1" t="s">
        <v>39</v>
      </c>
      <c r="O2035" s="7">
        <f t="shared" si="64"/>
        <v>2255.9939999999997</v>
      </c>
      <c r="P2035" s="1" t="str">
        <f>IF(Table1[[#This Row],[quantity]]&gt;=6,"Bulk Order","-")</f>
        <v>-</v>
      </c>
    </row>
    <row r="2036" spans="1:16" ht="14.25" customHeight="1" x14ac:dyDescent="0.3">
      <c r="A2036" s="6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3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/>
      <c r="N2036" s="1" t="s">
        <v>48</v>
      </c>
      <c r="O2036" s="7">
        <f t="shared" si="64"/>
        <v>464.85819999999995</v>
      </c>
      <c r="P2036" s="1" t="str">
        <f>IF(Table1[[#This Row],[quantity]]&gt;=6,"Bulk Order","-")</f>
        <v>-</v>
      </c>
    </row>
    <row r="2037" spans="1:16" ht="14.25" customHeight="1" x14ac:dyDescent="0.3">
      <c r="A2037" s="6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3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/>
      <c r="N2037" s="1" t="s">
        <v>34</v>
      </c>
      <c r="O2037" s="7">
        <f t="shared" si="64"/>
        <v>2765.0329999999999</v>
      </c>
      <c r="P2037" s="1" t="str">
        <f>IF(Table1[[#This Row],[quantity]]&gt;=6,"Bulk Order","-")</f>
        <v>-</v>
      </c>
    </row>
    <row r="2038" spans="1:16" ht="14.25" customHeight="1" x14ac:dyDescent="0.3">
      <c r="A2038" s="6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3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/>
      <c r="N2038" s="1" t="s">
        <v>39</v>
      </c>
      <c r="O2038" s="7">
        <f t="shared" si="64"/>
        <v>2953.8815999999997</v>
      </c>
      <c r="P2038" s="1" t="str">
        <f>IF(Table1[[#This Row],[quantity]]&gt;=6,"Bulk Order","-")</f>
        <v>Bulk Order</v>
      </c>
    </row>
    <row r="2039" spans="1:16" ht="14.25" customHeight="1" x14ac:dyDescent="0.3">
      <c r="A2039" s="6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3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/>
      <c r="N2039" s="1" t="s">
        <v>17</v>
      </c>
      <c r="O2039" s="7">
        <f t="shared" si="64"/>
        <v>1381.4415999999999</v>
      </c>
      <c r="P2039" s="1" t="str">
        <f>IF(Table1[[#This Row],[quantity]]&gt;=6,"Bulk Order","-")</f>
        <v>-</v>
      </c>
    </row>
    <row r="2040" spans="1:16" ht="14.25" customHeight="1" x14ac:dyDescent="0.3">
      <c r="A2040" s="6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3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/>
      <c r="N2040" s="1" t="s">
        <v>48</v>
      </c>
      <c r="O2040" s="7">
        <f t="shared" si="64"/>
        <v>1703.9182000000001</v>
      </c>
      <c r="P2040" s="1" t="str">
        <f>IF(Table1[[#This Row],[quantity]]&gt;=6,"Bulk Order","-")</f>
        <v>-</v>
      </c>
    </row>
    <row r="2041" spans="1:16" ht="14.25" customHeight="1" x14ac:dyDescent="0.3">
      <c r="A2041" s="6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3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/>
      <c r="N2041" s="1" t="s">
        <v>39</v>
      </c>
      <c r="O2041" s="7">
        <f t="shared" si="64"/>
        <v>3953.9387999999999</v>
      </c>
      <c r="P2041" s="1" t="str">
        <f>IF(Table1[[#This Row],[quantity]]&gt;=6,"Bulk Order","-")</f>
        <v>Bulk Order</v>
      </c>
    </row>
    <row r="2042" spans="1:16" ht="14.25" customHeight="1" x14ac:dyDescent="0.3">
      <c r="A2042" s="6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3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/>
      <c r="N2042" s="1" t="s">
        <v>48</v>
      </c>
      <c r="O2042" s="7">
        <f t="shared" si="64"/>
        <v>2899.7439999999997</v>
      </c>
      <c r="P2042" s="1" t="str">
        <f>IF(Table1[[#This Row],[quantity]]&gt;=6,"Bulk Order","-")</f>
        <v>Bulk Order</v>
      </c>
    </row>
    <row r="2043" spans="1:16" ht="14.25" customHeight="1" x14ac:dyDescent="0.3">
      <c r="A2043" s="6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3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/>
      <c r="N2043" s="1" t="s">
        <v>23</v>
      </c>
      <c r="O2043" s="7">
        <f t="shared" si="64"/>
        <v>385.12049999999999</v>
      </c>
      <c r="P2043" s="1" t="str">
        <f>IF(Table1[[#This Row],[quantity]]&gt;=6,"Bulk Order","-")</f>
        <v>-</v>
      </c>
    </row>
    <row r="2044" spans="1:16" ht="14.25" customHeight="1" x14ac:dyDescent="0.3">
      <c r="A2044" s="6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3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/>
      <c r="N2044" s="1" t="s">
        <v>23</v>
      </c>
      <c r="O2044" s="7">
        <f t="shared" si="64"/>
        <v>1818.9032999999999</v>
      </c>
      <c r="P2044" s="1" t="str">
        <f>IF(Table1[[#This Row],[quantity]]&gt;=6,"Bulk Order","-")</f>
        <v>-</v>
      </c>
    </row>
    <row r="2045" spans="1:16" ht="14.25" customHeight="1" x14ac:dyDescent="0.3">
      <c r="A2045" s="6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3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/>
      <c r="N2045" s="1" t="s">
        <v>17</v>
      </c>
      <c r="O2045" s="7">
        <f t="shared" si="64"/>
        <v>447.44939999999997</v>
      </c>
      <c r="P2045" s="1" t="str">
        <f>IF(Table1[[#This Row],[quantity]]&gt;=6,"Bulk Order","-")</f>
        <v>-</v>
      </c>
    </row>
    <row r="2046" spans="1:16" ht="14.25" customHeight="1" x14ac:dyDescent="0.3">
      <c r="A2046" s="6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3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/>
      <c r="N2046" s="1" t="s">
        <v>28</v>
      </c>
      <c r="O2046" s="7">
        <f t="shared" si="64"/>
        <v>4234.0508</v>
      </c>
      <c r="P2046" s="1" t="str">
        <f>IF(Table1[[#This Row],[quantity]]&gt;=6,"Bulk Order","-")</f>
        <v>-</v>
      </c>
    </row>
    <row r="2047" spans="1:16" ht="14.25" customHeight="1" x14ac:dyDescent="0.3">
      <c r="A2047" s="6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3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/>
      <c r="N2047" s="1" t="s">
        <v>48</v>
      </c>
      <c r="O2047" s="7">
        <f t="shared" si="64"/>
        <v>2831.5349999999999</v>
      </c>
      <c r="P2047" s="1" t="str">
        <f>IF(Table1[[#This Row],[quantity]]&gt;=6,"Bulk Order","-")</f>
        <v>Bulk Order</v>
      </c>
    </row>
    <row r="2048" spans="1:16" ht="14.25" customHeight="1" x14ac:dyDescent="0.3">
      <c r="A2048" s="6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3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/>
      <c r="N2048" s="1" t="s">
        <v>28</v>
      </c>
      <c r="O2048" s="7">
        <f t="shared" si="64"/>
        <v>3829.0160000000005</v>
      </c>
      <c r="P2048" s="1" t="str">
        <f>IF(Table1[[#This Row],[quantity]]&gt;=6,"Bulk Order","-")</f>
        <v>-</v>
      </c>
    </row>
    <row r="2049" spans="1:16" ht="14.25" customHeight="1" x14ac:dyDescent="0.3">
      <c r="A2049" s="6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3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/>
      <c r="N2049" s="1" t="s">
        <v>34</v>
      </c>
      <c r="O2049" s="7">
        <f t="shared" si="64"/>
        <v>159.4161</v>
      </c>
      <c r="P2049" s="1" t="str">
        <f>IF(Table1[[#This Row],[quantity]]&gt;=6,"Bulk Order","-")</f>
        <v>-</v>
      </c>
    </row>
    <row r="2050" spans="1:16" ht="14.25" customHeight="1" x14ac:dyDescent="0.3">
      <c r="A2050" s="6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3"/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/>
      <c r="N2050" s="1" t="s">
        <v>39</v>
      </c>
      <c r="O2050" s="7">
        <f t="shared" si="64"/>
        <v>1955.817</v>
      </c>
      <c r="P2050" s="1" t="str">
        <f>IF(Table1[[#This Row],[quantity]]&gt;=6,"Bulk Order","-")</f>
        <v>Bulk Order</v>
      </c>
    </row>
    <row r="2051" spans="1:16" ht="14.25" customHeight="1" x14ac:dyDescent="0.3">
      <c r="A2051" s="6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ref="F2051:F2114" si="65">D2051*E2051</f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/>
      <c r="N2051" s="1" t="s">
        <v>17</v>
      </c>
      <c r="O2051" s="7">
        <f t="shared" ref="O2051:O2114" si="66">D2051-F2051</f>
        <v>586.9248</v>
      </c>
      <c r="P2051" s="1" t="str">
        <f>IF(Table1[[#This Row],[quantity]]&gt;=6,"Bulk Order","-")</f>
        <v>Bulk Order</v>
      </c>
    </row>
    <row r="2052" spans="1:16" ht="14.25" customHeight="1" x14ac:dyDescent="0.3">
      <c r="A2052" s="6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5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/>
      <c r="N2052" s="1" t="s">
        <v>48</v>
      </c>
      <c r="O2052" s="7">
        <f t="shared" si="66"/>
        <v>1526.6076</v>
      </c>
      <c r="P2052" s="1" t="str">
        <f>IF(Table1[[#This Row],[quantity]]&gt;=6,"Bulk Order","-")</f>
        <v>-</v>
      </c>
    </row>
    <row r="2053" spans="1:16" ht="14.25" customHeight="1" x14ac:dyDescent="0.3">
      <c r="A2053" s="6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5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/>
      <c r="N2053" s="1" t="s">
        <v>28</v>
      </c>
      <c r="O2053" s="7">
        <f t="shared" si="66"/>
        <v>562.74749999999995</v>
      </c>
      <c r="P2053" s="1" t="str">
        <f>IF(Table1[[#This Row],[quantity]]&gt;=6,"Bulk Order","-")</f>
        <v>Bulk Order</v>
      </c>
    </row>
    <row r="2054" spans="1:16" ht="14.25" customHeight="1" x14ac:dyDescent="0.3">
      <c r="A2054" s="6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5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/>
      <c r="N2054" s="1" t="s">
        <v>23</v>
      </c>
      <c r="O2054" s="7">
        <f t="shared" si="66"/>
        <v>1266.2066</v>
      </c>
      <c r="P2054" s="1" t="str">
        <f>IF(Table1[[#This Row],[quantity]]&gt;=6,"Bulk Order","-")</f>
        <v>-</v>
      </c>
    </row>
    <row r="2055" spans="1:16" ht="14.25" customHeight="1" x14ac:dyDescent="0.3">
      <c r="A2055" s="6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5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/>
      <c r="N2055" s="1" t="s">
        <v>17</v>
      </c>
      <c r="O2055" s="7">
        <f t="shared" si="66"/>
        <v>2180.6214</v>
      </c>
      <c r="P2055" s="1" t="str">
        <f>IF(Table1[[#This Row],[quantity]]&gt;=6,"Bulk Order","-")</f>
        <v>-</v>
      </c>
    </row>
    <row r="2056" spans="1:16" ht="14.25" customHeight="1" x14ac:dyDescent="0.3">
      <c r="A2056" s="6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5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/>
      <c r="N2056" s="1" t="s">
        <v>48</v>
      </c>
      <c r="O2056" s="7">
        <f t="shared" si="66"/>
        <v>825.30989999999997</v>
      </c>
      <c r="P2056" s="1" t="str">
        <f>IF(Table1[[#This Row],[quantity]]&gt;=6,"Bulk Order","-")</f>
        <v>-</v>
      </c>
    </row>
    <row r="2057" spans="1:16" ht="14.25" customHeight="1" x14ac:dyDescent="0.3">
      <c r="A2057" s="6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5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/>
      <c r="N2057" s="1" t="s">
        <v>28</v>
      </c>
      <c r="O2057" s="7">
        <f t="shared" si="66"/>
        <v>2178.864</v>
      </c>
      <c r="P2057" s="1" t="str">
        <f>IF(Table1[[#This Row],[quantity]]&gt;=6,"Bulk Order","-")</f>
        <v>-</v>
      </c>
    </row>
    <row r="2058" spans="1:16" ht="14.25" customHeight="1" x14ac:dyDescent="0.3">
      <c r="A2058" s="6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5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/>
      <c r="N2058" s="1" t="s">
        <v>34</v>
      </c>
      <c r="O2058" s="7">
        <f t="shared" si="66"/>
        <v>3969.5536000000002</v>
      </c>
      <c r="P2058" s="1" t="str">
        <f>IF(Table1[[#This Row],[quantity]]&gt;=6,"Bulk Order","-")</f>
        <v>-</v>
      </c>
    </row>
    <row r="2059" spans="1:16" ht="14.25" customHeight="1" x14ac:dyDescent="0.3">
      <c r="A2059" s="6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5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/>
      <c r="N2059" s="1" t="s">
        <v>28</v>
      </c>
      <c r="O2059" s="7">
        <f t="shared" si="66"/>
        <v>4944.0798000000004</v>
      </c>
      <c r="P2059" s="1" t="str">
        <f>IF(Table1[[#This Row],[quantity]]&gt;=6,"Bulk Order","-")</f>
        <v>Bulk Order</v>
      </c>
    </row>
    <row r="2060" spans="1:16" ht="14.25" customHeight="1" x14ac:dyDescent="0.3">
      <c r="A2060" s="6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5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/>
      <c r="N2060" s="1" t="s">
        <v>23</v>
      </c>
      <c r="O2060" s="7">
        <f t="shared" si="66"/>
        <v>703.91420000000005</v>
      </c>
      <c r="P2060" s="1" t="str">
        <f>IF(Table1[[#This Row],[quantity]]&gt;=6,"Bulk Order","-")</f>
        <v>Bulk Order</v>
      </c>
    </row>
    <row r="2061" spans="1:16" ht="14.25" customHeight="1" x14ac:dyDescent="0.3">
      <c r="A2061" s="6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5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/>
      <c r="N2061" s="1" t="s">
        <v>34</v>
      </c>
      <c r="O2061" s="7">
        <f t="shared" si="66"/>
        <v>3653.7383999999997</v>
      </c>
      <c r="P2061" s="1" t="str">
        <f>IF(Table1[[#This Row],[quantity]]&gt;=6,"Bulk Order","-")</f>
        <v>Bulk Order</v>
      </c>
    </row>
    <row r="2062" spans="1:16" ht="14.25" customHeight="1" x14ac:dyDescent="0.3">
      <c r="A2062" s="6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5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/>
      <c r="N2062" s="1" t="s">
        <v>28</v>
      </c>
      <c r="O2062" s="7">
        <f t="shared" si="66"/>
        <v>1049.4079999999999</v>
      </c>
      <c r="P2062" s="1" t="str">
        <f>IF(Table1[[#This Row],[quantity]]&gt;=6,"Bulk Order","-")</f>
        <v>-</v>
      </c>
    </row>
    <row r="2063" spans="1:16" ht="14.25" customHeight="1" x14ac:dyDescent="0.3">
      <c r="A2063" s="6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5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/>
      <c r="N2063" s="1" t="s">
        <v>28</v>
      </c>
      <c r="O2063" s="7">
        <f t="shared" si="66"/>
        <v>1956.1867999999999</v>
      </c>
      <c r="P2063" s="1" t="str">
        <f>IF(Table1[[#This Row],[quantity]]&gt;=6,"Bulk Order","-")</f>
        <v>-</v>
      </c>
    </row>
    <row r="2064" spans="1:16" ht="14.25" customHeight="1" x14ac:dyDescent="0.3">
      <c r="A2064" s="6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5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/>
      <c r="N2064" s="1" t="s">
        <v>39</v>
      </c>
      <c r="O2064" s="7">
        <f t="shared" si="66"/>
        <v>2465.0248000000001</v>
      </c>
      <c r="P2064" s="1" t="str">
        <f>IF(Table1[[#This Row],[quantity]]&gt;=6,"Bulk Order","-")</f>
        <v>-</v>
      </c>
    </row>
    <row r="2065" spans="1:16" ht="14.25" customHeight="1" x14ac:dyDescent="0.3">
      <c r="A2065" s="6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5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/>
      <c r="N2065" s="1" t="s">
        <v>17</v>
      </c>
      <c r="O2065" s="7">
        <f t="shared" si="66"/>
        <v>2568.9690000000001</v>
      </c>
      <c r="P2065" s="1" t="str">
        <f>IF(Table1[[#This Row],[quantity]]&gt;=6,"Bulk Order","-")</f>
        <v>-</v>
      </c>
    </row>
    <row r="2066" spans="1:16" ht="14.25" customHeight="1" x14ac:dyDescent="0.3">
      <c r="A2066" s="6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5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/>
      <c r="N2066" s="1" t="s">
        <v>34</v>
      </c>
      <c r="O2066" s="7">
        <f t="shared" si="66"/>
        <v>3355.3181999999997</v>
      </c>
      <c r="P2066" s="1" t="str">
        <f>IF(Table1[[#This Row],[quantity]]&gt;=6,"Bulk Order","-")</f>
        <v>-</v>
      </c>
    </row>
    <row r="2067" spans="1:16" ht="14.25" customHeight="1" x14ac:dyDescent="0.3">
      <c r="A2067" s="6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5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/>
      <c r="N2067" s="1" t="s">
        <v>17</v>
      </c>
      <c r="O2067" s="7">
        <f t="shared" si="66"/>
        <v>2251.9056</v>
      </c>
      <c r="P2067" s="1" t="str">
        <f>IF(Table1[[#This Row],[quantity]]&gt;=6,"Bulk Order","-")</f>
        <v>-</v>
      </c>
    </row>
    <row r="2068" spans="1:16" ht="14.25" customHeight="1" x14ac:dyDescent="0.3">
      <c r="A2068" s="6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5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/>
      <c r="N2068" s="1" t="s">
        <v>23</v>
      </c>
      <c r="O2068" s="7">
        <f t="shared" si="66"/>
        <v>688.49</v>
      </c>
      <c r="P2068" s="1" t="str">
        <f>IF(Table1[[#This Row],[quantity]]&gt;=6,"Bulk Order","-")</f>
        <v>Bulk Order</v>
      </c>
    </row>
    <row r="2069" spans="1:16" ht="14.25" customHeight="1" x14ac:dyDescent="0.3">
      <c r="A2069" s="6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5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/>
      <c r="N2069" s="1" t="s">
        <v>39</v>
      </c>
      <c r="O2069" s="7">
        <f t="shared" si="66"/>
        <v>2781.3379999999997</v>
      </c>
      <c r="P2069" s="1" t="str">
        <f>IF(Table1[[#This Row],[quantity]]&gt;=6,"Bulk Order","-")</f>
        <v>Bulk Order</v>
      </c>
    </row>
    <row r="2070" spans="1:16" ht="14.25" customHeight="1" x14ac:dyDescent="0.3">
      <c r="A2070" s="6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5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/>
      <c r="N2070" s="1" t="s">
        <v>28</v>
      </c>
      <c r="O2070" s="7">
        <f t="shared" si="66"/>
        <v>1868.4662000000001</v>
      </c>
      <c r="P2070" s="1" t="str">
        <f>IF(Table1[[#This Row],[quantity]]&gt;=6,"Bulk Order","-")</f>
        <v>-</v>
      </c>
    </row>
    <row r="2071" spans="1:16" ht="14.25" customHeight="1" x14ac:dyDescent="0.3">
      <c r="A2071" s="6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5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/>
      <c r="N2071" s="1" t="s">
        <v>34</v>
      </c>
      <c r="O2071" s="7">
        <f t="shared" si="66"/>
        <v>2329.0542</v>
      </c>
      <c r="P2071" s="1" t="str">
        <f>IF(Table1[[#This Row],[quantity]]&gt;=6,"Bulk Order","-")</f>
        <v>-</v>
      </c>
    </row>
    <row r="2072" spans="1:16" ht="14.25" customHeight="1" x14ac:dyDescent="0.3">
      <c r="A2072" s="6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5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/>
      <c r="N2072" s="1" t="s">
        <v>23</v>
      </c>
      <c r="O2072" s="7">
        <f t="shared" si="66"/>
        <v>606.61689999999999</v>
      </c>
      <c r="P2072" s="1" t="str">
        <f>IF(Table1[[#This Row],[quantity]]&gt;=6,"Bulk Order","-")</f>
        <v>-</v>
      </c>
    </row>
    <row r="2073" spans="1:16" ht="14.25" customHeight="1" x14ac:dyDescent="0.3">
      <c r="A2073" s="6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5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/>
      <c r="N2073" s="1" t="s">
        <v>39</v>
      </c>
      <c r="O2073" s="7">
        <f t="shared" si="66"/>
        <v>1466.0614</v>
      </c>
      <c r="P2073" s="1" t="str">
        <f>IF(Table1[[#This Row],[quantity]]&gt;=6,"Bulk Order","-")</f>
        <v>-</v>
      </c>
    </row>
    <row r="2074" spans="1:16" ht="14.25" customHeight="1" x14ac:dyDescent="0.3">
      <c r="A2074" s="6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5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/>
      <c r="N2074" s="1" t="s">
        <v>39</v>
      </c>
      <c r="O2074" s="7">
        <f t="shared" si="66"/>
        <v>2495.4326000000001</v>
      </c>
      <c r="P2074" s="1" t="str">
        <f>IF(Table1[[#This Row],[quantity]]&gt;=6,"Bulk Order","-")</f>
        <v>Bulk Order</v>
      </c>
    </row>
    <row r="2075" spans="1:16" ht="14.25" customHeight="1" x14ac:dyDescent="0.3">
      <c r="A2075" s="6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5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/>
      <c r="N2075" s="1" t="s">
        <v>34</v>
      </c>
      <c r="O2075" s="7">
        <f t="shared" si="66"/>
        <v>3463.4908</v>
      </c>
      <c r="P2075" s="1" t="str">
        <f>IF(Table1[[#This Row],[quantity]]&gt;=6,"Bulk Order","-")</f>
        <v>Bulk Order</v>
      </c>
    </row>
    <row r="2076" spans="1:16" ht="14.25" customHeight="1" x14ac:dyDescent="0.3">
      <c r="A2076" s="6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5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/>
      <c r="N2076" s="1" t="s">
        <v>23</v>
      </c>
      <c r="O2076" s="7">
        <f t="shared" si="66"/>
        <v>1792.0550000000001</v>
      </c>
      <c r="P2076" s="1" t="str">
        <f>IF(Table1[[#This Row],[quantity]]&gt;=6,"Bulk Order","-")</f>
        <v>Bulk Order</v>
      </c>
    </row>
    <row r="2077" spans="1:16" ht="14.25" customHeight="1" x14ac:dyDescent="0.3">
      <c r="A2077" s="6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5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/>
      <c r="N2077" s="1" t="s">
        <v>28</v>
      </c>
      <c r="O2077" s="7">
        <f t="shared" si="66"/>
        <v>1829.8872000000001</v>
      </c>
      <c r="P2077" s="1" t="str">
        <f>IF(Table1[[#This Row],[quantity]]&gt;=6,"Bulk Order","-")</f>
        <v>-</v>
      </c>
    </row>
    <row r="2078" spans="1:16" ht="14.25" customHeight="1" x14ac:dyDescent="0.3">
      <c r="A2078" s="6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5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/>
      <c r="N2078" s="1" t="s">
        <v>34</v>
      </c>
      <c r="O2078" s="7">
        <f t="shared" si="66"/>
        <v>2155.7460000000001</v>
      </c>
      <c r="P2078" s="1" t="str">
        <f>IF(Table1[[#This Row],[quantity]]&gt;=6,"Bulk Order","-")</f>
        <v>Bulk Order</v>
      </c>
    </row>
    <row r="2079" spans="1:16" ht="14.25" customHeight="1" x14ac:dyDescent="0.3">
      <c r="A2079" s="6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5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/>
      <c r="N2079" s="1" t="s">
        <v>23</v>
      </c>
      <c r="O2079" s="7">
        <f t="shared" si="66"/>
        <v>2497.5378000000001</v>
      </c>
      <c r="P2079" s="1" t="str">
        <f>IF(Table1[[#This Row],[quantity]]&gt;=6,"Bulk Order","-")</f>
        <v>Bulk Order</v>
      </c>
    </row>
    <row r="2080" spans="1:16" ht="14.25" customHeight="1" x14ac:dyDescent="0.3">
      <c r="A2080" s="6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5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/>
      <c r="N2080" s="1" t="s">
        <v>48</v>
      </c>
      <c r="O2080" s="7">
        <f t="shared" si="66"/>
        <v>2607.6053000000002</v>
      </c>
      <c r="P2080" s="1" t="str">
        <f>IF(Table1[[#This Row],[quantity]]&gt;=6,"Bulk Order","-")</f>
        <v>-</v>
      </c>
    </row>
    <row r="2081" spans="1:16" ht="14.25" customHeight="1" x14ac:dyDescent="0.3">
      <c r="A2081" s="6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5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/>
      <c r="N2081" s="1" t="s">
        <v>39</v>
      </c>
      <c r="O2081" s="7">
        <f t="shared" si="66"/>
        <v>691.0648000000001</v>
      </c>
      <c r="P2081" s="1" t="str">
        <f>IF(Table1[[#This Row],[quantity]]&gt;=6,"Bulk Order","-")</f>
        <v>Bulk Order</v>
      </c>
    </row>
    <row r="2082" spans="1:16" ht="14.25" customHeight="1" x14ac:dyDescent="0.3">
      <c r="A2082" s="6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5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/>
      <c r="N2082" s="1" t="s">
        <v>48</v>
      </c>
      <c r="O2082" s="7">
        <f t="shared" si="66"/>
        <v>1610.2240000000002</v>
      </c>
      <c r="P2082" s="1" t="str">
        <f>IF(Table1[[#This Row],[quantity]]&gt;=6,"Bulk Order","-")</f>
        <v>Bulk Order</v>
      </c>
    </row>
    <row r="2083" spans="1:16" ht="14.25" customHeight="1" x14ac:dyDescent="0.3">
      <c r="A2083" s="6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5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/>
      <c r="N2083" s="1" t="s">
        <v>17</v>
      </c>
      <c r="O2083" s="7">
        <f t="shared" si="66"/>
        <v>3771.4916000000003</v>
      </c>
      <c r="P2083" s="1" t="str">
        <f>IF(Table1[[#This Row],[quantity]]&gt;=6,"Bulk Order","-")</f>
        <v>-</v>
      </c>
    </row>
    <row r="2084" spans="1:16" ht="14.25" customHeight="1" x14ac:dyDescent="0.3">
      <c r="A2084" s="6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5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/>
      <c r="N2084" s="1" t="s">
        <v>23</v>
      </c>
      <c r="O2084" s="7">
        <f t="shared" si="66"/>
        <v>2428.5713000000001</v>
      </c>
      <c r="P2084" s="1" t="str">
        <f>IF(Table1[[#This Row],[quantity]]&gt;=6,"Bulk Order","-")</f>
        <v>-</v>
      </c>
    </row>
    <row r="2085" spans="1:16" ht="14.25" customHeight="1" x14ac:dyDescent="0.3">
      <c r="A2085" s="6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5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/>
      <c r="N2085" s="1" t="s">
        <v>39</v>
      </c>
      <c r="O2085" s="7">
        <f t="shared" si="66"/>
        <v>2097.576</v>
      </c>
      <c r="P2085" s="1" t="str">
        <f>IF(Table1[[#This Row],[quantity]]&gt;=6,"Bulk Order","-")</f>
        <v>Bulk Order</v>
      </c>
    </row>
    <row r="2086" spans="1:16" ht="14.25" customHeight="1" x14ac:dyDescent="0.3">
      <c r="A2086" s="6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5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/>
      <c r="N2086" s="1" t="s">
        <v>23</v>
      </c>
      <c r="O2086" s="7">
        <f t="shared" si="66"/>
        <v>441.12479999999999</v>
      </c>
      <c r="P2086" s="1" t="str">
        <f>IF(Table1[[#This Row],[quantity]]&gt;=6,"Bulk Order","-")</f>
        <v>-</v>
      </c>
    </row>
    <row r="2087" spans="1:16" ht="14.25" customHeight="1" x14ac:dyDescent="0.3">
      <c r="A2087" s="6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5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/>
      <c r="N2087" s="1" t="s">
        <v>23</v>
      </c>
      <c r="O2087" s="7">
        <f t="shared" si="66"/>
        <v>3274.6320000000001</v>
      </c>
      <c r="P2087" s="1" t="str">
        <f>IF(Table1[[#This Row],[quantity]]&gt;=6,"Bulk Order","-")</f>
        <v>-</v>
      </c>
    </row>
    <row r="2088" spans="1:16" ht="14.25" customHeight="1" x14ac:dyDescent="0.3">
      <c r="A2088" s="6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5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/>
      <c r="N2088" s="1" t="s">
        <v>28</v>
      </c>
      <c r="O2088" s="7">
        <f t="shared" si="66"/>
        <v>1839.7321999999999</v>
      </c>
      <c r="P2088" s="1" t="str">
        <f>IF(Table1[[#This Row],[quantity]]&gt;=6,"Bulk Order","-")</f>
        <v>Bulk Order</v>
      </c>
    </row>
    <row r="2089" spans="1:16" ht="14.25" customHeight="1" x14ac:dyDescent="0.3">
      <c r="A2089" s="6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5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/>
      <c r="N2089" s="1" t="s">
        <v>39</v>
      </c>
      <c r="O2089" s="7">
        <f t="shared" si="66"/>
        <v>2099.7954</v>
      </c>
      <c r="P2089" s="1" t="str">
        <f>IF(Table1[[#This Row],[quantity]]&gt;=6,"Bulk Order","-")</f>
        <v>Bulk Order</v>
      </c>
    </row>
    <row r="2090" spans="1:16" ht="14.25" customHeight="1" x14ac:dyDescent="0.3">
      <c r="A2090" s="6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5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/>
      <c r="N2090" s="1" t="s">
        <v>48</v>
      </c>
      <c r="O2090" s="7">
        <f t="shared" si="66"/>
        <v>1822.1048999999998</v>
      </c>
      <c r="P2090" s="1" t="str">
        <f>IF(Table1[[#This Row],[quantity]]&gt;=6,"Bulk Order","-")</f>
        <v>Bulk Order</v>
      </c>
    </row>
    <row r="2091" spans="1:16" ht="14.25" customHeight="1" x14ac:dyDescent="0.3">
      <c r="A2091" s="6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5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/>
      <c r="N2091" s="1" t="s">
        <v>28</v>
      </c>
      <c r="O2091" s="7">
        <f t="shared" si="66"/>
        <v>813.28219999999999</v>
      </c>
      <c r="P2091" s="1" t="str">
        <f>IF(Table1[[#This Row],[quantity]]&gt;=6,"Bulk Order","-")</f>
        <v>Bulk Order</v>
      </c>
    </row>
    <row r="2092" spans="1:16" ht="14.25" customHeight="1" x14ac:dyDescent="0.3">
      <c r="A2092" s="6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5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/>
      <c r="N2092" s="1" t="s">
        <v>39</v>
      </c>
      <c r="O2092" s="7">
        <f t="shared" si="66"/>
        <v>180.56650000000002</v>
      </c>
      <c r="P2092" s="1" t="str">
        <f>IF(Table1[[#This Row],[quantity]]&gt;=6,"Bulk Order","-")</f>
        <v>Bulk Order</v>
      </c>
    </row>
    <row r="2093" spans="1:16" ht="14.25" customHeight="1" x14ac:dyDescent="0.3">
      <c r="A2093" s="6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5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/>
      <c r="N2093" s="1" t="s">
        <v>23</v>
      </c>
      <c r="O2093" s="7">
        <f t="shared" si="66"/>
        <v>2754.5866000000001</v>
      </c>
      <c r="P2093" s="1" t="str">
        <f>IF(Table1[[#This Row],[quantity]]&gt;=6,"Bulk Order","-")</f>
        <v>Bulk Order</v>
      </c>
    </row>
    <row r="2094" spans="1:16" ht="14.25" customHeight="1" x14ac:dyDescent="0.3">
      <c r="A2094" s="6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5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/>
      <c r="N2094" s="1" t="s">
        <v>34</v>
      </c>
      <c r="O2094" s="7">
        <f t="shared" si="66"/>
        <v>595.71709999999996</v>
      </c>
      <c r="P2094" s="1" t="str">
        <f>IF(Table1[[#This Row],[quantity]]&gt;=6,"Bulk Order","-")</f>
        <v>-</v>
      </c>
    </row>
    <row r="2095" spans="1:16" ht="14.25" customHeight="1" x14ac:dyDescent="0.3">
      <c r="A2095" s="6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5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/>
      <c r="N2095" s="1" t="s">
        <v>17</v>
      </c>
      <c r="O2095" s="7">
        <f t="shared" si="66"/>
        <v>955.95180000000005</v>
      </c>
      <c r="P2095" s="1" t="str">
        <f>IF(Table1[[#This Row],[quantity]]&gt;=6,"Bulk Order","-")</f>
        <v>Bulk Order</v>
      </c>
    </row>
    <row r="2096" spans="1:16" ht="14.25" customHeight="1" x14ac:dyDescent="0.3">
      <c r="A2096" s="6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5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/>
      <c r="N2096" s="1" t="s">
        <v>48</v>
      </c>
      <c r="O2096" s="7">
        <f t="shared" si="66"/>
        <v>1835.078</v>
      </c>
      <c r="P2096" s="1" t="str">
        <f>IF(Table1[[#This Row],[quantity]]&gt;=6,"Bulk Order","-")</f>
        <v>Bulk Order</v>
      </c>
    </row>
    <row r="2097" spans="1:16" ht="14.25" customHeight="1" x14ac:dyDescent="0.3">
      <c r="A2097" s="6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5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/>
      <c r="N2097" s="1" t="s">
        <v>39</v>
      </c>
      <c r="O2097" s="7">
        <f t="shared" si="66"/>
        <v>1880.9293999999998</v>
      </c>
      <c r="P2097" s="1" t="str">
        <f>IF(Table1[[#This Row],[quantity]]&gt;=6,"Bulk Order","-")</f>
        <v>-</v>
      </c>
    </row>
    <row r="2098" spans="1:16" ht="14.25" customHeight="1" x14ac:dyDescent="0.3">
      <c r="A2098" s="6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5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/>
      <c r="N2098" s="1" t="s">
        <v>23</v>
      </c>
      <c r="O2098" s="7">
        <f t="shared" si="66"/>
        <v>1328.94</v>
      </c>
      <c r="P2098" s="1" t="str">
        <f>IF(Table1[[#This Row],[quantity]]&gt;=6,"Bulk Order","-")</f>
        <v>-</v>
      </c>
    </row>
    <row r="2099" spans="1:16" ht="14.25" customHeight="1" x14ac:dyDescent="0.3">
      <c r="A2099" s="6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5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/>
      <c r="N2099" s="1" t="s">
        <v>48</v>
      </c>
      <c r="O2099" s="7">
        <f t="shared" si="66"/>
        <v>500.10139999999996</v>
      </c>
      <c r="P2099" s="1" t="str">
        <f>IF(Table1[[#This Row],[quantity]]&gt;=6,"Bulk Order","-")</f>
        <v>-</v>
      </c>
    </row>
    <row r="2100" spans="1:16" ht="14.25" customHeight="1" x14ac:dyDescent="0.3">
      <c r="A2100" s="6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5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/>
      <c r="N2100" s="1" t="s">
        <v>17</v>
      </c>
      <c r="O2100" s="7">
        <f t="shared" si="66"/>
        <v>4304.5457000000006</v>
      </c>
      <c r="P2100" s="1" t="str">
        <f>IF(Table1[[#This Row],[quantity]]&gt;=6,"Bulk Order","-")</f>
        <v>-</v>
      </c>
    </row>
    <row r="2101" spans="1:16" ht="14.25" customHeight="1" x14ac:dyDescent="0.3">
      <c r="A2101" s="6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5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/>
      <c r="N2101" s="1" t="s">
        <v>48</v>
      </c>
      <c r="O2101" s="7">
        <f t="shared" si="66"/>
        <v>454.47439999999995</v>
      </c>
      <c r="P2101" s="1" t="str">
        <f>IF(Table1[[#This Row],[quantity]]&gt;=6,"Bulk Order","-")</f>
        <v>-</v>
      </c>
    </row>
    <row r="2102" spans="1:16" ht="14.25" customHeight="1" x14ac:dyDescent="0.3">
      <c r="A2102" s="6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5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/>
      <c r="N2102" s="1" t="s">
        <v>34</v>
      </c>
      <c r="O2102" s="7">
        <f t="shared" si="66"/>
        <v>1600.5352</v>
      </c>
      <c r="P2102" s="1" t="str">
        <f>IF(Table1[[#This Row],[quantity]]&gt;=6,"Bulk Order","-")</f>
        <v>-</v>
      </c>
    </row>
    <row r="2103" spans="1:16" ht="14.25" customHeight="1" x14ac:dyDescent="0.3">
      <c r="A2103" s="6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5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/>
      <c r="N2103" s="1" t="s">
        <v>17</v>
      </c>
      <c r="O2103" s="7">
        <f t="shared" si="66"/>
        <v>1370.7109999999998</v>
      </c>
      <c r="P2103" s="1" t="str">
        <f>IF(Table1[[#This Row],[quantity]]&gt;=6,"Bulk Order","-")</f>
        <v>Bulk Order</v>
      </c>
    </row>
    <row r="2104" spans="1:16" ht="14.25" customHeight="1" x14ac:dyDescent="0.3">
      <c r="A2104" s="6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5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/>
      <c r="N2104" s="1" t="s">
        <v>34</v>
      </c>
      <c r="O2104" s="7">
        <f t="shared" si="66"/>
        <v>3606.3998000000001</v>
      </c>
      <c r="P2104" s="1" t="str">
        <f>IF(Table1[[#This Row],[quantity]]&gt;=6,"Bulk Order","-")</f>
        <v>-</v>
      </c>
    </row>
    <row r="2105" spans="1:16" ht="14.25" customHeight="1" x14ac:dyDescent="0.3">
      <c r="A2105" s="6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5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/>
      <c r="N2105" s="1" t="s">
        <v>28</v>
      </c>
      <c r="O2105" s="7">
        <f t="shared" si="66"/>
        <v>1940.5652</v>
      </c>
      <c r="P2105" s="1" t="str">
        <f>IF(Table1[[#This Row],[quantity]]&gt;=6,"Bulk Order","-")</f>
        <v>Bulk Order</v>
      </c>
    </row>
    <row r="2106" spans="1:16" ht="14.25" customHeight="1" x14ac:dyDescent="0.3">
      <c r="A2106" s="6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5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/>
      <c r="N2106" s="1" t="s">
        <v>23</v>
      </c>
      <c r="O2106" s="7">
        <f t="shared" si="66"/>
        <v>552.09179999999992</v>
      </c>
      <c r="P2106" s="1" t="str">
        <f>IF(Table1[[#This Row],[quantity]]&gt;=6,"Bulk Order","-")</f>
        <v>-</v>
      </c>
    </row>
    <row r="2107" spans="1:16" ht="14.25" customHeight="1" x14ac:dyDescent="0.3">
      <c r="A2107" s="6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5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/>
      <c r="N2107" s="1" t="s">
        <v>34</v>
      </c>
      <c r="O2107" s="7">
        <f t="shared" si="66"/>
        <v>144.2688</v>
      </c>
      <c r="P2107" s="1" t="str">
        <f>IF(Table1[[#This Row],[quantity]]&gt;=6,"Bulk Order","-")</f>
        <v>-</v>
      </c>
    </row>
    <row r="2108" spans="1:16" ht="14.25" customHeight="1" x14ac:dyDescent="0.3">
      <c r="A2108" s="6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5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/>
      <c r="N2108" s="1" t="s">
        <v>48</v>
      </c>
      <c r="O2108" s="7">
        <f t="shared" si="66"/>
        <v>2873.6645000000003</v>
      </c>
      <c r="P2108" s="1" t="str">
        <f>IF(Table1[[#This Row],[quantity]]&gt;=6,"Bulk Order","-")</f>
        <v>-</v>
      </c>
    </row>
    <row r="2109" spans="1:16" ht="14.25" customHeight="1" x14ac:dyDescent="0.3">
      <c r="A2109" s="6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5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/>
      <c r="N2109" s="1" t="s">
        <v>48</v>
      </c>
      <c r="O2109" s="7">
        <f t="shared" si="66"/>
        <v>2988.8797999999997</v>
      </c>
      <c r="P2109" s="1" t="str">
        <f>IF(Table1[[#This Row],[quantity]]&gt;=6,"Bulk Order","-")</f>
        <v>Bulk Order</v>
      </c>
    </row>
    <row r="2110" spans="1:16" ht="14.25" customHeight="1" x14ac:dyDescent="0.3">
      <c r="A2110" s="6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5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/>
      <c r="N2110" s="1" t="s">
        <v>17</v>
      </c>
      <c r="O2110" s="7">
        <f t="shared" si="66"/>
        <v>1782.1261999999999</v>
      </c>
      <c r="P2110" s="1" t="str">
        <f>IF(Table1[[#This Row],[quantity]]&gt;=6,"Bulk Order","-")</f>
        <v>-</v>
      </c>
    </row>
    <row r="2111" spans="1:16" ht="14.25" customHeight="1" x14ac:dyDescent="0.3">
      <c r="A2111" s="6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5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/>
      <c r="N2111" s="1" t="s">
        <v>28</v>
      </c>
      <c r="O2111" s="7">
        <f t="shared" si="66"/>
        <v>481.66969999999998</v>
      </c>
      <c r="P2111" s="1" t="str">
        <f>IF(Table1[[#This Row],[quantity]]&gt;=6,"Bulk Order","-")</f>
        <v>-</v>
      </c>
    </row>
    <row r="2112" spans="1:16" ht="14.25" customHeight="1" x14ac:dyDescent="0.3">
      <c r="A2112" s="6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5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/>
      <c r="N2112" s="1" t="s">
        <v>34</v>
      </c>
      <c r="O2112" s="7">
        <f t="shared" si="66"/>
        <v>1191.0262</v>
      </c>
      <c r="P2112" s="1" t="str">
        <f>IF(Table1[[#This Row],[quantity]]&gt;=6,"Bulk Order","-")</f>
        <v>-</v>
      </c>
    </row>
    <row r="2113" spans="1:16" ht="14.25" customHeight="1" x14ac:dyDescent="0.3">
      <c r="A2113" s="6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5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/>
      <c r="N2113" s="1" t="s">
        <v>48</v>
      </c>
      <c r="O2113" s="7">
        <f t="shared" si="66"/>
        <v>2452.1444000000001</v>
      </c>
      <c r="P2113" s="1" t="str">
        <f>IF(Table1[[#This Row],[quantity]]&gt;=6,"Bulk Order","-")</f>
        <v>Bulk Order</v>
      </c>
    </row>
    <row r="2114" spans="1:16" ht="14.25" customHeight="1" x14ac:dyDescent="0.3">
      <c r="A2114" s="6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5"/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/>
      <c r="N2114" s="1" t="s">
        <v>48</v>
      </c>
      <c r="O2114" s="7">
        <f t="shared" si="66"/>
        <v>3087.9084000000003</v>
      </c>
      <c r="P2114" s="1" t="str">
        <f>IF(Table1[[#This Row],[quantity]]&gt;=6,"Bulk Order","-")</f>
        <v>-</v>
      </c>
    </row>
    <row r="2115" spans="1:16" ht="14.25" customHeight="1" x14ac:dyDescent="0.3">
      <c r="A2115" s="6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ref="F2115:F2178" si="67">D2115*E2115</f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/>
      <c r="N2115" s="1" t="s">
        <v>39</v>
      </c>
      <c r="O2115" s="7">
        <f t="shared" ref="O2115:O2178" si="68">D2115-F2115</f>
        <v>362.53499999999997</v>
      </c>
      <c r="P2115" s="1" t="str">
        <f>IF(Table1[[#This Row],[quantity]]&gt;=6,"Bulk Order","-")</f>
        <v>-</v>
      </c>
    </row>
    <row r="2116" spans="1:16" ht="14.25" customHeight="1" x14ac:dyDescent="0.3">
      <c r="A2116" s="6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7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/>
      <c r="N2116" s="1" t="s">
        <v>39</v>
      </c>
      <c r="O2116" s="7">
        <f t="shared" si="68"/>
        <v>1723.8050999999998</v>
      </c>
      <c r="P2116" s="1" t="str">
        <f>IF(Table1[[#This Row],[quantity]]&gt;=6,"Bulk Order","-")</f>
        <v>-</v>
      </c>
    </row>
    <row r="2117" spans="1:16" ht="14.25" customHeight="1" x14ac:dyDescent="0.3">
      <c r="A2117" s="6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7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/>
      <c r="N2117" s="1" t="s">
        <v>17</v>
      </c>
      <c r="O2117" s="7">
        <f t="shared" si="68"/>
        <v>988.04679999999996</v>
      </c>
      <c r="P2117" s="1" t="str">
        <f>IF(Table1[[#This Row],[quantity]]&gt;=6,"Bulk Order","-")</f>
        <v>-</v>
      </c>
    </row>
    <row r="2118" spans="1:16" ht="14.25" customHeight="1" x14ac:dyDescent="0.3">
      <c r="A2118" s="6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7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/>
      <c r="N2118" s="1" t="s">
        <v>17</v>
      </c>
      <c r="O2118" s="7">
        <f t="shared" si="68"/>
        <v>3062.1079999999997</v>
      </c>
      <c r="P2118" s="1" t="str">
        <f>IF(Table1[[#This Row],[quantity]]&gt;=6,"Bulk Order","-")</f>
        <v>-</v>
      </c>
    </row>
    <row r="2119" spans="1:16" ht="14.25" customHeight="1" x14ac:dyDescent="0.3">
      <c r="A2119" s="6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7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/>
      <c r="N2119" s="1" t="s">
        <v>39</v>
      </c>
      <c r="O2119" s="7">
        <f t="shared" si="68"/>
        <v>2489.6763999999998</v>
      </c>
      <c r="P2119" s="1" t="str">
        <f>IF(Table1[[#This Row],[quantity]]&gt;=6,"Bulk Order","-")</f>
        <v>-</v>
      </c>
    </row>
    <row r="2120" spans="1:16" ht="14.25" customHeight="1" x14ac:dyDescent="0.3">
      <c r="A2120" s="6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7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/>
      <c r="N2120" s="1" t="s">
        <v>48</v>
      </c>
      <c r="O2120" s="7">
        <f t="shared" si="68"/>
        <v>2280.98</v>
      </c>
      <c r="P2120" s="1" t="str">
        <f>IF(Table1[[#This Row],[quantity]]&gt;=6,"Bulk Order","-")</f>
        <v>-</v>
      </c>
    </row>
    <row r="2121" spans="1:16" ht="14.25" customHeight="1" x14ac:dyDescent="0.3">
      <c r="A2121" s="6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7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/>
      <c r="N2121" s="1" t="s">
        <v>28</v>
      </c>
      <c r="O2121" s="7">
        <f t="shared" si="68"/>
        <v>1730.8969999999999</v>
      </c>
      <c r="P2121" s="1" t="str">
        <f>IF(Table1[[#This Row],[quantity]]&gt;=6,"Bulk Order","-")</f>
        <v>-</v>
      </c>
    </row>
    <row r="2122" spans="1:16" ht="14.25" customHeight="1" x14ac:dyDescent="0.3">
      <c r="A2122" s="6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7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/>
      <c r="N2122" s="1" t="s">
        <v>28</v>
      </c>
      <c r="O2122" s="7">
        <f t="shared" si="68"/>
        <v>2132.6682000000001</v>
      </c>
      <c r="P2122" s="1" t="str">
        <f>IF(Table1[[#This Row],[quantity]]&gt;=6,"Bulk Order","-")</f>
        <v>-</v>
      </c>
    </row>
    <row r="2123" spans="1:16" ht="14.25" customHeight="1" x14ac:dyDescent="0.3">
      <c r="A2123" s="6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7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/>
      <c r="N2123" s="1" t="s">
        <v>23</v>
      </c>
      <c r="O2123" s="7">
        <f t="shared" si="68"/>
        <v>1216.2549999999999</v>
      </c>
      <c r="P2123" s="1" t="str">
        <f>IF(Table1[[#This Row],[quantity]]&gt;=6,"Bulk Order","-")</f>
        <v>-</v>
      </c>
    </row>
    <row r="2124" spans="1:16" ht="14.25" customHeight="1" x14ac:dyDescent="0.3">
      <c r="A2124" s="6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7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/>
      <c r="N2124" s="1" t="s">
        <v>17</v>
      </c>
      <c r="O2124" s="7">
        <f t="shared" si="68"/>
        <v>1128.0975000000001</v>
      </c>
      <c r="P2124" s="1" t="str">
        <f>IF(Table1[[#This Row],[quantity]]&gt;=6,"Bulk Order","-")</f>
        <v>Bulk Order</v>
      </c>
    </row>
    <row r="2125" spans="1:16" ht="14.25" customHeight="1" x14ac:dyDescent="0.3">
      <c r="A2125" s="6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7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/>
      <c r="N2125" s="1" t="s">
        <v>17</v>
      </c>
      <c r="O2125" s="7">
        <f t="shared" si="68"/>
        <v>299.52440000000001</v>
      </c>
      <c r="P2125" s="1" t="str">
        <f>IF(Table1[[#This Row],[quantity]]&gt;=6,"Bulk Order","-")</f>
        <v>-</v>
      </c>
    </row>
    <row r="2126" spans="1:16" ht="14.25" customHeight="1" x14ac:dyDescent="0.3">
      <c r="A2126" s="6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7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/>
      <c r="N2126" s="1" t="s">
        <v>23</v>
      </c>
      <c r="O2126" s="7">
        <f t="shared" si="68"/>
        <v>1321.5311999999999</v>
      </c>
      <c r="P2126" s="1" t="str">
        <f>IF(Table1[[#This Row],[quantity]]&gt;=6,"Bulk Order","-")</f>
        <v>-</v>
      </c>
    </row>
    <row r="2127" spans="1:16" ht="14.25" customHeight="1" x14ac:dyDescent="0.3">
      <c r="A2127" s="6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7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/>
      <c r="N2127" s="1" t="s">
        <v>39</v>
      </c>
      <c r="O2127" s="7">
        <f t="shared" si="68"/>
        <v>264.16640000000001</v>
      </c>
      <c r="P2127" s="1" t="str">
        <f>IF(Table1[[#This Row],[quantity]]&gt;=6,"Bulk Order","-")</f>
        <v>-</v>
      </c>
    </row>
    <row r="2128" spans="1:16" ht="14.25" customHeight="1" x14ac:dyDescent="0.3">
      <c r="A2128" s="6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7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/>
      <c r="N2128" s="1" t="s">
        <v>39</v>
      </c>
      <c r="O2128" s="7">
        <f t="shared" si="68"/>
        <v>4485.5666999999994</v>
      </c>
      <c r="P2128" s="1" t="str">
        <f>IF(Table1[[#This Row],[quantity]]&gt;=6,"Bulk Order","-")</f>
        <v>Bulk Order</v>
      </c>
    </row>
    <row r="2129" spans="1:16" ht="14.25" customHeight="1" x14ac:dyDescent="0.3">
      <c r="A2129" s="6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7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/>
      <c r="N2129" s="1" t="s">
        <v>28</v>
      </c>
      <c r="O2129" s="7">
        <f t="shared" si="68"/>
        <v>1705.8005999999998</v>
      </c>
      <c r="P2129" s="1" t="str">
        <f>IF(Table1[[#This Row],[quantity]]&gt;=6,"Bulk Order","-")</f>
        <v>Bulk Order</v>
      </c>
    </row>
    <row r="2130" spans="1:16" ht="14.25" customHeight="1" x14ac:dyDescent="0.3">
      <c r="A2130" s="6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7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/>
      <c r="N2130" s="1" t="s">
        <v>34</v>
      </c>
      <c r="O2130" s="7">
        <f t="shared" si="68"/>
        <v>806.16549999999995</v>
      </c>
      <c r="P2130" s="1" t="str">
        <f>IF(Table1[[#This Row],[quantity]]&gt;=6,"Bulk Order","-")</f>
        <v>-</v>
      </c>
    </row>
    <row r="2131" spans="1:16" ht="14.25" customHeight="1" x14ac:dyDescent="0.3">
      <c r="A2131" s="6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7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/>
      <c r="N2131" s="1" t="s">
        <v>48</v>
      </c>
      <c r="O2131" s="7">
        <f t="shared" si="68"/>
        <v>477.23360000000002</v>
      </c>
      <c r="P2131" s="1" t="str">
        <f>IF(Table1[[#This Row],[quantity]]&gt;=6,"Bulk Order","-")</f>
        <v>Bulk Order</v>
      </c>
    </row>
    <row r="2132" spans="1:16" ht="14.25" customHeight="1" x14ac:dyDescent="0.3">
      <c r="A2132" s="6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7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/>
      <c r="N2132" s="1" t="s">
        <v>34</v>
      </c>
      <c r="O2132" s="7">
        <f t="shared" si="68"/>
        <v>1607.424</v>
      </c>
      <c r="P2132" s="1" t="str">
        <f>IF(Table1[[#This Row],[quantity]]&gt;=6,"Bulk Order","-")</f>
        <v>-</v>
      </c>
    </row>
    <row r="2133" spans="1:16" ht="14.25" customHeight="1" x14ac:dyDescent="0.3">
      <c r="A2133" s="6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7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/>
      <c r="N2133" s="1" t="s">
        <v>48</v>
      </c>
      <c r="O2133" s="7">
        <f t="shared" si="68"/>
        <v>1221.6772000000001</v>
      </c>
      <c r="P2133" s="1" t="str">
        <f>IF(Table1[[#This Row],[quantity]]&gt;=6,"Bulk Order","-")</f>
        <v>Bulk Order</v>
      </c>
    </row>
    <row r="2134" spans="1:16" ht="14.25" customHeight="1" x14ac:dyDescent="0.3">
      <c r="A2134" s="6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7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/>
      <c r="N2134" s="1" t="s">
        <v>28</v>
      </c>
      <c r="O2134" s="7">
        <f t="shared" si="68"/>
        <v>807.59249999999997</v>
      </c>
      <c r="P2134" s="1" t="str">
        <f>IF(Table1[[#This Row],[quantity]]&gt;=6,"Bulk Order","-")</f>
        <v>-</v>
      </c>
    </row>
    <row r="2135" spans="1:16" ht="14.25" customHeight="1" x14ac:dyDescent="0.3">
      <c r="A2135" s="6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7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/>
      <c r="N2135" s="1" t="s">
        <v>34</v>
      </c>
      <c r="O2135" s="7">
        <f t="shared" si="68"/>
        <v>2322.3352</v>
      </c>
      <c r="P2135" s="1" t="str">
        <f>IF(Table1[[#This Row],[quantity]]&gt;=6,"Bulk Order","-")</f>
        <v>-</v>
      </c>
    </row>
    <row r="2136" spans="1:16" ht="14.25" customHeight="1" x14ac:dyDescent="0.3">
      <c r="A2136" s="6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7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/>
      <c r="N2136" s="1" t="s">
        <v>17</v>
      </c>
      <c r="O2136" s="7">
        <f t="shared" si="68"/>
        <v>2606.6556</v>
      </c>
      <c r="P2136" s="1" t="str">
        <f>IF(Table1[[#This Row],[quantity]]&gt;=6,"Bulk Order","-")</f>
        <v>Bulk Order</v>
      </c>
    </row>
    <row r="2137" spans="1:16" ht="14.25" customHeight="1" x14ac:dyDescent="0.3">
      <c r="A2137" s="6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7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/>
      <c r="N2137" s="1" t="s">
        <v>17</v>
      </c>
      <c r="O2137" s="7">
        <f t="shared" si="68"/>
        <v>2076.0839999999998</v>
      </c>
      <c r="P2137" s="1" t="str">
        <f>IF(Table1[[#This Row],[quantity]]&gt;=6,"Bulk Order","-")</f>
        <v>-</v>
      </c>
    </row>
    <row r="2138" spans="1:16" ht="14.25" customHeight="1" x14ac:dyDescent="0.3">
      <c r="A2138" s="6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7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/>
      <c r="N2138" s="1" t="s">
        <v>28</v>
      </c>
      <c r="O2138" s="7">
        <f t="shared" si="68"/>
        <v>1778.2001</v>
      </c>
      <c r="P2138" s="1" t="str">
        <f>IF(Table1[[#This Row],[quantity]]&gt;=6,"Bulk Order","-")</f>
        <v>-</v>
      </c>
    </row>
    <row r="2139" spans="1:16" ht="14.25" customHeight="1" x14ac:dyDescent="0.3">
      <c r="A2139" s="6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7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/>
      <c r="N2139" s="1" t="s">
        <v>28</v>
      </c>
      <c r="O2139" s="7">
        <f t="shared" si="68"/>
        <v>3930.5273000000002</v>
      </c>
      <c r="P2139" s="1" t="str">
        <f>IF(Table1[[#This Row],[quantity]]&gt;=6,"Bulk Order","-")</f>
        <v>-</v>
      </c>
    </row>
    <row r="2140" spans="1:16" ht="14.25" customHeight="1" x14ac:dyDescent="0.3">
      <c r="A2140" s="6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7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/>
      <c r="N2140" s="1" t="s">
        <v>34</v>
      </c>
      <c r="O2140" s="7">
        <f t="shared" si="68"/>
        <v>74.226399999999998</v>
      </c>
      <c r="P2140" s="1" t="str">
        <f>IF(Table1[[#This Row],[quantity]]&gt;=6,"Bulk Order","-")</f>
        <v>Bulk Order</v>
      </c>
    </row>
    <row r="2141" spans="1:16" ht="14.25" customHeight="1" x14ac:dyDescent="0.3">
      <c r="A2141" s="6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7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/>
      <c r="N2141" s="1" t="s">
        <v>17</v>
      </c>
      <c r="O2141" s="7">
        <f t="shared" si="68"/>
        <v>1003.1586000000001</v>
      </c>
      <c r="P2141" s="1" t="str">
        <f>IF(Table1[[#This Row],[quantity]]&gt;=6,"Bulk Order","-")</f>
        <v>Bulk Order</v>
      </c>
    </row>
    <row r="2142" spans="1:16" ht="14.25" customHeight="1" x14ac:dyDescent="0.3">
      <c r="A2142" s="6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7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/>
      <c r="N2142" s="1" t="s">
        <v>17</v>
      </c>
      <c r="O2142" s="7">
        <f t="shared" si="68"/>
        <v>1316.2812000000001</v>
      </c>
      <c r="P2142" s="1" t="str">
        <f>IF(Table1[[#This Row],[quantity]]&gt;=6,"Bulk Order","-")</f>
        <v>-</v>
      </c>
    </row>
    <row r="2143" spans="1:16" ht="14.25" customHeight="1" x14ac:dyDescent="0.3">
      <c r="A2143" s="6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7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/>
      <c r="N2143" s="1" t="s">
        <v>23</v>
      </c>
      <c r="O2143" s="7">
        <f t="shared" si="68"/>
        <v>2133.6059999999998</v>
      </c>
      <c r="P2143" s="1" t="str">
        <f>IF(Table1[[#This Row],[quantity]]&gt;=6,"Bulk Order","-")</f>
        <v>Bulk Order</v>
      </c>
    </row>
    <row r="2144" spans="1:16" ht="14.25" customHeight="1" x14ac:dyDescent="0.3">
      <c r="A2144" s="6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7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/>
      <c r="N2144" s="1" t="s">
        <v>34</v>
      </c>
      <c r="O2144" s="7">
        <f t="shared" si="68"/>
        <v>1857.48</v>
      </c>
      <c r="P2144" s="1" t="str">
        <f>IF(Table1[[#This Row],[quantity]]&gt;=6,"Bulk Order","-")</f>
        <v>-</v>
      </c>
    </row>
    <row r="2145" spans="1:16" ht="14.25" customHeight="1" x14ac:dyDescent="0.3">
      <c r="A2145" s="6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7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/>
      <c r="N2145" s="1" t="s">
        <v>23</v>
      </c>
      <c r="O2145" s="7">
        <f t="shared" si="68"/>
        <v>487.1934</v>
      </c>
      <c r="P2145" s="1" t="str">
        <f>IF(Table1[[#This Row],[quantity]]&gt;=6,"Bulk Order","-")</f>
        <v>-</v>
      </c>
    </row>
    <row r="2146" spans="1:16" ht="14.25" customHeight="1" x14ac:dyDescent="0.3">
      <c r="A2146" s="6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7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/>
      <c r="N2146" s="1" t="s">
        <v>17</v>
      </c>
      <c r="O2146" s="7">
        <f t="shared" si="68"/>
        <v>4284.3663999999999</v>
      </c>
      <c r="P2146" s="1" t="str">
        <f>IF(Table1[[#This Row],[quantity]]&gt;=6,"Bulk Order","-")</f>
        <v>-</v>
      </c>
    </row>
    <row r="2147" spans="1:16" ht="14.25" customHeight="1" x14ac:dyDescent="0.3">
      <c r="A2147" s="6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7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/>
      <c r="N2147" s="1" t="s">
        <v>34</v>
      </c>
      <c r="O2147" s="7">
        <f t="shared" si="68"/>
        <v>855.23</v>
      </c>
      <c r="P2147" s="1" t="str">
        <f>IF(Table1[[#This Row],[quantity]]&gt;=6,"Bulk Order","-")</f>
        <v>-</v>
      </c>
    </row>
    <row r="2148" spans="1:16" ht="14.25" customHeight="1" x14ac:dyDescent="0.3">
      <c r="A2148" s="6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7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/>
      <c r="N2148" s="1" t="s">
        <v>34</v>
      </c>
      <c r="O2148" s="7">
        <f t="shared" si="68"/>
        <v>2535.8464000000004</v>
      </c>
      <c r="P2148" s="1" t="str">
        <f>IF(Table1[[#This Row],[quantity]]&gt;=6,"Bulk Order","-")</f>
        <v>Bulk Order</v>
      </c>
    </row>
    <row r="2149" spans="1:16" ht="14.25" customHeight="1" x14ac:dyDescent="0.3">
      <c r="A2149" s="6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7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/>
      <c r="N2149" s="1" t="s">
        <v>28</v>
      </c>
      <c r="O2149" s="7">
        <f t="shared" si="68"/>
        <v>4244.5335000000005</v>
      </c>
      <c r="P2149" s="1" t="str">
        <f>IF(Table1[[#This Row],[quantity]]&gt;=6,"Bulk Order","-")</f>
        <v>-</v>
      </c>
    </row>
    <row r="2150" spans="1:16" ht="14.25" customHeight="1" x14ac:dyDescent="0.3">
      <c r="A2150" s="6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7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/>
      <c r="N2150" s="1" t="s">
        <v>39</v>
      </c>
      <c r="O2150" s="7">
        <f t="shared" si="68"/>
        <v>1312.2479999999998</v>
      </c>
      <c r="P2150" s="1" t="str">
        <f>IF(Table1[[#This Row],[quantity]]&gt;=6,"Bulk Order","-")</f>
        <v>Bulk Order</v>
      </c>
    </row>
    <row r="2151" spans="1:16" ht="14.25" customHeight="1" x14ac:dyDescent="0.3">
      <c r="A2151" s="6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7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/>
      <c r="N2151" s="1" t="s">
        <v>28</v>
      </c>
      <c r="O2151" s="7">
        <f t="shared" si="68"/>
        <v>2714.8991999999998</v>
      </c>
      <c r="P2151" s="1" t="str">
        <f>IF(Table1[[#This Row],[quantity]]&gt;=6,"Bulk Order","-")</f>
        <v>-</v>
      </c>
    </row>
    <row r="2152" spans="1:16" ht="14.25" customHeight="1" x14ac:dyDescent="0.3">
      <c r="A2152" s="6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7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/>
      <c r="N2152" s="1" t="s">
        <v>34</v>
      </c>
      <c r="O2152" s="7">
        <f t="shared" si="68"/>
        <v>2472.1251000000002</v>
      </c>
      <c r="P2152" s="1" t="str">
        <f>IF(Table1[[#This Row],[quantity]]&gt;=6,"Bulk Order","-")</f>
        <v>-</v>
      </c>
    </row>
    <row r="2153" spans="1:16" ht="14.25" customHeight="1" x14ac:dyDescent="0.3">
      <c r="A2153" s="6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7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/>
      <c r="N2153" s="1" t="s">
        <v>34</v>
      </c>
      <c r="O2153" s="7">
        <f t="shared" si="68"/>
        <v>3579.4741999999997</v>
      </c>
      <c r="P2153" s="1" t="str">
        <f>IF(Table1[[#This Row],[quantity]]&gt;=6,"Bulk Order","-")</f>
        <v>Bulk Order</v>
      </c>
    </row>
    <row r="2154" spans="1:16" ht="14.25" customHeight="1" x14ac:dyDescent="0.3">
      <c r="A2154" s="6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7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/>
      <c r="N2154" s="1" t="s">
        <v>23</v>
      </c>
      <c r="O2154" s="7">
        <f t="shared" si="68"/>
        <v>1171.6496000000002</v>
      </c>
      <c r="P2154" s="1" t="str">
        <f>IF(Table1[[#This Row],[quantity]]&gt;=6,"Bulk Order","-")</f>
        <v>-</v>
      </c>
    </row>
    <row r="2155" spans="1:16" ht="14.25" customHeight="1" x14ac:dyDescent="0.3">
      <c r="A2155" s="6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7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/>
      <c r="N2155" s="1" t="s">
        <v>17</v>
      </c>
      <c r="O2155" s="7">
        <f t="shared" si="68"/>
        <v>4103.6688000000004</v>
      </c>
      <c r="P2155" s="1" t="str">
        <f>IF(Table1[[#This Row],[quantity]]&gt;=6,"Bulk Order","-")</f>
        <v>Bulk Order</v>
      </c>
    </row>
    <row r="2156" spans="1:16" ht="14.25" customHeight="1" x14ac:dyDescent="0.3">
      <c r="A2156" s="6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7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/>
      <c r="N2156" s="1" t="s">
        <v>17</v>
      </c>
      <c r="O2156" s="7">
        <f t="shared" si="68"/>
        <v>226.79999999999998</v>
      </c>
      <c r="P2156" s="1" t="str">
        <f>IF(Table1[[#This Row],[quantity]]&gt;=6,"Bulk Order","-")</f>
        <v>-</v>
      </c>
    </row>
    <row r="2157" spans="1:16" ht="14.25" customHeight="1" x14ac:dyDescent="0.3">
      <c r="A2157" s="6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7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/>
      <c r="N2157" s="1" t="s">
        <v>28</v>
      </c>
      <c r="O2157" s="7">
        <f t="shared" si="68"/>
        <v>3510.3111999999996</v>
      </c>
      <c r="P2157" s="1" t="str">
        <f>IF(Table1[[#This Row],[quantity]]&gt;=6,"Bulk Order","-")</f>
        <v>-</v>
      </c>
    </row>
    <row r="2158" spans="1:16" ht="14.25" customHeight="1" x14ac:dyDescent="0.3">
      <c r="A2158" s="6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7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/>
      <c r="N2158" s="1" t="s">
        <v>28</v>
      </c>
      <c r="O2158" s="7">
        <f t="shared" si="68"/>
        <v>1162.0752000000002</v>
      </c>
      <c r="P2158" s="1" t="str">
        <f>IF(Table1[[#This Row],[quantity]]&gt;=6,"Bulk Order","-")</f>
        <v>-</v>
      </c>
    </row>
    <row r="2159" spans="1:16" ht="14.25" customHeight="1" x14ac:dyDescent="0.3">
      <c r="A2159" s="6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7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/>
      <c r="N2159" s="1" t="s">
        <v>39</v>
      </c>
      <c r="O2159" s="7">
        <f t="shared" si="68"/>
        <v>864.77739999999994</v>
      </c>
      <c r="P2159" s="1" t="str">
        <f>IF(Table1[[#This Row],[quantity]]&gt;=6,"Bulk Order","-")</f>
        <v>Bulk Order</v>
      </c>
    </row>
    <row r="2160" spans="1:16" ht="14.25" customHeight="1" x14ac:dyDescent="0.3">
      <c r="A2160" s="6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7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/>
      <c r="N2160" s="1" t="s">
        <v>48</v>
      </c>
      <c r="O2160" s="7">
        <f t="shared" si="68"/>
        <v>396.14670000000001</v>
      </c>
      <c r="P2160" s="1" t="str">
        <f>IF(Table1[[#This Row],[quantity]]&gt;=6,"Bulk Order","-")</f>
        <v>Bulk Order</v>
      </c>
    </row>
    <row r="2161" spans="1:16" ht="14.25" customHeight="1" x14ac:dyDescent="0.3">
      <c r="A2161" s="6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7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/>
      <c r="N2161" s="1" t="s">
        <v>39</v>
      </c>
      <c r="O2161" s="7">
        <f t="shared" si="68"/>
        <v>1988.6922</v>
      </c>
      <c r="P2161" s="1" t="str">
        <f>IF(Table1[[#This Row],[quantity]]&gt;=6,"Bulk Order","-")</f>
        <v>-</v>
      </c>
    </row>
    <row r="2162" spans="1:16" ht="14.25" customHeight="1" x14ac:dyDescent="0.3">
      <c r="A2162" s="6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7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/>
      <c r="N2162" s="1" t="s">
        <v>34</v>
      </c>
      <c r="O2162" s="7">
        <f t="shared" si="68"/>
        <v>1104.2294999999999</v>
      </c>
      <c r="P2162" s="1" t="str">
        <f>IF(Table1[[#This Row],[quantity]]&gt;=6,"Bulk Order","-")</f>
        <v>-</v>
      </c>
    </row>
    <row r="2163" spans="1:16" ht="14.25" customHeight="1" x14ac:dyDescent="0.3">
      <c r="A2163" s="6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7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/>
      <c r="N2163" s="1" t="s">
        <v>28</v>
      </c>
      <c r="O2163" s="7">
        <f t="shared" si="68"/>
        <v>1165.4504999999999</v>
      </c>
      <c r="P2163" s="1" t="str">
        <f>IF(Table1[[#This Row],[quantity]]&gt;=6,"Bulk Order","-")</f>
        <v>Bulk Order</v>
      </c>
    </row>
    <row r="2164" spans="1:16" ht="14.25" customHeight="1" x14ac:dyDescent="0.3">
      <c r="A2164" s="6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7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/>
      <c r="N2164" s="1" t="s">
        <v>28</v>
      </c>
      <c r="O2164" s="7">
        <f t="shared" si="68"/>
        <v>947.94460000000004</v>
      </c>
      <c r="P2164" s="1" t="str">
        <f>IF(Table1[[#This Row],[quantity]]&gt;=6,"Bulk Order","-")</f>
        <v>Bulk Order</v>
      </c>
    </row>
    <row r="2165" spans="1:16" ht="14.25" customHeight="1" x14ac:dyDescent="0.3">
      <c r="A2165" s="6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7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/>
      <c r="N2165" s="1" t="s">
        <v>39</v>
      </c>
      <c r="O2165" s="7">
        <f t="shared" si="68"/>
        <v>1193.4195999999999</v>
      </c>
      <c r="P2165" s="1" t="str">
        <f>IF(Table1[[#This Row],[quantity]]&gt;=6,"Bulk Order","-")</f>
        <v>-</v>
      </c>
    </row>
    <row r="2166" spans="1:16" ht="14.25" customHeight="1" x14ac:dyDescent="0.3">
      <c r="A2166" s="6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7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/>
      <c r="N2166" s="1" t="s">
        <v>39</v>
      </c>
      <c r="O2166" s="7">
        <f t="shared" si="68"/>
        <v>1265.7359999999999</v>
      </c>
      <c r="P2166" s="1" t="str">
        <f>IF(Table1[[#This Row],[quantity]]&gt;=6,"Bulk Order","-")</f>
        <v>Bulk Order</v>
      </c>
    </row>
    <row r="2167" spans="1:16" ht="14.25" customHeight="1" x14ac:dyDescent="0.3">
      <c r="A2167" s="6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7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/>
      <c r="N2167" s="1" t="s">
        <v>17</v>
      </c>
      <c r="O2167" s="7">
        <f t="shared" si="68"/>
        <v>1315.2022000000002</v>
      </c>
      <c r="P2167" s="1" t="str">
        <f>IF(Table1[[#This Row],[quantity]]&gt;=6,"Bulk Order","-")</f>
        <v>-</v>
      </c>
    </row>
    <row r="2168" spans="1:16" ht="14.25" customHeight="1" x14ac:dyDescent="0.3">
      <c r="A2168" s="6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7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/>
      <c r="N2168" s="1" t="s">
        <v>23</v>
      </c>
      <c r="O2168" s="7">
        <f t="shared" si="68"/>
        <v>2352.7367999999997</v>
      </c>
      <c r="P2168" s="1" t="str">
        <f>IF(Table1[[#This Row],[quantity]]&gt;=6,"Bulk Order","-")</f>
        <v>Bulk Order</v>
      </c>
    </row>
    <row r="2169" spans="1:16" ht="14.25" customHeight="1" x14ac:dyDescent="0.3">
      <c r="A2169" s="6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7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/>
      <c r="N2169" s="1" t="s">
        <v>39</v>
      </c>
      <c r="O2169" s="7">
        <f t="shared" si="68"/>
        <v>1671.3810000000001</v>
      </c>
      <c r="P2169" s="1" t="str">
        <f>IF(Table1[[#This Row],[quantity]]&gt;=6,"Bulk Order","-")</f>
        <v>-</v>
      </c>
    </row>
    <row r="2170" spans="1:16" ht="14.25" customHeight="1" x14ac:dyDescent="0.3">
      <c r="A2170" s="6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7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/>
      <c r="N2170" s="1" t="s">
        <v>34</v>
      </c>
      <c r="O2170" s="7">
        <f t="shared" si="68"/>
        <v>122.0732</v>
      </c>
      <c r="P2170" s="1" t="str">
        <f>IF(Table1[[#This Row],[quantity]]&gt;=6,"Bulk Order","-")</f>
        <v>-</v>
      </c>
    </row>
    <row r="2171" spans="1:16" ht="14.25" customHeight="1" x14ac:dyDescent="0.3">
      <c r="A2171" s="6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7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/>
      <c r="N2171" s="1" t="s">
        <v>17</v>
      </c>
      <c r="O2171" s="7">
        <f t="shared" si="68"/>
        <v>1876.9489000000003</v>
      </c>
      <c r="P2171" s="1" t="str">
        <f>IF(Table1[[#This Row],[quantity]]&gt;=6,"Bulk Order","-")</f>
        <v>-</v>
      </c>
    </row>
    <row r="2172" spans="1:16" ht="14.25" customHeight="1" x14ac:dyDescent="0.3">
      <c r="A2172" s="6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7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/>
      <c r="N2172" s="1" t="s">
        <v>23</v>
      </c>
      <c r="O2172" s="7">
        <f t="shared" si="68"/>
        <v>2761.9272000000001</v>
      </c>
      <c r="P2172" s="1" t="str">
        <f>IF(Table1[[#This Row],[quantity]]&gt;=6,"Bulk Order","-")</f>
        <v>Bulk Order</v>
      </c>
    </row>
    <row r="2173" spans="1:16" ht="14.25" customHeight="1" x14ac:dyDescent="0.3">
      <c r="A2173" s="6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7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/>
      <c r="N2173" s="1" t="s">
        <v>17</v>
      </c>
      <c r="O2173" s="7">
        <f t="shared" si="68"/>
        <v>372.66570000000002</v>
      </c>
      <c r="P2173" s="1" t="str">
        <f>IF(Table1[[#This Row],[quantity]]&gt;=6,"Bulk Order","-")</f>
        <v>-</v>
      </c>
    </row>
    <row r="2174" spans="1:16" ht="14.25" customHeight="1" x14ac:dyDescent="0.3">
      <c r="A2174" s="6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7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/>
      <c r="N2174" s="1" t="s">
        <v>17</v>
      </c>
      <c r="O2174" s="7">
        <f t="shared" si="68"/>
        <v>1389.2992000000002</v>
      </c>
      <c r="P2174" s="1" t="str">
        <f>IF(Table1[[#This Row],[quantity]]&gt;=6,"Bulk Order","-")</f>
        <v>-</v>
      </c>
    </row>
    <row r="2175" spans="1:16" ht="14.25" customHeight="1" x14ac:dyDescent="0.3">
      <c r="A2175" s="6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7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/>
      <c r="N2175" s="1" t="s">
        <v>39</v>
      </c>
      <c r="O2175" s="7">
        <f t="shared" si="68"/>
        <v>2056.7276999999999</v>
      </c>
      <c r="P2175" s="1" t="str">
        <f>IF(Table1[[#This Row],[quantity]]&gt;=6,"Bulk Order","-")</f>
        <v>Bulk Order</v>
      </c>
    </row>
    <row r="2176" spans="1:16" ht="14.25" customHeight="1" x14ac:dyDescent="0.3">
      <c r="A2176" s="6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7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/>
      <c r="N2176" s="1" t="s">
        <v>48</v>
      </c>
      <c r="O2176" s="7">
        <f t="shared" si="68"/>
        <v>2817.0730000000003</v>
      </c>
      <c r="P2176" s="1" t="str">
        <f>IF(Table1[[#This Row],[quantity]]&gt;=6,"Bulk Order","-")</f>
        <v>Bulk Order</v>
      </c>
    </row>
    <row r="2177" spans="1:16" ht="14.25" customHeight="1" x14ac:dyDescent="0.3">
      <c r="A2177" s="6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7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/>
      <c r="N2177" s="1" t="s">
        <v>48</v>
      </c>
      <c r="O2177" s="7">
        <f t="shared" si="68"/>
        <v>1750.212</v>
      </c>
      <c r="P2177" s="1" t="str">
        <f>IF(Table1[[#This Row],[quantity]]&gt;=6,"Bulk Order","-")</f>
        <v>Bulk Order</v>
      </c>
    </row>
    <row r="2178" spans="1:16" ht="14.25" customHeight="1" x14ac:dyDescent="0.3">
      <c r="A2178" s="6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7"/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/>
      <c r="N2178" s="1" t="s">
        <v>28</v>
      </c>
      <c r="O2178" s="7">
        <f t="shared" si="68"/>
        <v>1925.0001000000002</v>
      </c>
      <c r="P2178" s="1" t="str">
        <f>IF(Table1[[#This Row],[quantity]]&gt;=6,"Bulk Order","-")</f>
        <v>Bulk Order</v>
      </c>
    </row>
    <row r="2179" spans="1:16" ht="14.25" customHeight="1" x14ac:dyDescent="0.3">
      <c r="A2179" s="6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ref="F2179:F2242" si="69">D2179*E2179</f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/>
      <c r="N2179" s="1" t="s">
        <v>23</v>
      </c>
      <c r="O2179" s="7">
        <f t="shared" ref="O2179:O2242" si="70">D2179-F2179</f>
        <v>1409.9558</v>
      </c>
      <c r="P2179" s="1" t="str">
        <f>IF(Table1[[#This Row],[quantity]]&gt;=6,"Bulk Order","-")</f>
        <v>-</v>
      </c>
    </row>
    <row r="2180" spans="1:16" ht="14.25" customHeight="1" x14ac:dyDescent="0.3">
      <c r="A2180" s="6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9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/>
      <c r="N2180" s="1" t="s">
        <v>28</v>
      </c>
      <c r="O2180" s="7">
        <f t="shared" si="70"/>
        <v>2507.904</v>
      </c>
      <c r="P2180" s="1" t="str">
        <f>IF(Table1[[#This Row],[quantity]]&gt;=6,"Bulk Order","-")</f>
        <v>Bulk Order</v>
      </c>
    </row>
    <row r="2181" spans="1:16" ht="14.25" customHeight="1" x14ac:dyDescent="0.3">
      <c r="A2181" s="6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9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/>
      <c r="N2181" s="1" t="s">
        <v>28</v>
      </c>
      <c r="O2181" s="7">
        <f t="shared" si="70"/>
        <v>1227.1664999999998</v>
      </c>
      <c r="P2181" s="1" t="str">
        <f>IF(Table1[[#This Row],[quantity]]&gt;=6,"Bulk Order","-")</f>
        <v>-</v>
      </c>
    </row>
    <row r="2182" spans="1:16" ht="14.25" customHeight="1" x14ac:dyDescent="0.3">
      <c r="A2182" s="6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9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/>
      <c r="N2182" s="1" t="s">
        <v>23</v>
      </c>
      <c r="O2182" s="7">
        <f t="shared" si="70"/>
        <v>1169.7736</v>
      </c>
      <c r="P2182" s="1" t="str">
        <f>IF(Table1[[#This Row],[quantity]]&gt;=6,"Bulk Order","-")</f>
        <v>-</v>
      </c>
    </row>
    <row r="2183" spans="1:16" ht="14.25" customHeight="1" x14ac:dyDescent="0.3">
      <c r="A2183" s="6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9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/>
      <c r="N2183" s="1" t="s">
        <v>34</v>
      </c>
      <c r="O2183" s="7">
        <f t="shared" si="70"/>
        <v>2131.0302000000001</v>
      </c>
      <c r="P2183" s="1" t="str">
        <f>IF(Table1[[#This Row],[quantity]]&gt;=6,"Bulk Order","-")</f>
        <v>-</v>
      </c>
    </row>
    <row r="2184" spans="1:16" ht="14.25" customHeight="1" x14ac:dyDescent="0.3">
      <c r="A2184" s="6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9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/>
      <c r="N2184" s="1" t="s">
        <v>48</v>
      </c>
      <c r="O2184" s="7">
        <f t="shared" si="70"/>
        <v>4500.0046000000002</v>
      </c>
      <c r="P2184" s="1" t="str">
        <f>IF(Table1[[#This Row],[quantity]]&gt;=6,"Bulk Order","-")</f>
        <v>-</v>
      </c>
    </row>
    <row r="2185" spans="1:16" ht="14.25" customHeight="1" x14ac:dyDescent="0.3">
      <c r="A2185" s="6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9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/>
      <c r="N2185" s="1" t="s">
        <v>23</v>
      </c>
      <c r="O2185" s="7">
        <f t="shared" si="70"/>
        <v>264.20159999999998</v>
      </c>
      <c r="P2185" s="1" t="str">
        <f>IF(Table1[[#This Row],[quantity]]&gt;=6,"Bulk Order","-")</f>
        <v>-</v>
      </c>
    </row>
    <row r="2186" spans="1:16" ht="14.25" customHeight="1" x14ac:dyDescent="0.3">
      <c r="A2186" s="6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9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/>
      <c r="N2186" s="1" t="s">
        <v>28</v>
      </c>
      <c r="O2186" s="7">
        <f t="shared" si="70"/>
        <v>787.84100000000012</v>
      </c>
      <c r="P2186" s="1" t="str">
        <f>IF(Table1[[#This Row],[quantity]]&gt;=6,"Bulk Order","-")</f>
        <v>-</v>
      </c>
    </row>
    <row r="2187" spans="1:16" ht="14.25" customHeight="1" x14ac:dyDescent="0.3">
      <c r="A2187" s="6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9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/>
      <c r="N2187" s="1" t="s">
        <v>39</v>
      </c>
      <c r="O2187" s="7">
        <f t="shared" si="70"/>
        <v>2988.8375999999998</v>
      </c>
      <c r="P2187" s="1" t="str">
        <f>IF(Table1[[#This Row],[quantity]]&gt;=6,"Bulk Order","-")</f>
        <v>-</v>
      </c>
    </row>
    <row r="2188" spans="1:16" ht="14.25" customHeight="1" x14ac:dyDescent="0.3">
      <c r="A2188" s="6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9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/>
      <c r="N2188" s="1" t="s">
        <v>39</v>
      </c>
      <c r="O2188" s="7">
        <f t="shared" si="70"/>
        <v>1494.3663000000001</v>
      </c>
      <c r="P2188" s="1" t="str">
        <f>IF(Table1[[#This Row],[quantity]]&gt;=6,"Bulk Order","-")</f>
        <v>-</v>
      </c>
    </row>
    <row r="2189" spans="1:16" ht="14.25" customHeight="1" x14ac:dyDescent="0.3">
      <c r="A2189" s="6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9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/>
      <c r="N2189" s="1" t="s">
        <v>34</v>
      </c>
      <c r="O2189" s="7">
        <f t="shared" si="70"/>
        <v>1292.5250000000001</v>
      </c>
      <c r="P2189" s="1" t="str">
        <f>IF(Table1[[#This Row],[quantity]]&gt;=6,"Bulk Order","-")</f>
        <v>-</v>
      </c>
    </row>
    <row r="2190" spans="1:16" ht="14.25" customHeight="1" x14ac:dyDescent="0.3">
      <c r="A2190" s="6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9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/>
      <c r="N2190" s="1" t="s">
        <v>48</v>
      </c>
      <c r="O2190" s="7">
        <f t="shared" si="70"/>
        <v>1092.2975999999999</v>
      </c>
      <c r="P2190" s="1" t="str">
        <f>IF(Table1[[#This Row],[quantity]]&gt;=6,"Bulk Order","-")</f>
        <v>Bulk Order</v>
      </c>
    </row>
    <row r="2191" spans="1:16" ht="14.25" customHeight="1" x14ac:dyDescent="0.3">
      <c r="A2191" s="6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9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/>
      <c r="N2191" s="1" t="s">
        <v>17</v>
      </c>
      <c r="O2191" s="7">
        <f t="shared" si="70"/>
        <v>1652.8434</v>
      </c>
      <c r="P2191" s="1" t="str">
        <f>IF(Table1[[#This Row],[quantity]]&gt;=6,"Bulk Order","-")</f>
        <v>Bulk Order</v>
      </c>
    </row>
    <row r="2192" spans="1:16" ht="14.25" customHeight="1" x14ac:dyDescent="0.3">
      <c r="A2192" s="6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9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/>
      <c r="N2192" s="1" t="s">
        <v>17</v>
      </c>
      <c r="O2192" s="7">
        <f t="shared" si="70"/>
        <v>2306.6999999999998</v>
      </c>
      <c r="P2192" s="1" t="str">
        <f>IF(Table1[[#This Row],[quantity]]&gt;=6,"Bulk Order","-")</f>
        <v>-</v>
      </c>
    </row>
    <row r="2193" spans="1:16" ht="14.25" customHeight="1" x14ac:dyDescent="0.3">
      <c r="A2193" s="6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9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/>
      <c r="N2193" s="1" t="s">
        <v>48</v>
      </c>
      <c r="O2193" s="7">
        <f t="shared" si="70"/>
        <v>2095.2483000000002</v>
      </c>
      <c r="P2193" s="1" t="str">
        <f>IF(Table1[[#This Row],[quantity]]&gt;=6,"Bulk Order","-")</f>
        <v>Bulk Order</v>
      </c>
    </row>
    <row r="2194" spans="1:16" ht="14.25" customHeight="1" x14ac:dyDescent="0.3">
      <c r="A2194" s="6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9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/>
      <c r="N2194" s="1" t="s">
        <v>17</v>
      </c>
      <c r="O2194" s="7">
        <f t="shared" si="70"/>
        <v>127.452</v>
      </c>
      <c r="P2194" s="1" t="str">
        <f>IF(Table1[[#This Row],[quantity]]&gt;=6,"Bulk Order","-")</f>
        <v>Bulk Order</v>
      </c>
    </row>
    <row r="2195" spans="1:16" ht="14.25" customHeight="1" x14ac:dyDescent="0.3">
      <c r="A2195" s="6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9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/>
      <c r="N2195" s="1" t="s">
        <v>48</v>
      </c>
      <c r="O2195" s="7">
        <f t="shared" si="70"/>
        <v>2565.1710000000003</v>
      </c>
      <c r="P2195" s="1" t="str">
        <f>IF(Table1[[#This Row],[quantity]]&gt;=6,"Bulk Order","-")</f>
        <v>Bulk Order</v>
      </c>
    </row>
    <row r="2196" spans="1:16" ht="14.25" customHeight="1" x14ac:dyDescent="0.3">
      <c r="A2196" s="6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9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/>
      <c r="N2196" s="1" t="s">
        <v>39</v>
      </c>
      <c r="O2196" s="7">
        <f t="shared" si="70"/>
        <v>1231.8214</v>
      </c>
      <c r="P2196" s="1" t="str">
        <f>IF(Table1[[#This Row],[quantity]]&gt;=6,"Bulk Order","-")</f>
        <v>Bulk Order</v>
      </c>
    </row>
    <row r="2197" spans="1:16" ht="14.25" customHeight="1" x14ac:dyDescent="0.3">
      <c r="A2197" s="6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9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/>
      <c r="N2197" s="1" t="s">
        <v>34</v>
      </c>
      <c r="O2197" s="7">
        <f t="shared" si="70"/>
        <v>725.36959999999999</v>
      </c>
      <c r="P2197" s="1" t="str">
        <f>IF(Table1[[#This Row],[quantity]]&gt;=6,"Bulk Order","-")</f>
        <v>-</v>
      </c>
    </row>
    <row r="2198" spans="1:16" ht="14.25" customHeight="1" x14ac:dyDescent="0.3">
      <c r="A2198" s="6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9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/>
      <c r="N2198" s="1" t="s">
        <v>39</v>
      </c>
      <c r="O2198" s="7">
        <f t="shared" si="70"/>
        <v>1995.2393999999999</v>
      </c>
      <c r="P2198" s="1" t="str">
        <f>IF(Table1[[#This Row],[quantity]]&gt;=6,"Bulk Order","-")</f>
        <v>Bulk Order</v>
      </c>
    </row>
    <row r="2199" spans="1:16" ht="14.25" customHeight="1" x14ac:dyDescent="0.3">
      <c r="A2199" s="6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9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/>
      <c r="N2199" s="1" t="s">
        <v>28</v>
      </c>
      <c r="O2199" s="7">
        <f t="shared" si="70"/>
        <v>1832.809</v>
      </c>
      <c r="P2199" s="1" t="str">
        <f>IF(Table1[[#This Row],[quantity]]&gt;=6,"Bulk Order","-")</f>
        <v>Bulk Order</v>
      </c>
    </row>
    <row r="2200" spans="1:16" ht="14.25" customHeight="1" x14ac:dyDescent="0.3">
      <c r="A2200" s="6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9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/>
      <c r="N2200" s="1" t="s">
        <v>28</v>
      </c>
      <c r="O2200" s="7">
        <f t="shared" si="70"/>
        <v>261.81780000000003</v>
      </c>
      <c r="P2200" s="1" t="str">
        <f>IF(Table1[[#This Row],[quantity]]&gt;=6,"Bulk Order","-")</f>
        <v>-</v>
      </c>
    </row>
    <row r="2201" spans="1:16" ht="14.25" customHeight="1" x14ac:dyDescent="0.3">
      <c r="A2201" s="6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9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/>
      <c r="N2201" s="1" t="s">
        <v>23</v>
      </c>
      <c r="O2201" s="7">
        <f t="shared" si="70"/>
        <v>2885.848</v>
      </c>
      <c r="P2201" s="1" t="str">
        <f>IF(Table1[[#This Row],[quantity]]&gt;=6,"Bulk Order","-")</f>
        <v>-</v>
      </c>
    </row>
    <row r="2202" spans="1:16" ht="14.25" customHeight="1" x14ac:dyDescent="0.3">
      <c r="A2202" s="6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9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/>
      <c r="N2202" s="1" t="s">
        <v>34</v>
      </c>
      <c r="O2202" s="7">
        <f t="shared" si="70"/>
        <v>3330.1251000000002</v>
      </c>
      <c r="P2202" s="1" t="str">
        <f>IF(Table1[[#This Row],[quantity]]&gt;=6,"Bulk Order","-")</f>
        <v>-</v>
      </c>
    </row>
    <row r="2203" spans="1:16" ht="14.25" customHeight="1" x14ac:dyDescent="0.3">
      <c r="A2203" s="6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9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/>
      <c r="N2203" s="1" t="s">
        <v>34</v>
      </c>
      <c r="O2203" s="7">
        <f t="shared" si="70"/>
        <v>713.14619999999991</v>
      </c>
      <c r="P2203" s="1" t="str">
        <f>IF(Table1[[#This Row],[quantity]]&gt;=6,"Bulk Order","-")</f>
        <v>-</v>
      </c>
    </row>
    <row r="2204" spans="1:16" ht="14.25" customHeight="1" x14ac:dyDescent="0.3">
      <c r="A2204" s="6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9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/>
      <c r="N2204" s="1" t="s">
        <v>34</v>
      </c>
      <c r="O2204" s="7">
        <f t="shared" si="70"/>
        <v>470.53620000000001</v>
      </c>
      <c r="P2204" s="1" t="str">
        <f>IF(Table1[[#This Row],[quantity]]&gt;=6,"Bulk Order","-")</f>
        <v>Bulk Order</v>
      </c>
    </row>
    <row r="2205" spans="1:16" ht="14.25" customHeight="1" x14ac:dyDescent="0.3">
      <c r="A2205" s="6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9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/>
      <c r="N2205" s="1" t="s">
        <v>39</v>
      </c>
      <c r="O2205" s="7">
        <f t="shared" si="70"/>
        <v>779.96339999999998</v>
      </c>
      <c r="P2205" s="1" t="str">
        <f>IF(Table1[[#This Row],[quantity]]&gt;=6,"Bulk Order","-")</f>
        <v>Bulk Order</v>
      </c>
    </row>
    <row r="2206" spans="1:16" ht="14.25" customHeight="1" x14ac:dyDescent="0.3">
      <c r="A2206" s="6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9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/>
      <c r="N2206" s="1" t="s">
        <v>34</v>
      </c>
      <c r="O2206" s="7">
        <f t="shared" si="70"/>
        <v>2322.0183999999999</v>
      </c>
      <c r="P2206" s="1" t="str">
        <f>IF(Table1[[#This Row],[quantity]]&gt;=6,"Bulk Order","-")</f>
        <v>-</v>
      </c>
    </row>
    <row r="2207" spans="1:16" ht="14.25" customHeight="1" x14ac:dyDescent="0.3">
      <c r="A2207" s="6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9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/>
      <c r="N2207" s="1" t="s">
        <v>39</v>
      </c>
      <c r="O2207" s="7">
        <f t="shared" si="70"/>
        <v>1246.5446999999999</v>
      </c>
      <c r="P2207" s="1" t="str">
        <f>IF(Table1[[#This Row],[quantity]]&gt;=6,"Bulk Order","-")</f>
        <v>Bulk Order</v>
      </c>
    </row>
    <row r="2208" spans="1:16" ht="14.25" customHeight="1" x14ac:dyDescent="0.3">
      <c r="A2208" s="6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9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/>
      <c r="N2208" s="1" t="s">
        <v>23</v>
      </c>
      <c r="O2208" s="7">
        <f t="shared" si="70"/>
        <v>2080.0468000000001</v>
      </c>
      <c r="P2208" s="1" t="str">
        <f>IF(Table1[[#This Row],[quantity]]&gt;=6,"Bulk Order","-")</f>
        <v>Bulk Order</v>
      </c>
    </row>
    <row r="2209" spans="1:16" ht="14.25" customHeight="1" x14ac:dyDescent="0.3">
      <c r="A2209" s="6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9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/>
      <c r="N2209" s="1" t="s">
        <v>23</v>
      </c>
      <c r="O2209" s="7">
        <f t="shared" si="70"/>
        <v>2721.0843</v>
      </c>
      <c r="P2209" s="1" t="str">
        <f>IF(Table1[[#This Row],[quantity]]&gt;=6,"Bulk Order","-")</f>
        <v>Bulk Order</v>
      </c>
    </row>
    <row r="2210" spans="1:16" ht="14.25" customHeight="1" x14ac:dyDescent="0.3">
      <c r="A2210" s="6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9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/>
      <c r="N2210" s="1" t="s">
        <v>28</v>
      </c>
      <c r="O2210" s="7">
        <f t="shared" si="70"/>
        <v>2045.3442</v>
      </c>
      <c r="P2210" s="1" t="str">
        <f>IF(Table1[[#This Row],[quantity]]&gt;=6,"Bulk Order","-")</f>
        <v>-</v>
      </c>
    </row>
    <row r="2211" spans="1:16" ht="14.25" customHeight="1" x14ac:dyDescent="0.3">
      <c r="A2211" s="6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9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/>
      <c r="N2211" s="1" t="s">
        <v>17</v>
      </c>
      <c r="O2211" s="7">
        <f t="shared" si="70"/>
        <v>1547.1499999999999</v>
      </c>
      <c r="P2211" s="1" t="str">
        <f>IF(Table1[[#This Row],[quantity]]&gt;=6,"Bulk Order","-")</f>
        <v>-</v>
      </c>
    </row>
    <row r="2212" spans="1:16" ht="14.25" customHeight="1" x14ac:dyDescent="0.3">
      <c r="A2212" s="6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9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/>
      <c r="N2212" s="1" t="s">
        <v>17</v>
      </c>
      <c r="O2212" s="7">
        <f t="shared" si="70"/>
        <v>1692.9119000000001</v>
      </c>
      <c r="P2212" s="1" t="str">
        <f>IF(Table1[[#This Row],[quantity]]&gt;=6,"Bulk Order","-")</f>
        <v>Bulk Order</v>
      </c>
    </row>
    <row r="2213" spans="1:16" ht="14.25" customHeight="1" x14ac:dyDescent="0.3">
      <c r="A2213" s="6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9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/>
      <c r="N2213" s="1" t="s">
        <v>39</v>
      </c>
      <c r="O2213" s="7">
        <f t="shared" si="70"/>
        <v>3193.75</v>
      </c>
      <c r="P2213" s="1" t="str">
        <f>IF(Table1[[#This Row],[quantity]]&gt;=6,"Bulk Order","-")</f>
        <v>-</v>
      </c>
    </row>
    <row r="2214" spans="1:16" ht="14.25" customHeight="1" x14ac:dyDescent="0.3">
      <c r="A2214" s="6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9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/>
      <c r="N2214" s="1" t="s">
        <v>28</v>
      </c>
      <c r="O2214" s="7">
        <f t="shared" si="70"/>
        <v>2199.0194999999999</v>
      </c>
      <c r="P2214" s="1" t="str">
        <f>IF(Table1[[#This Row],[quantity]]&gt;=6,"Bulk Order","-")</f>
        <v>-</v>
      </c>
    </row>
    <row r="2215" spans="1:16" ht="14.25" customHeight="1" x14ac:dyDescent="0.3">
      <c r="A2215" s="6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9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/>
      <c r="N2215" s="1" t="s">
        <v>23</v>
      </c>
      <c r="O2215" s="7">
        <f t="shared" si="70"/>
        <v>1977.4959999999999</v>
      </c>
      <c r="P2215" s="1" t="str">
        <f>IF(Table1[[#This Row],[quantity]]&gt;=6,"Bulk Order","-")</f>
        <v>-</v>
      </c>
    </row>
    <row r="2216" spans="1:16" ht="14.25" customHeight="1" x14ac:dyDescent="0.3">
      <c r="A2216" s="6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9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/>
      <c r="N2216" s="1" t="s">
        <v>48</v>
      </c>
      <c r="O2216" s="7">
        <f t="shared" si="70"/>
        <v>3062.23</v>
      </c>
      <c r="P2216" s="1" t="str">
        <f>IF(Table1[[#This Row],[quantity]]&gt;=6,"Bulk Order","-")</f>
        <v>Bulk Order</v>
      </c>
    </row>
    <row r="2217" spans="1:16" ht="14.25" customHeight="1" x14ac:dyDescent="0.3">
      <c r="A2217" s="6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9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/>
      <c r="N2217" s="1" t="s">
        <v>48</v>
      </c>
      <c r="O2217" s="7">
        <f t="shared" si="70"/>
        <v>1839.4017000000001</v>
      </c>
      <c r="P2217" s="1" t="str">
        <f>IF(Table1[[#This Row],[quantity]]&gt;=6,"Bulk Order","-")</f>
        <v>-</v>
      </c>
    </row>
    <row r="2218" spans="1:16" ht="14.25" customHeight="1" x14ac:dyDescent="0.3">
      <c r="A2218" s="6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9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/>
      <c r="N2218" s="1" t="s">
        <v>23</v>
      </c>
      <c r="O2218" s="7">
        <f t="shared" si="70"/>
        <v>1428.1729</v>
      </c>
      <c r="P2218" s="1" t="str">
        <f>IF(Table1[[#This Row],[quantity]]&gt;=6,"Bulk Order","-")</f>
        <v>-</v>
      </c>
    </row>
    <row r="2219" spans="1:16" ht="14.25" customHeight="1" x14ac:dyDescent="0.3">
      <c r="A2219" s="6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9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/>
      <c r="N2219" s="1" t="s">
        <v>23</v>
      </c>
      <c r="O2219" s="7">
        <f t="shared" si="70"/>
        <v>1893.5376000000001</v>
      </c>
      <c r="P2219" s="1" t="str">
        <f>IF(Table1[[#This Row],[quantity]]&gt;=6,"Bulk Order","-")</f>
        <v>-</v>
      </c>
    </row>
    <row r="2220" spans="1:16" ht="14.25" customHeight="1" x14ac:dyDescent="0.3">
      <c r="A2220" s="6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9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/>
      <c r="N2220" s="1" t="s">
        <v>48</v>
      </c>
      <c r="O2220" s="7">
        <f t="shared" si="70"/>
        <v>1593.0816</v>
      </c>
      <c r="P2220" s="1" t="str">
        <f>IF(Table1[[#This Row],[quantity]]&gt;=6,"Bulk Order","-")</f>
        <v>Bulk Order</v>
      </c>
    </row>
    <row r="2221" spans="1:16" ht="14.25" customHeight="1" x14ac:dyDescent="0.3">
      <c r="A2221" s="6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9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/>
      <c r="N2221" s="1" t="s">
        <v>28</v>
      </c>
      <c r="O2221" s="7">
        <f t="shared" si="70"/>
        <v>3398.3951999999999</v>
      </c>
      <c r="P2221" s="1" t="str">
        <f>IF(Table1[[#This Row],[quantity]]&gt;=6,"Bulk Order","-")</f>
        <v>Bulk Order</v>
      </c>
    </row>
    <row r="2222" spans="1:16" ht="14.25" customHeight="1" x14ac:dyDescent="0.3">
      <c r="A2222" s="6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9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/>
      <c r="N2222" s="1" t="s">
        <v>28</v>
      </c>
      <c r="O2222" s="7">
        <f t="shared" si="70"/>
        <v>2883.4736000000003</v>
      </c>
      <c r="P2222" s="1" t="str">
        <f>IF(Table1[[#This Row],[quantity]]&gt;=6,"Bulk Order","-")</f>
        <v>Bulk Order</v>
      </c>
    </row>
    <row r="2223" spans="1:16" ht="14.25" customHeight="1" x14ac:dyDescent="0.3">
      <c r="A2223" s="6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9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/>
      <c r="N2223" s="1" t="s">
        <v>34</v>
      </c>
      <c r="O2223" s="7">
        <f t="shared" si="70"/>
        <v>330.64200000000005</v>
      </c>
      <c r="P2223" s="1" t="str">
        <f>IF(Table1[[#This Row],[quantity]]&gt;=6,"Bulk Order","-")</f>
        <v>-</v>
      </c>
    </row>
    <row r="2224" spans="1:16" ht="14.25" customHeight="1" x14ac:dyDescent="0.3">
      <c r="A2224" s="6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9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/>
      <c r="N2224" s="1" t="s">
        <v>48</v>
      </c>
      <c r="O2224" s="7">
        <f t="shared" si="70"/>
        <v>1612.6143</v>
      </c>
      <c r="P2224" s="1" t="str">
        <f>IF(Table1[[#This Row],[quantity]]&gt;=6,"Bulk Order","-")</f>
        <v>-</v>
      </c>
    </row>
    <row r="2225" spans="1:16" ht="14.25" customHeight="1" x14ac:dyDescent="0.3">
      <c r="A2225" s="6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9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/>
      <c r="N2225" s="1" t="s">
        <v>23</v>
      </c>
      <c r="O2225" s="7">
        <f t="shared" si="70"/>
        <v>289.6404</v>
      </c>
      <c r="P2225" s="1" t="str">
        <f>IF(Table1[[#This Row],[quantity]]&gt;=6,"Bulk Order","-")</f>
        <v>-</v>
      </c>
    </row>
    <row r="2226" spans="1:16" ht="14.25" customHeight="1" x14ac:dyDescent="0.3">
      <c r="A2226" s="6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9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/>
      <c r="N2226" s="1" t="s">
        <v>17</v>
      </c>
      <c r="O2226" s="7">
        <f t="shared" si="70"/>
        <v>1150.944</v>
      </c>
      <c r="P2226" s="1" t="str">
        <f>IF(Table1[[#This Row],[quantity]]&gt;=6,"Bulk Order","-")</f>
        <v>Bulk Order</v>
      </c>
    </row>
    <row r="2227" spans="1:16" ht="14.25" customHeight="1" x14ac:dyDescent="0.3">
      <c r="A2227" s="6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9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/>
      <c r="N2227" s="1" t="s">
        <v>17</v>
      </c>
      <c r="O2227" s="7">
        <f t="shared" si="70"/>
        <v>1531.0907</v>
      </c>
      <c r="P2227" s="1" t="str">
        <f>IF(Table1[[#This Row],[quantity]]&gt;=6,"Bulk Order","-")</f>
        <v>-</v>
      </c>
    </row>
    <row r="2228" spans="1:16" ht="14.25" customHeight="1" x14ac:dyDescent="0.3">
      <c r="A2228" s="6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9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/>
      <c r="N2228" s="1" t="s">
        <v>48</v>
      </c>
      <c r="O2228" s="7">
        <f t="shared" si="70"/>
        <v>1413.3235999999999</v>
      </c>
      <c r="P2228" s="1" t="str">
        <f>IF(Table1[[#This Row],[quantity]]&gt;=6,"Bulk Order","-")</f>
        <v>-</v>
      </c>
    </row>
    <row r="2229" spans="1:16" ht="14.25" customHeight="1" x14ac:dyDescent="0.3">
      <c r="A2229" s="6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9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/>
      <c r="N2229" s="1" t="s">
        <v>23</v>
      </c>
      <c r="O2229" s="7">
        <f t="shared" si="70"/>
        <v>3613.6345999999999</v>
      </c>
      <c r="P2229" s="1" t="str">
        <f>IF(Table1[[#This Row],[quantity]]&gt;=6,"Bulk Order","-")</f>
        <v>-</v>
      </c>
    </row>
    <row r="2230" spans="1:16" ht="14.25" customHeight="1" x14ac:dyDescent="0.3">
      <c r="A2230" s="6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9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/>
      <c r="N2230" s="1" t="s">
        <v>39</v>
      </c>
      <c r="O2230" s="7">
        <f t="shared" si="70"/>
        <v>2456.4450000000002</v>
      </c>
      <c r="P2230" s="1" t="str">
        <f>IF(Table1[[#This Row],[quantity]]&gt;=6,"Bulk Order","-")</f>
        <v>-</v>
      </c>
    </row>
    <row r="2231" spans="1:16" ht="14.25" customHeight="1" x14ac:dyDescent="0.3">
      <c r="A2231" s="6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9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/>
      <c r="N2231" s="1" t="s">
        <v>17</v>
      </c>
      <c r="O2231" s="7">
        <f t="shared" si="70"/>
        <v>487.65359999999998</v>
      </c>
      <c r="P2231" s="1" t="str">
        <f>IF(Table1[[#This Row],[quantity]]&gt;=6,"Bulk Order","-")</f>
        <v>-</v>
      </c>
    </row>
    <row r="2232" spans="1:16" ht="14.25" customHeight="1" x14ac:dyDescent="0.3">
      <c r="A2232" s="6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9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/>
      <c r="N2232" s="1" t="s">
        <v>28</v>
      </c>
      <c r="O2232" s="7">
        <f t="shared" si="70"/>
        <v>2025.2689999999998</v>
      </c>
      <c r="P2232" s="1" t="str">
        <f>IF(Table1[[#This Row],[quantity]]&gt;=6,"Bulk Order","-")</f>
        <v>Bulk Order</v>
      </c>
    </row>
    <row r="2233" spans="1:16" ht="14.25" customHeight="1" x14ac:dyDescent="0.3">
      <c r="A2233" s="6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9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/>
      <c r="N2233" s="1" t="s">
        <v>23</v>
      </c>
      <c r="O2233" s="7">
        <f t="shared" si="70"/>
        <v>3857.6096000000002</v>
      </c>
      <c r="P2233" s="1" t="str">
        <f>IF(Table1[[#This Row],[quantity]]&gt;=6,"Bulk Order","-")</f>
        <v>Bulk Order</v>
      </c>
    </row>
    <row r="2234" spans="1:16" ht="14.25" customHeight="1" x14ac:dyDescent="0.3">
      <c r="A2234" s="6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9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/>
      <c r="N2234" s="1" t="s">
        <v>23</v>
      </c>
      <c r="O2234" s="7">
        <f t="shared" si="70"/>
        <v>910.64879999999994</v>
      </c>
      <c r="P2234" s="1" t="str">
        <f>IF(Table1[[#This Row],[quantity]]&gt;=6,"Bulk Order","-")</f>
        <v>-</v>
      </c>
    </row>
    <row r="2235" spans="1:16" ht="14.25" customHeight="1" x14ac:dyDescent="0.3">
      <c r="A2235" s="6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9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/>
      <c r="N2235" s="1" t="s">
        <v>48</v>
      </c>
      <c r="O2235" s="7">
        <f t="shared" si="70"/>
        <v>2757.7647999999999</v>
      </c>
      <c r="P2235" s="1" t="str">
        <f>IF(Table1[[#This Row],[quantity]]&gt;=6,"Bulk Order","-")</f>
        <v>Bulk Order</v>
      </c>
    </row>
    <row r="2236" spans="1:16" ht="14.25" customHeight="1" x14ac:dyDescent="0.3">
      <c r="A2236" s="6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9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/>
      <c r="N2236" s="1" t="s">
        <v>17</v>
      </c>
      <c r="O2236" s="7">
        <f t="shared" si="70"/>
        <v>2555.0333999999998</v>
      </c>
      <c r="P2236" s="1" t="str">
        <f>IF(Table1[[#This Row],[quantity]]&gt;=6,"Bulk Order","-")</f>
        <v>-</v>
      </c>
    </row>
    <row r="2237" spans="1:16" ht="14.25" customHeight="1" x14ac:dyDescent="0.3">
      <c r="A2237" s="6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9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/>
      <c r="N2237" s="1" t="s">
        <v>23</v>
      </c>
      <c r="O2237" s="7">
        <f t="shared" si="70"/>
        <v>1673.095</v>
      </c>
      <c r="P2237" s="1" t="str">
        <f>IF(Table1[[#This Row],[quantity]]&gt;=6,"Bulk Order","-")</f>
        <v>Bulk Order</v>
      </c>
    </row>
    <row r="2238" spans="1:16" ht="14.25" customHeight="1" x14ac:dyDescent="0.3">
      <c r="A2238" s="6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9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/>
      <c r="N2238" s="1" t="s">
        <v>34</v>
      </c>
      <c r="O2238" s="7">
        <f t="shared" si="70"/>
        <v>869.9325</v>
      </c>
      <c r="P2238" s="1" t="str">
        <f>IF(Table1[[#This Row],[quantity]]&gt;=6,"Bulk Order","-")</f>
        <v>Bulk Order</v>
      </c>
    </row>
    <row r="2239" spans="1:16" ht="14.25" customHeight="1" x14ac:dyDescent="0.3">
      <c r="A2239" s="6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9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/>
      <c r="N2239" s="1" t="s">
        <v>34</v>
      </c>
      <c r="O2239" s="7">
        <f t="shared" si="70"/>
        <v>4068.5480000000002</v>
      </c>
      <c r="P2239" s="1" t="str">
        <f>IF(Table1[[#This Row],[quantity]]&gt;=6,"Bulk Order","-")</f>
        <v>Bulk Order</v>
      </c>
    </row>
    <row r="2240" spans="1:16" ht="14.25" customHeight="1" x14ac:dyDescent="0.3">
      <c r="A2240" s="6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9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/>
      <c r="N2240" s="1" t="s">
        <v>23</v>
      </c>
      <c r="O2240" s="7">
        <f t="shared" si="70"/>
        <v>3676.2775000000001</v>
      </c>
      <c r="P2240" s="1" t="str">
        <f>IF(Table1[[#This Row],[quantity]]&gt;=6,"Bulk Order","-")</f>
        <v>Bulk Order</v>
      </c>
    </row>
    <row r="2241" spans="1:16" ht="14.25" customHeight="1" x14ac:dyDescent="0.3">
      <c r="A2241" s="6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9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/>
      <c r="N2241" s="1" t="s">
        <v>28</v>
      </c>
      <c r="O2241" s="7">
        <f t="shared" si="70"/>
        <v>3102.4843999999998</v>
      </c>
      <c r="P2241" s="1" t="str">
        <f>IF(Table1[[#This Row],[quantity]]&gt;=6,"Bulk Order","-")</f>
        <v>-</v>
      </c>
    </row>
    <row r="2242" spans="1:16" ht="14.25" customHeight="1" x14ac:dyDescent="0.3">
      <c r="A2242" s="6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9"/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/>
      <c r="N2242" s="1" t="s">
        <v>39</v>
      </c>
      <c r="O2242" s="7">
        <f t="shared" si="70"/>
        <v>1693.7730000000001</v>
      </c>
      <c r="P2242" s="1" t="str">
        <f>IF(Table1[[#This Row],[quantity]]&gt;=6,"Bulk Order","-")</f>
        <v>-</v>
      </c>
    </row>
    <row r="2243" spans="1:16" ht="14.25" customHeight="1" x14ac:dyDescent="0.3">
      <c r="A2243" s="6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ref="F2243:F2306" si="71">D2243*E2243</f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/>
      <c r="N2243" s="1" t="s">
        <v>34</v>
      </c>
      <c r="O2243" s="7">
        <f t="shared" ref="O2243:O2306" si="72">D2243-F2243</f>
        <v>3661.8667999999998</v>
      </c>
      <c r="P2243" s="1" t="str">
        <f>IF(Table1[[#This Row],[quantity]]&gt;=6,"Bulk Order","-")</f>
        <v>Bulk Order</v>
      </c>
    </row>
    <row r="2244" spans="1:16" ht="14.25" customHeight="1" x14ac:dyDescent="0.3">
      <c r="A2244" s="6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1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/>
      <c r="N2244" s="1" t="s">
        <v>23</v>
      </c>
      <c r="O2244" s="7">
        <f t="shared" si="72"/>
        <v>1220.2082</v>
      </c>
      <c r="P2244" s="1" t="str">
        <f>IF(Table1[[#This Row],[quantity]]&gt;=6,"Bulk Order","-")</f>
        <v>-</v>
      </c>
    </row>
    <row r="2245" spans="1:16" ht="14.25" customHeight="1" x14ac:dyDescent="0.3">
      <c r="A2245" s="6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1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/>
      <c r="N2245" s="1" t="s">
        <v>23</v>
      </c>
      <c r="O2245" s="7">
        <f t="shared" si="72"/>
        <v>750.10320000000002</v>
      </c>
      <c r="P2245" s="1" t="str">
        <f>IF(Table1[[#This Row],[quantity]]&gt;=6,"Bulk Order","-")</f>
        <v>Bulk Order</v>
      </c>
    </row>
    <row r="2246" spans="1:16" ht="14.25" customHeight="1" x14ac:dyDescent="0.3">
      <c r="A2246" s="6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1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/>
      <c r="N2246" s="1" t="s">
        <v>23</v>
      </c>
      <c r="O2246" s="7">
        <f t="shared" si="72"/>
        <v>1862.7347000000002</v>
      </c>
      <c r="P2246" s="1" t="str">
        <f>IF(Table1[[#This Row],[quantity]]&gt;=6,"Bulk Order","-")</f>
        <v>Bulk Order</v>
      </c>
    </row>
    <row r="2247" spans="1:16" ht="14.25" customHeight="1" x14ac:dyDescent="0.3">
      <c r="A2247" s="6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1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/>
      <c r="N2247" s="1" t="s">
        <v>39</v>
      </c>
      <c r="O2247" s="7">
        <f t="shared" si="72"/>
        <v>2792.1376</v>
      </c>
      <c r="P2247" s="1" t="str">
        <f>IF(Table1[[#This Row],[quantity]]&gt;=6,"Bulk Order","-")</f>
        <v>Bulk Order</v>
      </c>
    </row>
    <row r="2248" spans="1:16" ht="14.25" customHeight="1" x14ac:dyDescent="0.3">
      <c r="A2248" s="6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1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/>
      <c r="N2248" s="1" t="s">
        <v>39</v>
      </c>
      <c r="O2248" s="7">
        <f t="shared" si="72"/>
        <v>2101.4135999999999</v>
      </c>
      <c r="P2248" s="1" t="str">
        <f>IF(Table1[[#This Row],[quantity]]&gt;=6,"Bulk Order","-")</f>
        <v>-</v>
      </c>
    </row>
    <row r="2249" spans="1:16" ht="14.25" customHeight="1" x14ac:dyDescent="0.3">
      <c r="A2249" s="6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1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/>
      <c r="N2249" s="1" t="s">
        <v>34</v>
      </c>
      <c r="O2249" s="7">
        <f t="shared" si="72"/>
        <v>2977.5437999999999</v>
      </c>
      <c r="P2249" s="1" t="str">
        <f>IF(Table1[[#This Row],[quantity]]&gt;=6,"Bulk Order","-")</f>
        <v>Bulk Order</v>
      </c>
    </row>
    <row r="2250" spans="1:16" ht="14.25" customHeight="1" x14ac:dyDescent="0.3">
      <c r="A2250" s="6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1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/>
      <c r="N2250" s="1" t="s">
        <v>17</v>
      </c>
      <c r="O2250" s="7">
        <f t="shared" si="72"/>
        <v>1342.6188000000002</v>
      </c>
      <c r="P2250" s="1" t="str">
        <f>IF(Table1[[#This Row],[quantity]]&gt;=6,"Bulk Order","-")</f>
        <v>-</v>
      </c>
    </row>
    <row r="2251" spans="1:16" ht="14.25" customHeight="1" x14ac:dyDescent="0.3">
      <c r="A2251" s="6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1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/>
      <c r="N2251" s="1" t="s">
        <v>23</v>
      </c>
      <c r="O2251" s="7">
        <f t="shared" si="72"/>
        <v>1579.7031999999999</v>
      </c>
      <c r="P2251" s="1" t="str">
        <f>IF(Table1[[#This Row],[quantity]]&gt;=6,"Bulk Order","-")</f>
        <v>Bulk Order</v>
      </c>
    </row>
    <row r="2252" spans="1:16" ht="14.25" customHeight="1" x14ac:dyDescent="0.3">
      <c r="A2252" s="6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1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/>
      <c r="N2252" s="1" t="s">
        <v>39</v>
      </c>
      <c r="O2252" s="7">
        <f t="shared" si="72"/>
        <v>3263.3715999999999</v>
      </c>
      <c r="P2252" s="1" t="str">
        <f>IF(Table1[[#This Row],[quantity]]&gt;=6,"Bulk Order","-")</f>
        <v>Bulk Order</v>
      </c>
    </row>
    <row r="2253" spans="1:16" ht="14.25" customHeight="1" x14ac:dyDescent="0.3">
      <c r="A2253" s="6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1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/>
      <c r="N2253" s="1" t="s">
        <v>17</v>
      </c>
      <c r="O2253" s="7">
        <f t="shared" si="72"/>
        <v>2363.1498000000001</v>
      </c>
      <c r="P2253" s="1" t="str">
        <f>IF(Table1[[#This Row],[quantity]]&gt;=6,"Bulk Order","-")</f>
        <v>-</v>
      </c>
    </row>
    <row r="2254" spans="1:16" ht="14.25" customHeight="1" x14ac:dyDescent="0.3">
      <c r="A2254" s="6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1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/>
      <c r="N2254" s="1" t="s">
        <v>48</v>
      </c>
      <c r="O2254" s="7">
        <f t="shared" si="72"/>
        <v>3676.4549999999999</v>
      </c>
      <c r="P2254" s="1" t="str">
        <f>IF(Table1[[#This Row],[quantity]]&gt;=6,"Bulk Order","-")</f>
        <v>Bulk Order</v>
      </c>
    </row>
    <row r="2255" spans="1:16" ht="14.25" customHeight="1" x14ac:dyDescent="0.3">
      <c r="A2255" s="6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1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/>
      <c r="N2255" s="1" t="s">
        <v>48</v>
      </c>
      <c r="O2255" s="7">
        <f t="shared" si="72"/>
        <v>1942.1922</v>
      </c>
      <c r="P2255" s="1" t="str">
        <f>IF(Table1[[#This Row],[quantity]]&gt;=6,"Bulk Order","-")</f>
        <v>Bulk Order</v>
      </c>
    </row>
    <row r="2256" spans="1:16" ht="14.25" customHeight="1" x14ac:dyDescent="0.3">
      <c r="A2256" s="6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1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/>
      <c r="N2256" s="1" t="s">
        <v>39</v>
      </c>
      <c r="O2256" s="7">
        <f t="shared" si="72"/>
        <v>2959.6241999999997</v>
      </c>
      <c r="P2256" s="1" t="str">
        <f>IF(Table1[[#This Row],[quantity]]&gt;=6,"Bulk Order","-")</f>
        <v>-</v>
      </c>
    </row>
    <row r="2257" spans="1:16" ht="14.25" customHeight="1" x14ac:dyDescent="0.3">
      <c r="A2257" s="6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1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/>
      <c r="N2257" s="1" t="s">
        <v>34</v>
      </c>
      <c r="O2257" s="7">
        <f t="shared" si="72"/>
        <v>2611.1580000000004</v>
      </c>
      <c r="P2257" s="1" t="str">
        <f>IF(Table1[[#This Row],[quantity]]&gt;=6,"Bulk Order","-")</f>
        <v>Bulk Order</v>
      </c>
    </row>
    <row r="2258" spans="1:16" ht="14.25" customHeight="1" x14ac:dyDescent="0.3">
      <c r="A2258" s="6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1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/>
      <c r="N2258" s="1" t="s">
        <v>28</v>
      </c>
      <c r="O2258" s="7">
        <f t="shared" si="72"/>
        <v>1150.1516999999999</v>
      </c>
      <c r="P2258" s="1" t="str">
        <f>IF(Table1[[#This Row],[quantity]]&gt;=6,"Bulk Order","-")</f>
        <v>-</v>
      </c>
    </row>
    <row r="2259" spans="1:16" ht="14.25" customHeight="1" x14ac:dyDescent="0.3">
      <c r="A2259" s="6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1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/>
      <c r="N2259" s="1" t="s">
        <v>34</v>
      </c>
      <c r="O2259" s="7">
        <f t="shared" si="72"/>
        <v>111.54830000000001</v>
      </c>
      <c r="P2259" s="1" t="str">
        <f>IF(Table1[[#This Row],[quantity]]&gt;=6,"Bulk Order","-")</f>
        <v>-</v>
      </c>
    </row>
    <row r="2260" spans="1:16" ht="14.25" customHeight="1" x14ac:dyDescent="0.3">
      <c r="A2260" s="6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1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/>
      <c r="N2260" s="1" t="s">
        <v>17</v>
      </c>
      <c r="O2260" s="7">
        <f t="shared" si="72"/>
        <v>917.41520000000014</v>
      </c>
      <c r="P2260" s="1" t="str">
        <f>IF(Table1[[#This Row],[quantity]]&gt;=6,"Bulk Order","-")</f>
        <v>Bulk Order</v>
      </c>
    </row>
    <row r="2261" spans="1:16" ht="14.25" customHeight="1" x14ac:dyDescent="0.3">
      <c r="A2261" s="6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1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/>
      <c r="N2261" s="1" t="s">
        <v>17</v>
      </c>
      <c r="O2261" s="7">
        <f t="shared" si="72"/>
        <v>4308.0951999999997</v>
      </c>
      <c r="P2261" s="1" t="str">
        <f>IF(Table1[[#This Row],[quantity]]&gt;=6,"Bulk Order","-")</f>
        <v>-</v>
      </c>
    </row>
    <row r="2262" spans="1:16" ht="14.25" customHeight="1" x14ac:dyDescent="0.3">
      <c r="A2262" s="6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1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/>
      <c r="N2262" s="1" t="s">
        <v>28</v>
      </c>
      <c r="O2262" s="7">
        <f t="shared" si="72"/>
        <v>2462.9616000000001</v>
      </c>
      <c r="P2262" s="1" t="str">
        <f>IF(Table1[[#This Row],[quantity]]&gt;=6,"Bulk Order","-")</f>
        <v>-</v>
      </c>
    </row>
    <row r="2263" spans="1:16" ht="14.25" customHeight="1" x14ac:dyDescent="0.3">
      <c r="A2263" s="6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1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/>
      <c r="N2263" s="1" t="s">
        <v>39</v>
      </c>
      <c r="O2263" s="7">
        <f t="shared" si="72"/>
        <v>3192.6381999999999</v>
      </c>
      <c r="P2263" s="1" t="str">
        <f>IF(Table1[[#This Row],[quantity]]&gt;=6,"Bulk Order","-")</f>
        <v>Bulk Order</v>
      </c>
    </row>
    <row r="2264" spans="1:16" ht="14.25" customHeight="1" x14ac:dyDescent="0.3">
      <c r="A2264" s="6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1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/>
      <c r="N2264" s="1" t="s">
        <v>48</v>
      </c>
      <c r="O2264" s="7">
        <f t="shared" si="72"/>
        <v>1439.8235</v>
      </c>
      <c r="P2264" s="1" t="str">
        <f>IF(Table1[[#This Row],[quantity]]&gt;=6,"Bulk Order","-")</f>
        <v>-</v>
      </c>
    </row>
    <row r="2265" spans="1:16" ht="14.25" customHeight="1" x14ac:dyDescent="0.3">
      <c r="A2265" s="6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1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/>
      <c r="N2265" s="1" t="s">
        <v>39</v>
      </c>
      <c r="O2265" s="7">
        <f t="shared" si="72"/>
        <v>3359.4279999999999</v>
      </c>
      <c r="P2265" s="1" t="str">
        <f>IF(Table1[[#This Row],[quantity]]&gt;=6,"Bulk Order","-")</f>
        <v>-</v>
      </c>
    </row>
    <row r="2266" spans="1:16" ht="14.25" customHeight="1" x14ac:dyDescent="0.3">
      <c r="A2266" s="6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1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/>
      <c r="N2266" s="1" t="s">
        <v>28</v>
      </c>
      <c r="O2266" s="7">
        <f t="shared" si="72"/>
        <v>2221.4104000000002</v>
      </c>
      <c r="P2266" s="1" t="str">
        <f>IF(Table1[[#This Row],[quantity]]&gt;=6,"Bulk Order","-")</f>
        <v>Bulk Order</v>
      </c>
    </row>
    <row r="2267" spans="1:16" ht="14.25" customHeight="1" x14ac:dyDescent="0.3">
      <c r="A2267" s="6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1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/>
      <c r="N2267" s="1" t="s">
        <v>39</v>
      </c>
      <c r="O2267" s="7">
        <f t="shared" si="72"/>
        <v>691.56130000000007</v>
      </c>
      <c r="P2267" s="1" t="str">
        <f>IF(Table1[[#This Row],[quantity]]&gt;=6,"Bulk Order","-")</f>
        <v>-</v>
      </c>
    </row>
    <row r="2268" spans="1:16" ht="14.25" customHeight="1" x14ac:dyDescent="0.3">
      <c r="A2268" s="6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1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/>
      <c r="N2268" s="1" t="s">
        <v>34</v>
      </c>
      <c r="O2268" s="7">
        <f t="shared" si="72"/>
        <v>4313.4561999999996</v>
      </c>
      <c r="P2268" s="1" t="str">
        <f>IF(Table1[[#This Row],[quantity]]&gt;=6,"Bulk Order","-")</f>
        <v>-</v>
      </c>
    </row>
    <row r="2269" spans="1:16" ht="14.25" customHeight="1" x14ac:dyDescent="0.3">
      <c r="A2269" s="6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1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/>
      <c r="N2269" s="1" t="s">
        <v>34</v>
      </c>
      <c r="O2269" s="7">
        <f t="shared" si="72"/>
        <v>1596.2150999999999</v>
      </c>
      <c r="P2269" s="1" t="str">
        <f>IF(Table1[[#This Row],[quantity]]&gt;=6,"Bulk Order","-")</f>
        <v>-</v>
      </c>
    </row>
    <row r="2270" spans="1:16" ht="14.25" customHeight="1" x14ac:dyDescent="0.3">
      <c r="A2270" s="6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1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/>
      <c r="N2270" s="1" t="s">
        <v>28</v>
      </c>
      <c r="O2270" s="7">
        <f t="shared" si="72"/>
        <v>1045.2411</v>
      </c>
      <c r="P2270" s="1" t="str">
        <f>IF(Table1[[#This Row],[quantity]]&gt;=6,"Bulk Order","-")</f>
        <v>Bulk Order</v>
      </c>
    </row>
    <row r="2271" spans="1:16" ht="14.25" customHeight="1" x14ac:dyDescent="0.3">
      <c r="A2271" s="6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1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/>
      <c r="N2271" s="1" t="s">
        <v>34</v>
      </c>
      <c r="O2271" s="7">
        <f t="shared" si="72"/>
        <v>1145.3340000000001</v>
      </c>
      <c r="P2271" s="1" t="str">
        <f>IF(Table1[[#This Row],[quantity]]&gt;=6,"Bulk Order","-")</f>
        <v>-</v>
      </c>
    </row>
    <row r="2272" spans="1:16" ht="14.25" customHeight="1" x14ac:dyDescent="0.3">
      <c r="A2272" s="6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1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/>
      <c r="N2272" s="1" t="s">
        <v>34</v>
      </c>
      <c r="O2272" s="7">
        <f t="shared" si="72"/>
        <v>412.07249999999999</v>
      </c>
      <c r="P2272" s="1" t="str">
        <f>IF(Table1[[#This Row],[quantity]]&gt;=6,"Bulk Order","-")</f>
        <v>Bulk Order</v>
      </c>
    </row>
    <row r="2273" spans="1:16" ht="14.25" customHeight="1" x14ac:dyDescent="0.3">
      <c r="A2273" s="6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1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/>
      <c r="N2273" s="1" t="s">
        <v>23</v>
      </c>
      <c r="O2273" s="7">
        <f t="shared" si="72"/>
        <v>2940.9576000000002</v>
      </c>
      <c r="P2273" s="1" t="str">
        <f>IF(Table1[[#This Row],[quantity]]&gt;=6,"Bulk Order","-")</f>
        <v>Bulk Order</v>
      </c>
    </row>
    <row r="2274" spans="1:16" ht="14.25" customHeight="1" x14ac:dyDescent="0.3">
      <c r="A2274" s="6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1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/>
      <c r="N2274" s="1" t="s">
        <v>48</v>
      </c>
      <c r="O2274" s="7">
        <f t="shared" si="72"/>
        <v>1231.1822</v>
      </c>
      <c r="P2274" s="1" t="str">
        <f>IF(Table1[[#This Row],[quantity]]&gt;=6,"Bulk Order","-")</f>
        <v>-</v>
      </c>
    </row>
    <row r="2275" spans="1:16" ht="14.25" customHeight="1" x14ac:dyDescent="0.3">
      <c r="A2275" s="6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1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/>
      <c r="N2275" s="1" t="s">
        <v>28</v>
      </c>
      <c r="O2275" s="7">
        <f t="shared" si="72"/>
        <v>3471.1578</v>
      </c>
      <c r="P2275" s="1" t="str">
        <f>IF(Table1[[#This Row],[quantity]]&gt;=6,"Bulk Order","-")</f>
        <v>Bulk Order</v>
      </c>
    </row>
    <row r="2276" spans="1:16" ht="14.25" customHeight="1" x14ac:dyDescent="0.3">
      <c r="A2276" s="6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1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/>
      <c r="N2276" s="1" t="s">
        <v>17</v>
      </c>
      <c r="O2276" s="7">
        <f t="shared" si="72"/>
        <v>1279.7630999999999</v>
      </c>
      <c r="P2276" s="1" t="str">
        <f>IF(Table1[[#This Row],[quantity]]&gt;=6,"Bulk Order","-")</f>
        <v>-</v>
      </c>
    </row>
    <row r="2277" spans="1:16" ht="14.25" customHeight="1" x14ac:dyDescent="0.3">
      <c r="A2277" s="6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1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/>
      <c r="N2277" s="1" t="s">
        <v>39</v>
      </c>
      <c r="O2277" s="7">
        <f t="shared" si="72"/>
        <v>1642.8580000000002</v>
      </c>
      <c r="P2277" s="1" t="str">
        <f>IF(Table1[[#This Row],[quantity]]&gt;=6,"Bulk Order","-")</f>
        <v>-</v>
      </c>
    </row>
    <row r="2278" spans="1:16" ht="14.25" customHeight="1" x14ac:dyDescent="0.3">
      <c r="A2278" s="6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1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/>
      <c r="N2278" s="1" t="s">
        <v>23</v>
      </c>
      <c r="O2278" s="7">
        <f t="shared" si="72"/>
        <v>2091.1808000000001</v>
      </c>
      <c r="P2278" s="1" t="str">
        <f>IF(Table1[[#This Row],[quantity]]&gt;=6,"Bulk Order","-")</f>
        <v>Bulk Order</v>
      </c>
    </row>
    <row r="2279" spans="1:16" ht="14.25" customHeight="1" x14ac:dyDescent="0.3">
      <c r="A2279" s="6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1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/>
      <c r="N2279" s="1" t="s">
        <v>17</v>
      </c>
      <c r="O2279" s="7">
        <f t="shared" si="72"/>
        <v>2913.2092000000002</v>
      </c>
      <c r="P2279" s="1" t="str">
        <f>IF(Table1[[#This Row],[quantity]]&gt;=6,"Bulk Order","-")</f>
        <v>-</v>
      </c>
    </row>
    <row r="2280" spans="1:16" ht="14.25" customHeight="1" x14ac:dyDescent="0.3">
      <c r="A2280" s="6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1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/>
      <c r="N2280" s="1" t="s">
        <v>17</v>
      </c>
      <c r="O2280" s="7">
        <f t="shared" si="72"/>
        <v>764.12519999999995</v>
      </c>
      <c r="P2280" s="1" t="str">
        <f>IF(Table1[[#This Row],[quantity]]&gt;=6,"Bulk Order","-")</f>
        <v>-</v>
      </c>
    </row>
    <row r="2281" spans="1:16" ht="14.25" customHeight="1" x14ac:dyDescent="0.3">
      <c r="A2281" s="6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1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/>
      <c r="N2281" s="1" t="s">
        <v>48</v>
      </c>
      <c r="O2281" s="7">
        <f t="shared" si="72"/>
        <v>3674.4784</v>
      </c>
      <c r="P2281" s="1" t="str">
        <f>IF(Table1[[#This Row],[quantity]]&gt;=6,"Bulk Order","-")</f>
        <v>Bulk Order</v>
      </c>
    </row>
    <row r="2282" spans="1:16" ht="14.25" customHeight="1" x14ac:dyDescent="0.3">
      <c r="A2282" s="6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1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/>
      <c r="N2282" s="1" t="s">
        <v>48</v>
      </c>
      <c r="O2282" s="7">
        <f t="shared" si="72"/>
        <v>3023.4048000000003</v>
      </c>
      <c r="P2282" s="1" t="str">
        <f>IF(Table1[[#This Row],[quantity]]&gt;=6,"Bulk Order","-")</f>
        <v>Bulk Order</v>
      </c>
    </row>
    <row r="2283" spans="1:16" ht="14.25" customHeight="1" x14ac:dyDescent="0.3">
      <c r="A2283" s="6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1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/>
      <c r="N2283" s="1" t="s">
        <v>34</v>
      </c>
      <c r="O2283" s="7">
        <f t="shared" si="72"/>
        <v>122.5248</v>
      </c>
      <c r="P2283" s="1" t="str">
        <f>IF(Table1[[#This Row],[quantity]]&gt;=6,"Bulk Order","-")</f>
        <v>Bulk Order</v>
      </c>
    </row>
    <row r="2284" spans="1:16" ht="14.25" customHeight="1" x14ac:dyDescent="0.3">
      <c r="A2284" s="6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1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/>
      <c r="N2284" s="1" t="s">
        <v>17</v>
      </c>
      <c r="O2284" s="7">
        <f t="shared" si="72"/>
        <v>1239.1990000000001</v>
      </c>
      <c r="P2284" s="1" t="str">
        <f>IF(Table1[[#This Row],[quantity]]&gt;=6,"Bulk Order","-")</f>
        <v>Bulk Order</v>
      </c>
    </row>
    <row r="2285" spans="1:16" ht="14.25" customHeight="1" x14ac:dyDescent="0.3">
      <c r="A2285" s="6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1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/>
      <c r="N2285" s="1" t="s">
        <v>28</v>
      </c>
      <c r="O2285" s="7">
        <f t="shared" si="72"/>
        <v>1545.8829000000001</v>
      </c>
      <c r="P2285" s="1" t="str">
        <f>IF(Table1[[#This Row],[quantity]]&gt;=6,"Bulk Order","-")</f>
        <v>-</v>
      </c>
    </row>
    <row r="2286" spans="1:16" ht="14.25" customHeight="1" x14ac:dyDescent="0.3">
      <c r="A2286" s="6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1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/>
      <c r="N2286" s="1" t="s">
        <v>39</v>
      </c>
      <c r="O2286" s="7">
        <f t="shared" si="72"/>
        <v>3495.8226</v>
      </c>
      <c r="P2286" s="1" t="str">
        <f>IF(Table1[[#This Row],[quantity]]&gt;=6,"Bulk Order","-")</f>
        <v>Bulk Order</v>
      </c>
    </row>
    <row r="2287" spans="1:16" ht="14.25" customHeight="1" x14ac:dyDescent="0.3">
      <c r="A2287" s="6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1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/>
      <c r="N2287" s="1" t="s">
        <v>34</v>
      </c>
      <c r="O2287" s="7">
        <f t="shared" si="72"/>
        <v>989.01160000000004</v>
      </c>
      <c r="P2287" s="1" t="str">
        <f>IF(Table1[[#This Row],[quantity]]&gt;=6,"Bulk Order","-")</f>
        <v>-</v>
      </c>
    </row>
    <row r="2288" spans="1:16" ht="14.25" customHeight="1" x14ac:dyDescent="0.3">
      <c r="A2288" s="6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1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/>
      <c r="N2288" s="1" t="s">
        <v>28</v>
      </c>
      <c r="O2288" s="7">
        <f t="shared" si="72"/>
        <v>1602.3993</v>
      </c>
      <c r="P2288" s="1" t="str">
        <f>IF(Table1[[#This Row],[quantity]]&gt;=6,"Bulk Order","-")</f>
        <v>-</v>
      </c>
    </row>
    <row r="2289" spans="1:16" ht="14.25" customHeight="1" x14ac:dyDescent="0.3">
      <c r="A2289" s="6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1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/>
      <c r="N2289" s="1" t="s">
        <v>34</v>
      </c>
      <c r="O2289" s="7">
        <f t="shared" si="72"/>
        <v>302.88560000000001</v>
      </c>
      <c r="P2289" s="1" t="str">
        <f>IF(Table1[[#This Row],[quantity]]&gt;=6,"Bulk Order","-")</f>
        <v>Bulk Order</v>
      </c>
    </row>
    <row r="2290" spans="1:16" ht="14.25" customHeight="1" x14ac:dyDescent="0.3">
      <c r="A2290" s="6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1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/>
      <c r="N2290" s="1" t="s">
        <v>28</v>
      </c>
      <c r="O2290" s="7">
        <f t="shared" si="72"/>
        <v>759.58380000000011</v>
      </c>
      <c r="P2290" s="1" t="str">
        <f>IF(Table1[[#This Row],[quantity]]&gt;=6,"Bulk Order","-")</f>
        <v>Bulk Order</v>
      </c>
    </row>
    <row r="2291" spans="1:16" ht="14.25" customHeight="1" x14ac:dyDescent="0.3">
      <c r="A2291" s="6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1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/>
      <c r="N2291" s="1" t="s">
        <v>34</v>
      </c>
      <c r="O2291" s="7">
        <f t="shared" si="72"/>
        <v>3324.0612000000001</v>
      </c>
      <c r="P2291" s="1" t="str">
        <f>IF(Table1[[#This Row],[quantity]]&gt;=6,"Bulk Order","-")</f>
        <v>-</v>
      </c>
    </row>
    <row r="2292" spans="1:16" ht="14.25" customHeight="1" x14ac:dyDescent="0.3">
      <c r="A2292" s="6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1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/>
      <c r="N2292" s="1" t="s">
        <v>39</v>
      </c>
      <c r="O2292" s="7">
        <f t="shared" si="72"/>
        <v>2985.5882999999999</v>
      </c>
      <c r="P2292" s="1" t="str">
        <f>IF(Table1[[#This Row],[quantity]]&gt;=6,"Bulk Order","-")</f>
        <v>-</v>
      </c>
    </row>
    <row r="2293" spans="1:16" ht="14.25" customHeight="1" x14ac:dyDescent="0.3">
      <c r="A2293" s="6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1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/>
      <c r="N2293" s="1" t="s">
        <v>28</v>
      </c>
      <c r="O2293" s="7">
        <f t="shared" si="72"/>
        <v>384.09909999999996</v>
      </c>
      <c r="P2293" s="1" t="str">
        <f>IF(Table1[[#This Row],[quantity]]&gt;=6,"Bulk Order","-")</f>
        <v>Bulk Order</v>
      </c>
    </row>
    <row r="2294" spans="1:16" ht="14.25" customHeight="1" x14ac:dyDescent="0.3">
      <c r="A2294" s="6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1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/>
      <c r="N2294" s="1" t="s">
        <v>34</v>
      </c>
      <c r="O2294" s="7">
        <f t="shared" si="72"/>
        <v>450.15999999999997</v>
      </c>
      <c r="P2294" s="1" t="str">
        <f>IF(Table1[[#This Row],[quantity]]&gt;=6,"Bulk Order","-")</f>
        <v>-</v>
      </c>
    </row>
    <row r="2295" spans="1:16" ht="14.25" customHeight="1" x14ac:dyDescent="0.3">
      <c r="A2295" s="6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1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/>
      <c r="N2295" s="1" t="s">
        <v>39</v>
      </c>
      <c r="O2295" s="7">
        <f t="shared" si="72"/>
        <v>1927.4706000000001</v>
      </c>
      <c r="P2295" s="1" t="str">
        <f>IF(Table1[[#This Row],[quantity]]&gt;=6,"Bulk Order","-")</f>
        <v>Bulk Order</v>
      </c>
    </row>
    <row r="2296" spans="1:16" ht="14.25" customHeight="1" x14ac:dyDescent="0.3">
      <c r="A2296" s="6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1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/>
      <c r="N2296" s="1" t="s">
        <v>23</v>
      </c>
      <c r="O2296" s="7">
        <f t="shared" si="72"/>
        <v>2808.3074999999999</v>
      </c>
      <c r="P2296" s="1" t="str">
        <f>IF(Table1[[#This Row],[quantity]]&gt;=6,"Bulk Order","-")</f>
        <v>-</v>
      </c>
    </row>
    <row r="2297" spans="1:16" ht="14.25" customHeight="1" x14ac:dyDescent="0.3">
      <c r="A2297" s="6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1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/>
      <c r="N2297" s="1" t="s">
        <v>39</v>
      </c>
      <c r="O2297" s="7">
        <f t="shared" si="72"/>
        <v>4014.0480000000002</v>
      </c>
      <c r="P2297" s="1" t="str">
        <f>IF(Table1[[#This Row],[quantity]]&gt;=6,"Bulk Order","-")</f>
        <v>Bulk Order</v>
      </c>
    </row>
    <row r="2298" spans="1:16" ht="14.25" customHeight="1" x14ac:dyDescent="0.3">
      <c r="A2298" s="6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1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/>
      <c r="N2298" s="1" t="s">
        <v>39</v>
      </c>
      <c r="O2298" s="7">
        <f t="shared" si="72"/>
        <v>151.0608</v>
      </c>
      <c r="P2298" s="1" t="str">
        <f>IF(Table1[[#This Row],[quantity]]&gt;=6,"Bulk Order","-")</f>
        <v>-</v>
      </c>
    </row>
    <row r="2299" spans="1:16" ht="14.25" customHeight="1" x14ac:dyDescent="0.3">
      <c r="A2299" s="6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1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/>
      <c r="N2299" s="1" t="s">
        <v>34</v>
      </c>
      <c r="O2299" s="7">
        <f t="shared" si="72"/>
        <v>1095.7760000000001</v>
      </c>
      <c r="P2299" s="1" t="str">
        <f>IF(Table1[[#This Row],[quantity]]&gt;=6,"Bulk Order","-")</f>
        <v>Bulk Order</v>
      </c>
    </row>
    <row r="2300" spans="1:16" ht="14.25" customHeight="1" x14ac:dyDescent="0.3">
      <c r="A2300" s="6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1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/>
      <c r="N2300" s="1" t="s">
        <v>28</v>
      </c>
      <c r="O2300" s="7">
        <f t="shared" si="72"/>
        <v>1372.6944000000001</v>
      </c>
      <c r="P2300" s="1" t="str">
        <f>IF(Table1[[#This Row],[quantity]]&gt;=6,"Bulk Order","-")</f>
        <v>Bulk Order</v>
      </c>
    </row>
    <row r="2301" spans="1:16" ht="14.25" customHeight="1" x14ac:dyDescent="0.3">
      <c r="A2301" s="6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1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/>
      <c r="N2301" s="1" t="s">
        <v>48</v>
      </c>
      <c r="O2301" s="7">
        <f t="shared" si="72"/>
        <v>2921.3119999999999</v>
      </c>
      <c r="P2301" s="1" t="str">
        <f>IF(Table1[[#This Row],[quantity]]&gt;=6,"Bulk Order","-")</f>
        <v>Bulk Order</v>
      </c>
    </row>
    <row r="2302" spans="1:16" ht="14.25" customHeight="1" x14ac:dyDescent="0.3">
      <c r="A2302" s="6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1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/>
      <c r="N2302" s="1" t="s">
        <v>48</v>
      </c>
      <c r="O2302" s="7">
        <f t="shared" si="72"/>
        <v>2480.1832999999997</v>
      </c>
      <c r="P2302" s="1" t="str">
        <f>IF(Table1[[#This Row],[quantity]]&gt;=6,"Bulk Order","-")</f>
        <v>-</v>
      </c>
    </row>
    <row r="2303" spans="1:16" ht="14.25" customHeight="1" x14ac:dyDescent="0.3">
      <c r="A2303" s="6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1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/>
      <c r="N2303" s="1" t="s">
        <v>28</v>
      </c>
      <c r="O2303" s="7">
        <f t="shared" si="72"/>
        <v>867.13329999999996</v>
      </c>
      <c r="P2303" s="1" t="str">
        <f>IF(Table1[[#This Row],[quantity]]&gt;=6,"Bulk Order","-")</f>
        <v>-</v>
      </c>
    </row>
    <row r="2304" spans="1:16" ht="14.25" customHeight="1" x14ac:dyDescent="0.3">
      <c r="A2304" s="6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1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/>
      <c r="N2304" s="1" t="s">
        <v>39</v>
      </c>
      <c r="O2304" s="7">
        <f t="shared" si="72"/>
        <v>1568.7593999999999</v>
      </c>
      <c r="P2304" s="1" t="str">
        <f>IF(Table1[[#This Row],[quantity]]&gt;=6,"Bulk Order","-")</f>
        <v>Bulk Order</v>
      </c>
    </row>
    <row r="2305" spans="1:16" ht="14.25" customHeight="1" x14ac:dyDescent="0.3">
      <c r="A2305" s="6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1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/>
      <c r="N2305" s="1" t="s">
        <v>34</v>
      </c>
      <c r="O2305" s="7">
        <f t="shared" si="72"/>
        <v>1701.2828000000002</v>
      </c>
      <c r="P2305" s="1" t="str">
        <f>IF(Table1[[#This Row],[quantity]]&gt;=6,"Bulk Order","-")</f>
        <v>-</v>
      </c>
    </row>
    <row r="2306" spans="1:16" ht="14.25" customHeight="1" x14ac:dyDescent="0.3">
      <c r="A2306" s="6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1"/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/>
      <c r="N2306" s="1" t="s">
        <v>17</v>
      </c>
      <c r="O2306" s="7">
        <f t="shared" si="72"/>
        <v>2672.5542</v>
      </c>
      <c r="P2306" s="1" t="str">
        <f>IF(Table1[[#This Row],[quantity]]&gt;=6,"Bulk Order","-")</f>
        <v>-</v>
      </c>
    </row>
    <row r="2307" spans="1:16" ht="14.25" customHeight="1" x14ac:dyDescent="0.3">
      <c r="A2307" s="6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ref="F2307:F2370" si="73">D2307*E2307</f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/>
      <c r="N2307" s="1" t="s">
        <v>17</v>
      </c>
      <c r="O2307" s="7">
        <f t="shared" ref="O2307:O2370" si="74">D2307-F2307</f>
        <v>171.75809999999998</v>
      </c>
      <c r="P2307" s="1" t="str">
        <f>IF(Table1[[#This Row],[quantity]]&gt;=6,"Bulk Order","-")</f>
        <v>-</v>
      </c>
    </row>
    <row r="2308" spans="1:16" ht="14.25" customHeight="1" x14ac:dyDescent="0.3">
      <c r="A2308" s="6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3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/>
      <c r="N2308" s="1" t="s">
        <v>39</v>
      </c>
      <c r="O2308" s="7">
        <f t="shared" si="74"/>
        <v>1325.4845999999998</v>
      </c>
      <c r="P2308" s="1" t="str">
        <f>IF(Table1[[#This Row],[quantity]]&gt;=6,"Bulk Order","-")</f>
        <v>-</v>
      </c>
    </row>
    <row r="2309" spans="1:16" ht="14.25" customHeight="1" x14ac:dyDescent="0.3">
      <c r="A2309" s="6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3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/>
      <c r="N2309" s="1" t="s">
        <v>28</v>
      </c>
      <c r="O2309" s="7">
        <f t="shared" si="74"/>
        <v>2451.09</v>
      </c>
      <c r="P2309" s="1" t="str">
        <f>IF(Table1[[#This Row],[quantity]]&gt;=6,"Bulk Order","-")</f>
        <v>Bulk Order</v>
      </c>
    </row>
    <row r="2310" spans="1:16" ht="14.25" customHeight="1" x14ac:dyDescent="0.3">
      <c r="A2310" s="6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3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/>
      <c r="N2310" s="1" t="s">
        <v>34</v>
      </c>
      <c r="O2310" s="7">
        <f t="shared" si="74"/>
        <v>863.20240000000001</v>
      </c>
      <c r="P2310" s="1" t="str">
        <f>IF(Table1[[#This Row],[quantity]]&gt;=6,"Bulk Order","-")</f>
        <v>Bulk Order</v>
      </c>
    </row>
    <row r="2311" spans="1:16" ht="14.25" customHeight="1" x14ac:dyDescent="0.3">
      <c r="A2311" s="6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3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/>
      <c r="N2311" s="1" t="s">
        <v>28</v>
      </c>
      <c r="O2311" s="7">
        <f t="shared" si="74"/>
        <v>1799.7479999999998</v>
      </c>
      <c r="P2311" s="1" t="str">
        <f>IF(Table1[[#This Row],[quantity]]&gt;=6,"Bulk Order","-")</f>
        <v>-</v>
      </c>
    </row>
    <row r="2312" spans="1:16" ht="14.25" customHeight="1" x14ac:dyDescent="0.3">
      <c r="A2312" s="6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3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/>
      <c r="N2312" s="1" t="s">
        <v>39</v>
      </c>
      <c r="O2312" s="7">
        <f t="shared" si="74"/>
        <v>1850.67</v>
      </c>
      <c r="P2312" s="1" t="str">
        <f>IF(Table1[[#This Row],[quantity]]&gt;=6,"Bulk Order","-")</f>
        <v>-</v>
      </c>
    </row>
    <row r="2313" spans="1:16" ht="14.25" customHeight="1" x14ac:dyDescent="0.3">
      <c r="A2313" s="6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3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/>
      <c r="N2313" s="1" t="s">
        <v>34</v>
      </c>
      <c r="O2313" s="7">
        <f t="shared" si="74"/>
        <v>2901.4748</v>
      </c>
      <c r="P2313" s="1" t="str">
        <f>IF(Table1[[#This Row],[quantity]]&gt;=6,"Bulk Order","-")</f>
        <v>Bulk Order</v>
      </c>
    </row>
    <row r="2314" spans="1:16" ht="14.25" customHeight="1" x14ac:dyDescent="0.3">
      <c r="A2314" s="6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3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/>
      <c r="N2314" s="1" t="s">
        <v>23</v>
      </c>
      <c r="O2314" s="7">
        <f t="shared" si="74"/>
        <v>388.9914</v>
      </c>
      <c r="P2314" s="1" t="str">
        <f>IF(Table1[[#This Row],[quantity]]&gt;=6,"Bulk Order","-")</f>
        <v>Bulk Order</v>
      </c>
    </row>
    <row r="2315" spans="1:16" ht="14.25" customHeight="1" x14ac:dyDescent="0.3">
      <c r="A2315" s="6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3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/>
      <c r="N2315" s="1" t="s">
        <v>48</v>
      </c>
      <c r="O2315" s="7">
        <f t="shared" si="74"/>
        <v>3908.3085000000001</v>
      </c>
      <c r="P2315" s="1" t="str">
        <f>IF(Table1[[#This Row],[quantity]]&gt;=6,"Bulk Order","-")</f>
        <v>-</v>
      </c>
    </row>
    <row r="2316" spans="1:16" ht="14.25" customHeight="1" x14ac:dyDescent="0.3">
      <c r="A2316" s="6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3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/>
      <c r="N2316" s="1" t="s">
        <v>28</v>
      </c>
      <c r="O2316" s="7">
        <f t="shared" si="74"/>
        <v>564.54</v>
      </c>
      <c r="P2316" s="1" t="str">
        <f>IF(Table1[[#This Row],[quantity]]&gt;=6,"Bulk Order","-")</f>
        <v>-</v>
      </c>
    </row>
    <row r="2317" spans="1:16" ht="14.25" customHeight="1" x14ac:dyDescent="0.3">
      <c r="A2317" s="6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3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/>
      <c r="N2317" s="1" t="s">
        <v>28</v>
      </c>
      <c r="O2317" s="7">
        <f t="shared" si="74"/>
        <v>464.74639999999999</v>
      </c>
      <c r="P2317" s="1" t="str">
        <f>IF(Table1[[#This Row],[quantity]]&gt;=6,"Bulk Order","-")</f>
        <v>-</v>
      </c>
    </row>
    <row r="2318" spans="1:16" ht="14.25" customHeight="1" x14ac:dyDescent="0.3">
      <c r="A2318" s="6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3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/>
      <c r="N2318" s="1" t="s">
        <v>39</v>
      </c>
      <c r="O2318" s="7">
        <f t="shared" si="74"/>
        <v>3712.8519999999999</v>
      </c>
      <c r="P2318" s="1" t="str">
        <f>IF(Table1[[#This Row],[quantity]]&gt;=6,"Bulk Order","-")</f>
        <v>Bulk Order</v>
      </c>
    </row>
    <row r="2319" spans="1:16" ht="14.25" customHeight="1" x14ac:dyDescent="0.3">
      <c r="A2319" s="6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3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/>
      <c r="N2319" s="1" t="s">
        <v>28</v>
      </c>
      <c r="O2319" s="7">
        <f t="shared" si="74"/>
        <v>4315.8950999999997</v>
      </c>
      <c r="P2319" s="1" t="str">
        <f>IF(Table1[[#This Row],[quantity]]&gt;=6,"Bulk Order","-")</f>
        <v>Bulk Order</v>
      </c>
    </row>
    <row r="2320" spans="1:16" ht="14.25" customHeight="1" x14ac:dyDescent="0.3">
      <c r="A2320" s="6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3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/>
      <c r="N2320" s="1" t="s">
        <v>39</v>
      </c>
      <c r="O2320" s="7">
        <f t="shared" si="74"/>
        <v>444.45600000000002</v>
      </c>
      <c r="P2320" s="1" t="str">
        <f>IF(Table1[[#This Row],[quantity]]&gt;=6,"Bulk Order","-")</f>
        <v>Bulk Order</v>
      </c>
    </row>
    <row r="2321" spans="1:16" ht="14.25" customHeight="1" x14ac:dyDescent="0.3">
      <c r="A2321" s="6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3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/>
      <c r="N2321" s="1" t="s">
        <v>23</v>
      </c>
      <c r="O2321" s="7">
        <f t="shared" si="74"/>
        <v>3778.7575999999999</v>
      </c>
      <c r="P2321" s="1" t="str">
        <f>IF(Table1[[#This Row],[quantity]]&gt;=6,"Bulk Order","-")</f>
        <v>Bulk Order</v>
      </c>
    </row>
    <row r="2322" spans="1:16" ht="14.25" customHeight="1" x14ac:dyDescent="0.3">
      <c r="A2322" s="6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3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/>
      <c r="N2322" s="1" t="s">
        <v>23</v>
      </c>
      <c r="O2322" s="7">
        <f t="shared" si="74"/>
        <v>949.8456000000001</v>
      </c>
      <c r="P2322" s="1" t="str">
        <f>IF(Table1[[#This Row],[quantity]]&gt;=6,"Bulk Order","-")</f>
        <v>-</v>
      </c>
    </row>
    <row r="2323" spans="1:16" ht="14.25" customHeight="1" x14ac:dyDescent="0.3">
      <c r="A2323" s="6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3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/>
      <c r="N2323" s="1" t="s">
        <v>23</v>
      </c>
      <c r="O2323" s="7">
        <f t="shared" si="74"/>
        <v>2348.4375</v>
      </c>
      <c r="P2323" s="1" t="str">
        <f>IF(Table1[[#This Row],[quantity]]&gt;=6,"Bulk Order","-")</f>
        <v>Bulk Order</v>
      </c>
    </row>
    <row r="2324" spans="1:16" ht="14.25" customHeight="1" x14ac:dyDescent="0.3">
      <c r="A2324" s="6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3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/>
      <c r="N2324" s="1" t="s">
        <v>48</v>
      </c>
      <c r="O2324" s="7">
        <f t="shared" si="74"/>
        <v>348.88800000000003</v>
      </c>
      <c r="P2324" s="1" t="str">
        <f>IF(Table1[[#This Row],[quantity]]&gt;=6,"Bulk Order","-")</f>
        <v>-</v>
      </c>
    </row>
    <row r="2325" spans="1:16" ht="14.25" customHeight="1" x14ac:dyDescent="0.3">
      <c r="A2325" s="6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3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/>
      <c r="N2325" s="1" t="s">
        <v>39</v>
      </c>
      <c r="O2325" s="7">
        <f t="shared" si="74"/>
        <v>1749.0636</v>
      </c>
      <c r="P2325" s="1" t="str">
        <f>IF(Table1[[#This Row],[quantity]]&gt;=6,"Bulk Order","-")</f>
        <v>-</v>
      </c>
    </row>
    <row r="2326" spans="1:16" ht="14.25" customHeight="1" x14ac:dyDescent="0.3">
      <c r="A2326" s="6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3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/>
      <c r="N2326" s="1" t="s">
        <v>39</v>
      </c>
      <c r="O2326" s="7">
        <f t="shared" si="74"/>
        <v>1362.0445000000002</v>
      </c>
      <c r="P2326" s="1" t="str">
        <f>IF(Table1[[#This Row],[quantity]]&gt;=6,"Bulk Order","-")</f>
        <v>-</v>
      </c>
    </row>
    <row r="2327" spans="1:16" ht="14.25" customHeight="1" x14ac:dyDescent="0.3">
      <c r="A2327" s="6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3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/>
      <c r="N2327" s="1" t="s">
        <v>34</v>
      </c>
      <c r="O2327" s="7">
        <f t="shared" si="74"/>
        <v>2674.4520000000002</v>
      </c>
      <c r="P2327" s="1" t="str">
        <f>IF(Table1[[#This Row],[quantity]]&gt;=6,"Bulk Order","-")</f>
        <v>Bulk Order</v>
      </c>
    </row>
    <row r="2328" spans="1:16" ht="14.25" customHeight="1" x14ac:dyDescent="0.3">
      <c r="A2328" s="6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3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/>
      <c r="N2328" s="1" t="s">
        <v>23</v>
      </c>
      <c r="O2328" s="7">
        <f t="shared" si="74"/>
        <v>2593.6151</v>
      </c>
      <c r="P2328" s="1" t="str">
        <f>IF(Table1[[#This Row],[quantity]]&gt;=6,"Bulk Order","-")</f>
        <v>-</v>
      </c>
    </row>
    <row r="2329" spans="1:16" ht="14.25" customHeight="1" x14ac:dyDescent="0.3">
      <c r="A2329" s="6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3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/>
      <c r="N2329" s="1" t="s">
        <v>23</v>
      </c>
      <c r="O2329" s="7">
        <f t="shared" si="74"/>
        <v>1700.1504</v>
      </c>
      <c r="P2329" s="1" t="str">
        <f>IF(Table1[[#This Row],[quantity]]&gt;=6,"Bulk Order","-")</f>
        <v>-</v>
      </c>
    </row>
    <row r="2330" spans="1:16" ht="14.25" customHeight="1" x14ac:dyDescent="0.3">
      <c r="A2330" s="6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3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/>
      <c r="N2330" s="1" t="s">
        <v>28</v>
      </c>
      <c r="O2330" s="7">
        <f t="shared" si="74"/>
        <v>4033.8815999999997</v>
      </c>
      <c r="P2330" s="1" t="str">
        <f>IF(Table1[[#This Row],[quantity]]&gt;=6,"Bulk Order","-")</f>
        <v>Bulk Order</v>
      </c>
    </row>
    <row r="2331" spans="1:16" ht="14.25" customHeight="1" x14ac:dyDescent="0.3">
      <c r="A2331" s="6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3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/>
      <c r="N2331" s="1" t="s">
        <v>39</v>
      </c>
      <c r="O2331" s="7">
        <f t="shared" si="74"/>
        <v>644.23040000000003</v>
      </c>
      <c r="P2331" s="1" t="str">
        <f>IF(Table1[[#This Row],[quantity]]&gt;=6,"Bulk Order","-")</f>
        <v>Bulk Order</v>
      </c>
    </row>
    <row r="2332" spans="1:16" ht="14.25" customHeight="1" x14ac:dyDescent="0.3">
      <c r="A2332" s="6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3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/>
      <c r="N2332" s="1" t="s">
        <v>39</v>
      </c>
      <c r="O2332" s="7">
        <f t="shared" si="74"/>
        <v>839.20319999999992</v>
      </c>
      <c r="P2332" s="1" t="str">
        <f>IF(Table1[[#This Row],[quantity]]&gt;=6,"Bulk Order","-")</f>
        <v>Bulk Order</v>
      </c>
    </row>
    <row r="2333" spans="1:16" ht="14.25" customHeight="1" x14ac:dyDescent="0.3">
      <c r="A2333" s="6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3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/>
      <c r="N2333" s="1" t="s">
        <v>34</v>
      </c>
      <c r="O2333" s="7">
        <f t="shared" si="74"/>
        <v>1869.79</v>
      </c>
      <c r="P2333" s="1" t="str">
        <f>IF(Table1[[#This Row],[quantity]]&gt;=6,"Bulk Order","-")</f>
        <v>Bulk Order</v>
      </c>
    </row>
    <row r="2334" spans="1:16" ht="14.25" customHeight="1" x14ac:dyDescent="0.3">
      <c r="A2334" s="6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3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/>
      <c r="N2334" s="1" t="s">
        <v>34</v>
      </c>
      <c r="O2334" s="7">
        <f t="shared" si="74"/>
        <v>423.423</v>
      </c>
      <c r="P2334" s="1" t="str">
        <f>IF(Table1[[#This Row],[quantity]]&gt;=6,"Bulk Order","-")</f>
        <v>-</v>
      </c>
    </row>
    <row r="2335" spans="1:16" ht="14.25" customHeight="1" x14ac:dyDescent="0.3">
      <c r="A2335" s="6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3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/>
      <c r="N2335" s="1" t="s">
        <v>23</v>
      </c>
      <c r="O2335" s="7">
        <f t="shared" si="74"/>
        <v>2022.2594000000001</v>
      </c>
      <c r="P2335" s="1" t="str">
        <f>IF(Table1[[#This Row],[quantity]]&gt;=6,"Bulk Order","-")</f>
        <v>Bulk Order</v>
      </c>
    </row>
    <row r="2336" spans="1:16" ht="14.25" customHeight="1" x14ac:dyDescent="0.3">
      <c r="A2336" s="6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3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/>
      <c r="N2336" s="1" t="s">
        <v>28</v>
      </c>
      <c r="O2336" s="7">
        <f t="shared" si="74"/>
        <v>1878.6136000000001</v>
      </c>
      <c r="P2336" s="1" t="str">
        <f>IF(Table1[[#This Row],[quantity]]&gt;=6,"Bulk Order","-")</f>
        <v>Bulk Order</v>
      </c>
    </row>
    <row r="2337" spans="1:16" ht="14.25" customHeight="1" x14ac:dyDescent="0.3">
      <c r="A2337" s="6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3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/>
      <c r="N2337" s="1" t="s">
        <v>34</v>
      </c>
      <c r="O2337" s="7">
        <f t="shared" si="74"/>
        <v>890.51599999999996</v>
      </c>
      <c r="P2337" s="1" t="str">
        <f>IF(Table1[[#This Row],[quantity]]&gt;=6,"Bulk Order","-")</f>
        <v>-</v>
      </c>
    </row>
    <row r="2338" spans="1:16" ht="14.25" customHeight="1" x14ac:dyDescent="0.3">
      <c r="A2338" s="6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3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/>
      <c r="N2338" s="1" t="s">
        <v>28</v>
      </c>
      <c r="O2338" s="7">
        <f t="shared" si="74"/>
        <v>2981.8688000000002</v>
      </c>
      <c r="P2338" s="1" t="str">
        <f>IF(Table1[[#This Row],[quantity]]&gt;=6,"Bulk Order","-")</f>
        <v>-</v>
      </c>
    </row>
    <row r="2339" spans="1:16" ht="14.25" customHeight="1" x14ac:dyDescent="0.3">
      <c r="A2339" s="6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3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/>
      <c r="N2339" s="1" t="s">
        <v>23</v>
      </c>
      <c r="O2339" s="7">
        <f t="shared" si="74"/>
        <v>1380.5478000000001</v>
      </c>
      <c r="P2339" s="1" t="str">
        <f>IF(Table1[[#This Row],[quantity]]&gt;=6,"Bulk Order","-")</f>
        <v>Bulk Order</v>
      </c>
    </row>
    <row r="2340" spans="1:16" ht="14.25" customHeight="1" x14ac:dyDescent="0.3">
      <c r="A2340" s="6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3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/>
      <c r="N2340" s="1" t="s">
        <v>28</v>
      </c>
      <c r="O2340" s="7">
        <f t="shared" si="74"/>
        <v>1180.4286</v>
      </c>
      <c r="P2340" s="1" t="str">
        <f>IF(Table1[[#This Row],[quantity]]&gt;=6,"Bulk Order","-")</f>
        <v>Bulk Order</v>
      </c>
    </row>
    <row r="2341" spans="1:16" ht="14.25" customHeight="1" x14ac:dyDescent="0.3">
      <c r="A2341" s="6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3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/>
      <c r="N2341" s="1" t="s">
        <v>17</v>
      </c>
      <c r="O2341" s="7">
        <f t="shared" si="74"/>
        <v>911.09109999999987</v>
      </c>
      <c r="P2341" s="1" t="str">
        <f>IF(Table1[[#This Row],[quantity]]&gt;=6,"Bulk Order","-")</f>
        <v>-</v>
      </c>
    </row>
    <row r="2342" spans="1:16" ht="14.25" customHeight="1" x14ac:dyDescent="0.3">
      <c r="A2342" s="6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3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/>
      <c r="N2342" s="1" t="s">
        <v>17</v>
      </c>
      <c r="O2342" s="7">
        <f t="shared" si="74"/>
        <v>529.33400000000006</v>
      </c>
      <c r="P2342" s="1" t="str">
        <f>IF(Table1[[#This Row],[quantity]]&gt;=6,"Bulk Order","-")</f>
        <v>Bulk Order</v>
      </c>
    </row>
    <row r="2343" spans="1:16" ht="14.25" customHeight="1" x14ac:dyDescent="0.3">
      <c r="A2343" s="6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3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/>
      <c r="N2343" s="1" t="s">
        <v>39</v>
      </c>
      <c r="O2343" s="7">
        <f t="shared" si="74"/>
        <v>1337.3915000000002</v>
      </c>
      <c r="P2343" s="1" t="str">
        <f>IF(Table1[[#This Row],[quantity]]&gt;=6,"Bulk Order","-")</f>
        <v>Bulk Order</v>
      </c>
    </row>
    <row r="2344" spans="1:16" ht="14.25" customHeight="1" x14ac:dyDescent="0.3">
      <c r="A2344" s="6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3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/>
      <c r="N2344" s="1" t="s">
        <v>28</v>
      </c>
      <c r="O2344" s="7">
        <f t="shared" si="74"/>
        <v>2645.9894999999997</v>
      </c>
      <c r="P2344" s="1" t="str">
        <f>IF(Table1[[#This Row],[quantity]]&gt;=6,"Bulk Order","-")</f>
        <v>Bulk Order</v>
      </c>
    </row>
    <row r="2345" spans="1:16" ht="14.25" customHeight="1" x14ac:dyDescent="0.3">
      <c r="A2345" s="6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3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/>
      <c r="N2345" s="1" t="s">
        <v>28</v>
      </c>
      <c r="O2345" s="7">
        <f t="shared" si="74"/>
        <v>2316.692</v>
      </c>
      <c r="P2345" s="1" t="str">
        <f>IF(Table1[[#This Row],[quantity]]&gt;=6,"Bulk Order","-")</f>
        <v>Bulk Order</v>
      </c>
    </row>
    <row r="2346" spans="1:16" ht="14.25" customHeight="1" x14ac:dyDescent="0.3">
      <c r="A2346" s="6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3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/>
      <c r="N2346" s="1" t="s">
        <v>17</v>
      </c>
      <c r="O2346" s="7">
        <f t="shared" si="74"/>
        <v>3309.4575</v>
      </c>
      <c r="P2346" s="1" t="str">
        <f>IF(Table1[[#This Row],[quantity]]&gt;=6,"Bulk Order","-")</f>
        <v>Bulk Order</v>
      </c>
    </row>
    <row r="2347" spans="1:16" ht="14.25" customHeight="1" x14ac:dyDescent="0.3">
      <c r="A2347" s="6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3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/>
      <c r="N2347" s="1" t="s">
        <v>23</v>
      </c>
      <c r="O2347" s="7">
        <f t="shared" si="74"/>
        <v>544.66470000000004</v>
      </c>
      <c r="P2347" s="1" t="str">
        <f>IF(Table1[[#This Row],[quantity]]&gt;=6,"Bulk Order","-")</f>
        <v>Bulk Order</v>
      </c>
    </row>
    <row r="2348" spans="1:16" ht="14.25" customHeight="1" x14ac:dyDescent="0.3">
      <c r="A2348" s="6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3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/>
      <c r="N2348" s="1" t="s">
        <v>34</v>
      </c>
      <c r="O2348" s="7">
        <f t="shared" si="74"/>
        <v>145.53800000000001</v>
      </c>
      <c r="P2348" s="1" t="str">
        <f>IF(Table1[[#This Row],[quantity]]&gt;=6,"Bulk Order","-")</f>
        <v>-</v>
      </c>
    </row>
    <row r="2349" spans="1:16" ht="14.25" customHeight="1" x14ac:dyDescent="0.3">
      <c r="A2349" s="6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3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/>
      <c r="N2349" s="1" t="s">
        <v>34</v>
      </c>
      <c r="O2349" s="7">
        <f t="shared" si="74"/>
        <v>3169.3739999999998</v>
      </c>
      <c r="P2349" s="1" t="str">
        <f>IF(Table1[[#This Row],[quantity]]&gt;=6,"Bulk Order","-")</f>
        <v>Bulk Order</v>
      </c>
    </row>
    <row r="2350" spans="1:16" ht="14.25" customHeight="1" x14ac:dyDescent="0.3">
      <c r="A2350" s="6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3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/>
      <c r="N2350" s="1" t="s">
        <v>34</v>
      </c>
      <c r="O2350" s="7">
        <f t="shared" si="74"/>
        <v>95.328799999999987</v>
      </c>
      <c r="P2350" s="1" t="str">
        <f>IF(Table1[[#This Row],[quantity]]&gt;=6,"Bulk Order","-")</f>
        <v>-</v>
      </c>
    </row>
    <row r="2351" spans="1:16" ht="14.25" customHeight="1" x14ac:dyDescent="0.3">
      <c r="A2351" s="6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3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/>
      <c r="N2351" s="1" t="s">
        <v>28</v>
      </c>
      <c r="O2351" s="7">
        <f t="shared" si="74"/>
        <v>3845.864</v>
      </c>
      <c r="P2351" s="1" t="str">
        <f>IF(Table1[[#This Row],[quantity]]&gt;=6,"Bulk Order","-")</f>
        <v>Bulk Order</v>
      </c>
    </row>
    <row r="2352" spans="1:16" ht="14.25" customHeight="1" x14ac:dyDescent="0.3">
      <c r="A2352" s="6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3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/>
      <c r="N2352" s="1" t="s">
        <v>17</v>
      </c>
      <c r="O2352" s="7">
        <f t="shared" si="74"/>
        <v>2954.4448999999995</v>
      </c>
      <c r="P2352" s="1" t="str">
        <f>IF(Table1[[#This Row],[quantity]]&gt;=6,"Bulk Order","-")</f>
        <v>-</v>
      </c>
    </row>
    <row r="2353" spans="1:16" ht="14.25" customHeight="1" x14ac:dyDescent="0.3">
      <c r="A2353" s="6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3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/>
      <c r="N2353" s="1" t="s">
        <v>23</v>
      </c>
      <c r="O2353" s="7">
        <f t="shared" si="74"/>
        <v>3929.4862000000003</v>
      </c>
      <c r="P2353" s="1" t="str">
        <f>IF(Table1[[#This Row],[quantity]]&gt;=6,"Bulk Order","-")</f>
        <v>Bulk Order</v>
      </c>
    </row>
    <row r="2354" spans="1:16" ht="14.25" customHeight="1" x14ac:dyDescent="0.3">
      <c r="A2354" s="6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3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/>
      <c r="N2354" s="1" t="s">
        <v>48</v>
      </c>
      <c r="O2354" s="7">
        <f t="shared" si="74"/>
        <v>1118.4376</v>
      </c>
      <c r="P2354" s="1" t="str">
        <f>IF(Table1[[#This Row],[quantity]]&gt;=6,"Bulk Order","-")</f>
        <v>-</v>
      </c>
    </row>
    <row r="2355" spans="1:16" ht="14.25" customHeight="1" x14ac:dyDescent="0.3">
      <c r="A2355" s="6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3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/>
      <c r="N2355" s="1" t="s">
        <v>17</v>
      </c>
      <c r="O2355" s="7">
        <f t="shared" si="74"/>
        <v>810.38040000000001</v>
      </c>
      <c r="P2355" s="1" t="str">
        <f>IF(Table1[[#This Row],[quantity]]&gt;=6,"Bulk Order","-")</f>
        <v>Bulk Order</v>
      </c>
    </row>
    <row r="2356" spans="1:16" ht="14.25" customHeight="1" x14ac:dyDescent="0.3">
      <c r="A2356" s="6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3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/>
      <c r="N2356" s="1" t="s">
        <v>39</v>
      </c>
      <c r="O2356" s="7">
        <f t="shared" si="74"/>
        <v>2242.3191000000002</v>
      </c>
      <c r="P2356" s="1" t="str">
        <f>IF(Table1[[#This Row],[quantity]]&gt;=6,"Bulk Order","-")</f>
        <v>Bulk Order</v>
      </c>
    </row>
    <row r="2357" spans="1:16" ht="14.25" customHeight="1" x14ac:dyDescent="0.3">
      <c r="A2357" s="6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3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/>
      <c r="N2357" s="1" t="s">
        <v>34</v>
      </c>
      <c r="O2357" s="7">
        <f t="shared" si="74"/>
        <v>2127.3141000000001</v>
      </c>
      <c r="P2357" s="1" t="str">
        <f>IF(Table1[[#This Row],[quantity]]&gt;=6,"Bulk Order","-")</f>
        <v>-</v>
      </c>
    </row>
    <row r="2358" spans="1:16" ht="14.25" customHeight="1" x14ac:dyDescent="0.3">
      <c r="A2358" s="6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3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/>
      <c r="N2358" s="1" t="s">
        <v>34</v>
      </c>
      <c r="O2358" s="7">
        <f t="shared" si="74"/>
        <v>444.73200000000003</v>
      </c>
      <c r="P2358" s="1" t="str">
        <f>IF(Table1[[#This Row],[quantity]]&gt;=6,"Bulk Order","-")</f>
        <v>Bulk Order</v>
      </c>
    </row>
    <row r="2359" spans="1:16" ht="14.25" customHeight="1" x14ac:dyDescent="0.3">
      <c r="A2359" s="6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3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/>
      <c r="N2359" s="1" t="s">
        <v>23</v>
      </c>
      <c r="O2359" s="7">
        <f t="shared" si="74"/>
        <v>3367.0140000000001</v>
      </c>
      <c r="P2359" s="1" t="str">
        <f>IF(Table1[[#This Row],[quantity]]&gt;=6,"Bulk Order","-")</f>
        <v>Bulk Order</v>
      </c>
    </row>
    <row r="2360" spans="1:16" ht="14.25" customHeight="1" x14ac:dyDescent="0.3">
      <c r="A2360" s="6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3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/>
      <c r="N2360" s="1" t="s">
        <v>28</v>
      </c>
      <c r="O2360" s="7">
        <f t="shared" si="74"/>
        <v>1077.2256</v>
      </c>
      <c r="P2360" s="1" t="str">
        <f>IF(Table1[[#This Row],[quantity]]&gt;=6,"Bulk Order","-")</f>
        <v>Bulk Order</v>
      </c>
    </row>
    <row r="2361" spans="1:16" ht="14.25" customHeight="1" x14ac:dyDescent="0.3">
      <c r="A2361" s="6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3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/>
      <c r="N2361" s="1" t="s">
        <v>39</v>
      </c>
      <c r="O2361" s="7">
        <f t="shared" si="74"/>
        <v>2308.4823999999999</v>
      </c>
      <c r="P2361" s="1" t="str">
        <f>IF(Table1[[#This Row],[quantity]]&gt;=6,"Bulk Order","-")</f>
        <v>-</v>
      </c>
    </row>
    <row r="2362" spans="1:16" ht="14.25" customHeight="1" x14ac:dyDescent="0.3">
      <c r="A2362" s="6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3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/>
      <c r="N2362" s="1" t="s">
        <v>23</v>
      </c>
      <c r="O2362" s="7">
        <f t="shared" si="74"/>
        <v>3566.3108000000002</v>
      </c>
      <c r="P2362" s="1" t="str">
        <f>IF(Table1[[#This Row],[quantity]]&gt;=6,"Bulk Order","-")</f>
        <v>Bulk Order</v>
      </c>
    </row>
    <row r="2363" spans="1:16" ht="14.25" customHeight="1" x14ac:dyDescent="0.3">
      <c r="A2363" s="6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3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/>
      <c r="N2363" s="1" t="s">
        <v>17</v>
      </c>
      <c r="O2363" s="7">
        <f t="shared" si="74"/>
        <v>890.61299999999994</v>
      </c>
      <c r="P2363" s="1" t="str">
        <f>IF(Table1[[#This Row],[quantity]]&gt;=6,"Bulk Order","-")</f>
        <v>-</v>
      </c>
    </row>
    <row r="2364" spans="1:16" ht="14.25" customHeight="1" x14ac:dyDescent="0.3">
      <c r="A2364" s="6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3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/>
      <c r="N2364" s="1" t="s">
        <v>23</v>
      </c>
      <c r="O2364" s="7">
        <f t="shared" si="74"/>
        <v>1259.5254</v>
      </c>
      <c r="P2364" s="1" t="str">
        <f>IF(Table1[[#This Row],[quantity]]&gt;=6,"Bulk Order","-")</f>
        <v>-</v>
      </c>
    </row>
    <row r="2365" spans="1:16" ht="14.25" customHeight="1" x14ac:dyDescent="0.3">
      <c r="A2365" s="6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3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/>
      <c r="N2365" s="1" t="s">
        <v>28</v>
      </c>
      <c r="O2365" s="7">
        <f t="shared" si="74"/>
        <v>317.91239999999999</v>
      </c>
      <c r="P2365" s="1" t="str">
        <f>IF(Table1[[#This Row],[quantity]]&gt;=6,"Bulk Order","-")</f>
        <v>Bulk Order</v>
      </c>
    </row>
    <row r="2366" spans="1:16" ht="14.25" customHeight="1" x14ac:dyDescent="0.3">
      <c r="A2366" s="6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3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/>
      <c r="N2366" s="1" t="s">
        <v>48</v>
      </c>
      <c r="O2366" s="7">
        <f t="shared" si="74"/>
        <v>777.48949999999991</v>
      </c>
      <c r="P2366" s="1" t="str">
        <f>IF(Table1[[#This Row],[quantity]]&gt;=6,"Bulk Order","-")</f>
        <v>Bulk Order</v>
      </c>
    </row>
    <row r="2367" spans="1:16" ht="14.25" customHeight="1" x14ac:dyDescent="0.3">
      <c r="A2367" s="6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3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/>
      <c r="N2367" s="1" t="s">
        <v>34</v>
      </c>
      <c r="O2367" s="7">
        <f t="shared" si="74"/>
        <v>728.00220000000002</v>
      </c>
      <c r="P2367" s="1" t="str">
        <f>IF(Table1[[#This Row],[quantity]]&gt;=6,"Bulk Order","-")</f>
        <v>Bulk Order</v>
      </c>
    </row>
    <row r="2368" spans="1:16" ht="14.25" customHeight="1" x14ac:dyDescent="0.3">
      <c r="A2368" s="6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3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/>
      <c r="N2368" s="1" t="s">
        <v>48</v>
      </c>
      <c r="O2368" s="7">
        <f t="shared" si="74"/>
        <v>669.04189999999994</v>
      </c>
      <c r="P2368" s="1" t="str">
        <f>IF(Table1[[#This Row],[quantity]]&gt;=6,"Bulk Order","-")</f>
        <v>-</v>
      </c>
    </row>
    <row r="2369" spans="1:16" ht="14.25" customHeight="1" x14ac:dyDescent="0.3">
      <c r="A2369" s="6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3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/>
      <c r="N2369" s="1" t="s">
        <v>23</v>
      </c>
      <c r="O2369" s="7">
        <f t="shared" si="74"/>
        <v>1126.7850000000001</v>
      </c>
      <c r="P2369" s="1" t="str">
        <f>IF(Table1[[#This Row],[quantity]]&gt;=6,"Bulk Order","-")</f>
        <v>Bulk Order</v>
      </c>
    </row>
    <row r="2370" spans="1:16" ht="14.25" customHeight="1" x14ac:dyDescent="0.3">
      <c r="A2370" s="6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3"/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/>
      <c r="N2370" s="1" t="s">
        <v>34</v>
      </c>
      <c r="O2370" s="7">
        <f t="shared" si="74"/>
        <v>3315.6702</v>
      </c>
      <c r="P2370" s="1" t="str">
        <f>IF(Table1[[#This Row],[quantity]]&gt;=6,"Bulk Order","-")</f>
        <v>Bulk Order</v>
      </c>
    </row>
    <row r="2371" spans="1:16" ht="14.25" customHeight="1" x14ac:dyDescent="0.3">
      <c r="A2371" s="6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ref="F2371:F2434" si="75">D2371*E2371</f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/>
      <c r="N2371" s="1" t="s">
        <v>34</v>
      </c>
      <c r="O2371" s="7">
        <f t="shared" ref="O2371:O2434" si="76">D2371-F2371</f>
        <v>4174.3883999999998</v>
      </c>
      <c r="P2371" s="1" t="str">
        <f>IF(Table1[[#This Row],[quantity]]&gt;=6,"Bulk Order","-")</f>
        <v>-</v>
      </c>
    </row>
    <row r="2372" spans="1:16" ht="14.25" customHeight="1" x14ac:dyDescent="0.3">
      <c r="A2372" s="6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5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/>
      <c r="N2372" s="1" t="s">
        <v>39</v>
      </c>
      <c r="O2372" s="7">
        <f t="shared" si="76"/>
        <v>1191.7389000000001</v>
      </c>
      <c r="P2372" s="1" t="str">
        <f>IF(Table1[[#This Row],[quantity]]&gt;=6,"Bulk Order","-")</f>
        <v>Bulk Order</v>
      </c>
    </row>
    <row r="2373" spans="1:16" ht="14.25" customHeight="1" x14ac:dyDescent="0.3">
      <c r="A2373" s="6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5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/>
      <c r="N2373" s="1" t="s">
        <v>39</v>
      </c>
      <c r="O2373" s="7">
        <f t="shared" si="76"/>
        <v>400.52100000000002</v>
      </c>
      <c r="P2373" s="1" t="str">
        <f>IF(Table1[[#This Row],[quantity]]&gt;=6,"Bulk Order","-")</f>
        <v>Bulk Order</v>
      </c>
    </row>
    <row r="2374" spans="1:16" ht="14.25" customHeight="1" x14ac:dyDescent="0.3">
      <c r="A2374" s="6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5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/>
      <c r="N2374" s="1" t="s">
        <v>28</v>
      </c>
      <c r="O2374" s="7">
        <f t="shared" si="76"/>
        <v>885.53580000000011</v>
      </c>
      <c r="P2374" s="1" t="str">
        <f>IF(Table1[[#This Row],[quantity]]&gt;=6,"Bulk Order","-")</f>
        <v>-</v>
      </c>
    </row>
    <row r="2375" spans="1:16" ht="14.25" customHeight="1" x14ac:dyDescent="0.3">
      <c r="A2375" s="6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5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/>
      <c r="N2375" s="1" t="s">
        <v>39</v>
      </c>
      <c r="O2375" s="7">
        <f t="shared" si="76"/>
        <v>2002.0013999999999</v>
      </c>
      <c r="P2375" s="1" t="str">
        <f>IF(Table1[[#This Row],[quantity]]&gt;=6,"Bulk Order","-")</f>
        <v>-</v>
      </c>
    </row>
    <row r="2376" spans="1:16" ht="14.25" customHeight="1" x14ac:dyDescent="0.3">
      <c r="A2376" s="6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5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/>
      <c r="N2376" s="1" t="s">
        <v>34</v>
      </c>
      <c r="O2376" s="7">
        <f t="shared" si="76"/>
        <v>2632.9303</v>
      </c>
      <c r="P2376" s="1" t="str">
        <f>IF(Table1[[#This Row],[quantity]]&gt;=6,"Bulk Order","-")</f>
        <v>-</v>
      </c>
    </row>
    <row r="2377" spans="1:16" ht="14.25" customHeight="1" x14ac:dyDescent="0.3">
      <c r="A2377" s="6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5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/>
      <c r="N2377" s="1" t="s">
        <v>17</v>
      </c>
      <c r="O2377" s="7">
        <f t="shared" si="76"/>
        <v>4597.3539999999994</v>
      </c>
      <c r="P2377" s="1" t="str">
        <f>IF(Table1[[#This Row],[quantity]]&gt;=6,"Bulk Order","-")</f>
        <v>-</v>
      </c>
    </row>
    <row r="2378" spans="1:16" ht="14.25" customHeight="1" x14ac:dyDescent="0.3">
      <c r="A2378" s="6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5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/>
      <c r="N2378" s="1" t="s">
        <v>34</v>
      </c>
      <c r="O2378" s="7">
        <f t="shared" si="76"/>
        <v>169.2801</v>
      </c>
      <c r="P2378" s="1" t="str">
        <f>IF(Table1[[#This Row],[quantity]]&gt;=6,"Bulk Order","-")</f>
        <v>-</v>
      </c>
    </row>
    <row r="2379" spans="1:16" ht="14.25" customHeight="1" x14ac:dyDescent="0.3">
      <c r="A2379" s="6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5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/>
      <c r="N2379" s="1" t="s">
        <v>17</v>
      </c>
      <c r="O2379" s="7">
        <f t="shared" si="76"/>
        <v>3551.9967999999999</v>
      </c>
      <c r="P2379" s="1" t="str">
        <f>IF(Table1[[#This Row],[quantity]]&gt;=6,"Bulk Order","-")</f>
        <v>-</v>
      </c>
    </row>
    <row r="2380" spans="1:16" ht="14.25" customHeight="1" x14ac:dyDescent="0.3">
      <c r="A2380" s="6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5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/>
      <c r="N2380" s="1" t="s">
        <v>23</v>
      </c>
      <c r="O2380" s="7">
        <f t="shared" si="76"/>
        <v>1779.0890999999999</v>
      </c>
      <c r="P2380" s="1" t="str">
        <f>IF(Table1[[#This Row],[quantity]]&gt;=6,"Bulk Order","-")</f>
        <v>-</v>
      </c>
    </row>
    <row r="2381" spans="1:16" ht="14.25" customHeight="1" x14ac:dyDescent="0.3">
      <c r="A2381" s="6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5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/>
      <c r="N2381" s="1" t="s">
        <v>23</v>
      </c>
      <c r="O2381" s="7">
        <f t="shared" si="76"/>
        <v>3799.4879999999998</v>
      </c>
      <c r="P2381" s="1" t="str">
        <f>IF(Table1[[#This Row],[quantity]]&gt;=6,"Bulk Order","-")</f>
        <v>-</v>
      </c>
    </row>
    <row r="2382" spans="1:16" ht="14.25" customHeight="1" x14ac:dyDescent="0.3">
      <c r="A2382" s="6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5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/>
      <c r="N2382" s="1" t="s">
        <v>23</v>
      </c>
      <c r="O2382" s="7">
        <f t="shared" si="76"/>
        <v>1987.7895999999998</v>
      </c>
      <c r="P2382" s="1" t="str">
        <f>IF(Table1[[#This Row],[quantity]]&gt;=6,"Bulk Order","-")</f>
        <v>Bulk Order</v>
      </c>
    </row>
    <row r="2383" spans="1:16" ht="14.25" customHeight="1" x14ac:dyDescent="0.3">
      <c r="A2383" s="6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5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/>
      <c r="N2383" s="1" t="s">
        <v>39</v>
      </c>
      <c r="O2383" s="7">
        <f t="shared" si="76"/>
        <v>1716.5025000000001</v>
      </c>
      <c r="P2383" s="1" t="str">
        <f>IF(Table1[[#This Row],[quantity]]&gt;=6,"Bulk Order","-")</f>
        <v>Bulk Order</v>
      </c>
    </row>
    <row r="2384" spans="1:16" ht="14.25" customHeight="1" x14ac:dyDescent="0.3">
      <c r="A2384" s="6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5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/>
      <c r="N2384" s="1" t="s">
        <v>48</v>
      </c>
      <c r="O2384" s="7">
        <f t="shared" si="76"/>
        <v>2791.0160999999998</v>
      </c>
      <c r="P2384" s="1" t="str">
        <f>IF(Table1[[#This Row],[quantity]]&gt;=6,"Bulk Order","-")</f>
        <v>Bulk Order</v>
      </c>
    </row>
    <row r="2385" spans="1:16" ht="14.25" customHeight="1" x14ac:dyDescent="0.3">
      <c r="A2385" s="6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5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/>
      <c r="N2385" s="1" t="s">
        <v>48</v>
      </c>
      <c r="O2385" s="7">
        <f t="shared" si="76"/>
        <v>3723.9914000000003</v>
      </c>
      <c r="P2385" s="1" t="str">
        <f>IF(Table1[[#This Row],[quantity]]&gt;=6,"Bulk Order","-")</f>
        <v>-</v>
      </c>
    </row>
    <row r="2386" spans="1:16" ht="14.25" customHeight="1" x14ac:dyDescent="0.3">
      <c r="A2386" s="6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5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/>
      <c r="N2386" s="1" t="s">
        <v>39</v>
      </c>
      <c r="O2386" s="7">
        <f t="shared" si="76"/>
        <v>1424.8704</v>
      </c>
      <c r="P2386" s="1" t="str">
        <f>IF(Table1[[#This Row],[quantity]]&gt;=6,"Bulk Order","-")</f>
        <v>-</v>
      </c>
    </row>
    <row r="2387" spans="1:16" ht="14.25" customHeight="1" x14ac:dyDescent="0.3">
      <c r="A2387" s="6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5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/>
      <c r="N2387" s="1" t="s">
        <v>23</v>
      </c>
      <c r="O2387" s="7">
        <f t="shared" si="76"/>
        <v>382.39679999999998</v>
      </c>
      <c r="P2387" s="1" t="str">
        <f>IF(Table1[[#This Row],[quantity]]&gt;=6,"Bulk Order","-")</f>
        <v>-</v>
      </c>
    </row>
    <row r="2388" spans="1:16" ht="14.25" customHeight="1" x14ac:dyDescent="0.3">
      <c r="A2388" s="6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5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/>
      <c r="N2388" s="1" t="s">
        <v>48</v>
      </c>
      <c r="O2388" s="7">
        <f t="shared" si="76"/>
        <v>1310.8561</v>
      </c>
      <c r="P2388" s="1" t="str">
        <f>IF(Table1[[#This Row],[quantity]]&gt;=6,"Bulk Order","-")</f>
        <v>-</v>
      </c>
    </row>
    <row r="2389" spans="1:16" ht="14.25" customHeight="1" x14ac:dyDescent="0.3">
      <c r="A2389" s="6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5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/>
      <c r="N2389" s="1" t="s">
        <v>23</v>
      </c>
      <c r="O2389" s="7">
        <f t="shared" si="76"/>
        <v>840.33950000000004</v>
      </c>
      <c r="P2389" s="1" t="str">
        <f>IF(Table1[[#This Row],[quantity]]&gt;=6,"Bulk Order","-")</f>
        <v>-</v>
      </c>
    </row>
    <row r="2390" spans="1:16" ht="14.25" customHeight="1" x14ac:dyDescent="0.3">
      <c r="A2390" s="6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5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/>
      <c r="N2390" s="1" t="s">
        <v>17</v>
      </c>
      <c r="O2390" s="7">
        <f t="shared" si="76"/>
        <v>2028.37</v>
      </c>
      <c r="P2390" s="1" t="str">
        <f>IF(Table1[[#This Row],[quantity]]&gt;=6,"Bulk Order","-")</f>
        <v>-</v>
      </c>
    </row>
    <row r="2391" spans="1:16" ht="14.25" customHeight="1" x14ac:dyDescent="0.3">
      <c r="A2391" s="6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5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/>
      <c r="N2391" s="1" t="s">
        <v>48</v>
      </c>
      <c r="O2391" s="7">
        <f t="shared" si="76"/>
        <v>4311.8418000000001</v>
      </c>
      <c r="P2391" s="1" t="str">
        <f>IF(Table1[[#This Row],[quantity]]&gt;=6,"Bulk Order","-")</f>
        <v>Bulk Order</v>
      </c>
    </row>
    <row r="2392" spans="1:16" ht="14.25" customHeight="1" x14ac:dyDescent="0.3">
      <c r="A2392" s="6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5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/>
      <c r="N2392" s="1" t="s">
        <v>17</v>
      </c>
      <c r="O2392" s="7">
        <f t="shared" si="76"/>
        <v>1514.864</v>
      </c>
      <c r="P2392" s="1" t="str">
        <f>IF(Table1[[#This Row],[quantity]]&gt;=6,"Bulk Order","-")</f>
        <v>-</v>
      </c>
    </row>
    <row r="2393" spans="1:16" ht="14.25" customHeight="1" x14ac:dyDescent="0.3">
      <c r="A2393" s="6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5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/>
      <c r="N2393" s="1" t="s">
        <v>39</v>
      </c>
      <c r="O2393" s="7">
        <f t="shared" si="76"/>
        <v>3113.7896000000001</v>
      </c>
      <c r="P2393" s="1" t="str">
        <f>IF(Table1[[#This Row],[quantity]]&gt;=6,"Bulk Order","-")</f>
        <v>-</v>
      </c>
    </row>
    <row r="2394" spans="1:16" ht="14.25" customHeight="1" x14ac:dyDescent="0.3">
      <c r="A2394" s="6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5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/>
      <c r="N2394" s="1" t="s">
        <v>39</v>
      </c>
      <c r="O2394" s="7">
        <f t="shared" si="76"/>
        <v>3319.1945000000001</v>
      </c>
      <c r="P2394" s="1" t="str">
        <f>IF(Table1[[#This Row],[quantity]]&gt;=6,"Bulk Order","-")</f>
        <v>Bulk Order</v>
      </c>
    </row>
    <row r="2395" spans="1:16" ht="14.25" customHeight="1" x14ac:dyDescent="0.3">
      <c r="A2395" s="6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5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/>
      <c r="N2395" s="1" t="s">
        <v>48</v>
      </c>
      <c r="O2395" s="7">
        <f t="shared" si="76"/>
        <v>2967.4296000000004</v>
      </c>
      <c r="P2395" s="1" t="str">
        <f>IF(Table1[[#This Row],[quantity]]&gt;=6,"Bulk Order","-")</f>
        <v>-</v>
      </c>
    </row>
    <row r="2396" spans="1:16" ht="14.25" customHeight="1" x14ac:dyDescent="0.3">
      <c r="A2396" s="6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5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/>
      <c r="N2396" s="1" t="s">
        <v>34</v>
      </c>
      <c r="O2396" s="7">
        <f t="shared" si="76"/>
        <v>4111.8200999999999</v>
      </c>
      <c r="P2396" s="1" t="str">
        <f>IF(Table1[[#This Row],[quantity]]&gt;=6,"Bulk Order","-")</f>
        <v>Bulk Order</v>
      </c>
    </row>
    <row r="2397" spans="1:16" ht="14.25" customHeight="1" x14ac:dyDescent="0.3">
      <c r="A2397" s="6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5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/>
      <c r="N2397" s="1" t="s">
        <v>28</v>
      </c>
      <c r="O2397" s="7">
        <f t="shared" si="76"/>
        <v>1730.6692</v>
      </c>
      <c r="P2397" s="1" t="str">
        <f>IF(Table1[[#This Row],[quantity]]&gt;=6,"Bulk Order","-")</f>
        <v>-</v>
      </c>
    </row>
    <row r="2398" spans="1:16" ht="14.25" customHeight="1" x14ac:dyDescent="0.3">
      <c r="A2398" s="6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5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/>
      <c r="N2398" s="1" t="s">
        <v>48</v>
      </c>
      <c r="O2398" s="7">
        <f t="shared" si="76"/>
        <v>1727.3306000000002</v>
      </c>
      <c r="P2398" s="1" t="str">
        <f>IF(Table1[[#This Row],[quantity]]&gt;=6,"Bulk Order","-")</f>
        <v>Bulk Order</v>
      </c>
    </row>
    <row r="2399" spans="1:16" ht="14.25" customHeight="1" x14ac:dyDescent="0.3">
      <c r="A2399" s="6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5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/>
      <c r="N2399" s="1" t="s">
        <v>39</v>
      </c>
      <c r="O2399" s="7">
        <f t="shared" si="76"/>
        <v>861.83240000000001</v>
      </c>
      <c r="P2399" s="1" t="str">
        <f>IF(Table1[[#This Row],[quantity]]&gt;=6,"Bulk Order","-")</f>
        <v>-</v>
      </c>
    </row>
    <row r="2400" spans="1:16" ht="14.25" customHeight="1" x14ac:dyDescent="0.3">
      <c r="A2400" s="6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5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/>
      <c r="N2400" s="1" t="s">
        <v>39</v>
      </c>
      <c r="O2400" s="7">
        <f t="shared" si="76"/>
        <v>1137.8573999999999</v>
      </c>
      <c r="P2400" s="1" t="str">
        <f>IF(Table1[[#This Row],[quantity]]&gt;=6,"Bulk Order","-")</f>
        <v>-</v>
      </c>
    </row>
    <row r="2401" spans="1:16" ht="14.25" customHeight="1" x14ac:dyDescent="0.3">
      <c r="A2401" s="6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5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/>
      <c r="N2401" s="1" t="s">
        <v>39</v>
      </c>
      <c r="O2401" s="7">
        <f t="shared" si="76"/>
        <v>1112.9279999999999</v>
      </c>
      <c r="P2401" s="1" t="str">
        <f>IF(Table1[[#This Row],[quantity]]&gt;=6,"Bulk Order","-")</f>
        <v>Bulk Order</v>
      </c>
    </row>
    <row r="2402" spans="1:16" ht="14.25" customHeight="1" x14ac:dyDescent="0.3">
      <c r="A2402" s="6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5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/>
      <c r="N2402" s="1" t="s">
        <v>28</v>
      </c>
      <c r="O2402" s="7">
        <f t="shared" si="76"/>
        <v>980.13040000000012</v>
      </c>
      <c r="P2402" s="1" t="str">
        <f>IF(Table1[[#This Row],[quantity]]&gt;=6,"Bulk Order","-")</f>
        <v>-</v>
      </c>
    </row>
    <row r="2403" spans="1:16" ht="14.25" customHeight="1" x14ac:dyDescent="0.3">
      <c r="A2403" s="6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5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/>
      <c r="N2403" s="1" t="s">
        <v>28</v>
      </c>
      <c r="O2403" s="7">
        <f t="shared" si="76"/>
        <v>2452.5619999999999</v>
      </c>
      <c r="P2403" s="1" t="str">
        <f>IF(Table1[[#This Row],[quantity]]&gt;=6,"Bulk Order","-")</f>
        <v>-</v>
      </c>
    </row>
    <row r="2404" spans="1:16" ht="14.25" customHeight="1" x14ac:dyDescent="0.3">
      <c r="A2404" s="6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5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/>
      <c r="N2404" s="1" t="s">
        <v>34</v>
      </c>
      <c r="O2404" s="7">
        <f t="shared" si="76"/>
        <v>2949.9722999999999</v>
      </c>
      <c r="P2404" s="1" t="str">
        <f>IF(Table1[[#This Row],[quantity]]&gt;=6,"Bulk Order","-")</f>
        <v>Bulk Order</v>
      </c>
    </row>
    <row r="2405" spans="1:16" ht="14.25" customHeight="1" x14ac:dyDescent="0.3">
      <c r="A2405" s="6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5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/>
      <c r="N2405" s="1" t="s">
        <v>28</v>
      </c>
      <c r="O2405" s="7">
        <f t="shared" si="76"/>
        <v>871.82399999999996</v>
      </c>
      <c r="P2405" s="1" t="str">
        <f>IF(Table1[[#This Row],[quantity]]&gt;=6,"Bulk Order","-")</f>
        <v>Bulk Order</v>
      </c>
    </row>
    <row r="2406" spans="1:16" ht="14.25" customHeight="1" x14ac:dyDescent="0.3">
      <c r="A2406" s="6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5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/>
      <c r="N2406" s="1" t="s">
        <v>39</v>
      </c>
      <c r="O2406" s="7">
        <f t="shared" si="76"/>
        <v>4317.5412999999999</v>
      </c>
      <c r="P2406" s="1" t="str">
        <f>IF(Table1[[#This Row],[quantity]]&gt;=6,"Bulk Order","-")</f>
        <v>Bulk Order</v>
      </c>
    </row>
    <row r="2407" spans="1:16" ht="14.25" customHeight="1" x14ac:dyDescent="0.3">
      <c r="A2407" s="6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5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/>
      <c r="N2407" s="1" t="s">
        <v>48</v>
      </c>
      <c r="O2407" s="7">
        <f t="shared" si="76"/>
        <v>1712.7708000000002</v>
      </c>
      <c r="P2407" s="1" t="str">
        <f>IF(Table1[[#This Row],[quantity]]&gt;=6,"Bulk Order","-")</f>
        <v>-</v>
      </c>
    </row>
    <row r="2408" spans="1:16" ht="14.25" customHeight="1" x14ac:dyDescent="0.3">
      <c r="A2408" s="6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5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/>
      <c r="N2408" s="1" t="s">
        <v>28</v>
      </c>
      <c r="O2408" s="7">
        <f t="shared" si="76"/>
        <v>2184.1032</v>
      </c>
      <c r="P2408" s="1" t="str">
        <f>IF(Table1[[#This Row],[quantity]]&gt;=6,"Bulk Order","-")</f>
        <v>-</v>
      </c>
    </row>
    <row r="2409" spans="1:16" ht="14.25" customHeight="1" x14ac:dyDescent="0.3">
      <c r="A2409" s="6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5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/>
      <c r="N2409" s="1" t="s">
        <v>39</v>
      </c>
      <c r="O2409" s="7">
        <f t="shared" si="76"/>
        <v>3330.1755999999996</v>
      </c>
      <c r="P2409" s="1" t="str">
        <f>IF(Table1[[#This Row],[quantity]]&gt;=6,"Bulk Order","-")</f>
        <v>-</v>
      </c>
    </row>
    <row r="2410" spans="1:16" ht="14.25" customHeight="1" x14ac:dyDescent="0.3">
      <c r="A2410" s="6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5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/>
      <c r="N2410" s="1" t="s">
        <v>48</v>
      </c>
      <c r="O2410" s="7">
        <f t="shared" si="76"/>
        <v>3075.9497999999999</v>
      </c>
      <c r="P2410" s="1" t="str">
        <f>IF(Table1[[#This Row],[quantity]]&gt;=6,"Bulk Order","-")</f>
        <v>-</v>
      </c>
    </row>
    <row r="2411" spans="1:16" ht="14.25" customHeight="1" x14ac:dyDescent="0.3">
      <c r="A2411" s="6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5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/>
      <c r="N2411" s="1" t="s">
        <v>28</v>
      </c>
      <c r="O2411" s="7">
        <f t="shared" si="76"/>
        <v>1510.4595000000002</v>
      </c>
      <c r="P2411" s="1" t="str">
        <f>IF(Table1[[#This Row],[quantity]]&gt;=6,"Bulk Order","-")</f>
        <v>Bulk Order</v>
      </c>
    </row>
    <row r="2412" spans="1:16" ht="14.25" customHeight="1" x14ac:dyDescent="0.3">
      <c r="A2412" s="6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5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/>
      <c r="N2412" s="1" t="s">
        <v>28</v>
      </c>
      <c r="O2412" s="7">
        <f t="shared" si="76"/>
        <v>2284.9931999999999</v>
      </c>
      <c r="P2412" s="1" t="str">
        <f>IF(Table1[[#This Row],[quantity]]&gt;=6,"Bulk Order","-")</f>
        <v>Bulk Order</v>
      </c>
    </row>
    <row r="2413" spans="1:16" ht="14.25" customHeight="1" x14ac:dyDescent="0.3">
      <c r="A2413" s="6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5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/>
      <c r="N2413" s="1" t="s">
        <v>17</v>
      </c>
      <c r="O2413" s="7">
        <f t="shared" si="76"/>
        <v>396.64499999999998</v>
      </c>
      <c r="P2413" s="1" t="str">
        <f>IF(Table1[[#This Row],[quantity]]&gt;=6,"Bulk Order","-")</f>
        <v>Bulk Order</v>
      </c>
    </row>
    <row r="2414" spans="1:16" ht="14.25" customHeight="1" x14ac:dyDescent="0.3">
      <c r="A2414" s="6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5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/>
      <c r="N2414" s="1" t="s">
        <v>23</v>
      </c>
      <c r="O2414" s="7">
        <f t="shared" si="76"/>
        <v>1732.848</v>
      </c>
      <c r="P2414" s="1" t="str">
        <f>IF(Table1[[#This Row],[quantity]]&gt;=6,"Bulk Order","-")</f>
        <v>-</v>
      </c>
    </row>
    <row r="2415" spans="1:16" ht="14.25" customHeight="1" x14ac:dyDescent="0.3">
      <c r="A2415" s="6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5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/>
      <c r="N2415" s="1" t="s">
        <v>28</v>
      </c>
      <c r="O2415" s="7">
        <f t="shared" si="76"/>
        <v>1237.7549999999999</v>
      </c>
      <c r="P2415" s="1" t="str">
        <f>IF(Table1[[#This Row],[quantity]]&gt;=6,"Bulk Order","-")</f>
        <v>-</v>
      </c>
    </row>
    <row r="2416" spans="1:16" ht="14.25" customHeight="1" x14ac:dyDescent="0.3">
      <c r="A2416" s="6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5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/>
      <c r="N2416" s="1" t="s">
        <v>28</v>
      </c>
      <c r="O2416" s="7">
        <f t="shared" si="76"/>
        <v>2743.1711999999998</v>
      </c>
      <c r="P2416" s="1" t="str">
        <f>IF(Table1[[#This Row],[quantity]]&gt;=6,"Bulk Order","-")</f>
        <v>-</v>
      </c>
    </row>
    <row r="2417" spans="1:16" ht="14.25" customHeight="1" x14ac:dyDescent="0.3">
      <c r="A2417" s="6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5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/>
      <c r="N2417" s="1" t="s">
        <v>34</v>
      </c>
      <c r="O2417" s="7">
        <f t="shared" si="76"/>
        <v>1144.8066000000001</v>
      </c>
      <c r="P2417" s="1" t="str">
        <f>IF(Table1[[#This Row],[quantity]]&gt;=6,"Bulk Order","-")</f>
        <v>-</v>
      </c>
    </row>
    <row r="2418" spans="1:16" ht="14.25" customHeight="1" x14ac:dyDescent="0.3">
      <c r="A2418" s="6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5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/>
      <c r="N2418" s="1" t="s">
        <v>23</v>
      </c>
      <c r="O2418" s="7">
        <f t="shared" si="76"/>
        <v>2951.6728000000003</v>
      </c>
      <c r="P2418" s="1" t="str">
        <f>IF(Table1[[#This Row],[quantity]]&gt;=6,"Bulk Order","-")</f>
        <v>-</v>
      </c>
    </row>
    <row r="2419" spans="1:16" ht="14.25" customHeight="1" x14ac:dyDescent="0.3">
      <c r="A2419" s="6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5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/>
      <c r="N2419" s="1" t="s">
        <v>39</v>
      </c>
      <c r="O2419" s="7">
        <f t="shared" si="76"/>
        <v>984.0933</v>
      </c>
      <c r="P2419" s="1" t="str">
        <f>IF(Table1[[#This Row],[quantity]]&gt;=6,"Bulk Order","-")</f>
        <v>-</v>
      </c>
    </row>
    <row r="2420" spans="1:16" ht="14.25" customHeight="1" x14ac:dyDescent="0.3">
      <c r="A2420" s="6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5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/>
      <c r="N2420" s="1" t="s">
        <v>17</v>
      </c>
      <c r="O2420" s="7">
        <f t="shared" si="76"/>
        <v>2588.4935999999998</v>
      </c>
      <c r="P2420" s="1" t="str">
        <f>IF(Table1[[#This Row],[quantity]]&gt;=6,"Bulk Order","-")</f>
        <v>-</v>
      </c>
    </row>
    <row r="2421" spans="1:16" ht="14.25" customHeight="1" x14ac:dyDescent="0.3">
      <c r="A2421" s="6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5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/>
      <c r="N2421" s="1" t="s">
        <v>28</v>
      </c>
      <c r="O2421" s="7">
        <f t="shared" si="76"/>
        <v>2852.2691999999997</v>
      </c>
      <c r="P2421" s="1" t="str">
        <f>IF(Table1[[#This Row],[quantity]]&gt;=6,"Bulk Order","-")</f>
        <v>-</v>
      </c>
    </row>
    <row r="2422" spans="1:16" ht="14.25" customHeight="1" x14ac:dyDescent="0.3">
      <c r="A2422" s="6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5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/>
      <c r="N2422" s="1" t="s">
        <v>39</v>
      </c>
      <c r="O2422" s="7">
        <f t="shared" si="76"/>
        <v>1744.4288999999999</v>
      </c>
      <c r="P2422" s="1" t="str">
        <f>IF(Table1[[#This Row],[quantity]]&gt;=6,"Bulk Order","-")</f>
        <v>-</v>
      </c>
    </row>
    <row r="2423" spans="1:16" ht="14.25" customHeight="1" x14ac:dyDescent="0.3">
      <c r="A2423" s="6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5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/>
      <c r="N2423" s="1" t="s">
        <v>28</v>
      </c>
      <c r="O2423" s="7">
        <f t="shared" si="76"/>
        <v>1015.1652</v>
      </c>
      <c r="P2423" s="1" t="str">
        <f>IF(Table1[[#This Row],[quantity]]&gt;=6,"Bulk Order","-")</f>
        <v>-</v>
      </c>
    </row>
    <row r="2424" spans="1:16" ht="14.25" customHeight="1" x14ac:dyDescent="0.3">
      <c r="A2424" s="6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5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/>
      <c r="N2424" s="1" t="s">
        <v>34</v>
      </c>
      <c r="O2424" s="7">
        <f t="shared" si="76"/>
        <v>2157.7956999999997</v>
      </c>
      <c r="P2424" s="1" t="str">
        <f>IF(Table1[[#This Row],[quantity]]&gt;=6,"Bulk Order","-")</f>
        <v>-</v>
      </c>
    </row>
    <row r="2425" spans="1:16" ht="14.25" customHeight="1" x14ac:dyDescent="0.3">
      <c r="A2425" s="6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5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/>
      <c r="N2425" s="1" t="s">
        <v>34</v>
      </c>
      <c r="O2425" s="7">
        <f t="shared" si="76"/>
        <v>347.41120000000001</v>
      </c>
      <c r="P2425" s="1" t="str">
        <f>IF(Table1[[#This Row],[quantity]]&gt;=6,"Bulk Order","-")</f>
        <v>-</v>
      </c>
    </row>
    <row r="2426" spans="1:16" ht="14.25" customHeight="1" x14ac:dyDescent="0.3">
      <c r="A2426" s="6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5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/>
      <c r="N2426" s="1" t="s">
        <v>39</v>
      </c>
      <c r="O2426" s="7">
        <f t="shared" si="76"/>
        <v>441.89389999999997</v>
      </c>
      <c r="P2426" s="1" t="str">
        <f>IF(Table1[[#This Row],[quantity]]&gt;=6,"Bulk Order","-")</f>
        <v>Bulk Order</v>
      </c>
    </row>
    <row r="2427" spans="1:16" ht="14.25" customHeight="1" x14ac:dyDescent="0.3">
      <c r="A2427" s="6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5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/>
      <c r="N2427" s="1" t="s">
        <v>48</v>
      </c>
      <c r="O2427" s="7">
        <f t="shared" si="76"/>
        <v>422.39449999999999</v>
      </c>
      <c r="P2427" s="1" t="str">
        <f>IF(Table1[[#This Row],[quantity]]&gt;=6,"Bulk Order","-")</f>
        <v>Bulk Order</v>
      </c>
    </row>
    <row r="2428" spans="1:16" ht="14.25" customHeight="1" x14ac:dyDescent="0.3">
      <c r="A2428" s="6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5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/>
      <c r="N2428" s="1" t="s">
        <v>28</v>
      </c>
      <c r="O2428" s="7">
        <f t="shared" si="76"/>
        <v>2170.6588000000002</v>
      </c>
      <c r="P2428" s="1" t="str">
        <f>IF(Table1[[#This Row],[quantity]]&gt;=6,"Bulk Order","-")</f>
        <v>Bulk Order</v>
      </c>
    </row>
    <row r="2429" spans="1:16" ht="14.25" customHeight="1" x14ac:dyDescent="0.3">
      <c r="A2429" s="6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5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/>
      <c r="N2429" s="1" t="s">
        <v>48</v>
      </c>
      <c r="O2429" s="7">
        <f t="shared" si="76"/>
        <v>705.59350000000006</v>
      </c>
      <c r="P2429" s="1" t="str">
        <f>IF(Table1[[#This Row],[quantity]]&gt;=6,"Bulk Order","-")</f>
        <v>-</v>
      </c>
    </row>
    <row r="2430" spans="1:16" ht="14.25" customHeight="1" x14ac:dyDescent="0.3">
      <c r="A2430" s="6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5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/>
      <c r="N2430" s="1" t="s">
        <v>39</v>
      </c>
      <c r="O2430" s="7">
        <f t="shared" si="76"/>
        <v>978.41439999999989</v>
      </c>
      <c r="P2430" s="1" t="str">
        <f>IF(Table1[[#This Row],[quantity]]&gt;=6,"Bulk Order","-")</f>
        <v>-</v>
      </c>
    </row>
    <row r="2431" spans="1:16" ht="14.25" customHeight="1" x14ac:dyDescent="0.3">
      <c r="A2431" s="6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5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/>
      <c r="N2431" s="1" t="s">
        <v>17</v>
      </c>
      <c r="O2431" s="7">
        <f t="shared" si="76"/>
        <v>2910.1842999999999</v>
      </c>
      <c r="P2431" s="1" t="str">
        <f>IF(Table1[[#This Row],[quantity]]&gt;=6,"Bulk Order","-")</f>
        <v>Bulk Order</v>
      </c>
    </row>
    <row r="2432" spans="1:16" ht="14.25" customHeight="1" x14ac:dyDescent="0.3">
      <c r="A2432" s="6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5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/>
      <c r="N2432" s="1" t="s">
        <v>17</v>
      </c>
      <c r="O2432" s="7">
        <f t="shared" si="76"/>
        <v>97.108000000000004</v>
      </c>
      <c r="P2432" s="1" t="str">
        <f>IF(Table1[[#This Row],[quantity]]&gt;=6,"Bulk Order","-")</f>
        <v>Bulk Order</v>
      </c>
    </row>
    <row r="2433" spans="1:16" ht="14.25" customHeight="1" x14ac:dyDescent="0.3">
      <c r="A2433" s="6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5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/>
      <c r="N2433" s="1" t="s">
        <v>28</v>
      </c>
      <c r="O2433" s="7">
        <f t="shared" si="76"/>
        <v>560.40120000000002</v>
      </c>
      <c r="P2433" s="1" t="str">
        <f>IF(Table1[[#This Row],[quantity]]&gt;=6,"Bulk Order","-")</f>
        <v>-</v>
      </c>
    </row>
    <row r="2434" spans="1:16" ht="14.25" customHeight="1" x14ac:dyDescent="0.3">
      <c r="A2434" s="6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5"/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/>
      <c r="N2434" s="1" t="s">
        <v>28</v>
      </c>
      <c r="O2434" s="7">
        <f t="shared" si="76"/>
        <v>3585.6282000000001</v>
      </c>
      <c r="P2434" s="1" t="str">
        <f>IF(Table1[[#This Row],[quantity]]&gt;=6,"Bulk Order","-")</f>
        <v>-</v>
      </c>
    </row>
    <row r="2435" spans="1:16" ht="14.25" customHeight="1" x14ac:dyDescent="0.3">
      <c r="A2435" s="6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ref="F2435:F2498" si="77">D2435*E2435</f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/>
      <c r="N2435" s="1" t="s">
        <v>17</v>
      </c>
      <c r="O2435" s="7">
        <f t="shared" ref="O2435:O2498" si="78">D2435-F2435</f>
        <v>3016.3770000000004</v>
      </c>
      <c r="P2435" s="1" t="str">
        <f>IF(Table1[[#This Row],[quantity]]&gt;=6,"Bulk Order","-")</f>
        <v>-</v>
      </c>
    </row>
    <row r="2436" spans="1:16" ht="14.25" customHeight="1" x14ac:dyDescent="0.3">
      <c r="A2436" s="6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7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/>
      <c r="N2436" s="1" t="s">
        <v>34</v>
      </c>
      <c r="O2436" s="7">
        <f t="shared" si="78"/>
        <v>1197.9000000000001</v>
      </c>
      <c r="P2436" s="1" t="str">
        <f>IF(Table1[[#This Row],[quantity]]&gt;=6,"Bulk Order","-")</f>
        <v>-</v>
      </c>
    </row>
    <row r="2437" spans="1:16" ht="14.25" customHeight="1" x14ac:dyDescent="0.3">
      <c r="A2437" s="6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7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/>
      <c r="N2437" s="1" t="s">
        <v>23</v>
      </c>
      <c r="O2437" s="7">
        <f t="shared" si="78"/>
        <v>299.45069999999998</v>
      </c>
      <c r="P2437" s="1" t="str">
        <f>IF(Table1[[#This Row],[quantity]]&gt;=6,"Bulk Order","-")</f>
        <v>Bulk Order</v>
      </c>
    </row>
    <row r="2438" spans="1:16" ht="14.25" customHeight="1" x14ac:dyDescent="0.3">
      <c r="A2438" s="6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7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/>
      <c r="N2438" s="1" t="s">
        <v>28</v>
      </c>
      <c r="O2438" s="7">
        <f t="shared" si="78"/>
        <v>2585.3267999999998</v>
      </c>
      <c r="P2438" s="1" t="str">
        <f>IF(Table1[[#This Row],[quantity]]&gt;=6,"Bulk Order","-")</f>
        <v>Bulk Order</v>
      </c>
    </row>
    <row r="2439" spans="1:16" ht="14.25" customHeight="1" x14ac:dyDescent="0.3">
      <c r="A2439" s="6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7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/>
      <c r="N2439" s="1" t="s">
        <v>39</v>
      </c>
      <c r="O2439" s="7">
        <f t="shared" si="78"/>
        <v>905.95039999999995</v>
      </c>
      <c r="P2439" s="1" t="str">
        <f>IF(Table1[[#This Row],[quantity]]&gt;=6,"Bulk Order","-")</f>
        <v>-</v>
      </c>
    </row>
    <row r="2440" spans="1:16" ht="14.25" customHeight="1" x14ac:dyDescent="0.3">
      <c r="A2440" s="6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7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/>
      <c r="N2440" s="1" t="s">
        <v>28</v>
      </c>
      <c r="O2440" s="7">
        <f t="shared" si="78"/>
        <v>4756.8113999999996</v>
      </c>
      <c r="P2440" s="1" t="str">
        <f>IF(Table1[[#This Row],[quantity]]&gt;=6,"Bulk Order","-")</f>
        <v>-</v>
      </c>
    </row>
    <row r="2441" spans="1:16" ht="14.25" customHeight="1" x14ac:dyDescent="0.3">
      <c r="A2441" s="6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7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/>
      <c r="N2441" s="1" t="s">
        <v>39</v>
      </c>
      <c r="O2441" s="7">
        <f t="shared" si="78"/>
        <v>2148.9881999999998</v>
      </c>
      <c r="P2441" s="1" t="str">
        <f>IF(Table1[[#This Row],[quantity]]&gt;=6,"Bulk Order","-")</f>
        <v>-</v>
      </c>
    </row>
    <row r="2442" spans="1:16" ht="14.25" customHeight="1" x14ac:dyDescent="0.3">
      <c r="A2442" s="6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7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/>
      <c r="N2442" s="1" t="s">
        <v>17</v>
      </c>
      <c r="O2442" s="7">
        <f t="shared" si="78"/>
        <v>4385.8890000000001</v>
      </c>
      <c r="P2442" s="1" t="str">
        <f>IF(Table1[[#This Row],[quantity]]&gt;=6,"Bulk Order","-")</f>
        <v>-</v>
      </c>
    </row>
    <row r="2443" spans="1:16" ht="14.25" customHeight="1" x14ac:dyDescent="0.3">
      <c r="A2443" s="6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7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/>
      <c r="N2443" s="1" t="s">
        <v>28</v>
      </c>
      <c r="O2443" s="7">
        <f t="shared" si="78"/>
        <v>2427.9720000000002</v>
      </c>
      <c r="P2443" s="1" t="str">
        <f>IF(Table1[[#This Row],[quantity]]&gt;=6,"Bulk Order","-")</f>
        <v>Bulk Order</v>
      </c>
    </row>
    <row r="2444" spans="1:16" ht="14.25" customHeight="1" x14ac:dyDescent="0.3">
      <c r="A2444" s="6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7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/>
      <c r="N2444" s="1" t="s">
        <v>34</v>
      </c>
      <c r="O2444" s="7">
        <f t="shared" si="78"/>
        <v>2442.1617000000001</v>
      </c>
      <c r="P2444" s="1" t="str">
        <f>IF(Table1[[#This Row],[quantity]]&gt;=6,"Bulk Order","-")</f>
        <v>-</v>
      </c>
    </row>
    <row r="2445" spans="1:16" ht="14.25" customHeight="1" x14ac:dyDescent="0.3">
      <c r="A2445" s="6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7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/>
      <c r="N2445" s="1" t="s">
        <v>39</v>
      </c>
      <c r="O2445" s="7">
        <f t="shared" si="78"/>
        <v>2468.0277999999998</v>
      </c>
      <c r="P2445" s="1" t="str">
        <f>IF(Table1[[#This Row],[quantity]]&gt;=6,"Bulk Order","-")</f>
        <v>Bulk Order</v>
      </c>
    </row>
    <row r="2446" spans="1:16" ht="14.25" customHeight="1" x14ac:dyDescent="0.3">
      <c r="A2446" s="6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7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/>
      <c r="N2446" s="1" t="s">
        <v>34</v>
      </c>
      <c r="O2446" s="7">
        <f t="shared" si="78"/>
        <v>2488.3913000000002</v>
      </c>
      <c r="P2446" s="1" t="str">
        <f>IF(Table1[[#This Row],[quantity]]&gt;=6,"Bulk Order","-")</f>
        <v>Bulk Order</v>
      </c>
    </row>
    <row r="2447" spans="1:16" ht="14.25" customHeight="1" x14ac:dyDescent="0.3">
      <c r="A2447" s="6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7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/>
      <c r="N2447" s="1" t="s">
        <v>39</v>
      </c>
      <c r="O2447" s="7">
        <f t="shared" si="78"/>
        <v>2581.1016</v>
      </c>
      <c r="P2447" s="1" t="str">
        <f>IF(Table1[[#This Row],[quantity]]&gt;=6,"Bulk Order","-")</f>
        <v>-</v>
      </c>
    </row>
    <row r="2448" spans="1:16" ht="14.25" customHeight="1" x14ac:dyDescent="0.3">
      <c r="A2448" s="6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7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/>
      <c r="N2448" s="1" t="s">
        <v>48</v>
      </c>
      <c r="O2448" s="7">
        <f t="shared" si="78"/>
        <v>260.83850000000001</v>
      </c>
      <c r="P2448" s="1" t="str">
        <f>IF(Table1[[#This Row],[quantity]]&gt;=6,"Bulk Order","-")</f>
        <v>Bulk Order</v>
      </c>
    </row>
    <row r="2449" spans="1:16" ht="14.25" customHeight="1" x14ac:dyDescent="0.3">
      <c r="A2449" s="6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7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/>
      <c r="N2449" s="1" t="s">
        <v>23</v>
      </c>
      <c r="O2449" s="7">
        <f t="shared" si="78"/>
        <v>1539.3216000000002</v>
      </c>
      <c r="P2449" s="1" t="str">
        <f>IF(Table1[[#This Row],[quantity]]&gt;=6,"Bulk Order","-")</f>
        <v>-</v>
      </c>
    </row>
    <row r="2450" spans="1:16" ht="14.25" customHeight="1" x14ac:dyDescent="0.3">
      <c r="A2450" s="6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7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/>
      <c r="N2450" s="1" t="s">
        <v>34</v>
      </c>
      <c r="O2450" s="7">
        <f t="shared" si="78"/>
        <v>503.07079999999996</v>
      </c>
      <c r="P2450" s="1" t="str">
        <f>IF(Table1[[#This Row],[quantity]]&gt;=6,"Bulk Order","-")</f>
        <v>Bulk Order</v>
      </c>
    </row>
    <row r="2451" spans="1:16" ht="14.25" customHeight="1" x14ac:dyDescent="0.3">
      <c r="A2451" s="6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7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/>
      <c r="N2451" s="1" t="s">
        <v>23</v>
      </c>
      <c r="O2451" s="7">
        <f t="shared" si="78"/>
        <v>2954.2550000000001</v>
      </c>
      <c r="P2451" s="1" t="str">
        <f>IF(Table1[[#This Row],[quantity]]&gt;=6,"Bulk Order","-")</f>
        <v>-</v>
      </c>
    </row>
    <row r="2452" spans="1:16" ht="14.25" customHeight="1" x14ac:dyDescent="0.3">
      <c r="A2452" s="6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7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/>
      <c r="N2452" s="1" t="s">
        <v>34</v>
      </c>
      <c r="O2452" s="7">
        <f t="shared" si="78"/>
        <v>2095.3987999999999</v>
      </c>
      <c r="P2452" s="1" t="str">
        <f>IF(Table1[[#This Row],[quantity]]&gt;=6,"Bulk Order","-")</f>
        <v>-</v>
      </c>
    </row>
    <row r="2453" spans="1:16" ht="14.25" customHeight="1" x14ac:dyDescent="0.3">
      <c r="A2453" s="6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7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/>
      <c r="N2453" s="1" t="s">
        <v>23</v>
      </c>
      <c r="O2453" s="7">
        <f t="shared" si="78"/>
        <v>3426.0225</v>
      </c>
      <c r="P2453" s="1" t="str">
        <f>IF(Table1[[#This Row],[quantity]]&gt;=6,"Bulk Order","-")</f>
        <v>-</v>
      </c>
    </row>
    <row r="2454" spans="1:16" ht="14.25" customHeight="1" x14ac:dyDescent="0.3">
      <c r="A2454" s="6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7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/>
      <c r="N2454" s="1" t="s">
        <v>34</v>
      </c>
      <c r="O2454" s="7">
        <f t="shared" si="78"/>
        <v>2226.819</v>
      </c>
      <c r="P2454" s="1" t="str">
        <f>IF(Table1[[#This Row],[quantity]]&gt;=6,"Bulk Order","-")</f>
        <v>-</v>
      </c>
    </row>
    <row r="2455" spans="1:16" ht="14.25" customHeight="1" x14ac:dyDescent="0.3">
      <c r="A2455" s="6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7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/>
      <c r="N2455" s="1" t="s">
        <v>34</v>
      </c>
      <c r="O2455" s="7">
        <f t="shared" si="78"/>
        <v>2372.2012</v>
      </c>
      <c r="P2455" s="1" t="str">
        <f>IF(Table1[[#This Row],[quantity]]&gt;=6,"Bulk Order","-")</f>
        <v>Bulk Order</v>
      </c>
    </row>
    <row r="2456" spans="1:16" ht="14.25" customHeight="1" x14ac:dyDescent="0.3">
      <c r="A2456" s="6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7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/>
      <c r="N2456" s="1" t="s">
        <v>34</v>
      </c>
      <c r="O2456" s="7">
        <f t="shared" si="78"/>
        <v>1244.8568</v>
      </c>
      <c r="P2456" s="1" t="str">
        <f>IF(Table1[[#This Row],[quantity]]&gt;=6,"Bulk Order","-")</f>
        <v>Bulk Order</v>
      </c>
    </row>
    <row r="2457" spans="1:16" ht="14.25" customHeight="1" x14ac:dyDescent="0.3">
      <c r="A2457" s="6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7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/>
      <c r="N2457" s="1" t="s">
        <v>17</v>
      </c>
      <c r="O2457" s="7">
        <f t="shared" si="78"/>
        <v>1554.1855999999998</v>
      </c>
      <c r="P2457" s="1" t="str">
        <f>IF(Table1[[#This Row],[quantity]]&gt;=6,"Bulk Order","-")</f>
        <v>Bulk Order</v>
      </c>
    </row>
    <row r="2458" spans="1:16" ht="14.25" customHeight="1" x14ac:dyDescent="0.3">
      <c r="A2458" s="6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7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/>
      <c r="N2458" s="1" t="s">
        <v>28</v>
      </c>
      <c r="O2458" s="7">
        <f t="shared" si="78"/>
        <v>3720.6702</v>
      </c>
      <c r="P2458" s="1" t="str">
        <f>IF(Table1[[#This Row],[quantity]]&gt;=6,"Bulk Order","-")</f>
        <v>-</v>
      </c>
    </row>
    <row r="2459" spans="1:16" ht="14.25" customHeight="1" x14ac:dyDescent="0.3">
      <c r="A2459" s="6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7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/>
      <c r="N2459" s="1" t="s">
        <v>34</v>
      </c>
      <c r="O2459" s="7">
        <f t="shared" si="78"/>
        <v>3648.4223999999999</v>
      </c>
      <c r="P2459" s="1" t="str">
        <f>IF(Table1[[#This Row],[quantity]]&gt;=6,"Bulk Order","-")</f>
        <v>-</v>
      </c>
    </row>
    <row r="2460" spans="1:16" ht="14.25" customHeight="1" x14ac:dyDescent="0.3">
      <c r="A2460" s="6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7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/>
      <c r="N2460" s="1" t="s">
        <v>23</v>
      </c>
      <c r="O2460" s="7">
        <f t="shared" si="78"/>
        <v>2747.9805999999999</v>
      </c>
      <c r="P2460" s="1" t="str">
        <f>IF(Table1[[#This Row],[quantity]]&gt;=6,"Bulk Order","-")</f>
        <v>-</v>
      </c>
    </row>
    <row r="2461" spans="1:16" ht="14.25" customHeight="1" x14ac:dyDescent="0.3">
      <c r="A2461" s="6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7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/>
      <c r="N2461" s="1" t="s">
        <v>48</v>
      </c>
      <c r="O2461" s="7">
        <f t="shared" si="78"/>
        <v>1075.7919999999999</v>
      </c>
      <c r="P2461" s="1" t="str">
        <f>IF(Table1[[#This Row],[quantity]]&gt;=6,"Bulk Order","-")</f>
        <v>Bulk Order</v>
      </c>
    </row>
    <row r="2462" spans="1:16" ht="14.25" customHeight="1" x14ac:dyDescent="0.3">
      <c r="A2462" s="6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7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/>
      <c r="N2462" s="1" t="s">
        <v>39</v>
      </c>
      <c r="O2462" s="7">
        <f t="shared" si="78"/>
        <v>2642.2725</v>
      </c>
      <c r="P2462" s="1" t="str">
        <f>IF(Table1[[#This Row],[quantity]]&gt;=6,"Bulk Order","-")</f>
        <v>-</v>
      </c>
    </row>
    <row r="2463" spans="1:16" ht="14.25" customHeight="1" x14ac:dyDescent="0.3">
      <c r="A2463" s="6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7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/>
      <c r="N2463" s="1" t="s">
        <v>23</v>
      </c>
      <c r="O2463" s="7">
        <f t="shared" si="78"/>
        <v>3867.2718000000004</v>
      </c>
      <c r="P2463" s="1" t="str">
        <f>IF(Table1[[#This Row],[quantity]]&gt;=6,"Bulk Order","-")</f>
        <v>-</v>
      </c>
    </row>
    <row r="2464" spans="1:16" ht="14.25" customHeight="1" x14ac:dyDescent="0.3">
      <c r="A2464" s="6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7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/>
      <c r="N2464" s="1" t="s">
        <v>17</v>
      </c>
      <c r="O2464" s="7">
        <f t="shared" si="78"/>
        <v>677.00049999999999</v>
      </c>
      <c r="P2464" s="1" t="str">
        <f>IF(Table1[[#This Row],[quantity]]&gt;=6,"Bulk Order","-")</f>
        <v>Bulk Order</v>
      </c>
    </row>
    <row r="2465" spans="1:16" ht="14.25" customHeight="1" x14ac:dyDescent="0.3">
      <c r="A2465" s="6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7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/>
      <c r="N2465" s="1" t="s">
        <v>23</v>
      </c>
      <c r="O2465" s="7">
        <f t="shared" si="78"/>
        <v>3061.6086</v>
      </c>
      <c r="P2465" s="1" t="str">
        <f>IF(Table1[[#This Row],[quantity]]&gt;=6,"Bulk Order","-")</f>
        <v>-</v>
      </c>
    </row>
    <row r="2466" spans="1:16" ht="14.25" customHeight="1" x14ac:dyDescent="0.3">
      <c r="A2466" s="6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7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/>
      <c r="N2466" s="1" t="s">
        <v>28</v>
      </c>
      <c r="O2466" s="7">
        <f t="shared" si="78"/>
        <v>1156.587</v>
      </c>
      <c r="P2466" s="1" t="str">
        <f>IF(Table1[[#This Row],[quantity]]&gt;=6,"Bulk Order","-")</f>
        <v>-</v>
      </c>
    </row>
    <row r="2467" spans="1:16" ht="14.25" customHeight="1" x14ac:dyDescent="0.3">
      <c r="A2467" s="6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7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/>
      <c r="N2467" s="1" t="s">
        <v>17</v>
      </c>
      <c r="O2467" s="7">
        <f t="shared" si="78"/>
        <v>531.92880000000002</v>
      </c>
      <c r="P2467" s="1" t="str">
        <f>IF(Table1[[#This Row],[quantity]]&gt;=6,"Bulk Order","-")</f>
        <v>-</v>
      </c>
    </row>
    <row r="2468" spans="1:16" ht="14.25" customHeight="1" x14ac:dyDescent="0.3">
      <c r="A2468" s="6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7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/>
      <c r="N2468" s="1" t="s">
        <v>23</v>
      </c>
      <c r="O2468" s="7">
        <f t="shared" si="78"/>
        <v>2458.2143999999998</v>
      </c>
      <c r="P2468" s="1" t="str">
        <f>IF(Table1[[#This Row],[quantity]]&gt;=6,"Bulk Order","-")</f>
        <v>Bulk Order</v>
      </c>
    </row>
    <row r="2469" spans="1:16" ht="14.25" customHeight="1" x14ac:dyDescent="0.3">
      <c r="A2469" s="6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7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/>
      <c r="N2469" s="1" t="s">
        <v>17</v>
      </c>
      <c r="O2469" s="7">
        <f t="shared" si="78"/>
        <v>863.83180000000004</v>
      </c>
      <c r="P2469" s="1" t="str">
        <f>IF(Table1[[#This Row],[quantity]]&gt;=6,"Bulk Order","-")</f>
        <v>Bulk Order</v>
      </c>
    </row>
    <row r="2470" spans="1:16" ht="14.25" customHeight="1" x14ac:dyDescent="0.3">
      <c r="A2470" s="6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7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/>
      <c r="N2470" s="1" t="s">
        <v>23</v>
      </c>
      <c r="O2470" s="7">
        <f t="shared" si="78"/>
        <v>977.6087</v>
      </c>
      <c r="P2470" s="1" t="str">
        <f>IF(Table1[[#This Row],[quantity]]&gt;=6,"Bulk Order","-")</f>
        <v>Bulk Order</v>
      </c>
    </row>
    <row r="2471" spans="1:16" ht="14.25" customHeight="1" x14ac:dyDescent="0.3">
      <c r="A2471" s="6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7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/>
      <c r="N2471" s="1" t="s">
        <v>23</v>
      </c>
      <c r="O2471" s="7">
        <f t="shared" si="78"/>
        <v>2046.9384</v>
      </c>
      <c r="P2471" s="1" t="str">
        <f>IF(Table1[[#This Row],[quantity]]&gt;=6,"Bulk Order","-")</f>
        <v>-</v>
      </c>
    </row>
    <row r="2472" spans="1:16" ht="14.25" customHeight="1" x14ac:dyDescent="0.3">
      <c r="A2472" s="6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7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/>
      <c r="N2472" s="1" t="s">
        <v>48</v>
      </c>
      <c r="O2472" s="7">
        <f t="shared" si="78"/>
        <v>2503.4214999999999</v>
      </c>
      <c r="P2472" s="1" t="str">
        <f>IF(Table1[[#This Row],[quantity]]&gt;=6,"Bulk Order","-")</f>
        <v>Bulk Order</v>
      </c>
    </row>
    <row r="2473" spans="1:16" ht="14.25" customHeight="1" x14ac:dyDescent="0.3">
      <c r="A2473" s="6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7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/>
      <c r="N2473" s="1" t="s">
        <v>28</v>
      </c>
      <c r="O2473" s="7">
        <f t="shared" si="78"/>
        <v>793.84500000000003</v>
      </c>
      <c r="P2473" s="1" t="str">
        <f>IF(Table1[[#This Row],[quantity]]&gt;=6,"Bulk Order","-")</f>
        <v>-</v>
      </c>
    </row>
    <row r="2474" spans="1:16" ht="14.25" customHeight="1" x14ac:dyDescent="0.3">
      <c r="A2474" s="6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7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/>
      <c r="N2474" s="1" t="s">
        <v>48</v>
      </c>
      <c r="O2474" s="7">
        <f t="shared" si="78"/>
        <v>4098.3350999999993</v>
      </c>
      <c r="P2474" s="1" t="str">
        <f>IF(Table1[[#This Row],[quantity]]&gt;=6,"Bulk Order","-")</f>
        <v>Bulk Order</v>
      </c>
    </row>
    <row r="2475" spans="1:16" ht="14.25" customHeight="1" x14ac:dyDescent="0.3">
      <c r="A2475" s="6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7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/>
      <c r="N2475" s="1" t="s">
        <v>48</v>
      </c>
      <c r="O2475" s="7">
        <f t="shared" si="78"/>
        <v>692.94</v>
      </c>
      <c r="P2475" s="1" t="str">
        <f>IF(Table1[[#This Row],[quantity]]&gt;=6,"Bulk Order","-")</f>
        <v>Bulk Order</v>
      </c>
    </row>
    <row r="2476" spans="1:16" ht="14.25" customHeight="1" x14ac:dyDescent="0.3">
      <c r="A2476" s="6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7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/>
      <c r="N2476" s="1" t="s">
        <v>28</v>
      </c>
      <c r="O2476" s="7">
        <f t="shared" si="78"/>
        <v>4074.375</v>
      </c>
      <c r="P2476" s="1" t="str">
        <f>IF(Table1[[#This Row],[quantity]]&gt;=6,"Bulk Order","-")</f>
        <v>-</v>
      </c>
    </row>
    <row r="2477" spans="1:16" ht="14.25" customHeight="1" x14ac:dyDescent="0.3">
      <c r="A2477" s="6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7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/>
      <c r="N2477" s="1" t="s">
        <v>17</v>
      </c>
      <c r="O2477" s="7">
        <f t="shared" si="78"/>
        <v>2823.9396000000002</v>
      </c>
      <c r="P2477" s="1" t="str">
        <f>IF(Table1[[#This Row],[quantity]]&gt;=6,"Bulk Order","-")</f>
        <v>Bulk Order</v>
      </c>
    </row>
    <row r="2478" spans="1:16" ht="14.25" customHeight="1" x14ac:dyDescent="0.3">
      <c r="A2478" s="6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7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/>
      <c r="N2478" s="1" t="s">
        <v>17</v>
      </c>
      <c r="O2478" s="7">
        <f t="shared" si="78"/>
        <v>1841.1939</v>
      </c>
      <c r="P2478" s="1" t="str">
        <f>IF(Table1[[#This Row],[quantity]]&gt;=6,"Bulk Order","-")</f>
        <v>-</v>
      </c>
    </row>
    <row r="2479" spans="1:16" ht="14.25" customHeight="1" x14ac:dyDescent="0.3">
      <c r="A2479" s="6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7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/>
      <c r="N2479" s="1" t="s">
        <v>17</v>
      </c>
      <c r="O2479" s="7">
        <f t="shared" si="78"/>
        <v>561.41960000000006</v>
      </c>
      <c r="P2479" s="1" t="str">
        <f>IF(Table1[[#This Row],[quantity]]&gt;=6,"Bulk Order","-")</f>
        <v>-</v>
      </c>
    </row>
    <row r="2480" spans="1:16" ht="14.25" customHeight="1" x14ac:dyDescent="0.3">
      <c r="A2480" s="6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7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/>
      <c r="N2480" s="1" t="s">
        <v>48</v>
      </c>
      <c r="O2480" s="7">
        <f t="shared" si="78"/>
        <v>1236.17</v>
      </c>
      <c r="P2480" s="1" t="str">
        <f>IF(Table1[[#This Row],[quantity]]&gt;=6,"Bulk Order","-")</f>
        <v>-</v>
      </c>
    </row>
    <row r="2481" spans="1:16" ht="14.25" customHeight="1" x14ac:dyDescent="0.3">
      <c r="A2481" s="6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7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/>
      <c r="N2481" s="1" t="s">
        <v>28</v>
      </c>
      <c r="O2481" s="7">
        <f t="shared" si="78"/>
        <v>724.0308</v>
      </c>
      <c r="P2481" s="1" t="str">
        <f>IF(Table1[[#This Row],[quantity]]&gt;=6,"Bulk Order","-")</f>
        <v>Bulk Order</v>
      </c>
    </row>
    <row r="2482" spans="1:16" ht="14.25" customHeight="1" x14ac:dyDescent="0.3">
      <c r="A2482" s="6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7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/>
      <c r="N2482" s="1" t="s">
        <v>17</v>
      </c>
      <c r="O2482" s="7">
        <f t="shared" si="78"/>
        <v>1793.7957000000001</v>
      </c>
      <c r="P2482" s="1" t="str">
        <f>IF(Table1[[#This Row],[quantity]]&gt;=6,"Bulk Order","-")</f>
        <v>-</v>
      </c>
    </row>
    <row r="2483" spans="1:16" ht="14.25" customHeight="1" x14ac:dyDescent="0.3">
      <c r="A2483" s="6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7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/>
      <c r="N2483" s="1" t="s">
        <v>39</v>
      </c>
      <c r="O2483" s="7">
        <f t="shared" si="78"/>
        <v>1571.3015</v>
      </c>
      <c r="P2483" s="1" t="str">
        <f>IF(Table1[[#This Row],[quantity]]&gt;=6,"Bulk Order","-")</f>
        <v>Bulk Order</v>
      </c>
    </row>
    <row r="2484" spans="1:16" ht="14.25" customHeight="1" x14ac:dyDescent="0.3">
      <c r="A2484" s="6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7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/>
      <c r="N2484" s="1" t="s">
        <v>48</v>
      </c>
      <c r="O2484" s="7">
        <f t="shared" si="78"/>
        <v>788.22540000000004</v>
      </c>
      <c r="P2484" s="1" t="str">
        <f>IF(Table1[[#This Row],[quantity]]&gt;=6,"Bulk Order","-")</f>
        <v>Bulk Order</v>
      </c>
    </row>
    <row r="2485" spans="1:16" ht="14.25" customHeight="1" x14ac:dyDescent="0.3">
      <c r="A2485" s="6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7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/>
      <c r="N2485" s="1" t="s">
        <v>34</v>
      </c>
      <c r="O2485" s="7">
        <f t="shared" si="78"/>
        <v>2209.7709999999997</v>
      </c>
      <c r="P2485" s="1" t="str">
        <f>IF(Table1[[#This Row],[quantity]]&gt;=6,"Bulk Order","-")</f>
        <v>-</v>
      </c>
    </row>
    <row r="2486" spans="1:16" ht="14.25" customHeight="1" x14ac:dyDescent="0.3">
      <c r="A2486" s="6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7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/>
      <c r="N2486" s="1" t="s">
        <v>17</v>
      </c>
      <c r="O2486" s="7">
        <f t="shared" si="78"/>
        <v>983.952</v>
      </c>
      <c r="P2486" s="1" t="str">
        <f>IF(Table1[[#This Row],[quantity]]&gt;=6,"Bulk Order","-")</f>
        <v>Bulk Order</v>
      </c>
    </row>
    <row r="2487" spans="1:16" ht="14.25" customHeight="1" x14ac:dyDescent="0.3">
      <c r="A2487" s="6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7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/>
      <c r="N2487" s="1" t="s">
        <v>48</v>
      </c>
      <c r="O2487" s="7">
        <f t="shared" si="78"/>
        <v>2648.4264000000003</v>
      </c>
      <c r="P2487" s="1" t="str">
        <f>IF(Table1[[#This Row],[quantity]]&gt;=6,"Bulk Order","-")</f>
        <v>-</v>
      </c>
    </row>
    <row r="2488" spans="1:16" ht="14.25" customHeight="1" x14ac:dyDescent="0.3">
      <c r="A2488" s="6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7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/>
      <c r="N2488" s="1" t="s">
        <v>28</v>
      </c>
      <c r="O2488" s="7">
        <f t="shared" si="78"/>
        <v>1011.3792</v>
      </c>
      <c r="P2488" s="1" t="str">
        <f>IF(Table1[[#This Row],[quantity]]&gt;=6,"Bulk Order","-")</f>
        <v>-</v>
      </c>
    </row>
    <row r="2489" spans="1:16" ht="14.25" customHeight="1" x14ac:dyDescent="0.3">
      <c r="A2489" s="6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7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/>
      <c r="N2489" s="1" t="s">
        <v>28</v>
      </c>
      <c r="O2489" s="7">
        <f t="shared" si="78"/>
        <v>3170.2088000000003</v>
      </c>
      <c r="P2489" s="1" t="str">
        <f>IF(Table1[[#This Row],[quantity]]&gt;=6,"Bulk Order","-")</f>
        <v>-</v>
      </c>
    </row>
    <row r="2490" spans="1:16" ht="14.25" customHeight="1" x14ac:dyDescent="0.3">
      <c r="A2490" s="6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7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/>
      <c r="N2490" s="1" t="s">
        <v>34</v>
      </c>
      <c r="O2490" s="7">
        <f t="shared" si="78"/>
        <v>1771.336</v>
      </c>
      <c r="P2490" s="1" t="str">
        <f>IF(Table1[[#This Row],[quantity]]&gt;=6,"Bulk Order","-")</f>
        <v>-</v>
      </c>
    </row>
    <row r="2491" spans="1:16" ht="14.25" customHeight="1" x14ac:dyDescent="0.3">
      <c r="A2491" s="6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7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/>
      <c r="N2491" s="1" t="s">
        <v>17</v>
      </c>
      <c r="O2491" s="7">
        <f t="shared" si="78"/>
        <v>3409.3074999999999</v>
      </c>
      <c r="P2491" s="1" t="str">
        <f>IF(Table1[[#This Row],[quantity]]&gt;=6,"Bulk Order","-")</f>
        <v>-</v>
      </c>
    </row>
    <row r="2492" spans="1:16" ht="14.25" customHeight="1" x14ac:dyDescent="0.3">
      <c r="A2492" s="6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7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/>
      <c r="N2492" s="1" t="s">
        <v>34</v>
      </c>
      <c r="O2492" s="7">
        <f t="shared" si="78"/>
        <v>405.14519999999999</v>
      </c>
      <c r="P2492" s="1" t="str">
        <f>IF(Table1[[#This Row],[quantity]]&gt;=6,"Bulk Order","-")</f>
        <v>-</v>
      </c>
    </row>
    <row r="2493" spans="1:16" ht="14.25" customHeight="1" x14ac:dyDescent="0.3">
      <c r="A2493" s="6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7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/>
      <c r="N2493" s="1" t="s">
        <v>28</v>
      </c>
      <c r="O2493" s="7">
        <f t="shared" si="78"/>
        <v>1118.2248</v>
      </c>
      <c r="P2493" s="1" t="str">
        <f>IF(Table1[[#This Row],[quantity]]&gt;=6,"Bulk Order","-")</f>
        <v>-</v>
      </c>
    </row>
    <row r="2494" spans="1:16" ht="14.25" customHeight="1" x14ac:dyDescent="0.3">
      <c r="A2494" s="6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7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/>
      <c r="N2494" s="1" t="s">
        <v>17</v>
      </c>
      <c r="O2494" s="7">
        <f t="shared" si="78"/>
        <v>728.33100000000002</v>
      </c>
      <c r="P2494" s="1" t="str">
        <f>IF(Table1[[#This Row],[quantity]]&gt;=6,"Bulk Order","-")</f>
        <v>-</v>
      </c>
    </row>
    <row r="2495" spans="1:16" ht="14.25" customHeight="1" x14ac:dyDescent="0.3">
      <c r="A2495" s="6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7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/>
      <c r="N2495" s="1" t="s">
        <v>39</v>
      </c>
      <c r="O2495" s="7">
        <f t="shared" si="78"/>
        <v>920.03750000000002</v>
      </c>
      <c r="P2495" s="1" t="str">
        <f>IF(Table1[[#This Row],[quantity]]&gt;=6,"Bulk Order","-")</f>
        <v>-</v>
      </c>
    </row>
    <row r="2496" spans="1:16" ht="14.25" customHeight="1" x14ac:dyDescent="0.3">
      <c r="A2496" s="6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7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/>
      <c r="N2496" s="1" t="s">
        <v>39</v>
      </c>
      <c r="O2496" s="7">
        <f t="shared" si="78"/>
        <v>574.53149999999994</v>
      </c>
      <c r="P2496" s="1" t="str">
        <f>IF(Table1[[#This Row],[quantity]]&gt;=6,"Bulk Order","-")</f>
        <v>-</v>
      </c>
    </row>
    <row r="2497" spans="1:16" ht="14.25" customHeight="1" x14ac:dyDescent="0.3">
      <c r="A2497" s="6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7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/>
      <c r="N2497" s="1" t="s">
        <v>39</v>
      </c>
      <c r="O2497" s="7">
        <f t="shared" si="78"/>
        <v>1484.184</v>
      </c>
      <c r="P2497" s="1" t="str">
        <f>IF(Table1[[#This Row],[quantity]]&gt;=6,"Bulk Order","-")</f>
        <v>-</v>
      </c>
    </row>
    <row r="2498" spans="1:16" ht="14.25" customHeight="1" x14ac:dyDescent="0.3">
      <c r="A2498" s="6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7"/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/>
      <c r="N2498" s="1" t="s">
        <v>34</v>
      </c>
      <c r="O2498" s="7">
        <f t="shared" si="78"/>
        <v>2616.7946999999999</v>
      </c>
      <c r="P2498" s="1" t="str">
        <f>IF(Table1[[#This Row],[quantity]]&gt;=6,"Bulk Order","-")</f>
        <v>Bulk Order</v>
      </c>
    </row>
    <row r="2499" spans="1:16" ht="14.25" customHeight="1" x14ac:dyDescent="0.3">
      <c r="A2499" s="6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ref="F2499:F2562" si="79">D2499*E2499</f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/>
      <c r="N2499" s="1" t="s">
        <v>23</v>
      </c>
      <c r="O2499" s="7">
        <f t="shared" ref="O2499:O2562" si="80">D2499-F2499</f>
        <v>4233.1000000000004</v>
      </c>
      <c r="P2499" s="1" t="str">
        <f>IF(Table1[[#This Row],[quantity]]&gt;=6,"Bulk Order","-")</f>
        <v>Bulk Order</v>
      </c>
    </row>
    <row r="2500" spans="1:16" ht="14.25" customHeight="1" x14ac:dyDescent="0.3">
      <c r="A2500" s="6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9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/>
      <c r="N2500" s="1" t="s">
        <v>17</v>
      </c>
      <c r="O2500" s="7">
        <f t="shared" si="80"/>
        <v>1137.8676</v>
      </c>
      <c r="P2500" s="1" t="str">
        <f>IF(Table1[[#This Row],[quantity]]&gt;=6,"Bulk Order","-")</f>
        <v>-</v>
      </c>
    </row>
    <row r="2501" spans="1:16" ht="14.25" customHeight="1" x14ac:dyDescent="0.3">
      <c r="A2501" s="6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9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/>
      <c r="N2501" s="1" t="s">
        <v>23</v>
      </c>
      <c r="O2501" s="7">
        <f t="shared" si="80"/>
        <v>1923.1699000000001</v>
      </c>
      <c r="P2501" s="1" t="str">
        <f>IF(Table1[[#This Row],[quantity]]&gt;=6,"Bulk Order","-")</f>
        <v>Bulk Order</v>
      </c>
    </row>
    <row r="2502" spans="1:16" ht="14.25" customHeight="1" x14ac:dyDescent="0.3">
      <c r="A2502" s="6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9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/>
      <c r="N2502" s="1" t="s">
        <v>39</v>
      </c>
      <c r="O2502" s="7">
        <f t="shared" si="80"/>
        <v>4759.0944</v>
      </c>
      <c r="P2502" s="1" t="str">
        <f>IF(Table1[[#This Row],[quantity]]&gt;=6,"Bulk Order","-")</f>
        <v>Bulk Order</v>
      </c>
    </row>
    <row r="2503" spans="1:16" ht="14.25" customHeight="1" x14ac:dyDescent="0.3">
      <c r="A2503" s="6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9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/>
      <c r="N2503" s="1" t="s">
        <v>23</v>
      </c>
      <c r="O2503" s="7">
        <f t="shared" si="80"/>
        <v>2651.9191999999998</v>
      </c>
      <c r="P2503" s="1" t="str">
        <f>IF(Table1[[#This Row],[quantity]]&gt;=6,"Bulk Order","-")</f>
        <v>Bulk Order</v>
      </c>
    </row>
    <row r="2504" spans="1:16" ht="14.25" customHeight="1" x14ac:dyDescent="0.3">
      <c r="A2504" s="6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9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/>
      <c r="N2504" s="1" t="s">
        <v>23</v>
      </c>
      <c r="O2504" s="7">
        <f t="shared" si="80"/>
        <v>2764.9940000000001</v>
      </c>
      <c r="P2504" s="1" t="str">
        <f>IF(Table1[[#This Row],[quantity]]&gt;=6,"Bulk Order","-")</f>
        <v>-</v>
      </c>
    </row>
    <row r="2505" spans="1:16" ht="14.25" customHeight="1" x14ac:dyDescent="0.3">
      <c r="A2505" s="6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9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/>
      <c r="N2505" s="1" t="s">
        <v>34</v>
      </c>
      <c r="O2505" s="7">
        <f t="shared" si="80"/>
        <v>3486</v>
      </c>
      <c r="P2505" s="1" t="str">
        <f>IF(Table1[[#This Row],[quantity]]&gt;=6,"Bulk Order","-")</f>
        <v>-</v>
      </c>
    </row>
    <row r="2506" spans="1:16" ht="14.25" customHeight="1" x14ac:dyDescent="0.3">
      <c r="A2506" s="6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9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/>
      <c r="N2506" s="1" t="s">
        <v>17</v>
      </c>
      <c r="O2506" s="7">
        <f t="shared" si="80"/>
        <v>4822.0931</v>
      </c>
      <c r="P2506" s="1" t="str">
        <f>IF(Table1[[#This Row],[quantity]]&gt;=6,"Bulk Order","-")</f>
        <v>-</v>
      </c>
    </row>
    <row r="2507" spans="1:16" ht="14.25" customHeight="1" x14ac:dyDescent="0.3">
      <c r="A2507" s="6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9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/>
      <c r="N2507" s="1" t="s">
        <v>28</v>
      </c>
      <c r="O2507" s="7">
        <f t="shared" si="80"/>
        <v>1567.98</v>
      </c>
      <c r="P2507" s="1" t="str">
        <f>IF(Table1[[#This Row],[quantity]]&gt;=6,"Bulk Order","-")</f>
        <v>-</v>
      </c>
    </row>
    <row r="2508" spans="1:16" ht="14.25" customHeight="1" x14ac:dyDescent="0.3">
      <c r="A2508" s="6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9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/>
      <c r="N2508" s="1" t="s">
        <v>23</v>
      </c>
      <c r="O2508" s="7">
        <f t="shared" si="80"/>
        <v>2151.5307999999995</v>
      </c>
      <c r="P2508" s="1" t="str">
        <f>IF(Table1[[#This Row],[quantity]]&gt;=6,"Bulk Order","-")</f>
        <v>-</v>
      </c>
    </row>
    <row r="2509" spans="1:16" ht="14.25" customHeight="1" x14ac:dyDescent="0.3">
      <c r="A2509" s="6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9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/>
      <c r="N2509" s="1" t="s">
        <v>39</v>
      </c>
      <c r="O2509" s="7">
        <f t="shared" si="80"/>
        <v>2284.0148999999997</v>
      </c>
      <c r="P2509" s="1" t="str">
        <f>IF(Table1[[#This Row],[quantity]]&gt;=6,"Bulk Order","-")</f>
        <v>Bulk Order</v>
      </c>
    </row>
    <row r="2510" spans="1:16" ht="14.25" customHeight="1" x14ac:dyDescent="0.3">
      <c r="A2510" s="6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9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/>
      <c r="N2510" s="1" t="s">
        <v>39</v>
      </c>
      <c r="O2510" s="7">
        <f t="shared" si="80"/>
        <v>2759.9476000000004</v>
      </c>
      <c r="P2510" s="1" t="str">
        <f>IF(Table1[[#This Row],[quantity]]&gt;=6,"Bulk Order","-")</f>
        <v>-</v>
      </c>
    </row>
    <row r="2511" spans="1:16" ht="14.25" customHeight="1" x14ac:dyDescent="0.3">
      <c r="A2511" s="6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9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/>
      <c r="N2511" s="1" t="s">
        <v>34</v>
      </c>
      <c r="O2511" s="7">
        <f t="shared" si="80"/>
        <v>2443.0068000000001</v>
      </c>
      <c r="P2511" s="1" t="str">
        <f>IF(Table1[[#This Row],[quantity]]&gt;=6,"Bulk Order","-")</f>
        <v>Bulk Order</v>
      </c>
    </row>
    <row r="2512" spans="1:16" ht="14.25" customHeight="1" x14ac:dyDescent="0.3">
      <c r="A2512" s="6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9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/>
      <c r="N2512" s="1" t="s">
        <v>23</v>
      </c>
      <c r="O2512" s="7">
        <f t="shared" si="80"/>
        <v>938.05139999999994</v>
      </c>
      <c r="P2512" s="1" t="str">
        <f>IF(Table1[[#This Row],[quantity]]&gt;=6,"Bulk Order","-")</f>
        <v>Bulk Order</v>
      </c>
    </row>
    <row r="2513" spans="1:16" ht="14.25" customHeight="1" x14ac:dyDescent="0.3">
      <c r="A2513" s="6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9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/>
      <c r="N2513" s="1" t="s">
        <v>34</v>
      </c>
      <c r="O2513" s="7">
        <f t="shared" si="80"/>
        <v>2631.9935999999998</v>
      </c>
      <c r="P2513" s="1" t="str">
        <f>IF(Table1[[#This Row],[quantity]]&gt;=6,"Bulk Order","-")</f>
        <v>-</v>
      </c>
    </row>
    <row r="2514" spans="1:16" ht="14.25" customHeight="1" x14ac:dyDescent="0.3">
      <c r="A2514" s="6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9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/>
      <c r="N2514" s="1" t="s">
        <v>23</v>
      </c>
      <c r="O2514" s="7">
        <f t="shared" si="80"/>
        <v>2448.4823999999999</v>
      </c>
      <c r="P2514" s="1" t="str">
        <f>IF(Table1[[#This Row],[quantity]]&gt;=6,"Bulk Order","-")</f>
        <v>-</v>
      </c>
    </row>
    <row r="2515" spans="1:16" ht="14.25" customHeight="1" x14ac:dyDescent="0.3">
      <c r="A2515" s="6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9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/>
      <c r="N2515" s="1" t="s">
        <v>39</v>
      </c>
      <c r="O2515" s="7">
        <f t="shared" si="80"/>
        <v>1178.328</v>
      </c>
      <c r="P2515" s="1" t="str">
        <f>IF(Table1[[#This Row],[quantity]]&gt;=6,"Bulk Order","-")</f>
        <v>-</v>
      </c>
    </row>
    <row r="2516" spans="1:16" ht="14.25" customHeight="1" x14ac:dyDescent="0.3">
      <c r="A2516" s="6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9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/>
      <c r="N2516" s="1" t="s">
        <v>23</v>
      </c>
      <c r="O2516" s="7">
        <f t="shared" si="80"/>
        <v>3085.2129</v>
      </c>
      <c r="P2516" s="1" t="str">
        <f>IF(Table1[[#This Row],[quantity]]&gt;=6,"Bulk Order","-")</f>
        <v>-</v>
      </c>
    </row>
    <row r="2517" spans="1:16" ht="14.25" customHeight="1" x14ac:dyDescent="0.3">
      <c r="A2517" s="6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9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/>
      <c r="N2517" s="1" t="s">
        <v>28</v>
      </c>
      <c r="O2517" s="7">
        <f t="shared" si="80"/>
        <v>1359.6289999999999</v>
      </c>
      <c r="P2517" s="1" t="str">
        <f>IF(Table1[[#This Row],[quantity]]&gt;=6,"Bulk Order","-")</f>
        <v>-</v>
      </c>
    </row>
    <row r="2518" spans="1:16" ht="14.25" customHeight="1" x14ac:dyDescent="0.3">
      <c r="A2518" s="6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9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/>
      <c r="N2518" s="1" t="s">
        <v>34</v>
      </c>
      <c r="O2518" s="7">
        <f t="shared" si="80"/>
        <v>496.76400000000001</v>
      </c>
      <c r="P2518" s="1" t="str">
        <f>IF(Table1[[#This Row],[quantity]]&gt;=6,"Bulk Order","-")</f>
        <v>-</v>
      </c>
    </row>
    <row r="2519" spans="1:16" ht="14.25" customHeight="1" x14ac:dyDescent="0.3">
      <c r="A2519" s="6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9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/>
      <c r="N2519" s="1" t="s">
        <v>34</v>
      </c>
      <c r="O2519" s="7">
        <f t="shared" si="80"/>
        <v>3079.9987999999998</v>
      </c>
      <c r="P2519" s="1" t="str">
        <f>IF(Table1[[#This Row],[quantity]]&gt;=6,"Bulk Order","-")</f>
        <v>-</v>
      </c>
    </row>
    <row r="2520" spans="1:16" ht="14.25" customHeight="1" x14ac:dyDescent="0.3">
      <c r="A2520" s="6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9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/>
      <c r="N2520" s="1" t="s">
        <v>39</v>
      </c>
      <c r="O2520" s="7">
        <f t="shared" si="80"/>
        <v>1136.5484000000001</v>
      </c>
      <c r="P2520" s="1" t="str">
        <f>IF(Table1[[#This Row],[quantity]]&gt;=6,"Bulk Order","-")</f>
        <v>-</v>
      </c>
    </row>
    <row r="2521" spans="1:16" ht="14.25" customHeight="1" x14ac:dyDescent="0.3">
      <c r="A2521" s="6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9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/>
      <c r="N2521" s="1" t="s">
        <v>34</v>
      </c>
      <c r="O2521" s="7">
        <f t="shared" si="80"/>
        <v>1872.4548</v>
      </c>
      <c r="P2521" s="1" t="str">
        <f>IF(Table1[[#This Row],[quantity]]&gt;=6,"Bulk Order","-")</f>
        <v>Bulk Order</v>
      </c>
    </row>
    <row r="2522" spans="1:16" ht="14.25" customHeight="1" x14ac:dyDescent="0.3">
      <c r="A2522" s="6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9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/>
      <c r="N2522" s="1" t="s">
        <v>39</v>
      </c>
      <c r="O2522" s="7">
        <f t="shared" si="80"/>
        <v>2841.3070000000002</v>
      </c>
      <c r="P2522" s="1" t="str">
        <f>IF(Table1[[#This Row],[quantity]]&gt;=6,"Bulk Order","-")</f>
        <v>Bulk Order</v>
      </c>
    </row>
    <row r="2523" spans="1:16" ht="14.25" customHeight="1" x14ac:dyDescent="0.3">
      <c r="A2523" s="6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9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/>
      <c r="N2523" s="1" t="s">
        <v>39</v>
      </c>
      <c r="O2523" s="7">
        <f t="shared" si="80"/>
        <v>3846.6320000000001</v>
      </c>
      <c r="P2523" s="1" t="str">
        <f>IF(Table1[[#This Row],[quantity]]&gt;=6,"Bulk Order","-")</f>
        <v>Bulk Order</v>
      </c>
    </row>
    <row r="2524" spans="1:16" ht="14.25" customHeight="1" x14ac:dyDescent="0.3">
      <c r="A2524" s="6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9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/>
      <c r="N2524" s="1" t="s">
        <v>17</v>
      </c>
      <c r="O2524" s="7">
        <f t="shared" si="80"/>
        <v>3939.4349999999995</v>
      </c>
      <c r="P2524" s="1" t="str">
        <f>IF(Table1[[#This Row],[quantity]]&gt;=6,"Bulk Order","-")</f>
        <v>Bulk Order</v>
      </c>
    </row>
    <row r="2525" spans="1:16" ht="14.25" customHeight="1" x14ac:dyDescent="0.3">
      <c r="A2525" s="6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9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/>
      <c r="N2525" s="1" t="s">
        <v>34</v>
      </c>
      <c r="O2525" s="7">
        <f t="shared" si="80"/>
        <v>2164.9356000000002</v>
      </c>
      <c r="P2525" s="1" t="str">
        <f>IF(Table1[[#This Row],[quantity]]&gt;=6,"Bulk Order","-")</f>
        <v>Bulk Order</v>
      </c>
    </row>
    <row r="2526" spans="1:16" ht="14.25" customHeight="1" x14ac:dyDescent="0.3">
      <c r="A2526" s="6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9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/>
      <c r="N2526" s="1" t="s">
        <v>39</v>
      </c>
      <c r="O2526" s="7">
        <f t="shared" si="80"/>
        <v>2052.6934000000001</v>
      </c>
      <c r="P2526" s="1" t="str">
        <f>IF(Table1[[#This Row],[quantity]]&gt;=6,"Bulk Order","-")</f>
        <v>-</v>
      </c>
    </row>
    <row r="2527" spans="1:16" ht="14.25" customHeight="1" x14ac:dyDescent="0.3">
      <c r="A2527" s="6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9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/>
      <c r="N2527" s="1" t="s">
        <v>34</v>
      </c>
      <c r="O2527" s="7">
        <f t="shared" si="80"/>
        <v>1446.8229999999999</v>
      </c>
      <c r="P2527" s="1" t="str">
        <f>IF(Table1[[#This Row],[quantity]]&gt;=6,"Bulk Order","-")</f>
        <v>-</v>
      </c>
    </row>
    <row r="2528" spans="1:16" ht="14.25" customHeight="1" x14ac:dyDescent="0.3">
      <c r="A2528" s="6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9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/>
      <c r="N2528" s="1" t="s">
        <v>23</v>
      </c>
      <c r="O2528" s="7">
        <f t="shared" si="80"/>
        <v>1799.4748</v>
      </c>
      <c r="P2528" s="1" t="str">
        <f>IF(Table1[[#This Row],[quantity]]&gt;=6,"Bulk Order","-")</f>
        <v>Bulk Order</v>
      </c>
    </row>
    <row r="2529" spans="1:16" ht="14.25" customHeight="1" x14ac:dyDescent="0.3">
      <c r="A2529" s="6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9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/>
      <c r="N2529" s="1" t="s">
        <v>48</v>
      </c>
      <c r="O2529" s="7">
        <f t="shared" si="80"/>
        <v>2701.5207</v>
      </c>
      <c r="P2529" s="1" t="str">
        <f>IF(Table1[[#This Row],[quantity]]&gt;=6,"Bulk Order","-")</f>
        <v>Bulk Order</v>
      </c>
    </row>
    <row r="2530" spans="1:16" ht="14.25" customHeight="1" x14ac:dyDescent="0.3">
      <c r="A2530" s="6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9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/>
      <c r="N2530" s="1" t="s">
        <v>48</v>
      </c>
      <c r="O2530" s="7">
        <f t="shared" si="80"/>
        <v>1867.6251000000002</v>
      </c>
      <c r="P2530" s="1" t="str">
        <f>IF(Table1[[#This Row],[quantity]]&gt;=6,"Bulk Order","-")</f>
        <v>-</v>
      </c>
    </row>
    <row r="2531" spans="1:16" ht="14.25" customHeight="1" x14ac:dyDescent="0.3">
      <c r="A2531" s="6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9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/>
      <c r="N2531" s="1" t="s">
        <v>48</v>
      </c>
      <c r="O2531" s="7">
        <f t="shared" si="80"/>
        <v>90.173999999999992</v>
      </c>
      <c r="P2531" s="1" t="str">
        <f>IF(Table1[[#This Row],[quantity]]&gt;=6,"Bulk Order","-")</f>
        <v>-</v>
      </c>
    </row>
    <row r="2532" spans="1:16" ht="14.25" customHeight="1" x14ac:dyDescent="0.3">
      <c r="A2532" s="6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9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/>
      <c r="N2532" s="1" t="s">
        <v>17</v>
      </c>
      <c r="O2532" s="7">
        <f t="shared" si="80"/>
        <v>610.50080000000003</v>
      </c>
      <c r="P2532" s="1" t="str">
        <f>IF(Table1[[#This Row],[quantity]]&gt;=6,"Bulk Order","-")</f>
        <v>Bulk Order</v>
      </c>
    </row>
    <row r="2533" spans="1:16" ht="14.25" customHeight="1" x14ac:dyDescent="0.3">
      <c r="A2533" s="6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9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/>
      <c r="N2533" s="1" t="s">
        <v>17</v>
      </c>
      <c r="O2533" s="7">
        <f t="shared" si="80"/>
        <v>4256.5456000000004</v>
      </c>
      <c r="P2533" s="1" t="str">
        <f>IF(Table1[[#This Row],[quantity]]&gt;=6,"Bulk Order","-")</f>
        <v>-</v>
      </c>
    </row>
    <row r="2534" spans="1:16" ht="14.25" customHeight="1" x14ac:dyDescent="0.3">
      <c r="A2534" s="6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9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/>
      <c r="N2534" s="1" t="s">
        <v>48</v>
      </c>
      <c r="O2534" s="7">
        <f t="shared" si="80"/>
        <v>3406.9760000000001</v>
      </c>
      <c r="P2534" s="1" t="str">
        <f>IF(Table1[[#This Row],[quantity]]&gt;=6,"Bulk Order","-")</f>
        <v>Bulk Order</v>
      </c>
    </row>
    <row r="2535" spans="1:16" ht="14.25" customHeight="1" x14ac:dyDescent="0.3">
      <c r="A2535" s="6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9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/>
      <c r="N2535" s="1" t="s">
        <v>28</v>
      </c>
      <c r="O2535" s="7">
        <f t="shared" si="80"/>
        <v>2209.1669000000002</v>
      </c>
      <c r="P2535" s="1" t="str">
        <f>IF(Table1[[#This Row],[quantity]]&gt;=6,"Bulk Order","-")</f>
        <v>Bulk Order</v>
      </c>
    </row>
    <row r="2536" spans="1:16" ht="14.25" customHeight="1" x14ac:dyDescent="0.3">
      <c r="A2536" s="6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9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/>
      <c r="N2536" s="1" t="s">
        <v>23</v>
      </c>
      <c r="O2536" s="7">
        <f t="shared" si="80"/>
        <v>2061.3054000000002</v>
      </c>
      <c r="P2536" s="1" t="str">
        <f>IF(Table1[[#This Row],[quantity]]&gt;=6,"Bulk Order","-")</f>
        <v>Bulk Order</v>
      </c>
    </row>
    <row r="2537" spans="1:16" ht="14.25" customHeight="1" x14ac:dyDescent="0.3">
      <c r="A2537" s="6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9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/>
      <c r="N2537" s="1" t="s">
        <v>34</v>
      </c>
      <c r="O2537" s="7">
        <f t="shared" si="80"/>
        <v>1458.4992</v>
      </c>
      <c r="P2537" s="1" t="str">
        <f>IF(Table1[[#This Row],[quantity]]&gt;=6,"Bulk Order","-")</f>
        <v>Bulk Order</v>
      </c>
    </row>
    <row r="2538" spans="1:16" ht="14.25" customHeight="1" x14ac:dyDescent="0.3">
      <c r="A2538" s="6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9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/>
      <c r="N2538" s="1" t="s">
        <v>17</v>
      </c>
      <c r="O2538" s="7">
        <f t="shared" si="80"/>
        <v>3108.1985999999997</v>
      </c>
      <c r="P2538" s="1" t="str">
        <f>IF(Table1[[#This Row],[quantity]]&gt;=6,"Bulk Order","-")</f>
        <v>Bulk Order</v>
      </c>
    </row>
    <row r="2539" spans="1:16" ht="14.25" customHeight="1" x14ac:dyDescent="0.3">
      <c r="A2539" s="6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9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/>
      <c r="N2539" s="1" t="s">
        <v>39</v>
      </c>
      <c r="O2539" s="7">
        <f t="shared" si="80"/>
        <v>2628.3836000000001</v>
      </c>
      <c r="P2539" s="1" t="str">
        <f>IF(Table1[[#This Row],[quantity]]&gt;=6,"Bulk Order","-")</f>
        <v>-</v>
      </c>
    </row>
    <row r="2540" spans="1:16" ht="14.25" customHeight="1" x14ac:dyDescent="0.3">
      <c r="A2540" s="6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9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/>
      <c r="N2540" s="1" t="s">
        <v>23</v>
      </c>
      <c r="O2540" s="7">
        <f t="shared" si="80"/>
        <v>2453.2550000000001</v>
      </c>
      <c r="P2540" s="1" t="str">
        <f>IF(Table1[[#This Row],[quantity]]&gt;=6,"Bulk Order","-")</f>
        <v>Bulk Order</v>
      </c>
    </row>
    <row r="2541" spans="1:16" ht="14.25" customHeight="1" x14ac:dyDescent="0.3">
      <c r="A2541" s="6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9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/>
      <c r="N2541" s="1" t="s">
        <v>34</v>
      </c>
      <c r="O2541" s="7">
        <f t="shared" si="80"/>
        <v>1162.2359999999999</v>
      </c>
      <c r="P2541" s="1" t="str">
        <f>IF(Table1[[#This Row],[quantity]]&gt;=6,"Bulk Order","-")</f>
        <v>-</v>
      </c>
    </row>
    <row r="2542" spans="1:16" ht="14.25" customHeight="1" x14ac:dyDescent="0.3">
      <c r="A2542" s="6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9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/>
      <c r="N2542" s="1" t="s">
        <v>39</v>
      </c>
      <c r="O2542" s="7">
        <f t="shared" si="80"/>
        <v>1192.941</v>
      </c>
      <c r="P2542" s="1" t="str">
        <f>IF(Table1[[#This Row],[quantity]]&gt;=6,"Bulk Order","-")</f>
        <v>-</v>
      </c>
    </row>
    <row r="2543" spans="1:16" ht="14.25" customHeight="1" x14ac:dyDescent="0.3">
      <c r="A2543" s="6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9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/>
      <c r="N2543" s="1" t="s">
        <v>28</v>
      </c>
      <c r="O2543" s="7">
        <f t="shared" si="80"/>
        <v>581.17280000000005</v>
      </c>
      <c r="P2543" s="1" t="str">
        <f>IF(Table1[[#This Row],[quantity]]&gt;=6,"Bulk Order","-")</f>
        <v>Bulk Order</v>
      </c>
    </row>
    <row r="2544" spans="1:16" ht="14.25" customHeight="1" x14ac:dyDescent="0.3">
      <c r="A2544" s="6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9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/>
      <c r="N2544" s="1" t="s">
        <v>17</v>
      </c>
      <c r="O2544" s="7">
        <f t="shared" si="80"/>
        <v>3891.2772</v>
      </c>
      <c r="P2544" s="1" t="str">
        <f>IF(Table1[[#This Row],[quantity]]&gt;=6,"Bulk Order","-")</f>
        <v>Bulk Order</v>
      </c>
    </row>
    <row r="2545" spans="1:16" ht="14.25" customHeight="1" x14ac:dyDescent="0.3">
      <c r="A2545" s="6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9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/>
      <c r="N2545" s="1" t="s">
        <v>39</v>
      </c>
      <c r="O2545" s="7">
        <f t="shared" si="80"/>
        <v>2700.7341000000001</v>
      </c>
      <c r="P2545" s="1" t="str">
        <f>IF(Table1[[#This Row],[quantity]]&gt;=6,"Bulk Order","-")</f>
        <v>-</v>
      </c>
    </row>
    <row r="2546" spans="1:16" ht="14.25" customHeight="1" x14ac:dyDescent="0.3">
      <c r="A2546" s="6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9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/>
      <c r="N2546" s="1" t="s">
        <v>48</v>
      </c>
      <c r="O2546" s="7">
        <f t="shared" si="80"/>
        <v>2874.8859999999995</v>
      </c>
      <c r="P2546" s="1" t="str">
        <f>IF(Table1[[#This Row],[quantity]]&gt;=6,"Bulk Order","-")</f>
        <v>Bulk Order</v>
      </c>
    </row>
    <row r="2547" spans="1:16" ht="14.25" customHeight="1" x14ac:dyDescent="0.3">
      <c r="A2547" s="6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9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/>
      <c r="N2547" s="1" t="s">
        <v>17</v>
      </c>
      <c r="O2547" s="7">
        <f t="shared" si="80"/>
        <v>3044.7430000000004</v>
      </c>
      <c r="P2547" s="1" t="str">
        <f>IF(Table1[[#This Row],[quantity]]&gt;=6,"Bulk Order","-")</f>
        <v>-</v>
      </c>
    </row>
    <row r="2548" spans="1:16" ht="14.25" customHeight="1" x14ac:dyDescent="0.3">
      <c r="A2548" s="6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9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/>
      <c r="N2548" s="1" t="s">
        <v>39</v>
      </c>
      <c r="O2548" s="7">
        <f t="shared" si="80"/>
        <v>1915.2627</v>
      </c>
      <c r="P2548" s="1" t="str">
        <f>IF(Table1[[#This Row],[quantity]]&gt;=6,"Bulk Order","-")</f>
        <v>Bulk Order</v>
      </c>
    </row>
    <row r="2549" spans="1:16" ht="14.25" customHeight="1" x14ac:dyDescent="0.3">
      <c r="A2549" s="6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9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/>
      <c r="N2549" s="1" t="s">
        <v>17</v>
      </c>
      <c r="O2549" s="7">
        <f t="shared" si="80"/>
        <v>1162.3046999999999</v>
      </c>
      <c r="P2549" s="1" t="str">
        <f>IF(Table1[[#This Row],[quantity]]&gt;=6,"Bulk Order","-")</f>
        <v>Bulk Order</v>
      </c>
    </row>
    <row r="2550" spans="1:16" ht="14.25" customHeight="1" x14ac:dyDescent="0.3">
      <c r="A2550" s="6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9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/>
      <c r="N2550" s="1" t="s">
        <v>39</v>
      </c>
      <c r="O2550" s="7">
        <f t="shared" si="80"/>
        <v>2027.2659000000001</v>
      </c>
      <c r="P2550" s="1" t="str">
        <f>IF(Table1[[#This Row],[quantity]]&gt;=6,"Bulk Order","-")</f>
        <v>Bulk Order</v>
      </c>
    </row>
    <row r="2551" spans="1:16" ht="14.25" customHeight="1" x14ac:dyDescent="0.3">
      <c r="A2551" s="6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9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/>
      <c r="N2551" s="1" t="s">
        <v>48</v>
      </c>
      <c r="O2551" s="7">
        <f t="shared" si="80"/>
        <v>1236.5104999999999</v>
      </c>
      <c r="P2551" s="1" t="str">
        <f>IF(Table1[[#This Row],[quantity]]&gt;=6,"Bulk Order","-")</f>
        <v>Bulk Order</v>
      </c>
    </row>
    <row r="2552" spans="1:16" ht="14.25" customHeight="1" x14ac:dyDescent="0.3">
      <c r="A2552" s="6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9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/>
      <c r="N2552" s="1" t="s">
        <v>23</v>
      </c>
      <c r="O2552" s="7">
        <f t="shared" si="80"/>
        <v>1874.4388000000001</v>
      </c>
      <c r="P2552" s="1" t="str">
        <f>IF(Table1[[#This Row],[quantity]]&gt;=6,"Bulk Order","-")</f>
        <v>Bulk Order</v>
      </c>
    </row>
    <row r="2553" spans="1:16" ht="14.25" customHeight="1" x14ac:dyDescent="0.3">
      <c r="A2553" s="6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9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/>
      <c r="N2553" s="1" t="s">
        <v>48</v>
      </c>
      <c r="O2553" s="7">
        <f t="shared" si="80"/>
        <v>1198.7855999999999</v>
      </c>
      <c r="P2553" s="1" t="str">
        <f>IF(Table1[[#This Row],[quantity]]&gt;=6,"Bulk Order","-")</f>
        <v>-</v>
      </c>
    </row>
    <row r="2554" spans="1:16" ht="14.25" customHeight="1" x14ac:dyDescent="0.3">
      <c r="A2554" s="6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9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/>
      <c r="N2554" s="1" t="s">
        <v>39</v>
      </c>
      <c r="O2554" s="7">
        <f t="shared" si="80"/>
        <v>1348.9650000000001</v>
      </c>
      <c r="P2554" s="1" t="str">
        <f>IF(Table1[[#This Row],[quantity]]&gt;=6,"Bulk Order","-")</f>
        <v>-</v>
      </c>
    </row>
    <row r="2555" spans="1:16" ht="14.25" customHeight="1" x14ac:dyDescent="0.3">
      <c r="A2555" s="6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9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/>
      <c r="N2555" s="1" t="s">
        <v>39</v>
      </c>
      <c r="O2555" s="7">
        <f t="shared" si="80"/>
        <v>2262.9155999999998</v>
      </c>
      <c r="P2555" s="1" t="str">
        <f>IF(Table1[[#This Row],[quantity]]&gt;=6,"Bulk Order","-")</f>
        <v>Bulk Order</v>
      </c>
    </row>
    <row r="2556" spans="1:16" ht="14.25" customHeight="1" x14ac:dyDescent="0.3">
      <c r="A2556" s="6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9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/>
      <c r="N2556" s="1" t="s">
        <v>17</v>
      </c>
      <c r="O2556" s="7">
        <f t="shared" si="80"/>
        <v>410.87360000000001</v>
      </c>
      <c r="P2556" s="1" t="str">
        <f>IF(Table1[[#This Row],[quantity]]&gt;=6,"Bulk Order","-")</f>
        <v>Bulk Order</v>
      </c>
    </row>
    <row r="2557" spans="1:16" ht="14.25" customHeight="1" x14ac:dyDescent="0.3">
      <c r="A2557" s="6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9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/>
      <c r="N2557" s="1" t="s">
        <v>39</v>
      </c>
      <c r="O2557" s="7">
        <f t="shared" si="80"/>
        <v>535.49369999999999</v>
      </c>
      <c r="P2557" s="1" t="str">
        <f>IF(Table1[[#This Row],[quantity]]&gt;=6,"Bulk Order","-")</f>
        <v>Bulk Order</v>
      </c>
    </row>
    <row r="2558" spans="1:16" ht="14.25" customHeight="1" x14ac:dyDescent="0.3">
      <c r="A2558" s="6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9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/>
      <c r="N2558" s="1" t="s">
        <v>48</v>
      </c>
      <c r="O2558" s="7">
        <f t="shared" si="80"/>
        <v>3139.9276999999997</v>
      </c>
      <c r="P2558" s="1" t="str">
        <f>IF(Table1[[#This Row],[quantity]]&gt;=6,"Bulk Order","-")</f>
        <v>-</v>
      </c>
    </row>
    <row r="2559" spans="1:16" ht="14.25" customHeight="1" x14ac:dyDescent="0.3">
      <c r="A2559" s="6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9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/>
      <c r="N2559" s="1" t="s">
        <v>39</v>
      </c>
      <c r="O2559" s="7">
        <f t="shared" si="80"/>
        <v>2508.768</v>
      </c>
      <c r="P2559" s="1" t="str">
        <f>IF(Table1[[#This Row],[quantity]]&gt;=6,"Bulk Order","-")</f>
        <v>-</v>
      </c>
    </row>
    <row r="2560" spans="1:16" ht="14.25" customHeight="1" x14ac:dyDescent="0.3">
      <c r="A2560" s="6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9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/>
      <c r="N2560" s="1" t="s">
        <v>17</v>
      </c>
      <c r="O2560" s="7">
        <f t="shared" si="80"/>
        <v>2381.8615</v>
      </c>
      <c r="P2560" s="1" t="str">
        <f>IF(Table1[[#This Row],[quantity]]&gt;=6,"Bulk Order","-")</f>
        <v>Bulk Order</v>
      </c>
    </row>
    <row r="2561" spans="1:16" ht="14.25" customHeight="1" x14ac:dyDescent="0.3">
      <c r="A2561" s="6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9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/>
      <c r="N2561" s="1" t="s">
        <v>17</v>
      </c>
      <c r="O2561" s="7">
        <f t="shared" si="80"/>
        <v>881.13559999999995</v>
      </c>
      <c r="P2561" s="1" t="str">
        <f>IF(Table1[[#This Row],[quantity]]&gt;=6,"Bulk Order","-")</f>
        <v>Bulk Order</v>
      </c>
    </row>
    <row r="2562" spans="1:16" ht="14.25" customHeight="1" x14ac:dyDescent="0.3">
      <c r="A2562" s="6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9"/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/>
      <c r="N2562" s="1" t="s">
        <v>23</v>
      </c>
      <c r="O2562" s="7">
        <f t="shared" si="80"/>
        <v>1967.5319</v>
      </c>
      <c r="P2562" s="1" t="str">
        <f>IF(Table1[[#This Row],[quantity]]&gt;=6,"Bulk Order","-")</f>
        <v>Bulk Order</v>
      </c>
    </row>
    <row r="2563" spans="1:16" ht="14.25" customHeight="1" x14ac:dyDescent="0.3">
      <c r="A2563" s="6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ref="F2563:F2626" si="81">D2563*E2563</f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/>
      <c r="N2563" s="1" t="s">
        <v>39</v>
      </c>
      <c r="O2563" s="7">
        <f t="shared" ref="O2563:O2626" si="82">D2563-F2563</f>
        <v>3548.0057999999999</v>
      </c>
      <c r="P2563" s="1" t="str">
        <f>IF(Table1[[#This Row],[quantity]]&gt;=6,"Bulk Order","-")</f>
        <v>-</v>
      </c>
    </row>
    <row r="2564" spans="1:16" ht="14.25" customHeight="1" x14ac:dyDescent="0.3">
      <c r="A2564" s="6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1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/>
      <c r="N2564" s="1" t="s">
        <v>28</v>
      </c>
      <c r="O2564" s="7">
        <f t="shared" si="82"/>
        <v>2733.4711000000002</v>
      </c>
      <c r="P2564" s="1" t="str">
        <f>IF(Table1[[#This Row],[quantity]]&gt;=6,"Bulk Order","-")</f>
        <v>-</v>
      </c>
    </row>
    <row r="2565" spans="1:16" ht="14.25" customHeight="1" x14ac:dyDescent="0.3">
      <c r="A2565" s="6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1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/>
      <c r="N2565" s="1" t="s">
        <v>34</v>
      </c>
      <c r="O2565" s="7">
        <f t="shared" si="82"/>
        <v>555.35580000000004</v>
      </c>
      <c r="P2565" s="1" t="str">
        <f>IF(Table1[[#This Row],[quantity]]&gt;=6,"Bulk Order","-")</f>
        <v>-</v>
      </c>
    </row>
    <row r="2566" spans="1:16" ht="14.25" customHeight="1" x14ac:dyDescent="0.3">
      <c r="A2566" s="6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1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/>
      <c r="N2566" s="1" t="s">
        <v>48</v>
      </c>
      <c r="O2566" s="7">
        <f t="shared" si="82"/>
        <v>2666.8509999999997</v>
      </c>
      <c r="P2566" s="1" t="str">
        <f>IF(Table1[[#This Row],[quantity]]&gt;=6,"Bulk Order","-")</f>
        <v>Bulk Order</v>
      </c>
    </row>
    <row r="2567" spans="1:16" ht="14.25" customHeight="1" x14ac:dyDescent="0.3">
      <c r="A2567" s="6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1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/>
      <c r="N2567" s="1" t="s">
        <v>17</v>
      </c>
      <c r="O2567" s="7">
        <f t="shared" si="82"/>
        <v>788.35680000000002</v>
      </c>
      <c r="P2567" s="1" t="str">
        <f>IF(Table1[[#This Row],[quantity]]&gt;=6,"Bulk Order","-")</f>
        <v>-</v>
      </c>
    </row>
    <row r="2568" spans="1:16" ht="14.25" customHeight="1" x14ac:dyDescent="0.3">
      <c r="A2568" s="6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1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/>
      <c r="N2568" s="1" t="s">
        <v>17</v>
      </c>
      <c r="O2568" s="7">
        <f t="shared" si="82"/>
        <v>743.3433</v>
      </c>
      <c r="P2568" s="1" t="str">
        <f>IF(Table1[[#This Row],[quantity]]&gt;=6,"Bulk Order","-")</f>
        <v>-</v>
      </c>
    </row>
    <row r="2569" spans="1:16" ht="14.25" customHeight="1" x14ac:dyDescent="0.3">
      <c r="A2569" s="6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1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/>
      <c r="N2569" s="1" t="s">
        <v>28</v>
      </c>
      <c r="O2569" s="7">
        <f t="shared" si="82"/>
        <v>1882.64</v>
      </c>
      <c r="P2569" s="1" t="str">
        <f>IF(Table1[[#This Row],[quantity]]&gt;=6,"Bulk Order","-")</f>
        <v>-</v>
      </c>
    </row>
    <row r="2570" spans="1:16" ht="14.25" customHeight="1" x14ac:dyDescent="0.3">
      <c r="A2570" s="6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1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/>
      <c r="N2570" s="1" t="s">
        <v>28</v>
      </c>
      <c r="O2570" s="7">
        <f t="shared" si="82"/>
        <v>1192.443</v>
      </c>
      <c r="P2570" s="1" t="str">
        <f>IF(Table1[[#This Row],[quantity]]&gt;=6,"Bulk Order","-")</f>
        <v>Bulk Order</v>
      </c>
    </row>
    <row r="2571" spans="1:16" ht="14.25" customHeight="1" x14ac:dyDescent="0.3">
      <c r="A2571" s="6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1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/>
      <c r="N2571" s="1" t="s">
        <v>17</v>
      </c>
      <c r="O2571" s="7">
        <f t="shared" si="82"/>
        <v>3691.1475</v>
      </c>
      <c r="P2571" s="1" t="str">
        <f>IF(Table1[[#This Row],[quantity]]&gt;=6,"Bulk Order","-")</f>
        <v>Bulk Order</v>
      </c>
    </row>
    <row r="2572" spans="1:16" ht="14.25" customHeight="1" x14ac:dyDescent="0.3">
      <c r="A2572" s="6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1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/>
      <c r="N2572" s="1" t="s">
        <v>39</v>
      </c>
      <c r="O2572" s="7">
        <f t="shared" si="82"/>
        <v>436.81600000000003</v>
      </c>
      <c r="P2572" s="1" t="str">
        <f>IF(Table1[[#This Row],[quantity]]&gt;=6,"Bulk Order","-")</f>
        <v>-</v>
      </c>
    </row>
    <row r="2573" spans="1:16" ht="14.25" customHeight="1" x14ac:dyDescent="0.3">
      <c r="A2573" s="6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1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/>
      <c r="N2573" s="1" t="s">
        <v>39</v>
      </c>
      <c r="O2573" s="7">
        <f t="shared" si="82"/>
        <v>1569.519</v>
      </c>
      <c r="P2573" s="1" t="str">
        <f>IF(Table1[[#This Row],[quantity]]&gt;=6,"Bulk Order","-")</f>
        <v>-</v>
      </c>
    </row>
    <row r="2574" spans="1:16" ht="14.25" customHeight="1" x14ac:dyDescent="0.3">
      <c r="A2574" s="6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1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/>
      <c r="N2574" s="1" t="s">
        <v>48</v>
      </c>
      <c r="O2574" s="7">
        <f t="shared" si="82"/>
        <v>1303.7244000000001</v>
      </c>
      <c r="P2574" s="1" t="str">
        <f>IF(Table1[[#This Row],[quantity]]&gt;=6,"Bulk Order","-")</f>
        <v>Bulk Order</v>
      </c>
    </row>
    <row r="2575" spans="1:16" ht="14.25" customHeight="1" x14ac:dyDescent="0.3">
      <c r="A2575" s="6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1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/>
      <c r="N2575" s="1" t="s">
        <v>34</v>
      </c>
      <c r="O2575" s="7">
        <f t="shared" si="82"/>
        <v>2366.873</v>
      </c>
      <c r="P2575" s="1" t="str">
        <f>IF(Table1[[#This Row],[quantity]]&gt;=6,"Bulk Order","-")</f>
        <v>Bulk Order</v>
      </c>
    </row>
    <row r="2576" spans="1:16" ht="14.25" customHeight="1" x14ac:dyDescent="0.3">
      <c r="A2576" s="6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1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/>
      <c r="N2576" s="1" t="s">
        <v>28</v>
      </c>
      <c r="O2576" s="7">
        <f t="shared" si="82"/>
        <v>174.97829999999999</v>
      </c>
      <c r="P2576" s="1" t="str">
        <f>IF(Table1[[#This Row],[quantity]]&gt;=6,"Bulk Order","-")</f>
        <v>-</v>
      </c>
    </row>
    <row r="2577" spans="1:16" ht="14.25" customHeight="1" x14ac:dyDescent="0.3">
      <c r="A2577" s="6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1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/>
      <c r="N2577" s="1" t="s">
        <v>17</v>
      </c>
      <c r="O2577" s="7">
        <f t="shared" si="82"/>
        <v>392.78460000000001</v>
      </c>
      <c r="P2577" s="1" t="str">
        <f>IF(Table1[[#This Row],[quantity]]&gt;=6,"Bulk Order","-")</f>
        <v>Bulk Order</v>
      </c>
    </row>
    <row r="2578" spans="1:16" ht="14.25" customHeight="1" x14ac:dyDescent="0.3">
      <c r="A2578" s="6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1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/>
      <c r="N2578" s="1" t="s">
        <v>23</v>
      </c>
      <c r="O2578" s="7">
        <f t="shared" si="82"/>
        <v>858.86009999999999</v>
      </c>
      <c r="P2578" s="1" t="str">
        <f>IF(Table1[[#This Row],[quantity]]&gt;=6,"Bulk Order","-")</f>
        <v>-</v>
      </c>
    </row>
    <row r="2579" spans="1:16" ht="14.25" customHeight="1" x14ac:dyDescent="0.3">
      <c r="A2579" s="6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1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/>
      <c r="N2579" s="1" t="s">
        <v>23</v>
      </c>
      <c r="O2579" s="7">
        <f t="shared" si="82"/>
        <v>1745.0582000000002</v>
      </c>
      <c r="P2579" s="1" t="str">
        <f>IF(Table1[[#This Row],[quantity]]&gt;=6,"Bulk Order","-")</f>
        <v>Bulk Order</v>
      </c>
    </row>
    <row r="2580" spans="1:16" ht="14.25" customHeight="1" x14ac:dyDescent="0.3">
      <c r="A2580" s="6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1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/>
      <c r="N2580" s="1" t="s">
        <v>48</v>
      </c>
      <c r="O2580" s="7">
        <f t="shared" si="82"/>
        <v>2162.7647999999999</v>
      </c>
      <c r="P2580" s="1" t="str">
        <f>IF(Table1[[#This Row],[quantity]]&gt;=6,"Bulk Order","-")</f>
        <v>-</v>
      </c>
    </row>
    <row r="2581" spans="1:16" ht="14.25" customHeight="1" x14ac:dyDescent="0.3">
      <c r="A2581" s="6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1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/>
      <c r="N2581" s="1" t="s">
        <v>48</v>
      </c>
      <c r="O2581" s="7">
        <f t="shared" si="82"/>
        <v>3117.4470000000001</v>
      </c>
      <c r="P2581" s="1" t="str">
        <f>IF(Table1[[#This Row],[quantity]]&gt;=6,"Bulk Order","-")</f>
        <v>Bulk Order</v>
      </c>
    </row>
    <row r="2582" spans="1:16" ht="14.25" customHeight="1" x14ac:dyDescent="0.3">
      <c r="A2582" s="6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1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/>
      <c r="N2582" s="1" t="s">
        <v>34</v>
      </c>
      <c r="O2582" s="7">
        <f t="shared" si="82"/>
        <v>1467.9942000000001</v>
      </c>
      <c r="P2582" s="1" t="str">
        <f>IF(Table1[[#This Row],[quantity]]&gt;=6,"Bulk Order","-")</f>
        <v>Bulk Order</v>
      </c>
    </row>
    <row r="2583" spans="1:16" ht="14.25" customHeight="1" x14ac:dyDescent="0.3">
      <c r="A2583" s="6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1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/>
      <c r="N2583" s="1" t="s">
        <v>28</v>
      </c>
      <c r="O2583" s="7">
        <f t="shared" si="82"/>
        <v>1268.7928000000002</v>
      </c>
      <c r="P2583" s="1" t="str">
        <f>IF(Table1[[#This Row],[quantity]]&gt;=6,"Bulk Order","-")</f>
        <v>-</v>
      </c>
    </row>
    <row r="2584" spans="1:16" ht="14.25" customHeight="1" x14ac:dyDescent="0.3">
      <c r="A2584" s="6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1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/>
      <c r="N2584" s="1" t="s">
        <v>39</v>
      </c>
      <c r="O2584" s="7">
        <f t="shared" si="82"/>
        <v>4017.0879999999997</v>
      </c>
      <c r="P2584" s="1" t="str">
        <f>IF(Table1[[#This Row],[quantity]]&gt;=6,"Bulk Order","-")</f>
        <v>Bulk Order</v>
      </c>
    </row>
    <row r="2585" spans="1:16" ht="14.25" customHeight="1" x14ac:dyDescent="0.3">
      <c r="A2585" s="6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1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/>
      <c r="N2585" s="1" t="s">
        <v>39</v>
      </c>
      <c r="O2585" s="7">
        <f t="shared" si="82"/>
        <v>1364.6761999999999</v>
      </c>
      <c r="P2585" s="1" t="str">
        <f>IF(Table1[[#This Row],[quantity]]&gt;=6,"Bulk Order","-")</f>
        <v>-</v>
      </c>
    </row>
    <row r="2586" spans="1:16" ht="14.25" customHeight="1" x14ac:dyDescent="0.3">
      <c r="A2586" s="6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1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/>
      <c r="N2586" s="1" t="s">
        <v>28</v>
      </c>
      <c r="O2586" s="7">
        <f t="shared" si="82"/>
        <v>1174.7549999999999</v>
      </c>
      <c r="P2586" s="1" t="str">
        <f>IF(Table1[[#This Row],[quantity]]&gt;=6,"Bulk Order","-")</f>
        <v>Bulk Order</v>
      </c>
    </row>
    <row r="2587" spans="1:16" ht="14.25" customHeight="1" x14ac:dyDescent="0.3">
      <c r="A2587" s="6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1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/>
      <c r="N2587" s="1" t="s">
        <v>48</v>
      </c>
      <c r="O2587" s="7">
        <f t="shared" si="82"/>
        <v>3088.2277999999997</v>
      </c>
      <c r="P2587" s="1" t="str">
        <f>IF(Table1[[#This Row],[quantity]]&gt;=6,"Bulk Order","-")</f>
        <v>Bulk Order</v>
      </c>
    </row>
    <row r="2588" spans="1:16" ht="14.25" customHeight="1" x14ac:dyDescent="0.3">
      <c r="A2588" s="6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1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/>
      <c r="N2588" s="1" t="s">
        <v>48</v>
      </c>
      <c r="O2588" s="7">
        <f t="shared" si="82"/>
        <v>3246.9648000000002</v>
      </c>
      <c r="P2588" s="1" t="str">
        <f>IF(Table1[[#This Row],[quantity]]&gt;=6,"Bulk Order","-")</f>
        <v>Bulk Order</v>
      </c>
    </row>
    <row r="2589" spans="1:16" ht="14.25" customHeight="1" x14ac:dyDescent="0.3">
      <c r="A2589" s="6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1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/>
      <c r="N2589" s="1" t="s">
        <v>48</v>
      </c>
      <c r="O2589" s="7">
        <f t="shared" si="82"/>
        <v>1600.95</v>
      </c>
      <c r="P2589" s="1" t="str">
        <f>IF(Table1[[#This Row],[quantity]]&gt;=6,"Bulk Order","-")</f>
        <v>Bulk Order</v>
      </c>
    </row>
    <row r="2590" spans="1:16" ht="14.25" customHeight="1" x14ac:dyDescent="0.3">
      <c r="A2590" s="6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1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/>
      <c r="N2590" s="1" t="s">
        <v>17</v>
      </c>
      <c r="O2590" s="7">
        <f t="shared" si="82"/>
        <v>173.667</v>
      </c>
      <c r="P2590" s="1" t="str">
        <f>IF(Table1[[#This Row],[quantity]]&gt;=6,"Bulk Order","-")</f>
        <v>Bulk Order</v>
      </c>
    </row>
    <row r="2591" spans="1:16" ht="14.25" customHeight="1" x14ac:dyDescent="0.3">
      <c r="A2591" s="6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1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/>
      <c r="N2591" s="1" t="s">
        <v>39</v>
      </c>
      <c r="O2591" s="7">
        <f t="shared" si="82"/>
        <v>297.4572</v>
      </c>
      <c r="P2591" s="1" t="str">
        <f>IF(Table1[[#This Row],[quantity]]&gt;=6,"Bulk Order","-")</f>
        <v>Bulk Order</v>
      </c>
    </row>
    <row r="2592" spans="1:16" ht="14.25" customHeight="1" x14ac:dyDescent="0.3">
      <c r="A2592" s="6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1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/>
      <c r="N2592" s="1" t="s">
        <v>17</v>
      </c>
      <c r="O2592" s="7">
        <f t="shared" si="82"/>
        <v>3776.6527000000001</v>
      </c>
      <c r="P2592" s="1" t="str">
        <f>IF(Table1[[#This Row],[quantity]]&gt;=6,"Bulk Order","-")</f>
        <v>-</v>
      </c>
    </row>
    <row r="2593" spans="1:16" ht="14.25" customHeight="1" x14ac:dyDescent="0.3">
      <c r="A2593" s="6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1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/>
      <c r="N2593" s="1" t="s">
        <v>34</v>
      </c>
      <c r="O2593" s="7">
        <f t="shared" si="82"/>
        <v>286.58080000000001</v>
      </c>
      <c r="P2593" s="1" t="str">
        <f>IF(Table1[[#This Row],[quantity]]&gt;=6,"Bulk Order","-")</f>
        <v>-</v>
      </c>
    </row>
    <row r="2594" spans="1:16" ht="14.25" customHeight="1" x14ac:dyDescent="0.3">
      <c r="A2594" s="6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1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/>
      <c r="N2594" s="1" t="s">
        <v>23</v>
      </c>
      <c r="O2594" s="7">
        <f t="shared" si="82"/>
        <v>2670.8009999999999</v>
      </c>
      <c r="P2594" s="1" t="str">
        <f>IF(Table1[[#This Row],[quantity]]&gt;=6,"Bulk Order","-")</f>
        <v>-</v>
      </c>
    </row>
    <row r="2595" spans="1:16" ht="14.25" customHeight="1" x14ac:dyDescent="0.3">
      <c r="A2595" s="6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1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/>
      <c r="N2595" s="1" t="s">
        <v>39</v>
      </c>
      <c r="O2595" s="7">
        <f t="shared" si="82"/>
        <v>720.12959999999998</v>
      </c>
      <c r="P2595" s="1" t="str">
        <f>IF(Table1[[#This Row],[quantity]]&gt;=6,"Bulk Order","-")</f>
        <v>Bulk Order</v>
      </c>
    </row>
    <row r="2596" spans="1:16" ht="14.25" customHeight="1" x14ac:dyDescent="0.3">
      <c r="A2596" s="6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1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/>
      <c r="N2596" s="1" t="s">
        <v>28</v>
      </c>
      <c r="O2596" s="7">
        <f t="shared" si="82"/>
        <v>671.95699999999999</v>
      </c>
      <c r="P2596" s="1" t="str">
        <f>IF(Table1[[#This Row],[quantity]]&gt;=6,"Bulk Order","-")</f>
        <v>Bulk Order</v>
      </c>
    </row>
    <row r="2597" spans="1:16" ht="14.25" customHeight="1" x14ac:dyDescent="0.3">
      <c r="A2597" s="6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1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/>
      <c r="N2597" s="1" t="s">
        <v>48</v>
      </c>
      <c r="O2597" s="7">
        <f t="shared" si="82"/>
        <v>1036.3247999999999</v>
      </c>
      <c r="P2597" s="1" t="str">
        <f>IF(Table1[[#This Row],[quantity]]&gt;=6,"Bulk Order","-")</f>
        <v>Bulk Order</v>
      </c>
    </row>
    <row r="2598" spans="1:16" ht="14.25" customHeight="1" x14ac:dyDescent="0.3">
      <c r="A2598" s="6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1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/>
      <c r="N2598" s="1" t="s">
        <v>34</v>
      </c>
      <c r="O2598" s="7">
        <f t="shared" si="82"/>
        <v>212.84620000000001</v>
      </c>
      <c r="P2598" s="1" t="str">
        <f>IF(Table1[[#This Row],[quantity]]&gt;=6,"Bulk Order","-")</f>
        <v>-</v>
      </c>
    </row>
    <row r="2599" spans="1:16" ht="14.25" customHeight="1" x14ac:dyDescent="0.3">
      <c r="A2599" s="6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1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/>
      <c r="N2599" s="1" t="s">
        <v>28</v>
      </c>
      <c r="O2599" s="7">
        <f t="shared" si="82"/>
        <v>600.43900000000008</v>
      </c>
      <c r="P2599" s="1" t="str">
        <f>IF(Table1[[#This Row],[quantity]]&gt;=6,"Bulk Order","-")</f>
        <v>Bulk Order</v>
      </c>
    </row>
    <row r="2600" spans="1:16" ht="14.25" customHeight="1" x14ac:dyDescent="0.3">
      <c r="A2600" s="6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1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/>
      <c r="N2600" s="1" t="s">
        <v>17</v>
      </c>
      <c r="O2600" s="7">
        <f t="shared" si="82"/>
        <v>3057.3284999999996</v>
      </c>
      <c r="P2600" s="1" t="str">
        <f>IF(Table1[[#This Row],[quantity]]&gt;=6,"Bulk Order","-")</f>
        <v>Bulk Order</v>
      </c>
    </row>
    <row r="2601" spans="1:16" ht="14.25" customHeight="1" x14ac:dyDescent="0.3">
      <c r="A2601" s="6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1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/>
      <c r="N2601" s="1" t="s">
        <v>17</v>
      </c>
      <c r="O2601" s="7">
        <f t="shared" si="82"/>
        <v>1399.0405000000001</v>
      </c>
      <c r="P2601" s="1" t="str">
        <f>IF(Table1[[#This Row],[quantity]]&gt;=6,"Bulk Order","-")</f>
        <v>-</v>
      </c>
    </row>
    <row r="2602" spans="1:16" ht="14.25" customHeight="1" x14ac:dyDescent="0.3">
      <c r="A2602" s="6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1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/>
      <c r="N2602" s="1" t="s">
        <v>48</v>
      </c>
      <c r="O2602" s="7">
        <f t="shared" si="82"/>
        <v>2844.9061000000002</v>
      </c>
      <c r="P2602" s="1" t="str">
        <f>IF(Table1[[#This Row],[quantity]]&gt;=6,"Bulk Order","-")</f>
        <v>-</v>
      </c>
    </row>
    <row r="2603" spans="1:16" ht="14.25" customHeight="1" x14ac:dyDescent="0.3">
      <c r="A2603" s="6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1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/>
      <c r="N2603" s="1" t="s">
        <v>28</v>
      </c>
      <c r="O2603" s="7">
        <f t="shared" si="82"/>
        <v>264.05939999999998</v>
      </c>
      <c r="P2603" s="1" t="str">
        <f>IF(Table1[[#This Row],[quantity]]&gt;=6,"Bulk Order","-")</f>
        <v>Bulk Order</v>
      </c>
    </row>
    <row r="2604" spans="1:16" ht="14.25" customHeight="1" x14ac:dyDescent="0.3">
      <c r="A2604" s="6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1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/>
      <c r="N2604" s="1" t="s">
        <v>39</v>
      </c>
      <c r="O2604" s="7">
        <f t="shared" si="82"/>
        <v>2628.8040000000001</v>
      </c>
      <c r="P2604" s="1" t="str">
        <f>IF(Table1[[#This Row],[quantity]]&gt;=6,"Bulk Order","-")</f>
        <v>-</v>
      </c>
    </row>
    <row r="2605" spans="1:16" ht="14.25" customHeight="1" x14ac:dyDescent="0.3">
      <c r="A2605" s="6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1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/>
      <c r="N2605" s="1" t="s">
        <v>48</v>
      </c>
      <c r="O2605" s="7">
        <f t="shared" si="82"/>
        <v>3387.9980000000005</v>
      </c>
      <c r="P2605" s="1" t="str">
        <f>IF(Table1[[#This Row],[quantity]]&gt;=6,"Bulk Order","-")</f>
        <v>-</v>
      </c>
    </row>
    <row r="2606" spans="1:16" ht="14.25" customHeight="1" x14ac:dyDescent="0.3">
      <c r="A2606" s="6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1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/>
      <c r="N2606" s="1" t="s">
        <v>39</v>
      </c>
      <c r="O2606" s="7">
        <f t="shared" si="82"/>
        <v>120.44839999999999</v>
      </c>
      <c r="P2606" s="1" t="str">
        <f>IF(Table1[[#This Row],[quantity]]&gt;=6,"Bulk Order","-")</f>
        <v>Bulk Order</v>
      </c>
    </row>
    <row r="2607" spans="1:16" ht="14.25" customHeight="1" x14ac:dyDescent="0.3">
      <c r="A2607" s="6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1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/>
      <c r="N2607" s="1" t="s">
        <v>23</v>
      </c>
      <c r="O2607" s="7">
        <f t="shared" si="82"/>
        <v>3098.5216</v>
      </c>
      <c r="P2607" s="1" t="str">
        <f>IF(Table1[[#This Row],[quantity]]&gt;=6,"Bulk Order","-")</f>
        <v>Bulk Order</v>
      </c>
    </row>
    <row r="2608" spans="1:16" ht="14.25" customHeight="1" x14ac:dyDescent="0.3">
      <c r="A2608" s="6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1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/>
      <c r="N2608" s="1" t="s">
        <v>23</v>
      </c>
      <c r="O2608" s="7">
        <f t="shared" si="82"/>
        <v>1218.0581</v>
      </c>
      <c r="P2608" s="1" t="str">
        <f>IF(Table1[[#This Row],[quantity]]&gt;=6,"Bulk Order","-")</f>
        <v>-</v>
      </c>
    </row>
    <row r="2609" spans="1:16" ht="14.25" customHeight="1" x14ac:dyDescent="0.3">
      <c r="A2609" s="6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1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/>
      <c r="N2609" s="1" t="s">
        <v>34</v>
      </c>
      <c r="O2609" s="7">
        <f t="shared" si="82"/>
        <v>2829.7026000000001</v>
      </c>
      <c r="P2609" s="1" t="str">
        <f>IF(Table1[[#This Row],[quantity]]&gt;=6,"Bulk Order","-")</f>
        <v>-</v>
      </c>
    </row>
    <row r="2610" spans="1:16" ht="14.25" customHeight="1" x14ac:dyDescent="0.3">
      <c r="A2610" s="6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1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/>
      <c r="N2610" s="1" t="s">
        <v>48</v>
      </c>
      <c r="O2610" s="7">
        <f t="shared" si="82"/>
        <v>797.24840000000006</v>
      </c>
      <c r="P2610" s="1" t="str">
        <f>IF(Table1[[#This Row],[quantity]]&gt;=6,"Bulk Order","-")</f>
        <v>-</v>
      </c>
    </row>
    <row r="2611" spans="1:16" ht="14.25" customHeight="1" x14ac:dyDescent="0.3">
      <c r="A2611" s="6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1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/>
      <c r="N2611" s="1" t="s">
        <v>28</v>
      </c>
      <c r="O2611" s="7">
        <f t="shared" si="82"/>
        <v>2311.4856</v>
      </c>
      <c r="P2611" s="1" t="str">
        <f>IF(Table1[[#This Row],[quantity]]&gt;=6,"Bulk Order","-")</f>
        <v>Bulk Order</v>
      </c>
    </row>
    <row r="2612" spans="1:16" ht="14.25" customHeight="1" x14ac:dyDescent="0.3">
      <c r="A2612" s="6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1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/>
      <c r="N2612" s="1" t="s">
        <v>39</v>
      </c>
      <c r="O2612" s="7">
        <f t="shared" si="82"/>
        <v>1898.7665000000002</v>
      </c>
      <c r="P2612" s="1" t="str">
        <f>IF(Table1[[#This Row],[quantity]]&gt;=6,"Bulk Order","-")</f>
        <v>Bulk Order</v>
      </c>
    </row>
    <row r="2613" spans="1:16" ht="14.25" customHeight="1" x14ac:dyDescent="0.3">
      <c r="A2613" s="6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1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/>
      <c r="N2613" s="1" t="s">
        <v>48</v>
      </c>
      <c r="O2613" s="7">
        <f t="shared" si="82"/>
        <v>1701.1722</v>
      </c>
      <c r="P2613" s="1" t="str">
        <f>IF(Table1[[#This Row],[quantity]]&gt;=6,"Bulk Order","-")</f>
        <v>Bulk Order</v>
      </c>
    </row>
    <row r="2614" spans="1:16" ht="14.25" customHeight="1" x14ac:dyDescent="0.3">
      <c r="A2614" s="6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1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/>
      <c r="N2614" s="1" t="s">
        <v>39</v>
      </c>
      <c r="O2614" s="7">
        <f t="shared" si="82"/>
        <v>3037.4232000000002</v>
      </c>
      <c r="P2614" s="1" t="str">
        <f>IF(Table1[[#This Row],[quantity]]&gt;=6,"Bulk Order","-")</f>
        <v>-</v>
      </c>
    </row>
    <row r="2615" spans="1:16" ht="14.25" customHeight="1" x14ac:dyDescent="0.3">
      <c r="A2615" s="6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1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/>
      <c r="N2615" s="1" t="s">
        <v>34</v>
      </c>
      <c r="O2615" s="7">
        <f t="shared" si="82"/>
        <v>1944.4607999999998</v>
      </c>
      <c r="P2615" s="1" t="str">
        <f>IF(Table1[[#This Row],[quantity]]&gt;=6,"Bulk Order","-")</f>
        <v>-</v>
      </c>
    </row>
    <row r="2616" spans="1:16" ht="14.25" customHeight="1" x14ac:dyDescent="0.3">
      <c r="A2616" s="6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1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/>
      <c r="N2616" s="1" t="s">
        <v>34</v>
      </c>
      <c r="O2616" s="7">
        <f t="shared" si="82"/>
        <v>1761.5808</v>
      </c>
      <c r="P2616" s="1" t="str">
        <f>IF(Table1[[#This Row],[quantity]]&gt;=6,"Bulk Order","-")</f>
        <v>Bulk Order</v>
      </c>
    </row>
    <row r="2617" spans="1:16" ht="14.25" customHeight="1" x14ac:dyDescent="0.3">
      <c r="A2617" s="6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1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/>
      <c r="N2617" s="1" t="s">
        <v>34</v>
      </c>
      <c r="O2617" s="7">
        <f t="shared" si="82"/>
        <v>3883.5689000000002</v>
      </c>
      <c r="P2617" s="1" t="str">
        <f>IF(Table1[[#This Row],[quantity]]&gt;=6,"Bulk Order","-")</f>
        <v>-</v>
      </c>
    </row>
    <row r="2618" spans="1:16" ht="14.25" customHeight="1" x14ac:dyDescent="0.3">
      <c r="A2618" s="6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1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/>
      <c r="N2618" s="1" t="s">
        <v>28</v>
      </c>
      <c r="O2618" s="7">
        <f t="shared" si="82"/>
        <v>2494.2065000000002</v>
      </c>
      <c r="P2618" s="1" t="str">
        <f>IF(Table1[[#This Row],[quantity]]&gt;=6,"Bulk Order","-")</f>
        <v>-</v>
      </c>
    </row>
    <row r="2619" spans="1:16" ht="14.25" customHeight="1" x14ac:dyDescent="0.3">
      <c r="A2619" s="6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1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/>
      <c r="N2619" s="1" t="s">
        <v>34</v>
      </c>
      <c r="O2619" s="7">
        <f t="shared" si="82"/>
        <v>2916.8004000000001</v>
      </c>
      <c r="P2619" s="1" t="str">
        <f>IF(Table1[[#This Row],[quantity]]&gt;=6,"Bulk Order","-")</f>
        <v>Bulk Order</v>
      </c>
    </row>
    <row r="2620" spans="1:16" ht="14.25" customHeight="1" x14ac:dyDescent="0.3">
      <c r="A2620" s="6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1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/>
      <c r="N2620" s="1" t="s">
        <v>34</v>
      </c>
      <c r="O2620" s="7">
        <f t="shared" si="82"/>
        <v>3844.0862999999999</v>
      </c>
      <c r="P2620" s="1" t="str">
        <f>IF(Table1[[#This Row],[quantity]]&gt;=6,"Bulk Order","-")</f>
        <v>Bulk Order</v>
      </c>
    </row>
    <row r="2621" spans="1:16" ht="14.25" customHeight="1" x14ac:dyDescent="0.3">
      <c r="A2621" s="6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1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/>
      <c r="N2621" s="1" t="s">
        <v>23</v>
      </c>
      <c r="O2621" s="7">
        <f t="shared" si="82"/>
        <v>1039.7002</v>
      </c>
      <c r="P2621" s="1" t="str">
        <f>IF(Table1[[#This Row],[quantity]]&gt;=6,"Bulk Order","-")</f>
        <v>-</v>
      </c>
    </row>
    <row r="2622" spans="1:16" ht="14.25" customHeight="1" x14ac:dyDescent="0.3">
      <c r="A2622" s="6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1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/>
      <c r="N2622" s="1" t="s">
        <v>48</v>
      </c>
      <c r="O2622" s="7">
        <f t="shared" si="82"/>
        <v>1016.3328</v>
      </c>
      <c r="P2622" s="1" t="str">
        <f>IF(Table1[[#This Row],[quantity]]&gt;=6,"Bulk Order","-")</f>
        <v>Bulk Order</v>
      </c>
    </row>
    <row r="2623" spans="1:16" ht="14.25" customHeight="1" x14ac:dyDescent="0.3">
      <c r="A2623" s="6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1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/>
      <c r="N2623" s="1" t="s">
        <v>23</v>
      </c>
      <c r="O2623" s="7">
        <f t="shared" si="82"/>
        <v>1219.8483000000001</v>
      </c>
      <c r="P2623" s="1" t="str">
        <f>IF(Table1[[#This Row],[quantity]]&gt;=6,"Bulk Order","-")</f>
        <v>-</v>
      </c>
    </row>
    <row r="2624" spans="1:16" ht="14.25" customHeight="1" x14ac:dyDescent="0.3">
      <c r="A2624" s="6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1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/>
      <c r="N2624" s="1" t="s">
        <v>17</v>
      </c>
      <c r="O2624" s="7">
        <f t="shared" si="82"/>
        <v>3501.9117000000006</v>
      </c>
      <c r="P2624" s="1" t="str">
        <f>IF(Table1[[#This Row],[quantity]]&gt;=6,"Bulk Order","-")</f>
        <v>-</v>
      </c>
    </row>
    <row r="2625" spans="1:16" ht="14.25" customHeight="1" x14ac:dyDescent="0.3">
      <c r="A2625" s="6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1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/>
      <c r="N2625" s="1" t="s">
        <v>48</v>
      </c>
      <c r="O2625" s="7">
        <f t="shared" si="82"/>
        <v>746.27519999999993</v>
      </c>
      <c r="P2625" s="1" t="str">
        <f>IF(Table1[[#This Row],[quantity]]&gt;=6,"Bulk Order","-")</f>
        <v>-</v>
      </c>
    </row>
    <row r="2626" spans="1:16" ht="14.25" customHeight="1" x14ac:dyDescent="0.3">
      <c r="A2626" s="6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1"/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/>
      <c r="N2626" s="1" t="s">
        <v>28</v>
      </c>
      <c r="O2626" s="7">
        <f t="shared" si="82"/>
        <v>1839.0327</v>
      </c>
      <c r="P2626" s="1" t="str">
        <f>IF(Table1[[#This Row],[quantity]]&gt;=6,"Bulk Order","-")</f>
        <v>Bulk Order</v>
      </c>
    </row>
    <row r="2627" spans="1:16" ht="14.25" customHeight="1" x14ac:dyDescent="0.3">
      <c r="A2627" s="6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ref="F2627:F2690" si="83">D2627*E2627</f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/>
      <c r="N2627" s="1" t="s">
        <v>28</v>
      </c>
      <c r="O2627" s="7">
        <f t="shared" ref="O2627:O2690" si="84">D2627-F2627</f>
        <v>580.67279999999994</v>
      </c>
      <c r="P2627" s="1" t="str">
        <f>IF(Table1[[#This Row],[quantity]]&gt;=6,"Bulk Order","-")</f>
        <v>-</v>
      </c>
    </row>
    <row r="2628" spans="1:16" ht="14.25" customHeight="1" x14ac:dyDescent="0.3">
      <c r="A2628" s="6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3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/>
      <c r="N2628" s="1" t="s">
        <v>23</v>
      </c>
      <c r="O2628" s="7">
        <f t="shared" si="84"/>
        <v>705.00280000000009</v>
      </c>
      <c r="P2628" s="1" t="str">
        <f>IF(Table1[[#This Row],[quantity]]&gt;=6,"Bulk Order","-")</f>
        <v>Bulk Order</v>
      </c>
    </row>
    <row r="2629" spans="1:16" ht="14.25" customHeight="1" x14ac:dyDescent="0.3">
      <c r="A2629" s="6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3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/>
      <c r="N2629" s="1" t="s">
        <v>34</v>
      </c>
      <c r="O2629" s="7">
        <f t="shared" si="84"/>
        <v>1192.7643</v>
      </c>
      <c r="P2629" s="1" t="str">
        <f>IF(Table1[[#This Row],[quantity]]&gt;=6,"Bulk Order","-")</f>
        <v>Bulk Order</v>
      </c>
    </row>
    <row r="2630" spans="1:16" ht="14.25" customHeight="1" x14ac:dyDescent="0.3">
      <c r="A2630" s="6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3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/>
      <c r="N2630" s="1" t="s">
        <v>28</v>
      </c>
      <c r="O2630" s="7">
        <f t="shared" si="84"/>
        <v>1875.9462000000001</v>
      </c>
      <c r="P2630" s="1" t="str">
        <f>IF(Table1[[#This Row],[quantity]]&gt;=6,"Bulk Order","-")</f>
        <v>Bulk Order</v>
      </c>
    </row>
    <row r="2631" spans="1:16" ht="14.25" customHeight="1" x14ac:dyDescent="0.3">
      <c r="A2631" s="6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3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/>
      <c r="N2631" s="1" t="s">
        <v>39</v>
      </c>
      <c r="O2631" s="7">
        <f t="shared" si="84"/>
        <v>439.55520000000001</v>
      </c>
      <c r="P2631" s="1" t="str">
        <f>IF(Table1[[#This Row],[quantity]]&gt;=6,"Bulk Order","-")</f>
        <v>Bulk Order</v>
      </c>
    </row>
    <row r="2632" spans="1:16" ht="14.25" customHeight="1" x14ac:dyDescent="0.3">
      <c r="A2632" s="6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3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/>
      <c r="N2632" s="1" t="s">
        <v>39</v>
      </c>
      <c r="O2632" s="7">
        <f t="shared" si="84"/>
        <v>2208.1040000000003</v>
      </c>
      <c r="P2632" s="1" t="str">
        <f>IF(Table1[[#This Row],[quantity]]&gt;=6,"Bulk Order","-")</f>
        <v>-</v>
      </c>
    </row>
    <row r="2633" spans="1:16" ht="14.25" customHeight="1" x14ac:dyDescent="0.3">
      <c r="A2633" s="6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3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/>
      <c r="N2633" s="1" t="s">
        <v>39</v>
      </c>
      <c r="O2633" s="7">
        <f t="shared" si="84"/>
        <v>2633.2799999999997</v>
      </c>
      <c r="P2633" s="1" t="str">
        <f>IF(Table1[[#This Row],[quantity]]&gt;=6,"Bulk Order","-")</f>
        <v>Bulk Order</v>
      </c>
    </row>
    <row r="2634" spans="1:16" ht="14.25" customHeight="1" x14ac:dyDescent="0.3">
      <c r="A2634" s="6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3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/>
      <c r="N2634" s="1" t="s">
        <v>48</v>
      </c>
      <c r="O2634" s="7">
        <f t="shared" si="84"/>
        <v>2814.8580999999995</v>
      </c>
      <c r="P2634" s="1" t="str">
        <f>IF(Table1[[#This Row],[quantity]]&gt;=6,"Bulk Order","-")</f>
        <v>-</v>
      </c>
    </row>
    <row r="2635" spans="1:16" ht="14.25" customHeight="1" x14ac:dyDescent="0.3">
      <c r="A2635" s="6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3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/>
      <c r="N2635" s="1" t="s">
        <v>17</v>
      </c>
      <c r="O2635" s="7">
        <f t="shared" si="84"/>
        <v>479.22180000000003</v>
      </c>
      <c r="P2635" s="1" t="str">
        <f>IF(Table1[[#This Row],[quantity]]&gt;=6,"Bulk Order","-")</f>
        <v>-</v>
      </c>
    </row>
    <row r="2636" spans="1:16" ht="14.25" customHeight="1" x14ac:dyDescent="0.3">
      <c r="A2636" s="6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3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/>
      <c r="N2636" s="1" t="s">
        <v>17</v>
      </c>
      <c r="O2636" s="7">
        <f t="shared" si="84"/>
        <v>3161.7110999999995</v>
      </c>
      <c r="P2636" s="1" t="str">
        <f>IF(Table1[[#This Row],[quantity]]&gt;=6,"Bulk Order","-")</f>
        <v>Bulk Order</v>
      </c>
    </row>
    <row r="2637" spans="1:16" ht="14.25" customHeight="1" x14ac:dyDescent="0.3">
      <c r="A2637" s="6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3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/>
      <c r="N2637" s="1" t="s">
        <v>23</v>
      </c>
      <c r="O2637" s="7">
        <f t="shared" si="84"/>
        <v>3021.2831999999999</v>
      </c>
      <c r="P2637" s="1" t="str">
        <f>IF(Table1[[#This Row],[quantity]]&gt;=6,"Bulk Order","-")</f>
        <v>Bulk Order</v>
      </c>
    </row>
    <row r="2638" spans="1:16" ht="14.25" customHeight="1" x14ac:dyDescent="0.3">
      <c r="A2638" s="6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3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/>
      <c r="N2638" s="1" t="s">
        <v>17</v>
      </c>
      <c r="O2638" s="7">
        <f t="shared" si="84"/>
        <v>68.029200000000003</v>
      </c>
      <c r="P2638" s="1" t="str">
        <f>IF(Table1[[#This Row],[quantity]]&gt;=6,"Bulk Order","-")</f>
        <v>-</v>
      </c>
    </row>
    <row r="2639" spans="1:16" ht="14.25" customHeight="1" x14ac:dyDescent="0.3">
      <c r="A2639" s="6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3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/>
      <c r="N2639" s="1" t="s">
        <v>48</v>
      </c>
      <c r="O2639" s="7">
        <f t="shared" si="84"/>
        <v>3638.8674000000001</v>
      </c>
      <c r="P2639" s="1" t="str">
        <f>IF(Table1[[#This Row],[quantity]]&gt;=6,"Bulk Order","-")</f>
        <v>Bulk Order</v>
      </c>
    </row>
    <row r="2640" spans="1:16" ht="14.25" customHeight="1" x14ac:dyDescent="0.3">
      <c r="A2640" s="6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3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/>
      <c r="N2640" s="1" t="s">
        <v>48</v>
      </c>
      <c r="O2640" s="7">
        <f t="shared" si="84"/>
        <v>2822.1612</v>
      </c>
      <c r="P2640" s="1" t="str">
        <f>IF(Table1[[#This Row],[quantity]]&gt;=6,"Bulk Order","-")</f>
        <v>Bulk Order</v>
      </c>
    </row>
    <row r="2641" spans="1:16" ht="14.25" customHeight="1" x14ac:dyDescent="0.3">
      <c r="A2641" s="6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3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/>
      <c r="N2641" s="1" t="s">
        <v>39</v>
      </c>
      <c r="O2641" s="7">
        <f t="shared" si="84"/>
        <v>1698.048</v>
      </c>
      <c r="P2641" s="1" t="str">
        <f>IF(Table1[[#This Row],[quantity]]&gt;=6,"Bulk Order","-")</f>
        <v>-</v>
      </c>
    </row>
    <row r="2642" spans="1:16" ht="14.25" customHeight="1" x14ac:dyDescent="0.3">
      <c r="A2642" s="6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3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/>
      <c r="N2642" s="1" t="s">
        <v>34</v>
      </c>
      <c r="O2642" s="7">
        <f t="shared" si="84"/>
        <v>188.6798</v>
      </c>
      <c r="P2642" s="1" t="str">
        <f>IF(Table1[[#This Row],[quantity]]&gt;=6,"Bulk Order","-")</f>
        <v>Bulk Order</v>
      </c>
    </row>
    <row r="2643" spans="1:16" ht="14.25" customHeight="1" x14ac:dyDescent="0.3">
      <c r="A2643" s="6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3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/>
      <c r="N2643" s="1" t="s">
        <v>23</v>
      </c>
      <c r="O2643" s="7">
        <f t="shared" si="84"/>
        <v>2147.3242</v>
      </c>
      <c r="P2643" s="1" t="str">
        <f>IF(Table1[[#This Row],[quantity]]&gt;=6,"Bulk Order","-")</f>
        <v>-</v>
      </c>
    </row>
    <row r="2644" spans="1:16" ht="14.25" customHeight="1" x14ac:dyDescent="0.3">
      <c r="A2644" s="6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3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/>
      <c r="N2644" s="1" t="s">
        <v>48</v>
      </c>
      <c r="O2644" s="7">
        <f t="shared" si="84"/>
        <v>2157.2096000000001</v>
      </c>
      <c r="P2644" s="1" t="str">
        <f>IF(Table1[[#This Row],[quantity]]&gt;=6,"Bulk Order","-")</f>
        <v>-</v>
      </c>
    </row>
    <row r="2645" spans="1:16" ht="14.25" customHeight="1" x14ac:dyDescent="0.3">
      <c r="A2645" s="6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3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/>
      <c r="N2645" s="1" t="s">
        <v>28</v>
      </c>
      <c r="O2645" s="7">
        <f t="shared" si="84"/>
        <v>1127.5511999999999</v>
      </c>
      <c r="P2645" s="1" t="str">
        <f>IF(Table1[[#This Row],[quantity]]&gt;=6,"Bulk Order","-")</f>
        <v>-</v>
      </c>
    </row>
    <row r="2646" spans="1:16" ht="14.25" customHeight="1" x14ac:dyDescent="0.3">
      <c r="A2646" s="6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3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/>
      <c r="N2646" s="1" t="s">
        <v>23</v>
      </c>
      <c r="O2646" s="7">
        <f t="shared" si="84"/>
        <v>2829.6491999999998</v>
      </c>
      <c r="P2646" s="1" t="str">
        <f>IF(Table1[[#This Row],[quantity]]&gt;=6,"Bulk Order","-")</f>
        <v>Bulk Order</v>
      </c>
    </row>
    <row r="2647" spans="1:16" ht="14.25" customHeight="1" x14ac:dyDescent="0.3">
      <c r="A2647" s="6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3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/>
      <c r="N2647" s="1" t="s">
        <v>34</v>
      </c>
      <c r="O2647" s="7">
        <f t="shared" si="84"/>
        <v>935.4624</v>
      </c>
      <c r="P2647" s="1" t="str">
        <f>IF(Table1[[#This Row],[quantity]]&gt;=6,"Bulk Order","-")</f>
        <v>-</v>
      </c>
    </row>
    <row r="2648" spans="1:16" ht="14.25" customHeight="1" x14ac:dyDescent="0.3">
      <c r="A2648" s="6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3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/>
      <c r="N2648" s="1" t="s">
        <v>23</v>
      </c>
      <c r="O2648" s="7">
        <f t="shared" si="84"/>
        <v>1950.9662999999998</v>
      </c>
      <c r="P2648" s="1" t="str">
        <f>IF(Table1[[#This Row],[quantity]]&gt;=6,"Bulk Order","-")</f>
        <v>Bulk Order</v>
      </c>
    </row>
    <row r="2649" spans="1:16" ht="14.25" customHeight="1" x14ac:dyDescent="0.3">
      <c r="A2649" s="6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3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/>
      <c r="N2649" s="1" t="s">
        <v>28</v>
      </c>
      <c r="O2649" s="7">
        <f t="shared" si="84"/>
        <v>1567.6523</v>
      </c>
      <c r="P2649" s="1" t="str">
        <f>IF(Table1[[#This Row],[quantity]]&gt;=6,"Bulk Order","-")</f>
        <v>-</v>
      </c>
    </row>
    <row r="2650" spans="1:16" ht="14.25" customHeight="1" x14ac:dyDescent="0.3">
      <c r="A2650" s="6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3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/>
      <c r="N2650" s="1" t="s">
        <v>28</v>
      </c>
      <c r="O2650" s="7">
        <f t="shared" si="84"/>
        <v>889.52080000000001</v>
      </c>
      <c r="P2650" s="1" t="str">
        <f>IF(Table1[[#This Row],[quantity]]&gt;=6,"Bulk Order","-")</f>
        <v>Bulk Order</v>
      </c>
    </row>
    <row r="2651" spans="1:16" ht="14.25" customHeight="1" x14ac:dyDescent="0.3">
      <c r="A2651" s="6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3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/>
      <c r="N2651" s="1" t="s">
        <v>28</v>
      </c>
      <c r="O2651" s="7">
        <f t="shared" si="84"/>
        <v>2834.0267999999996</v>
      </c>
      <c r="P2651" s="1" t="str">
        <f>IF(Table1[[#This Row],[quantity]]&gt;=6,"Bulk Order","-")</f>
        <v>-</v>
      </c>
    </row>
    <row r="2652" spans="1:16" ht="14.25" customHeight="1" x14ac:dyDescent="0.3">
      <c r="A2652" s="6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3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/>
      <c r="N2652" s="1" t="s">
        <v>17</v>
      </c>
      <c r="O2652" s="7">
        <f t="shared" si="84"/>
        <v>2579.7907999999998</v>
      </c>
      <c r="P2652" s="1" t="str">
        <f>IF(Table1[[#This Row],[quantity]]&gt;=6,"Bulk Order","-")</f>
        <v>-</v>
      </c>
    </row>
    <row r="2653" spans="1:16" ht="14.25" customHeight="1" x14ac:dyDescent="0.3">
      <c r="A2653" s="6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3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/>
      <c r="N2653" s="1" t="s">
        <v>34</v>
      </c>
      <c r="O2653" s="7">
        <f t="shared" si="84"/>
        <v>1147.328</v>
      </c>
      <c r="P2653" s="1" t="str">
        <f>IF(Table1[[#This Row],[quantity]]&gt;=6,"Bulk Order","-")</f>
        <v>Bulk Order</v>
      </c>
    </row>
    <row r="2654" spans="1:16" ht="14.25" customHeight="1" x14ac:dyDescent="0.3">
      <c r="A2654" s="6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3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/>
      <c r="N2654" s="1" t="s">
        <v>48</v>
      </c>
      <c r="O2654" s="7">
        <f t="shared" si="84"/>
        <v>1404.7109999999998</v>
      </c>
      <c r="P2654" s="1" t="str">
        <f>IF(Table1[[#This Row],[quantity]]&gt;=6,"Bulk Order","-")</f>
        <v>-</v>
      </c>
    </row>
    <row r="2655" spans="1:16" ht="14.25" customHeight="1" x14ac:dyDescent="0.3">
      <c r="A2655" s="6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3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/>
      <c r="N2655" s="1" t="s">
        <v>17</v>
      </c>
      <c r="O2655" s="7">
        <f t="shared" si="84"/>
        <v>2617.0124999999998</v>
      </c>
      <c r="P2655" s="1" t="str">
        <f>IF(Table1[[#This Row],[quantity]]&gt;=6,"Bulk Order","-")</f>
        <v>Bulk Order</v>
      </c>
    </row>
    <row r="2656" spans="1:16" ht="14.25" customHeight="1" x14ac:dyDescent="0.3">
      <c r="A2656" s="6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3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/>
      <c r="N2656" s="1" t="s">
        <v>48</v>
      </c>
      <c r="O2656" s="7">
        <f t="shared" si="84"/>
        <v>3218.6891000000001</v>
      </c>
      <c r="P2656" s="1" t="str">
        <f>IF(Table1[[#This Row],[quantity]]&gt;=6,"Bulk Order","-")</f>
        <v>Bulk Order</v>
      </c>
    </row>
    <row r="2657" spans="1:16" ht="14.25" customHeight="1" x14ac:dyDescent="0.3">
      <c r="A2657" s="6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3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/>
      <c r="N2657" s="1" t="s">
        <v>48</v>
      </c>
      <c r="O2657" s="7">
        <f t="shared" si="84"/>
        <v>1899.2984999999999</v>
      </c>
      <c r="P2657" s="1" t="str">
        <f>IF(Table1[[#This Row],[quantity]]&gt;=6,"Bulk Order","-")</f>
        <v>Bulk Order</v>
      </c>
    </row>
    <row r="2658" spans="1:16" ht="14.25" customHeight="1" x14ac:dyDescent="0.3">
      <c r="A2658" s="6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3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/>
      <c r="N2658" s="1" t="s">
        <v>34</v>
      </c>
      <c r="O2658" s="7">
        <f t="shared" si="84"/>
        <v>2062.92</v>
      </c>
      <c r="P2658" s="1" t="str">
        <f>IF(Table1[[#This Row],[quantity]]&gt;=6,"Bulk Order","-")</f>
        <v>Bulk Order</v>
      </c>
    </row>
    <row r="2659" spans="1:16" ht="14.25" customHeight="1" x14ac:dyDescent="0.3">
      <c r="A2659" s="6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3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/>
      <c r="N2659" s="1" t="s">
        <v>23</v>
      </c>
      <c r="O2659" s="7">
        <f t="shared" si="84"/>
        <v>4251.0761000000002</v>
      </c>
      <c r="P2659" s="1" t="str">
        <f>IF(Table1[[#This Row],[quantity]]&gt;=6,"Bulk Order","-")</f>
        <v>-</v>
      </c>
    </row>
    <row r="2660" spans="1:16" ht="14.25" customHeight="1" x14ac:dyDescent="0.3">
      <c r="A2660" s="6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3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/>
      <c r="N2660" s="1" t="s">
        <v>17</v>
      </c>
      <c r="O2660" s="7">
        <f t="shared" si="84"/>
        <v>2881.0420000000004</v>
      </c>
      <c r="P2660" s="1" t="str">
        <f>IF(Table1[[#This Row],[quantity]]&gt;=6,"Bulk Order","-")</f>
        <v>Bulk Order</v>
      </c>
    </row>
    <row r="2661" spans="1:16" ht="14.25" customHeight="1" x14ac:dyDescent="0.3">
      <c r="A2661" s="6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3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/>
      <c r="N2661" s="1" t="s">
        <v>39</v>
      </c>
      <c r="O2661" s="7">
        <f t="shared" si="84"/>
        <v>653.072</v>
      </c>
      <c r="P2661" s="1" t="str">
        <f>IF(Table1[[#This Row],[quantity]]&gt;=6,"Bulk Order","-")</f>
        <v>-</v>
      </c>
    </row>
    <row r="2662" spans="1:16" ht="14.25" customHeight="1" x14ac:dyDescent="0.3">
      <c r="A2662" s="6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3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/>
      <c r="N2662" s="1" t="s">
        <v>28</v>
      </c>
      <c r="O2662" s="7">
        <f t="shared" si="84"/>
        <v>1814.3232000000003</v>
      </c>
      <c r="P2662" s="1" t="str">
        <f>IF(Table1[[#This Row],[quantity]]&gt;=6,"Bulk Order","-")</f>
        <v>Bulk Order</v>
      </c>
    </row>
    <row r="2663" spans="1:16" ht="14.25" customHeight="1" x14ac:dyDescent="0.3">
      <c r="A2663" s="6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3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/>
      <c r="N2663" s="1" t="s">
        <v>39</v>
      </c>
      <c r="O2663" s="7">
        <f t="shared" si="84"/>
        <v>1980.4202</v>
      </c>
      <c r="P2663" s="1" t="str">
        <f>IF(Table1[[#This Row],[quantity]]&gt;=6,"Bulk Order","-")</f>
        <v>Bulk Order</v>
      </c>
    </row>
    <row r="2664" spans="1:16" ht="14.25" customHeight="1" x14ac:dyDescent="0.3">
      <c r="A2664" s="6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3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/>
      <c r="N2664" s="1" t="s">
        <v>28</v>
      </c>
      <c r="O2664" s="7">
        <f t="shared" si="84"/>
        <v>3755.4692</v>
      </c>
      <c r="P2664" s="1" t="str">
        <f>IF(Table1[[#This Row],[quantity]]&gt;=6,"Bulk Order","-")</f>
        <v>-</v>
      </c>
    </row>
    <row r="2665" spans="1:16" ht="14.25" customHeight="1" x14ac:dyDescent="0.3">
      <c r="A2665" s="6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3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/>
      <c r="N2665" s="1" t="s">
        <v>28</v>
      </c>
      <c r="O2665" s="7">
        <f t="shared" si="84"/>
        <v>168.99050000000003</v>
      </c>
      <c r="P2665" s="1" t="str">
        <f>IF(Table1[[#This Row],[quantity]]&gt;=6,"Bulk Order","-")</f>
        <v>Bulk Order</v>
      </c>
    </row>
    <row r="2666" spans="1:16" ht="14.25" customHeight="1" x14ac:dyDescent="0.3">
      <c r="A2666" s="6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3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/>
      <c r="N2666" s="1" t="s">
        <v>39</v>
      </c>
      <c r="O2666" s="7">
        <f t="shared" si="84"/>
        <v>1288.6555000000001</v>
      </c>
      <c r="P2666" s="1" t="str">
        <f>IF(Table1[[#This Row],[quantity]]&gt;=6,"Bulk Order","-")</f>
        <v>-</v>
      </c>
    </row>
    <row r="2667" spans="1:16" ht="14.25" customHeight="1" x14ac:dyDescent="0.3">
      <c r="A2667" s="6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3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/>
      <c r="N2667" s="1" t="s">
        <v>48</v>
      </c>
      <c r="O2667" s="7">
        <f t="shared" si="84"/>
        <v>1311.0445</v>
      </c>
      <c r="P2667" s="1" t="str">
        <f>IF(Table1[[#This Row],[quantity]]&gt;=6,"Bulk Order","-")</f>
        <v>Bulk Order</v>
      </c>
    </row>
    <row r="2668" spans="1:16" ht="14.25" customHeight="1" x14ac:dyDescent="0.3">
      <c r="A2668" s="6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3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/>
      <c r="N2668" s="1" t="s">
        <v>23</v>
      </c>
      <c r="O2668" s="7">
        <f t="shared" si="84"/>
        <v>696.79279999999994</v>
      </c>
      <c r="P2668" s="1" t="str">
        <f>IF(Table1[[#This Row],[quantity]]&gt;=6,"Bulk Order","-")</f>
        <v>Bulk Order</v>
      </c>
    </row>
    <row r="2669" spans="1:16" ht="14.25" customHeight="1" x14ac:dyDescent="0.3">
      <c r="A2669" s="6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3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/>
      <c r="N2669" s="1" t="s">
        <v>17</v>
      </c>
      <c r="O2669" s="7">
        <f t="shared" si="84"/>
        <v>1134.5612000000001</v>
      </c>
      <c r="P2669" s="1" t="str">
        <f>IF(Table1[[#This Row],[quantity]]&gt;=6,"Bulk Order","-")</f>
        <v>Bulk Order</v>
      </c>
    </row>
    <row r="2670" spans="1:16" ht="14.25" customHeight="1" x14ac:dyDescent="0.3">
      <c r="A2670" s="6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3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/>
      <c r="N2670" s="1" t="s">
        <v>28</v>
      </c>
      <c r="O2670" s="7">
        <f t="shared" si="84"/>
        <v>1766.2944</v>
      </c>
      <c r="P2670" s="1" t="str">
        <f>IF(Table1[[#This Row],[quantity]]&gt;=6,"Bulk Order","-")</f>
        <v>Bulk Order</v>
      </c>
    </row>
    <row r="2671" spans="1:16" ht="14.25" customHeight="1" x14ac:dyDescent="0.3">
      <c r="A2671" s="6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3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/>
      <c r="N2671" s="1" t="s">
        <v>23</v>
      </c>
      <c r="O2671" s="7">
        <f t="shared" si="84"/>
        <v>1404.165</v>
      </c>
      <c r="P2671" s="1" t="str">
        <f>IF(Table1[[#This Row],[quantity]]&gt;=6,"Bulk Order","-")</f>
        <v>-</v>
      </c>
    </row>
    <row r="2672" spans="1:16" ht="14.25" customHeight="1" x14ac:dyDescent="0.3">
      <c r="A2672" s="6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3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/>
      <c r="N2672" s="1" t="s">
        <v>17</v>
      </c>
      <c r="O2672" s="7">
        <f t="shared" si="84"/>
        <v>2088.8413</v>
      </c>
      <c r="P2672" s="1" t="str">
        <f>IF(Table1[[#This Row],[quantity]]&gt;=6,"Bulk Order","-")</f>
        <v>Bulk Order</v>
      </c>
    </row>
    <row r="2673" spans="1:16" ht="14.25" customHeight="1" x14ac:dyDescent="0.3">
      <c r="A2673" s="6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3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/>
      <c r="N2673" s="1" t="s">
        <v>34</v>
      </c>
      <c r="O2673" s="7">
        <f t="shared" si="84"/>
        <v>2644.2064</v>
      </c>
      <c r="P2673" s="1" t="str">
        <f>IF(Table1[[#This Row],[quantity]]&gt;=6,"Bulk Order","-")</f>
        <v>-</v>
      </c>
    </row>
    <row r="2674" spans="1:16" ht="14.25" customHeight="1" x14ac:dyDescent="0.3">
      <c r="A2674" s="6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3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/>
      <c r="N2674" s="1" t="s">
        <v>17</v>
      </c>
      <c r="O2674" s="7">
        <f t="shared" si="84"/>
        <v>2113.5564000000004</v>
      </c>
      <c r="P2674" s="1" t="str">
        <f>IF(Table1[[#This Row],[quantity]]&gt;=6,"Bulk Order","-")</f>
        <v>Bulk Order</v>
      </c>
    </row>
    <row r="2675" spans="1:16" ht="14.25" customHeight="1" x14ac:dyDescent="0.3">
      <c r="A2675" s="6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3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/>
      <c r="N2675" s="1" t="s">
        <v>34</v>
      </c>
      <c r="O2675" s="7">
        <f t="shared" si="84"/>
        <v>2155.768</v>
      </c>
      <c r="P2675" s="1" t="str">
        <f>IF(Table1[[#This Row],[quantity]]&gt;=6,"Bulk Order","-")</f>
        <v>Bulk Order</v>
      </c>
    </row>
    <row r="2676" spans="1:16" ht="14.25" customHeight="1" x14ac:dyDescent="0.3">
      <c r="A2676" s="6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3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/>
      <c r="N2676" s="1" t="s">
        <v>28</v>
      </c>
      <c r="O2676" s="7">
        <f t="shared" si="84"/>
        <v>390.47919999999999</v>
      </c>
      <c r="P2676" s="1" t="str">
        <f>IF(Table1[[#This Row],[quantity]]&gt;=6,"Bulk Order","-")</f>
        <v>Bulk Order</v>
      </c>
    </row>
    <row r="2677" spans="1:16" ht="14.25" customHeight="1" x14ac:dyDescent="0.3">
      <c r="A2677" s="6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3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/>
      <c r="N2677" s="1" t="s">
        <v>48</v>
      </c>
      <c r="O2677" s="7">
        <f t="shared" si="84"/>
        <v>948.04830000000004</v>
      </c>
      <c r="P2677" s="1" t="str">
        <f>IF(Table1[[#This Row],[quantity]]&gt;=6,"Bulk Order","-")</f>
        <v>-</v>
      </c>
    </row>
    <row r="2678" spans="1:16" ht="14.25" customHeight="1" x14ac:dyDescent="0.3">
      <c r="A2678" s="6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3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/>
      <c r="N2678" s="1" t="s">
        <v>48</v>
      </c>
      <c r="O2678" s="7">
        <f t="shared" si="84"/>
        <v>2733.8244</v>
      </c>
      <c r="P2678" s="1" t="str">
        <f>IF(Table1[[#This Row],[quantity]]&gt;=6,"Bulk Order","-")</f>
        <v>Bulk Order</v>
      </c>
    </row>
    <row r="2679" spans="1:16" ht="14.25" customHeight="1" x14ac:dyDescent="0.3">
      <c r="A2679" s="6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3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/>
      <c r="N2679" s="1" t="s">
        <v>23</v>
      </c>
      <c r="O2679" s="7">
        <f t="shared" si="84"/>
        <v>2305.431</v>
      </c>
      <c r="P2679" s="1" t="str">
        <f>IF(Table1[[#This Row],[quantity]]&gt;=6,"Bulk Order","-")</f>
        <v>-</v>
      </c>
    </row>
    <row r="2680" spans="1:16" ht="14.25" customHeight="1" x14ac:dyDescent="0.3">
      <c r="A2680" s="6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3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/>
      <c r="N2680" s="1" t="s">
        <v>48</v>
      </c>
      <c r="O2680" s="7">
        <f t="shared" si="84"/>
        <v>3381.7815000000001</v>
      </c>
      <c r="P2680" s="1" t="str">
        <f>IF(Table1[[#This Row],[quantity]]&gt;=6,"Bulk Order","-")</f>
        <v>-</v>
      </c>
    </row>
    <row r="2681" spans="1:16" ht="14.25" customHeight="1" x14ac:dyDescent="0.3">
      <c r="A2681" s="6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3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/>
      <c r="N2681" s="1" t="s">
        <v>23</v>
      </c>
      <c r="O2681" s="7">
        <f t="shared" si="84"/>
        <v>2834.6990000000001</v>
      </c>
      <c r="P2681" s="1" t="str">
        <f>IF(Table1[[#This Row],[quantity]]&gt;=6,"Bulk Order","-")</f>
        <v>-</v>
      </c>
    </row>
    <row r="2682" spans="1:16" ht="14.25" customHeight="1" x14ac:dyDescent="0.3">
      <c r="A2682" s="6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3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/>
      <c r="N2682" s="1" t="s">
        <v>34</v>
      </c>
      <c r="O2682" s="7">
        <f t="shared" si="84"/>
        <v>228.76819999999998</v>
      </c>
      <c r="P2682" s="1" t="str">
        <f>IF(Table1[[#This Row],[quantity]]&gt;=6,"Bulk Order","-")</f>
        <v>Bulk Order</v>
      </c>
    </row>
    <row r="2683" spans="1:16" ht="14.25" customHeight="1" x14ac:dyDescent="0.3">
      <c r="A2683" s="6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3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/>
      <c r="N2683" s="1" t="s">
        <v>17</v>
      </c>
      <c r="O2683" s="7">
        <f t="shared" si="84"/>
        <v>3681.3339999999998</v>
      </c>
      <c r="P2683" s="1" t="str">
        <f>IF(Table1[[#This Row],[quantity]]&gt;=6,"Bulk Order","-")</f>
        <v>-</v>
      </c>
    </row>
    <row r="2684" spans="1:16" ht="14.25" customHeight="1" x14ac:dyDescent="0.3">
      <c r="A2684" s="6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3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/>
      <c r="N2684" s="1" t="s">
        <v>28</v>
      </c>
      <c r="O2684" s="7">
        <f t="shared" si="84"/>
        <v>207.595</v>
      </c>
      <c r="P2684" s="1" t="str">
        <f>IF(Table1[[#This Row],[quantity]]&gt;=6,"Bulk Order","-")</f>
        <v>Bulk Order</v>
      </c>
    </row>
    <row r="2685" spans="1:16" ht="14.25" customHeight="1" x14ac:dyDescent="0.3">
      <c r="A2685" s="6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3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/>
      <c r="N2685" s="1" t="s">
        <v>48</v>
      </c>
      <c r="O2685" s="7">
        <f t="shared" si="84"/>
        <v>2832.9300000000003</v>
      </c>
      <c r="P2685" s="1" t="str">
        <f>IF(Table1[[#This Row],[quantity]]&gt;=6,"Bulk Order","-")</f>
        <v>-</v>
      </c>
    </row>
    <row r="2686" spans="1:16" ht="14.25" customHeight="1" x14ac:dyDescent="0.3">
      <c r="A2686" s="6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3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/>
      <c r="N2686" s="1" t="s">
        <v>28</v>
      </c>
      <c r="O2686" s="7">
        <f t="shared" si="84"/>
        <v>750.97749999999996</v>
      </c>
      <c r="P2686" s="1" t="str">
        <f>IF(Table1[[#This Row],[quantity]]&gt;=6,"Bulk Order","-")</f>
        <v>Bulk Order</v>
      </c>
    </row>
    <row r="2687" spans="1:16" ht="14.25" customHeight="1" x14ac:dyDescent="0.3">
      <c r="A2687" s="6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3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/>
      <c r="N2687" s="1" t="s">
        <v>28</v>
      </c>
      <c r="O2687" s="7">
        <f t="shared" si="84"/>
        <v>1566.4739999999999</v>
      </c>
      <c r="P2687" s="1" t="str">
        <f>IF(Table1[[#This Row],[quantity]]&gt;=6,"Bulk Order","-")</f>
        <v>-</v>
      </c>
    </row>
    <row r="2688" spans="1:16" ht="14.25" customHeight="1" x14ac:dyDescent="0.3">
      <c r="A2688" s="6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3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/>
      <c r="N2688" s="1" t="s">
        <v>28</v>
      </c>
      <c r="O2688" s="7">
        <f t="shared" si="84"/>
        <v>358.07459999999998</v>
      </c>
      <c r="P2688" s="1" t="str">
        <f>IF(Table1[[#This Row],[quantity]]&gt;=6,"Bulk Order","-")</f>
        <v>Bulk Order</v>
      </c>
    </row>
    <row r="2689" spans="1:16" ht="14.25" customHeight="1" x14ac:dyDescent="0.3">
      <c r="A2689" s="6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3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/>
      <c r="N2689" s="1" t="s">
        <v>34</v>
      </c>
      <c r="O2689" s="7">
        <f t="shared" si="84"/>
        <v>2511.6952000000001</v>
      </c>
      <c r="P2689" s="1" t="str">
        <f>IF(Table1[[#This Row],[quantity]]&gt;=6,"Bulk Order","-")</f>
        <v>-</v>
      </c>
    </row>
    <row r="2690" spans="1:16" ht="14.25" customHeight="1" x14ac:dyDescent="0.3">
      <c r="A2690" s="6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3"/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/>
      <c r="N2690" s="1" t="s">
        <v>17</v>
      </c>
      <c r="O2690" s="7">
        <f t="shared" si="84"/>
        <v>2450.855</v>
      </c>
      <c r="P2690" s="1" t="str">
        <f>IF(Table1[[#This Row],[quantity]]&gt;=6,"Bulk Order","-")</f>
        <v>Bulk Order</v>
      </c>
    </row>
    <row r="2691" spans="1:16" ht="14.25" customHeight="1" x14ac:dyDescent="0.3">
      <c r="A2691" s="6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ref="F2691:F2754" si="85">D2691*E2691</f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/>
      <c r="N2691" s="1" t="s">
        <v>48</v>
      </c>
      <c r="O2691" s="7">
        <f t="shared" ref="O2691:O2754" si="86">D2691-F2691</f>
        <v>702.47379999999998</v>
      </c>
      <c r="P2691" s="1" t="str">
        <f>IF(Table1[[#This Row],[quantity]]&gt;=6,"Bulk Order","-")</f>
        <v>-</v>
      </c>
    </row>
    <row r="2692" spans="1:16" ht="14.25" customHeight="1" x14ac:dyDescent="0.3">
      <c r="A2692" s="6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5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/>
      <c r="N2692" s="1" t="s">
        <v>17</v>
      </c>
      <c r="O2692" s="7">
        <f t="shared" si="86"/>
        <v>790.16849999999999</v>
      </c>
      <c r="P2692" s="1" t="str">
        <f>IF(Table1[[#This Row],[quantity]]&gt;=6,"Bulk Order","-")</f>
        <v>-</v>
      </c>
    </row>
    <row r="2693" spans="1:16" ht="14.25" customHeight="1" x14ac:dyDescent="0.3">
      <c r="A2693" s="6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5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/>
      <c r="N2693" s="1" t="s">
        <v>48</v>
      </c>
      <c r="O2693" s="7">
        <f t="shared" si="86"/>
        <v>149.33519999999999</v>
      </c>
      <c r="P2693" s="1" t="str">
        <f>IF(Table1[[#This Row],[quantity]]&gt;=6,"Bulk Order","-")</f>
        <v>Bulk Order</v>
      </c>
    </row>
    <row r="2694" spans="1:16" ht="14.25" customHeight="1" x14ac:dyDescent="0.3">
      <c r="A2694" s="6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5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/>
      <c r="N2694" s="1" t="s">
        <v>34</v>
      </c>
      <c r="O2694" s="7">
        <f t="shared" si="86"/>
        <v>3916.5687000000003</v>
      </c>
      <c r="P2694" s="1" t="str">
        <f>IF(Table1[[#This Row],[quantity]]&gt;=6,"Bulk Order","-")</f>
        <v>Bulk Order</v>
      </c>
    </row>
    <row r="2695" spans="1:16" ht="14.25" customHeight="1" x14ac:dyDescent="0.3">
      <c r="A2695" s="6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5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/>
      <c r="N2695" s="1" t="s">
        <v>39</v>
      </c>
      <c r="O2695" s="7">
        <f t="shared" si="86"/>
        <v>1333.4675999999999</v>
      </c>
      <c r="P2695" s="1" t="str">
        <f>IF(Table1[[#This Row],[quantity]]&gt;=6,"Bulk Order","-")</f>
        <v>-</v>
      </c>
    </row>
    <row r="2696" spans="1:16" ht="14.25" customHeight="1" x14ac:dyDescent="0.3">
      <c r="A2696" s="6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5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/>
      <c r="N2696" s="1" t="s">
        <v>34</v>
      </c>
      <c r="O2696" s="7">
        <f t="shared" si="86"/>
        <v>1492.65</v>
      </c>
      <c r="P2696" s="1" t="str">
        <f>IF(Table1[[#This Row],[quantity]]&gt;=6,"Bulk Order","-")</f>
        <v>Bulk Order</v>
      </c>
    </row>
    <row r="2697" spans="1:16" ht="14.25" customHeight="1" x14ac:dyDescent="0.3">
      <c r="A2697" s="6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5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/>
      <c r="N2697" s="1" t="s">
        <v>17</v>
      </c>
      <c r="O2697" s="7">
        <f t="shared" si="86"/>
        <v>198.6756</v>
      </c>
      <c r="P2697" s="1" t="str">
        <f>IF(Table1[[#This Row],[quantity]]&gt;=6,"Bulk Order","-")</f>
        <v>Bulk Order</v>
      </c>
    </row>
    <row r="2698" spans="1:16" ht="14.25" customHeight="1" x14ac:dyDescent="0.3">
      <c r="A2698" s="6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5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/>
      <c r="N2698" s="1" t="s">
        <v>48</v>
      </c>
      <c r="O2698" s="7">
        <f t="shared" si="86"/>
        <v>2343.7440000000001</v>
      </c>
      <c r="P2698" s="1" t="str">
        <f>IF(Table1[[#This Row],[quantity]]&gt;=6,"Bulk Order","-")</f>
        <v>-</v>
      </c>
    </row>
    <row r="2699" spans="1:16" ht="14.25" customHeight="1" x14ac:dyDescent="0.3">
      <c r="A2699" s="6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5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/>
      <c r="N2699" s="1" t="s">
        <v>17</v>
      </c>
      <c r="O2699" s="7">
        <f t="shared" si="86"/>
        <v>2370.7903999999999</v>
      </c>
      <c r="P2699" s="1" t="str">
        <f>IF(Table1[[#This Row],[quantity]]&gt;=6,"Bulk Order","-")</f>
        <v>Bulk Order</v>
      </c>
    </row>
    <row r="2700" spans="1:16" ht="14.25" customHeight="1" x14ac:dyDescent="0.3">
      <c r="A2700" s="6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5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/>
      <c r="N2700" s="1" t="s">
        <v>23</v>
      </c>
      <c r="O2700" s="7">
        <f t="shared" si="86"/>
        <v>3396.732</v>
      </c>
      <c r="P2700" s="1" t="str">
        <f>IF(Table1[[#This Row],[quantity]]&gt;=6,"Bulk Order","-")</f>
        <v>-</v>
      </c>
    </row>
    <row r="2701" spans="1:16" ht="14.25" customHeight="1" x14ac:dyDescent="0.3">
      <c r="A2701" s="6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5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/>
      <c r="N2701" s="1" t="s">
        <v>17</v>
      </c>
      <c r="O2701" s="7">
        <f t="shared" si="86"/>
        <v>2222.5672</v>
      </c>
      <c r="P2701" s="1" t="str">
        <f>IF(Table1[[#This Row],[quantity]]&gt;=6,"Bulk Order","-")</f>
        <v>Bulk Order</v>
      </c>
    </row>
    <row r="2702" spans="1:16" ht="14.25" customHeight="1" x14ac:dyDescent="0.3">
      <c r="A2702" s="6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5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/>
      <c r="N2702" s="1" t="s">
        <v>34</v>
      </c>
      <c r="O2702" s="7">
        <f t="shared" si="86"/>
        <v>424.45909999999998</v>
      </c>
      <c r="P2702" s="1" t="str">
        <f>IF(Table1[[#This Row],[quantity]]&gt;=6,"Bulk Order","-")</f>
        <v>Bulk Order</v>
      </c>
    </row>
    <row r="2703" spans="1:16" ht="14.25" customHeight="1" x14ac:dyDescent="0.3">
      <c r="A2703" s="6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5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/>
      <c r="N2703" s="1" t="s">
        <v>17</v>
      </c>
      <c r="O2703" s="7">
        <f t="shared" si="86"/>
        <v>2932.65</v>
      </c>
      <c r="P2703" s="1" t="str">
        <f>IF(Table1[[#This Row],[quantity]]&gt;=6,"Bulk Order","-")</f>
        <v>-</v>
      </c>
    </row>
    <row r="2704" spans="1:16" ht="14.25" customHeight="1" x14ac:dyDescent="0.3">
      <c r="A2704" s="6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5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/>
      <c r="N2704" s="1" t="s">
        <v>34</v>
      </c>
      <c r="O2704" s="7">
        <f t="shared" si="86"/>
        <v>2792.0205000000001</v>
      </c>
      <c r="P2704" s="1" t="str">
        <f>IF(Table1[[#This Row],[quantity]]&gt;=6,"Bulk Order","-")</f>
        <v>Bulk Order</v>
      </c>
    </row>
    <row r="2705" spans="1:16" ht="14.25" customHeight="1" x14ac:dyDescent="0.3">
      <c r="A2705" s="6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5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/>
      <c r="N2705" s="1" t="s">
        <v>17</v>
      </c>
      <c r="O2705" s="7">
        <f t="shared" si="86"/>
        <v>2368.7280000000001</v>
      </c>
      <c r="P2705" s="1" t="str">
        <f>IF(Table1[[#This Row],[quantity]]&gt;=6,"Bulk Order","-")</f>
        <v>-</v>
      </c>
    </row>
    <row r="2706" spans="1:16" ht="14.25" customHeight="1" x14ac:dyDescent="0.3">
      <c r="A2706" s="6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5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/>
      <c r="N2706" s="1" t="s">
        <v>39</v>
      </c>
      <c r="O2706" s="7">
        <f t="shared" si="86"/>
        <v>695.66699999999992</v>
      </c>
      <c r="P2706" s="1" t="str">
        <f>IF(Table1[[#This Row],[quantity]]&gt;=6,"Bulk Order","-")</f>
        <v>-</v>
      </c>
    </row>
    <row r="2707" spans="1:16" ht="14.25" customHeight="1" x14ac:dyDescent="0.3">
      <c r="A2707" s="6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5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/>
      <c r="N2707" s="1" t="s">
        <v>23</v>
      </c>
      <c r="O2707" s="7">
        <f t="shared" si="86"/>
        <v>2479.0266000000001</v>
      </c>
      <c r="P2707" s="1" t="str">
        <f>IF(Table1[[#This Row],[quantity]]&gt;=6,"Bulk Order","-")</f>
        <v>-</v>
      </c>
    </row>
    <row r="2708" spans="1:16" ht="14.25" customHeight="1" x14ac:dyDescent="0.3">
      <c r="A2708" s="6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5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/>
      <c r="N2708" s="1" t="s">
        <v>23</v>
      </c>
      <c r="O2708" s="7">
        <f t="shared" si="86"/>
        <v>3740.6625000000004</v>
      </c>
      <c r="P2708" s="1" t="str">
        <f>IF(Table1[[#This Row],[quantity]]&gt;=6,"Bulk Order","-")</f>
        <v>Bulk Order</v>
      </c>
    </row>
    <row r="2709" spans="1:16" ht="14.25" customHeight="1" x14ac:dyDescent="0.3">
      <c r="A2709" s="6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5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/>
      <c r="N2709" s="1" t="s">
        <v>28</v>
      </c>
      <c r="O2709" s="7">
        <f t="shared" si="86"/>
        <v>4412.9722000000002</v>
      </c>
      <c r="P2709" s="1" t="str">
        <f>IF(Table1[[#This Row],[quantity]]&gt;=6,"Bulk Order","-")</f>
        <v>-</v>
      </c>
    </row>
    <row r="2710" spans="1:16" ht="14.25" customHeight="1" x14ac:dyDescent="0.3">
      <c r="A2710" s="6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5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/>
      <c r="N2710" s="1" t="s">
        <v>39</v>
      </c>
      <c r="O2710" s="7">
        <f t="shared" si="86"/>
        <v>3792.5933</v>
      </c>
      <c r="P2710" s="1" t="str">
        <f>IF(Table1[[#This Row],[quantity]]&gt;=6,"Bulk Order","-")</f>
        <v>-</v>
      </c>
    </row>
    <row r="2711" spans="1:16" ht="14.25" customHeight="1" x14ac:dyDescent="0.3">
      <c r="A2711" s="6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5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/>
      <c r="N2711" s="1" t="s">
        <v>48</v>
      </c>
      <c r="O2711" s="7">
        <f t="shared" si="86"/>
        <v>1804.9331999999999</v>
      </c>
      <c r="P2711" s="1" t="str">
        <f>IF(Table1[[#This Row],[quantity]]&gt;=6,"Bulk Order","-")</f>
        <v>-</v>
      </c>
    </row>
    <row r="2712" spans="1:16" ht="14.25" customHeight="1" x14ac:dyDescent="0.3">
      <c r="A2712" s="6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5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/>
      <c r="N2712" s="1" t="s">
        <v>34</v>
      </c>
      <c r="O2712" s="7">
        <f t="shared" si="86"/>
        <v>1051.6619999999998</v>
      </c>
      <c r="P2712" s="1" t="str">
        <f>IF(Table1[[#This Row],[quantity]]&gt;=6,"Bulk Order","-")</f>
        <v>-</v>
      </c>
    </row>
    <row r="2713" spans="1:16" ht="14.25" customHeight="1" x14ac:dyDescent="0.3">
      <c r="A2713" s="6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5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/>
      <c r="N2713" s="1" t="s">
        <v>28</v>
      </c>
      <c r="O2713" s="7">
        <f t="shared" si="86"/>
        <v>344.33730000000003</v>
      </c>
      <c r="P2713" s="1" t="str">
        <f>IF(Table1[[#This Row],[quantity]]&gt;=6,"Bulk Order","-")</f>
        <v>-</v>
      </c>
    </row>
    <row r="2714" spans="1:16" ht="14.25" customHeight="1" x14ac:dyDescent="0.3">
      <c r="A2714" s="6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5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/>
      <c r="N2714" s="1" t="s">
        <v>17</v>
      </c>
      <c r="O2714" s="7">
        <f t="shared" si="86"/>
        <v>1861.6260000000002</v>
      </c>
      <c r="P2714" s="1" t="str">
        <f>IF(Table1[[#This Row],[quantity]]&gt;=6,"Bulk Order","-")</f>
        <v>-</v>
      </c>
    </row>
    <row r="2715" spans="1:16" ht="14.25" customHeight="1" x14ac:dyDescent="0.3">
      <c r="A2715" s="6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5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/>
      <c r="N2715" s="1" t="s">
        <v>23</v>
      </c>
      <c r="O2715" s="7">
        <f t="shared" si="86"/>
        <v>855.99360000000001</v>
      </c>
      <c r="P2715" s="1" t="str">
        <f>IF(Table1[[#This Row],[quantity]]&gt;=6,"Bulk Order","-")</f>
        <v>-</v>
      </c>
    </row>
    <row r="2716" spans="1:16" ht="14.25" customHeight="1" x14ac:dyDescent="0.3">
      <c r="A2716" s="6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5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/>
      <c r="N2716" s="1" t="s">
        <v>34</v>
      </c>
      <c r="O2716" s="7">
        <f t="shared" si="86"/>
        <v>1009.6800000000001</v>
      </c>
      <c r="P2716" s="1" t="str">
        <f>IF(Table1[[#This Row],[quantity]]&gt;=6,"Bulk Order","-")</f>
        <v>-</v>
      </c>
    </row>
    <row r="2717" spans="1:16" ht="14.25" customHeight="1" x14ac:dyDescent="0.3">
      <c r="A2717" s="6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5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/>
      <c r="N2717" s="1" t="s">
        <v>48</v>
      </c>
      <c r="O2717" s="7">
        <f t="shared" si="86"/>
        <v>2950.3649999999998</v>
      </c>
      <c r="P2717" s="1" t="str">
        <f>IF(Table1[[#This Row],[quantity]]&gt;=6,"Bulk Order","-")</f>
        <v>-</v>
      </c>
    </row>
    <row r="2718" spans="1:16" ht="14.25" customHeight="1" x14ac:dyDescent="0.3">
      <c r="A2718" s="6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5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/>
      <c r="N2718" s="1" t="s">
        <v>39</v>
      </c>
      <c r="O2718" s="7">
        <f t="shared" si="86"/>
        <v>4361.2019999999993</v>
      </c>
      <c r="P2718" s="1" t="str">
        <f>IF(Table1[[#This Row],[quantity]]&gt;=6,"Bulk Order","-")</f>
        <v>Bulk Order</v>
      </c>
    </row>
    <row r="2719" spans="1:16" ht="14.25" customHeight="1" x14ac:dyDescent="0.3">
      <c r="A2719" s="6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5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/>
      <c r="N2719" s="1" t="s">
        <v>23</v>
      </c>
      <c r="O2719" s="7">
        <f t="shared" si="86"/>
        <v>3465.9961999999996</v>
      </c>
      <c r="P2719" s="1" t="str">
        <f>IF(Table1[[#This Row],[quantity]]&gt;=6,"Bulk Order","-")</f>
        <v>Bulk Order</v>
      </c>
    </row>
    <row r="2720" spans="1:16" ht="14.25" customHeight="1" x14ac:dyDescent="0.3">
      <c r="A2720" s="6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5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/>
      <c r="N2720" s="1" t="s">
        <v>17</v>
      </c>
      <c r="O2720" s="7">
        <f t="shared" si="86"/>
        <v>827.47760000000005</v>
      </c>
      <c r="P2720" s="1" t="str">
        <f>IF(Table1[[#This Row],[quantity]]&gt;=6,"Bulk Order","-")</f>
        <v>-</v>
      </c>
    </row>
    <row r="2721" spans="1:16" ht="14.25" customHeight="1" x14ac:dyDescent="0.3">
      <c r="A2721" s="6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5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/>
      <c r="N2721" s="1" t="s">
        <v>48</v>
      </c>
      <c r="O2721" s="7">
        <f t="shared" si="86"/>
        <v>2934.3470000000002</v>
      </c>
      <c r="P2721" s="1" t="str">
        <f>IF(Table1[[#This Row],[quantity]]&gt;=6,"Bulk Order","-")</f>
        <v>-</v>
      </c>
    </row>
    <row r="2722" spans="1:16" ht="14.25" customHeight="1" x14ac:dyDescent="0.3">
      <c r="A2722" s="6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5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/>
      <c r="N2722" s="1" t="s">
        <v>34</v>
      </c>
      <c r="O2722" s="7">
        <f t="shared" si="86"/>
        <v>452.22660000000002</v>
      </c>
      <c r="P2722" s="1" t="str">
        <f>IF(Table1[[#This Row],[quantity]]&gt;=6,"Bulk Order","-")</f>
        <v>Bulk Order</v>
      </c>
    </row>
    <row r="2723" spans="1:16" ht="14.25" customHeight="1" x14ac:dyDescent="0.3">
      <c r="A2723" s="6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5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/>
      <c r="N2723" s="1" t="s">
        <v>48</v>
      </c>
      <c r="O2723" s="7">
        <f t="shared" si="86"/>
        <v>2199.4090000000001</v>
      </c>
      <c r="P2723" s="1" t="str">
        <f>IF(Table1[[#This Row],[quantity]]&gt;=6,"Bulk Order","-")</f>
        <v>-</v>
      </c>
    </row>
    <row r="2724" spans="1:16" ht="14.25" customHeight="1" x14ac:dyDescent="0.3">
      <c r="A2724" s="6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5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/>
      <c r="N2724" s="1" t="s">
        <v>28</v>
      </c>
      <c r="O2724" s="7">
        <f t="shared" si="86"/>
        <v>1789.6724999999999</v>
      </c>
      <c r="P2724" s="1" t="str">
        <f>IF(Table1[[#This Row],[quantity]]&gt;=6,"Bulk Order","-")</f>
        <v>-</v>
      </c>
    </row>
    <row r="2725" spans="1:16" ht="14.25" customHeight="1" x14ac:dyDescent="0.3">
      <c r="A2725" s="6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5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/>
      <c r="N2725" s="1" t="s">
        <v>28</v>
      </c>
      <c r="O2725" s="7">
        <f t="shared" si="86"/>
        <v>1537.9585000000002</v>
      </c>
      <c r="P2725" s="1" t="str">
        <f>IF(Table1[[#This Row],[quantity]]&gt;=6,"Bulk Order","-")</f>
        <v>-</v>
      </c>
    </row>
    <row r="2726" spans="1:16" ht="14.25" customHeight="1" x14ac:dyDescent="0.3">
      <c r="A2726" s="6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5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/>
      <c r="N2726" s="1" t="s">
        <v>17</v>
      </c>
      <c r="O2726" s="7">
        <f t="shared" si="86"/>
        <v>4668.72</v>
      </c>
      <c r="P2726" s="1" t="str">
        <f>IF(Table1[[#This Row],[quantity]]&gt;=6,"Bulk Order","-")</f>
        <v>Bulk Order</v>
      </c>
    </row>
    <row r="2727" spans="1:16" ht="14.25" customHeight="1" x14ac:dyDescent="0.3">
      <c r="A2727" s="6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5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/>
      <c r="N2727" s="1" t="s">
        <v>48</v>
      </c>
      <c r="O2727" s="7">
        <f t="shared" si="86"/>
        <v>1039.644</v>
      </c>
      <c r="P2727" s="1" t="str">
        <f>IF(Table1[[#This Row],[quantity]]&gt;=6,"Bulk Order","-")</f>
        <v>-</v>
      </c>
    </row>
    <row r="2728" spans="1:16" ht="14.25" customHeight="1" x14ac:dyDescent="0.3">
      <c r="A2728" s="6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5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/>
      <c r="N2728" s="1" t="s">
        <v>17</v>
      </c>
      <c r="O2728" s="7">
        <f t="shared" si="86"/>
        <v>2013.1125000000002</v>
      </c>
      <c r="P2728" s="1" t="str">
        <f>IF(Table1[[#This Row],[quantity]]&gt;=6,"Bulk Order","-")</f>
        <v>Bulk Order</v>
      </c>
    </row>
    <row r="2729" spans="1:16" ht="14.25" customHeight="1" x14ac:dyDescent="0.3">
      <c r="A2729" s="6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5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/>
      <c r="N2729" s="1" t="s">
        <v>34</v>
      </c>
      <c r="O2729" s="7">
        <f t="shared" si="86"/>
        <v>248.941</v>
      </c>
      <c r="P2729" s="1" t="str">
        <f>IF(Table1[[#This Row],[quantity]]&gt;=6,"Bulk Order","-")</f>
        <v>-</v>
      </c>
    </row>
    <row r="2730" spans="1:16" ht="14.25" customHeight="1" x14ac:dyDescent="0.3">
      <c r="A2730" s="6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5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/>
      <c r="N2730" s="1" t="s">
        <v>48</v>
      </c>
      <c r="O2730" s="7">
        <f t="shared" si="86"/>
        <v>3591.7559999999994</v>
      </c>
      <c r="P2730" s="1" t="str">
        <f>IF(Table1[[#This Row],[quantity]]&gt;=6,"Bulk Order","-")</f>
        <v>-</v>
      </c>
    </row>
    <row r="2731" spans="1:16" ht="14.25" customHeight="1" x14ac:dyDescent="0.3">
      <c r="A2731" s="6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5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/>
      <c r="N2731" s="1" t="s">
        <v>34</v>
      </c>
      <c r="O2731" s="7">
        <f t="shared" si="86"/>
        <v>1487.836</v>
      </c>
      <c r="P2731" s="1" t="str">
        <f>IF(Table1[[#This Row],[quantity]]&gt;=6,"Bulk Order","-")</f>
        <v>-</v>
      </c>
    </row>
    <row r="2732" spans="1:16" ht="14.25" customHeight="1" x14ac:dyDescent="0.3">
      <c r="A2732" s="6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5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/>
      <c r="N2732" s="1" t="s">
        <v>34</v>
      </c>
      <c r="O2732" s="7">
        <f t="shared" si="86"/>
        <v>1836.9572000000001</v>
      </c>
      <c r="P2732" s="1" t="str">
        <f>IF(Table1[[#This Row],[quantity]]&gt;=6,"Bulk Order","-")</f>
        <v>-</v>
      </c>
    </row>
    <row r="2733" spans="1:16" ht="14.25" customHeight="1" x14ac:dyDescent="0.3">
      <c r="A2733" s="6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5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/>
      <c r="N2733" s="1" t="s">
        <v>23</v>
      </c>
      <c r="O2733" s="7">
        <f t="shared" si="86"/>
        <v>2960.98</v>
      </c>
      <c r="P2733" s="1" t="str">
        <f>IF(Table1[[#This Row],[quantity]]&gt;=6,"Bulk Order","-")</f>
        <v>-</v>
      </c>
    </row>
    <row r="2734" spans="1:16" ht="14.25" customHeight="1" x14ac:dyDescent="0.3">
      <c r="A2734" s="6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5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/>
      <c r="N2734" s="1" t="s">
        <v>48</v>
      </c>
      <c r="O2734" s="7">
        <f t="shared" si="86"/>
        <v>2594.4044000000004</v>
      </c>
      <c r="P2734" s="1" t="str">
        <f>IF(Table1[[#This Row],[quantity]]&gt;=6,"Bulk Order","-")</f>
        <v>Bulk Order</v>
      </c>
    </row>
    <row r="2735" spans="1:16" ht="14.25" customHeight="1" x14ac:dyDescent="0.3">
      <c r="A2735" s="6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5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/>
      <c r="N2735" s="1" t="s">
        <v>34</v>
      </c>
      <c r="O2735" s="7">
        <f t="shared" si="86"/>
        <v>1602.08</v>
      </c>
      <c r="P2735" s="1" t="str">
        <f>IF(Table1[[#This Row],[quantity]]&gt;=6,"Bulk Order","-")</f>
        <v>Bulk Order</v>
      </c>
    </row>
    <row r="2736" spans="1:16" ht="14.25" customHeight="1" x14ac:dyDescent="0.3">
      <c r="A2736" s="6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5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/>
      <c r="N2736" s="1" t="s">
        <v>28</v>
      </c>
      <c r="O2736" s="7">
        <f t="shared" si="86"/>
        <v>948.89599999999996</v>
      </c>
      <c r="P2736" s="1" t="str">
        <f>IF(Table1[[#This Row],[quantity]]&gt;=6,"Bulk Order","-")</f>
        <v>Bulk Order</v>
      </c>
    </row>
    <row r="2737" spans="1:16" ht="14.25" customHeight="1" x14ac:dyDescent="0.3">
      <c r="A2737" s="6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5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/>
      <c r="N2737" s="1" t="s">
        <v>17</v>
      </c>
      <c r="O2737" s="7">
        <f t="shared" si="86"/>
        <v>1834.5168000000001</v>
      </c>
      <c r="P2737" s="1" t="str">
        <f>IF(Table1[[#This Row],[quantity]]&gt;=6,"Bulk Order","-")</f>
        <v>Bulk Order</v>
      </c>
    </row>
    <row r="2738" spans="1:16" ht="14.25" customHeight="1" x14ac:dyDescent="0.3">
      <c r="A2738" s="6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5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/>
      <c r="N2738" s="1" t="s">
        <v>17</v>
      </c>
      <c r="O2738" s="7">
        <f t="shared" si="86"/>
        <v>3561.4571999999998</v>
      </c>
      <c r="P2738" s="1" t="str">
        <f>IF(Table1[[#This Row],[quantity]]&gt;=6,"Bulk Order","-")</f>
        <v>-</v>
      </c>
    </row>
    <row r="2739" spans="1:16" ht="14.25" customHeight="1" x14ac:dyDescent="0.3">
      <c r="A2739" s="6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5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/>
      <c r="N2739" s="1" t="s">
        <v>17</v>
      </c>
      <c r="O2739" s="7">
        <f t="shared" si="86"/>
        <v>3516.5340000000006</v>
      </c>
      <c r="P2739" s="1" t="str">
        <f>IF(Table1[[#This Row],[quantity]]&gt;=6,"Bulk Order","-")</f>
        <v>Bulk Order</v>
      </c>
    </row>
    <row r="2740" spans="1:16" ht="14.25" customHeight="1" x14ac:dyDescent="0.3">
      <c r="A2740" s="6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5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/>
      <c r="N2740" s="1" t="s">
        <v>17</v>
      </c>
      <c r="O2740" s="7">
        <f t="shared" si="86"/>
        <v>462.06080000000003</v>
      </c>
      <c r="P2740" s="1" t="str">
        <f>IF(Table1[[#This Row],[quantity]]&gt;=6,"Bulk Order","-")</f>
        <v>-</v>
      </c>
    </row>
    <row r="2741" spans="1:16" ht="14.25" customHeight="1" x14ac:dyDescent="0.3">
      <c r="A2741" s="6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5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/>
      <c r="N2741" s="1" t="s">
        <v>28</v>
      </c>
      <c r="O2741" s="7">
        <f t="shared" si="86"/>
        <v>177.30459999999999</v>
      </c>
      <c r="P2741" s="1" t="str">
        <f>IF(Table1[[#This Row],[quantity]]&gt;=6,"Bulk Order","-")</f>
        <v>-</v>
      </c>
    </row>
    <row r="2742" spans="1:16" ht="14.25" customHeight="1" x14ac:dyDescent="0.3">
      <c r="A2742" s="6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5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/>
      <c r="N2742" s="1" t="s">
        <v>48</v>
      </c>
      <c r="O2742" s="7">
        <f t="shared" si="86"/>
        <v>2315.9135999999999</v>
      </c>
      <c r="P2742" s="1" t="str">
        <f>IF(Table1[[#This Row],[quantity]]&gt;=6,"Bulk Order","-")</f>
        <v>Bulk Order</v>
      </c>
    </row>
    <row r="2743" spans="1:16" ht="14.25" customHeight="1" x14ac:dyDescent="0.3">
      <c r="A2743" s="6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5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/>
      <c r="N2743" s="1" t="s">
        <v>48</v>
      </c>
      <c r="O2743" s="7">
        <f t="shared" si="86"/>
        <v>2809.1232</v>
      </c>
      <c r="P2743" s="1" t="str">
        <f>IF(Table1[[#This Row],[quantity]]&gt;=6,"Bulk Order","-")</f>
        <v>-</v>
      </c>
    </row>
    <row r="2744" spans="1:16" ht="14.25" customHeight="1" x14ac:dyDescent="0.3">
      <c r="A2744" s="6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5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/>
      <c r="N2744" s="1" t="s">
        <v>34</v>
      </c>
      <c r="O2744" s="7">
        <f t="shared" si="86"/>
        <v>1605.3575999999998</v>
      </c>
      <c r="P2744" s="1" t="str">
        <f>IF(Table1[[#This Row],[quantity]]&gt;=6,"Bulk Order","-")</f>
        <v>-</v>
      </c>
    </row>
    <row r="2745" spans="1:16" ht="14.25" customHeight="1" x14ac:dyDescent="0.3">
      <c r="A2745" s="6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5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/>
      <c r="N2745" s="1" t="s">
        <v>34</v>
      </c>
      <c r="O2745" s="7">
        <f t="shared" si="86"/>
        <v>3465.3486000000003</v>
      </c>
      <c r="P2745" s="1" t="str">
        <f>IF(Table1[[#This Row],[quantity]]&gt;=6,"Bulk Order","-")</f>
        <v>-</v>
      </c>
    </row>
    <row r="2746" spans="1:16" ht="14.25" customHeight="1" x14ac:dyDescent="0.3">
      <c r="A2746" s="6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5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/>
      <c r="N2746" s="1" t="s">
        <v>28</v>
      </c>
      <c r="O2746" s="7">
        <f t="shared" si="86"/>
        <v>4526.4177</v>
      </c>
      <c r="P2746" s="1" t="str">
        <f>IF(Table1[[#This Row],[quantity]]&gt;=6,"Bulk Order","-")</f>
        <v>-</v>
      </c>
    </row>
    <row r="2747" spans="1:16" ht="14.25" customHeight="1" x14ac:dyDescent="0.3">
      <c r="A2747" s="6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5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/>
      <c r="N2747" s="1" t="s">
        <v>39</v>
      </c>
      <c r="O2747" s="7">
        <f t="shared" si="86"/>
        <v>1550.3532</v>
      </c>
      <c r="P2747" s="1" t="str">
        <f>IF(Table1[[#This Row],[quantity]]&gt;=6,"Bulk Order","-")</f>
        <v>-</v>
      </c>
    </row>
    <row r="2748" spans="1:16" ht="14.25" customHeight="1" x14ac:dyDescent="0.3">
      <c r="A2748" s="6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5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/>
      <c r="N2748" s="1" t="s">
        <v>48</v>
      </c>
      <c r="O2748" s="7">
        <f t="shared" si="86"/>
        <v>1037.104</v>
      </c>
      <c r="P2748" s="1" t="str">
        <f>IF(Table1[[#This Row],[quantity]]&gt;=6,"Bulk Order","-")</f>
        <v>Bulk Order</v>
      </c>
    </row>
    <row r="2749" spans="1:16" ht="14.25" customHeight="1" x14ac:dyDescent="0.3">
      <c r="A2749" s="6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5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/>
      <c r="N2749" s="1" t="s">
        <v>34</v>
      </c>
      <c r="O2749" s="7">
        <f t="shared" si="86"/>
        <v>3447.7575000000002</v>
      </c>
      <c r="P2749" s="1" t="str">
        <f>IF(Table1[[#This Row],[quantity]]&gt;=6,"Bulk Order","-")</f>
        <v>-</v>
      </c>
    </row>
    <row r="2750" spans="1:16" ht="14.25" customHeight="1" x14ac:dyDescent="0.3">
      <c r="A2750" s="6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5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/>
      <c r="N2750" s="1" t="s">
        <v>28</v>
      </c>
      <c r="O2750" s="7">
        <f t="shared" si="86"/>
        <v>2003.6947</v>
      </c>
      <c r="P2750" s="1" t="str">
        <f>IF(Table1[[#This Row],[quantity]]&gt;=6,"Bulk Order","-")</f>
        <v>-</v>
      </c>
    </row>
    <row r="2751" spans="1:16" ht="14.25" customHeight="1" x14ac:dyDescent="0.3">
      <c r="A2751" s="6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5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/>
      <c r="N2751" s="1" t="s">
        <v>23</v>
      </c>
      <c r="O2751" s="7">
        <f t="shared" si="86"/>
        <v>1825.6166999999998</v>
      </c>
      <c r="P2751" s="1" t="str">
        <f>IF(Table1[[#This Row],[quantity]]&gt;=6,"Bulk Order","-")</f>
        <v>Bulk Order</v>
      </c>
    </row>
    <row r="2752" spans="1:16" ht="14.25" customHeight="1" x14ac:dyDescent="0.3">
      <c r="A2752" s="6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5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/>
      <c r="N2752" s="1" t="s">
        <v>23</v>
      </c>
      <c r="O2752" s="7">
        <f t="shared" si="86"/>
        <v>1501.8054</v>
      </c>
      <c r="P2752" s="1" t="str">
        <f>IF(Table1[[#This Row],[quantity]]&gt;=6,"Bulk Order","-")</f>
        <v>Bulk Order</v>
      </c>
    </row>
    <row r="2753" spans="1:16" ht="14.25" customHeight="1" x14ac:dyDescent="0.3">
      <c r="A2753" s="6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5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/>
      <c r="N2753" s="1" t="s">
        <v>48</v>
      </c>
      <c r="O2753" s="7">
        <f t="shared" si="86"/>
        <v>1955.5020000000002</v>
      </c>
      <c r="P2753" s="1" t="str">
        <f>IF(Table1[[#This Row],[quantity]]&gt;=6,"Bulk Order","-")</f>
        <v>Bulk Order</v>
      </c>
    </row>
    <row r="2754" spans="1:16" ht="14.25" customHeight="1" x14ac:dyDescent="0.3">
      <c r="A2754" s="6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5"/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/>
      <c r="N2754" s="1" t="s">
        <v>28</v>
      </c>
      <c r="O2754" s="7">
        <f t="shared" si="86"/>
        <v>2244.6071999999999</v>
      </c>
      <c r="P2754" s="1" t="str">
        <f>IF(Table1[[#This Row],[quantity]]&gt;=6,"Bulk Order","-")</f>
        <v>Bulk Order</v>
      </c>
    </row>
    <row r="2755" spans="1:16" ht="14.25" customHeight="1" x14ac:dyDescent="0.3">
      <c r="A2755" s="6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ref="F2755:F2818" si="87">D2755*E2755</f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/>
      <c r="N2755" s="1" t="s">
        <v>48</v>
      </c>
      <c r="O2755" s="7">
        <f t="shared" ref="O2755:O2818" si="88">D2755-F2755</f>
        <v>2113.9684999999999</v>
      </c>
      <c r="P2755" s="1" t="str">
        <f>IF(Table1[[#This Row],[quantity]]&gt;=6,"Bulk Order","-")</f>
        <v>-</v>
      </c>
    </row>
    <row r="2756" spans="1:16" ht="14.25" customHeight="1" x14ac:dyDescent="0.3">
      <c r="A2756" s="6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7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/>
      <c r="N2756" s="1" t="s">
        <v>28</v>
      </c>
      <c r="O2756" s="7">
        <f t="shared" si="88"/>
        <v>1249.6379999999999</v>
      </c>
      <c r="P2756" s="1" t="str">
        <f>IF(Table1[[#This Row],[quantity]]&gt;=6,"Bulk Order","-")</f>
        <v>-</v>
      </c>
    </row>
    <row r="2757" spans="1:16" ht="14.25" customHeight="1" x14ac:dyDescent="0.3">
      <c r="A2757" s="6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7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/>
      <c r="N2757" s="1" t="s">
        <v>17</v>
      </c>
      <c r="O2757" s="7">
        <f t="shared" si="88"/>
        <v>2845.3032000000003</v>
      </c>
      <c r="P2757" s="1" t="str">
        <f>IF(Table1[[#This Row],[quantity]]&gt;=6,"Bulk Order","-")</f>
        <v>Bulk Order</v>
      </c>
    </row>
    <row r="2758" spans="1:16" ht="14.25" customHeight="1" x14ac:dyDescent="0.3">
      <c r="A2758" s="6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7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/>
      <c r="N2758" s="1" t="s">
        <v>23</v>
      </c>
      <c r="O2758" s="7">
        <f t="shared" si="88"/>
        <v>930.37599999999998</v>
      </c>
      <c r="P2758" s="1" t="str">
        <f>IF(Table1[[#This Row],[quantity]]&gt;=6,"Bulk Order","-")</f>
        <v>-</v>
      </c>
    </row>
    <row r="2759" spans="1:16" ht="14.25" customHeight="1" x14ac:dyDescent="0.3">
      <c r="A2759" s="6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7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/>
      <c r="N2759" s="1" t="s">
        <v>39</v>
      </c>
      <c r="O2759" s="7">
        <f t="shared" si="88"/>
        <v>1035.0060000000001</v>
      </c>
      <c r="P2759" s="1" t="str">
        <f>IF(Table1[[#This Row],[quantity]]&gt;=6,"Bulk Order","-")</f>
        <v>-</v>
      </c>
    </row>
    <row r="2760" spans="1:16" ht="14.25" customHeight="1" x14ac:dyDescent="0.3">
      <c r="A2760" s="6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7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/>
      <c r="N2760" s="1" t="s">
        <v>39</v>
      </c>
      <c r="O2760" s="7">
        <f t="shared" si="88"/>
        <v>2283.1445000000003</v>
      </c>
      <c r="P2760" s="1" t="str">
        <f>IF(Table1[[#This Row],[quantity]]&gt;=6,"Bulk Order","-")</f>
        <v>-</v>
      </c>
    </row>
    <row r="2761" spans="1:16" ht="14.25" customHeight="1" x14ac:dyDescent="0.3">
      <c r="A2761" s="6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7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/>
      <c r="N2761" s="1" t="s">
        <v>48</v>
      </c>
      <c r="O2761" s="7">
        <f t="shared" si="88"/>
        <v>3129.7392</v>
      </c>
      <c r="P2761" s="1" t="str">
        <f>IF(Table1[[#This Row],[quantity]]&gt;=6,"Bulk Order","-")</f>
        <v>-</v>
      </c>
    </row>
    <row r="2762" spans="1:16" ht="14.25" customHeight="1" x14ac:dyDescent="0.3">
      <c r="A2762" s="6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7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/>
      <c r="N2762" s="1" t="s">
        <v>28</v>
      </c>
      <c r="O2762" s="7">
        <f t="shared" si="88"/>
        <v>769.15800000000002</v>
      </c>
      <c r="P2762" s="1" t="str">
        <f>IF(Table1[[#This Row],[quantity]]&gt;=6,"Bulk Order","-")</f>
        <v>-</v>
      </c>
    </row>
    <row r="2763" spans="1:16" ht="14.25" customHeight="1" x14ac:dyDescent="0.3">
      <c r="A2763" s="6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7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/>
      <c r="N2763" s="1" t="s">
        <v>23</v>
      </c>
      <c r="O2763" s="7">
        <f t="shared" si="88"/>
        <v>912.12879999999996</v>
      </c>
      <c r="P2763" s="1" t="str">
        <f>IF(Table1[[#This Row],[quantity]]&gt;=6,"Bulk Order","-")</f>
        <v>Bulk Order</v>
      </c>
    </row>
    <row r="2764" spans="1:16" ht="14.25" customHeight="1" x14ac:dyDescent="0.3">
      <c r="A2764" s="6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7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/>
      <c r="N2764" s="1" t="s">
        <v>48</v>
      </c>
      <c r="O2764" s="7">
        <f t="shared" si="88"/>
        <v>2030.6999999999998</v>
      </c>
      <c r="P2764" s="1" t="str">
        <f>IF(Table1[[#This Row],[quantity]]&gt;=6,"Bulk Order","-")</f>
        <v>Bulk Order</v>
      </c>
    </row>
    <row r="2765" spans="1:16" ht="14.25" customHeight="1" x14ac:dyDescent="0.3">
      <c r="A2765" s="6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7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/>
      <c r="N2765" s="1" t="s">
        <v>28</v>
      </c>
      <c r="O2765" s="7">
        <f t="shared" si="88"/>
        <v>2670.6405</v>
      </c>
      <c r="P2765" s="1" t="str">
        <f>IF(Table1[[#This Row],[quantity]]&gt;=6,"Bulk Order","-")</f>
        <v>-</v>
      </c>
    </row>
    <row r="2766" spans="1:16" ht="14.25" customHeight="1" x14ac:dyDescent="0.3">
      <c r="A2766" s="6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7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/>
      <c r="N2766" s="1" t="s">
        <v>17</v>
      </c>
      <c r="O2766" s="7">
        <f t="shared" si="88"/>
        <v>2154.0475999999999</v>
      </c>
      <c r="P2766" s="1" t="str">
        <f>IF(Table1[[#This Row],[quantity]]&gt;=6,"Bulk Order","-")</f>
        <v>-</v>
      </c>
    </row>
    <row r="2767" spans="1:16" ht="14.25" customHeight="1" x14ac:dyDescent="0.3">
      <c r="A2767" s="6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7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/>
      <c r="N2767" s="1" t="s">
        <v>48</v>
      </c>
      <c r="O2767" s="7">
        <f t="shared" si="88"/>
        <v>529.83960000000002</v>
      </c>
      <c r="P2767" s="1" t="str">
        <f>IF(Table1[[#This Row],[quantity]]&gt;=6,"Bulk Order","-")</f>
        <v>Bulk Order</v>
      </c>
    </row>
    <row r="2768" spans="1:16" ht="14.25" customHeight="1" x14ac:dyDescent="0.3">
      <c r="A2768" s="6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7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/>
      <c r="N2768" s="1" t="s">
        <v>28</v>
      </c>
      <c r="O2768" s="7">
        <f t="shared" si="88"/>
        <v>489.27749999999997</v>
      </c>
      <c r="P2768" s="1" t="str">
        <f>IF(Table1[[#This Row],[quantity]]&gt;=6,"Bulk Order","-")</f>
        <v>-</v>
      </c>
    </row>
    <row r="2769" spans="1:16" ht="14.25" customHeight="1" x14ac:dyDescent="0.3">
      <c r="A2769" s="6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7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/>
      <c r="N2769" s="1" t="s">
        <v>28</v>
      </c>
      <c r="O2769" s="7">
        <f t="shared" si="88"/>
        <v>2579.9201999999996</v>
      </c>
      <c r="P2769" s="1" t="str">
        <f>IF(Table1[[#This Row],[quantity]]&gt;=6,"Bulk Order","-")</f>
        <v>-</v>
      </c>
    </row>
    <row r="2770" spans="1:16" ht="14.25" customHeight="1" x14ac:dyDescent="0.3">
      <c r="A2770" s="6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7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/>
      <c r="N2770" s="1" t="s">
        <v>39</v>
      </c>
      <c r="O2770" s="7">
        <f t="shared" si="88"/>
        <v>2036.0296000000001</v>
      </c>
      <c r="P2770" s="1" t="str">
        <f>IF(Table1[[#This Row],[quantity]]&gt;=6,"Bulk Order","-")</f>
        <v>-</v>
      </c>
    </row>
    <row r="2771" spans="1:16" ht="14.25" customHeight="1" x14ac:dyDescent="0.3">
      <c r="A2771" s="6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7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/>
      <c r="N2771" s="1" t="s">
        <v>34</v>
      </c>
      <c r="O2771" s="7">
        <f t="shared" si="88"/>
        <v>3012.828</v>
      </c>
      <c r="P2771" s="1" t="str">
        <f>IF(Table1[[#This Row],[quantity]]&gt;=6,"Bulk Order","-")</f>
        <v>-</v>
      </c>
    </row>
    <row r="2772" spans="1:16" ht="14.25" customHeight="1" x14ac:dyDescent="0.3">
      <c r="A2772" s="6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7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/>
      <c r="N2772" s="1" t="s">
        <v>34</v>
      </c>
      <c r="O2772" s="7">
        <f t="shared" si="88"/>
        <v>2537.0853000000002</v>
      </c>
      <c r="P2772" s="1" t="str">
        <f>IF(Table1[[#This Row],[quantity]]&gt;=6,"Bulk Order","-")</f>
        <v>-</v>
      </c>
    </row>
    <row r="2773" spans="1:16" ht="14.25" customHeight="1" x14ac:dyDescent="0.3">
      <c r="A2773" s="6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7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/>
      <c r="N2773" s="1" t="s">
        <v>34</v>
      </c>
      <c r="O2773" s="7">
        <f t="shared" si="88"/>
        <v>2568.0924</v>
      </c>
      <c r="P2773" s="1" t="str">
        <f>IF(Table1[[#This Row],[quantity]]&gt;=6,"Bulk Order","-")</f>
        <v>-</v>
      </c>
    </row>
    <row r="2774" spans="1:16" ht="14.25" customHeight="1" x14ac:dyDescent="0.3">
      <c r="A2774" s="6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7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/>
      <c r="N2774" s="1" t="s">
        <v>23</v>
      </c>
      <c r="O2774" s="7">
        <f t="shared" si="88"/>
        <v>2619.4279999999999</v>
      </c>
      <c r="P2774" s="1" t="str">
        <f>IF(Table1[[#This Row],[quantity]]&gt;=6,"Bulk Order","-")</f>
        <v>-</v>
      </c>
    </row>
    <row r="2775" spans="1:16" ht="14.25" customHeight="1" x14ac:dyDescent="0.3">
      <c r="A2775" s="6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7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/>
      <c r="N2775" s="1" t="s">
        <v>17</v>
      </c>
      <c r="O2775" s="7">
        <f t="shared" si="88"/>
        <v>679.96500000000003</v>
      </c>
      <c r="P2775" s="1" t="str">
        <f>IF(Table1[[#This Row],[quantity]]&gt;=6,"Bulk Order","-")</f>
        <v>Bulk Order</v>
      </c>
    </row>
    <row r="2776" spans="1:16" ht="14.25" customHeight="1" x14ac:dyDescent="0.3">
      <c r="A2776" s="6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7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/>
      <c r="N2776" s="1" t="s">
        <v>23</v>
      </c>
      <c r="O2776" s="7">
        <f t="shared" si="88"/>
        <v>1932.5740000000001</v>
      </c>
      <c r="P2776" s="1" t="str">
        <f>IF(Table1[[#This Row],[quantity]]&gt;=6,"Bulk Order","-")</f>
        <v>Bulk Order</v>
      </c>
    </row>
    <row r="2777" spans="1:16" ht="14.25" customHeight="1" x14ac:dyDescent="0.3">
      <c r="A2777" s="6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7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/>
      <c r="N2777" s="1" t="s">
        <v>28</v>
      </c>
      <c r="O2777" s="7">
        <f t="shared" si="88"/>
        <v>350.24079999999998</v>
      </c>
      <c r="P2777" s="1" t="str">
        <f>IF(Table1[[#This Row],[quantity]]&gt;=6,"Bulk Order","-")</f>
        <v>-</v>
      </c>
    </row>
    <row r="2778" spans="1:16" ht="14.25" customHeight="1" x14ac:dyDescent="0.3">
      <c r="A2778" s="6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7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/>
      <c r="N2778" s="1" t="s">
        <v>34</v>
      </c>
      <c r="O2778" s="7">
        <f t="shared" si="88"/>
        <v>1728.6188999999999</v>
      </c>
      <c r="P2778" s="1" t="str">
        <f>IF(Table1[[#This Row],[quantity]]&gt;=6,"Bulk Order","-")</f>
        <v>-</v>
      </c>
    </row>
    <row r="2779" spans="1:16" ht="14.25" customHeight="1" x14ac:dyDescent="0.3">
      <c r="A2779" s="6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7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/>
      <c r="N2779" s="1" t="s">
        <v>48</v>
      </c>
      <c r="O2779" s="7">
        <f t="shared" si="88"/>
        <v>652.28719999999998</v>
      </c>
      <c r="P2779" s="1" t="str">
        <f>IF(Table1[[#This Row],[quantity]]&gt;=6,"Bulk Order","-")</f>
        <v>-</v>
      </c>
    </row>
    <row r="2780" spans="1:16" ht="14.25" customHeight="1" x14ac:dyDescent="0.3">
      <c r="A2780" s="6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7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/>
      <c r="N2780" s="1" t="s">
        <v>17</v>
      </c>
      <c r="O2780" s="7">
        <f t="shared" si="88"/>
        <v>581.62799999999993</v>
      </c>
      <c r="P2780" s="1" t="str">
        <f>IF(Table1[[#This Row],[quantity]]&gt;=6,"Bulk Order","-")</f>
        <v>Bulk Order</v>
      </c>
    </row>
    <row r="2781" spans="1:16" ht="14.25" customHeight="1" x14ac:dyDescent="0.3">
      <c r="A2781" s="6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7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/>
      <c r="N2781" s="1" t="s">
        <v>48</v>
      </c>
      <c r="O2781" s="7">
        <f t="shared" si="88"/>
        <v>4118.8311999999996</v>
      </c>
      <c r="P2781" s="1" t="str">
        <f>IF(Table1[[#This Row],[quantity]]&gt;=6,"Bulk Order","-")</f>
        <v>Bulk Order</v>
      </c>
    </row>
    <row r="2782" spans="1:16" ht="14.25" customHeight="1" x14ac:dyDescent="0.3">
      <c r="A2782" s="6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7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/>
      <c r="N2782" s="1" t="s">
        <v>17</v>
      </c>
      <c r="O2782" s="7">
        <f t="shared" si="88"/>
        <v>2133.7146000000002</v>
      </c>
      <c r="P2782" s="1" t="str">
        <f>IF(Table1[[#This Row],[quantity]]&gt;=6,"Bulk Order","-")</f>
        <v>-</v>
      </c>
    </row>
    <row r="2783" spans="1:16" ht="14.25" customHeight="1" x14ac:dyDescent="0.3">
      <c r="A2783" s="6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7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/>
      <c r="N2783" s="1" t="s">
        <v>23</v>
      </c>
      <c r="O2783" s="7">
        <f t="shared" si="88"/>
        <v>2504.0792000000001</v>
      </c>
      <c r="P2783" s="1" t="str">
        <f>IF(Table1[[#This Row],[quantity]]&gt;=6,"Bulk Order","-")</f>
        <v>Bulk Order</v>
      </c>
    </row>
    <row r="2784" spans="1:16" ht="14.25" customHeight="1" x14ac:dyDescent="0.3">
      <c r="A2784" s="6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7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/>
      <c r="N2784" s="1" t="s">
        <v>48</v>
      </c>
      <c r="O2784" s="7">
        <f t="shared" si="88"/>
        <v>1204.8225</v>
      </c>
      <c r="P2784" s="1" t="str">
        <f>IF(Table1[[#This Row],[quantity]]&gt;=6,"Bulk Order","-")</f>
        <v>Bulk Order</v>
      </c>
    </row>
    <row r="2785" spans="1:16" ht="14.25" customHeight="1" x14ac:dyDescent="0.3">
      <c r="A2785" s="6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7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/>
      <c r="N2785" s="1" t="s">
        <v>34</v>
      </c>
      <c r="O2785" s="7">
        <f t="shared" si="88"/>
        <v>1514.2249999999999</v>
      </c>
      <c r="P2785" s="1" t="str">
        <f>IF(Table1[[#This Row],[quantity]]&gt;=6,"Bulk Order","-")</f>
        <v>Bulk Order</v>
      </c>
    </row>
    <row r="2786" spans="1:16" ht="14.25" customHeight="1" x14ac:dyDescent="0.3">
      <c r="A2786" s="6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7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/>
      <c r="N2786" s="1" t="s">
        <v>17</v>
      </c>
      <c r="O2786" s="7">
        <f t="shared" si="88"/>
        <v>159.50119999999998</v>
      </c>
      <c r="P2786" s="1" t="str">
        <f>IF(Table1[[#This Row],[quantity]]&gt;=6,"Bulk Order","-")</f>
        <v>-</v>
      </c>
    </row>
    <row r="2787" spans="1:16" ht="14.25" customHeight="1" x14ac:dyDescent="0.3">
      <c r="A2787" s="6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7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/>
      <c r="N2787" s="1" t="s">
        <v>28</v>
      </c>
      <c r="O2787" s="7">
        <f t="shared" si="88"/>
        <v>2304.5376000000001</v>
      </c>
      <c r="P2787" s="1" t="str">
        <f>IF(Table1[[#This Row],[quantity]]&gt;=6,"Bulk Order","-")</f>
        <v>-</v>
      </c>
    </row>
    <row r="2788" spans="1:16" ht="14.25" customHeight="1" x14ac:dyDescent="0.3">
      <c r="A2788" s="6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7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/>
      <c r="N2788" s="1" t="s">
        <v>17</v>
      </c>
      <c r="O2788" s="7">
        <f t="shared" si="88"/>
        <v>1603.7728</v>
      </c>
      <c r="P2788" s="1" t="str">
        <f>IF(Table1[[#This Row],[quantity]]&gt;=6,"Bulk Order","-")</f>
        <v>Bulk Order</v>
      </c>
    </row>
    <row r="2789" spans="1:16" ht="14.25" customHeight="1" x14ac:dyDescent="0.3">
      <c r="A2789" s="6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7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/>
      <c r="N2789" s="1" t="s">
        <v>34</v>
      </c>
      <c r="O2789" s="7">
        <f t="shared" si="88"/>
        <v>102.0376</v>
      </c>
      <c r="P2789" s="1" t="str">
        <f>IF(Table1[[#This Row],[quantity]]&gt;=6,"Bulk Order","-")</f>
        <v>-</v>
      </c>
    </row>
    <row r="2790" spans="1:16" ht="14.25" customHeight="1" x14ac:dyDescent="0.3">
      <c r="A2790" s="6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7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/>
      <c r="N2790" s="1" t="s">
        <v>39</v>
      </c>
      <c r="O2790" s="7">
        <f t="shared" si="88"/>
        <v>2857.3199999999997</v>
      </c>
      <c r="P2790" s="1" t="str">
        <f>IF(Table1[[#This Row],[quantity]]&gt;=6,"Bulk Order","-")</f>
        <v>-</v>
      </c>
    </row>
    <row r="2791" spans="1:16" ht="14.25" customHeight="1" x14ac:dyDescent="0.3">
      <c r="A2791" s="6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7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/>
      <c r="N2791" s="1" t="s">
        <v>28</v>
      </c>
      <c r="O2791" s="7">
        <f t="shared" si="88"/>
        <v>1501.1428999999998</v>
      </c>
      <c r="P2791" s="1" t="str">
        <f>IF(Table1[[#This Row],[quantity]]&gt;=6,"Bulk Order","-")</f>
        <v>-</v>
      </c>
    </row>
    <row r="2792" spans="1:16" ht="14.25" customHeight="1" x14ac:dyDescent="0.3">
      <c r="A2792" s="6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7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/>
      <c r="N2792" s="1" t="s">
        <v>23</v>
      </c>
      <c r="O2792" s="7">
        <f t="shared" si="88"/>
        <v>1761.0644000000002</v>
      </c>
      <c r="P2792" s="1" t="str">
        <f>IF(Table1[[#This Row],[quantity]]&gt;=6,"Bulk Order","-")</f>
        <v>-</v>
      </c>
    </row>
    <row r="2793" spans="1:16" ht="14.25" customHeight="1" x14ac:dyDescent="0.3">
      <c r="A2793" s="6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7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/>
      <c r="N2793" s="1" t="s">
        <v>34</v>
      </c>
      <c r="O2793" s="7">
        <f t="shared" si="88"/>
        <v>2424.8851</v>
      </c>
      <c r="P2793" s="1" t="str">
        <f>IF(Table1[[#This Row],[quantity]]&gt;=6,"Bulk Order","-")</f>
        <v>-</v>
      </c>
    </row>
    <row r="2794" spans="1:16" ht="14.25" customHeight="1" x14ac:dyDescent="0.3">
      <c r="A2794" s="6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7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/>
      <c r="N2794" s="1" t="s">
        <v>17</v>
      </c>
      <c r="O2794" s="7">
        <f t="shared" si="88"/>
        <v>3870.1806000000006</v>
      </c>
      <c r="P2794" s="1" t="str">
        <f>IF(Table1[[#This Row],[quantity]]&gt;=6,"Bulk Order","-")</f>
        <v>-</v>
      </c>
    </row>
    <row r="2795" spans="1:16" ht="14.25" customHeight="1" x14ac:dyDescent="0.3">
      <c r="A2795" s="6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7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/>
      <c r="N2795" s="1" t="s">
        <v>34</v>
      </c>
      <c r="O2795" s="7">
        <f t="shared" si="88"/>
        <v>375.04</v>
      </c>
      <c r="P2795" s="1" t="str">
        <f>IF(Table1[[#This Row],[quantity]]&gt;=6,"Bulk Order","-")</f>
        <v>Bulk Order</v>
      </c>
    </row>
    <row r="2796" spans="1:16" ht="14.25" customHeight="1" x14ac:dyDescent="0.3">
      <c r="A2796" s="6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7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/>
      <c r="N2796" s="1" t="s">
        <v>17</v>
      </c>
      <c r="O2796" s="7">
        <f t="shared" si="88"/>
        <v>1889.9829</v>
      </c>
      <c r="P2796" s="1" t="str">
        <f>IF(Table1[[#This Row],[quantity]]&gt;=6,"Bulk Order","-")</f>
        <v>-</v>
      </c>
    </row>
    <row r="2797" spans="1:16" ht="14.25" customHeight="1" x14ac:dyDescent="0.3">
      <c r="A2797" s="6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7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/>
      <c r="N2797" s="1" t="s">
        <v>17</v>
      </c>
      <c r="O2797" s="7">
        <f t="shared" si="88"/>
        <v>1646.9450999999999</v>
      </c>
      <c r="P2797" s="1" t="str">
        <f>IF(Table1[[#This Row],[quantity]]&gt;=6,"Bulk Order","-")</f>
        <v>Bulk Order</v>
      </c>
    </row>
    <row r="2798" spans="1:16" ht="14.25" customHeight="1" x14ac:dyDescent="0.3">
      <c r="A2798" s="6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7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/>
      <c r="N2798" s="1" t="s">
        <v>28</v>
      </c>
      <c r="O2798" s="7">
        <f t="shared" si="88"/>
        <v>332.62160000000006</v>
      </c>
      <c r="P2798" s="1" t="str">
        <f>IF(Table1[[#This Row],[quantity]]&gt;=6,"Bulk Order","-")</f>
        <v>Bulk Order</v>
      </c>
    </row>
    <row r="2799" spans="1:16" ht="14.25" customHeight="1" x14ac:dyDescent="0.3">
      <c r="A2799" s="6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7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/>
      <c r="N2799" s="1" t="s">
        <v>17</v>
      </c>
      <c r="O2799" s="7">
        <f t="shared" si="88"/>
        <v>2372.6620000000003</v>
      </c>
      <c r="P2799" s="1" t="str">
        <f>IF(Table1[[#This Row],[quantity]]&gt;=6,"Bulk Order","-")</f>
        <v>-</v>
      </c>
    </row>
    <row r="2800" spans="1:16" ht="14.25" customHeight="1" x14ac:dyDescent="0.3">
      <c r="A2800" s="6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7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/>
      <c r="N2800" s="1" t="s">
        <v>39</v>
      </c>
      <c r="O2800" s="7">
        <f t="shared" si="88"/>
        <v>797.96270000000004</v>
      </c>
      <c r="P2800" s="1" t="str">
        <f>IF(Table1[[#This Row],[quantity]]&gt;=6,"Bulk Order","-")</f>
        <v>-</v>
      </c>
    </row>
    <row r="2801" spans="1:16" ht="14.25" customHeight="1" x14ac:dyDescent="0.3">
      <c r="A2801" s="6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7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/>
      <c r="N2801" s="1" t="s">
        <v>34</v>
      </c>
      <c r="O2801" s="7">
        <f t="shared" si="88"/>
        <v>413.75279999999998</v>
      </c>
      <c r="P2801" s="1" t="str">
        <f>IF(Table1[[#This Row],[quantity]]&gt;=6,"Bulk Order","-")</f>
        <v>-</v>
      </c>
    </row>
    <row r="2802" spans="1:16" ht="14.25" customHeight="1" x14ac:dyDescent="0.3">
      <c r="A2802" s="6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7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/>
      <c r="N2802" s="1" t="s">
        <v>34</v>
      </c>
      <c r="O2802" s="7">
        <f t="shared" si="88"/>
        <v>614.47050000000002</v>
      </c>
      <c r="P2802" s="1" t="str">
        <f>IF(Table1[[#This Row],[quantity]]&gt;=6,"Bulk Order","-")</f>
        <v>-</v>
      </c>
    </row>
    <row r="2803" spans="1:16" ht="14.25" customHeight="1" x14ac:dyDescent="0.3">
      <c r="A2803" s="6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7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/>
      <c r="N2803" s="1" t="s">
        <v>17</v>
      </c>
      <c r="O2803" s="7">
        <f t="shared" si="88"/>
        <v>2770.8921999999998</v>
      </c>
      <c r="P2803" s="1" t="str">
        <f>IF(Table1[[#This Row],[quantity]]&gt;=6,"Bulk Order","-")</f>
        <v>-</v>
      </c>
    </row>
    <row r="2804" spans="1:16" ht="14.25" customHeight="1" x14ac:dyDescent="0.3">
      <c r="A2804" s="6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7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/>
      <c r="N2804" s="1" t="s">
        <v>17</v>
      </c>
      <c r="O2804" s="7">
        <f t="shared" si="88"/>
        <v>414.94280000000003</v>
      </c>
      <c r="P2804" s="1" t="str">
        <f>IF(Table1[[#This Row],[quantity]]&gt;=6,"Bulk Order","-")</f>
        <v>-</v>
      </c>
    </row>
    <row r="2805" spans="1:16" ht="14.25" customHeight="1" x14ac:dyDescent="0.3">
      <c r="A2805" s="6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7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/>
      <c r="N2805" s="1" t="s">
        <v>28</v>
      </c>
      <c r="O2805" s="7">
        <f t="shared" si="88"/>
        <v>1289.4875999999999</v>
      </c>
      <c r="P2805" s="1" t="str">
        <f>IF(Table1[[#This Row],[quantity]]&gt;=6,"Bulk Order","-")</f>
        <v>Bulk Order</v>
      </c>
    </row>
    <row r="2806" spans="1:16" ht="14.25" customHeight="1" x14ac:dyDescent="0.3">
      <c r="A2806" s="6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7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/>
      <c r="N2806" s="1" t="s">
        <v>28</v>
      </c>
      <c r="O2806" s="7">
        <f t="shared" si="88"/>
        <v>866.60879999999997</v>
      </c>
      <c r="P2806" s="1" t="str">
        <f>IF(Table1[[#This Row],[quantity]]&gt;=6,"Bulk Order","-")</f>
        <v>-</v>
      </c>
    </row>
    <row r="2807" spans="1:16" ht="14.25" customHeight="1" x14ac:dyDescent="0.3">
      <c r="A2807" s="6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7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/>
      <c r="N2807" s="1" t="s">
        <v>17</v>
      </c>
      <c r="O2807" s="7">
        <f t="shared" si="88"/>
        <v>707.34230000000002</v>
      </c>
      <c r="P2807" s="1" t="str">
        <f>IF(Table1[[#This Row],[quantity]]&gt;=6,"Bulk Order","-")</f>
        <v>Bulk Order</v>
      </c>
    </row>
    <row r="2808" spans="1:16" ht="14.25" customHeight="1" x14ac:dyDescent="0.3">
      <c r="A2808" s="6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7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/>
      <c r="N2808" s="1" t="s">
        <v>48</v>
      </c>
      <c r="O2808" s="7">
        <f t="shared" si="88"/>
        <v>897.47190000000001</v>
      </c>
      <c r="P2808" s="1" t="str">
        <f>IF(Table1[[#This Row],[quantity]]&gt;=6,"Bulk Order","-")</f>
        <v>-</v>
      </c>
    </row>
    <row r="2809" spans="1:16" ht="14.25" customHeight="1" x14ac:dyDescent="0.3">
      <c r="A2809" s="6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7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/>
      <c r="N2809" s="1" t="s">
        <v>23</v>
      </c>
      <c r="O2809" s="7">
        <f t="shared" si="88"/>
        <v>1559.0767999999998</v>
      </c>
      <c r="P2809" s="1" t="str">
        <f>IF(Table1[[#This Row],[quantity]]&gt;=6,"Bulk Order","-")</f>
        <v>Bulk Order</v>
      </c>
    </row>
    <row r="2810" spans="1:16" ht="14.25" customHeight="1" x14ac:dyDescent="0.3">
      <c r="A2810" s="6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7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/>
      <c r="N2810" s="1" t="s">
        <v>17</v>
      </c>
      <c r="O2810" s="7">
        <f t="shared" si="88"/>
        <v>721.14120000000003</v>
      </c>
      <c r="P2810" s="1" t="str">
        <f>IF(Table1[[#This Row],[quantity]]&gt;=6,"Bulk Order","-")</f>
        <v>-</v>
      </c>
    </row>
    <row r="2811" spans="1:16" ht="14.25" customHeight="1" x14ac:dyDescent="0.3">
      <c r="A2811" s="6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7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/>
      <c r="N2811" s="1" t="s">
        <v>23</v>
      </c>
      <c r="O2811" s="7">
        <f t="shared" si="88"/>
        <v>470.67180000000002</v>
      </c>
      <c r="P2811" s="1" t="str">
        <f>IF(Table1[[#This Row],[quantity]]&gt;=6,"Bulk Order","-")</f>
        <v>-</v>
      </c>
    </row>
    <row r="2812" spans="1:16" ht="14.25" customHeight="1" x14ac:dyDescent="0.3">
      <c r="A2812" s="6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7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/>
      <c r="N2812" s="1" t="s">
        <v>23</v>
      </c>
      <c r="O2812" s="7">
        <f t="shared" si="88"/>
        <v>3744.9798000000001</v>
      </c>
      <c r="P2812" s="1" t="str">
        <f>IF(Table1[[#This Row],[quantity]]&gt;=6,"Bulk Order","-")</f>
        <v>Bulk Order</v>
      </c>
    </row>
    <row r="2813" spans="1:16" ht="14.25" customHeight="1" x14ac:dyDescent="0.3">
      <c r="A2813" s="6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7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/>
      <c r="N2813" s="1" t="s">
        <v>39</v>
      </c>
      <c r="O2813" s="7">
        <f t="shared" si="88"/>
        <v>2058.84</v>
      </c>
      <c r="P2813" s="1" t="str">
        <f>IF(Table1[[#This Row],[quantity]]&gt;=6,"Bulk Order","-")</f>
        <v>-</v>
      </c>
    </row>
    <row r="2814" spans="1:16" ht="14.25" customHeight="1" x14ac:dyDescent="0.3">
      <c r="A2814" s="6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7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/>
      <c r="N2814" s="1" t="s">
        <v>34</v>
      </c>
      <c r="O2814" s="7">
        <f t="shared" si="88"/>
        <v>442.97580000000005</v>
      </c>
      <c r="P2814" s="1" t="str">
        <f>IF(Table1[[#This Row],[quantity]]&gt;=6,"Bulk Order","-")</f>
        <v>-</v>
      </c>
    </row>
    <row r="2815" spans="1:16" ht="14.25" customHeight="1" x14ac:dyDescent="0.3">
      <c r="A2815" s="6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7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/>
      <c r="N2815" s="1" t="s">
        <v>48</v>
      </c>
      <c r="O2815" s="7">
        <f t="shared" si="88"/>
        <v>2169.009</v>
      </c>
      <c r="P2815" s="1" t="str">
        <f>IF(Table1[[#This Row],[quantity]]&gt;=6,"Bulk Order","-")</f>
        <v>Bulk Order</v>
      </c>
    </row>
    <row r="2816" spans="1:16" ht="14.25" customHeight="1" x14ac:dyDescent="0.3">
      <c r="A2816" s="6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7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/>
      <c r="N2816" s="1" t="s">
        <v>48</v>
      </c>
      <c r="O2816" s="7">
        <f t="shared" si="88"/>
        <v>334.93459999999999</v>
      </c>
      <c r="P2816" s="1" t="str">
        <f>IF(Table1[[#This Row],[quantity]]&gt;=6,"Bulk Order","-")</f>
        <v>-</v>
      </c>
    </row>
    <row r="2817" spans="1:16" ht="14.25" customHeight="1" x14ac:dyDescent="0.3">
      <c r="A2817" s="6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7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/>
      <c r="N2817" s="1" t="s">
        <v>48</v>
      </c>
      <c r="O2817" s="7">
        <f t="shared" si="88"/>
        <v>2531.9346</v>
      </c>
      <c r="P2817" s="1" t="str">
        <f>IF(Table1[[#This Row],[quantity]]&gt;=6,"Bulk Order","-")</f>
        <v>-</v>
      </c>
    </row>
    <row r="2818" spans="1:16" ht="14.25" customHeight="1" x14ac:dyDescent="0.3">
      <c r="A2818" s="6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7"/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/>
      <c r="N2818" s="1" t="s">
        <v>34</v>
      </c>
      <c r="O2818" s="7">
        <f t="shared" si="88"/>
        <v>954.44459999999992</v>
      </c>
      <c r="P2818" s="1" t="str">
        <f>IF(Table1[[#This Row],[quantity]]&gt;=6,"Bulk Order","-")</f>
        <v>-</v>
      </c>
    </row>
    <row r="2819" spans="1:16" ht="14.25" customHeight="1" x14ac:dyDescent="0.3">
      <c r="A2819" s="6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ref="F2819:F2882" si="89">D2819*E2819</f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/>
      <c r="N2819" s="1" t="s">
        <v>28</v>
      </c>
      <c r="O2819" s="7">
        <f t="shared" ref="O2819:O2882" si="90">D2819-F2819</f>
        <v>437.24879999999996</v>
      </c>
      <c r="P2819" s="1" t="str">
        <f>IF(Table1[[#This Row],[quantity]]&gt;=6,"Bulk Order","-")</f>
        <v>Bulk Order</v>
      </c>
    </row>
    <row r="2820" spans="1:16" ht="14.25" customHeight="1" x14ac:dyDescent="0.3">
      <c r="A2820" s="6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9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/>
      <c r="N2820" s="1" t="s">
        <v>48</v>
      </c>
      <c r="O2820" s="7">
        <f t="shared" si="90"/>
        <v>709.89350000000002</v>
      </c>
      <c r="P2820" s="1" t="str">
        <f>IF(Table1[[#This Row],[quantity]]&gt;=6,"Bulk Order","-")</f>
        <v>Bulk Order</v>
      </c>
    </row>
    <row r="2821" spans="1:16" ht="14.25" customHeight="1" x14ac:dyDescent="0.3">
      <c r="A2821" s="6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9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/>
      <c r="N2821" s="1" t="s">
        <v>23</v>
      </c>
      <c r="O2821" s="7">
        <f t="shared" si="90"/>
        <v>1793.94</v>
      </c>
      <c r="P2821" s="1" t="str">
        <f>IF(Table1[[#This Row],[quantity]]&gt;=6,"Bulk Order","-")</f>
        <v>-</v>
      </c>
    </row>
    <row r="2822" spans="1:16" ht="14.25" customHeight="1" x14ac:dyDescent="0.3">
      <c r="A2822" s="6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9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/>
      <c r="N2822" s="1" t="s">
        <v>39</v>
      </c>
      <c r="O2822" s="7">
        <f t="shared" si="90"/>
        <v>2714.4380000000001</v>
      </c>
      <c r="P2822" s="1" t="str">
        <f>IF(Table1[[#This Row],[quantity]]&gt;=6,"Bulk Order","-")</f>
        <v>Bulk Order</v>
      </c>
    </row>
    <row r="2823" spans="1:16" ht="14.25" customHeight="1" x14ac:dyDescent="0.3">
      <c r="A2823" s="6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9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/>
      <c r="N2823" s="1" t="s">
        <v>17</v>
      </c>
      <c r="O2823" s="7">
        <f t="shared" si="90"/>
        <v>808.69</v>
      </c>
      <c r="P2823" s="1" t="str">
        <f>IF(Table1[[#This Row],[quantity]]&gt;=6,"Bulk Order","-")</f>
        <v>Bulk Order</v>
      </c>
    </row>
    <row r="2824" spans="1:16" ht="14.25" customHeight="1" x14ac:dyDescent="0.3">
      <c r="A2824" s="6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9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/>
      <c r="N2824" s="1" t="s">
        <v>48</v>
      </c>
      <c r="O2824" s="7">
        <f t="shared" si="90"/>
        <v>471.63900000000001</v>
      </c>
      <c r="P2824" s="1" t="str">
        <f>IF(Table1[[#This Row],[quantity]]&gt;=6,"Bulk Order","-")</f>
        <v>-</v>
      </c>
    </row>
    <row r="2825" spans="1:16" ht="14.25" customHeight="1" x14ac:dyDescent="0.3">
      <c r="A2825" s="6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9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/>
      <c r="N2825" s="1" t="s">
        <v>34</v>
      </c>
      <c r="O2825" s="7">
        <f t="shared" si="90"/>
        <v>1918.5129999999999</v>
      </c>
      <c r="P2825" s="1" t="str">
        <f>IF(Table1[[#This Row],[quantity]]&gt;=6,"Bulk Order","-")</f>
        <v>-</v>
      </c>
    </row>
    <row r="2826" spans="1:16" ht="14.25" customHeight="1" x14ac:dyDescent="0.3">
      <c r="A2826" s="6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9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/>
      <c r="N2826" s="1" t="s">
        <v>34</v>
      </c>
      <c r="O2826" s="7">
        <f t="shared" si="90"/>
        <v>1986.3339999999998</v>
      </c>
      <c r="P2826" s="1" t="str">
        <f>IF(Table1[[#This Row],[quantity]]&gt;=6,"Bulk Order","-")</f>
        <v>-</v>
      </c>
    </row>
    <row r="2827" spans="1:16" ht="14.25" customHeight="1" x14ac:dyDescent="0.3">
      <c r="A2827" s="6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9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/>
      <c r="N2827" s="1" t="s">
        <v>23</v>
      </c>
      <c r="O2827" s="7">
        <f t="shared" si="90"/>
        <v>319.88619999999997</v>
      </c>
      <c r="P2827" s="1" t="str">
        <f>IF(Table1[[#This Row],[quantity]]&gt;=6,"Bulk Order","-")</f>
        <v>-</v>
      </c>
    </row>
    <row r="2828" spans="1:16" ht="14.25" customHeight="1" x14ac:dyDescent="0.3">
      <c r="A2828" s="6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9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/>
      <c r="N2828" s="1" t="s">
        <v>39</v>
      </c>
      <c r="O2828" s="7">
        <f t="shared" si="90"/>
        <v>1269.8745000000001</v>
      </c>
      <c r="P2828" s="1" t="str">
        <f>IF(Table1[[#This Row],[quantity]]&gt;=6,"Bulk Order","-")</f>
        <v>Bulk Order</v>
      </c>
    </row>
    <row r="2829" spans="1:16" ht="14.25" customHeight="1" x14ac:dyDescent="0.3">
      <c r="A2829" s="6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9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/>
      <c r="N2829" s="1" t="s">
        <v>48</v>
      </c>
      <c r="O2829" s="7">
        <f t="shared" si="90"/>
        <v>1207.1597999999999</v>
      </c>
      <c r="P2829" s="1" t="str">
        <f>IF(Table1[[#This Row],[quantity]]&gt;=6,"Bulk Order","-")</f>
        <v>Bulk Order</v>
      </c>
    </row>
    <row r="2830" spans="1:16" ht="14.25" customHeight="1" x14ac:dyDescent="0.3">
      <c r="A2830" s="6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9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/>
      <c r="N2830" s="1" t="s">
        <v>28</v>
      </c>
      <c r="O2830" s="7">
        <f t="shared" si="90"/>
        <v>607.49399999999991</v>
      </c>
      <c r="P2830" s="1" t="str">
        <f>IF(Table1[[#This Row],[quantity]]&gt;=6,"Bulk Order","-")</f>
        <v>-</v>
      </c>
    </row>
    <row r="2831" spans="1:16" ht="14.25" customHeight="1" x14ac:dyDescent="0.3">
      <c r="A2831" s="6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9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/>
      <c r="N2831" s="1" t="s">
        <v>34</v>
      </c>
      <c r="O2831" s="7">
        <f t="shared" si="90"/>
        <v>1053.8432000000003</v>
      </c>
      <c r="P2831" s="1" t="str">
        <f>IF(Table1[[#This Row],[quantity]]&gt;=6,"Bulk Order","-")</f>
        <v>-</v>
      </c>
    </row>
    <row r="2832" spans="1:16" ht="14.25" customHeight="1" x14ac:dyDescent="0.3">
      <c r="A2832" s="6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9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/>
      <c r="N2832" s="1" t="s">
        <v>34</v>
      </c>
      <c r="O2832" s="7">
        <f t="shared" si="90"/>
        <v>250.8287</v>
      </c>
      <c r="P2832" s="1" t="str">
        <f>IF(Table1[[#This Row],[quantity]]&gt;=6,"Bulk Order","-")</f>
        <v>-</v>
      </c>
    </row>
    <row r="2833" spans="1:16" ht="14.25" customHeight="1" x14ac:dyDescent="0.3">
      <c r="A2833" s="6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9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/>
      <c r="N2833" s="1" t="s">
        <v>39</v>
      </c>
      <c r="O2833" s="7">
        <f t="shared" si="90"/>
        <v>3292.59</v>
      </c>
      <c r="P2833" s="1" t="str">
        <f>IF(Table1[[#This Row],[quantity]]&gt;=6,"Bulk Order","-")</f>
        <v>Bulk Order</v>
      </c>
    </row>
    <row r="2834" spans="1:16" ht="14.25" customHeight="1" x14ac:dyDescent="0.3">
      <c r="A2834" s="6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9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/>
      <c r="N2834" s="1" t="s">
        <v>23</v>
      </c>
      <c r="O2834" s="7">
        <f t="shared" si="90"/>
        <v>3312.2053000000001</v>
      </c>
      <c r="P2834" s="1" t="str">
        <f>IF(Table1[[#This Row],[quantity]]&gt;=6,"Bulk Order","-")</f>
        <v>-</v>
      </c>
    </row>
    <row r="2835" spans="1:16" ht="14.25" customHeight="1" x14ac:dyDescent="0.3">
      <c r="A2835" s="6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9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/>
      <c r="N2835" s="1" t="s">
        <v>48</v>
      </c>
      <c r="O2835" s="7">
        <f t="shared" si="90"/>
        <v>2950.2835999999998</v>
      </c>
      <c r="P2835" s="1" t="str">
        <f>IF(Table1[[#This Row],[quantity]]&gt;=6,"Bulk Order","-")</f>
        <v>-</v>
      </c>
    </row>
    <row r="2836" spans="1:16" ht="14.25" customHeight="1" x14ac:dyDescent="0.3">
      <c r="A2836" s="6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9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/>
      <c r="N2836" s="1" t="s">
        <v>39</v>
      </c>
      <c r="O2836" s="7">
        <f t="shared" si="90"/>
        <v>972.0204</v>
      </c>
      <c r="P2836" s="1" t="str">
        <f>IF(Table1[[#This Row],[quantity]]&gt;=6,"Bulk Order","-")</f>
        <v>Bulk Order</v>
      </c>
    </row>
    <row r="2837" spans="1:16" ht="14.25" customHeight="1" x14ac:dyDescent="0.3">
      <c r="A2837" s="6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9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/>
      <c r="N2837" s="1" t="s">
        <v>28</v>
      </c>
      <c r="O2837" s="7">
        <f t="shared" si="90"/>
        <v>2360.9320000000002</v>
      </c>
      <c r="P2837" s="1" t="str">
        <f>IF(Table1[[#This Row],[quantity]]&gt;=6,"Bulk Order","-")</f>
        <v>Bulk Order</v>
      </c>
    </row>
    <row r="2838" spans="1:16" ht="14.25" customHeight="1" x14ac:dyDescent="0.3">
      <c r="A2838" s="6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9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/>
      <c r="N2838" s="1" t="s">
        <v>34</v>
      </c>
      <c r="O2838" s="7">
        <f t="shared" si="90"/>
        <v>1682.2493999999999</v>
      </c>
      <c r="P2838" s="1" t="str">
        <f>IF(Table1[[#This Row],[quantity]]&gt;=6,"Bulk Order","-")</f>
        <v>Bulk Order</v>
      </c>
    </row>
    <row r="2839" spans="1:16" ht="14.25" customHeight="1" x14ac:dyDescent="0.3">
      <c r="A2839" s="6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9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/>
      <c r="N2839" s="1" t="s">
        <v>17</v>
      </c>
      <c r="O2839" s="7">
        <f t="shared" si="90"/>
        <v>2549.4659999999994</v>
      </c>
      <c r="P2839" s="1" t="str">
        <f>IF(Table1[[#This Row],[quantity]]&gt;=6,"Bulk Order","-")</f>
        <v>Bulk Order</v>
      </c>
    </row>
    <row r="2840" spans="1:16" ht="14.25" customHeight="1" x14ac:dyDescent="0.3">
      <c r="A2840" s="6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9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/>
      <c r="N2840" s="1" t="s">
        <v>17</v>
      </c>
      <c r="O2840" s="7">
        <f t="shared" si="90"/>
        <v>2265.9767999999999</v>
      </c>
      <c r="P2840" s="1" t="str">
        <f>IF(Table1[[#This Row],[quantity]]&gt;=6,"Bulk Order","-")</f>
        <v>Bulk Order</v>
      </c>
    </row>
    <row r="2841" spans="1:16" ht="14.25" customHeight="1" x14ac:dyDescent="0.3">
      <c r="A2841" s="6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9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/>
      <c r="N2841" s="1" t="s">
        <v>17</v>
      </c>
      <c r="O2841" s="7">
        <f t="shared" si="90"/>
        <v>2501.4366</v>
      </c>
      <c r="P2841" s="1" t="str">
        <f>IF(Table1[[#This Row],[quantity]]&gt;=6,"Bulk Order","-")</f>
        <v>-</v>
      </c>
    </row>
    <row r="2842" spans="1:16" ht="14.25" customHeight="1" x14ac:dyDescent="0.3">
      <c r="A2842" s="6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9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/>
      <c r="N2842" s="1" t="s">
        <v>39</v>
      </c>
      <c r="O2842" s="7">
        <f t="shared" si="90"/>
        <v>889.61250000000007</v>
      </c>
      <c r="P2842" s="1" t="str">
        <f>IF(Table1[[#This Row],[quantity]]&gt;=6,"Bulk Order","-")</f>
        <v>-</v>
      </c>
    </row>
    <row r="2843" spans="1:16" ht="14.25" customHeight="1" x14ac:dyDescent="0.3">
      <c r="A2843" s="6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9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/>
      <c r="N2843" s="1" t="s">
        <v>28</v>
      </c>
      <c r="O2843" s="7">
        <f t="shared" si="90"/>
        <v>1281.942</v>
      </c>
      <c r="P2843" s="1" t="str">
        <f>IF(Table1[[#This Row],[quantity]]&gt;=6,"Bulk Order","-")</f>
        <v>-</v>
      </c>
    </row>
    <row r="2844" spans="1:16" ht="14.25" customHeight="1" x14ac:dyDescent="0.3">
      <c r="A2844" s="6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9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/>
      <c r="N2844" s="1" t="s">
        <v>17</v>
      </c>
      <c r="O2844" s="7">
        <f t="shared" si="90"/>
        <v>1215.5952000000002</v>
      </c>
      <c r="P2844" s="1" t="str">
        <f>IF(Table1[[#This Row],[quantity]]&gt;=6,"Bulk Order","-")</f>
        <v>-</v>
      </c>
    </row>
    <row r="2845" spans="1:16" ht="14.25" customHeight="1" x14ac:dyDescent="0.3">
      <c r="A2845" s="6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9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/>
      <c r="N2845" s="1" t="s">
        <v>34</v>
      </c>
      <c r="O2845" s="7">
        <f t="shared" si="90"/>
        <v>140.38200000000001</v>
      </c>
      <c r="P2845" s="1" t="str">
        <f>IF(Table1[[#This Row],[quantity]]&gt;=6,"Bulk Order","-")</f>
        <v>Bulk Order</v>
      </c>
    </row>
    <row r="2846" spans="1:16" ht="14.25" customHeight="1" x14ac:dyDescent="0.3">
      <c r="A2846" s="6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9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/>
      <c r="N2846" s="1" t="s">
        <v>48</v>
      </c>
      <c r="O2846" s="7">
        <f t="shared" si="90"/>
        <v>1144.556</v>
      </c>
      <c r="P2846" s="1" t="str">
        <f>IF(Table1[[#This Row],[quantity]]&gt;=6,"Bulk Order","-")</f>
        <v>-</v>
      </c>
    </row>
    <row r="2847" spans="1:16" ht="14.25" customHeight="1" x14ac:dyDescent="0.3">
      <c r="A2847" s="6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9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/>
      <c r="N2847" s="1" t="s">
        <v>39</v>
      </c>
      <c r="O2847" s="7">
        <f t="shared" si="90"/>
        <v>1985.36</v>
      </c>
      <c r="P2847" s="1" t="str">
        <f>IF(Table1[[#This Row],[quantity]]&gt;=6,"Bulk Order","-")</f>
        <v>Bulk Order</v>
      </c>
    </row>
    <row r="2848" spans="1:16" ht="14.25" customHeight="1" x14ac:dyDescent="0.3">
      <c r="A2848" s="6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9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/>
      <c r="N2848" s="1" t="s">
        <v>28</v>
      </c>
      <c r="O2848" s="7">
        <f t="shared" si="90"/>
        <v>2948.0822000000003</v>
      </c>
      <c r="P2848" s="1" t="str">
        <f>IF(Table1[[#This Row],[quantity]]&gt;=6,"Bulk Order","-")</f>
        <v>-</v>
      </c>
    </row>
    <row r="2849" spans="1:16" ht="14.25" customHeight="1" x14ac:dyDescent="0.3">
      <c r="A2849" s="6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9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/>
      <c r="N2849" s="1" t="s">
        <v>28</v>
      </c>
      <c r="O2849" s="7">
        <f t="shared" si="90"/>
        <v>3790.3059000000003</v>
      </c>
      <c r="P2849" s="1" t="str">
        <f>IF(Table1[[#This Row],[quantity]]&gt;=6,"Bulk Order","-")</f>
        <v>Bulk Order</v>
      </c>
    </row>
    <row r="2850" spans="1:16" ht="14.25" customHeight="1" x14ac:dyDescent="0.3">
      <c r="A2850" s="6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9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/>
      <c r="N2850" s="1" t="s">
        <v>17</v>
      </c>
      <c r="O2850" s="7">
        <f t="shared" si="90"/>
        <v>1131.7774000000002</v>
      </c>
      <c r="P2850" s="1" t="str">
        <f>IF(Table1[[#This Row],[quantity]]&gt;=6,"Bulk Order","-")</f>
        <v>-</v>
      </c>
    </row>
    <row r="2851" spans="1:16" ht="14.25" customHeight="1" x14ac:dyDescent="0.3">
      <c r="A2851" s="6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9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/>
      <c r="N2851" s="1" t="s">
        <v>17</v>
      </c>
      <c r="O2851" s="7">
        <f t="shared" si="90"/>
        <v>491.202</v>
      </c>
      <c r="P2851" s="1" t="str">
        <f>IF(Table1[[#This Row],[quantity]]&gt;=6,"Bulk Order","-")</f>
        <v>Bulk Order</v>
      </c>
    </row>
    <row r="2852" spans="1:16" ht="14.25" customHeight="1" x14ac:dyDescent="0.3">
      <c r="A2852" s="6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9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/>
      <c r="N2852" s="1" t="s">
        <v>34</v>
      </c>
      <c r="O2852" s="7">
        <f t="shared" si="90"/>
        <v>4142.2659999999996</v>
      </c>
      <c r="P2852" s="1" t="str">
        <f>IF(Table1[[#This Row],[quantity]]&gt;=6,"Bulk Order","-")</f>
        <v>-</v>
      </c>
    </row>
    <row r="2853" spans="1:16" ht="14.25" customHeight="1" x14ac:dyDescent="0.3">
      <c r="A2853" s="6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9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/>
      <c r="N2853" s="1" t="s">
        <v>28</v>
      </c>
      <c r="O2853" s="7">
        <f t="shared" si="90"/>
        <v>3866.3410000000003</v>
      </c>
      <c r="P2853" s="1" t="str">
        <f>IF(Table1[[#This Row],[quantity]]&gt;=6,"Bulk Order","-")</f>
        <v>-</v>
      </c>
    </row>
    <row r="2854" spans="1:16" ht="14.25" customHeight="1" x14ac:dyDescent="0.3">
      <c r="A2854" s="6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9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/>
      <c r="N2854" s="1" t="s">
        <v>48</v>
      </c>
      <c r="O2854" s="7">
        <f t="shared" si="90"/>
        <v>1619.1370000000002</v>
      </c>
      <c r="P2854" s="1" t="str">
        <f>IF(Table1[[#This Row],[quantity]]&gt;=6,"Bulk Order","-")</f>
        <v>Bulk Order</v>
      </c>
    </row>
    <row r="2855" spans="1:16" ht="14.25" customHeight="1" x14ac:dyDescent="0.3">
      <c r="A2855" s="6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9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/>
      <c r="N2855" s="1" t="s">
        <v>28</v>
      </c>
      <c r="O2855" s="7">
        <f t="shared" si="90"/>
        <v>365.50799999999998</v>
      </c>
      <c r="P2855" s="1" t="str">
        <f>IF(Table1[[#This Row],[quantity]]&gt;=6,"Bulk Order","-")</f>
        <v>-</v>
      </c>
    </row>
    <row r="2856" spans="1:16" ht="14.25" customHeight="1" x14ac:dyDescent="0.3">
      <c r="A2856" s="6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9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/>
      <c r="N2856" s="1" t="s">
        <v>23</v>
      </c>
      <c r="O2856" s="7">
        <f t="shared" si="90"/>
        <v>2057.0720000000001</v>
      </c>
      <c r="P2856" s="1" t="str">
        <f>IF(Table1[[#This Row],[quantity]]&gt;=6,"Bulk Order","-")</f>
        <v>-</v>
      </c>
    </row>
    <row r="2857" spans="1:16" ht="14.25" customHeight="1" x14ac:dyDescent="0.3">
      <c r="A2857" s="6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9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/>
      <c r="N2857" s="1" t="s">
        <v>39</v>
      </c>
      <c r="O2857" s="7">
        <f t="shared" si="90"/>
        <v>445.38900000000001</v>
      </c>
      <c r="P2857" s="1" t="str">
        <f>IF(Table1[[#This Row],[quantity]]&gt;=6,"Bulk Order","-")</f>
        <v>Bulk Order</v>
      </c>
    </row>
    <row r="2858" spans="1:16" ht="14.25" customHeight="1" x14ac:dyDescent="0.3">
      <c r="A2858" s="6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9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/>
      <c r="N2858" s="1" t="s">
        <v>39</v>
      </c>
      <c r="O2858" s="7">
        <f t="shared" si="90"/>
        <v>3586.3640999999998</v>
      </c>
      <c r="P2858" s="1" t="str">
        <f>IF(Table1[[#This Row],[quantity]]&gt;=6,"Bulk Order","-")</f>
        <v>-</v>
      </c>
    </row>
    <row r="2859" spans="1:16" ht="14.25" customHeight="1" x14ac:dyDescent="0.3">
      <c r="A2859" s="6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9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/>
      <c r="N2859" s="1" t="s">
        <v>28</v>
      </c>
      <c r="O2859" s="7">
        <f t="shared" si="90"/>
        <v>3212.9459999999999</v>
      </c>
      <c r="P2859" s="1" t="str">
        <f>IF(Table1[[#This Row],[quantity]]&gt;=6,"Bulk Order","-")</f>
        <v>Bulk Order</v>
      </c>
    </row>
    <row r="2860" spans="1:16" ht="14.25" customHeight="1" x14ac:dyDescent="0.3">
      <c r="A2860" s="6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9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/>
      <c r="N2860" s="1" t="s">
        <v>17</v>
      </c>
      <c r="O2860" s="7">
        <f t="shared" si="90"/>
        <v>1076.5187999999998</v>
      </c>
      <c r="P2860" s="1" t="str">
        <f>IF(Table1[[#This Row],[quantity]]&gt;=6,"Bulk Order","-")</f>
        <v>Bulk Order</v>
      </c>
    </row>
    <row r="2861" spans="1:16" ht="14.25" customHeight="1" x14ac:dyDescent="0.3">
      <c r="A2861" s="6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9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/>
      <c r="N2861" s="1" t="s">
        <v>17</v>
      </c>
      <c r="O2861" s="7">
        <f t="shared" si="90"/>
        <v>3022.4503999999997</v>
      </c>
      <c r="P2861" s="1" t="str">
        <f>IF(Table1[[#This Row],[quantity]]&gt;=6,"Bulk Order","-")</f>
        <v>-</v>
      </c>
    </row>
    <row r="2862" spans="1:16" ht="14.25" customHeight="1" x14ac:dyDescent="0.3">
      <c r="A2862" s="6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9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/>
      <c r="N2862" s="1" t="s">
        <v>17</v>
      </c>
      <c r="O2862" s="7">
        <f t="shared" si="90"/>
        <v>2064.4607999999998</v>
      </c>
      <c r="P2862" s="1" t="str">
        <f>IF(Table1[[#This Row],[quantity]]&gt;=6,"Bulk Order","-")</f>
        <v>Bulk Order</v>
      </c>
    </row>
    <row r="2863" spans="1:16" ht="14.25" customHeight="1" x14ac:dyDescent="0.3">
      <c r="A2863" s="6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9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/>
      <c r="N2863" s="1" t="s">
        <v>23</v>
      </c>
      <c r="O2863" s="7">
        <f t="shared" si="90"/>
        <v>3864.5018999999998</v>
      </c>
      <c r="P2863" s="1" t="str">
        <f>IF(Table1[[#This Row],[quantity]]&gt;=6,"Bulk Order","-")</f>
        <v>-</v>
      </c>
    </row>
    <row r="2864" spans="1:16" ht="14.25" customHeight="1" x14ac:dyDescent="0.3">
      <c r="A2864" s="6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9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/>
      <c r="N2864" s="1" t="s">
        <v>17</v>
      </c>
      <c r="O2864" s="7">
        <f t="shared" si="90"/>
        <v>4512.0020000000004</v>
      </c>
      <c r="P2864" s="1" t="str">
        <f>IF(Table1[[#This Row],[quantity]]&gt;=6,"Bulk Order","-")</f>
        <v>Bulk Order</v>
      </c>
    </row>
    <row r="2865" spans="1:16" ht="14.25" customHeight="1" x14ac:dyDescent="0.3">
      <c r="A2865" s="6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9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/>
      <c r="N2865" s="1" t="s">
        <v>17</v>
      </c>
      <c r="O2865" s="7">
        <f t="shared" si="90"/>
        <v>107.95439999999999</v>
      </c>
      <c r="P2865" s="1" t="str">
        <f>IF(Table1[[#This Row],[quantity]]&gt;=6,"Bulk Order","-")</f>
        <v>-</v>
      </c>
    </row>
    <row r="2866" spans="1:16" ht="14.25" customHeight="1" x14ac:dyDescent="0.3">
      <c r="A2866" s="6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9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/>
      <c r="N2866" s="1" t="s">
        <v>23</v>
      </c>
      <c r="O2866" s="7">
        <f t="shared" si="90"/>
        <v>406.53949999999998</v>
      </c>
      <c r="P2866" s="1" t="str">
        <f>IF(Table1[[#This Row],[quantity]]&gt;=6,"Bulk Order","-")</f>
        <v>-</v>
      </c>
    </row>
    <row r="2867" spans="1:16" ht="14.25" customHeight="1" x14ac:dyDescent="0.3">
      <c r="A2867" s="6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9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/>
      <c r="N2867" s="1" t="s">
        <v>34</v>
      </c>
      <c r="O2867" s="7">
        <f t="shared" si="90"/>
        <v>1862.5463999999999</v>
      </c>
      <c r="P2867" s="1" t="str">
        <f>IF(Table1[[#This Row],[quantity]]&gt;=6,"Bulk Order","-")</f>
        <v>-</v>
      </c>
    </row>
    <row r="2868" spans="1:16" ht="14.25" customHeight="1" x14ac:dyDescent="0.3">
      <c r="A2868" s="6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9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/>
      <c r="N2868" s="1" t="s">
        <v>48</v>
      </c>
      <c r="O2868" s="7">
        <f t="shared" si="90"/>
        <v>3061.5552000000002</v>
      </c>
      <c r="P2868" s="1" t="str">
        <f>IF(Table1[[#This Row],[quantity]]&gt;=6,"Bulk Order","-")</f>
        <v>Bulk Order</v>
      </c>
    </row>
    <row r="2869" spans="1:16" ht="14.25" customHeight="1" x14ac:dyDescent="0.3">
      <c r="A2869" s="6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9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/>
      <c r="N2869" s="1" t="s">
        <v>28</v>
      </c>
      <c r="O2869" s="7">
        <f t="shared" si="90"/>
        <v>3778.5223999999998</v>
      </c>
      <c r="P2869" s="1" t="str">
        <f>IF(Table1[[#This Row],[quantity]]&gt;=6,"Bulk Order","-")</f>
        <v>-</v>
      </c>
    </row>
    <row r="2870" spans="1:16" ht="14.25" customHeight="1" x14ac:dyDescent="0.3">
      <c r="A2870" s="6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9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/>
      <c r="N2870" s="1" t="s">
        <v>39</v>
      </c>
      <c r="O2870" s="7">
        <f t="shared" si="90"/>
        <v>2217.8310000000001</v>
      </c>
      <c r="P2870" s="1" t="str">
        <f>IF(Table1[[#This Row],[quantity]]&gt;=6,"Bulk Order","-")</f>
        <v>Bulk Order</v>
      </c>
    </row>
    <row r="2871" spans="1:16" ht="14.25" customHeight="1" x14ac:dyDescent="0.3">
      <c r="A2871" s="6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9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/>
      <c r="N2871" s="1" t="s">
        <v>39</v>
      </c>
      <c r="O2871" s="7">
        <f t="shared" si="90"/>
        <v>846.95069999999998</v>
      </c>
      <c r="P2871" s="1" t="str">
        <f>IF(Table1[[#This Row],[quantity]]&gt;=6,"Bulk Order","-")</f>
        <v>Bulk Order</v>
      </c>
    </row>
    <row r="2872" spans="1:16" ht="14.25" customHeight="1" x14ac:dyDescent="0.3">
      <c r="A2872" s="6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9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/>
      <c r="N2872" s="1" t="s">
        <v>23</v>
      </c>
      <c r="O2872" s="7">
        <f t="shared" si="90"/>
        <v>827.03399999999999</v>
      </c>
      <c r="P2872" s="1" t="str">
        <f>IF(Table1[[#This Row],[quantity]]&gt;=6,"Bulk Order","-")</f>
        <v>-</v>
      </c>
    </row>
    <row r="2873" spans="1:16" ht="14.25" customHeight="1" x14ac:dyDescent="0.3">
      <c r="A2873" s="6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9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/>
      <c r="N2873" s="1" t="s">
        <v>48</v>
      </c>
      <c r="O2873" s="7">
        <f t="shared" si="90"/>
        <v>3535.4679999999998</v>
      </c>
      <c r="P2873" s="1" t="str">
        <f>IF(Table1[[#This Row],[quantity]]&gt;=6,"Bulk Order","-")</f>
        <v>-</v>
      </c>
    </row>
    <row r="2874" spans="1:16" ht="14.25" customHeight="1" x14ac:dyDescent="0.3">
      <c r="A2874" s="6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9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/>
      <c r="N2874" s="1" t="s">
        <v>23</v>
      </c>
      <c r="O2874" s="7">
        <f t="shared" si="90"/>
        <v>1500.2449999999999</v>
      </c>
      <c r="P2874" s="1" t="str">
        <f>IF(Table1[[#This Row],[quantity]]&gt;=6,"Bulk Order","-")</f>
        <v>-</v>
      </c>
    </row>
    <row r="2875" spans="1:16" ht="14.25" customHeight="1" x14ac:dyDescent="0.3">
      <c r="A2875" s="6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9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/>
      <c r="N2875" s="1" t="s">
        <v>28</v>
      </c>
      <c r="O2875" s="7">
        <f t="shared" si="90"/>
        <v>1645.5040999999999</v>
      </c>
      <c r="P2875" s="1" t="str">
        <f>IF(Table1[[#This Row],[quantity]]&gt;=6,"Bulk Order","-")</f>
        <v>Bulk Order</v>
      </c>
    </row>
    <row r="2876" spans="1:16" ht="14.25" customHeight="1" x14ac:dyDescent="0.3">
      <c r="A2876" s="6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9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/>
      <c r="N2876" s="1" t="s">
        <v>34</v>
      </c>
      <c r="O2876" s="7">
        <f t="shared" si="90"/>
        <v>1643.7525000000001</v>
      </c>
      <c r="P2876" s="1" t="str">
        <f>IF(Table1[[#This Row],[quantity]]&gt;=6,"Bulk Order","-")</f>
        <v>Bulk Order</v>
      </c>
    </row>
    <row r="2877" spans="1:16" ht="14.25" customHeight="1" x14ac:dyDescent="0.3">
      <c r="A2877" s="6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9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/>
      <c r="N2877" s="1" t="s">
        <v>39</v>
      </c>
      <c r="O2877" s="7">
        <f t="shared" si="90"/>
        <v>3251.3123999999998</v>
      </c>
      <c r="P2877" s="1" t="str">
        <f>IF(Table1[[#This Row],[quantity]]&gt;=6,"Bulk Order","-")</f>
        <v>Bulk Order</v>
      </c>
    </row>
    <row r="2878" spans="1:16" ht="14.25" customHeight="1" x14ac:dyDescent="0.3">
      <c r="A2878" s="6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9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/>
      <c r="N2878" s="1" t="s">
        <v>39</v>
      </c>
      <c r="O2878" s="7">
        <f t="shared" si="90"/>
        <v>3572.7101000000002</v>
      </c>
      <c r="P2878" s="1" t="str">
        <f>IF(Table1[[#This Row],[quantity]]&gt;=6,"Bulk Order","-")</f>
        <v>-</v>
      </c>
    </row>
    <row r="2879" spans="1:16" ht="14.25" customHeight="1" x14ac:dyDescent="0.3">
      <c r="A2879" s="6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9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/>
      <c r="N2879" s="1" t="s">
        <v>34</v>
      </c>
      <c r="O2879" s="7">
        <f t="shared" si="90"/>
        <v>1299.2818</v>
      </c>
      <c r="P2879" s="1" t="str">
        <f>IF(Table1[[#This Row],[quantity]]&gt;=6,"Bulk Order","-")</f>
        <v>-</v>
      </c>
    </row>
    <row r="2880" spans="1:16" ht="14.25" customHeight="1" x14ac:dyDescent="0.3">
      <c r="A2880" s="6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9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/>
      <c r="N2880" s="1" t="s">
        <v>48</v>
      </c>
      <c r="O2880" s="7">
        <f t="shared" si="90"/>
        <v>898.7</v>
      </c>
      <c r="P2880" s="1" t="str">
        <f>IF(Table1[[#This Row],[quantity]]&gt;=6,"Bulk Order","-")</f>
        <v>Bulk Order</v>
      </c>
    </row>
    <row r="2881" spans="1:16" ht="14.25" customHeight="1" x14ac:dyDescent="0.3">
      <c r="A2881" s="6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9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/>
      <c r="N2881" s="1" t="s">
        <v>39</v>
      </c>
      <c r="O2881" s="7">
        <f t="shared" si="90"/>
        <v>2673.3442</v>
      </c>
      <c r="P2881" s="1" t="str">
        <f>IF(Table1[[#This Row],[quantity]]&gt;=6,"Bulk Order","-")</f>
        <v>-</v>
      </c>
    </row>
    <row r="2882" spans="1:16" ht="14.25" customHeight="1" x14ac:dyDescent="0.3">
      <c r="A2882" s="6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9"/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/>
      <c r="N2882" s="1" t="s">
        <v>28</v>
      </c>
      <c r="O2882" s="7">
        <f t="shared" si="90"/>
        <v>2428.5607</v>
      </c>
      <c r="P2882" s="1" t="str">
        <f>IF(Table1[[#This Row],[quantity]]&gt;=6,"Bulk Order","-")</f>
        <v>-</v>
      </c>
    </row>
    <row r="2883" spans="1:16" ht="14.25" customHeight="1" x14ac:dyDescent="0.3">
      <c r="A2883" s="6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ref="F2883:F2946" si="91">D2883*E2883</f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/>
      <c r="N2883" s="1" t="s">
        <v>28</v>
      </c>
      <c r="O2883" s="7">
        <f t="shared" ref="O2883:O2946" si="92">D2883-F2883</f>
        <v>1155.8208</v>
      </c>
      <c r="P2883" s="1" t="str">
        <f>IF(Table1[[#This Row],[quantity]]&gt;=6,"Bulk Order","-")</f>
        <v>Bulk Order</v>
      </c>
    </row>
    <row r="2884" spans="1:16" ht="14.25" customHeight="1" x14ac:dyDescent="0.3">
      <c r="A2884" s="6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1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/>
      <c r="N2884" s="1" t="s">
        <v>39</v>
      </c>
      <c r="O2884" s="7">
        <f t="shared" si="92"/>
        <v>1377.6</v>
      </c>
      <c r="P2884" s="1" t="str">
        <f>IF(Table1[[#This Row],[quantity]]&gt;=6,"Bulk Order","-")</f>
        <v>-</v>
      </c>
    </row>
    <row r="2885" spans="1:16" ht="14.25" customHeight="1" x14ac:dyDescent="0.3">
      <c r="A2885" s="6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1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/>
      <c r="N2885" s="1" t="s">
        <v>17</v>
      </c>
      <c r="O2885" s="7">
        <f t="shared" si="92"/>
        <v>990.52719999999999</v>
      </c>
      <c r="P2885" s="1" t="str">
        <f>IF(Table1[[#This Row],[quantity]]&gt;=6,"Bulk Order","-")</f>
        <v>-</v>
      </c>
    </row>
    <row r="2886" spans="1:16" ht="14.25" customHeight="1" x14ac:dyDescent="0.3">
      <c r="A2886" s="6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1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/>
      <c r="N2886" s="1" t="s">
        <v>34</v>
      </c>
      <c r="O2886" s="7">
        <f t="shared" si="92"/>
        <v>1252.7193</v>
      </c>
      <c r="P2886" s="1" t="str">
        <f>IF(Table1[[#This Row],[quantity]]&gt;=6,"Bulk Order","-")</f>
        <v>Bulk Order</v>
      </c>
    </row>
    <row r="2887" spans="1:16" ht="14.25" customHeight="1" x14ac:dyDescent="0.3">
      <c r="A2887" s="6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1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/>
      <c r="N2887" s="1" t="s">
        <v>28</v>
      </c>
      <c r="O2887" s="7">
        <f t="shared" si="92"/>
        <v>654.60619999999994</v>
      </c>
      <c r="P2887" s="1" t="str">
        <f>IF(Table1[[#This Row],[quantity]]&gt;=6,"Bulk Order","-")</f>
        <v>-</v>
      </c>
    </row>
    <row r="2888" spans="1:16" ht="14.25" customHeight="1" x14ac:dyDescent="0.3">
      <c r="A2888" s="6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1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/>
      <c r="N2888" s="1" t="s">
        <v>34</v>
      </c>
      <c r="O2888" s="7">
        <f t="shared" si="92"/>
        <v>1572.5892000000001</v>
      </c>
      <c r="P2888" s="1" t="str">
        <f>IF(Table1[[#This Row],[quantity]]&gt;=6,"Bulk Order","-")</f>
        <v>Bulk Order</v>
      </c>
    </row>
    <row r="2889" spans="1:16" ht="14.25" customHeight="1" x14ac:dyDescent="0.3">
      <c r="A2889" s="6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1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/>
      <c r="N2889" s="1" t="s">
        <v>48</v>
      </c>
      <c r="O2889" s="7">
        <f t="shared" si="92"/>
        <v>959.4325</v>
      </c>
      <c r="P2889" s="1" t="str">
        <f>IF(Table1[[#This Row],[quantity]]&gt;=6,"Bulk Order","-")</f>
        <v>-</v>
      </c>
    </row>
    <row r="2890" spans="1:16" ht="14.25" customHeight="1" x14ac:dyDescent="0.3">
      <c r="A2890" s="6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1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/>
      <c r="N2890" s="1" t="s">
        <v>39</v>
      </c>
      <c r="O2890" s="7">
        <f t="shared" si="92"/>
        <v>3113.23</v>
      </c>
      <c r="P2890" s="1" t="str">
        <f>IF(Table1[[#This Row],[quantity]]&gt;=6,"Bulk Order","-")</f>
        <v>-</v>
      </c>
    </row>
    <row r="2891" spans="1:16" ht="14.25" customHeight="1" x14ac:dyDescent="0.3">
      <c r="A2891" s="6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1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/>
      <c r="N2891" s="1" t="s">
        <v>39</v>
      </c>
      <c r="O2891" s="7">
        <f t="shared" si="92"/>
        <v>425.76240000000001</v>
      </c>
      <c r="P2891" s="1" t="str">
        <f>IF(Table1[[#This Row],[quantity]]&gt;=6,"Bulk Order","-")</f>
        <v>Bulk Order</v>
      </c>
    </row>
    <row r="2892" spans="1:16" ht="14.25" customHeight="1" x14ac:dyDescent="0.3">
      <c r="A2892" s="6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1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/>
      <c r="N2892" s="1" t="s">
        <v>17</v>
      </c>
      <c r="O2892" s="7">
        <f t="shared" si="92"/>
        <v>519.27719999999999</v>
      </c>
      <c r="P2892" s="1" t="str">
        <f>IF(Table1[[#This Row],[quantity]]&gt;=6,"Bulk Order","-")</f>
        <v>Bulk Order</v>
      </c>
    </row>
    <row r="2893" spans="1:16" ht="14.25" customHeight="1" x14ac:dyDescent="0.3">
      <c r="A2893" s="6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1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/>
      <c r="N2893" s="1" t="s">
        <v>23</v>
      </c>
      <c r="O2893" s="7">
        <f t="shared" si="92"/>
        <v>1908.9699999999998</v>
      </c>
      <c r="P2893" s="1" t="str">
        <f>IF(Table1[[#This Row],[quantity]]&gt;=6,"Bulk Order","-")</f>
        <v>-</v>
      </c>
    </row>
    <row r="2894" spans="1:16" ht="14.25" customHeight="1" x14ac:dyDescent="0.3">
      <c r="A2894" s="6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1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/>
      <c r="N2894" s="1" t="s">
        <v>39</v>
      </c>
      <c r="O2894" s="7">
        <f t="shared" si="92"/>
        <v>1954.875</v>
      </c>
      <c r="P2894" s="1" t="str">
        <f>IF(Table1[[#This Row],[quantity]]&gt;=6,"Bulk Order","-")</f>
        <v>-</v>
      </c>
    </row>
    <row r="2895" spans="1:16" ht="14.25" customHeight="1" x14ac:dyDescent="0.3">
      <c r="A2895" s="6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1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/>
      <c r="N2895" s="1" t="s">
        <v>17</v>
      </c>
      <c r="O2895" s="7">
        <f t="shared" si="92"/>
        <v>1387.4880000000001</v>
      </c>
      <c r="P2895" s="1" t="str">
        <f>IF(Table1[[#This Row],[quantity]]&gt;=6,"Bulk Order","-")</f>
        <v>Bulk Order</v>
      </c>
    </row>
    <row r="2896" spans="1:16" ht="14.25" customHeight="1" x14ac:dyDescent="0.3">
      <c r="A2896" s="6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1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/>
      <c r="N2896" s="1" t="s">
        <v>39</v>
      </c>
      <c r="O2896" s="7">
        <f t="shared" si="92"/>
        <v>3073.1755999999996</v>
      </c>
      <c r="P2896" s="1" t="str">
        <f>IF(Table1[[#This Row],[quantity]]&gt;=6,"Bulk Order","-")</f>
        <v>Bulk Order</v>
      </c>
    </row>
    <row r="2897" spans="1:16" ht="14.25" customHeight="1" x14ac:dyDescent="0.3">
      <c r="A2897" s="6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1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/>
      <c r="N2897" s="1" t="s">
        <v>17</v>
      </c>
      <c r="O2897" s="7">
        <f t="shared" si="92"/>
        <v>945.37289999999996</v>
      </c>
      <c r="P2897" s="1" t="str">
        <f>IF(Table1[[#This Row],[quantity]]&gt;=6,"Bulk Order","-")</f>
        <v>-</v>
      </c>
    </row>
    <row r="2898" spans="1:16" ht="14.25" customHeight="1" x14ac:dyDescent="0.3">
      <c r="A2898" s="6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1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/>
      <c r="N2898" s="1" t="s">
        <v>48</v>
      </c>
      <c r="O2898" s="7">
        <f t="shared" si="92"/>
        <v>1381.7575999999999</v>
      </c>
      <c r="P2898" s="1" t="str">
        <f>IF(Table1[[#This Row],[quantity]]&gt;=6,"Bulk Order","-")</f>
        <v>-</v>
      </c>
    </row>
    <row r="2899" spans="1:16" ht="14.25" customHeight="1" x14ac:dyDescent="0.3">
      <c r="A2899" s="6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1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/>
      <c r="N2899" s="1" t="s">
        <v>23</v>
      </c>
      <c r="O2899" s="7">
        <f t="shared" si="92"/>
        <v>2483.3688000000002</v>
      </c>
      <c r="P2899" s="1" t="str">
        <f>IF(Table1[[#This Row],[quantity]]&gt;=6,"Bulk Order","-")</f>
        <v>Bulk Order</v>
      </c>
    </row>
    <row r="2900" spans="1:16" ht="14.25" customHeight="1" x14ac:dyDescent="0.3">
      <c r="A2900" s="6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1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/>
      <c r="N2900" s="1" t="s">
        <v>28</v>
      </c>
      <c r="O2900" s="7">
        <f t="shared" si="92"/>
        <v>4044.8768999999998</v>
      </c>
      <c r="P2900" s="1" t="str">
        <f>IF(Table1[[#This Row],[quantity]]&gt;=6,"Bulk Order","-")</f>
        <v>Bulk Order</v>
      </c>
    </row>
    <row r="2901" spans="1:16" ht="14.25" customHeight="1" x14ac:dyDescent="0.3">
      <c r="A2901" s="6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1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/>
      <c r="N2901" s="1" t="s">
        <v>34</v>
      </c>
      <c r="O2901" s="7">
        <f t="shared" si="92"/>
        <v>1849.7740000000001</v>
      </c>
      <c r="P2901" s="1" t="str">
        <f>IF(Table1[[#This Row],[quantity]]&gt;=6,"Bulk Order","-")</f>
        <v>-</v>
      </c>
    </row>
    <row r="2902" spans="1:16" ht="14.25" customHeight="1" x14ac:dyDescent="0.3">
      <c r="A2902" s="6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1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/>
      <c r="N2902" s="1" t="s">
        <v>48</v>
      </c>
      <c r="O2902" s="7">
        <f t="shared" si="92"/>
        <v>1950.4829999999999</v>
      </c>
      <c r="P2902" s="1" t="str">
        <f>IF(Table1[[#This Row],[quantity]]&gt;=6,"Bulk Order","-")</f>
        <v>-</v>
      </c>
    </row>
    <row r="2903" spans="1:16" ht="14.25" customHeight="1" x14ac:dyDescent="0.3">
      <c r="A2903" s="6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1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/>
      <c r="N2903" s="1" t="s">
        <v>23</v>
      </c>
      <c r="O2903" s="7">
        <f t="shared" si="92"/>
        <v>2528.1678000000002</v>
      </c>
      <c r="P2903" s="1" t="str">
        <f>IF(Table1[[#This Row],[quantity]]&gt;=6,"Bulk Order","-")</f>
        <v>-</v>
      </c>
    </row>
    <row r="2904" spans="1:16" ht="14.25" customHeight="1" x14ac:dyDescent="0.3">
      <c r="A2904" s="6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1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/>
      <c r="N2904" s="1" t="s">
        <v>48</v>
      </c>
      <c r="O2904" s="7">
        <f t="shared" si="92"/>
        <v>941.5317</v>
      </c>
      <c r="P2904" s="1" t="str">
        <f>IF(Table1[[#This Row],[quantity]]&gt;=6,"Bulk Order","-")</f>
        <v>Bulk Order</v>
      </c>
    </row>
    <row r="2905" spans="1:16" ht="14.25" customHeight="1" x14ac:dyDescent="0.3">
      <c r="A2905" s="6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1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/>
      <c r="N2905" s="1" t="s">
        <v>28</v>
      </c>
      <c r="O2905" s="7">
        <f t="shared" si="92"/>
        <v>3038.7075</v>
      </c>
      <c r="P2905" s="1" t="str">
        <f>IF(Table1[[#This Row],[quantity]]&gt;=6,"Bulk Order","-")</f>
        <v>Bulk Order</v>
      </c>
    </row>
    <row r="2906" spans="1:16" ht="14.25" customHeight="1" x14ac:dyDescent="0.3">
      <c r="A2906" s="6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1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/>
      <c r="N2906" s="1" t="s">
        <v>28</v>
      </c>
      <c r="O2906" s="7">
        <f t="shared" si="92"/>
        <v>1002.1435999999999</v>
      </c>
      <c r="P2906" s="1" t="str">
        <f>IF(Table1[[#This Row],[quantity]]&gt;=6,"Bulk Order","-")</f>
        <v>Bulk Order</v>
      </c>
    </row>
    <row r="2907" spans="1:16" ht="14.25" customHeight="1" x14ac:dyDescent="0.3">
      <c r="A2907" s="6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1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/>
      <c r="N2907" s="1" t="s">
        <v>39</v>
      </c>
      <c r="O2907" s="7">
        <f t="shared" si="92"/>
        <v>3058.9083999999998</v>
      </c>
      <c r="P2907" s="1" t="str">
        <f>IF(Table1[[#This Row],[quantity]]&gt;=6,"Bulk Order","-")</f>
        <v>-</v>
      </c>
    </row>
    <row r="2908" spans="1:16" ht="14.25" customHeight="1" x14ac:dyDescent="0.3">
      <c r="A2908" s="6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1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/>
      <c r="N2908" s="1" t="s">
        <v>48</v>
      </c>
      <c r="O2908" s="7">
        <f t="shared" si="92"/>
        <v>1305.4223</v>
      </c>
      <c r="P2908" s="1" t="str">
        <f>IF(Table1[[#This Row],[quantity]]&gt;=6,"Bulk Order","-")</f>
        <v>Bulk Order</v>
      </c>
    </row>
    <row r="2909" spans="1:16" ht="14.25" customHeight="1" x14ac:dyDescent="0.3">
      <c r="A2909" s="6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1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/>
      <c r="N2909" s="1" t="s">
        <v>17</v>
      </c>
      <c r="O2909" s="7">
        <f t="shared" si="92"/>
        <v>3872.1071999999999</v>
      </c>
      <c r="P2909" s="1" t="str">
        <f>IF(Table1[[#This Row],[quantity]]&gt;=6,"Bulk Order","-")</f>
        <v>Bulk Order</v>
      </c>
    </row>
    <row r="2910" spans="1:16" ht="14.25" customHeight="1" x14ac:dyDescent="0.3">
      <c r="A2910" s="6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1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/>
      <c r="N2910" s="1" t="s">
        <v>34</v>
      </c>
      <c r="O2910" s="7">
        <f t="shared" si="92"/>
        <v>940.88190000000009</v>
      </c>
      <c r="P2910" s="1" t="str">
        <f>IF(Table1[[#This Row],[quantity]]&gt;=6,"Bulk Order","-")</f>
        <v>-</v>
      </c>
    </row>
    <row r="2911" spans="1:16" ht="14.25" customHeight="1" x14ac:dyDescent="0.3">
      <c r="A2911" s="6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1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/>
      <c r="N2911" s="1" t="s">
        <v>17</v>
      </c>
      <c r="O2911" s="7">
        <f t="shared" si="92"/>
        <v>4230</v>
      </c>
      <c r="P2911" s="1" t="str">
        <f>IF(Table1[[#This Row],[quantity]]&gt;=6,"Bulk Order","-")</f>
        <v>-</v>
      </c>
    </row>
    <row r="2912" spans="1:16" ht="14.25" customHeight="1" x14ac:dyDescent="0.3">
      <c r="A2912" s="6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1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/>
      <c r="N2912" s="1" t="s">
        <v>23</v>
      </c>
      <c r="O2912" s="7">
        <f t="shared" si="92"/>
        <v>1105.4015999999999</v>
      </c>
      <c r="P2912" s="1" t="str">
        <f>IF(Table1[[#This Row],[quantity]]&gt;=6,"Bulk Order","-")</f>
        <v>-</v>
      </c>
    </row>
    <row r="2913" spans="1:16" ht="14.25" customHeight="1" x14ac:dyDescent="0.3">
      <c r="A2913" s="6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1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/>
      <c r="N2913" s="1" t="s">
        <v>17</v>
      </c>
      <c r="O2913" s="7">
        <f t="shared" si="92"/>
        <v>731.17520000000002</v>
      </c>
      <c r="P2913" s="1" t="str">
        <f>IF(Table1[[#This Row],[quantity]]&gt;=6,"Bulk Order","-")</f>
        <v>Bulk Order</v>
      </c>
    </row>
    <row r="2914" spans="1:16" ht="14.25" customHeight="1" x14ac:dyDescent="0.3">
      <c r="A2914" s="6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1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/>
      <c r="N2914" s="1" t="s">
        <v>39</v>
      </c>
      <c r="O2914" s="7">
        <f t="shared" si="92"/>
        <v>688.67399999999998</v>
      </c>
      <c r="P2914" s="1" t="str">
        <f>IF(Table1[[#This Row],[quantity]]&gt;=6,"Bulk Order","-")</f>
        <v>Bulk Order</v>
      </c>
    </row>
    <row r="2915" spans="1:16" ht="14.25" customHeight="1" x14ac:dyDescent="0.3">
      <c r="A2915" s="6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1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/>
      <c r="N2915" s="1" t="s">
        <v>39</v>
      </c>
      <c r="O2915" s="7">
        <f t="shared" si="92"/>
        <v>3839.3459999999995</v>
      </c>
      <c r="P2915" s="1" t="str">
        <f>IF(Table1[[#This Row],[quantity]]&gt;=6,"Bulk Order","-")</f>
        <v>-</v>
      </c>
    </row>
    <row r="2916" spans="1:16" ht="14.25" customHeight="1" x14ac:dyDescent="0.3">
      <c r="A2916" s="6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1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/>
      <c r="N2916" s="1" t="s">
        <v>48</v>
      </c>
      <c r="O2916" s="7">
        <f t="shared" si="92"/>
        <v>1225.7964000000002</v>
      </c>
      <c r="P2916" s="1" t="str">
        <f>IF(Table1[[#This Row],[quantity]]&gt;=6,"Bulk Order","-")</f>
        <v>-</v>
      </c>
    </row>
    <row r="2917" spans="1:16" ht="14.25" customHeight="1" x14ac:dyDescent="0.3">
      <c r="A2917" s="6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1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/>
      <c r="N2917" s="1" t="s">
        <v>23</v>
      </c>
      <c r="O2917" s="7">
        <f t="shared" si="92"/>
        <v>1213.6824000000001</v>
      </c>
      <c r="P2917" s="1" t="str">
        <f>IF(Table1[[#This Row],[quantity]]&gt;=6,"Bulk Order","-")</f>
        <v>Bulk Order</v>
      </c>
    </row>
    <row r="2918" spans="1:16" ht="14.25" customHeight="1" x14ac:dyDescent="0.3">
      <c r="A2918" s="6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1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/>
      <c r="N2918" s="1" t="s">
        <v>17</v>
      </c>
      <c r="O2918" s="7">
        <f t="shared" si="92"/>
        <v>1012.0065</v>
      </c>
      <c r="P2918" s="1" t="str">
        <f>IF(Table1[[#This Row],[quantity]]&gt;=6,"Bulk Order","-")</f>
        <v>Bulk Order</v>
      </c>
    </row>
    <row r="2919" spans="1:16" ht="14.25" customHeight="1" x14ac:dyDescent="0.3">
      <c r="A2919" s="6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1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/>
      <c r="N2919" s="1" t="s">
        <v>17</v>
      </c>
      <c r="O2919" s="7">
        <f t="shared" si="92"/>
        <v>3463.5527999999995</v>
      </c>
      <c r="P2919" s="1" t="str">
        <f>IF(Table1[[#This Row],[quantity]]&gt;=6,"Bulk Order","-")</f>
        <v>-</v>
      </c>
    </row>
    <row r="2920" spans="1:16" ht="14.25" customHeight="1" x14ac:dyDescent="0.3">
      <c r="A2920" s="6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1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/>
      <c r="N2920" s="1" t="s">
        <v>39</v>
      </c>
      <c r="O2920" s="7">
        <f t="shared" si="92"/>
        <v>753.56500000000005</v>
      </c>
      <c r="P2920" s="1" t="str">
        <f>IF(Table1[[#This Row],[quantity]]&gt;=6,"Bulk Order","-")</f>
        <v>-</v>
      </c>
    </row>
    <row r="2921" spans="1:16" ht="14.25" customHeight="1" x14ac:dyDescent="0.3">
      <c r="A2921" s="6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1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/>
      <c r="N2921" s="1" t="s">
        <v>23</v>
      </c>
      <c r="O2921" s="7">
        <f t="shared" si="92"/>
        <v>695.60910000000001</v>
      </c>
      <c r="P2921" s="1" t="str">
        <f>IF(Table1[[#This Row],[quantity]]&gt;=6,"Bulk Order","-")</f>
        <v>Bulk Order</v>
      </c>
    </row>
    <row r="2922" spans="1:16" ht="14.25" customHeight="1" x14ac:dyDescent="0.3">
      <c r="A2922" s="6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1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/>
      <c r="N2922" s="1" t="s">
        <v>48</v>
      </c>
      <c r="O2922" s="7">
        <f t="shared" si="92"/>
        <v>4063.5860000000002</v>
      </c>
      <c r="P2922" s="1" t="str">
        <f>IF(Table1[[#This Row],[quantity]]&gt;=6,"Bulk Order","-")</f>
        <v>-</v>
      </c>
    </row>
    <row r="2923" spans="1:16" ht="14.25" customHeight="1" x14ac:dyDescent="0.3">
      <c r="A2923" s="6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1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/>
      <c r="N2923" s="1" t="s">
        <v>23</v>
      </c>
      <c r="O2923" s="7">
        <f t="shared" si="92"/>
        <v>3882.3839999999996</v>
      </c>
      <c r="P2923" s="1" t="str">
        <f>IF(Table1[[#This Row],[quantity]]&gt;=6,"Bulk Order","-")</f>
        <v>-</v>
      </c>
    </row>
    <row r="2924" spans="1:16" ht="14.25" customHeight="1" x14ac:dyDescent="0.3">
      <c r="A2924" s="6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1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/>
      <c r="N2924" s="1" t="s">
        <v>48</v>
      </c>
      <c r="O2924" s="7">
        <f t="shared" si="92"/>
        <v>1134.9076</v>
      </c>
      <c r="P2924" s="1" t="str">
        <f>IF(Table1[[#This Row],[quantity]]&gt;=6,"Bulk Order","-")</f>
        <v>Bulk Order</v>
      </c>
    </row>
    <row r="2925" spans="1:16" ht="14.25" customHeight="1" x14ac:dyDescent="0.3">
      <c r="A2925" s="6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1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/>
      <c r="N2925" s="1" t="s">
        <v>34</v>
      </c>
      <c r="O2925" s="7">
        <f t="shared" si="92"/>
        <v>3990.1871999999998</v>
      </c>
      <c r="P2925" s="1" t="str">
        <f>IF(Table1[[#This Row],[quantity]]&gt;=6,"Bulk Order","-")</f>
        <v>Bulk Order</v>
      </c>
    </row>
    <row r="2926" spans="1:16" ht="14.25" customHeight="1" x14ac:dyDescent="0.3">
      <c r="A2926" s="6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1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/>
      <c r="N2926" s="1" t="s">
        <v>23</v>
      </c>
      <c r="O2926" s="7">
        <f t="shared" si="92"/>
        <v>1032.8214</v>
      </c>
      <c r="P2926" s="1" t="str">
        <f>IF(Table1[[#This Row],[quantity]]&gt;=6,"Bulk Order","-")</f>
        <v>Bulk Order</v>
      </c>
    </row>
    <row r="2927" spans="1:16" ht="14.25" customHeight="1" x14ac:dyDescent="0.3">
      <c r="A2927" s="6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1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/>
      <c r="N2927" s="1" t="s">
        <v>28</v>
      </c>
      <c r="O2927" s="7">
        <f t="shared" si="92"/>
        <v>313.46069999999997</v>
      </c>
      <c r="P2927" s="1" t="str">
        <f>IF(Table1[[#This Row],[quantity]]&gt;=6,"Bulk Order","-")</f>
        <v>Bulk Order</v>
      </c>
    </row>
    <row r="2928" spans="1:16" ht="14.25" customHeight="1" x14ac:dyDescent="0.3">
      <c r="A2928" s="6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1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/>
      <c r="N2928" s="1" t="s">
        <v>39</v>
      </c>
      <c r="O2928" s="7">
        <f t="shared" si="92"/>
        <v>2636.6528000000003</v>
      </c>
      <c r="P2928" s="1" t="str">
        <f>IF(Table1[[#This Row],[quantity]]&gt;=6,"Bulk Order","-")</f>
        <v>-</v>
      </c>
    </row>
    <row r="2929" spans="1:16" ht="14.25" customHeight="1" x14ac:dyDescent="0.3">
      <c r="A2929" s="6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1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/>
      <c r="N2929" s="1" t="s">
        <v>39</v>
      </c>
      <c r="O2929" s="7">
        <f t="shared" si="92"/>
        <v>2134.3465000000001</v>
      </c>
      <c r="P2929" s="1" t="str">
        <f>IF(Table1[[#This Row],[quantity]]&gt;=6,"Bulk Order","-")</f>
        <v>Bulk Order</v>
      </c>
    </row>
    <row r="2930" spans="1:16" ht="14.25" customHeight="1" x14ac:dyDescent="0.3">
      <c r="A2930" s="6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1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/>
      <c r="N2930" s="1" t="s">
        <v>17</v>
      </c>
      <c r="O2930" s="7">
        <f t="shared" si="92"/>
        <v>1265.9733999999999</v>
      </c>
      <c r="P2930" s="1" t="str">
        <f>IF(Table1[[#This Row],[quantity]]&gt;=6,"Bulk Order","-")</f>
        <v>-</v>
      </c>
    </row>
    <row r="2931" spans="1:16" ht="14.25" customHeight="1" x14ac:dyDescent="0.3">
      <c r="A2931" s="6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1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/>
      <c r="N2931" s="1" t="s">
        <v>28</v>
      </c>
      <c r="O2931" s="7">
        <f t="shared" si="92"/>
        <v>384.59280000000001</v>
      </c>
      <c r="P2931" s="1" t="str">
        <f>IF(Table1[[#This Row],[quantity]]&gt;=6,"Bulk Order","-")</f>
        <v>Bulk Order</v>
      </c>
    </row>
    <row r="2932" spans="1:16" ht="14.25" customHeight="1" x14ac:dyDescent="0.3">
      <c r="A2932" s="6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1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/>
      <c r="N2932" s="1" t="s">
        <v>17</v>
      </c>
      <c r="O2932" s="7">
        <f t="shared" si="92"/>
        <v>689.16099999999994</v>
      </c>
      <c r="P2932" s="1" t="str">
        <f>IF(Table1[[#This Row],[quantity]]&gt;=6,"Bulk Order","-")</f>
        <v>-</v>
      </c>
    </row>
    <row r="2933" spans="1:16" ht="14.25" customHeight="1" x14ac:dyDescent="0.3">
      <c r="A2933" s="6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1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/>
      <c r="N2933" s="1" t="s">
        <v>39</v>
      </c>
      <c r="O2933" s="7">
        <f t="shared" si="92"/>
        <v>2132.9989999999998</v>
      </c>
      <c r="P2933" s="1" t="str">
        <f>IF(Table1[[#This Row],[quantity]]&gt;=6,"Bulk Order","-")</f>
        <v>Bulk Order</v>
      </c>
    </row>
    <row r="2934" spans="1:16" ht="14.25" customHeight="1" x14ac:dyDescent="0.3">
      <c r="A2934" s="6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1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/>
      <c r="N2934" s="1" t="s">
        <v>28</v>
      </c>
      <c r="O2934" s="7">
        <f t="shared" si="92"/>
        <v>2703.2656000000002</v>
      </c>
      <c r="P2934" s="1" t="str">
        <f>IF(Table1[[#This Row],[quantity]]&gt;=6,"Bulk Order","-")</f>
        <v>-</v>
      </c>
    </row>
    <row r="2935" spans="1:16" ht="14.25" customHeight="1" x14ac:dyDescent="0.3">
      <c r="A2935" s="6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1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/>
      <c r="N2935" s="1" t="s">
        <v>39</v>
      </c>
      <c r="O2935" s="7">
        <f t="shared" si="92"/>
        <v>1054.2147</v>
      </c>
      <c r="P2935" s="1" t="str">
        <f>IF(Table1[[#This Row],[quantity]]&gt;=6,"Bulk Order","-")</f>
        <v>Bulk Order</v>
      </c>
    </row>
    <row r="2936" spans="1:16" ht="14.25" customHeight="1" x14ac:dyDescent="0.3">
      <c r="A2936" s="6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1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/>
      <c r="N2936" s="1" t="s">
        <v>23</v>
      </c>
      <c r="O2936" s="7">
        <f t="shared" si="92"/>
        <v>2260.2085000000002</v>
      </c>
      <c r="P2936" s="1" t="str">
        <f>IF(Table1[[#This Row],[quantity]]&gt;=6,"Bulk Order","-")</f>
        <v>-</v>
      </c>
    </row>
    <row r="2937" spans="1:16" ht="14.25" customHeight="1" x14ac:dyDescent="0.3">
      <c r="A2937" s="6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1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/>
      <c r="N2937" s="1" t="s">
        <v>34</v>
      </c>
      <c r="O2937" s="7">
        <f t="shared" si="92"/>
        <v>949.15859999999998</v>
      </c>
      <c r="P2937" s="1" t="str">
        <f>IF(Table1[[#This Row],[quantity]]&gt;=6,"Bulk Order","-")</f>
        <v>-</v>
      </c>
    </row>
    <row r="2938" spans="1:16" ht="14.25" customHeight="1" x14ac:dyDescent="0.3">
      <c r="A2938" s="6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1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/>
      <c r="N2938" s="1" t="s">
        <v>39</v>
      </c>
      <c r="O2938" s="7">
        <f t="shared" si="92"/>
        <v>1886.5219999999999</v>
      </c>
      <c r="P2938" s="1" t="str">
        <f>IF(Table1[[#This Row],[quantity]]&gt;=6,"Bulk Order","-")</f>
        <v>-</v>
      </c>
    </row>
    <row r="2939" spans="1:16" ht="14.25" customHeight="1" x14ac:dyDescent="0.3">
      <c r="A2939" s="6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1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/>
      <c r="N2939" s="1" t="s">
        <v>48</v>
      </c>
      <c r="O2939" s="7">
        <f t="shared" si="92"/>
        <v>310.92309999999998</v>
      </c>
      <c r="P2939" s="1" t="str">
        <f>IF(Table1[[#This Row],[quantity]]&gt;=6,"Bulk Order","-")</f>
        <v>Bulk Order</v>
      </c>
    </row>
    <row r="2940" spans="1:16" ht="14.25" customHeight="1" x14ac:dyDescent="0.3">
      <c r="A2940" s="6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1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/>
      <c r="N2940" s="1" t="s">
        <v>34</v>
      </c>
      <c r="O2940" s="7">
        <f t="shared" si="92"/>
        <v>2641.4755</v>
      </c>
      <c r="P2940" s="1" t="str">
        <f>IF(Table1[[#This Row],[quantity]]&gt;=6,"Bulk Order","-")</f>
        <v>-</v>
      </c>
    </row>
    <row r="2941" spans="1:16" ht="14.25" customHeight="1" x14ac:dyDescent="0.3">
      <c r="A2941" s="6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1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/>
      <c r="N2941" s="1" t="s">
        <v>34</v>
      </c>
      <c r="O2941" s="7">
        <f t="shared" si="92"/>
        <v>766.2761999999999</v>
      </c>
      <c r="P2941" s="1" t="str">
        <f>IF(Table1[[#This Row],[quantity]]&gt;=6,"Bulk Order","-")</f>
        <v>-</v>
      </c>
    </row>
    <row r="2942" spans="1:16" ht="14.25" customHeight="1" x14ac:dyDescent="0.3">
      <c r="A2942" s="6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1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/>
      <c r="N2942" s="1" t="s">
        <v>28</v>
      </c>
      <c r="O2942" s="7">
        <f t="shared" si="92"/>
        <v>4080.2519999999995</v>
      </c>
      <c r="P2942" s="1" t="str">
        <f>IF(Table1[[#This Row],[quantity]]&gt;=6,"Bulk Order","-")</f>
        <v>Bulk Order</v>
      </c>
    </row>
    <row r="2943" spans="1:16" ht="14.25" customHeight="1" x14ac:dyDescent="0.3">
      <c r="A2943" s="6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1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/>
      <c r="N2943" s="1" t="s">
        <v>28</v>
      </c>
      <c r="O2943" s="7">
        <f t="shared" si="92"/>
        <v>835.87900000000002</v>
      </c>
      <c r="P2943" s="1" t="str">
        <f>IF(Table1[[#This Row],[quantity]]&gt;=6,"Bulk Order","-")</f>
        <v>-</v>
      </c>
    </row>
    <row r="2944" spans="1:16" ht="14.25" customHeight="1" x14ac:dyDescent="0.3">
      <c r="A2944" s="6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1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/>
      <c r="N2944" s="1" t="s">
        <v>28</v>
      </c>
      <c r="O2944" s="7">
        <f t="shared" si="92"/>
        <v>1416.1284000000001</v>
      </c>
      <c r="P2944" s="1" t="str">
        <f>IF(Table1[[#This Row],[quantity]]&gt;=6,"Bulk Order","-")</f>
        <v>-</v>
      </c>
    </row>
    <row r="2945" spans="1:16" ht="14.25" customHeight="1" x14ac:dyDescent="0.3">
      <c r="A2945" s="6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1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/>
      <c r="N2945" s="1" t="s">
        <v>48</v>
      </c>
      <c r="O2945" s="7">
        <f t="shared" si="92"/>
        <v>2826.9511000000002</v>
      </c>
      <c r="P2945" s="1" t="str">
        <f>IF(Table1[[#This Row],[quantity]]&gt;=6,"Bulk Order","-")</f>
        <v>-</v>
      </c>
    </row>
    <row r="2946" spans="1:16" ht="14.25" customHeight="1" x14ac:dyDescent="0.3">
      <c r="A2946" s="6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1"/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/>
      <c r="N2946" s="1" t="s">
        <v>23</v>
      </c>
      <c r="O2946" s="7">
        <f t="shared" si="92"/>
        <v>2135.1725000000001</v>
      </c>
      <c r="P2946" s="1" t="str">
        <f>IF(Table1[[#This Row],[quantity]]&gt;=6,"Bulk Order","-")</f>
        <v>-</v>
      </c>
    </row>
    <row r="2947" spans="1:16" ht="14.25" customHeight="1" x14ac:dyDescent="0.3">
      <c r="A2947" s="6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ref="F2947:F3010" si="93">D2947*E2947</f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/>
      <c r="N2947" s="1" t="s">
        <v>28</v>
      </c>
      <c r="O2947" s="7">
        <f t="shared" ref="O2947:O3010" si="94">D2947-F2947</f>
        <v>1230.1734000000001</v>
      </c>
      <c r="P2947" s="1" t="str">
        <f>IF(Table1[[#This Row],[quantity]]&gt;=6,"Bulk Order","-")</f>
        <v>-</v>
      </c>
    </row>
    <row r="2948" spans="1:16" ht="14.25" customHeight="1" x14ac:dyDescent="0.3">
      <c r="A2948" s="6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3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/>
      <c r="N2948" s="1" t="s">
        <v>34</v>
      </c>
      <c r="O2948" s="7">
        <f t="shared" si="94"/>
        <v>1447.1443999999999</v>
      </c>
      <c r="P2948" s="1" t="str">
        <f>IF(Table1[[#This Row],[quantity]]&gt;=6,"Bulk Order","-")</f>
        <v>Bulk Order</v>
      </c>
    </row>
    <row r="2949" spans="1:16" ht="14.25" customHeight="1" x14ac:dyDescent="0.3">
      <c r="A2949" s="6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3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/>
      <c r="N2949" s="1" t="s">
        <v>28</v>
      </c>
      <c r="O2949" s="7">
        <f t="shared" si="94"/>
        <v>3499.2467999999999</v>
      </c>
      <c r="P2949" s="1" t="str">
        <f>IF(Table1[[#This Row],[quantity]]&gt;=6,"Bulk Order","-")</f>
        <v>-</v>
      </c>
    </row>
    <row r="2950" spans="1:16" ht="14.25" customHeight="1" x14ac:dyDescent="0.3">
      <c r="A2950" s="6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3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/>
      <c r="N2950" s="1" t="s">
        <v>28</v>
      </c>
      <c r="O2950" s="7">
        <f t="shared" si="94"/>
        <v>1289.0906</v>
      </c>
      <c r="P2950" s="1" t="str">
        <f>IF(Table1[[#This Row],[quantity]]&gt;=6,"Bulk Order","-")</f>
        <v>-</v>
      </c>
    </row>
    <row r="2951" spans="1:16" ht="14.25" customHeight="1" x14ac:dyDescent="0.3">
      <c r="A2951" s="6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3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/>
      <c r="N2951" s="1" t="s">
        <v>23</v>
      </c>
      <c r="O2951" s="7">
        <f t="shared" si="94"/>
        <v>488.2475</v>
      </c>
      <c r="P2951" s="1" t="str">
        <f>IF(Table1[[#This Row],[quantity]]&gt;=6,"Bulk Order","-")</f>
        <v>Bulk Order</v>
      </c>
    </row>
    <row r="2952" spans="1:16" ht="14.25" customHeight="1" x14ac:dyDescent="0.3">
      <c r="A2952" s="6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3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/>
      <c r="N2952" s="1" t="s">
        <v>28</v>
      </c>
      <c r="O2952" s="7">
        <f t="shared" si="94"/>
        <v>1383.991</v>
      </c>
      <c r="P2952" s="1" t="str">
        <f>IF(Table1[[#This Row],[quantity]]&gt;=6,"Bulk Order","-")</f>
        <v>-</v>
      </c>
    </row>
    <row r="2953" spans="1:16" ht="14.25" customHeight="1" x14ac:dyDescent="0.3">
      <c r="A2953" s="6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3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/>
      <c r="N2953" s="1" t="s">
        <v>48</v>
      </c>
      <c r="O2953" s="7">
        <f t="shared" si="94"/>
        <v>3152.7737999999999</v>
      </c>
      <c r="P2953" s="1" t="str">
        <f>IF(Table1[[#This Row],[quantity]]&gt;=6,"Bulk Order","-")</f>
        <v>Bulk Order</v>
      </c>
    </row>
    <row r="2954" spans="1:16" ht="14.25" customHeight="1" x14ac:dyDescent="0.3">
      <c r="A2954" s="6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3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/>
      <c r="N2954" s="1" t="s">
        <v>34</v>
      </c>
      <c r="O2954" s="7">
        <f t="shared" si="94"/>
        <v>434.79360000000003</v>
      </c>
      <c r="P2954" s="1" t="str">
        <f>IF(Table1[[#This Row],[quantity]]&gt;=6,"Bulk Order","-")</f>
        <v>Bulk Order</v>
      </c>
    </row>
    <row r="2955" spans="1:16" ht="14.25" customHeight="1" x14ac:dyDescent="0.3">
      <c r="A2955" s="6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3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/>
      <c r="N2955" s="1" t="s">
        <v>17</v>
      </c>
      <c r="O2955" s="7">
        <f t="shared" si="94"/>
        <v>1660.0902000000001</v>
      </c>
      <c r="P2955" s="1" t="str">
        <f>IF(Table1[[#This Row],[quantity]]&gt;=6,"Bulk Order","-")</f>
        <v>Bulk Order</v>
      </c>
    </row>
    <row r="2956" spans="1:16" ht="14.25" customHeight="1" x14ac:dyDescent="0.3">
      <c r="A2956" s="6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3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/>
      <c r="N2956" s="1" t="s">
        <v>34</v>
      </c>
      <c r="O2956" s="7">
        <f t="shared" si="94"/>
        <v>2292.7380000000003</v>
      </c>
      <c r="P2956" s="1" t="str">
        <f>IF(Table1[[#This Row],[quantity]]&gt;=6,"Bulk Order","-")</f>
        <v>-</v>
      </c>
    </row>
    <row r="2957" spans="1:16" ht="14.25" customHeight="1" x14ac:dyDescent="0.3">
      <c r="A2957" s="6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3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/>
      <c r="N2957" s="1" t="s">
        <v>17</v>
      </c>
      <c r="O2957" s="7">
        <f t="shared" si="94"/>
        <v>276.30180000000001</v>
      </c>
      <c r="P2957" s="1" t="str">
        <f>IF(Table1[[#This Row],[quantity]]&gt;=6,"Bulk Order","-")</f>
        <v>-</v>
      </c>
    </row>
    <row r="2958" spans="1:16" ht="14.25" customHeight="1" x14ac:dyDescent="0.3">
      <c r="A2958" s="6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3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/>
      <c r="N2958" s="1" t="s">
        <v>39</v>
      </c>
      <c r="O2958" s="7">
        <f t="shared" si="94"/>
        <v>1145.7728</v>
      </c>
      <c r="P2958" s="1" t="str">
        <f>IF(Table1[[#This Row],[quantity]]&gt;=6,"Bulk Order","-")</f>
        <v>Bulk Order</v>
      </c>
    </row>
    <row r="2959" spans="1:16" ht="14.25" customHeight="1" x14ac:dyDescent="0.3">
      <c r="A2959" s="6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3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/>
      <c r="N2959" s="1" t="s">
        <v>28</v>
      </c>
      <c r="O2959" s="7">
        <f t="shared" si="94"/>
        <v>4096.6821</v>
      </c>
      <c r="P2959" s="1" t="str">
        <f>IF(Table1[[#This Row],[quantity]]&gt;=6,"Bulk Order","-")</f>
        <v>-</v>
      </c>
    </row>
    <row r="2960" spans="1:16" ht="14.25" customHeight="1" x14ac:dyDescent="0.3">
      <c r="A2960" s="6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3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/>
      <c r="N2960" s="1" t="s">
        <v>34</v>
      </c>
      <c r="O2960" s="7">
        <f t="shared" si="94"/>
        <v>127.55610000000001</v>
      </c>
      <c r="P2960" s="1" t="str">
        <f>IF(Table1[[#This Row],[quantity]]&gt;=6,"Bulk Order","-")</f>
        <v>-</v>
      </c>
    </row>
    <row r="2961" spans="1:16" ht="14.25" customHeight="1" x14ac:dyDescent="0.3">
      <c r="A2961" s="6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3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/>
      <c r="N2961" s="1" t="s">
        <v>39</v>
      </c>
      <c r="O2961" s="7">
        <f t="shared" si="94"/>
        <v>2572.8072000000002</v>
      </c>
      <c r="P2961" s="1" t="str">
        <f>IF(Table1[[#This Row],[quantity]]&gt;=6,"Bulk Order","-")</f>
        <v>Bulk Order</v>
      </c>
    </row>
    <row r="2962" spans="1:16" ht="14.25" customHeight="1" x14ac:dyDescent="0.3">
      <c r="A2962" s="6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3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/>
      <c r="N2962" s="1" t="s">
        <v>28</v>
      </c>
      <c r="O2962" s="7">
        <f t="shared" si="94"/>
        <v>3167.0549999999998</v>
      </c>
      <c r="P2962" s="1" t="str">
        <f>IF(Table1[[#This Row],[quantity]]&gt;=6,"Bulk Order","-")</f>
        <v>-</v>
      </c>
    </row>
    <row r="2963" spans="1:16" ht="14.25" customHeight="1" x14ac:dyDescent="0.3">
      <c r="A2963" s="6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3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/>
      <c r="N2963" s="1" t="s">
        <v>39</v>
      </c>
      <c r="O2963" s="7">
        <f t="shared" si="94"/>
        <v>889.13599999999997</v>
      </c>
      <c r="P2963" s="1" t="str">
        <f>IF(Table1[[#This Row],[quantity]]&gt;=6,"Bulk Order","-")</f>
        <v>-</v>
      </c>
    </row>
    <row r="2964" spans="1:16" ht="14.25" customHeight="1" x14ac:dyDescent="0.3">
      <c r="A2964" s="6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3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/>
      <c r="N2964" s="1" t="s">
        <v>23</v>
      </c>
      <c r="O2964" s="7">
        <f t="shared" si="94"/>
        <v>806.47</v>
      </c>
      <c r="P2964" s="1" t="str">
        <f>IF(Table1[[#This Row],[quantity]]&gt;=6,"Bulk Order","-")</f>
        <v>-</v>
      </c>
    </row>
    <row r="2965" spans="1:16" ht="14.25" customHeight="1" x14ac:dyDescent="0.3">
      <c r="A2965" s="6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3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/>
      <c r="N2965" s="1" t="s">
        <v>17</v>
      </c>
      <c r="O2965" s="7">
        <f t="shared" si="94"/>
        <v>2978.703</v>
      </c>
      <c r="P2965" s="1" t="str">
        <f>IF(Table1[[#This Row],[quantity]]&gt;=6,"Bulk Order","-")</f>
        <v>-</v>
      </c>
    </row>
    <row r="2966" spans="1:16" ht="14.25" customHeight="1" x14ac:dyDescent="0.3">
      <c r="A2966" s="6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3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/>
      <c r="N2966" s="1" t="s">
        <v>39</v>
      </c>
      <c r="O2966" s="7">
        <f t="shared" si="94"/>
        <v>2652.0909000000001</v>
      </c>
      <c r="P2966" s="1" t="str">
        <f>IF(Table1[[#This Row],[quantity]]&gt;=6,"Bulk Order","-")</f>
        <v>-</v>
      </c>
    </row>
    <row r="2967" spans="1:16" ht="14.25" customHeight="1" x14ac:dyDescent="0.3">
      <c r="A2967" s="6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3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/>
      <c r="N2967" s="1" t="s">
        <v>39</v>
      </c>
      <c r="O2967" s="7">
        <f t="shared" si="94"/>
        <v>596.56870000000004</v>
      </c>
      <c r="P2967" s="1" t="str">
        <f>IF(Table1[[#This Row],[quantity]]&gt;=6,"Bulk Order","-")</f>
        <v>Bulk Order</v>
      </c>
    </row>
    <row r="2968" spans="1:16" ht="14.25" customHeight="1" x14ac:dyDescent="0.3">
      <c r="A2968" s="6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3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/>
      <c r="N2968" s="1" t="s">
        <v>17</v>
      </c>
      <c r="O2968" s="7">
        <f t="shared" si="94"/>
        <v>832.0320999999999</v>
      </c>
      <c r="P2968" s="1" t="str">
        <f>IF(Table1[[#This Row],[quantity]]&gt;=6,"Bulk Order","-")</f>
        <v>Bulk Order</v>
      </c>
    </row>
    <row r="2969" spans="1:16" ht="14.25" customHeight="1" x14ac:dyDescent="0.3">
      <c r="A2969" s="6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3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/>
      <c r="N2969" s="1" t="s">
        <v>39</v>
      </c>
      <c r="O2969" s="7">
        <f t="shared" si="94"/>
        <v>2704.3903999999998</v>
      </c>
      <c r="P2969" s="1" t="str">
        <f>IF(Table1[[#This Row],[quantity]]&gt;=6,"Bulk Order","-")</f>
        <v>Bulk Order</v>
      </c>
    </row>
    <row r="2970" spans="1:16" ht="14.25" customHeight="1" x14ac:dyDescent="0.3">
      <c r="A2970" s="6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3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/>
      <c r="N2970" s="1" t="s">
        <v>28</v>
      </c>
      <c r="O2970" s="7">
        <f t="shared" si="94"/>
        <v>1530.1493999999998</v>
      </c>
      <c r="P2970" s="1" t="str">
        <f>IF(Table1[[#This Row],[quantity]]&gt;=6,"Bulk Order","-")</f>
        <v>Bulk Order</v>
      </c>
    </row>
    <row r="2971" spans="1:16" ht="14.25" customHeight="1" x14ac:dyDescent="0.3">
      <c r="A2971" s="6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3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/>
      <c r="N2971" s="1" t="s">
        <v>28</v>
      </c>
      <c r="O2971" s="7">
        <f t="shared" si="94"/>
        <v>2416.223</v>
      </c>
      <c r="P2971" s="1" t="str">
        <f>IF(Table1[[#This Row],[quantity]]&gt;=6,"Bulk Order","-")</f>
        <v>Bulk Order</v>
      </c>
    </row>
    <row r="2972" spans="1:16" ht="14.25" customHeight="1" x14ac:dyDescent="0.3">
      <c r="A2972" s="6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3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/>
      <c r="N2972" s="1" t="s">
        <v>23</v>
      </c>
      <c r="O2972" s="7">
        <f t="shared" si="94"/>
        <v>4191.0528000000004</v>
      </c>
      <c r="P2972" s="1" t="str">
        <f>IF(Table1[[#This Row],[quantity]]&gt;=6,"Bulk Order","-")</f>
        <v>-</v>
      </c>
    </row>
    <row r="2973" spans="1:16" ht="14.25" customHeight="1" x14ac:dyDescent="0.3">
      <c r="A2973" s="6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3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/>
      <c r="N2973" s="1" t="s">
        <v>39</v>
      </c>
      <c r="O2973" s="7">
        <f t="shared" si="94"/>
        <v>1295.49</v>
      </c>
      <c r="P2973" s="1" t="str">
        <f>IF(Table1[[#This Row],[quantity]]&gt;=6,"Bulk Order","-")</f>
        <v>-</v>
      </c>
    </row>
    <row r="2974" spans="1:16" ht="14.25" customHeight="1" x14ac:dyDescent="0.3">
      <c r="A2974" s="6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3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/>
      <c r="N2974" s="1" t="s">
        <v>48</v>
      </c>
      <c r="O2974" s="7">
        <f t="shared" si="94"/>
        <v>3536.192</v>
      </c>
      <c r="P2974" s="1" t="str">
        <f>IF(Table1[[#This Row],[quantity]]&gt;=6,"Bulk Order","-")</f>
        <v>-</v>
      </c>
    </row>
    <row r="2975" spans="1:16" ht="14.25" customHeight="1" x14ac:dyDescent="0.3">
      <c r="A2975" s="6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3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/>
      <c r="N2975" s="1" t="s">
        <v>39</v>
      </c>
      <c r="O2975" s="7">
        <f t="shared" si="94"/>
        <v>2202.8490000000002</v>
      </c>
      <c r="P2975" s="1" t="str">
        <f>IF(Table1[[#This Row],[quantity]]&gt;=6,"Bulk Order","-")</f>
        <v>-</v>
      </c>
    </row>
    <row r="2976" spans="1:16" ht="14.25" customHeight="1" x14ac:dyDescent="0.3">
      <c r="A2976" s="6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3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/>
      <c r="N2976" s="1" t="s">
        <v>28</v>
      </c>
      <c r="O2976" s="7">
        <f t="shared" si="94"/>
        <v>521.95500000000004</v>
      </c>
      <c r="P2976" s="1" t="str">
        <f>IF(Table1[[#This Row],[quantity]]&gt;=6,"Bulk Order","-")</f>
        <v>Bulk Order</v>
      </c>
    </row>
    <row r="2977" spans="1:16" ht="14.25" customHeight="1" x14ac:dyDescent="0.3">
      <c r="A2977" s="6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3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/>
      <c r="N2977" s="1" t="s">
        <v>23</v>
      </c>
      <c r="O2977" s="7">
        <f t="shared" si="94"/>
        <v>3110.9063999999998</v>
      </c>
      <c r="P2977" s="1" t="str">
        <f>IF(Table1[[#This Row],[quantity]]&gt;=6,"Bulk Order","-")</f>
        <v>Bulk Order</v>
      </c>
    </row>
    <row r="2978" spans="1:16" ht="14.25" customHeight="1" x14ac:dyDescent="0.3">
      <c r="A2978" s="6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3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/>
      <c r="N2978" s="1" t="s">
        <v>39</v>
      </c>
      <c r="O2978" s="7">
        <f t="shared" si="94"/>
        <v>1986.7649999999999</v>
      </c>
      <c r="P2978" s="1" t="str">
        <f>IF(Table1[[#This Row],[quantity]]&gt;=6,"Bulk Order","-")</f>
        <v>-</v>
      </c>
    </row>
    <row r="2979" spans="1:16" ht="14.25" customHeight="1" x14ac:dyDescent="0.3">
      <c r="A2979" s="6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3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/>
      <c r="N2979" s="1" t="s">
        <v>39</v>
      </c>
      <c r="O2979" s="7">
        <f t="shared" si="94"/>
        <v>709.75819999999999</v>
      </c>
      <c r="P2979" s="1" t="str">
        <f>IF(Table1[[#This Row],[quantity]]&gt;=6,"Bulk Order","-")</f>
        <v>Bulk Order</v>
      </c>
    </row>
    <row r="2980" spans="1:16" ht="14.25" customHeight="1" x14ac:dyDescent="0.3">
      <c r="A2980" s="6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3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/>
      <c r="N2980" s="1" t="s">
        <v>28</v>
      </c>
      <c r="O2980" s="7">
        <f t="shared" si="94"/>
        <v>1306.1594</v>
      </c>
      <c r="P2980" s="1" t="str">
        <f>IF(Table1[[#This Row],[quantity]]&gt;=6,"Bulk Order","-")</f>
        <v>-</v>
      </c>
    </row>
    <row r="2981" spans="1:16" ht="14.25" customHeight="1" x14ac:dyDescent="0.3">
      <c r="A2981" s="6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3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/>
      <c r="N2981" s="1" t="s">
        <v>39</v>
      </c>
      <c r="O2981" s="7">
        <f t="shared" si="94"/>
        <v>2236.4346999999998</v>
      </c>
      <c r="P2981" s="1" t="str">
        <f>IF(Table1[[#This Row],[quantity]]&gt;=6,"Bulk Order","-")</f>
        <v>Bulk Order</v>
      </c>
    </row>
    <row r="2982" spans="1:16" ht="14.25" customHeight="1" x14ac:dyDescent="0.3">
      <c r="A2982" s="6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3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/>
      <c r="N2982" s="1" t="s">
        <v>34</v>
      </c>
      <c r="O2982" s="7">
        <f t="shared" si="94"/>
        <v>2743.5060000000003</v>
      </c>
      <c r="P2982" s="1" t="str">
        <f>IF(Table1[[#This Row],[quantity]]&gt;=6,"Bulk Order","-")</f>
        <v>Bulk Order</v>
      </c>
    </row>
    <row r="2983" spans="1:16" ht="14.25" customHeight="1" x14ac:dyDescent="0.3">
      <c r="A2983" s="6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3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/>
      <c r="N2983" s="1" t="s">
        <v>23</v>
      </c>
      <c r="O2983" s="7">
        <f t="shared" si="94"/>
        <v>3972.1292000000003</v>
      </c>
      <c r="P2983" s="1" t="str">
        <f>IF(Table1[[#This Row],[quantity]]&gt;=6,"Bulk Order","-")</f>
        <v>-</v>
      </c>
    </row>
    <row r="2984" spans="1:16" ht="14.25" customHeight="1" x14ac:dyDescent="0.3">
      <c r="A2984" s="6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3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/>
      <c r="N2984" s="1" t="s">
        <v>39</v>
      </c>
      <c r="O2984" s="7">
        <f t="shared" si="94"/>
        <v>2401.3528000000001</v>
      </c>
      <c r="P2984" s="1" t="str">
        <f>IF(Table1[[#This Row],[quantity]]&gt;=6,"Bulk Order","-")</f>
        <v>Bulk Order</v>
      </c>
    </row>
    <row r="2985" spans="1:16" ht="14.25" customHeight="1" x14ac:dyDescent="0.3">
      <c r="A2985" s="6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3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/>
      <c r="N2985" s="1" t="s">
        <v>48</v>
      </c>
      <c r="O2985" s="7">
        <f t="shared" si="94"/>
        <v>676.25209999999993</v>
      </c>
      <c r="P2985" s="1" t="str">
        <f>IF(Table1[[#This Row],[quantity]]&gt;=6,"Bulk Order","-")</f>
        <v>Bulk Order</v>
      </c>
    </row>
    <row r="2986" spans="1:16" ht="14.25" customHeight="1" x14ac:dyDescent="0.3">
      <c r="A2986" s="6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3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/>
      <c r="N2986" s="1" t="s">
        <v>17</v>
      </c>
      <c r="O2986" s="7">
        <f t="shared" si="94"/>
        <v>3152.9735999999998</v>
      </c>
      <c r="P2986" s="1" t="str">
        <f>IF(Table1[[#This Row],[quantity]]&gt;=6,"Bulk Order","-")</f>
        <v>-</v>
      </c>
    </row>
    <row r="2987" spans="1:16" ht="14.25" customHeight="1" x14ac:dyDescent="0.3">
      <c r="A2987" s="6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3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/>
      <c r="N2987" s="1" t="s">
        <v>28</v>
      </c>
      <c r="O2987" s="7">
        <f t="shared" si="94"/>
        <v>130.7859</v>
      </c>
      <c r="P2987" s="1" t="str">
        <f>IF(Table1[[#This Row],[quantity]]&gt;=6,"Bulk Order","-")</f>
        <v>-</v>
      </c>
    </row>
    <row r="2988" spans="1:16" ht="14.25" customHeight="1" x14ac:dyDescent="0.3">
      <c r="A2988" s="6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3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/>
      <c r="N2988" s="1" t="s">
        <v>17</v>
      </c>
      <c r="O2988" s="7">
        <f t="shared" si="94"/>
        <v>581.48739999999998</v>
      </c>
      <c r="P2988" s="1" t="str">
        <f>IF(Table1[[#This Row],[quantity]]&gt;=6,"Bulk Order","-")</f>
        <v>-</v>
      </c>
    </row>
    <row r="2989" spans="1:16" ht="14.25" customHeight="1" x14ac:dyDescent="0.3">
      <c r="A2989" s="6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3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/>
      <c r="N2989" s="1" t="s">
        <v>17</v>
      </c>
      <c r="O2989" s="7">
        <f t="shared" si="94"/>
        <v>657.90329999999994</v>
      </c>
      <c r="P2989" s="1" t="str">
        <f>IF(Table1[[#This Row],[quantity]]&gt;=6,"Bulk Order","-")</f>
        <v>-</v>
      </c>
    </row>
    <row r="2990" spans="1:16" ht="14.25" customHeight="1" x14ac:dyDescent="0.3">
      <c r="A2990" s="6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3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/>
      <c r="N2990" s="1" t="s">
        <v>28</v>
      </c>
      <c r="O2990" s="7">
        <f t="shared" si="94"/>
        <v>2965.7544000000003</v>
      </c>
      <c r="P2990" s="1" t="str">
        <f>IF(Table1[[#This Row],[quantity]]&gt;=6,"Bulk Order","-")</f>
        <v>-</v>
      </c>
    </row>
    <row r="2991" spans="1:16" ht="14.25" customHeight="1" x14ac:dyDescent="0.3">
      <c r="A2991" s="6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3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/>
      <c r="N2991" s="1" t="s">
        <v>17</v>
      </c>
      <c r="O2991" s="7">
        <f t="shared" si="94"/>
        <v>663.99480000000005</v>
      </c>
      <c r="P2991" s="1" t="str">
        <f>IF(Table1[[#This Row],[quantity]]&gt;=6,"Bulk Order","-")</f>
        <v>-</v>
      </c>
    </row>
    <row r="2992" spans="1:16" ht="14.25" customHeight="1" x14ac:dyDescent="0.3">
      <c r="A2992" s="6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3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/>
      <c r="N2992" s="1" t="s">
        <v>34</v>
      </c>
      <c r="O2992" s="7">
        <f t="shared" si="94"/>
        <v>1247.2943999999998</v>
      </c>
      <c r="P2992" s="1" t="str">
        <f>IF(Table1[[#This Row],[quantity]]&gt;=6,"Bulk Order","-")</f>
        <v>Bulk Order</v>
      </c>
    </row>
    <row r="2993" spans="1:16" ht="14.25" customHeight="1" x14ac:dyDescent="0.3">
      <c r="A2993" s="6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3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/>
      <c r="N2993" s="1" t="s">
        <v>23</v>
      </c>
      <c r="O2993" s="7">
        <f t="shared" si="94"/>
        <v>1250.9313999999999</v>
      </c>
      <c r="P2993" s="1" t="str">
        <f>IF(Table1[[#This Row],[quantity]]&gt;=6,"Bulk Order","-")</f>
        <v>Bulk Order</v>
      </c>
    </row>
    <row r="2994" spans="1:16" ht="14.25" customHeight="1" x14ac:dyDescent="0.3">
      <c r="A2994" s="6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3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/>
      <c r="N2994" s="1" t="s">
        <v>48</v>
      </c>
      <c r="O2994" s="7">
        <f t="shared" si="94"/>
        <v>1192.2711999999999</v>
      </c>
      <c r="P2994" s="1" t="str">
        <f>IF(Table1[[#This Row],[quantity]]&gt;=6,"Bulk Order","-")</f>
        <v>Bulk Order</v>
      </c>
    </row>
    <row r="2995" spans="1:16" ht="14.25" customHeight="1" x14ac:dyDescent="0.3">
      <c r="A2995" s="6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3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/>
      <c r="N2995" s="1" t="s">
        <v>28</v>
      </c>
      <c r="O2995" s="7">
        <f t="shared" si="94"/>
        <v>4010.3085000000001</v>
      </c>
      <c r="P2995" s="1" t="str">
        <f>IF(Table1[[#This Row],[quantity]]&gt;=6,"Bulk Order","-")</f>
        <v>-</v>
      </c>
    </row>
    <row r="2996" spans="1:16" ht="14.25" customHeight="1" x14ac:dyDescent="0.3">
      <c r="A2996" s="6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3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/>
      <c r="N2996" s="1" t="s">
        <v>23</v>
      </c>
      <c r="O2996" s="7">
        <f t="shared" si="94"/>
        <v>4538.2974000000004</v>
      </c>
      <c r="P2996" s="1" t="str">
        <f>IF(Table1[[#This Row],[quantity]]&gt;=6,"Bulk Order","-")</f>
        <v>-</v>
      </c>
    </row>
    <row r="2997" spans="1:16" ht="14.25" customHeight="1" x14ac:dyDescent="0.3">
      <c r="A2997" s="6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3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/>
      <c r="N2997" s="1" t="s">
        <v>39</v>
      </c>
      <c r="O2997" s="7">
        <f t="shared" si="94"/>
        <v>2802.6324</v>
      </c>
      <c r="P2997" s="1" t="str">
        <f>IF(Table1[[#This Row],[quantity]]&gt;=6,"Bulk Order","-")</f>
        <v>Bulk Order</v>
      </c>
    </row>
    <row r="2998" spans="1:16" ht="14.25" customHeight="1" x14ac:dyDescent="0.3">
      <c r="A2998" s="6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3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/>
      <c r="N2998" s="1" t="s">
        <v>28</v>
      </c>
      <c r="O2998" s="7">
        <f t="shared" si="94"/>
        <v>2613.8789999999999</v>
      </c>
      <c r="P2998" s="1" t="str">
        <f>IF(Table1[[#This Row],[quantity]]&gt;=6,"Bulk Order","-")</f>
        <v>-</v>
      </c>
    </row>
    <row r="2999" spans="1:16" ht="14.25" customHeight="1" x14ac:dyDescent="0.3">
      <c r="A2999" s="6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3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/>
      <c r="N2999" s="1" t="s">
        <v>28</v>
      </c>
      <c r="O2999" s="7">
        <f t="shared" si="94"/>
        <v>2107.1201000000001</v>
      </c>
      <c r="P2999" s="1" t="str">
        <f>IF(Table1[[#This Row],[quantity]]&gt;=6,"Bulk Order","-")</f>
        <v>-</v>
      </c>
    </row>
    <row r="3000" spans="1:16" ht="14.25" customHeight="1" x14ac:dyDescent="0.3">
      <c r="A3000" s="6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3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/>
      <c r="N3000" s="1" t="s">
        <v>28</v>
      </c>
      <c r="O3000" s="7">
        <f t="shared" si="94"/>
        <v>2445.0929999999998</v>
      </c>
      <c r="P3000" s="1" t="str">
        <f>IF(Table1[[#This Row],[quantity]]&gt;=6,"Bulk Order","-")</f>
        <v>-</v>
      </c>
    </row>
    <row r="3001" spans="1:16" ht="14.25" customHeight="1" x14ac:dyDescent="0.3">
      <c r="A3001" s="6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3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/>
      <c r="N3001" s="1" t="s">
        <v>48</v>
      </c>
      <c r="O3001" s="7">
        <f t="shared" si="94"/>
        <v>1897.7916</v>
      </c>
      <c r="P3001" s="1" t="str">
        <f>IF(Table1[[#This Row],[quantity]]&gt;=6,"Bulk Order","-")</f>
        <v>Bulk Order</v>
      </c>
    </row>
    <row r="3002" spans="1:16" ht="14.25" customHeight="1" x14ac:dyDescent="0.3">
      <c r="A3002" s="6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3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/>
      <c r="N3002" s="1" t="s">
        <v>48</v>
      </c>
      <c r="O3002" s="7">
        <f t="shared" si="94"/>
        <v>365.9271</v>
      </c>
      <c r="P3002" s="1" t="str">
        <f>IF(Table1[[#This Row],[quantity]]&gt;=6,"Bulk Order","-")</f>
        <v>Bulk Order</v>
      </c>
    </row>
    <row r="3003" spans="1:16" ht="14.25" customHeight="1" x14ac:dyDescent="0.3">
      <c r="A3003" s="6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3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/>
      <c r="N3003" s="1" t="s">
        <v>39</v>
      </c>
      <c r="O3003" s="7">
        <f t="shared" si="94"/>
        <v>1555.6224</v>
      </c>
      <c r="P3003" s="1" t="str">
        <f>IF(Table1[[#This Row],[quantity]]&gt;=6,"Bulk Order","-")</f>
        <v>-</v>
      </c>
    </row>
    <row r="3004" spans="1:16" ht="14.25" customHeight="1" x14ac:dyDescent="0.3">
      <c r="A3004" s="6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3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/>
      <c r="N3004" s="1" t="s">
        <v>23</v>
      </c>
      <c r="O3004" s="7">
        <f t="shared" si="94"/>
        <v>1461.9041999999999</v>
      </c>
      <c r="P3004" s="1" t="str">
        <f>IF(Table1[[#This Row],[quantity]]&gt;=6,"Bulk Order","-")</f>
        <v>Bulk Order</v>
      </c>
    </row>
    <row r="3005" spans="1:16" ht="14.25" customHeight="1" x14ac:dyDescent="0.3">
      <c r="A3005" s="6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3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/>
      <c r="N3005" s="1" t="s">
        <v>34</v>
      </c>
      <c r="O3005" s="7">
        <f t="shared" si="94"/>
        <v>1107.423</v>
      </c>
      <c r="P3005" s="1" t="str">
        <f>IF(Table1[[#This Row],[quantity]]&gt;=6,"Bulk Order","-")</f>
        <v>-</v>
      </c>
    </row>
    <row r="3006" spans="1:16" ht="14.25" customHeight="1" x14ac:dyDescent="0.3">
      <c r="A3006" s="6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3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/>
      <c r="N3006" s="1" t="s">
        <v>28</v>
      </c>
      <c r="O3006" s="7">
        <f t="shared" si="94"/>
        <v>1429.712</v>
      </c>
      <c r="P3006" s="1" t="str">
        <f>IF(Table1[[#This Row],[quantity]]&gt;=6,"Bulk Order","-")</f>
        <v>-</v>
      </c>
    </row>
    <row r="3007" spans="1:16" ht="14.25" customHeight="1" x14ac:dyDescent="0.3">
      <c r="A3007" s="6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3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/>
      <c r="N3007" s="1" t="s">
        <v>48</v>
      </c>
      <c r="O3007" s="7">
        <f t="shared" si="94"/>
        <v>3046.6975000000002</v>
      </c>
      <c r="P3007" s="1" t="str">
        <f>IF(Table1[[#This Row],[quantity]]&gt;=6,"Bulk Order","-")</f>
        <v>-</v>
      </c>
    </row>
    <row r="3008" spans="1:16" ht="14.25" customHeight="1" x14ac:dyDescent="0.3">
      <c r="A3008" s="6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3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/>
      <c r="N3008" s="1" t="s">
        <v>39</v>
      </c>
      <c r="O3008" s="7">
        <f t="shared" si="94"/>
        <v>2972.9754000000003</v>
      </c>
      <c r="P3008" s="1" t="str">
        <f>IF(Table1[[#This Row],[quantity]]&gt;=6,"Bulk Order","-")</f>
        <v>Bulk Order</v>
      </c>
    </row>
    <row r="3009" spans="1:16" ht="14.25" customHeight="1" x14ac:dyDescent="0.3">
      <c r="A3009" s="6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3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/>
      <c r="N3009" s="1" t="s">
        <v>34</v>
      </c>
      <c r="O3009" s="7">
        <f t="shared" si="94"/>
        <v>107.8352</v>
      </c>
      <c r="P3009" s="1" t="str">
        <f>IF(Table1[[#This Row],[quantity]]&gt;=6,"Bulk Order","-")</f>
        <v>Bulk Order</v>
      </c>
    </row>
    <row r="3010" spans="1:16" ht="14.25" customHeight="1" x14ac:dyDescent="0.3">
      <c r="A3010" s="6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3"/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/>
      <c r="N3010" s="1" t="s">
        <v>28</v>
      </c>
      <c r="O3010" s="7">
        <f t="shared" si="94"/>
        <v>1490.1792</v>
      </c>
      <c r="P3010" s="1" t="str">
        <f>IF(Table1[[#This Row],[quantity]]&gt;=6,"Bulk Order","-")</f>
        <v>-</v>
      </c>
    </row>
    <row r="3011" spans="1:16" ht="14.25" customHeight="1" x14ac:dyDescent="0.3">
      <c r="A3011" s="6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ref="F3011:F3074" si="95">D3011*E3011</f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/>
      <c r="N3011" s="1" t="s">
        <v>39</v>
      </c>
      <c r="O3011" s="7">
        <f t="shared" ref="O3011:O3074" si="96">D3011-F3011</f>
        <v>2871.9144999999999</v>
      </c>
      <c r="P3011" s="1" t="str">
        <f>IF(Table1[[#This Row],[quantity]]&gt;=6,"Bulk Order","-")</f>
        <v>Bulk Order</v>
      </c>
    </row>
    <row r="3012" spans="1:16" ht="14.25" customHeight="1" x14ac:dyDescent="0.3">
      <c r="A3012" s="6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5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/>
      <c r="N3012" s="1" t="s">
        <v>39</v>
      </c>
      <c r="O3012" s="7">
        <f t="shared" si="96"/>
        <v>565.226</v>
      </c>
      <c r="P3012" s="1" t="str">
        <f>IF(Table1[[#This Row],[quantity]]&gt;=6,"Bulk Order","-")</f>
        <v>Bulk Order</v>
      </c>
    </row>
    <row r="3013" spans="1:16" ht="14.25" customHeight="1" x14ac:dyDescent="0.3">
      <c r="A3013" s="6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5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/>
      <c r="N3013" s="1" t="s">
        <v>23</v>
      </c>
      <c r="O3013" s="7">
        <f t="shared" si="96"/>
        <v>395.00560000000002</v>
      </c>
      <c r="P3013" s="1" t="str">
        <f>IF(Table1[[#This Row],[quantity]]&gt;=6,"Bulk Order","-")</f>
        <v>-</v>
      </c>
    </row>
    <row r="3014" spans="1:16" ht="14.25" customHeight="1" x14ac:dyDescent="0.3">
      <c r="A3014" s="6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5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/>
      <c r="N3014" s="1" t="s">
        <v>39</v>
      </c>
      <c r="O3014" s="7">
        <f t="shared" si="96"/>
        <v>2952.9964999999997</v>
      </c>
      <c r="P3014" s="1" t="str">
        <f>IF(Table1[[#This Row],[quantity]]&gt;=6,"Bulk Order","-")</f>
        <v>-</v>
      </c>
    </row>
    <row r="3015" spans="1:16" ht="14.25" customHeight="1" x14ac:dyDescent="0.3">
      <c r="A3015" s="6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5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/>
      <c r="N3015" s="1" t="s">
        <v>48</v>
      </c>
      <c r="O3015" s="7">
        <f t="shared" si="96"/>
        <v>1599.5235</v>
      </c>
      <c r="P3015" s="1" t="str">
        <f>IF(Table1[[#This Row],[quantity]]&gt;=6,"Bulk Order","-")</f>
        <v>Bulk Order</v>
      </c>
    </row>
    <row r="3016" spans="1:16" ht="14.25" customHeight="1" x14ac:dyDescent="0.3">
      <c r="A3016" s="6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5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/>
      <c r="N3016" s="1" t="s">
        <v>17</v>
      </c>
      <c r="O3016" s="7">
        <f t="shared" si="96"/>
        <v>3047.9376999999999</v>
      </c>
      <c r="P3016" s="1" t="str">
        <f>IF(Table1[[#This Row],[quantity]]&gt;=6,"Bulk Order","-")</f>
        <v>-</v>
      </c>
    </row>
    <row r="3017" spans="1:16" ht="14.25" customHeight="1" x14ac:dyDescent="0.3">
      <c r="A3017" s="6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5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/>
      <c r="N3017" s="1" t="s">
        <v>28</v>
      </c>
      <c r="O3017" s="7">
        <f t="shared" si="96"/>
        <v>3969.9935999999998</v>
      </c>
      <c r="P3017" s="1" t="str">
        <f>IF(Table1[[#This Row],[quantity]]&gt;=6,"Bulk Order","-")</f>
        <v>-</v>
      </c>
    </row>
    <row r="3018" spans="1:16" ht="14.25" customHeight="1" x14ac:dyDescent="0.3">
      <c r="A3018" s="6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5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/>
      <c r="N3018" s="1" t="s">
        <v>17</v>
      </c>
      <c r="O3018" s="7">
        <f t="shared" si="96"/>
        <v>2999.9384</v>
      </c>
      <c r="P3018" s="1" t="str">
        <f>IF(Table1[[#This Row],[quantity]]&gt;=6,"Bulk Order","-")</f>
        <v>Bulk Order</v>
      </c>
    </row>
    <row r="3019" spans="1:16" ht="14.25" customHeight="1" x14ac:dyDescent="0.3">
      <c r="A3019" s="6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5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/>
      <c r="N3019" s="1" t="s">
        <v>34</v>
      </c>
      <c r="O3019" s="7">
        <f t="shared" si="96"/>
        <v>272.60550000000001</v>
      </c>
      <c r="P3019" s="1" t="str">
        <f>IF(Table1[[#This Row],[quantity]]&gt;=6,"Bulk Order","-")</f>
        <v>Bulk Order</v>
      </c>
    </row>
    <row r="3020" spans="1:16" ht="14.25" customHeight="1" x14ac:dyDescent="0.3">
      <c r="A3020" s="6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5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/>
      <c r="N3020" s="1" t="s">
        <v>23</v>
      </c>
      <c r="O3020" s="7">
        <f t="shared" si="96"/>
        <v>566.74239999999998</v>
      </c>
      <c r="P3020" s="1" t="str">
        <f>IF(Table1[[#This Row],[quantity]]&gt;=6,"Bulk Order","-")</f>
        <v>Bulk Order</v>
      </c>
    </row>
    <row r="3021" spans="1:16" ht="14.25" customHeight="1" x14ac:dyDescent="0.3">
      <c r="A3021" s="6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5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/>
      <c r="N3021" s="1" t="s">
        <v>23</v>
      </c>
      <c r="O3021" s="7">
        <f t="shared" si="96"/>
        <v>1147.8139999999999</v>
      </c>
      <c r="P3021" s="1" t="str">
        <f>IF(Table1[[#This Row],[quantity]]&gt;=6,"Bulk Order","-")</f>
        <v>-</v>
      </c>
    </row>
    <row r="3022" spans="1:16" ht="14.25" customHeight="1" x14ac:dyDescent="0.3">
      <c r="A3022" s="6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5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/>
      <c r="N3022" s="1" t="s">
        <v>23</v>
      </c>
      <c r="O3022" s="7">
        <f t="shared" si="96"/>
        <v>736.8288</v>
      </c>
      <c r="P3022" s="1" t="str">
        <f>IF(Table1[[#This Row],[quantity]]&gt;=6,"Bulk Order","-")</f>
        <v>Bulk Order</v>
      </c>
    </row>
    <row r="3023" spans="1:16" ht="14.25" customHeight="1" x14ac:dyDescent="0.3">
      <c r="A3023" s="6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5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/>
      <c r="N3023" s="1" t="s">
        <v>48</v>
      </c>
      <c r="O3023" s="7">
        <f t="shared" si="96"/>
        <v>2478.8000000000002</v>
      </c>
      <c r="P3023" s="1" t="str">
        <f>IF(Table1[[#This Row],[quantity]]&gt;=6,"Bulk Order","-")</f>
        <v>Bulk Order</v>
      </c>
    </row>
    <row r="3024" spans="1:16" ht="14.25" customHeight="1" x14ac:dyDescent="0.3">
      <c r="A3024" s="6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5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/>
      <c r="N3024" s="1" t="s">
        <v>34</v>
      </c>
      <c r="O3024" s="7">
        <f t="shared" si="96"/>
        <v>2609.7435</v>
      </c>
      <c r="P3024" s="1" t="str">
        <f>IF(Table1[[#This Row],[quantity]]&gt;=6,"Bulk Order","-")</f>
        <v>Bulk Order</v>
      </c>
    </row>
    <row r="3025" spans="1:16" ht="14.25" customHeight="1" x14ac:dyDescent="0.3">
      <c r="A3025" s="6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5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/>
      <c r="N3025" s="1" t="s">
        <v>48</v>
      </c>
      <c r="O3025" s="7">
        <f t="shared" si="96"/>
        <v>3808.6320000000001</v>
      </c>
      <c r="P3025" s="1" t="str">
        <f>IF(Table1[[#This Row],[quantity]]&gt;=6,"Bulk Order","-")</f>
        <v>Bulk Order</v>
      </c>
    </row>
    <row r="3026" spans="1:16" ht="14.25" customHeight="1" x14ac:dyDescent="0.3">
      <c r="A3026" s="6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5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/>
      <c r="N3026" s="1" t="s">
        <v>28</v>
      </c>
      <c r="O3026" s="7">
        <f t="shared" si="96"/>
        <v>3834.6625999999997</v>
      </c>
      <c r="P3026" s="1" t="str">
        <f>IF(Table1[[#This Row],[quantity]]&gt;=6,"Bulk Order","-")</f>
        <v>-</v>
      </c>
    </row>
    <row r="3027" spans="1:16" ht="14.25" customHeight="1" x14ac:dyDescent="0.3">
      <c r="A3027" s="6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5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/>
      <c r="N3027" s="1" t="s">
        <v>23</v>
      </c>
      <c r="O3027" s="7">
        <f t="shared" si="96"/>
        <v>1825.9409999999998</v>
      </c>
      <c r="P3027" s="1" t="str">
        <f>IF(Table1[[#This Row],[quantity]]&gt;=6,"Bulk Order","-")</f>
        <v>Bulk Order</v>
      </c>
    </row>
    <row r="3028" spans="1:16" ht="14.25" customHeight="1" x14ac:dyDescent="0.3">
      <c r="A3028" s="6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5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/>
      <c r="N3028" s="1" t="s">
        <v>48</v>
      </c>
      <c r="O3028" s="7">
        <f t="shared" si="96"/>
        <v>3090.0576000000001</v>
      </c>
      <c r="P3028" s="1" t="str">
        <f>IF(Table1[[#This Row],[quantity]]&gt;=6,"Bulk Order","-")</f>
        <v>Bulk Order</v>
      </c>
    </row>
    <row r="3029" spans="1:16" ht="14.25" customHeight="1" x14ac:dyDescent="0.3">
      <c r="A3029" s="6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5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/>
      <c r="N3029" s="1" t="s">
        <v>17</v>
      </c>
      <c r="O3029" s="7">
        <f t="shared" si="96"/>
        <v>984.32800000000009</v>
      </c>
      <c r="P3029" s="1" t="str">
        <f>IF(Table1[[#This Row],[quantity]]&gt;=6,"Bulk Order","-")</f>
        <v>-</v>
      </c>
    </row>
    <row r="3030" spans="1:16" ht="14.25" customHeight="1" x14ac:dyDescent="0.3">
      <c r="A3030" s="6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5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/>
      <c r="N3030" s="1" t="s">
        <v>39</v>
      </c>
      <c r="O3030" s="7">
        <f t="shared" si="96"/>
        <v>1742.7815999999998</v>
      </c>
      <c r="P3030" s="1" t="str">
        <f>IF(Table1[[#This Row],[quantity]]&gt;=6,"Bulk Order","-")</f>
        <v>-</v>
      </c>
    </row>
    <row r="3031" spans="1:16" ht="14.25" customHeight="1" x14ac:dyDescent="0.3">
      <c r="A3031" s="6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5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/>
      <c r="N3031" s="1" t="s">
        <v>48</v>
      </c>
      <c r="O3031" s="7">
        <f t="shared" si="96"/>
        <v>2621.2739999999999</v>
      </c>
      <c r="P3031" s="1" t="str">
        <f>IF(Table1[[#This Row],[quantity]]&gt;=6,"Bulk Order","-")</f>
        <v>-</v>
      </c>
    </row>
    <row r="3032" spans="1:16" ht="14.25" customHeight="1" x14ac:dyDescent="0.3">
      <c r="A3032" s="6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5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/>
      <c r="N3032" s="1" t="s">
        <v>28</v>
      </c>
      <c r="O3032" s="7">
        <f t="shared" si="96"/>
        <v>221.19370000000001</v>
      </c>
      <c r="P3032" s="1" t="str">
        <f>IF(Table1[[#This Row],[quantity]]&gt;=6,"Bulk Order","-")</f>
        <v>Bulk Order</v>
      </c>
    </row>
    <row r="3033" spans="1:16" ht="14.25" customHeight="1" x14ac:dyDescent="0.3">
      <c r="A3033" s="6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5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/>
      <c r="N3033" s="1" t="s">
        <v>39</v>
      </c>
      <c r="O3033" s="7">
        <f t="shared" si="96"/>
        <v>1680.5224000000001</v>
      </c>
      <c r="P3033" s="1" t="str">
        <f>IF(Table1[[#This Row],[quantity]]&gt;=6,"Bulk Order","-")</f>
        <v>Bulk Order</v>
      </c>
    </row>
    <row r="3034" spans="1:16" ht="14.25" customHeight="1" x14ac:dyDescent="0.3">
      <c r="A3034" s="6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5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/>
      <c r="N3034" s="1" t="s">
        <v>28</v>
      </c>
      <c r="O3034" s="7">
        <f t="shared" si="96"/>
        <v>3282.5325000000003</v>
      </c>
      <c r="P3034" s="1" t="str">
        <f>IF(Table1[[#This Row],[quantity]]&gt;=6,"Bulk Order","-")</f>
        <v>-</v>
      </c>
    </row>
    <row r="3035" spans="1:16" ht="14.25" customHeight="1" x14ac:dyDescent="0.3">
      <c r="A3035" s="6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5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/>
      <c r="N3035" s="1" t="s">
        <v>17</v>
      </c>
      <c r="O3035" s="7">
        <f t="shared" si="96"/>
        <v>669.93600000000004</v>
      </c>
      <c r="P3035" s="1" t="str">
        <f>IF(Table1[[#This Row],[quantity]]&gt;=6,"Bulk Order","-")</f>
        <v>-</v>
      </c>
    </row>
    <row r="3036" spans="1:16" ht="14.25" customHeight="1" x14ac:dyDescent="0.3">
      <c r="A3036" s="6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5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/>
      <c r="N3036" s="1" t="s">
        <v>28</v>
      </c>
      <c r="O3036" s="7">
        <f t="shared" si="96"/>
        <v>2555.5295999999998</v>
      </c>
      <c r="P3036" s="1" t="str">
        <f>IF(Table1[[#This Row],[quantity]]&gt;=6,"Bulk Order","-")</f>
        <v>-</v>
      </c>
    </row>
    <row r="3037" spans="1:16" ht="14.25" customHeight="1" x14ac:dyDescent="0.3">
      <c r="A3037" s="6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5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/>
      <c r="N3037" s="1" t="s">
        <v>23</v>
      </c>
      <c r="O3037" s="7">
        <f t="shared" si="96"/>
        <v>101.25360000000001</v>
      </c>
      <c r="P3037" s="1" t="str">
        <f>IF(Table1[[#This Row],[quantity]]&gt;=6,"Bulk Order","-")</f>
        <v>-</v>
      </c>
    </row>
    <row r="3038" spans="1:16" ht="14.25" customHeight="1" x14ac:dyDescent="0.3">
      <c r="A3038" s="6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5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/>
      <c r="N3038" s="1" t="s">
        <v>17</v>
      </c>
      <c r="O3038" s="7">
        <f t="shared" si="96"/>
        <v>3864.5312999999996</v>
      </c>
      <c r="P3038" s="1" t="str">
        <f>IF(Table1[[#This Row],[quantity]]&gt;=6,"Bulk Order","-")</f>
        <v>-</v>
      </c>
    </row>
    <row r="3039" spans="1:16" ht="14.25" customHeight="1" x14ac:dyDescent="0.3">
      <c r="A3039" s="6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5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/>
      <c r="N3039" s="1" t="s">
        <v>23</v>
      </c>
      <c r="O3039" s="7">
        <f t="shared" si="96"/>
        <v>1301.43</v>
      </c>
      <c r="P3039" s="1" t="str">
        <f>IF(Table1[[#This Row],[quantity]]&gt;=6,"Bulk Order","-")</f>
        <v>-</v>
      </c>
    </row>
    <row r="3040" spans="1:16" ht="14.25" customHeight="1" x14ac:dyDescent="0.3">
      <c r="A3040" s="6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5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/>
      <c r="N3040" s="1" t="s">
        <v>39</v>
      </c>
      <c r="O3040" s="7">
        <f t="shared" si="96"/>
        <v>412.59899999999999</v>
      </c>
      <c r="P3040" s="1" t="str">
        <f>IF(Table1[[#This Row],[quantity]]&gt;=6,"Bulk Order","-")</f>
        <v>Bulk Order</v>
      </c>
    </row>
    <row r="3041" spans="1:16" ht="14.25" customHeight="1" x14ac:dyDescent="0.3">
      <c r="A3041" s="6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5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/>
      <c r="N3041" s="1" t="s">
        <v>39</v>
      </c>
      <c r="O3041" s="7">
        <f t="shared" si="96"/>
        <v>461.66179999999997</v>
      </c>
      <c r="P3041" s="1" t="str">
        <f>IF(Table1[[#This Row],[quantity]]&gt;=6,"Bulk Order","-")</f>
        <v>-</v>
      </c>
    </row>
    <row r="3042" spans="1:16" ht="14.25" customHeight="1" x14ac:dyDescent="0.3">
      <c r="A3042" s="6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5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/>
      <c r="N3042" s="1" t="s">
        <v>39</v>
      </c>
      <c r="O3042" s="7">
        <f t="shared" si="96"/>
        <v>2227.5414000000001</v>
      </c>
      <c r="P3042" s="1" t="str">
        <f>IF(Table1[[#This Row],[quantity]]&gt;=6,"Bulk Order","-")</f>
        <v>-</v>
      </c>
    </row>
    <row r="3043" spans="1:16" ht="14.25" customHeight="1" x14ac:dyDescent="0.3">
      <c r="A3043" s="6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5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/>
      <c r="N3043" s="1" t="s">
        <v>28</v>
      </c>
      <c r="O3043" s="7">
        <f t="shared" si="96"/>
        <v>2794.5792000000001</v>
      </c>
      <c r="P3043" s="1" t="str">
        <f>IF(Table1[[#This Row],[quantity]]&gt;=6,"Bulk Order","-")</f>
        <v>-</v>
      </c>
    </row>
    <row r="3044" spans="1:16" ht="14.25" customHeight="1" x14ac:dyDescent="0.3">
      <c r="A3044" s="6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5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/>
      <c r="N3044" s="1" t="s">
        <v>39</v>
      </c>
      <c r="O3044" s="7">
        <f t="shared" si="96"/>
        <v>2787.4578000000001</v>
      </c>
      <c r="P3044" s="1" t="str">
        <f>IF(Table1[[#This Row],[quantity]]&gt;=6,"Bulk Order","-")</f>
        <v>-</v>
      </c>
    </row>
    <row r="3045" spans="1:16" ht="14.25" customHeight="1" x14ac:dyDescent="0.3">
      <c r="A3045" s="6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5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/>
      <c r="N3045" s="1" t="s">
        <v>34</v>
      </c>
      <c r="O3045" s="7">
        <f t="shared" si="96"/>
        <v>2371.8825000000002</v>
      </c>
      <c r="P3045" s="1" t="str">
        <f>IF(Table1[[#This Row],[quantity]]&gt;=6,"Bulk Order","-")</f>
        <v>Bulk Order</v>
      </c>
    </row>
    <row r="3046" spans="1:16" ht="14.25" customHeight="1" x14ac:dyDescent="0.3">
      <c r="A3046" s="6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5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/>
      <c r="N3046" s="1" t="s">
        <v>28</v>
      </c>
      <c r="O3046" s="7">
        <f t="shared" si="96"/>
        <v>3720.7719999999999</v>
      </c>
      <c r="P3046" s="1" t="str">
        <f>IF(Table1[[#This Row],[quantity]]&gt;=6,"Bulk Order","-")</f>
        <v>-</v>
      </c>
    </row>
    <row r="3047" spans="1:16" ht="14.25" customHeight="1" x14ac:dyDescent="0.3">
      <c r="A3047" s="6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5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/>
      <c r="N3047" s="1" t="s">
        <v>28</v>
      </c>
      <c r="O3047" s="7">
        <f t="shared" si="96"/>
        <v>138.4896</v>
      </c>
      <c r="P3047" s="1" t="str">
        <f>IF(Table1[[#This Row],[quantity]]&gt;=6,"Bulk Order","-")</f>
        <v>-</v>
      </c>
    </row>
    <row r="3048" spans="1:16" ht="14.25" customHeight="1" x14ac:dyDescent="0.3">
      <c r="A3048" s="6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5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/>
      <c r="N3048" s="1" t="s">
        <v>17</v>
      </c>
      <c r="O3048" s="7">
        <f t="shared" si="96"/>
        <v>1723.9071000000001</v>
      </c>
      <c r="P3048" s="1" t="str">
        <f>IF(Table1[[#This Row],[quantity]]&gt;=6,"Bulk Order","-")</f>
        <v>-</v>
      </c>
    </row>
    <row r="3049" spans="1:16" ht="14.25" customHeight="1" x14ac:dyDescent="0.3">
      <c r="A3049" s="6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5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/>
      <c r="N3049" s="1" t="s">
        <v>48</v>
      </c>
      <c r="O3049" s="7">
        <f t="shared" si="96"/>
        <v>1465.2932000000001</v>
      </c>
      <c r="P3049" s="1" t="str">
        <f>IF(Table1[[#This Row],[quantity]]&gt;=6,"Bulk Order","-")</f>
        <v>-</v>
      </c>
    </row>
    <row r="3050" spans="1:16" ht="14.25" customHeight="1" x14ac:dyDescent="0.3">
      <c r="A3050" s="6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5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/>
      <c r="N3050" s="1" t="s">
        <v>39</v>
      </c>
      <c r="O3050" s="7">
        <f t="shared" si="96"/>
        <v>1722.0170000000003</v>
      </c>
      <c r="P3050" s="1" t="str">
        <f>IF(Table1[[#This Row],[quantity]]&gt;=6,"Bulk Order","-")</f>
        <v>Bulk Order</v>
      </c>
    </row>
    <row r="3051" spans="1:16" ht="14.25" customHeight="1" x14ac:dyDescent="0.3">
      <c r="A3051" s="6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5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/>
      <c r="N3051" s="1" t="s">
        <v>17</v>
      </c>
      <c r="O3051" s="7">
        <f t="shared" si="96"/>
        <v>431.77750000000003</v>
      </c>
      <c r="P3051" s="1" t="str">
        <f>IF(Table1[[#This Row],[quantity]]&gt;=6,"Bulk Order","-")</f>
        <v>-</v>
      </c>
    </row>
    <row r="3052" spans="1:16" ht="14.25" customHeight="1" x14ac:dyDescent="0.3">
      <c r="A3052" s="6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5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/>
      <c r="N3052" s="1" t="s">
        <v>28</v>
      </c>
      <c r="O3052" s="7">
        <f t="shared" si="96"/>
        <v>859.72820000000002</v>
      </c>
      <c r="P3052" s="1" t="str">
        <f>IF(Table1[[#This Row],[quantity]]&gt;=6,"Bulk Order","-")</f>
        <v>-</v>
      </c>
    </row>
    <row r="3053" spans="1:16" ht="14.25" customHeight="1" x14ac:dyDescent="0.3">
      <c r="A3053" s="6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5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/>
      <c r="N3053" s="1" t="s">
        <v>39</v>
      </c>
      <c r="O3053" s="7">
        <f t="shared" si="96"/>
        <v>2560.1279999999997</v>
      </c>
      <c r="P3053" s="1" t="str">
        <f>IF(Table1[[#This Row],[quantity]]&gt;=6,"Bulk Order","-")</f>
        <v>Bulk Order</v>
      </c>
    </row>
    <row r="3054" spans="1:16" ht="14.25" customHeight="1" x14ac:dyDescent="0.3">
      <c r="A3054" s="6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5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/>
      <c r="N3054" s="1" t="s">
        <v>39</v>
      </c>
      <c r="O3054" s="7">
        <f t="shared" si="96"/>
        <v>877.55250000000001</v>
      </c>
      <c r="P3054" s="1" t="str">
        <f>IF(Table1[[#This Row],[quantity]]&gt;=6,"Bulk Order","-")</f>
        <v>Bulk Order</v>
      </c>
    </row>
    <row r="3055" spans="1:16" ht="14.25" customHeight="1" x14ac:dyDescent="0.3">
      <c r="A3055" s="6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5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/>
      <c r="N3055" s="1" t="s">
        <v>48</v>
      </c>
      <c r="O3055" s="7">
        <f t="shared" si="96"/>
        <v>3207.4713999999999</v>
      </c>
      <c r="P3055" s="1" t="str">
        <f>IF(Table1[[#This Row],[quantity]]&gt;=6,"Bulk Order","-")</f>
        <v>Bulk Order</v>
      </c>
    </row>
    <row r="3056" spans="1:16" ht="14.25" customHeight="1" x14ac:dyDescent="0.3">
      <c r="A3056" s="6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5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/>
      <c r="N3056" s="1" t="s">
        <v>48</v>
      </c>
      <c r="O3056" s="7">
        <f t="shared" si="96"/>
        <v>4160.5739999999996</v>
      </c>
      <c r="P3056" s="1" t="str">
        <f>IF(Table1[[#This Row],[quantity]]&gt;=6,"Bulk Order","-")</f>
        <v>-</v>
      </c>
    </row>
    <row r="3057" spans="1:16" ht="14.25" customHeight="1" x14ac:dyDescent="0.3">
      <c r="A3057" s="6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5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/>
      <c r="N3057" s="1" t="s">
        <v>17</v>
      </c>
      <c r="O3057" s="7">
        <f t="shared" si="96"/>
        <v>72.041799999999995</v>
      </c>
      <c r="P3057" s="1" t="str">
        <f>IF(Table1[[#This Row],[quantity]]&gt;=6,"Bulk Order","-")</f>
        <v>Bulk Order</v>
      </c>
    </row>
    <row r="3058" spans="1:16" ht="14.25" customHeight="1" x14ac:dyDescent="0.3">
      <c r="A3058" s="6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5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/>
      <c r="N3058" s="1" t="s">
        <v>28</v>
      </c>
      <c r="O3058" s="7">
        <f t="shared" si="96"/>
        <v>3002.2128000000002</v>
      </c>
      <c r="P3058" s="1" t="str">
        <f>IF(Table1[[#This Row],[quantity]]&gt;=6,"Bulk Order","-")</f>
        <v>-</v>
      </c>
    </row>
    <row r="3059" spans="1:16" ht="14.25" customHeight="1" x14ac:dyDescent="0.3">
      <c r="A3059" s="6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5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/>
      <c r="N3059" s="1" t="s">
        <v>23</v>
      </c>
      <c r="O3059" s="7">
        <f t="shared" si="96"/>
        <v>2853.3648000000003</v>
      </c>
      <c r="P3059" s="1" t="str">
        <f>IF(Table1[[#This Row],[quantity]]&gt;=6,"Bulk Order","-")</f>
        <v>-</v>
      </c>
    </row>
    <row r="3060" spans="1:16" ht="14.25" customHeight="1" x14ac:dyDescent="0.3">
      <c r="A3060" s="6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5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/>
      <c r="N3060" s="1" t="s">
        <v>23</v>
      </c>
      <c r="O3060" s="7">
        <f t="shared" si="96"/>
        <v>269.37</v>
      </c>
      <c r="P3060" s="1" t="str">
        <f>IF(Table1[[#This Row],[quantity]]&gt;=6,"Bulk Order","-")</f>
        <v>Bulk Order</v>
      </c>
    </row>
    <row r="3061" spans="1:16" ht="14.25" customHeight="1" x14ac:dyDescent="0.3">
      <c r="A3061" s="6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5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/>
      <c r="N3061" s="1" t="s">
        <v>28</v>
      </c>
      <c r="O3061" s="7">
        <f t="shared" si="96"/>
        <v>3415.7651999999998</v>
      </c>
      <c r="P3061" s="1" t="str">
        <f>IF(Table1[[#This Row],[quantity]]&gt;=6,"Bulk Order","-")</f>
        <v>-</v>
      </c>
    </row>
    <row r="3062" spans="1:16" ht="14.25" customHeight="1" x14ac:dyDescent="0.3">
      <c r="A3062" s="6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5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/>
      <c r="N3062" s="1" t="s">
        <v>23</v>
      </c>
      <c r="O3062" s="7">
        <f t="shared" si="96"/>
        <v>864.10800000000006</v>
      </c>
      <c r="P3062" s="1" t="str">
        <f>IF(Table1[[#This Row],[quantity]]&gt;=6,"Bulk Order","-")</f>
        <v>Bulk Order</v>
      </c>
    </row>
    <row r="3063" spans="1:16" ht="14.25" customHeight="1" x14ac:dyDescent="0.3">
      <c r="A3063" s="6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5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/>
      <c r="N3063" s="1" t="s">
        <v>48</v>
      </c>
      <c r="O3063" s="7">
        <f t="shared" si="96"/>
        <v>1360.4444000000001</v>
      </c>
      <c r="P3063" s="1" t="str">
        <f>IF(Table1[[#This Row],[quantity]]&gt;=6,"Bulk Order","-")</f>
        <v>Bulk Order</v>
      </c>
    </row>
    <row r="3064" spans="1:16" ht="14.25" customHeight="1" x14ac:dyDescent="0.3">
      <c r="A3064" s="6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5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/>
      <c r="N3064" s="1" t="s">
        <v>23</v>
      </c>
      <c r="O3064" s="7">
        <f t="shared" si="96"/>
        <v>496.82470000000001</v>
      </c>
      <c r="P3064" s="1" t="str">
        <f>IF(Table1[[#This Row],[quantity]]&gt;=6,"Bulk Order","-")</f>
        <v>Bulk Order</v>
      </c>
    </row>
    <row r="3065" spans="1:16" ht="14.25" customHeight="1" x14ac:dyDescent="0.3">
      <c r="A3065" s="6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5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/>
      <c r="N3065" s="1" t="s">
        <v>34</v>
      </c>
      <c r="O3065" s="7">
        <f t="shared" si="96"/>
        <v>2229.1372000000001</v>
      </c>
      <c r="P3065" s="1" t="str">
        <f>IF(Table1[[#This Row],[quantity]]&gt;=6,"Bulk Order","-")</f>
        <v>Bulk Order</v>
      </c>
    </row>
    <row r="3066" spans="1:16" ht="14.25" customHeight="1" x14ac:dyDescent="0.3">
      <c r="A3066" s="6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5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/>
      <c r="N3066" s="1" t="s">
        <v>28</v>
      </c>
      <c r="O3066" s="7">
        <f t="shared" si="96"/>
        <v>1372.3020000000001</v>
      </c>
      <c r="P3066" s="1" t="str">
        <f>IF(Table1[[#This Row],[quantity]]&gt;=6,"Bulk Order","-")</f>
        <v>Bulk Order</v>
      </c>
    </row>
    <row r="3067" spans="1:16" ht="14.25" customHeight="1" x14ac:dyDescent="0.3">
      <c r="A3067" s="6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5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/>
      <c r="N3067" s="1" t="s">
        <v>39</v>
      </c>
      <c r="O3067" s="7">
        <f t="shared" si="96"/>
        <v>1242.8004000000001</v>
      </c>
      <c r="P3067" s="1" t="str">
        <f>IF(Table1[[#This Row],[quantity]]&gt;=6,"Bulk Order","-")</f>
        <v>Bulk Order</v>
      </c>
    </row>
    <row r="3068" spans="1:16" ht="14.25" customHeight="1" x14ac:dyDescent="0.3">
      <c r="A3068" s="6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5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/>
      <c r="N3068" s="1" t="s">
        <v>48</v>
      </c>
      <c r="O3068" s="7">
        <f t="shared" si="96"/>
        <v>695.16750000000002</v>
      </c>
      <c r="P3068" s="1" t="str">
        <f>IF(Table1[[#This Row],[quantity]]&gt;=6,"Bulk Order","-")</f>
        <v>-</v>
      </c>
    </row>
    <row r="3069" spans="1:16" ht="14.25" customHeight="1" x14ac:dyDescent="0.3">
      <c r="A3069" s="6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5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/>
      <c r="N3069" s="1" t="s">
        <v>17</v>
      </c>
      <c r="O3069" s="7">
        <f t="shared" si="96"/>
        <v>3785.373</v>
      </c>
      <c r="P3069" s="1" t="str">
        <f>IF(Table1[[#This Row],[quantity]]&gt;=6,"Bulk Order","-")</f>
        <v>Bulk Order</v>
      </c>
    </row>
    <row r="3070" spans="1:16" ht="14.25" customHeight="1" x14ac:dyDescent="0.3">
      <c r="A3070" s="6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5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/>
      <c r="N3070" s="1" t="s">
        <v>17</v>
      </c>
      <c r="O3070" s="7">
        <f t="shared" si="96"/>
        <v>3163.8599999999997</v>
      </c>
      <c r="P3070" s="1" t="str">
        <f>IF(Table1[[#This Row],[quantity]]&gt;=6,"Bulk Order","-")</f>
        <v>-</v>
      </c>
    </row>
    <row r="3071" spans="1:16" ht="14.25" customHeight="1" x14ac:dyDescent="0.3">
      <c r="A3071" s="6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5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/>
      <c r="N3071" s="1" t="s">
        <v>23</v>
      </c>
      <c r="O3071" s="7">
        <f t="shared" si="96"/>
        <v>1484.3736000000001</v>
      </c>
      <c r="P3071" s="1" t="str">
        <f>IF(Table1[[#This Row],[quantity]]&gt;=6,"Bulk Order","-")</f>
        <v>-</v>
      </c>
    </row>
    <row r="3072" spans="1:16" ht="14.25" customHeight="1" x14ac:dyDescent="0.3">
      <c r="A3072" s="6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5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/>
      <c r="N3072" s="1" t="s">
        <v>28</v>
      </c>
      <c r="O3072" s="7">
        <f t="shared" si="96"/>
        <v>933.62400000000002</v>
      </c>
      <c r="P3072" s="1" t="str">
        <f>IF(Table1[[#This Row],[quantity]]&gt;=6,"Bulk Order","-")</f>
        <v>-</v>
      </c>
    </row>
    <row r="3073" spans="1:16" ht="14.25" customHeight="1" x14ac:dyDescent="0.3">
      <c r="A3073" s="6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5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/>
      <c r="N3073" s="1" t="s">
        <v>34</v>
      </c>
      <c r="O3073" s="7">
        <f t="shared" si="96"/>
        <v>525.26480000000004</v>
      </c>
      <c r="P3073" s="1" t="str">
        <f>IF(Table1[[#This Row],[quantity]]&gt;=6,"Bulk Order","-")</f>
        <v>Bulk Order</v>
      </c>
    </row>
    <row r="3074" spans="1:16" ht="14.25" customHeight="1" x14ac:dyDescent="0.3">
      <c r="A3074" s="6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5"/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/>
      <c r="N3074" s="1" t="s">
        <v>34</v>
      </c>
      <c r="O3074" s="7">
        <f t="shared" si="96"/>
        <v>2177.9349999999999</v>
      </c>
      <c r="P3074" s="1" t="str">
        <f>IF(Table1[[#This Row],[quantity]]&gt;=6,"Bulk Order","-")</f>
        <v>-</v>
      </c>
    </row>
    <row r="3075" spans="1:16" ht="14.25" customHeight="1" x14ac:dyDescent="0.3">
      <c r="A3075" s="6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ref="F3075:F3138" si="97">D3075*E3075</f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/>
      <c r="N3075" s="1" t="s">
        <v>17</v>
      </c>
      <c r="O3075" s="7">
        <f t="shared" ref="O3075:O3138" si="98">D3075-F3075</f>
        <v>427.995</v>
      </c>
      <c r="P3075" s="1" t="str">
        <f>IF(Table1[[#This Row],[quantity]]&gt;=6,"Bulk Order","-")</f>
        <v>Bulk Order</v>
      </c>
    </row>
    <row r="3076" spans="1:16" ht="14.25" customHeight="1" x14ac:dyDescent="0.3">
      <c r="A3076" s="6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7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/>
      <c r="N3076" s="1" t="s">
        <v>34</v>
      </c>
      <c r="O3076" s="7">
        <f t="shared" si="98"/>
        <v>138.24720000000002</v>
      </c>
      <c r="P3076" s="1" t="str">
        <f>IF(Table1[[#This Row],[quantity]]&gt;=6,"Bulk Order","-")</f>
        <v>-</v>
      </c>
    </row>
    <row r="3077" spans="1:16" ht="14.25" customHeight="1" x14ac:dyDescent="0.3">
      <c r="A3077" s="6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7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/>
      <c r="N3077" s="1" t="s">
        <v>17</v>
      </c>
      <c r="O3077" s="7">
        <f t="shared" si="98"/>
        <v>1800.0375000000001</v>
      </c>
      <c r="P3077" s="1" t="str">
        <f>IF(Table1[[#This Row],[quantity]]&gt;=6,"Bulk Order","-")</f>
        <v>Bulk Order</v>
      </c>
    </row>
    <row r="3078" spans="1:16" ht="14.25" customHeight="1" x14ac:dyDescent="0.3">
      <c r="A3078" s="6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7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/>
      <c r="N3078" s="1" t="s">
        <v>39</v>
      </c>
      <c r="O3078" s="7">
        <f t="shared" si="98"/>
        <v>3204.4101000000001</v>
      </c>
      <c r="P3078" s="1" t="str">
        <f>IF(Table1[[#This Row],[quantity]]&gt;=6,"Bulk Order","-")</f>
        <v>Bulk Order</v>
      </c>
    </row>
    <row r="3079" spans="1:16" ht="14.25" customHeight="1" x14ac:dyDescent="0.3">
      <c r="A3079" s="6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7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/>
      <c r="N3079" s="1" t="s">
        <v>39</v>
      </c>
      <c r="O3079" s="7">
        <f t="shared" si="98"/>
        <v>2295.0913999999998</v>
      </c>
      <c r="P3079" s="1" t="str">
        <f>IF(Table1[[#This Row],[quantity]]&gt;=6,"Bulk Order","-")</f>
        <v>Bulk Order</v>
      </c>
    </row>
    <row r="3080" spans="1:16" ht="14.25" customHeight="1" x14ac:dyDescent="0.3">
      <c r="A3080" s="6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7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/>
      <c r="N3080" s="1" t="s">
        <v>23</v>
      </c>
      <c r="O3080" s="7">
        <f t="shared" si="98"/>
        <v>197.06960000000001</v>
      </c>
      <c r="P3080" s="1" t="str">
        <f>IF(Table1[[#This Row],[quantity]]&gt;=6,"Bulk Order","-")</f>
        <v>-</v>
      </c>
    </row>
    <row r="3081" spans="1:16" ht="14.25" customHeight="1" x14ac:dyDescent="0.3">
      <c r="A3081" s="6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7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/>
      <c r="N3081" s="1" t="s">
        <v>23</v>
      </c>
      <c r="O3081" s="7">
        <f t="shared" si="98"/>
        <v>2750.1005999999998</v>
      </c>
      <c r="P3081" s="1" t="str">
        <f>IF(Table1[[#This Row],[quantity]]&gt;=6,"Bulk Order","-")</f>
        <v>-</v>
      </c>
    </row>
    <row r="3082" spans="1:16" ht="14.25" customHeight="1" x14ac:dyDescent="0.3">
      <c r="A3082" s="6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7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/>
      <c r="N3082" s="1" t="s">
        <v>34</v>
      </c>
      <c r="O3082" s="7">
        <f t="shared" si="98"/>
        <v>2013.4065999999998</v>
      </c>
      <c r="P3082" s="1" t="str">
        <f>IF(Table1[[#This Row],[quantity]]&gt;=6,"Bulk Order","-")</f>
        <v>-</v>
      </c>
    </row>
    <row r="3083" spans="1:16" ht="14.25" customHeight="1" x14ac:dyDescent="0.3">
      <c r="A3083" s="6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7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/>
      <c r="N3083" s="1" t="s">
        <v>28</v>
      </c>
      <c r="O3083" s="7">
        <f t="shared" si="98"/>
        <v>1754.145</v>
      </c>
      <c r="P3083" s="1" t="str">
        <f>IF(Table1[[#This Row],[quantity]]&gt;=6,"Bulk Order","-")</f>
        <v>-</v>
      </c>
    </row>
    <row r="3084" spans="1:16" ht="14.25" customHeight="1" x14ac:dyDescent="0.3">
      <c r="A3084" s="6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7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/>
      <c r="N3084" s="1" t="s">
        <v>28</v>
      </c>
      <c r="O3084" s="7">
        <f t="shared" si="98"/>
        <v>771.72520000000009</v>
      </c>
      <c r="P3084" s="1" t="str">
        <f>IF(Table1[[#This Row],[quantity]]&gt;=6,"Bulk Order","-")</f>
        <v>-</v>
      </c>
    </row>
    <row r="3085" spans="1:16" ht="14.25" customHeight="1" x14ac:dyDescent="0.3">
      <c r="A3085" s="6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7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/>
      <c r="N3085" s="1" t="s">
        <v>28</v>
      </c>
      <c r="O3085" s="7">
        <f t="shared" si="98"/>
        <v>2599.2980000000002</v>
      </c>
      <c r="P3085" s="1" t="str">
        <f>IF(Table1[[#This Row],[quantity]]&gt;=6,"Bulk Order","-")</f>
        <v>-</v>
      </c>
    </row>
    <row r="3086" spans="1:16" ht="14.25" customHeight="1" x14ac:dyDescent="0.3">
      <c r="A3086" s="6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7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/>
      <c r="N3086" s="1" t="s">
        <v>48</v>
      </c>
      <c r="O3086" s="7">
        <f t="shared" si="98"/>
        <v>1297.3976</v>
      </c>
      <c r="P3086" s="1" t="str">
        <f>IF(Table1[[#This Row],[quantity]]&gt;=6,"Bulk Order","-")</f>
        <v>Bulk Order</v>
      </c>
    </row>
    <row r="3087" spans="1:16" ht="14.25" customHeight="1" x14ac:dyDescent="0.3">
      <c r="A3087" s="6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7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/>
      <c r="N3087" s="1" t="s">
        <v>39</v>
      </c>
      <c r="O3087" s="7">
        <f t="shared" si="98"/>
        <v>2018.8162000000002</v>
      </c>
      <c r="P3087" s="1" t="str">
        <f>IF(Table1[[#This Row],[quantity]]&gt;=6,"Bulk Order","-")</f>
        <v>Bulk Order</v>
      </c>
    </row>
    <row r="3088" spans="1:16" ht="14.25" customHeight="1" x14ac:dyDescent="0.3">
      <c r="A3088" s="6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7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/>
      <c r="N3088" s="1" t="s">
        <v>48</v>
      </c>
      <c r="O3088" s="7">
        <f t="shared" si="98"/>
        <v>2330.6388000000002</v>
      </c>
      <c r="P3088" s="1" t="str">
        <f>IF(Table1[[#This Row],[quantity]]&gt;=6,"Bulk Order","-")</f>
        <v>-</v>
      </c>
    </row>
    <row r="3089" spans="1:16" ht="14.25" customHeight="1" x14ac:dyDescent="0.3">
      <c r="A3089" s="6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7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/>
      <c r="N3089" s="1" t="s">
        <v>48</v>
      </c>
      <c r="O3089" s="7">
        <f t="shared" si="98"/>
        <v>812.8889999999999</v>
      </c>
      <c r="P3089" s="1" t="str">
        <f>IF(Table1[[#This Row],[quantity]]&gt;=6,"Bulk Order","-")</f>
        <v>Bulk Order</v>
      </c>
    </row>
    <row r="3090" spans="1:16" ht="14.25" customHeight="1" x14ac:dyDescent="0.3">
      <c r="A3090" s="6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7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/>
      <c r="N3090" s="1" t="s">
        <v>28</v>
      </c>
      <c r="O3090" s="7">
        <f t="shared" si="98"/>
        <v>1285.8902</v>
      </c>
      <c r="P3090" s="1" t="str">
        <f>IF(Table1[[#This Row],[quantity]]&gt;=6,"Bulk Order","-")</f>
        <v>Bulk Order</v>
      </c>
    </row>
    <row r="3091" spans="1:16" ht="14.25" customHeight="1" x14ac:dyDescent="0.3">
      <c r="A3091" s="6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7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/>
      <c r="N3091" s="1" t="s">
        <v>48</v>
      </c>
      <c r="O3091" s="7">
        <f t="shared" si="98"/>
        <v>109.78149999999999</v>
      </c>
      <c r="P3091" s="1" t="str">
        <f>IF(Table1[[#This Row],[quantity]]&gt;=6,"Bulk Order","-")</f>
        <v>Bulk Order</v>
      </c>
    </row>
    <row r="3092" spans="1:16" ht="14.25" customHeight="1" x14ac:dyDescent="0.3">
      <c r="A3092" s="6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7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/>
      <c r="N3092" s="1" t="s">
        <v>28</v>
      </c>
      <c r="O3092" s="7">
        <f t="shared" si="98"/>
        <v>1696.0137</v>
      </c>
      <c r="P3092" s="1" t="str">
        <f>IF(Table1[[#This Row],[quantity]]&gt;=6,"Bulk Order","-")</f>
        <v>Bulk Order</v>
      </c>
    </row>
    <row r="3093" spans="1:16" ht="14.25" customHeight="1" x14ac:dyDescent="0.3">
      <c r="A3093" s="6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7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/>
      <c r="N3093" s="1" t="s">
        <v>28</v>
      </c>
      <c r="O3093" s="7">
        <f t="shared" si="98"/>
        <v>1510.9699999999998</v>
      </c>
      <c r="P3093" s="1" t="str">
        <f>IF(Table1[[#This Row],[quantity]]&gt;=6,"Bulk Order","-")</f>
        <v>-</v>
      </c>
    </row>
    <row r="3094" spans="1:16" ht="14.25" customHeight="1" x14ac:dyDescent="0.3">
      <c r="A3094" s="6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7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/>
      <c r="N3094" s="1" t="s">
        <v>23</v>
      </c>
      <c r="O3094" s="7">
        <f t="shared" si="98"/>
        <v>2056.857</v>
      </c>
      <c r="P3094" s="1" t="str">
        <f>IF(Table1[[#This Row],[quantity]]&gt;=6,"Bulk Order","-")</f>
        <v>-</v>
      </c>
    </row>
    <row r="3095" spans="1:16" ht="14.25" customHeight="1" x14ac:dyDescent="0.3">
      <c r="A3095" s="6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7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/>
      <c r="N3095" s="1" t="s">
        <v>34</v>
      </c>
      <c r="O3095" s="7">
        <f t="shared" si="98"/>
        <v>328.38190000000003</v>
      </c>
      <c r="P3095" s="1" t="str">
        <f>IF(Table1[[#This Row],[quantity]]&gt;=6,"Bulk Order","-")</f>
        <v>Bulk Order</v>
      </c>
    </row>
    <row r="3096" spans="1:16" ht="14.25" customHeight="1" x14ac:dyDescent="0.3">
      <c r="A3096" s="6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7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/>
      <c r="N3096" s="1" t="s">
        <v>39</v>
      </c>
      <c r="O3096" s="7">
        <f t="shared" si="98"/>
        <v>3979.6930000000002</v>
      </c>
      <c r="P3096" s="1" t="str">
        <f>IF(Table1[[#This Row],[quantity]]&gt;=6,"Bulk Order","-")</f>
        <v>Bulk Order</v>
      </c>
    </row>
    <row r="3097" spans="1:16" ht="14.25" customHeight="1" x14ac:dyDescent="0.3">
      <c r="A3097" s="6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7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/>
      <c r="N3097" s="1" t="s">
        <v>28</v>
      </c>
      <c r="O3097" s="7">
        <f t="shared" si="98"/>
        <v>1142.5880000000002</v>
      </c>
      <c r="P3097" s="1" t="str">
        <f>IF(Table1[[#This Row],[quantity]]&gt;=6,"Bulk Order","-")</f>
        <v>Bulk Order</v>
      </c>
    </row>
    <row r="3098" spans="1:16" ht="14.25" customHeight="1" x14ac:dyDescent="0.3">
      <c r="A3098" s="6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7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/>
      <c r="N3098" s="1" t="s">
        <v>48</v>
      </c>
      <c r="O3098" s="7">
        <f t="shared" si="98"/>
        <v>1270.9431</v>
      </c>
      <c r="P3098" s="1" t="str">
        <f>IF(Table1[[#This Row],[quantity]]&gt;=6,"Bulk Order","-")</f>
        <v>-</v>
      </c>
    </row>
    <row r="3099" spans="1:16" ht="14.25" customHeight="1" x14ac:dyDescent="0.3">
      <c r="A3099" s="6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7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/>
      <c r="N3099" s="1" t="s">
        <v>34</v>
      </c>
      <c r="O3099" s="7">
        <f t="shared" si="98"/>
        <v>310.02160000000003</v>
      </c>
      <c r="P3099" s="1" t="str">
        <f>IF(Table1[[#This Row],[quantity]]&gt;=6,"Bulk Order","-")</f>
        <v>Bulk Order</v>
      </c>
    </row>
    <row r="3100" spans="1:16" ht="14.25" customHeight="1" x14ac:dyDescent="0.3">
      <c r="A3100" s="6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7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/>
      <c r="N3100" s="1" t="s">
        <v>28</v>
      </c>
      <c r="O3100" s="7">
        <f t="shared" si="98"/>
        <v>2409.2700999999997</v>
      </c>
      <c r="P3100" s="1" t="str">
        <f>IF(Table1[[#This Row],[quantity]]&gt;=6,"Bulk Order","-")</f>
        <v>-</v>
      </c>
    </row>
    <row r="3101" spans="1:16" ht="14.25" customHeight="1" x14ac:dyDescent="0.3">
      <c r="A3101" s="6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7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/>
      <c r="N3101" s="1" t="s">
        <v>34</v>
      </c>
      <c r="O3101" s="7">
        <f t="shared" si="98"/>
        <v>2537.3411999999998</v>
      </c>
      <c r="P3101" s="1" t="str">
        <f>IF(Table1[[#This Row],[quantity]]&gt;=6,"Bulk Order","-")</f>
        <v>Bulk Order</v>
      </c>
    </row>
    <row r="3102" spans="1:16" ht="14.25" customHeight="1" x14ac:dyDescent="0.3">
      <c r="A3102" s="6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7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/>
      <c r="N3102" s="1" t="s">
        <v>17</v>
      </c>
      <c r="O3102" s="7">
        <f t="shared" si="98"/>
        <v>3023.2020000000002</v>
      </c>
      <c r="P3102" s="1" t="str">
        <f>IF(Table1[[#This Row],[quantity]]&gt;=6,"Bulk Order","-")</f>
        <v>-</v>
      </c>
    </row>
    <row r="3103" spans="1:16" ht="14.25" customHeight="1" x14ac:dyDescent="0.3">
      <c r="A3103" s="6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7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/>
      <c r="N3103" s="1" t="s">
        <v>23</v>
      </c>
      <c r="O3103" s="7">
        <f t="shared" si="98"/>
        <v>1225.3220000000001</v>
      </c>
      <c r="P3103" s="1" t="str">
        <f>IF(Table1[[#This Row],[quantity]]&gt;=6,"Bulk Order","-")</f>
        <v>-</v>
      </c>
    </row>
    <row r="3104" spans="1:16" ht="14.25" customHeight="1" x14ac:dyDescent="0.3">
      <c r="A3104" s="6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7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/>
      <c r="N3104" s="1" t="s">
        <v>28</v>
      </c>
      <c r="O3104" s="7">
        <f t="shared" si="98"/>
        <v>1293.0545</v>
      </c>
      <c r="P3104" s="1" t="str">
        <f>IF(Table1[[#This Row],[quantity]]&gt;=6,"Bulk Order","-")</f>
        <v>Bulk Order</v>
      </c>
    </row>
    <row r="3105" spans="1:16" ht="14.25" customHeight="1" x14ac:dyDescent="0.3">
      <c r="A3105" s="6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7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/>
      <c r="N3105" s="1" t="s">
        <v>39</v>
      </c>
      <c r="O3105" s="7">
        <f t="shared" si="98"/>
        <v>2414.1612</v>
      </c>
      <c r="P3105" s="1" t="str">
        <f>IF(Table1[[#This Row],[quantity]]&gt;=6,"Bulk Order","-")</f>
        <v>-</v>
      </c>
    </row>
    <row r="3106" spans="1:16" ht="14.25" customHeight="1" x14ac:dyDescent="0.3">
      <c r="A3106" s="6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7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/>
      <c r="N3106" s="1" t="s">
        <v>34</v>
      </c>
      <c r="O3106" s="7">
        <f t="shared" si="98"/>
        <v>3527.6867999999999</v>
      </c>
      <c r="P3106" s="1" t="str">
        <f>IF(Table1[[#This Row],[quantity]]&gt;=6,"Bulk Order","-")</f>
        <v>Bulk Order</v>
      </c>
    </row>
    <row r="3107" spans="1:16" ht="14.25" customHeight="1" x14ac:dyDescent="0.3">
      <c r="A3107" s="6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7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/>
      <c r="N3107" s="1" t="s">
        <v>23</v>
      </c>
      <c r="O3107" s="7">
        <f t="shared" si="98"/>
        <v>3753.5279999999998</v>
      </c>
      <c r="P3107" s="1" t="str">
        <f>IF(Table1[[#This Row],[quantity]]&gt;=6,"Bulk Order","-")</f>
        <v>Bulk Order</v>
      </c>
    </row>
    <row r="3108" spans="1:16" ht="14.25" customHeight="1" x14ac:dyDescent="0.3">
      <c r="A3108" s="6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7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/>
      <c r="N3108" s="1" t="s">
        <v>39</v>
      </c>
      <c r="O3108" s="7">
        <f t="shared" si="98"/>
        <v>873.78739999999993</v>
      </c>
      <c r="P3108" s="1" t="str">
        <f>IF(Table1[[#This Row],[quantity]]&gt;=6,"Bulk Order","-")</f>
        <v>Bulk Order</v>
      </c>
    </row>
    <row r="3109" spans="1:16" ht="14.25" customHeight="1" x14ac:dyDescent="0.3">
      <c r="A3109" s="6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7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/>
      <c r="N3109" s="1" t="s">
        <v>23</v>
      </c>
      <c r="O3109" s="7">
        <f t="shared" si="98"/>
        <v>3342.5742</v>
      </c>
      <c r="P3109" s="1" t="str">
        <f>IF(Table1[[#This Row],[quantity]]&gt;=6,"Bulk Order","-")</f>
        <v>-</v>
      </c>
    </row>
    <row r="3110" spans="1:16" ht="14.25" customHeight="1" x14ac:dyDescent="0.3">
      <c r="A3110" s="6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7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/>
      <c r="N3110" s="1" t="s">
        <v>34</v>
      </c>
      <c r="O3110" s="7">
        <f t="shared" si="98"/>
        <v>427.66</v>
      </c>
      <c r="P3110" s="1" t="str">
        <f>IF(Table1[[#This Row],[quantity]]&gt;=6,"Bulk Order","-")</f>
        <v>-</v>
      </c>
    </row>
    <row r="3111" spans="1:16" ht="14.25" customHeight="1" x14ac:dyDescent="0.3">
      <c r="A3111" s="6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7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/>
      <c r="N3111" s="1" t="s">
        <v>39</v>
      </c>
      <c r="O3111" s="7">
        <f t="shared" si="98"/>
        <v>2355.6480000000001</v>
      </c>
      <c r="P3111" s="1" t="str">
        <f>IF(Table1[[#This Row],[quantity]]&gt;=6,"Bulk Order","-")</f>
        <v>-</v>
      </c>
    </row>
    <row r="3112" spans="1:16" ht="14.25" customHeight="1" x14ac:dyDescent="0.3">
      <c r="A3112" s="6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7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/>
      <c r="N3112" s="1" t="s">
        <v>23</v>
      </c>
      <c r="O3112" s="7">
        <f t="shared" si="98"/>
        <v>534.30780000000004</v>
      </c>
      <c r="P3112" s="1" t="str">
        <f>IF(Table1[[#This Row],[quantity]]&gt;=6,"Bulk Order","-")</f>
        <v>Bulk Order</v>
      </c>
    </row>
    <row r="3113" spans="1:16" ht="14.25" customHeight="1" x14ac:dyDescent="0.3">
      <c r="A3113" s="6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7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/>
      <c r="N3113" s="1" t="s">
        <v>48</v>
      </c>
      <c r="O3113" s="7">
        <f t="shared" si="98"/>
        <v>2904.3696</v>
      </c>
      <c r="P3113" s="1" t="str">
        <f>IF(Table1[[#This Row],[quantity]]&gt;=6,"Bulk Order","-")</f>
        <v>Bulk Order</v>
      </c>
    </row>
    <row r="3114" spans="1:16" ht="14.25" customHeight="1" x14ac:dyDescent="0.3">
      <c r="A3114" s="6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7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/>
      <c r="N3114" s="1" t="s">
        <v>48</v>
      </c>
      <c r="O3114" s="7">
        <f t="shared" si="98"/>
        <v>2955.7743</v>
      </c>
      <c r="P3114" s="1" t="str">
        <f>IF(Table1[[#This Row],[quantity]]&gt;=6,"Bulk Order","-")</f>
        <v>-</v>
      </c>
    </row>
    <row r="3115" spans="1:16" ht="14.25" customHeight="1" x14ac:dyDescent="0.3">
      <c r="A3115" s="6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7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/>
      <c r="N3115" s="1" t="s">
        <v>48</v>
      </c>
      <c r="O3115" s="7">
        <f t="shared" si="98"/>
        <v>295.17359999999996</v>
      </c>
      <c r="P3115" s="1" t="str">
        <f>IF(Table1[[#This Row],[quantity]]&gt;=6,"Bulk Order","-")</f>
        <v>-</v>
      </c>
    </row>
    <row r="3116" spans="1:16" ht="14.25" customHeight="1" x14ac:dyDescent="0.3">
      <c r="A3116" s="6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7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/>
      <c r="N3116" s="1" t="s">
        <v>28</v>
      </c>
      <c r="O3116" s="7">
        <f t="shared" si="98"/>
        <v>1232.9362000000001</v>
      </c>
      <c r="P3116" s="1" t="str">
        <f>IF(Table1[[#This Row],[quantity]]&gt;=6,"Bulk Order","-")</f>
        <v>Bulk Order</v>
      </c>
    </row>
    <row r="3117" spans="1:16" ht="14.25" customHeight="1" x14ac:dyDescent="0.3">
      <c r="A3117" s="6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7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/>
      <c r="N3117" s="1" t="s">
        <v>17</v>
      </c>
      <c r="O3117" s="7">
        <f t="shared" si="98"/>
        <v>1282.4657999999999</v>
      </c>
      <c r="P3117" s="1" t="str">
        <f>IF(Table1[[#This Row],[quantity]]&gt;=6,"Bulk Order","-")</f>
        <v>-</v>
      </c>
    </row>
    <row r="3118" spans="1:16" ht="14.25" customHeight="1" x14ac:dyDescent="0.3">
      <c r="A3118" s="6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7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/>
      <c r="N3118" s="1" t="s">
        <v>39</v>
      </c>
      <c r="O3118" s="7">
        <f t="shared" si="98"/>
        <v>1039.2449999999999</v>
      </c>
      <c r="P3118" s="1" t="str">
        <f>IF(Table1[[#This Row],[quantity]]&gt;=6,"Bulk Order","-")</f>
        <v>Bulk Order</v>
      </c>
    </row>
    <row r="3119" spans="1:16" ht="14.25" customHeight="1" x14ac:dyDescent="0.3">
      <c r="A3119" s="6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7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/>
      <c r="N3119" s="1" t="s">
        <v>23</v>
      </c>
      <c r="O3119" s="7">
        <f t="shared" si="98"/>
        <v>199.74119999999999</v>
      </c>
      <c r="P3119" s="1" t="str">
        <f>IF(Table1[[#This Row],[quantity]]&gt;=6,"Bulk Order","-")</f>
        <v>-</v>
      </c>
    </row>
    <row r="3120" spans="1:16" ht="14.25" customHeight="1" x14ac:dyDescent="0.3">
      <c r="A3120" s="6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7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/>
      <c r="N3120" s="1" t="s">
        <v>28</v>
      </c>
      <c r="O3120" s="7">
        <f t="shared" si="98"/>
        <v>1163.5610000000001</v>
      </c>
      <c r="P3120" s="1" t="str">
        <f>IF(Table1[[#This Row],[quantity]]&gt;=6,"Bulk Order","-")</f>
        <v>Bulk Order</v>
      </c>
    </row>
    <row r="3121" spans="1:16" ht="14.25" customHeight="1" x14ac:dyDescent="0.3">
      <c r="A3121" s="6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7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/>
      <c r="N3121" s="1" t="s">
        <v>17</v>
      </c>
      <c r="O3121" s="7">
        <f t="shared" si="98"/>
        <v>2191.123</v>
      </c>
      <c r="P3121" s="1" t="str">
        <f>IF(Table1[[#This Row],[quantity]]&gt;=6,"Bulk Order","-")</f>
        <v>-</v>
      </c>
    </row>
    <row r="3122" spans="1:16" ht="14.25" customHeight="1" x14ac:dyDescent="0.3">
      <c r="A3122" s="6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7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/>
      <c r="N3122" s="1" t="s">
        <v>17</v>
      </c>
      <c r="O3122" s="7">
        <f t="shared" si="98"/>
        <v>1696.7222999999999</v>
      </c>
      <c r="P3122" s="1" t="str">
        <f>IF(Table1[[#This Row],[quantity]]&gt;=6,"Bulk Order","-")</f>
        <v>Bulk Order</v>
      </c>
    </row>
    <row r="3123" spans="1:16" ht="14.25" customHeight="1" x14ac:dyDescent="0.3">
      <c r="A3123" s="6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7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/>
      <c r="N3123" s="1" t="s">
        <v>17</v>
      </c>
      <c r="O3123" s="7">
        <f t="shared" si="98"/>
        <v>1280.2275999999999</v>
      </c>
      <c r="P3123" s="1" t="str">
        <f>IF(Table1[[#This Row],[quantity]]&gt;=6,"Bulk Order","-")</f>
        <v>-</v>
      </c>
    </row>
    <row r="3124" spans="1:16" ht="14.25" customHeight="1" x14ac:dyDescent="0.3">
      <c r="A3124" s="6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7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/>
      <c r="N3124" s="1" t="s">
        <v>23</v>
      </c>
      <c r="O3124" s="7">
        <f t="shared" si="98"/>
        <v>3205.9211999999998</v>
      </c>
      <c r="P3124" s="1" t="str">
        <f>IF(Table1[[#This Row],[quantity]]&gt;=6,"Bulk Order","-")</f>
        <v>Bulk Order</v>
      </c>
    </row>
    <row r="3125" spans="1:16" ht="14.25" customHeight="1" x14ac:dyDescent="0.3">
      <c r="A3125" s="6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7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/>
      <c r="N3125" s="1" t="s">
        <v>28</v>
      </c>
      <c r="O3125" s="7">
        <f t="shared" si="98"/>
        <v>224.95260000000002</v>
      </c>
      <c r="P3125" s="1" t="str">
        <f>IF(Table1[[#This Row],[quantity]]&gt;=6,"Bulk Order","-")</f>
        <v>Bulk Order</v>
      </c>
    </row>
    <row r="3126" spans="1:16" ht="14.25" customHeight="1" x14ac:dyDescent="0.3">
      <c r="A3126" s="6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7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/>
      <c r="N3126" s="1" t="s">
        <v>48</v>
      </c>
      <c r="O3126" s="7">
        <f t="shared" si="98"/>
        <v>2971.9767000000002</v>
      </c>
      <c r="P3126" s="1" t="str">
        <f>IF(Table1[[#This Row],[quantity]]&gt;=6,"Bulk Order","-")</f>
        <v>-</v>
      </c>
    </row>
    <row r="3127" spans="1:16" ht="14.25" customHeight="1" x14ac:dyDescent="0.3">
      <c r="A3127" s="6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7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/>
      <c r="N3127" s="1" t="s">
        <v>23</v>
      </c>
      <c r="O3127" s="7">
        <f t="shared" si="98"/>
        <v>1258.2516000000001</v>
      </c>
      <c r="P3127" s="1" t="str">
        <f>IF(Table1[[#This Row],[quantity]]&gt;=6,"Bulk Order","-")</f>
        <v>-</v>
      </c>
    </row>
    <row r="3128" spans="1:16" ht="14.25" customHeight="1" x14ac:dyDescent="0.3">
      <c r="A3128" s="6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7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/>
      <c r="N3128" s="1" t="s">
        <v>48</v>
      </c>
      <c r="O3128" s="7">
        <f t="shared" si="98"/>
        <v>2505.7710999999999</v>
      </c>
      <c r="P3128" s="1" t="str">
        <f>IF(Table1[[#This Row],[quantity]]&gt;=6,"Bulk Order","-")</f>
        <v>Bulk Order</v>
      </c>
    </row>
    <row r="3129" spans="1:16" ht="14.25" customHeight="1" x14ac:dyDescent="0.3">
      <c r="A3129" s="6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7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/>
      <c r="N3129" s="1" t="s">
        <v>23</v>
      </c>
      <c r="O3129" s="7">
        <f t="shared" si="98"/>
        <v>1399.3269</v>
      </c>
      <c r="P3129" s="1" t="str">
        <f>IF(Table1[[#This Row],[quantity]]&gt;=6,"Bulk Order","-")</f>
        <v>-</v>
      </c>
    </row>
    <row r="3130" spans="1:16" ht="14.25" customHeight="1" x14ac:dyDescent="0.3">
      <c r="A3130" s="6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7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/>
      <c r="N3130" s="1" t="s">
        <v>34</v>
      </c>
      <c r="O3130" s="7">
        <f t="shared" si="98"/>
        <v>2784.1397999999999</v>
      </c>
      <c r="P3130" s="1" t="str">
        <f>IF(Table1[[#This Row],[quantity]]&gt;=6,"Bulk Order","-")</f>
        <v>Bulk Order</v>
      </c>
    </row>
    <row r="3131" spans="1:16" ht="14.25" customHeight="1" x14ac:dyDescent="0.3">
      <c r="A3131" s="6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7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/>
      <c r="N3131" s="1" t="s">
        <v>17</v>
      </c>
      <c r="O3131" s="7">
        <f t="shared" si="98"/>
        <v>274.46159999999998</v>
      </c>
      <c r="P3131" s="1" t="str">
        <f>IF(Table1[[#This Row],[quantity]]&gt;=6,"Bulk Order","-")</f>
        <v>-</v>
      </c>
    </row>
    <row r="3132" spans="1:16" ht="14.25" customHeight="1" x14ac:dyDescent="0.3">
      <c r="A3132" s="6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7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/>
      <c r="N3132" s="1" t="s">
        <v>48</v>
      </c>
      <c r="O3132" s="7">
        <f t="shared" si="98"/>
        <v>3441.7251999999999</v>
      </c>
      <c r="P3132" s="1" t="str">
        <f>IF(Table1[[#This Row],[quantity]]&gt;=6,"Bulk Order","-")</f>
        <v>Bulk Order</v>
      </c>
    </row>
    <row r="3133" spans="1:16" ht="14.25" customHeight="1" x14ac:dyDescent="0.3">
      <c r="A3133" s="6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7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/>
      <c r="N3133" s="1" t="s">
        <v>28</v>
      </c>
      <c r="O3133" s="7">
        <f t="shared" si="98"/>
        <v>894.13</v>
      </c>
      <c r="P3133" s="1" t="str">
        <f>IF(Table1[[#This Row],[quantity]]&gt;=6,"Bulk Order","-")</f>
        <v>-</v>
      </c>
    </row>
    <row r="3134" spans="1:16" ht="14.25" customHeight="1" x14ac:dyDescent="0.3">
      <c r="A3134" s="6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7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/>
      <c r="N3134" s="1" t="s">
        <v>39</v>
      </c>
      <c r="O3134" s="7">
        <f t="shared" si="98"/>
        <v>1760.6291999999999</v>
      </c>
      <c r="P3134" s="1" t="str">
        <f>IF(Table1[[#This Row],[quantity]]&gt;=6,"Bulk Order","-")</f>
        <v>Bulk Order</v>
      </c>
    </row>
    <row r="3135" spans="1:16" ht="14.25" customHeight="1" x14ac:dyDescent="0.3">
      <c r="A3135" s="6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7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/>
      <c r="N3135" s="1" t="s">
        <v>48</v>
      </c>
      <c r="O3135" s="7">
        <f t="shared" si="98"/>
        <v>755.20319999999992</v>
      </c>
      <c r="P3135" s="1" t="str">
        <f>IF(Table1[[#This Row],[quantity]]&gt;=6,"Bulk Order","-")</f>
        <v>Bulk Order</v>
      </c>
    </row>
    <row r="3136" spans="1:16" ht="14.25" customHeight="1" x14ac:dyDescent="0.3">
      <c r="A3136" s="6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7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/>
      <c r="N3136" s="1" t="s">
        <v>39</v>
      </c>
      <c r="O3136" s="7">
        <f t="shared" si="98"/>
        <v>3786.5839999999998</v>
      </c>
      <c r="P3136" s="1" t="str">
        <f>IF(Table1[[#This Row],[quantity]]&gt;=6,"Bulk Order","-")</f>
        <v>-</v>
      </c>
    </row>
    <row r="3137" spans="1:16" ht="14.25" customHeight="1" x14ac:dyDescent="0.3">
      <c r="A3137" s="6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7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/>
      <c r="N3137" s="1" t="s">
        <v>28</v>
      </c>
      <c r="O3137" s="7">
        <f t="shared" si="98"/>
        <v>2140.4565000000002</v>
      </c>
      <c r="P3137" s="1" t="str">
        <f>IF(Table1[[#This Row],[quantity]]&gt;=6,"Bulk Order","-")</f>
        <v>Bulk Order</v>
      </c>
    </row>
    <row r="3138" spans="1:16" ht="14.25" customHeight="1" x14ac:dyDescent="0.3">
      <c r="A3138" s="6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7"/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/>
      <c r="N3138" s="1" t="s">
        <v>17</v>
      </c>
      <c r="O3138" s="7">
        <f t="shared" si="98"/>
        <v>211.31719999999999</v>
      </c>
      <c r="P3138" s="1" t="str">
        <f>IF(Table1[[#This Row],[quantity]]&gt;=6,"Bulk Order","-")</f>
        <v>-</v>
      </c>
    </row>
    <row r="3139" spans="1:16" ht="14.25" customHeight="1" x14ac:dyDescent="0.3">
      <c r="A3139" s="6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ref="F3139:F3202" si="99">D3139*E3139</f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/>
      <c r="N3139" s="1" t="s">
        <v>39</v>
      </c>
      <c r="O3139" s="7">
        <f t="shared" ref="O3139:O3202" si="100">D3139-F3139</f>
        <v>507.70089999999999</v>
      </c>
      <c r="P3139" s="1" t="str">
        <f>IF(Table1[[#This Row],[quantity]]&gt;=6,"Bulk Order","-")</f>
        <v>-</v>
      </c>
    </row>
    <row r="3140" spans="1:16" ht="14.25" customHeight="1" x14ac:dyDescent="0.3">
      <c r="A3140" s="6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9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/>
      <c r="N3140" s="1" t="s">
        <v>23</v>
      </c>
      <c r="O3140" s="7">
        <f t="shared" si="100"/>
        <v>1050.1869000000002</v>
      </c>
      <c r="P3140" s="1" t="str">
        <f>IF(Table1[[#This Row],[quantity]]&gt;=6,"Bulk Order","-")</f>
        <v>Bulk Order</v>
      </c>
    </row>
    <row r="3141" spans="1:16" ht="14.25" customHeight="1" x14ac:dyDescent="0.3">
      <c r="A3141" s="6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9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/>
      <c r="N3141" s="1" t="s">
        <v>39</v>
      </c>
      <c r="O3141" s="7">
        <f t="shared" si="100"/>
        <v>883.25680000000011</v>
      </c>
      <c r="P3141" s="1" t="str">
        <f>IF(Table1[[#This Row],[quantity]]&gt;=6,"Bulk Order","-")</f>
        <v>Bulk Order</v>
      </c>
    </row>
    <row r="3142" spans="1:16" ht="14.25" customHeight="1" x14ac:dyDescent="0.3">
      <c r="A3142" s="6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9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/>
      <c r="N3142" s="1" t="s">
        <v>28</v>
      </c>
      <c r="O3142" s="7">
        <f t="shared" si="100"/>
        <v>1481.1831</v>
      </c>
      <c r="P3142" s="1" t="str">
        <f>IF(Table1[[#This Row],[quantity]]&gt;=6,"Bulk Order","-")</f>
        <v>Bulk Order</v>
      </c>
    </row>
    <row r="3143" spans="1:16" ht="14.25" customHeight="1" x14ac:dyDescent="0.3">
      <c r="A3143" s="6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9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/>
      <c r="N3143" s="1" t="s">
        <v>17</v>
      </c>
      <c r="O3143" s="7">
        <f t="shared" si="100"/>
        <v>3341.7656999999999</v>
      </c>
      <c r="P3143" s="1" t="str">
        <f>IF(Table1[[#This Row],[quantity]]&gt;=6,"Bulk Order","-")</f>
        <v>-</v>
      </c>
    </row>
    <row r="3144" spans="1:16" ht="14.25" customHeight="1" x14ac:dyDescent="0.3">
      <c r="A3144" s="6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9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/>
      <c r="N3144" s="1" t="s">
        <v>48</v>
      </c>
      <c r="O3144" s="7">
        <f t="shared" si="100"/>
        <v>3194.2847999999999</v>
      </c>
      <c r="P3144" s="1" t="str">
        <f>IF(Table1[[#This Row],[quantity]]&gt;=6,"Bulk Order","-")</f>
        <v>-</v>
      </c>
    </row>
    <row r="3145" spans="1:16" ht="14.25" customHeight="1" x14ac:dyDescent="0.3">
      <c r="A3145" s="6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9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/>
      <c r="N3145" s="1" t="s">
        <v>48</v>
      </c>
      <c r="O3145" s="7">
        <f t="shared" si="100"/>
        <v>2355.6237000000001</v>
      </c>
      <c r="P3145" s="1" t="str">
        <f>IF(Table1[[#This Row],[quantity]]&gt;=6,"Bulk Order","-")</f>
        <v>-</v>
      </c>
    </row>
    <row r="3146" spans="1:16" ht="14.25" customHeight="1" x14ac:dyDescent="0.3">
      <c r="A3146" s="6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9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/>
      <c r="N3146" s="1" t="s">
        <v>23</v>
      </c>
      <c r="O3146" s="7">
        <f t="shared" si="100"/>
        <v>1385.9541999999999</v>
      </c>
      <c r="P3146" s="1" t="str">
        <f>IF(Table1[[#This Row],[quantity]]&gt;=6,"Bulk Order","-")</f>
        <v>-</v>
      </c>
    </row>
    <row r="3147" spans="1:16" ht="14.25" customHeight="1" x14ac:dyDescent="0.3">
      <c r="A3147" s="6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9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/>
      <c r="N3147" s="1" t="s">
        <v>17</v>
      </c>
      <c r="O3147" s="7">
        <f t="shared" si="100"/>
        <v>1825.9938000000002</v>
      </c>
      <c r="P3147" s="1" t="str">
        <f>IF(Table1[[#This Row],[quantity]]&gt;=6,"Bulk Order","-")</f>
        <v>-</v>
      </c>
    </row>
    <row r="3148" spans="1:16" ht="14.25" customHeight="1" x14ac:dyDescent="0.3">
      <c r="A3148" s="6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9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/>
      <c r="N3148" s="1" t="s">
        <v>17</v>
      </c>
      <c r="O3148" s="7">
        <f t="shared" si="100"/>
        <v>1905.5088000000001</v>
      </c>
      <c r="P3148" s="1" t="str">
        <f>IF(Table1[[#This Row],[quantity]]&gt;=6,"Bulk Order","-")</f>
        <v>-</v>
      </c>
    </row>
    <row r="3149" spans="1:16" ht="14.25" customHeight="1" x14ac:dyDescent="0.3">
      <c r="A3149" s="6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9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/>
      <c r="N3149" s="1" t="s">
        <v>23</v>
      </c>
      <c r="O3149" s="7">
        <f t="shared" si="100"/>
        <v>1691.2169999999999</v>
      </c>
      <c r="P3149" s="1" t="str">
        <f>IF(Table1[[#This Row],[quantity]]&gt;=6,"Bulk Order","-")</f>
        <v>Bulk Order</v>
      </c>
    </row>
    <row r="3150" spans="1:16" ht="14.25" customHeight="1" x14ac:dyDescent="0.3">
      <c r="A3150" s="6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9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/>
      <c r="N3150" s="1" t="s">
        <v>28</v>
      </c>
      <c r="O3150" s="7">
        <f t="shared" si="100"/>
        <v>1956.5229999999997</v>
      </c>
      <c r="P3150" s="1" t="str">
        <f>IF(Table1[[#This Row],[quantity]]&gt;=6,"Bulk Order","-")</f>
        <v>-</v>
      </c>
    </row>
    <row r="3151" spans="1:16" ht="14.25" customHeight="1" x14ac:dyDescent="0.3">
      <c r="A3151" s="6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9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/>
      <c r="N3151" s="1" t="s">
        <v>48</v>
      </c>
      <c r="O3151" s="7">
        <f t="shared" si="100"/>
        <v>2062.1908000000003</v>
      </c>
      <c r="P3151" s="1" t="str">
        <f>IF(Table1[[#This Row],[quantity]]&gt;=6,"Bulk Order","-")</f>
        <v>-</v>
      </c>
    </row>
    <row r="3152" spans="1:16" ht="14.25" customHeight="1" x14ac:dyDescent="0.3">
      <c r="A3152" s="6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9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/>
      <c r="N3152" s="1" t="s">
        <v>23</v>
      </c>
      <c r="O3152" s="7">
        <f t="shared" si="100"/>
        <v>3237.0689999999995</v>
      </c>
      <c r="P3152" s="1" t="str">
        <f>IF(Table1[[#This Row],[quantity]]&gt;=6,"Bulk Order","-")</f>
        <v>-</v>
      </c>
    </row>
    <row r="3153" spans="1:16" ht="14.25" customHeight="1" x14ac:dyDescent="0.3">
      <c r="A3153" s="6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9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/>
      <c r="N3153" s="1" t="s">
        <v>48</v>
      </c>
      <c r="O3153" s="7">
        <f t="shared" si="100"/>
        <v>1898.415</v>
      </c>
      <c r="P3153" s="1" t="str">
        <f>IF(Table1[[#This Row],[quantity]]&gt;=6,"Bulk Order","-")</f>
        <v>-</v>
      </c>
    </row>
    <row r="3154" spans="1:16" ht="14.25" customHeight="1" x14ac:dyDescent="0.3">
      <c r="A3154" s="6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9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/>
      <c r="N3154" s="1" t="s">
        <v>23</v>
      </c>
      <c r="O3154" s="7">
        <f t="shared" si="100"/>
        <v>2526.1589999999997</v>
      </c>
      <c r="P3154" s="1" t="str">
        <f>IF(Table1[[#This Row],[quantity]]&gt;=6,"Bulk Order","-")</f>
        <v>-</v>
      </c>
    </row>
    <row r="3155" spans="1:16" ht="14.25" customHeight="1" x14ac:dyDescent="0.3">
      <c r="A3155" s="6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9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/>
      <c r="N3155" s="1" t="s">
        <v>34</v>
      </c>
      <c r="O3155" s="7">
        <f t="shared" si="100"/>
        <v>2862.3070000000002</v>
      </c>
      <c r="P3155" s="1" t="str">
        <f>IF(Table1[[#This Row],[quantity]]&gt;=6,"Bulk Order","-")</f>
        <v>-</v>
      </c>
    </row>
    <row r="3156" spans="1:16" ht="14.25" customHeight="1" x14ac:dyDescent="0.3">
      <c r="A3156" s="6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9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/>
      <c r="N3156" s="1" t="s">
        <v>23</v>
      </c>
      <c r="O3156" s="7">
        <f t="shared" si="100"/>
        <v>1445.6003000000001</v>
      </c>
      <c r="P3156" s="1" t="str">
        <f>IF(Table1[[#This Row],[quantity]]&gt;=6,"Bulk Order","-")</f>
        <v>Bulk Order</v>
      </c>
    </row>
    <row r="3157" spans="1:16" ht="14.25" customHeight="1" x14ac:dyDescent="0.3">
      <c r="A3157" s="6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9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/>
      <c r="N3157" s="1" t="s">
        <v>23</v>
      </c>
      <c r="O3157" s="7">
        <f t="shared" si="100"/>
        <v>1623.6378</v>
      </c>
      <c r="P3157" s="1" t="str">
        <f>IF(Table1[[#This Row],[quantity]]&gt;=6,"Bulk Order","-")</f>
        <v>Bulk Order</v>
      </c>
    </row>
    <row r="3158" spans="1:16" ht="14.25" customHeight="1" x14ac:dyDescent="0.3">
      <c r="A3158" s="6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9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/>
      <c r="N3158" s="1" t="s">
        <v>39</v>
      </c>
      <c r="O3158" s="7">
        <f t="shared" si="100"/>
        <v>905.38260000000002</v>
      </c>
      <c r="P3158" s="1" t="str">
        <f>IF(Table1[[#This Row],[quantity]]&gt;=6,"Bulk Order","-")</f>
        <v>Bulk Order</v>
      </c>
    </row>
    <row r="3159" spans="1:16" ht="14.25" customHeight="1" x14ac:dyDescent="0.3">
      <c r="A3159" s="6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9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/>
      <c r="N3159" s="1" t="s">
        <v>34</v>
      </c>
      <c r="O3159" s="7">
        <f t="shared" si="100"/>
        <v>568.03110000000004</v>
      </c>
      <c r="P3159" s="1" t="str">
        <f>IF(Table1[[#This Row],[quantity]]&gt;=6,"Bulk Order","-")</f>
        <v>-</v>
      </c>
    </row>
    <row r="3160" spans="1:16" ht="14.25" customHeight="1" x14ac:dyDescent="0.3">
      <c r="A3160" s="6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9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/>
      <c r="N3160" s="1" t="s">
        <v>28</v>
      </c>
      <c r="O3160" s="7">
        <f t="shared" si="100"/>
        <v>3716.2639999999997</v>
      </c>
      <c r="P3160" s="1" t="str">
        <f>IF(Table1[[#This Row],[quantity]]&gt;=6,"Bulk Order","-")</f>
        <v>Bulk Order</v>
      </c>
    </row>
    <row r="3161" spans="1:16" ht="14.25" customHeight="1" x14ac:dyDescent="0.3">
      <c r="A3161" s="6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9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/>
      <c r="N3161" s="1" t="s">
        <v>34</v>
      </c>
      <c r="O3161" s="7">
        <f t="shared" si="100"/>
        <v>2621.2362000000003</v>
      </c>
      <c r="P3161" s="1" t="str">
        <f>IF(Table1[[#This Row],[quantity]]&gt;=6,"Bulk Order","-")</f>
        <v>Bulk Order</v>
      </c>
    </row>
    <row r="3162" spans="1:16" ht="14.25" customHeight="1" x14ac:dyDescent="0.3">
      <c r="A3162" s="6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9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/>
      <c r="N3162" s="1" t="s">
        <v>17</v>
      </c>
      <c r="O3162" s="7">
        <f t="shared" si="100"/>
        <v>969.42340000000002</v>
      </c>
      <c r="P3162" s="1" t="str">
        <f>IF(Table1[[#This Row],[quantity]]&gt;=6,"Bulk Order","-")</f>
        <v>Bulk Order</v>
      </c>
    </row>
    <row r="3163" spans="1:16" ht="14.25" customHeight="1" x14ac:dyDescent="0.3">
      <c r="A3163" s="6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9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/>
      <c r="N3163" s="1" t="s">
        <v>23</v>
      </c>
      <c r="O3163" s="7">
        <f t="shared" si="100"/>
        <v>3615.924</v>
      </c>
      <c r="P3163" s="1" t="str">
        <f>IF(Table1[[#This Row],[quantity]]&gt;=6,"Bulk Order","-")</f>
        <v>Bulk Order</v>
      </c>
    </row>
    <row r="3164" spans="1:16" ht="14.25" customHeight="1" x14ac:dyDescent="0.3">
      <c r="A3164" s="6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9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/>
      <c r="N3164" s="1" t="s">
        <v>23</v>
      </c>
      <c r="O3164" s="7">
        <f t="shared" si="100"/>
        <v>668.67660000000001</v>
      </c>
      <c r="P3164" s="1" t="str">
        <f>IF(Table1[[#This Row],[quantity]]&gt;=6,"Bulk Order","-")</f>
        <v>Bulk Order</v>
      </c>
    </row>
    <row r="3165" spans="1:16" ht="14.25" customHeight="1" x14ac:dyDescent="0.3">
      <c r="A3165" s="6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9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/>
      <c r="N3165" s="1" t="s">
        <v>23</v>
      </c>
      <c r="O3165" s="7">
        <f t="shared" si="100"/>
        <v>2103.9641999999999</v>
      </c>
      <c r="P3165" s="1" t="str">
        <f>IF(Table1[[#This Row],[quantity]]&gt;=6,"Bulk Order","-")</f>
        <v>-</v>
      </c>
    </row>
    <row r="3166" spans="1:16" ht="14.25" customHeight="1" x14ac:dyDescent="0.3">
      <c r="A3166" s="6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9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/>
      <c r="N3166" s="1" t="s">
        <v>39</v>
      </c>
      <c r="O3166" s="7">
        <f t="shared" si="100"/>
        <v>1516.1875</v>
      </c>
      <c r="P3166" s="1" t="str">
        <f>IF(Table1[[#This Row],[quantity]]&gt;=6,"Bulk Order","-")</f>
        <v>-</v>
      </c>
    </row>
    <row r="3167" spans="1:16" ht="14.25" customHeight="1" x14ac:dyDescent="0.3">
      <c r="A3167" s="6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9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/>
      <c r="N3167" s="1" t="s">
        <v>23</v>
      </c>
      <c r="O3167" s="7">
        <f t="shared" si="100"/>
        <v>641.25729999999999</v>
      </c>
      <c r="P3167" s="1" t="str">
        <f>IF(Table1[[#This Row],[quantity]]&gt;=6,"Bulk Order","-")</f>
        <v>Bulk Order</v>
      </c>
    </row>
    <row r="3168" spans="1:16" ht="14.25" customHeight="1" x14ac:dyDescent="0.3">
      <c r="A3168" s="6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9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/>
      <c r="N3168" s="1" t="s">
        <v>39</v>
      </c>
      <c r="O3168" s="7">
        <f t="shared" si="100"/>
        <v>279.94980000000004</v>
      </c>
      <c r="P3168" s="1" t="str">
        <f>IF(Table1[[#This Row],[quantity]]&gt;=6,"Bulk Order","-")</f>
        <v>-</v>
      </c>
    </row>
    <row r="3169" spans="1:16" ht="14.25" customHeight="1" x14ac:dyDescent="0.3">
      <c r="A3169" s="6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9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/>
      <c r="N3169" s="1" t="s">
        <v>28</v>
      </c>
      <c r="O3169" s="7">
        <f t="shared" si="100"/>
        <v>1266.434</v>
      </c>
      <c r="P3169" s="1" t="str">
        <f>IF(Table1[[#This Row],[quantity]]&gt;=6,"Bulk Order","-")</f>
        <v>Bulk Order</v>
      </c>
    </row>
    <row r="3170" spans="1:16" ht="14.25" customHeight="1" x14ac:dyDescent="0.3">
      <c r="A3170" s="6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9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/>
      <c r="N3170" s="1" t="s">
        <v>28</v>
      </c>
      <c r="O3170" s="7">
        <f t="shared" si="100"/>
        <v>288.82260000000002</v>
      </c>
      <c r="P3170" s="1" t="str">
        <f>IF(Table1[[#This Row],[quantity]]&gt;=6,"Bulk Order","-")</f>
        <v>Bulk Order</v>
      </c>
    </row>
    <row r="3171" spans="1:16" ht="14.25" customHeight="1" x14ac:dyDescent="0.3">
      <c r="A3171" s="6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9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/>
      <c r="N3171" s="1" t="s">
        <v>39</v>
      </c>
      <c r="O3171" s="7">
        <f t="shared" si="100"/>
        <v>390.79039999999998</v>
      </c>
      <c r="P3171" s="1" t="str">
        <f>IF(Table1[[#This Row],[quantity]]&gt;=6,"Bulk Order","-")</f>
        <v>-</v>
      </c>
    </row>
    <row r="3172" spans="1:16" ht="14.25" customHeight="1" x14ac:dyDescent="0.3">
      <c r="A3172" s="6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9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/>
      <c r="N3172" s="1" t="s">
        <v>28</v>
      </c>
      <c r="O3172" s="7">
        <f t="shared" si="100"/>
        <v>605.91759999999999</v>
      </c>
      <c r="P3172" s="1" t="str">
        <f>IF(Table1[[#This Row],[quantity]]&gt;=6,"Bulk Order","-")</f>
        <v>Bulk Order</v>
      </c>
    </row>
    <row r="3173" spans="1:16" ht="14.25" customHeight="1" x14ac:dyDescent="0.3">
      <c r="A3173" s="6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9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/>
      <c r="N3173" s="1" t="s">
        <v>39</v>
      </c>
      <c r="O3173" s="7">
        <f t="shared" si="100"/>
        <v>62.3523</v>
      </c>
      <c r="P3173" s="1" t="str">
        <f>IF(Table1[[#This Row],[quantity]]&gt;=6,"Bulk Order","-")</f>
        <v>Bulk Order</v>
      </c>
    </row>
    <row r="3174" spans="1:16" ht="14.25" customHeight="1" x14ac:dyDescent="0.3">
      <c r="A3174" s="6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9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/>
      <c r="N3174" s="1" t="s">
        <v>39</v>
      </c>
      <c r="O3174" s="7">
        <f t="shared" si="100"/>
        <v>782.86480000000006</v>
      </c>
      <c r="P3174" s="1" t="str">
        <f>IF(Table1[[#This Row],[quantity]]&gt;=6,"Bulk Order","-")</f>
        <v>-</v>
      </c>
    </row>
    <row r="3175" spans="1:16" ht="14.25" customHeight="1" x14ac:dyDescent="0.3">
      <c r="A3175" s="6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9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/>
      <c r="N3175" s="1" t="s">
        <v>48</v>
      </c>
      <c r="O3175" s="7">
        <f t="shared" si="100"/>
        <v>1815.7754</v>
      </c>
      <c r="P3175" s="1" t="str">
        <f>IF(Table1[[#This Row],[quantity]]&gt;=6,"Bulk Order","-")</f>
        <v>-</v>
      </c>
    </row>
    <row r="3176" spans="1:16" ht="14.25" customHeight="1" x14ac:dyDescent="0.3">
      <c r="A3176" s="6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9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/>
      <c r="N3176" s="1" t="s">
        <v>17</v>
      </c>
      <c r="O3176" s="7">
        <f t="shared" si="100"/>
        <v>2181.2997999999998</v>
      </c>
      <c r="P3176" s="1" t="str">
        <f>IF(Table1[[#This Row],[quantity]]&gt;=6,"Bulk Order","-")</f>
        <v>-</v>
      </c>
    </row>
    <row r="3177" spans="1:16" ht="14.25" customHeight="1" x14ac:dyDescent="0.3">
      <c r="A3177" s="6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9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/>
      <c r="N3177" s="1" t="s">
        <v>39</v>
      </c>
      <c r="O3177" s="7">
        <f t="shared" si="100"/>
        <v>660.12030000000004</v>
      </c>
      <c r="P3177" s="1" t="str">
        <f>IF(Table1[[#This Row],[quantity]]&gt;=6,"Bulk Order","-")</f>
        <v>-</v>
      </c>
    </row>
    <row r="3178" spans="1:16" ht="14.25" customHeight="1" x14ac:dyDescent="0.3">
      <c r="A3178" s="6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9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/>
      <c r="N3178" s="1" t="s">
        <v>34</v>
      </c>
      <c r="O3178" s="7">
        <f t="shared" si="100"/>
        <v>397.024</v>
      </c>
      <c r="P3178" s="1" t="str">
        <f>IF(Table1[[#This Row],[quantity]]&gt;=6,"Bulk Order","-")</f>
        <v>-</v>
      </c>
    </row>
    <row r="3179" spans="1:16" ht="14.25" customHeight="1" x14ac:dyDescent="0.3">
      <c r="A3179" s="6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9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/>
      <c r="N3179" s="1" t="s">
        <v>23</v>
      </c>
      <c r="O3179" s="7">
        <f t="shared" si="100"/>
        <v>3233.6655999999998</v>
      </c>
      <c r="P3179" s="1" t="str">
        <f>IF(Table1[[#This Row],[quantity]]&gt;=6,"Bulk Order","-")</f>
        <v>-</v>
      </c>
    </row>
    <row r="3180" spans="1:16" ht="14.25" customHeight="1" x14ac:dyDescent="0.3">
      <c r="A3180" s="6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9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/>
      <c r="N3180" s="1" t="s">
        <v>39</v>
      </c>
      <c r="O3180" s="7">
        <f t="shared" si="100"/>
        <v>133</v>
      </c>
      <c r="P3180" s="1" t="str">
        <f>IF(Table1[[#This Row],[quantity]]&gt;=6,"Bulk Order","-")</f>
        <v>-</v>
      </c>
    </row>
    <row r="3181" spans="1:16" ht="14.25" customHeight="1" x14ac:dyDescent="0.3">
      <c r="A3181" s="6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9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/>
      <c r="N3181" s="1" t="s">
        <v>23</v>
      </c>
      <c r="O3181" s="7">
        <f t="shared" si="100"/>
        <v>2514.2251999999999</v>
      </c>
      <c r="P3181" s="1" t="str">
        <f>IF(Table1[[#This Row],[quantity]]&gt;=6,"Bulk Order","-")</f>
        <v>Bulk Order</v>
      </c>
    </row>
    <row r="3182" spans="1:16" ht="14.25" customHeight="1" x14ac:dyDescent="0.3">
      <c r="A3182" s="6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9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/>
      <c r="N3182" s="1" t="s">
        <v>23</v>
      </c>
      <c r="O3182" s="7">
        <f t="shared" si="100"/>
        <v>690.49710000000005</v>
      </c>
      <c r="P3182" s="1" t="str">
        <f>IF(Table1[[#This Row],[quantity]]&gt;=6,"Bulk Order","-")</f>
        <v>Bulk Order</v>
      </c>
    </row>
    <row r="3183" spans="1:16" ht="14.25" customHeight="1" x14ac:dyDescent="0.3">
      <c r="A3183" s="6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9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/>
      <c r="N3183" s="1" t="s">
        <v>48</v>
      </c>
      <c r="O3183" s="7">
        <f t="shared" si="100"/>
        <v>706.78800000000001</v>
      </c>
      <c r="P3183" s="1" t="str">
        <f>IF(Table1[[#This Row],[quantity]]&gt;=6,"Bulk Order","-")</f>
        <v>Bulk Order</v>
      </c>
    </row>
    <row r="3184" spans="1:16" ht="14.25" customHeight="1" x14ac:dyDescent="0.3">
      <c r="A3184" s="6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9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/>
      <c r="N3184" s="1" t="s">
        <v>23</v>
      </c>
      <c r="O3184" s="7">
        <f t="shared" si="100"/>
        <v>357.93680000000001</v>
      </c>
      <c r="P3184" s="1" t="str">
        <f>IF(Table1[[#This Row],[quantity]]&gt;=6,"Bulk Order","-")</f>
        <v>-</v>
      </c>
    </row>
    <row r="3185" spans="1:16" ht="14.25" customHeight="1" x14ac:dyDescent="0.3">
      <c r="A3185" s="6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9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/>
      <c r="N3185" s="1" t="s">
        <v>39</v>
      </c>
      <c r="O3185" s="7">
        <f t="shared" si="100"/>
        <v>1220.1228000000001</v>
      </c>
      <c r="P3185" s="1" t="str">
        <f>IF(Table1[[#This Row],[quantity]]&gt;=6,"Bulk Order","-")</f>
        <v>Bulk Order</v>
      </c>
    </row>
    <row r="3186" spans="1:16" ht="14.25" customHeight="1" x14ac:dyDescent="0.3">
      <c r="A3186" s="6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9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/>
      <c r="N3186" s="1" t="s">
        <v>39</v>
      </c>
      <c r="O3186" s="7">
        <f t="shared" si="100"/>
        <v>3248.9585999999999</v>
      </c>
      <c r="P3186" s="1" t="str">
        <f>IF(Table1[[#This Row],[quantity]]&gt;=6,"Bulk Order","-")</f>
        <v>-</v>
      </c>
    </row>
    <row r="3187" spans="1:16" ht="14.25" customHeight="1" x14ac:dyDescent="0.3">
      <c r="A3187" s="6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9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/>
      <c r="N3187" s="1" t="s">
        <v>48</v>
      </c>
      <c r="O3187" s="7">
        <f t="shared" si="100"/>
        <v>397.21910000000003</v>
      </c>
      <c r="P3187" s="1" t="str">
        <f>IF(Table1[[#This Row],[quantity]]&gt;=6,"Bulk Order","-")</f>
        <v>-</v>
      </c>
    </row>
    <row r="3188" spans="1:16" ht="14.25" customHeight="1" x14ac:dyDescent="0.3">
      <c r="A3188" s="6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9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/>
      <c r="N3188" s="1" t="s">
        <v>17</v>
      </c>
      <c r="O3188" s="7">
        <f t="shared" si="100"/>
        <v>3778.2716</v>
      </c>
      <c r="P3188" s="1" t="str">
        <f>IF(Table1[[#This Row],[quantity]]&gt;=6,"Bulk Order","-")</f>
        <v>-</v>
      </c>
    </row>
    <row r="3189" spans="1:16" ht="14.25" customHeight="1" x14ac:dyDescent="0.3">
      <c r="A3189" s="6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9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/>
      <c r="N3189" s="1" t="s">
        <v>23</v>
      </c>
      <c r="O3189" s="7">
        <f t="shared" si="100"/>
        <v>1243.0293999999999</v>
      </c>
      <c r="P3189" s="1" t="str">
        <f>IF(Table1[[#This Row],[quantity]]&gt;=6,"Bulk Order","-")</f>
        <v>-</v>
      </c>
    </row>
    <row r="3190" spans="1:16" ht="14.25" customHeight="1" x14ac:dyDescent="0.3">
      <c r="A3190" s="6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9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/>
      <c r="N3190" s="1" t="s">
        <v>28</v>
      </c>
      <c r="O3190" s="7">
        <f t="shared" si="100"/>
        <v>2909.1132000000002</v>
      </c>
      <c r="P3190" s="1" t="str">
        <f>IF(Table1[[#This Row],[quantity]]&gt;=6,"Bulk Order","-")</f>
        <v>-</v>
      </c>
    </row>
    <row r="3191" spans="1:16" ht="14.25" customHeight="1" x14ac:dyDescent="0.3">
      <c r="A3191" s="6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9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/>
      <c r="N3191" s="1" t="s">
        <v>48</v>
      </c>
      <c r="O3191" s="7">
        <f t="shared" si="100"/>
        <v>917.7324000000001</v>
      </c>
      <c r="P3191" s="1" t="str">
        <f>IF(Table1[[#This Row],[quantity]]&gt;=6,"Bulk Order","-")</f>
        <v>-</v>
      </c>
    </row>
    <row r="3192" spans="1:16" ht="14.25" customHeight="1" x14ac:dyDescent="0.3">
      <c r="A3192" s="6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9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/>
      <c r="N3192" s="1" t="s">
        <v>23</v>
      </c>
      <c r="O3192" s="7">
        <f t="shared" si="100"/>
        <v>520.55700000000002</v>
      </c>
      <c r="P3192" s="1" t="str">
        <f>IF(Table1[[#This Row],[quantity]]&gt;=6,"Bulk Order","-")</f>
        <v>Bulk Order</v>
      </c>
    </row>
    <row r="3193" spans="1:16" ht="14.25" customHeight="1" x14ac:dyDescent="0.3">
      <c r="A3193" s="6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9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/>
      <c r="N3193" s="1" t="s">
        <v>28</v>
      </c>
      <c r="O3193" s="7">
        <f t="shared" si="100"/>
        <v>1750.7854</v>
      </c>
      <c r="P3193" s="1" t="str">
        <f>IF(Table1[[#This Row],[quantity]]&gt;=6,"Bulk Order","-")</f>
        <v>Bulk Order</v>
      </c>
    </row>
    <row r="3194" spans="1:16" ht="14.25" customHeight="1" x14ac:dyDescent="0.3">
      <c r="A3194" s="6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9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/>
      <c r="N3194" s="1" t="s">
        <v>23</v>
      </c>
      <c r="O3194" s="7">
        <f t="shared" si="100"/>
        <v>320.10480000000001</v>
      </c>
      <c r="P3194" s="1" t="str">
        <f>IF(Table1[[#This Row],[quantity]]&gt;=6,"Bulk Order","-")</f>
        <v>Bulk Order</v>
      </c>
    </row>
    <row r="3195" spans="1:16" ht="14.25" customHeight="1" x14ac:dyDescent="0.3">
      <c r="A3195" s="6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9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/>
      <c r="N3195" s="1" t="s">
        <v>28</v>
      </c>
      <c r="O3195" s="7">
        <f t="shared" si="100"/>
        <v>3783.4153999999999</v>
      </c>
      <c r="P3195" s="1" t="str">
        <f>IF(Table1[[#This Row],[quantity]]&gt;=6,"Bulk Order","-")</f>
        <v>-</v>
      </c>
    </row>
    <row r="3196" spans="1:16" ht="14.25" customHeight="1" x14ac:dyDescent="0.3">
      <c r="A3196" s="6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9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/>
      <c r="N3196" s="1" t="s">
        <v>34</v>
      </c>
      <c r="O3196" s="7">
        <f t="shared" si="100"/>
        <v>1194.6783</v>
      </c>
      <c r="P3196" s="1" t="str">
        <f>IF(Table1[[#This Row],[quantity]]&gt;=6,"Bulk Order","-")</f>
        <v>Bulk Order</v>
      </c>
    </row>
    <row r="3197" spans="1:16" ht="14.25" customHeight="1" x14ac:dyDescent="0.3">
      <c r="A3197" s="6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9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/>
      <c r="N3197" s="1" t="s">
        <v>23</v>
      </c>
      <c r="O3197" s="7">
        <f t="shared" si="100"/>
        <v>2327.1995999999999</v>
      </c>
      <c r="P3197" s="1" t="str">
        <f>IF(Table1[[#This Row],[quantity]]&gt;=6,"Bulk Order","-")</f>
        <v>-</v>
      </c>
    </row>
    <row r="3198" spans="1:16" ht="14.25" customHeight="1" x14ac:dyDescent="0.3">
      <c r="A3198" s="6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9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/>
      <c r="N3198" s="1" t="s">
        <v>39</v>
      </c>
      <c r="O3198" s="7">
        <f t="shared" si="100"/>
        <v>936.58600000000001</v>
      </c>
      <c r="P3198" s="1" t="str">
        <f>IF(Table1[[#This Row],[quantity]]&gt;=6,"Bulk Order","-")</f>
        <v>Bulk Order</v>
      </c>
    </row>
    <row r="3199" spans="1:16" ht="14.25" customHeight="1" x14ac:dyDescent="0.3">
      <c r="A3199" s="6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9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/>
      <c r="N3199" s="1" t="s">
        <v>23</v>
      </c>
      <c r="O3199" s="7">
        <f t="shared" si="100"/>
        <v>3020.2215000000001</v>
      </c>
      <c r="P3199" s="1" t="str">
        <f>IF(Table1[[#This Row],[quantity]]&gt;=6,"Bulk Order","-")</f>
        <v>Bulk Order</v>
      </c>
    </row>
    <row r="3200" spans="1:16" ht="14.25" customHeight="1" x14ac:dyDescent="0.3">
      <c r="A3200" s="6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9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/>
      <c r="N3200" s="1" t="s">
        <v>28</v>
      </c>
      <c r="O3200" s="7">
        <f t="shared" si="100"/>
        <v>2950.7309999999998</v>
      </c>
      <c r="P3200" s="1" t="str">
        <f>IF(Table1[[#This Row],[quantity]]&gt;=6,"Bulk Order","-")</f>
        <v>-</v>
      </c>
    </row>
    <row r="3201" spans="1:16" ht="14.25" customHeight="1" x14ac:dyDescent="0.3">
      <c r="A3201" s="6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9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/>
      <c r="N3201" s="1" t="s">
        <v>28</v>
      </c>
      <c r="O3201" s="7">
        <f t="shared" si="100"/>
        <v>1939.3973999999998</v>
      </c>
      <c r="P3201" s="1" t="str">
        <f>IF(Table1[[#This Row],[quantity]]&gt;=6,"Bulk Order","-")</f>
        <v>Bulk Order</v>
      </c>
    </row>
    <row r="3202" spans="1:16" ht="14.25" customHeight="1" x14ac:dyDescent="0.3">
      <c r="A3202" s="6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9"/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/>
      <c r="N3202" s="1" t="s">
        <v>28</v>
      </c>
      <c r="O3202" s="7">
        <f t="shared" si="100"/>
        <v>1167.9524999999999</v>
      </c>
      <c r="P3202" s="1" t="str">
        <f>IF(Table1[[#This Row],[quantity]]&gt;=6,"Bulk Order","-")</f>
        <v>-</v>
      </c>
    </row>
    <row r="3203" spans="1:16" ht="14.25" customHeight="1" x14ac:dyDescent="0.3">
      <c r="A3203" s="6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ref="F3203:F3266" si="101">D3203*E3203</f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/>
      <c r="N3203" s="1" t="s">
        <v>23</v>
      </c>
      <c r="O3203" s="7">
        <f t="shared" ref="O3203:O3266" si="102">D3203-F3203</f>
        <v>3597.8326999999999</v>
      </c>
      <c r="P3203" s="1" t="str">
        <f>IF(Table1[[#This Row],[quantity]]&gt;=6,"Bulk Order","-")</f>
        <v>Bulk Order</v>
      </c>
    </row>
    <row r="3204" spans="1:16" ht="14.25" customHeight="1" x14ac:dyDescent="0.3">
      <c r="A3204" s="6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1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/>
      <c r="N3204" s="1" t="s">
        <v>34</v>
      </c>
      <c r="O3204" s="7">
        <f t="shared" si="102"/>
        <v>2501.3976000000002</v>
      </c>
      <c r="P3204" s="1" t="str">
        <f>IF(Table1[[#This Row],[quantity]]&gt;=6,"Bulk Order","-")</f>
        <v>Bulk Order</v>
      </c>
    </row>
    <row r="3205" spans="1:16" ht="14.25" customHeight="1" x14ac:dyDescent="0.3">
      <c r="A3205" s="6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1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/>
      <c r="N3205" s="1" t="s">
        <v>23</v>
      </c>
      <c r="O3205" s="7">
        <f t="shared" si="102"/>
        <v>3265.3575000000001</v>
      </c>
      <c r="P3205" s="1" t="str">
        <f>IF(Table1[[#This Row],[quantity]]&gt;=6,"Bulk Order","-")</f>
        <v>-</v>
      </c>
    </row>
    <row r="3206" spans="1:16" ht="14.25" customHeight="1" x14ac:dyDescent="0.3">
      <c r="A3206" s="6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1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/>
      <c r="N3206" s="1" t="s">
        <v>48</v>
      </c>
      <c r="O3206" s="7">
        <f t="shared" si="102"/>
        <v>2148.1977999999999</v>
      </c>
      <c r="P3206" s="1" t="str">
        <f>IF(Table1[[#This Row],[quantity]]&gt;=6,"Bulk Order","-")</f>
        <v>Bulk Order</v>
      </c>
    </row>
    <row r="3207" spans="1:16" ht="14.25" customHeight="1" x14ac:dyDescent="0.3">
      <c r="A3207" s="6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1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/>
      <c r="N3207" s="1" t="s">
        <v>28</v>
      </c>
      <c r="O3207" s="7">
        <f t="shared" si="102"/>
        <v>1101.2991</v>
      </c>
      <c r="P3207" s="1" t="str">
        <f>IF(Table1[[#This Row],[quantity]]&gt;=6,"Bulk Order","-")</f>
        <v>Bulk Order</v>
      </c>
    </row>
    <row r="3208" spans="1:16" ht="14.25" customHeight="1" x14ac:dyDescent="0.3">
      <c r="A3208" s="6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1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/>
      <c r="N3208" s="1" t="s">
        <v>17</v>
      </c>
      <c r="O3208" s="7">
        <f t="shared" si="102"/>
        <v>361.11040000000003</v>
      </c>
      <c r="P3208" s="1" t="str">
        <f>IF(Table1[[#This Row],[quantity]]&gt;=6,"Bulk Order","-")</f>
        <v>-</v>
      </c>
    </row>
    <row r="3209" spans="1:16" ht="14.25" customHeight="1" x14ac:dyDescent="0.3">
      <c r="A3209" s="6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1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/>
      <c r="N3209" s="1" t="s">
        <v>23</v>
      </c>
      <c r="O3209" s="7">
        <f t="shared" si="102"/>
        <v>2418.1242000000002</v>
      </c>
      <c r="P3209" s="1" t="str">
        <f>IF(Table1[[#This Row],[quantity]]&gt;=6,"Bulk Order","-")</f>
        <v>-</v>
      </c>
    </row>
    <row r="3210" spans="1:16" ht="14.25" customHeight="1" x14ac:dyDescent="0.3">
      <c r="A3210" s="6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1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/>
      <c r="N3210" s="1" t="s">
        <v>34</v>
      </c>
      <c r="O3210" s="7">
        <f t="shared" si="102"/>
        <v>4382.6315999999997</v>
      </c>
      <c r="P3210" s="1" t="str">
        <f>IF(Table1[[#This Row],[quantity]]&gt;=6,"Bulk Order","-")</f>
        <v>-</v>
      </c>
    </row>
    <row r="3211" spans="1:16" ht="14.25" customHeight="1" x14ac:dyDescent="0.3">
      <c r="A3211" s="6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1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/>
      <c r="N3211" s="1" t="s">
        <v>17</v>
      </c>
      <c r="O3211" s="7">
        <f t="shared" si="102"/>
        <v>145.5932</v>
      </c>
      <c r="P3211" s="1" t="str">
        <f>IF(Table1[[#This Row],[quantity]]&gt;=6,"Bulk Order","-")</f>
        <v>Bulk Order</v>
      </c>
    </row>
    <row r="3212" spans="1:16" ht="14.25" customHeight="1" x14ac:dyDescent="0.3">
      <c r="A3212" s="6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1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/>
      <c r="N3212" s="1" t="s">
        <v>48</v>
      </c>
      <c r="O3212" s="7">
        <f t="shared" si="102"/>
        <v>1534.4625000000001</v>
      </c>
      <c r="P3212" s="1" t="str">
        <f>IF(Table1[[#This Row],[quantity]]&gt;=6,"Bulk Order","-")</f>
        <v>-</v>
      </c>
    </row>
    <row r="3213" spans="1:16" ht="14.25" customHeight="1" x14ac:dyDescent="0.3">
      <c r="A3213" s="6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1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/>
      <c r="N3213" s="1" t="s">
        <v>17</v>
      </c>
      <c r="O3213" s="7">
        <f t="shared" si="102"/>
        <v>2294.3336000000004</v>
      </c>
      <c r="P3213" s="1" t="str">
        <f>IF(Table1[[#This Row],[quantity]]&gt;=6,"Bulk Order","-")</f>
        <v>-</v>
      </c>
    </row>
    <row r="3214" spans="1:16" ht="14.25" customHeight="1" x14ac:dyDescent="0.3">
      <c r="A3214" s="6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1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/>
      <c r="N3214" s="1" t="s">
        <v>39</v>
      </c>
      <c r="O3214" s="7">
        <f t="shared" si="102"/>
        <v>377.08920000000001</v>
      </c>
      <c r="P3214" s="1" t="str">
        <f>IF(Table1[[#This Row],[quantity]]&gt;=6,"Bulk Order","-")</f>
        <v>Bulk Order</v>
      </c>
    </row>
    <row r="3215" spans="1:16" ht="14.25" customHeight="1" x14ac:dyDescent="0.3">
      <c r="A3215" s="6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1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/>
      <c r="N3215" s="1" t="s">
        <v>17</v>
      </c>
      <c r="O3215" s="7">
        <f t="shared" si="102"/>
        <v>1052.5482</v>
      </c>
      <c r="P3215" s="1" t="str">
        <f>IF(Table1[[#This Row],[quantity]]&gt;=6,"Bulk Order","-")</f>
        <v>Bulk Order</v>
      </c>
    </row>
    <row r="3216" spans="1:16" ht="14.25" customHeight="1" x14ac:dyDescent="0.3">
      <c r="A3216" s="6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1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/>
      <c r="N3216" s="1" t="s">
        <v>17</v>
      </c>
      <c r="O3216" s="7">
        <f t="shared" si="102"/>
        <v>4357.0128000000004</v>
      </c>
      <c r="P3216" s="1" t="str">
        <f>IF(Table1[[#This Row],[quantity]]&gt;=6,"Bulk Order","-")</f>
        <v>Bulk Order</v>
      </c>
    </row>
    <row r="3217" spans="1:16" ht="14.25" customHeight="1" x14ac:dyDescent="0.3">
      <c r="A3217" s="6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1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/>
      <c r="N3217" s="1" t="s">
        <v>17</v>
      </c>
      <c r="O3217" s="7">
        <f t="shared" si="102"/>
        <v>3316.3416000000002</v>
      </c>
      <c r="P3217" s="1" t="str">
        <f>IF(Table1[[#This Row],[quantity]]&gt;=6,"Bulk Order","-")</f>
        <v>Bulk Order</v>
      </c>
    </row>
    <row r="3218" spans="1:16" ht="14.25" customHeight="1" x14ac:dyDescent="0.3">
      <c r="A3218" s="6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1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/>
      <c r="N3218" s="1" t="s">
        <v>34</v>
      </c>
      <c r="O3218" s="7">
        <f t="shared" si="102"/>
        <v>3015.6125999999995</v>
      </c>
      <c r="P3218" s="1" t="str">
        <f>IF(Table1[[#This Row],[quantity]]&gt;=6,"Bulk Order","-")</f>
        <v>-</v>
      </c>
    </row>
    <row r="3219" spans="1:16" ht="14.25" customHeight="1" x14ac:dyDescent="0.3">
      <c r="A3219" s="6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1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/>
      <c r="N3219" s="1" t="s">
        <v>48</v>
      </c>
      <c r="O3219" s="7">
        <f t="shared" si="102"/>
        <v>573.52319999999997</v>
      </c>
      <c r="P3219" s="1" t="str">
        <f>IF(Table1[[#This Row],[quantity]]&gt;=6,"Bulk Order","-")</f>
        <v>-</v>
      </c>
    </row>
    <row r="3220" spans="1:16" ht="14.25" customHeight="1" x14ac:dyDescent="0.3">
      <c r="A3220" s="6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1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/>
      <c r="N3220" s="1" t="s">
        <v>39</v>
      </c>
      <c r="O3220" s="7">
        <f t="shared" si="102"/>
        <v>658.56100000000004</v>
      </c>
      <c r="P3220" s="1" t="str">
        <f>IF(Table1[[#This Row],[quantity]]&gt;=6,"Bulk Order","-")</f>
        <v>Bulk Order</v>
      </c>
    </row>
    <row r="3221" spans="1:16" ht="14.25" customHeight="1" x14ac:dyDescent="0.3">
      <c r="A3221" s="6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1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/>
      <c r="N3221" s="1" t="s">
        <v>48</v>
      </c>
      <c r="O3221" s="7">
        <f t="shared" si="102"/>
        <v>1809.2586000000001</v>
      </c>
      <c r="P3221" s="1" t="str">
        <f>IF(Table1[[#This Row],[quantity]]&gt;=6,"Bulk Order","-")</f>
        <v>Bulk Order</v>
      </c>
    </row>
    <row r="3222" spans="1:16" ht="14.25" customHeight="1" x14ac:dyDescent="0.3">
      <c r="A3222" s="6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1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/>
      <c r="N3222" s="1" t="s">
        <v>17</v>
      </c>
      <c r="O3222" s="7">
        <f t="shared" si="102"/>
        <v>1790.9639999999999</v>
      </c>
      <c r="P3222" s="1" t="str">
        <f>IF(Table1[[#This Row],[quantity]]&gt;=6,"Bulk Order","-")</f>
        <v>Bulk Order</v>
      </c>
    </row>
    <row r="3223" spans="1:16" ht="14.25" customHeight="1" x14ac:dyDescent="0.3">
      <c r="A3223" s="6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1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/>
      <c r="N3223" s="1" t="s">
        <v>17</v>
      </c>
      <c r="O3223" s="7">
        <f t="shared" si="102"/>
        <v>1109.4956999999999</v>
      </c>
      <c r="P3223" s="1" t="str">
        <f>IF(Table1[[#This Row],[quantity]]&gt;=6,"Bulk Order","-")</f>
        <v>-</v>
      </c>
    </row>
    <row r="3224" spans="1:16" ht="14.25" customHeight="1" x14ac:dyDescent="0.3">
      <c r="A3224" s="6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1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/>
      <c r="N3224" s="1" t="s">
        <v>23</v>
      </c>
      <c r="O3224" s="7">
        <f t="shared" si="102"/>
        <v>3810.5310000000004</v>
      </c>
      <c r="P3224" s="1" t="str">
        <f>IF(Table1[[#This Row],[quantity]]&gt;=6,"Bulk Order","-")</f>
        <v>Bulk Order</v>
      </c>
    </row>
    <row r="3225" spans="1:16" ht="14.25" customHeight="1" x14ac:dyDescent="0.3">
      <c r="A3225" s="6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1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/>
      <c r="N3225" s="1" t="s">
        <v>17</v>
      </c>
      <c r="O3225" s="7">
        <f t="shared" si="102"/>
        <v>2348.7360000000003</v>
      </c>
      <c r="P3225" s="1" t="str">
        <f>IF(Table1[[#This Row],[quantity]]&gt;=6,"Bulk Order","-")</f>
        <v>-</v>
      </c>
    </row>
    <row r="3226" spans="1:16" ht="14.25" customHeight="1" x14ac:dyDescent="0.3">
      <c r="A3226" s="6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1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/>
      <c r="N3226" s="1" t="s">
        <v>23</v>
      </c>
      <c r="O3226" s="7">
        <f t="shared" si="102"/>
        <v>1468.08</v>
      </c>
      <c r="P3226" s="1" t="str">
        <f>IF(Table1[[#This Row],[quantity]]&gt;=6,"Bulk Order","-")</f>
        <v>Bulk Order</v>
      </c>
    </row>
    <row r="3227" spans="1:16" ht="14.25" customHeight="1" x14ac:dyDescent="0.3">
      <c r="A3227" s="6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1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/>
      <c r="N3227" s="1" t="s">
        <v>28</v>
      </c>
      <c r="O3227" s="7">
        <f t="shared" si="102"/>
        <v>690.55200000000002</v>
      </c>
      <c r="P3227" s="1" t="str">
        <f>IF(Table1[[#This Row],[quantity]]&gt;=6,"Bulk Order","-")</f>
        <v>-</v>
      </c>
    </row>
    <row r="3228" spans="1:16" ht="14.25" customHeight="1" x14ac:dyDescent="0.3">
      <c r="A3228" s="6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1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/>
      <c r="N3228" s="1" t="s">
        <v>48</v>
      </c>
      <c r="O3228" s="7">
        <f t="shared" si="102"/>
        <v>556.46849999999995</v>
      </c>
      <c r="P3228" s="1" t="str">
        <f>IF(Table1[[#This Row],[quantity]]&gt;=6,"Bulk Order","-")</f>
        <v>-</v>
      </c>
    </row>
    <row r="3229" spans="1:16" ht="14.25" customHeight="1" x14ac:dyDescent="0.3">
      <c r="A3229" s="6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1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/>
      <c r="N3229" s="1" t="s">
        <v>39</v>
      </c>
      <c r="O3229" s="7">
        <f t="shared" si="102"/>
        <v>1311.0504000000001</v>
      </c>
      <c r="P3229" s="1" t="str">
        <f>IF(Table1[[#This Row],[quantity]]&gt;=6,"Bulk Order","-")</f>
        <v>-</v>
      </c>
    </row>
    <row r="3230" spans="1:16" ht="14.25" customHeight="1" x14ac:dyDescent="0.3">
      <c r="A3230" s="6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1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/>
      <c r="N3230" s="1" t="s">
        <v>17</v>
      </c>
      <c r="O3230" s="7">
        <f t="shared" si="102"/>
        <v>563.47499999999991</v>
      </c>
      <c r="P3230" s="1" t="str">
        <f>IF(Table1[[#This Row],[quantity]]&gt;=6,"Bulk Order","-")</f>
        <v>-</v>
      </c>
    </row>
    <row r="3231" spans="1:16" ht="14.25" customHeight="1" x14ac:dyDescent="0.3">
      <c r="A3231" s="6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1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/>
      <c r="N3231" s="1" t="s">
        <v>39</v>
      </c>
      <c r="O3231" s="7">
        <f t="shared" si="102"/>
        <v>1330.6534999999999</v>
      </c>
      <c r="P3231" s="1" t="str">
        <f>IF(Table1[[#This Row],[quantity]]&gt;=6,"Bulk Order","-")</f>
        <v>Bulk Order</v>
      </c>
    </row>
    <row r="3232" spans="1:16" ht="14.25" customHeight="1" x14ac:dyDescent="0.3">
      <c r="A3232" s="6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1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/>
      <c r="N3232" s="1" t="s">
        <v>34</v>
      </c>
      <c r="O3232" s="7">
        <f t="shared" si="102"/>
        <v>2245.306</v>
      </c>
      <c r="P3232" s="1" t="str">
        <f>IF(Table1[[#This Row],[quantity]]&gt;=6,"Bulk Order","-")</f>
        <v>Bulk Order</v>
      </c>
    </row>
    <row r="3233" spans="1:16" ht="14.25" customHeight="1" x14ac:dyDescent="0.3">
      <c r="A3233" s="6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1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/>
      <c r="N3233" s="1" t="s">
        <v>28</v>
      </c>
      <c r="O3233" s="7">
        <f t="shared" si="102"/>
        <v>3235.4621999999999</v>
      </c>
      <c r="P3233" s="1" t="str">
        <f>IF(Table1[[#This Row],[quantity]]&gt;=6,"Bulk Order","-")</f>
        <v>-</v>
      </c>
    </row>
    <row r="3234" spans="1:16" ht="14.25" customHeight="1" x14ac:dyDescent="0.3">
      <c r="A3234" s="6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1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/>
      <c r="N3234" s="1" t="s">
        <v>48</v>
      </c>
      <c r="O3234" s="7">
        <f t="shared" si="102"/>
        <v>1303.2012</v>
      </c>
      <c r="P3234" s="1" t="str">
        <f>IF(Table1[[#This Row],[quantity]]&gt;=6,"Bulk Order","-")</f>
        <v>Bulk Order</v>
      </c>
    </row>
    <row r="3235" spans="1:16" ht="14.25" customHeight="1" x14ac:dyDescent="0.3">
      <c r="A3235" s="6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1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/>
      <c r="N3235" s="1" t="s">
        <v>48</v>
      </c>
      <c r="O3235" s="7">
        <f t="shared" si="102"/>
        <v>1708.32</v>
      </c>
      <c r="P3235" s="1" t="str">
        <f>IF(Table1[[#This Row],[quantity]]&gt;=6,"Bulk Order","-")</f>
        <v>Bulk Order</v>
      </c>
    </row>
    <row r="3236" spans="1:16" ht="14.25" customHeight="1" x14ac:dyDescent="0.3">
      <c r="A3236" s="6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1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/>
      <c r="N3236" s="1" t="s">
        <v>23</v>
      </c>
      <c r="O3236" s="7">
        <f t="shared" si="102"/>
        <v>2919.6570000000002</v>
      </c>
      <c r="P3236" s="1" t="str">
        <f>IF(Table1[[#This Row],[quantity]]&gt;=6,"Bulk Order","-")</f>
        <v>-</v>
      </c>
    </row>
    <row r="3237" spans="1:16" ht="14.25" customHeight="1" x14ac:dyDescent="0.3">
      <c r="A3237" s="6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1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/>
      <c r="N3237" s="1" t="s">
        <v>39</v>
      </c>
      <c r="O3237" s="7">
        <f t="shared" si="102"/>
        <v>2295.1848</v>
      </c>
      <c r="P3237" s="1" t="str">
        <f>IF(Table1[[#This Row],[quantity]]&gt;=6,"Bulk Order","-")</f>
        <v>-</v>
      </c>
    </row>
    <row r="3238" spans="1:16" ht="14.25" customHeight="1" x14ac:dyDescent="0.3">
      <c r="A3238" s="6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1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/>
      <c r="N3238" s="1" t="s">
        <v>17</v>
      </c>
      <c r="O3238" s="7">
        <f t="shared" si="102"/>
        <v>4631.6821</v>
      </c>
      <c r="P3238" s="1" t="str">
        <f>IF(Table1[[#This Row],[quantity]]&gt;=6,"Bulk Order","-")</f>
        <v>-</v>
      </c>
    </row>
    <row r="3239" spans="1:16" ht="14.25" customHeight="1" x14ac:dyDescent="0.3">
      <c r="A3239" s="6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1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/>
      <c r="N3239" s="1" t="s">
        <v>28</v>
      </c>
      <c r="O3239" s="7">
        <f t="shared" si="102"/>
        <v>2379.9047999999998</v>
      </c>
      <c r="P3239" s="1" t="str">
        <f>IF(Table1[[#This Row],[quantity]]&gt;=6,"Bulk Order","-")</f>
        <v>Bulk Order</v>
      </c>
    </row>
    <row r="3240" spans="1:16" ht="14.25" customHeight="1" x14ac:dyDescent="0.3">
      <c r="A3240" s="6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1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/>
      <c r="N3240" s="1" t="s">
        <v>39</v>
      </c>
      <c r="O3240" s="7">
        <f t="shared" si="102"/>
        <v>4338.3552</v>
      </c>
      <c r="P3240" s="1" t="str">
        <f>IF(Table1[[#This Row],[quantity]]&gt;=6,"Bulk Order","-")</f>
        <v>Bulk Order</v>
      </c>
    </row>
    <row r="3241" spans="1:16" ht="14.25" customHeight="1" x14ac:dyDescent="0.3">
      <c r="A3241" s="6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1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/>
      <c r="N3241" s="1" t="s">
        <v>23</v>
      </c>
      <c r="O3241" s="7">
        <f t="shared" si="102"/>
        <v>1105.663</v>
      </c>
      <c r="P3241" s="1" t="str">
        <f>IF(Table1[[#This Row],[quantity]]&gt;=6,"Bulk Order","-")</f>
        <v>-</v>
      </c>
    </row>
    <row r="3242" spans="1:16" ht="14.25" customHeight="1" x14ac:dyDescent="0.3">
      <c r="A3242" s="6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1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/>
      <c r="N3242" s="1" t="s">
        <v>34</v>
      </c>
      <c r="O3242" s="7">
        <f t="shared" si="102"/>
        <v>2676.8285999999998</v>
      </c>
      <c r="P3242" s="1" t="str">
        <f>IF(Table1[[#This Row],[quantity]]&gt;=6,"Bulk Order","-")</f>
        <v>-</v>
      </c>
    </row>
    <row r="3243" spans="1:16" ht="14.25" customHeight="1" x14ac:dyDescent="0.3">
      <c r="A3243" s="6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1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/>
      <c r="N3243" s="1" t="s">
        <v>39</v>
      </c>
      <c r="O3243" s="7">
        <f t="shared" si="102"/>
        <v>2292.6259999999997</v>
      </c>
      <c r="P3243" s="1" t="str">
        <f>IF(Table1[[#This Row],[quantity]]&gt;=6,"Bulk Order","-")</f>
        <v>Bulk Order</v>
      </c>
    </row>
    <row r="3244" spans="1:16" ht="14.25" customHeight="1" x14ac:dyDescent="0.3">
      <c r="A3244" s="6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1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/>
      <c r="N3244" s="1" t="s">
        <v>23</v>
      </c>
      <c r="O3244" s="7">
        <f t="shared" si="102"/>
        <v>4404.0047999999997</v>
      </c>
      <c r="P3244" s="1" t="str">
        <f>IF(Table1[[#This Row],[quantity]]&gt;=6,"Bulk Order","-")</f>
        <v>-</v>
      </c>
    </row>
    <row r="3245" spans="1:16" ht="14.25" customHeight="1" x14ac:dyDescent="0.3">
      <c r="A3245" s="6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1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/>
      <c r="N3245" s="1" t="s">
        <v>17</v>
      </c>
      <c r="O3245" s="7">
        <f t="shared" si="102"/>
        <v>947.78879999999992</v>
      </c>
      <c r="P3245" s="1" t="str">
        <f>IF(Table1[[#This Row],[quantity]]&gt;=6,"Bulk Order","-")</f>
        <v>-</v>
      </c>
    </row>
    <row r="3246" spans="1:16" ht="14.25" customHeight="1" x14ac:dyDescent="0.3">
      <c r="A3246" s="6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1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/>
      <c r="N3246" s="1" t="s">
        <v>39</v>
      </c>
      <c r="O3246" s="7">
        <f t="shared" si="102"/>
        <v>735.50909999999999</v>
      </c>
      <c r="P3246" s="1" t="str">
        <f>IF(Table1[[#This Row],[quantity]]&gt;=6,"Bulk Order","-")</f>
        <v>-</v>
      </c>
    </row>
    <row r="3247" spans="1:16" ht="14.25" customHeight="1" x14ac:dyDescent="0.3">
      <c r="A3247" s="6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1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/>
      <c r="N3247" s="1" t="s">
        <v>48</v>
      </c>
      <c r="O3247" s="7">
        <f t="shared" si="102"/>
        <v>2415.8081999999999</v>
      </c>
      <c r="P3247" s="1" t="str">
        <f>IF(Table1[[#This Row],[quantity]]&gt;=6,"Bulk Order","-")</f>
        <v>-</v>
      </c>
    </row>
    <row r="3248" spans="1:16" ht="14.25" customHeight="1" x14ac:dyDescent="0.3">
      <c r="A3248" s="6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1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/>
      <c r="N3248" s="1" t="s">
        <v>17</v>
      </c>
      <c r="O3248" s="7">
        <f t="shared" si="102"/>
        <v>897.06749999999988</v>
      </c>
      <c r="P3248" s="1" t="str">
        <f>IF(Table1[[#This Row],[quantity]]&gt;=6,"Bulk Order","-")</f>
        <v>Bulk Order</v>
      </c>
    </row>
    <row r="3249" spans="1:16" ht="14.25" customHeight="1" x14ac:dyDescent="0.3">
      <c r="A3249" s="6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1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/>
      <c r="N3249" s="1" t="s">
        <v>39</v>
      </c>
      <c r="O3249" s="7">
        <f t="shared" si="102"/>
        <v>1874.4788000000001</v>
      </c>
      <c r="P3249" s="1" t="str">
        <f>IF(Table1[[#This Row],[quantity]]&gt;=6,"Bulk Order","-")</f>
        <v>Bulk Order</v>
      </c>
    </row>
    <row r="3250" spans="1:16" ht="14.25" customHeight="1" x14ac:dyDescent="0.3">
      <c r="A3250" s="6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1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/>
      <c r="N3250" s="1" t="s">
        <v>39</v>
      </c>
      <c r="O3250" s="7">
        <f t="shared" si="102"/>
        <v>3551.5959999999995</v>
      </c>
      <c r="P3250" s="1" t="str">
        <f>IF(Table1[[#This Row],[quantity]]&gt;=6,"Bulk Order","-")</f>
        <v>Bulk Order</v>
      </c>
    </row>
    <row r="3251" spans="1:16" ht="14.25" customHeight="1" x14ac:dyDescent="0.3">
      <c r="A3251" s="6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1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/>
      <c r="N3251" s="1" t="s">
        <v>39</v>
      </c>
      <c r="O3251" s="7">
        <f t="shared" si="102"/>
        <v>4216.7132000000001</v>
      </c>
      <c r="P3251" s="1" t="str">
        <f>IF(Table1[[#This Row],[quantity]]&gt;=6,"Bulk Order","-")</f>
        <v>-</v>
      </c>
    </row>
    <row r="3252" spans="1:16" ht="14.25" customHeight="1" x14ac:dyDescent="0.3">
      <c r="A3252" s="6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1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/>
      <c r="N3252" s="1" t="s">
        <v>48</v>
      </c>
      <c r="O3252" s="7">
        <f t="shared" si="102"/>
        <v>776.41200000000003</v>
      </c>
      <c r="P3252" s="1" t="str">
        <f>IF(Table1[[#This Row],[quantity]]&gt;=6,"Bulk Order","-")</f>
        <v>-</v>
      </c>
    </row>
    <row r="3253" spans="1:16" ht="14.25" customHeight="1" x14ac:dyDescent="0.3">
      <c r="A3253" s="6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1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/>
      <c r="N3253" s="1" t="s">
        <v>48</v>
      </c>
      <c r="O3253" s="7">
        <f t="shared" si="102"/>
        <v>796.78150000000005</v>
      </c>
      <c r="P3253" s="1" t="str">
        <f>IF(Table1[[#This Row],[quantity]]&gt;=6,"Bulk Order","-")</f>
        <v>-</v>
      </c>
    </row>
    <row r="3254" spans="1:16" ht="14.25" customHeight="1" x14ac:dyDescent="0.3">
      <c r="A3254" s="6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1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/>
      <c r="N3254" s="1" t="s">
        <v>39</v>
      </c>
      <c r="O3254" s="7">
        <f t="shared" si="102"/>
        <v>1765.5244</v>
      </c>
      <c r="P3254" s="1" t="str">
        <f>IF(Table1[[#This Row],[quantity]]&gt;=6,"Bulk Order","-")</f>
        <v>-</v>
      </c>
    </row>
    <row r="3255" spans="1:16" ht="14.25" customHeight="1" x14ac:dyDescent="0.3">
      <c r="A3255" s="6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1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/>
      <c r="N3255" s="1" t="s">
        <v>23</v>
      </c>
      <c r="O3255" s="7">
        <f t="shared" si="102"/>
        <v>2409.9201000000003</v>
      </c>
      <c r="P3255" s="1" t="str">
        <f>IF(Table1[[#This Row],[quantity]]&gt;=6,"Bulk Order","-")</f>
        <v>-</v>
      </c>
    </row>
    <row r="3256" spans="1:16" ht="14.25" customHeight="1" x14ac:dyDescent="0.3">
      <c r="A3256" s="6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1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/>
      <c r="N3256" s="1" t="s">
        <v>28</v>
      </c>
      <c r="O3256" s="7">
        <f t="shared" si="102"/>
        <v>2475.3222000000001</v>
      </c>
      <c r="P3256" s="1" t="str">
        <f>IF(Table1[[#This Row],[quantity]]&gt;=6,"Bulk Order","-")</f>
        <v>Bulk Order</v>
      </c>
    </row>
    <row r="3257" spans="1:16" ht="14.25" customHeight="1" x14ac:dyDescent="0.3">
      <c r="A3257" s="6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1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/>
      <c r="N3257" s="1" t="s">
        <v>34</v>
      </c>
      <c r="O3257" s="7">
        <f t="shared" si="102"/>
        <v>2799.9825000000001</v>
      </c>
      <c r="P3257" s="1" t="str">
        <f>IF(Table1[[#This Row],[quantity]]&gt;=6,"Bulk Order","-")</f>
        <v>Bulk Order</v>
      </c>
    </row>
    <row r="3258" spans="1:16" ht="14.25" customHeight="1" x14ac:dyDescent="0.3">
      <c r="A3258" s="6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1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/>
      <c r="N3258" s="1" t="s">
        <v>28</v>
      </c>
      <c r="O3258" s="7">
        <f t="shared" si="102"/>
        <v>1583.2388000000001</v>
      </c>
      <c r="P3258" s="1" t="str">
        <f>IF(Table1[[#This Row],[quantity]]&gt;=6,"Bulk Order","-")</f>
        <v>-</v>
      </c>
    </row>
    <row r="3259" spans="1:16" ht="14.25" customHeight="1" x14ac:dyDescent="0.3">
      <c r="A3259" s="6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1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/>
      <c r="N3259" s="1" t="s">
        <v>23</v>
      </c>
      <c r="O3259" s="7">
        <f t="shared" si="102"/>
        <v>595.78280000000007</v>
      </c>
      <c r="P3259" s="1" t="str">
        <f>IF(Table1[[#This Row],[quantity]]&gt;=6,"Bulk Order","-")</f>
        <v>Bulk Order</v>
      </c>
    </row>
    <row r="3260" spans="1:16" ht="14.25" customHeight="1" x14ac:dyDescent="0.3">
      <c r="A3260" s="6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1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/>
      <c r="N3260" s="1" t="s">
        <v>34</v>
      </c>
      <c r="O3260" s="7">
        <f t="shared" si="102"/>
        <v>2105.0380999999998</v>
      </c>
      <c r="P3260" s="1" t="str">
        <f>IF(Table1[[#This Row],[quantity]]&gt;=6,"Bulk Order","-")</f>
        <v>-</v>
      </c>
    </row>
    <row r="3261" spans="1:16" ht="14.25" customHeight="1" x14ac:dyDescent="0.3">
      <c r="A3261" s="6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1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/>
      <c r="N3261" s="1" t="s">
        <v>39</v>
      </c>
      <c r="O3261" s="7">
        <f t="shared" si="102"/>
        <v>352.53359999999998</v>
      </c>
      <c r="P3261" s="1" t="str">
        <f>IF(Table1[[#This Row],[quantity]]&gt;=6,"Bulk Order","-")</f>
        <v>Bulk Order</v>
      </c>
    </row>
    <row r="3262" spans="1:16" ht="14.25" customHeight="1" x14ac:dyDescent="0.3">
      <c r="A3262" s="6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1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/>
      <c r="N3262" s="1" t="s">
        <v>17</v>
      </c>
      <c r="O3262" s="7">
        <f t="shared" si="102"/>
        <v>98.98</v>
      </c>
      <c r="P3262" s="1" t="str">
        <f>IF(Table1[[#This Row],[quantity]]&gt;=6,"Bulk Order","-")</f>
        <v>Bulk Order</v>
      </c>
    </row>
    <row r="3263" spans="1:16" ht="14.25" customHeight="1" x14ac:dyDescent="0.3">
      <c r="A3263" s="6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1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/>
      <c r="N3263" s="1" t="s">
        <v>23</v>
      </c>
      <c r="O3263" s="7">
        <f t="shared" si="102"/>
        <v>2748.6442999999999</v>
      </c>
      <c r="P3263" s="1" t="str">
        <f>IF(Table1[[#This Row],[quantity]]&gt;=6,"Bulk Order","-")</f>
        <v>-</v>
      </c>
    </row>
    <row r="3264" spans="1:16" ht="14.25" customHeight="1" x14ac:dyDescent="0.3">
      <c r="A3264" s="6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1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/>
      <c r="N3264" s="1" t="s">
        <v>48</v>
      </c>
      <c r="O3264" s="7">
        <f t="shared" si="102"/>
        <v>1867.2565</v>
      </c>
      <c r="P3264" s="1" t="str">
        <f>IF(Table1[[#This Row],[quantity]]&gt;=6,"Bulk Order","-")</f>
        <v>Bulk Order</v>
      </c>
    </row>
    <row r="3265" spans="1:16" ht="14.25" customHeight="1" x14ac:dyDescent="0.3">
      <c r="A3265" s="6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1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/>
      <c r="N3265" s="1" t="s">
        <v>28</v>
      </c>
      <c r="O3265" s="7">
        <f t="shared" si="102"/>
        <v>2219.5529999999999</v>
      </c>
      <c r="P3265" s="1" t="str">
        <f>IF(Table1[[#This Row],[quantity]]&gt;=6,"Bulk Order","-")</f>
        <v>-</v>
      </c>
    </row>
    <row r="3266" spans="1:16" ht="14.25" customHeight="1" x14ac:dyDescent="0.3">
      <c r="A3266" s="6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1"/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/>
      <c r="N3266" s="1" t="s">
        <v>48</v>
      </c>
      <c r="O3266" s="7">
        <f t="shared" si="102"/>
        <v>1165.5214000000001</v>
      </c>
      <c r="P3266" s="1" t="str">
        <f>IF(Table1[[#This Row],[quantity]]&gt;=6,"Bulk Order","-")</f>
        <v>Bulk Order</v>
      </c>
    </row>
    <row r="3267" spans="1:16" ht="14.25" customHeight="1" x14ac:dyDescent="0.3">
      <c r="A3267" s="6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ref="F3267:F3330" si="103">D3267*E3267</f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/>
      <c r="N3267" s="1" t="s">
        <v>23</v>
      </c>
      <c r="O3267" s="7">
        <f t="shared" ref="O3267:O3330" si="104">D3267-F3267</f>
        <v>117.306</v>
      </c>
      <c r="P3267" s="1" t="str">
        <f>IF(Table1[[#This Row],[quantity]]&gt;=6,"Bulk Order","-")</f>
        <v>-</v>
      </c>
    </row>
    <row r="3268" spans="1:16" ht="14.25" customHeight="1" x14ac:dyDescent="0.3">
      <c r="A3268" s="6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3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/>
      <c r="N3268" s="1" t="s">
        <v>48</v>
      </c>
      <c r="O3268" s="7">
        <f t="shared" si="104"/>
        <v>1136.5068000000001</v>
      </c>
      <c r="P3268" s="1" t="str">
        <f>IF(Table1[[#This Row],[quantity]]&gt;=6,"Bulk Order","-")</f>
        <v>Bulk Order</v>
      </c>
    </row>
    <row r="3269" spans="1:16" ht="14.25" customHeight="1" x14ac:dyDescent="0.3">
      <c r="A3269" s="6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3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/>
      <c r="N3269" s="1" t="s">
        <v>48</v>
      </c>
      <c r="O3269" s="7">
        <f t="shared" si="104"/>
        <v>2125.1034</v>
      </c>
      <c r="P3269" s="1" t="str">
        <f>IF(Table1[[#This Row],[quantity]]&gt;=6,"Bulk Order","-")</f>
        <v>Bulk Order</v>
      </c>
    </row>
    <row r="3270" spans="1:16" ht="14.25" customHeight="1" x14ac:dyDescent="0.3">
      <c r="A3270" s="6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3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/>
      <c r="N3270" s="1" t="s">
        <v>34</v>
      </c>
      <c r="O3270" s="7">
        <f t="shared" si="104"/>
        <v>964.76</v>
      </c>
      <c r="P3270" s="1" t="str">
        <f>IF(Table1[[#This Row],[quantity]]&gt;=6,"Bulk Order","-")</f>
        <v>Bulk Order</v>
      </c>
    </row>
    <row r="3271" spans="1:16" ht="14.25" customHeight="1" x14ac:dyDescent="0.3">
      <c r="A3271" s="6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3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/>
      <c r="N3271" s="1" t="s">
        <v>17</v>
      </c>
      <c r="O3271" s="7">
        <f t="shared" si="104"/>
        <v>2047.4415999999999</v>
      </c>
      <c r="P3271" s="1" t="str">
        <f>IF(Table1[[#This Row],[quantity]]&gt;=6,"Bulk Order","-")</f>
        <v>-</v>
      </c>
    </row>
    <row r="3272" spans="1:16" ht="14.25" customHeight="1" x14ac:dyDescent="0.3">
      <c r="A3272" s="6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3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/>
      <c r="N3272" s="1" t="s">
        <v>39</v>
      </c>
      <c r="O3272" s="7">
        <f t="shared" si="104"/>
        <v>3593.3040000000001</v>
      </c>
      <c r="P3272" s="1" t="str">
        <f>IF(Table1[[#This Row],[quantity]]&gt;=6,"Bulk Order","-")</f>
        <v>-</v>
      </c>
    </row>
    <row r="3273" spans="1:16" ht="14.25" customHeight="1" x14ac:dyDescent="0.3">
      <c r="A3273" s="6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3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/>
      <c r="N3273" s="1" t="s">
        <v>28</v>
      </c>
      <c r="O3273" s="7">
        <f t="shared" si="104"/>
        <v>2139.8371999999999</v>
      </c>
      <c r="P3273" s="1" t="str">
        <f>IF(Table1[[#This Row],[quantity]]&gt;=6,"Bulk Order","-")</f>
        <v>-</v>
      </c>
    </row>
    <row r="3274" spans="1:16" ht="14.25" customHeight="1" x14ac:dyDescent="0.3">
      <c r="A3274" s="6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3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/>
      <c r="N3274" s="1" t="s">
        <v>17</v>
      </c>
      <c r="O3274" s="7">
        <f t="shared" si="104"/>
        <v>2766.3489</v>
      </c>
      <c r="P3274" s="1" t="str">
        <f>IF(Table1[[#This Row],[quantity]]&gt;=6,"Bulk Order","-")</f>
        <v>-</v>
      </c>
    </row>
    <row r="3275" spans="1:16" ht="14.25" customHeight="1" x14ac:dyDescent="0.3">
      <c r="A3275" s="6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3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/>
      <c r="N3275" s="1" t="s">
        <v>23</v>
      </c>
      <c r="O3275" s="7">
        <f t="shared" si="104"/>
        <v>2916.2480000000005</v>
      </c>
      <c r="P3275" s="1" t="str">
        <f>IF(Table1[[#This Row],[quantity]]&gt;=6,"Bulk Order","-")</f>
        <v>-</v>
      </c>
    </row>
    <row r="3276" spans="1:16" ht="14.25" customHeight="1" x14ac:dyDescent="0.3">
      <c r="A3276" s="6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3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/>
      <c r="N3276" s="1" t="s">
        <v>48</v>
      </c>
      <c r="O3276" s="7">
        <f t="shared" si="104"/>
        <v>3698.0831999999996</v>
      </c>
      <c r="P3276" s="1" t="str">
        <f>IF(Table1[[#This Row],[quantity]]&gt;=6,"Bulk Order","-")</f>
        <v>-</v>
      </c>
    </row>
    <row r="3277" spans="1:16" ht="14.25" customHeight="1" x14ac:dyDescent="0.3">
      <c r="A3277" s="6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3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/>
      <c r="N3277" s="1" t="s">
        <v>34</v>
      </c>
      <c r="O3277" s="7">
        <f t="shared" si="104"/>
        <v>2270.5744</v>
      </c>
      <c r="P3277" s="1" t="str">
        <f>IF(Table1[[#This Row],[quantity]]&gt;=6,"Bulk Order","-")</f>
        <v>-</v>
      </c>
    </row>
    <row r="3278" spans="1:16" ht="14.25" customHeight="1" x14ac:dyDescent="0.3">
      <c r="A3278" s="6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3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/>
      <c r="N3278" s="1" t="s">
        <v>48</v>
      </c>
      <c r="O3278" s="7">
        <f t="shared" si="104"/>
        <v>972.01670000000001</v>
      </c>
      <c r="P3278" s="1" t="str">
        <f>IF(Table1[[#This Row],[quantity]]&gt;=6,"Bulk Order","-")</f>
        <v>-</v>
      </c>
    </row>
    <row r="3279" spans="1:16" ht="14.25" customHeight="1" x14ac:dyDescent="0.3">
      <c r="A3279" s="6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3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/>
      <c r="N3279" s="1" t="s">
        <v>34</v>
      </c>
      <c r="O3279" s="7">
        <f t="shared" si="104"/>
        <v>2187.7357000000002</v>
      </c>
      <c r="P3279" s="1" t="str">
        <f>IF(Table1[[#This Row],[quantity]]&gt;=6,"Bulk Order","-")</f>
        <v>-</v>
      </c>
    </row>
    <row r="3280" spans="1:16" ht="14.25" customHeight="1" x14ac:dyDescent="0.3">
      <c r="A3280" s="6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3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/>
      <c r="N3280" s="1" t="s">
        <v>48</v>
      </c>
      <c r="O3280" s="7">
        <f t="shared" si="104"/>
        <v>2542.8649999999998</v>
      </c>
      <c r="P3280" s="1" t="str">
        <f>IF(Table1[[#This Row],[quantity]]&gt;=6,"Bulk Order","-")</f>
        <v>Bulk Order</v>
      </c>
    </row>
    <row r="3281" spans="1:16" ht="14.25" customHeight="1" x14ac:dyDescent="0.3">
      <c r="A3281" s="6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3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/>
      <c r="N3281" s="1" t="s">
        <v>17</v>
      </c>
      <c r="O3281" s="7">
        <f t="shared" si="104"/>
        <v>667.73839999999996</v>
      </c>
      <c r="P3281" s="1" t="str">
        <f>IF(Table1[[#This Row],[quantity]]&gt;=6,"Bulk Order","-")</f>
        <v>Bulk Order</v>
      </c>
    </row>
    <row r="3282" spans="1:16" ht="14.25" customHeight="1" x14ac:dyDescent="0.3">
      <c r="A3282" s="6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3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/>
      <c r="N3282" s="1" t="s">
        <v>28</v>
      </c>
      <c r="O3282" s="7">
        <f t="shared" si="104"/>
        <v>2939.0607</v>
      </c>
      <c r="P3282" s="1" t="str">
        <f>IF(Table1[[#This Row],[quantity]]&gt;=6,"Bulk Order","-")</f>
        <v>-</v>
      </c>
    </row>
    <row r="3283" spans="1:16" ht="14.25" customHeight="1" x14ac:dyDescent="0.3">
      <c r="A3283" s="6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3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/>
      <c r="N3283" s="1" t="s">
        <v>28</v>
      </c>
      <c r="O3283" s="7">
        <f t="shared" si="104"/>
        <v>1977.7973000000002</v>
      </c>
      <c r="P3283" s="1" t="str">
        <f>IF(Table1[[#This Row],[quantity]]&gt;=6,"Bulk Order","-")</f>
        <v>-</v>
      </c>
    </row>
    <row r="3284" spans="1:16" ht="14.25" customHeight="1" x14ac:dyDescent="0.3">
      <c r="A3284" s="6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3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/>
      <c r="N3284" s="1" t="s">
        <v>23</v>
      </c>
      <c r="O3284" s="7">
        <f t="shared" si="104"/>
        <v>547.67039999999997</v>
      </c>
      <c r="P3284" s="1" t="str">
        <f>IF(Table1[[#This Row],[quantity]]&gt;=6,"Bulk Order","-")</f>
        <v>-</v>
      </c>
    </row>
    <row r="3285" spans="1:16" ht="14.25" customHeight="1" x14ac:dyDescent="0.3">
      <c r="A3285" s="6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3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/>
      <c r="N3285" s="1" t="s">
        <v>34</v>
      </c>
      <c r="O3285" s="7">
        <f t="shared" si="104"/>
        <v>1641.806</v>
      </c>
      <c r="P3285" s="1" t="str">
        <f>IF(Table1[[#This Row],[quantity]]&gt;=6,"Bulk Order","-")</f>
        <v>Bulk Order</v>
      </c>
    </row>
    <row r="3286" spans="1:16" ht="14.25" customHeight="1" x14ac:dyDescent="0.3">
      <c r="A3286" s="6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3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/>
      <c r="N3286" s="1" t="s">
        <v>48</v>
      </c>
      <c r="O3286" s="7">
        <f t="shared" si="104"/>
        <v>256.32</v>
      </c>
      <c r="P3286" s="1" t="str">
        <f>IF(Table1[[#This Row],[quantity]]&gt;=6,"Bulk Order","-")</f>
        <v>Bulk Order</v>
      </c>
    </row>
    <row r="3287" spans="1:16" ht="14.25" customHeight="1" x14ac:dyDescent="0.3">
      <c r="A3287" s="6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3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/>
      <c r="N3287" s="1" t="s">
        <v>39</v>
      </c>
      <c r="O3287" s="7">
        <f t="shared" si="104"/>
        <v>130.9847</v>
      </c>
      <c r="P3287" s="1" t="str">
        <f>IF(Table1[[#This Row],[quantity]]&gt;=6,"Bulk Order","-")</f>
        <v>Bulk Order</v>
      </c>
    </row>
    <row r="3288" spans="1:16" ht="14.25" customHeight="1" x14ac:dyDescent="0.3">
      <c r="A3288" s="6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3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/>
      <c r="N3288" s="1" t="s">
        <v>39</v>
      </c>
      <c r="O3288" s="7">
        <f t="shared" si="104"/>
        <v>4191.6292000000003</v>
      </c>
      <c r="P3288" s="1" t="str">
        <f>IF(Table1[[#This Row],[quantity]]&gt;=6,"Bulk Order","-")</f>
        <v>Bulk Order</v>
      </c>
    </row>
    <row r="3289" spans="1:16" ht="14.25" customHeight="1" x14ac:dyDescent="0.3">
      <c r="A3289" s="6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3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/>
      <c r="N3289" s="1" t="s">
        <v>48</v>
      </c>
      <c r="O3289" s="7">
        <f t="shared" si="104"/>
        <v>1675.3953000000001</v>
      </c>
      <c r="P3289" s="1" t="str">
        <f>IF(Table1[[#This Row],[quantity]]&gt;=6,"Bulk Order","-")</f>
        <v>-</v>
      </c>
    </row>
    <row r="3290" spans="1:16" ht="14.25" customHeight="1" x14ac:dyDescent="0.3">
      <c r="A3290" s="6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3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/>
      <c r="N3290" s="1" t="s">
        <v>23</v>
      </c>
      <c r="O3290" s="7">
        <f t="shared" si="104"/>
        <v>1961.1052</v>
      </c>
      <c r="P3290" s="1" t="str">
        <f>IF(Table1[[#This Row],[quantity]]&gt;=6,"Bulk Order","-")</f>
        <v>-</v>
      </c>
    </row>
    <row r="3291" spans="1:16" ht="14.25" customHeight="1" x14ac:dyDescent="0.3">
      <c r="A3291" s="6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3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/>
      <c r="N3291" s="1" t="s">
        <v>28</v>
      </c>
      <c r="O3291" s="7">
        <f t="shared" si="104"/>
        <v>794.71799999999996</v>
      </c>
      <c r="P3291" s="1" t="str">
        <f>IF(Table1[[#This Row],[quantity]]&gt;=6,"Bulk Order","-")</f>
        <v>Bulk Order</v>
      </c>
    </row>
    <row r="3292" spans="1:16" ht="14.25" customHeight="1" x14ac:dyDescent="0.3">
      <c r="A3292" s="6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3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/>
      <c r="N3292" s="1" t="s">
        <v>28</v>
      </c>
      <c r="O3292" s="7">
        <f t="shared" si="104"/>
        <v>2373.127</v>
      </c>
      <c r="P3292" s="1" t="str">
        <f>IF(Table1[[#This Row],[quantity]]&gt;=6,"Bulk Order","-")</f>
        <v>Bulk Order</v>
      </c>
    </row>
    <row r="3293" spans="1:16" ht="14.25" customHeight="1" x14ac:dyDescent="0.3">
      <c r="A3293" s="6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3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/>
      <c r="N3293" s="1" t="s">
        <v>28</v>
      </c>
      <c r="O3293" s="7">
        <f t="shared" si="104"/>
        <v>908.91079999999999</v>
      </c>
      <c r="P3293" s="1" t="str">
        <f>IF(Table1[[#This Row],[quantity]]&gt;=6,"Bulk Order","-")</f>
        <v>Bulk Order</v>
      </c>
    </row>
    <row r="3294" spans="1:16" ht="14.25" customHeight="1" x14ac:dyDescent="0.3">
      <c r="A3294" s="6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3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/>
      <c r="N3294" s="1" t="s">
        <v>48</v>
      </c>
      <c r="O3294" s="7">
        <f t="shared" si="104"/>
        <v>3265.6841999999997</v>
      </c>
      <c r="P3294" s="1" t="str">
        <f>IF(Table1[[#This Row],[quantity]]&gt;=6,"Bulk Order","-")</f>
        <v>Bulk Order</v>
      </c>
    </row>
    <row r="3295" spans="1:16" ht="14.25" customHeight="1" x14ac:dyDescent="0.3">
      <c r="A3295" s="6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3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/>
      <c r="N3295" s="1" t="s">
        <v>48</v>
      </c>
      <c r="O3295" s="7">
        <f t="shared" si="104"/>
        <v>3266.1839</v>
      </c>
      <c r="P3295" s="1" t="str">
        <f>IF(Table1[[#This Row],[quantity]]&gt;=6,"Bulk Order","-")</f>
        <v>Bulk Order</v>
      </c>
    </row>
    <row r="3296" spans="1:16" ht="14.25" customHeight="1" x14ac:dyDescent="0.3">
      <c r="A3296" s="6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3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/>
      <c r="N3296" s="1" t="s">
        <v>28</v>
      </c>
      <c r="O3296" s="7">
        <f t="shared" si="104"/>
        <v>3950.2867999999999</v>
      </c>
      <c r="P3296" s="1" t="str">
        <f>IF(Table1[[#This Row],[quantity]]&gt;=6,"Bulk Order","-")</f>
        <v>Bulk Order</v>
      </c>
    </row>
    <row r="3297" spans="1:16" ht="14.25" customHeight="1" x14ac:dyDescent="0.3">
      <c r="A3297" s="6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3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/>
      <c r="N3297" s="1" t="s">
        <v>48</v>
      </c>
      <c r="O3297" s="7">
        <f t="shared" si="104"/>
        <v>317.52600000000001</v>
      </c>
      <c r="P3297" s="1" t="str">
        <f>IF(Table1[[#This Row],[quantity]]&gt;=6,"Bulk Order","-")</f>
        <v>-</v>
      </c>
    </row>
    <row r="3298" spans="1:16" ht="14.25" customHeight="1" x14ac:dyDescent="0.3">
      <c r="A3298" s="6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3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/>
      <c r="N3298" s="1" t="s">
        <v>28</v>
      </c>
      <c r="O3298" s="7">
        <f t="shared" si="104"/>
        <v>2521.37</v>
      </c>
      <c r="P3298" s="1" t="str">
        <f>IF(Table1[[#This Row],[quantity]]&gt;=6,"Bulk Order","-")</f>
        <v>Bulk Order</v>
      </c>
    </row>
    <row r="3299" spans="1:16" ht="14.25" customHeight="1" x14ac:dyDescent="0.3">
      <c r="A3299" s="6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3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/>
      <c r="N3299" s="1" t="s">
        <v>48</v>
      </c>
      <c r="O3299" s="7">
        <f t="shared" si="104"/>
        <v>2681.5007999999998</v>
      </c>
      <c r="P3299" s="1" t="str">
        <f>IF(Table1[[#This Row],[quantity]]&gt;=6,"Bulk Order","-")</f>
        <v>Bulk Order</v>
      </c>
    </row>
    <row r="3300" spans="1:16" ht="14.25" customHeight="1" x14ac:dyDescent="0.3">
      <c r="A3300" s="6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3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/>
      <c r="N3300" s="1" t="s">
        <v>48</v>
      </c>
      <c r="O3300" s="7">
        <f t="shared" si="104"/>
        <v>560.76019999999994</v>
      </c>
      <c r="P3300" s="1" t="str">
        <f>IF(Table1[[#This Row],[quantity]]&gt;=6,"Bulk Order","-")</f>
        <v>-</v>
      </c>
    </row>
    <row r="3301" spans="1:16" ht="14.25" customHeight="1" x14ac:dyDescent="0.3">
      <c r="A3301" s="6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3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/>
      <c r="N3301" s="1" t="s">
        <v>17</v>
      </c>
      <c r="O3301" s="7">
        <f t="shared" si="104"/>
        <v>423.11519999999996</v>
      </c>
      <c r="P3301" s="1" t="str">
        <f>IF(Table1[[#This Row],[quantity]]&gt;=6,"Bulk Order","-")</f>
        <v>-</v>
      </c>
    </row>
    <row r="3302" spans="1:16" ht="14.25" customHeight="1" x14ac:dyDescent="0.3">
      <c r="A3302" s="6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3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/>
      <c r="N3302" s="1" t="s">
        <v>48</v>
      </c>
      <c r="O3302" s="7">
        <f t="shared" si="104"/>
        <v>2174.6006000000007</v>
      </c>
      <c r="P3302" s="1" t="str">
        <f>IF(Table1[[#This Row],[quantity]]&gt;=6,"Bulk Order","-")</f>
        <v>Bulk Order</v>
      </c>
    </row>
    <row r="3303" spans="1:16" ht="14.25" customHeight="1" x14ac:dyDescent="0.3">
      <c r="A3303" s="6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3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/>
      <c r="N3303" s="1" t="s">
        <v>17</v>
      </c>
      <c r="O3303" s="7">
        <f t="shared" si="104"/>
        <v>2922.9273000000003</v>
      </c>
      <c r="P3303" s="1" t="str">
        <f>IF(Table1[[#This Row],[quantity]]&gt;=6,"Bulk Order","-")</f>
        <v>Bulk Order</v>
      </c>
    </row>
    <row r="3304" spans="1:16" ht="14.25" customHeight="1" x14ac:dyDescent="0.3">
      <c r="A3304" s="6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3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/>
      <c r="N3304" s="1" t="s">
        <v>48</v>
      </c>
      <c r="O3304" s="7">
        <f t="shared" si="104"/>
        <v>1953.81</v>
      </c>
      <c r="P3304" s="1" t="str">
        <f>IF(Table1[[#This Row],[quantity]]&gt;=6,"Bulk Order","-")</f>
        <v>-</v>
      </c>
    </row>
    <row r="3305" spans="1:16" ht="14.25" customHeight="1" x14ac:dyDescent="0.3">
      <c r="A3305" s="6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3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/>
      <c r="N3305" s="1" t="s">
        <v>23</v>
      </c>
      <c r="O3305" s="7">
        <f t="shared" si="104"/>
        <v>567.44620000000009</v>
      </c>
      <c r="P3305" s="1" t="str">
        <f>IF(Table1[[#This Row],[quantity]]&gt;=6,"Bulk Order","-")</f>
        <v>Bulk Order</v>
      </c>
    </row>
    <row r="3306" spans="1:16" ht="14.25" customHeight="1" x14ac:dyDescent="0.3">
      <c r="A3306" s="6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3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/>
      <c r="N3306" s="1" t="s">
        <v>39</v>
      </c>
      <c r="O3306" s="7">
        <f t="shared" si="104"/>
        <v>1445.95</v>
      </c>
      <c r="P3306" s="1" t="str">
        <f>IF(Table1[[#This Row],[quantity]]&gt;=6,"Bulk Order","-")</f>
        <v>Bulk Order</v>
      </c>
    </row>
    <row r="3307" spans="1:16" ht="14.25" customHeight="1" x14ac:dyDescent="0.3">
      <c r="A3307" s="6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3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/>
      <c r="N3307" s="1" t="s">
        <v>48</v>
      </c>
      <c r="O3307" s="7">
        <f t="shared" si="104"/>
        <v>1037.6154000000001</v>
      </c>
      <c r="P3307" s="1" t="str">
        <f>IF(Table1[[#This Row],[quantity]]&gt;=6,"Bulk Order","-")</f>
        <v>-</v>
      </c>
    </row>
    <row r="3308" spans="1:16" ht="14.25" customHeight="1" x14ac:dyDescent="0.3">
      <c r="A3308" s="6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3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/>
      <c r="N3308" s="1" t="s">
        <v>39</v>
      </c>
      <c r="O3308" s="7">
        <f t="shared" si="104"/>
        <v>2297.5655999999999</v>
      </c>
      <c r="P3308" s="1" t="str">
        <f>IF(Table1[[#This Row],[quantity]]&gt;=6,"Bulk Order","-")</f>
        <v>-</v>
      </c>
    </row>
    <row r="3309" spans="1:16" ht="14.25" customHeight="1" x14ac:dyDescent="0.3">
      <c r="A3309" s="6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3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/>
      <c r="N3309" s="1" t="s">
        <v>23</v>
      </c>
      <c r="O3309" s="7">
        <f t="shared" si="104"/>
        <v>1443.5135999999998</v>
      </c>
      <c r="P3309" s="1" t="str">
        <f>IF(Table1[[#This Row],[quantity]]&gt;=6,"Bulk Order","-")</f>
        <v>Bulk Order</v>
      </c>
    </row>
    <row r="3310" spans="1:16" ht="14.25" customHeight="1" x14ac:dyDescent="0.3">
      <c r="A3310" s="6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3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/>
      <c r="N3310" s="1" t="s">
        <v>48</v>
      </c>
      <c r="O3310" s="7">
        <f t="shared" si="104"/>
        <v>2164.29</v>
      </c>
      <c r="P3310" s="1" t="str">
        <f>IF(Table1[[#This Row],[quantity]]&gt;=6,"Bulk Order","-")</f>
        <v>-</v>
      </c>
    </row>
    <row r="3311" spans="1:16" ht="14.25" customHeight="1" x14ac:dyDescent="0.3">
      <c r="A3311" s="6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3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/>
      <c r="N3311" s="1" t="s">
        <v>17</v>
      </c>
      <c r="O3311" s="7">
        <f t="shared" si="104"/>
        <v>2380.9110000000001</v>
      </c>
      <c r="P3311" s="1" t="str">
        <f>IF(Table1[[#This Row],[quantity]]&gt;=6,"Bulk Order","-")</f>
        <v>Bulk Order</v>
      </c>
    </row>
    <row r="3312" spans="1:16" ht="14.25" customHeight="1" x14ac:dyDescent="0.3">
      <c r="A3312" s="6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3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/>
      <c r="N3312" s="1" t="s">
        <v>48</v>
      </c>
      <c r="O3312" s="7">
        <f t="shared" si="104"/>
        <v>2026.3412000000001</v>
      </c>
      <c r="P3312" s="1" t="str">
        <f>IF(Table1[[#This Row],[quantity]]&gt;=6,"Bulk Order","-")</f>
        <v>-</v>
      </c>
    </row>
    <row r="3313" spans="1:16" ht="14.25" customHeight="1" x14ac:dyDescent="0.3">
      <c r="A3313" s="6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3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/>
      <c r="N3313" s="1" t="s">
        <v>34</v>
      </c>
      <c r="O3313" s="7">
        <f t="shared" si="104"/>
        <v>2820.8086000000003</v>
      </c>
      <c r="P3313" s="1" t="str">
        <f>IF(Table1[[#This Row],[quantity]]&gt;=6,"Bulk Order","-")</f>
        <v>Bulk Order</v>
      </c>
    </row>
    <row r="3314" spans="1:16" ht="14.25" customHeight="1" x14ac:dyDescent="0.3">
      <c r="A3314" s="6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3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/>
      <c r="N3314" s="1" t="s">
        <v>34</v>
      </c>
      <c r="O3314" s="7">
        <f t="shared" si="104"/>
        <v>677.13030000000003</v>
      </c>
      <c r="P3314" s="1" t="str">
        <f>IF(Table1[[#This Row],[quantity]]&gt;=6,"Bulk Order","-")</f>
        <v>-</v>
      </c>
    </row>
    <row r="3315" spans="1:16" ht="14.25" customHeight="1" x14ac:dyDescent="0.3">
      <c r="A3315" s="6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3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/>
      <c r="N3315" s="1" t="s">
        <v>34</v>
      </c>
      <c r="O3315" s="7">
        <f t="shared" si="104"/>
        <v>1595.8020000000001</v>
      </c>
      <c r="P3315" s="1" t="str">
        <f>IF(Table1[[#This Row],[quantity]]&gt;=6,"Bulk Order","-")</f>
        <v>-</v>
      </c>
    </row>
    <row r="3316" spans="1:16" ht="14.25" customHeight="1" x14ac:dyDescent="0.3">
      <c r="A3316" s="6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3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/>
      <c r="N3316" s="1" t="s">
        <v>39</v>
      </c>
      <c r="O3316" s="7">
        <f t="shared" si="104"/>
        <v>300.83</v>
      </c>
      <c r="P3316" s="1" t="str">
        <f>IF(Table1[[#This Row],[quantity]]&gt;=6,"Bulk Order","-")</f>
        <v>Bulk Order</v>
      </c>
    </row>
    <row r="3317" spans="1:16" ht="14.25" customHeight="1" x14ac:dyDescent="0.3">
      <c r="A3317" s="6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3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/>
      <c r="N3317" s="1" t="s">
        <v>39</v>
      </c>
      <c r="O3317" s="7">
        <f t="shared" si="104"/>
        <v>1850.56</v>
      </c>
      <c r="P3317" s="1" t="str">
        <f>IF(Table1[[#This Row],[quantity]]&gt;=6,"Bulk Order","-")</f>
        <v>-</v>
      </c>
    </row>
    <row r="3318" spans="1:16" ht="14.25" customHeight="1" x14ac:dyDescent="0.3">
      <c r="A3318" s="6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3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/>
      <c r="N3318" s="1" t="s">
        <v>23</v>
      </c>
      <c r="O3318" s="7">
        <f t="shared" si="104"/>
        <v>3155.529</v>
      </c>
      <c r="P3318" s="1" t="str">
        <f>IF(Table1[[#This Row],[quantity]]&gt;=6,"Bulk Order","-")</f>
        <v>Bulk Order</v>
      </c>
    </row>
    <row r="3319" spans="1:16" ht="14.25" customHeight="1" x14ac:dyDescent="0.3">
      <c r="A3319" s="6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3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/>
      <c r="N3319" s="1" t="s">
        <v>23</v>
      </c>
      <c r="O3319" s="7">
        <f t="shared" si="104"/>
        <v>2692.9184</v>
      </c>
      <c r="P3319" s="1" t="str">
        <f>IF(Table1[[#This Row],[quantity]]&gt;=6,"Bulk Order","-")</f>
        <v>Bulk Order</v>
      </c>
    </row>
    <row r="3320" spans="1:16" ht="14.25" customHeight="1" x14ac:dyDescent="0.3">
      <c r="A3320" s="6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3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/>
      <c r="N3320" s="1" t="s">
        <v>28</v>
      </c>
      <c r="O3320" s="7">
        <f t="shared" si="104"/>
        <v>651.77600000000007</v>
      </c>
      <c r="P3320" s="1" t="str">
        <f>IF(Table1[[#This Row],[quantity]]&gt;=6,"Bulk Order","-")</f>
        <v>-</v>
      </c>
    </row>
    <row r="3321" spans="1:16" ht="14.25" customHeight="1" x14ac:dyDescent="0.3">
      <c r="A3321" s="6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3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/>
      <c r="N3321" s="1" t="s">
        <v>17</v>
      </c>
      <c r="O3321" s="7">
        <f t="shared" si="104"/>
        <v>920.41949999999997</v>
      </c>
      <c r="P3321" s="1" t="str">
        <f>IF(Table1[[#This Row],[quantity]]&gt;=6,"Bulk Order","-")</f>
        <v>Bulk Order</v>
      </c>
    </row>
    <row r="3322" spans="1:16" ht="14.25" customHeight="1" x14ac:dyDescent="0.3">
      <c r="A3322" s="6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3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/>
      <c r="N3322" s="1" t="s">
        <v>48</v>
      </c>
      <c r="O3322" s="7">
        <f t="shared" si="104"/>
        <v>408.08180000000004</v>
      </c>
      <c r="P3322" s="1" t="str">
        <f>IF(Table1[[#This Row],[quantity]]&gt;=6,"Bulk Order","-")</f>
        <v>Bulk Order</v>
      </c>
    </row>
    <row r="3323" spans="1:16" ht="14.25" customHeight="1" x14ac:dyDescent="0.3">
      <c r="A3323" s="6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3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/>
      <c r="N3323" s="1" t="s">
        <v>23</v>
      </c>
      <c r="O3323" s="7">
        <f t="shared" si="104"/>
        <v>834.81720000000007</v>
      </c>
      <c r="P3323" s="1" t="str">
        <f>IF(Table1[[#This Row],[quantity]]&gt;=6,"Bulk Order","-")</f>
        <v>Bulk Order</v>
      </c>
    </row>
    <row r="3324" spans="1:16" ht="14.25" customHeight="1" x14ac:dyDescent="0.3">
      <c r="A3324" s="6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3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/>
      <c r="N3324" s="1" t="s">
        <v>34</v>
      </c>
      <c r="O3324" s="7">
        <f t="shared" si="104"/>
        <v>1818.0066000000002</v>
      </c>
      <c r="P3324" s="1" t="str">
        <f>IF(Table1[[#This Row],[quantity]]&gt;=6,"Bulk Order","-")</f>
        <v>-</v>
      </c>
    </row>
    <row r="3325" spans="1:16" ht="14.25" customHeight="1" x14ac:dyDescent="0.3">
      <c r="A3325" s="6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3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/>
      <c r="N3325" s="1" t="s">
        <v>39</v>
      </c>
      <c r="O3325" s="7">
        <f t="shared" si="104"/>
        <v>1718.2079999999999</v>
      </c>
      <c r="P3325" s="1" t="str">
        <f>IF(Table1[[#This Row],[quantity]]&gt;=6,"Bulk Order","-")</f>
        <v>-</v>
      </c>
    </row>
    <row r="3326" spans="1:16" ht="14.25" customHeight="1" x14ac:dyDescent="0.3">
      <c r="A3326" s="6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3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/>
      <c r="N3326" s="1" t="s">
        <v>48</v>
      </c>
      <c r="O3326" s="7">
        <f t="shared" si="104"/>
        <v>714.62300000000005</v>
      </c>
      <c r="P3326" s="1" t="str">
        <f>IF(Table1[[#This Row],[quantity]]&gt;=6,"Bulk Order","-")</f>
        <v>Bulk Order</v>
      </c>
    </row>
    <row r="3327" spans="1:16" ht="14.25" customHeight="1" x14ac:dyDescent="0.3">
      <c r="A3327" s="6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3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/>
      <c r="N3327" s="1" t="s">
        <v>23</v>
      </c>
      <c r="O3327" s="7">
        <f t="shared" si="104"/>
        <v>482.81470000000002</v>
      </c>
      <c r="P3327" s="1" t="str">
        <f>IF(Table1[[#This Row],[quantity]]&gt;=6,"Bulk Order","-")</f>
        <v>Bulk Order</v>
      </c>
    </row>
    <row r="3328" spans="1:16" ht="14.25" customHeight="1" x14ac:dyDescent="0.3">
      <c r="A3328" s="6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3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/>
      <c r="N3328" s="1" t="s">
        <v>23</v>
      </c>
      <c r="O3328" s="7">
        <f t="shared" si="104"/>
        <v>3049.57</v>
      </c>
      <c r="P3328" s="1" t="str">
        <f>IF(Table1[[#This Row],[quantity]]&gt;=6,"Bulk Order","-")</f>
        <v>-</v>
      </c>
    </row>
    <row r="3329" spans="1:16" ht="14.25" customHeight="1" x14ac:dyDescent="0.3">
      <c r="A3329" s="6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3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/>
      <c r="N3329" s="1" t="s">
        <v>48</v>
      </c>
      <c r="O3329" s="7">
        <f t="shared" si="104"/>
        <v>1785.8609999999999</v>
      </c>
      <c r="P3329" s="1" t="str">
        <f>IF(Table1[[#This Row],[quantity]]&gt;=6,"Bulk Order","-")</f>
        <v>-</v>
      </c>
    </row>
    <row r="3330" spans="1:16" ht="14.25" customHeight="1" x14ac:dyDescent="0.3">
      <c r="A3330" s="6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3"/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/>
      <c r="N3330" s="1" t="s">
        <v>17</v>
      </c>
      <c r="O3330" s="7">
        <f t="shared" si="104"/>
        <v>2875.6791999999996</v>
      </c>
      <c r="P3330" s="1" t="str">
        <f>IF(Table1[[#This Row],[quantity]]&gt;=6,"Bulk Order","-")</f>
        <v>-</v>
      </c>
    </row>
    <row r="3331" spans="1:16" ht="14.25" customHeight="1" x14ac:dyDescent="0.3">
      <c r="A3331" s="6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ref="F3331:F3394" si="105">D3331*E3331</f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/>
      <c r="N3331" s="1" t="s">
        <v>23</v>
      </c>
      <c r="O3331" s="7">
        <f t="shared" ref="O3331:O3394" si="106">D3331-F3331</f>
        <v>788.37260000000003</v>
      </c>
      <c r="P3331" s="1" t="str">
        <f>IF(Table1[[#This Row],[quantity]]&gt;=6,"Bulk Order","-")</f>
        <v>Bulk Order</v>
      </c>
    </row>
    <row r="3332" spans="1:16" ht="14.25" customHeight="1" x14ac:dyDescent="0.3">
      <c r="A3332" s="6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5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/>
      <c r="N3332" s="1" t="s">
        <v>39</v>
      </c>
      <c r="O3332" s="7">
        <f t="shared" si="106"/>
        <v>3914.7195999999999</v>
      </c>
      <c r="P3332" s="1" t="str">
        <f>IF(Table1[[#This Row],[quantity]]&gt;=6,"Bulk Order","-")</f>
        <v>-</v>
      </c>
    </row>
    <row r="3333" spans="1:16" ht="14.25" customHeight="1" x14ac:dyDescent="0.3">
      <c r="A3333" s="6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5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/>
      <c r="N3333" s="1" t="s">
        <v>34</v>
      </c>
      <c r="O3333" s="7">
        <f t="shared" si="106"/>
        <v>1524.5152000000003</v>
      </c>
      <c r="P3333" s="1" t="str">
        <f>IF(Table1[[#This Row],[quantity]]&gt;=6,"Bulk Order","-")</f>
        <v>-</v>
      </c>
    </row>
    <row r="3334" spans="1:16" ht="14.25" customHeight="1" x14ac:dyDescent="0.3">
      <c r="A3334" s="6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5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/>
      <c r="N3334" s="1" t="s">
        <v>28</v>
      </c>
      <c r="O3334" s="7">
        <f t="shared" si="106"/>
        <v>1081.4573</v>
      </c>
      <c r="P3334" s="1" t="str">
        <f>IF(Table1[[#This Row],[quantity]]&gt;=6,"Bulk Order","-")</f>
        <v>Bulk Order</v>
      </c>
    </row>
    <row r="3335" spans="1:16" ht="14.25" customHeight="1" x14ac:dyDescent="0.3">
      <c r="A3335" s="6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5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/>
      <c r="N3335" s="1" t="s">
        <v>23</v>
      </c>
      <c r="O3335" s="7">
        <f t="shared" si="106"/>
        <v>1310.7731000000001</v>
      </c>
      <c r="P3335" s="1" t="str">
        <f>IF(Table1[[#This Row],[quantity]]&gt;=6,"Bulk Order","-")</f>
        <v>Bulk Order</v>
      </c>
    </row>
    <row r="3336" spans="1:16" ht="14.25" customHeight="1" x14ac:dyDescent="0.3">
      <c r="A3336" s="6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5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/>
      <c r="N3336" s="1" t="s">
        <v>34</v>
      </c>
      <c r="O3336" s="7">
        <f t="shared" si="106"/>
        <v>1288.2303999999999</v>
      </c>
      <c r="P3336" s="1" t="str">
        <f>IF(Table1[[#This Row],[quantity]]&gt;=6,"Bulk Order","-")</f>
        <v>Bulk Order</v>
      </c>
    </row>
    <row r="3337" spans="1:16" ht="14.25" customHeight="1" x14ac:dyDescent="0.3">
      <c r="A3337" s="6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5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/>
      <c r="N3337" s="1" t="s">
        <v>23</v>
      </c>
      <c r="O3337" s="7">
        <f t="shared" si="106"/>
        <v>1648.2339999999999</v>
      </c>
      <c r="P3337" s="1" t="str">
        <f>IF(Table1[[#This Row],[quantity]]&gt;=6,"Bulk Order","-")</f>
        <v>-</v>
      </c>
    </row>
    <row r="3338" spans="1:16" ht="14.25" customHeight="1" x14ac:dyDescent="0.3">
      <c r="A3338" s="6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5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/>
      <c r="N3338" s="1" t="s">
        <v>48</v>
      </c>
      <c r="O3338" s="7">
        <f t="shared" si="106"/>
        <v>297.51930000000004</v>
      </c>
      <c r="P3338" s="1" t="str">
        <f>IF(Table1[[#This Row],[quantity]]&gt;=6,"Bulk Order","-")</f>
        <v>-</v>
      </c>
    </row>
    <row r="3339" spans="1:16" ht="14.25" customHeight="1" x14ac:dyDescent="0.3">
      <c r="A3339" s="6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5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/>
      <c r="N3339" s="1" t="s">
        <v>39</v>
      </c>
      <c r="O3339" s="7">
        <f t="shared" si="106"/>
        <v>2112.9</v>
      </c>
      <c r="P3339" s="1" t="str">
        <f>IF(Table1[[#This Row],[quantity]]&gt;=6,"Bulk Order","-")</f>
        <v>Bulk Order</v>
      </c>
    </row>
    <row r="3340" spans="1:16" ht="14.25" customHeight="1" x14ac:dyDescent="0.3">
      <c r="A3340" s="6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5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/>
      <c r="N3340" s="1" t="s">
        <v>34</v>
      </c>
      <c r="O3340" s="7">
        <f t="shared" si="106"/>
        <v>681.63900000000001</v>
      </c>
      <c r="P3340" s="1" t="str">
        <f>IF(Table1[[#This Row],[quantity]]&gt;=6,"Bulk Order","-")</f>
        <v>-</v>
      </c>
    </row>
    <row r="3341" spans="1:16" ht="14.25" customHeight="1" x14ac:dyDescent="0.3">
      <c r="A3341" s="6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5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/>
      <c r="N3341" s="1" t="s">
        <v>28</v>
      </c>
      <c r="O3341" s="7">
        <f t="shared" si="106"/>
        <v>1555.4384999999997</v>
      </c>
      <c r="P3341" s="1" t="str">
        <f>IF(Table1[[#This Row],[quantity]]&gt;=6,"Bulk Order","-")</f>
        <v>-</v>
      </c>
    </row>
    <row r="3342" spans="1:16" ht="14.25" customHeight="1" x14ac:dyDescent="0.3">
      <c r="A3342" s="6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5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/>
      <c r="N3342" s="1" t="s">
        <v>17</v>
      </c>
      <c r="O3342" s="7">
        <f t="shared" si="106"/>
        <v>1008.0354</v>
      </c>
      <c r="P3342" s="1" t="str">
        <f>IF(Table1[[#This Row],[quantity]]&gt;=6,"Bulk Order","-")</f>
        <v>-</v>
      </c>
    </row>
    <row r="3343" spans="1:16" ht="14.25" customHeight="1" x14ac:dyDescent="0.3">
      <c r="A3343" s="6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5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/>
      <c r="N3343" s="1" t="s">
        <v>39</v>
      </c>
      <c r="O3343" s="7">
        <f t="shared" si="106"/>
        <v>1905.4533000000001</v>
      </c>
      <c r="P3343" s="1" t="str">
        <f>IF(Table1[[#This Row],[quantity]]&gt;=6,"Bulk Order","-")</f>
        <v>Bulk Order</v>
      </c>
    </row>
    <row r="3344" spans="1:16" ht="14.25" customHeight="1" x14ac:dyDescent="0.3">
      <c r="A3344" s="6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5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/>
      <c r="N3344" s="1" t="s">
        <v>34</v>
      </c>
      <c r="O3344" s="7">
        <f t="shared" si="106"/>
        <v>2847.1423999999997</v>
      </c>
      <c r="P3344" s="1" t="str">
        <f>IF(Table1[[#This Row],[quantity]]&gt;=6,"Bulk Order","-")</f>
        <v>-</v>
      </c>
    </row>
    <row r="3345" spans="1:16" ht="14.25" customHeight="1" x14ac:dyDescent="0.3">
      <c r="A3345" s="6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5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/>
      <c r="N3345" s="1" t="s">
        <v>48</v>
      </c>
      <c r="O3345" s="7">
        <f t="shared" si="106"/>
        <v>3858.2933999999996</v>
      </c>
      <c r="P3345" s="1" t="str">
        <f>IF(Table1[[#This Row],[quantity]]&gt;=6,"Bulk Order","-")</f>
        <v>Bulk Order</v>
      </c>
    </row>
    <row r="3346" spans="1:16" ht="14.25" customHeight="1" x14ac:dyDescent="0.3">
      <c r="A3346" s="6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5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/>
      <c r="N3346" s="1" t="s">
        <v>48</v>
      </c>
      <c r="O3346" s="7">
        <f t="shared" si="106"/>
        <v>163.45060000000001</v>
      </c>
      <c r="P3346" s="1" t="str">
        <f>IF(Table1[[#This Row],[quantity]]&gt;=6,"Bulk Order","-")</f>
        <v>-</v>
      </c>
    </row>
    <row r="3347" spans="1:16" ht="14.25" customHeight="1" x14ac:dyDescent="0.3">
      <c r="A3347" s="6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5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/>
      <c r="N3347" s="1" t="s">
        <v>39</v>
      </c>
      <c r="O3347" s="7">
        <f t="shared" si="106"/>
        <v>1317.4655</v>
      </c>
      <c r="P3347" s="1" t="str">
        <f>IF(Table1[[#This Row],[quantity]]&gt;=6,"Bulk Order","-")</f>
        <v>Bulk Order</v>
      </c>
    </row>
    <row r="3348" spans="1:16" ht="14.25" customHeight="1" x14ac:dyDescent="0.3">
      <c r="A3348" s="6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5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/>
      <c r="N3348" s="1" t="s">
        <v>17</v>
      </c>
      <c r="O3348" s="7">
        <f t="shared" si="106"/>
        <v>2094.2079000000003</v>
      </c>
      <c r="P3348" s="1" t="str">
        <f>IF(Table1[[#This Row],[quantity]]&gt;=6,"Bulk Order","-")</f>
        <v>Bulk Order</v>
      </c>
    </row>
    <row r="3349" spans="1:16" ht="14.25" customHeight="1" x14ac:dyDescent="0.3">
      <c r="A3349" s="6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5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/>
      <c r="N3349" s="1" t="s">
        <v>39</v>
      </c>
      <c r="O3349" s="7">
        <f t="shared" si="106"/>
        <v>1615.3325</v>
      </c>
      <c r="P3349" s="1" t="str">
        <f>IF(Table1[[#This Row],[quantity]]&gt;=6,"Bulk Order","-")</f>
        <v>-</v>
      </c>
    </row>
    <row r="3350" spans="1:16" ht="14.25" customHeight="1" x14ac:dyDescent="0.3">
      <c r="A3350" s="6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5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/>
      <c r="N3350" s="1" t="s">
        <v>28</v>
      </c>
      <c r="O3350" s="7">
        <f t="shared" si="106"/>
        <v>2591.4212000000002</v>
      </c>
      <c r="P3350" s="1" t="str">
        <f>IF(Table1[[#This Row],[quantity]]&gt;=6,"Bulk Order","-")</f>
        <v>-</v>
      </c>
    </row>
    <row r="3351" spans="1:16" ht="14.25" customHeight="1" x14ac:dyDescent="0.3">
      <c r="A3351" s="6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5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/>
      <c r="N3351" s="1" t="s">
        <v>34</v>
      </c>
      <c r="O3351" s="7">
        <f t="shared" si="106"/>
        <v>2629.8971000000001</v>
      </c>
      <c r="P3351" s="1" t="str">
        <f>IF(Table1[[#This Row],[quantity]]&gt;=6,"Bulk Order","-")</f>
        <v>-</v>
      </c>
    </row>
    <row r="3352" spans="1:16" ht="14.25" customHeight="1" x14ac:dyDescent="0.3">
      <c r="A3352" s="6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5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/>
      <c r="N3352" s="1" t="s">
        <v>23</v>
      </c>
      <c r="O3352" s="7">
        <f t="shared" si="106"/>
        <v>3073.0291999999999</v>
      </c>
      <c r="P3352" s="1" t="str">
        <f>IF(Table1[[#This Row],[quantity]]&gt;=6,"Bulk Order","-")</f>
        <v>Bulk Order</v>
      </c>
    </row>
    <row r="3353" spans="1:16" ht="14.25" customHeight="1" x14ac:dyDescent="0.3">
      <c r="A3353" s="6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5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/>
      <c r="N3353" s="1" t="s">
        <v>23</v>
      </c>
      <c r="O3353" s="7">
        <f t="shared" si="106"/>
        <v>432.0428</v>
      </c>
      <c r="P3353" s="1" t="str">
        <f>IF(Table1[[#This Row],[quantity]]&gt;=6,"Bulk Order","-")</f>
        <v>Bulk Order</v>
      </c>
    </row>
    <row r="3354" spans="1:16" ht="14.25" customHeight="1" x14ac:dyDescent="0.3">
      <c r="A3354" s="6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5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/>
      <c r="N3354" s="1" t="s">
        <v>17</v>
      </c>
      <c r="O3354" s="7">
        <f t="shared" si="106"/>
        <v>3299.6886</v>
      </c>
      <c r="P3354" s="1" t="str">
        <f>IF(Table1[[#This Row],[quantity]]&gt;=6,"Bulk Order","-")</f>
        <v>-</v>
      </c>
    </row>
    <row r="3355" spans="1:16" ht="14.25" customHeight="1" x14ac:dyDescent="0.3">
      <c r="A3355" s="6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5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/>
      <c r="N3355" s="1" t="s">
        <v>17</v>
      </c>
      <c r="O3355" s="7">
        <f t="shared" si="106"/>
        <v>3917.6621999999998</v>
      </c>
      <c r="P3355" s="1" t="str">
        <f>IF(Table1[[#This Row],[quantity]]&gt;=6,"Bulk Order","-")</f>
        <v>Bulk Order</v>
      </c>
    </row>
    <row r="3356" spans="1:16" ht="14.25" customHeight="1" x14ac:dyDescent="0.3">
      <c r="A3356" s="6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5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/>
      <c r="N3356" s="1" t="s">
        <v>39</v>
      </c>
      <c r="O3356" s="7">
        <f t="shared" si="106"/>
        <v>3232.1610000000001</v>
      </c>
      <c r="P3356" s="1" t="str">
        <f>IF(Table1[[#This Row],[quantity]]&gt;=6,"Bulk Order","-")</f>
        <v>-</v>
      </c>
    </row>
    <row r="3357" spans="1:16" ht="14.25" customHeight="1" x14ac:dyDescent="0.3">
      <c r="A3357" s="6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5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/>
      <c r="N3357" s="1" t="s">
        <v>48</v>
      </c>
      <c r="O3357" s="7">
        <f t="shared" si="106"/>
        <v>1959.6212999999998</v>
      </c>
      <c r="P3357" s="1" t="str">
        <f>IF(Table1[[#This Row],[quantity]]&gt;=6,"Bulk Order","-")</f>
        <v>Bulk Order</v>
      </c>
    </row>
    <row r="3358" spans="1:16" ht="14.25" customHeight="1" x14ac:dyDescent="0.3">
      <c r="A3358" s="6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5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/>
      <c r="N3358" s="1" t="s">
        <v>17</v>
      </c>
      <c r="O3358" s="7">
        <f t="shared" si="106"/>
        <v>3512.8984</v>
      </c>
      <c r="P3358" s="1" t="str">
        <f>IF(Table1[[#This Row],[quantity]]&gt;=6,"Bulk Order","-")</f>
        <v>Bulk Order</v>
      </c>
    </row>
    <row r="3359" spans="1:16" ht="14.25" customHeight="1" x14ac:dyDescent="0.3">
      <c r="A3359" s="6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5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/>
      <c r="N3359" s="1" t="s">
        <v>34</v>
      </c>
      <c r="O3359" s="7">
        <f t="shared" si="106"/>
        <v>3925.26</v>
      </c>
      <c r="P3359" s="1" t="str">
        <f>IF(Table1[[#This Row],[quantity]]&gt;=6,"Bulk Order","-")</f>
        <v>-</v>
      </c>
    </row>
    <row r="3360" spans="1:16" ht="14.25" customHeight="1" x14ac:dyDescent="0.3">
      <c r="A3360" s="6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5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/>
      <c r="N3360" s="1" t="s">
        <v>28</v>
      </c>
      <c r="O3360" s="7">
        <f t="shared" si="106"/>
        <v>3511.5524999999998</v>
      </c>
      <c r="P3360" s="1" t="str">
        <f>IF(Table1[[#This Row],[quantity]]&gt;=6,"Bulk Order","-")</f>
        <v>Bulk Order</v>
      </c>
    </row>
    <row r="3361" spans="1:16" ht="14.25" customHeight="1" x14ac:dyDescent="0.3">
      <c r="A3361" s="6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5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/>
      <c r="N3361" s="1" t="s">
        <v>34</v>
      </c>
      <c r="O3361" s="7">
        <f t="shared" si="106"/>
        <v>1906.1189999999999</v>
      </c>
      <c r="P3361" s="1" t="str">
        <f>IF(Table1[[#This Row],[quantity]]&gt;=6,"Bulk Order","-")</f>
        <v>-</v>
      </c>
    </row>
    <row r="3362" spans="1:16" ht="14.25" customHeight="1" x14ac:dyDescent="0.3">
      <c r="A3362" s="6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5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/>
      <c r="N3362" s="1" t="s">
        <v>17</v>
      </c>
      <c r="O3362" s="7">
        <f t="shared" si="106"/>
        <v>3255.0474000000004</v>
      </c>
      <c r="P3362" s="1" t="str">
        <f>IF(Table1[[#This Row],[quantity]]&gt;=6,"Bulk Order","-")</f>
        <v>-</v>
      </c>
    </row>
    <row r="3363" spans="1:16" ht="14.25" customHeight="1" x14ac:dyDescent="0.3">
      <c r="A3363" s="6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5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/>
      <c r="N3363" s="1" t="s">
        <v>28</v>
      </c>
      <c r="O3363" s="7">
        <f t="shared" si="106"/>
        <v>1652.74</v>
      </c>
      <c r="P3363" s="1" t="str">
        <f>IF(Table1[[#This Row],[quantity]]&gt;=6,"Bulk Order","-")</f>
        <v>-</v>
      </c>
    </row>
    <row r="3364" spans="1:16" ht="14.25" customHeight="1" x14ac:dyDescent="0.3">
      <c r="A3364" s="6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5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/>
      <c r="N3364" s="1" t="s">
        <v>48</v>
      </c>
      <c r="O3364" s="7">
        <f t="shared" si="106"/>
        <v>804.05919999999992</v>
      </c>
      <c r="P3364" s="1" t="str">
        <f>IF(Table1[[#This Row],[quantity]]&gt;=6,"Bulk Order","-")</f>
        <v>-</v>
      </c>
    </row>
    <row r="3365" spans="1:16" ht="14.25" customHeight="1" x14ac:dyDescent="0.3">
      <c r="A3365" s="6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5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/>
      <c r="N3365" s="1" t="s">
        <v>39</v>
      </c>
      <c r="O3365" s="7">
        <f t="shared" si="106"/>
        <v>2151.9758000000002</v>
      </c>
      <c r="P3365" s="1" t="str">
        <f>IF(Table1[[#This Row],[quantity]]&gt;=6,"Bulk Order","-")</f>
        <v>-</v>
      </c>
    </row>
    <row r="3366" spans="1:16" ht="14.25" customHeight="1" x14ac:dyDescent="0.3">
      <c r="A3366" s="6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5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/>
      <c r="N3366" s="1" t="s">
        <v>39</v>
      </c>
      <c r="O3366" s="7">
        <f t="shared" si="106"/>
        <v>3726.0531000000001</v>
      </c>
      <c r="P3366" s="1" t="str">
        <f>IF(Table1[[#This Row],[quantity]]&gt;=6,"Bulk Order","-")</f>
        <v>-</v>
      </c>
    </row>
    <row r="3367" spans="1:16" ht="14.25" customHeight="1" x14ac:dyDescent="0.3">
      <c r="A3367" s="6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5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/>
      <c r="N3367" s="1" t="s">
        <v>28</v>
      </c>
      <c r="O3367" s="7">
        <f t="shared" si="106"/>
        <v>3636.8757000000001</v>
      </c>
      <c r="P3367" s="1" t="str">
        <f>IF(Table1[[#This Row],[quantity]]&gt;=6,"Bulk Order","-")</f>
        <v>Bulk Order</v>
      </c>
    </row>
    <row r="3368" spans="1:16" ht="14.25" customHeight="1" x14ac:dyDescent="0.3">
      <c r="A3368" s="6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5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/>
      <c r="N3368" s="1" t="s">
        <v>39</v>
      </c>
      <c r="O3368" s="7">
        <f t="shared" si="106"/>
        <v>2682.5725999999995</v>
      </c>
      <c r="P3368" s="1" t="str">
        <f>IF(Table1[[#This Row],[quantity]]&gt;=6,"Bulk Order","-")</f>
        <v>-</v>
      </c>
    </row>
    <row r="3369" spans="1:16" ht="14.25" customHeight="1" x14ac:dyDescent="0.3">
      <c r="A3369" s="6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5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/>
      <c r="N3369" s="1" t="s">
        <v>34</v>
      </c>
      <c r="O3369" s="7">
        <f t="shared" si="106"/>
        <v>634.79420000000005</v>
      </c>
      <c r="P3369" s="1" t="str">
        <f>IF(Table1[[#This Row],[quantity]]&gt;=6,"Bulk Order","-")</f>
        <v>Bulk Order</v>
      </c>
    </row>
    <row r="3370" spans="1:16" ht="14.25" customHeight="1" x14ac:dyDescent="0.3">
      <c r="A3370" s="6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5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/>
      <c r="N3370" s="1" t="s">
        <v>23</v>
      </c>
      <c r="O3370" s="7">
        <f t="shared" si="106"/>
        <v>1669.2112000000002</v>
      </c>
      <c r="P3370" s="1" t="str">
        <f>IF(Table1[[#This Row],[quantity]]&gt;=6,"Bulk Order","-")</f>
        <v>-</v>
      </c>
    </row>
    <row r="3371" spans="1:16" ht="14.25" customHeight="1" x14ac:dyDescent="0.3">
      <c r="A3371" s="6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5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/>
      <c r="N3371" s="1" t="s">
        <v>28</v>
      </c>
      <c r="O3371" s="7">
        <f t="shared" si="106"/>
        <v>1759.3344</v>
      </c>
      <c r="P3371" s="1" t="str">
        <f>IF(Table1[[#This Row],[quantity]]&gt;=6,"Bulk Order","-")</f>
        <v>Bulk Order</v>
      </c>
    </row>
    <row r="3372" spans="1:16" ht="14.25" customHeight="1" x14ac:dyDescent="0.3">
      <c r="A3372" s="6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5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/>
      <c r="N3372" s="1" t="s">
        <v>28</v>
      </c>
      <c r="O3372" s="7">
        <f t="shared" si="106"/>
        <v>4278.6195000000007</v>
      </c>
      <c r="P3372" s="1" t="str">
        <f>IF(Table1[[#This Row],[quantity]]&gt;=6,"Bulk Order","-")</f>
        <v>Bulk Order</v>
      </c>
    </row>
    <row r="3373" spans="1:16" ht="14.25" customHeight="1" x14ac:dyDescent="0.3">
      <c r="A3373" s="6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5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/>
      <c r="N3373" s="1" t="s">
        <v>17</v>
      </c>
      <c r="O3373" s="7">
        <f t="shared" si="106"/>
        <v>90.8767</v>
      </c>
      <c r="P3373" s="1" t="str">
        <f>IF(Table1[[#This Row],[quantity]]&gt;=6,"Bulk Order","-")</f>
        <v>-</v>
      </c>
    </row>
    <row r="3374" spans="1:16" ht="14.25" customHeight="1" x14ac:dyDescent="0.3">
      <c r="A3374" s="6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5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/>
      <c r="N3374" s="1" t="s">
        <v>34</v>
      </c>
      <c r="O3374" s="7">
        <f t="shared" si="106"/>
        <v>2417.8050000000003</v>
      </c>
      <c r="P3374" s="1" t="str">
        <f>IF(Table1[[#This Row],[quantity]]&gt;=6,"Bulk Order","-")</f>
        <v>Bulk Order</v>
      </c>
    </row>
    <row r="3375" spans="1:16" ht="14.25" customHeight="1" x14ac:dyDescent="0.3">
      <c r="A3375" s="6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5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/>
      <c r="N3375" s="1" t="s">
        <v>17</v>
      </c>
      <c r="O3375" s="7">
        <f t="shared" si="106"/>
        <v>2285.8782000000001</v>
      </c>
      <c r="P3375" s="1" t="str">
        <f>IF(Table1[[#This Row],[quantity]]&gt;=6,"Bulk Order","-")</f>
        <v>-</v>
      </c>
    </row>
    <row r="3376" spans="1:16" ht="14.25" customHeight="1" x14ac:dyDescent="0.3">
      <c r="A3376" s="6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5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/>
      <c r="N3376" s="1" t="s">
        <v>23</v>
      </c>
      <c r="O3376" s="7">
        <f t="shared" si="106"/>
        <v>3046.3620000000001</v>
      </c>
      <c r="P3376" s="1" t="str">
        <f>IF(Table1[[#This Row],[quantity]]&gt;=6,"Bulk Order","-")</f>
        <v>-</v>
      </c>
    </row>
    <row r="3377" spans="1:16" ht="14.25" customHeight="1" x14ac:dyDescent="0.3">
      <c r="A3377" s="6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5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/>
      <c r="N3377" s="1" t="s">
        <v>23</v>
      </c>
      <c r="O3377" s="7">
        <f t="shared" si="106"/>
        <v>1917.8980000000001</v>
      </c>
      <c r="P3377" s="1" t="str">
        <f>IF(Table1[[#This Row],[quantity]]&gt;=6,"Bulk Order","-")</f>
        <v>-</v>
      </c>
    </row>
    <row r="3378" spans="1:16" ht="14.25" customHeight="1" x14ac:dyDescent="0.3">
      <c r="A3378" s="6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5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/>
      <c r="N3378" s="1" t="s">
        <v>23</v>
      </c>
      <c r="O3378" s="7">
        <f t="shared" si="106"/>
        <v>2990.3310000000001</v>
      </c>
      <c r="P3378" s="1" t="str">
        <f>IF(Table1[[#This Row],[quantity]]&gt;=6,"Bulk Order","-")</f>
        <v>-</v>
      </c>
    </row>
    <row r="3379" spans="1:16" ht="14.25" customHeight="1" x14ac:dyDescent="0.3">
      <c r="A3379" s="6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5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/>
      <c r="N3379" s="1" t="s">
        <v>28</v>
      </c>
      <c r="O3379" s="7">
        <f t="shared" si="106"/>
        <v>2871.2114000000001</v>
      </c>
      <c r="P3379" s="1" t="str">
        <f>IF(Table1[[#This Row],[quantity]]&gt;=6,"Bulk Order","-")</f>
        <v>-</v>
      </c>
    </row>
    <row r="3380" spans="1:16" ht="14.25" customHeight="1" x14ac:dyDescent="0.3">
      <c r="A3380" s="6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5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/>
      <c r="N3380" s="1" t="s">
        <v>34</v>
      </c>
      <c r="O3380" s="7">
        <f t="shared" si="106"/>
        <v>3033.5553</v>
      </c>
      <c r="P3380" s="1" t="str">
        <f>IF(Table1[[#This Row],[quantity]]&gt;=6,"Bulk Order","-")</f>
        <v>-</v>
      </c>
    </row>
    <row r="3381" spans="1:16" ht="14.25" customHeight="1" x14ac:dyDescent="0.3">
      <c r="A3381" s="6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5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/>
      <c r="N3381" s="1" t="s">
        <v>28</v>
      </c>
      <c r="O3381" s="7">
        <f t="shared" si="106"/>
        <v>288.22059999999999</v>
      </c>
      <c r="P3381" s="1" t="str">
        <f>IF(Table1[[#This Row],[quantity]]&gt;=6,"Bulk Order","-")</f>
        <v>Bulk Order</v>
      </c>
    </row>
    <row r="3382" spans="1:16" ht="14.25" customHeight="1" x14ac:dyDescent="0.3">
      <c r="A3382" s="6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5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/>
      <c r="N3382" s="1" t="s">
        <v>23</v>
      </c>
      <c r="O3382" s="7">
        <f t="shared" si="106"/>
        <v>745.93709999999999</v>
      </c>
      <c r="P3382" s="1" t="str">
        <f>IF(Table1[[#This Row],[quantity]]&gt;=6,"Bulk Order","-")</f>
        <v>-</v>
      </c>
    </row>
    <row r="3383" spans="1:16" ht="14.25" customHeight="1" x14ac:dyDescent="0.3">
      <c r="A3383" s="6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5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/>
      <c r="N3383" s="1" t="s">
        <v>48</v>
      </c>
      <c r="O3383" s="7">
        <f t="shared" si="106"/>
        <v>2227.5593999999996</v>
      </c>
      <c r="P3383" s="1" t="str">
        <f>IF(Table1[[#This Row],[quantity]]&gt;=6,"Bulk Order","-")</f>
        <v>-</v>
      </c>
    </row>
    <row r="3384" spans="1:16" ht="14.25" customHeight="1" x14ac:dyDescent="0.3">
      <c r="A3384" s="6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5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/>
      <c r="N3384" s="1" t="s">
        <v>39</v>
      </c>
      <c r="O3384" s="7">
        <f t="shared" si="106"/>
        <v>870.25</v>
      </c>
      <c r="P3384" s="1" t="str">
        <f>IF(Table1[[#This Row],[quantity]]&gt;=6,"Bulk Order","-")</f>
        <v>Bulk Order</v>
      </c>
    </row>
    <row r="3385" spans="1:16" ht="14.25" customHeight="1" x14ac:dyDescent="0.3">
      <c r="A3385" s="6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5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/>
      <c r="N3385" s="1" t="s">
        <v>17</v>
      </c>
      <c r="O3385" s="7">
        <f t="shared" si="106"/>
        <v>2420.12</v>
      </c>
      <c r="P3385" s="1" t="str">
        <f>IF(Table1[[#This Row],[quantity]]&gt;=6,"Bulk Order","-")</f>
        <v>-</v>
      </c>
    </row>
    <row r="3386" spans="1:16" ht="14.25" customHeight="1" x14ac:dyDescent="0.3">
      <c r="A3386" s="6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5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/>
      <c r="N3386" s="1" t="s">
        <v>48</v>
      </c>
      <c r="O3386" s="7">
        <f t="shared" si="106"/>
        <v>2470.3980000000001</v>
      </c>
      <c r="P3386" s="1" t="str">
        <f>IF(Table1[[#This Row],[quantity]]&gt;=6,"Bulk Order","-")</f>
        <v>-</v>
      </c>
    </row>
    <row r="3387" spans="1:16" ht="14.25" customHeight="1" x14ac:dyDescent="0.3">
      <c r="A3387" s="6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5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/>
      <c r="N3387" s="1" t="s">
        <v>34</v>
      </c>
      <c r="O3387" s="7">
        <f t="shared" si="106"/>
        <v>2882.0954000000002</v>
      </c>
      <c r="P3387" s="1" t="str">
        <f>IF(Table1[[#This Row],[quantity]]&gt;=6,"Bulk Order","-")</f>
        <v>-</v>
      </c>
    </row>
    <row r="3388" spans="1:16" ht="14.25" customHeight="1" x14ac:dyDescent="0.3">
      <c r="A3388" s="6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5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/>
      <c r="N3388" s="1" t="s">
        <v>28</v>
      </c>
      <c r="O3388" s="7">
        <f t="shared" si="106"/>
        <v>1777.7611999999999</v>
      </c>
      <c r="P3388" s="1" t="str">
        <f>IF(Table1[[#This Row],[quantity]]&gt;=6,"Bulk Order","-")</f>
        <v>-</v>
      </c>
    </row>
    <row r="3389" spans="1:16" ht="14.25" customHeight="1" x14ac:dyDescent="0.3">
      <c r="A3389" s="6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5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/>
      <c r="N3389" s="1" t="s">
        <v>39</v>
      </c>
      <c r="O3389" s="7">
        <f t="shared" si="106"/>
        <v>2117.7665999999999</v>
      </c>
      <c r="P3389" s="1" t="str">
        <f>IF(Table1[[#This Row],[quantity]]&gt;=6,"Bulk Order","-")</f>
        <v>Bulk Order</v>
      </c>
    </row>
    <row r="3390" spans="1:16" ht="14.25" customHeight="1" x14ac:dyDescent="0.3">
      <c r="A3390" s="6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5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/>
      <c r="N3390" s="1" t="s">
        <v>34</v>
      </c>
      <c r="O3390" s="7">
        <f t="shared" si="106"/>
        <v>267.72309999999999</v>
      </c>
      <c r="P3390" s="1" t="str">
        <f>IF(Table1[[#This Row],[quantity]]&gt;=6,"Bulk Order","-")</f>
        <v>Bulk Order</v>
      </c>
    </row>
    <row r="3391" spans="1:16" ht="14.25" customHeight="1" x14ac:dyDescent="0.3">
      <c r="A3391" s="6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5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/>
      <c r="N3391" s="1" t="s">
        <v>34</v>
      </c>
      <c r="O3391" s="7">
        <f t="shared" si="106"/>
        <v>2319.366</v>
      </c>
      <c r="P3391" s="1" t="str">
        <f>IF(Table1[[#This Row],[quantity]]&gt;=6,"Bulk Order","-")</f>
        <v>-</v>
      </c>
    </row>
    <row r="3392" spans="1:16" ht="14.25" customHeight="1" x14ac:dyDescent="0.3">
      <c r="A3392" s="6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5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/>
      <c r="N3392" s="1" t="s">
        <v>34</v>
      </c>
      <c r="O3392" s="7">
        <f t="shared" si="106"/>
        <v>547.95959999999991</v>
      </c>
      <c r="P3392" s="1" t="str">
        <f>IF(Table1[[#This Row],[quantity]]&gt;=6,"Bulk Order","-")</f>
        <v>-</v>
      </c>
    </row>
    <row r="3393" spans="1:16" ht="14.25" customHeight="1" x14ac:dyDescent="0.3">
      <c r="A3393" s="6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5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/>
      <c r="N3393" s="1" t="s">
        <v>23</v>
      </c>
      <c r="O3393" s="7">
        <f t="shared" si="106"/>
        <v>2700.0320000000002</v>
      </c>
      <c r="P3393" s="1" t="str">
        <f>IF(Table1[[#This Row],[quantity]]&gt;=6,"Bulk Order","-")</f>
        <v>-</v>
      </c>
    </row>
    <row r="3394" spans="1:16" ht="14.25" customHeight="1" x14ac:dyDescent="0.3">
      <c r="A3394" s="6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5"/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/>
      <c r="N3394" s="1" t="s">
        <v>39</v>
      </c>
      <c r="O3394" s="7">
        <f t="shared" si="106"/>
        <v>3119.5070000000001</v>
      </c>
      <c r="P3394" s="1" t="str">
        <f>IF(Table1[[#This Row],[quantity]]&gt;=6,"Bulk Order","-")</f>
        <v>-</v>
      </c>
    </row>
    <row r="3395" spans="1:16" ht="14.25" customHeight="1" x14ac:dyDescent="0.3">
      <c r="A3395" s="6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ref="F3395:F3458" si="107">D3395*E3395</f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/>
      <c r="N3395" s="1" t="s">
        <v>39</v>
      </c>
      <c r="O3395" s="7">
        <f t="shared" ref="O3395:O3458" si="108">D3395-F3395</f>
        <v>666.84070000000008</v>
      </c>
      <c r="P3395" s="1" t="str">
        <f>IF(Table1[[#This Row],[quantity]]&gt;=6,"Bulk Order","-")</f>
        <v>Bulk Order</v>
      </c>
    </row>
    <row r="3396" spans="1:16" ht="14.25" customHeight="1" x14ac:dyDescent="0.3">
      <c r="A3396" s="6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7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/>
      <c r="N3396" s="1" t="s">
        <v>34</v>
      </c>
      <c r="O3396" s="7">
        <f t="shared" si="108"/>
        <v>929.37599999999998</v>
      </c>
      <c r="P3396" s="1" t="str">
        <f>IF(Table1[[#This Row],[quantity]]&gt;=6,"Bulk Order","-")</f>
        <v>-</v>
      </c>
    </row>
    <row r="3397" spans="1:16" ht="14.25" customHeight="1" x14ac:dyDescent="0.3">
      <c r="A3397" s="6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7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/>
      <c r="N3397" s="1" t="s">
        <v>23</v>
      </c>
      <c r="O3397" s="7">
        <f t="shared" si="108"/>
        <v>3365.0329999999999</v>
      </c>
      <c r="P3397" s="1" t="str">
        <f>IF(Table1[[#This Row],[quantity]]&gt;=6,"Bulk Order","-")</f>
        <v>-</v>
      </c>
    </row>
    <row r="3398" spans="1:16" ht="14.25" customHeight="1" x14ac:dyDescent="0.3">
      <c r="A3398" s="6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7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/>
      <c r="N3398" s="1" t="s">
        <v>34</v>
      </c>
      <c r="O3398" s="7">
        <f t="shared" si="108"/>
        <v>2565.0749999999998</v>
      </c>
      <c r="P3398" s="1" t="str">
        <f>IF(Table1[[#This Row],[quantity]]&gt;=6,"Bulk Order","-")</f>
        <v>Bulk Order</v>
      </c>
    </row>
    <row r="3399" spans="1:16" ht="14.25" customHeight="1" x14ac:dyDescent="0.3">
      <c r="A3399" s="6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7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/>
      <c r="N3399" s="1" t="s">
        <v>17</v>
      </c>
      <c r="O3399" s="7">
        <f t="shared" si="108"/>
        <v>2425.3446999999996</v>
      </c>
      <c r="P3399" s="1" t="str">
        <f>IF(Table1[[#This Row],[quantity]]&gt;=6,"Bulk Order","-")</f>
        <v>-</v>
      </c>
    </row>
    <row r="3400" spans="1:16" ht="14.25" customHeight="1" x14ac:dyDescent="0.3">
      <c r="A3400" s="6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7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/>
      <c r="N3400" s="1" t="s">
        <v>17</v>
      </c>
      <c r="O3400" s="7">
        <f t="shared" si="108"/>
        <v>3040.1179999999999</v>
      </c>
      <c r="P3400" s="1" t="str">
        <f>IF(Table1[[#This Row],[quantity]]&gt;=6,"Bulk Order","-")</f>
        <v>-</v>
      </c>
    </row>
    <row r="3401" spans="1:16" ht="14.25" customHeight="1" x14ac:dyDescent="0.3">
      <c r="A3401" s="6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7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/>
      <c r="N3401" s="1" t="s">
        <v>39</v>
      </c>
      <c r="O3401" s="7">
        <f t="shared" si="108"/>
        <v>3703.0675000000001</v>
      </c>
      <c r="P3401" s="1" t="str">
        <f>IF(Table1[[#This Row],[quantity]]&gt;=6,"Bulk Order","-")</f>
        <v>Bulk Order</v>
      </c>
    </row>
    <row r="3402" spans="1:16" ht="14.25" customHeight="1" x14ac:dyDescent="0.3">
      <c r="A3402" s="6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7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/>
      <c r="N3402" s="1" t="s">
        <v>39</v>
      </c>
      <c r="O3402" s="7">
        <f t="shared" si="108"/>
        <v>2143.59</v>
      </c>
      <c r="P3402" s="1" t="str">
        <f>IF(Table1[[#This Row],[quantity]]&gt;=6,"Bulk Order","-")</f>
        <v>-</v>
      </c>
    </row>
    <row r="3403" spans="1:16" ht="14.25" customHeight="1" x14ac:dyDescent="0.3">
      <c r="A3403" s="6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7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/>
      <c r="N3403" s="1" t="s">
        <v>17</v>
      </c>
      <c r="O3403" s="7">
        <f t="shared" si="108"/>
        <v>1548.9929</v>
      </c>
      <c r="P3403" s="1" t="str">
        <f>IF(Table1[[#This Row],[quantity]]&gt;=6,"Bulk Order","-")</f>
        <v>-</v>
      </c>
    </row>
    <row r="3404" spans="1:16" ht="14.25" customHeight="1" x14ac:dyDescent="0.3">
      <c r="A3404" s="6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7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/>
      <c r="N3404" s="1" t="s">
        <v>39</v>
      </c>
      <c r="O3404" s="7">
        <f t="shared" si="108"/>
        <v>2691.8584000000001</v>
      </c>
      <c r="P3404" s="1" t="str">
        <f>IF(Table1[[#This Row],[quantity]]&gt;=6,"Bulk Order","-")</f>
        <v>Bulk Order</v>
      </c>
    </row>
    <row r="3405" spans="1:16" ht="14.25" customHeight="1" x14ac:dyDescent="0.3">
      <c r="A3405" s="6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7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/>
      <c r="N3405" s="1" t="s">
        <v>48</v>
      </c>
      <c r="O3405" s="7">
        <f t="shared" si="108"/>
        <v>3490.4570000000003</v>
      </c>
      <c r="P3405" s="1" t="str">
        <f>IF(Table1[[#This Row],[quantity]]&gt;=6,"Bulk Order","-")</f>
        <v>-</v>
      </c>
    </row>
    <row r="3406" spans="1:16" ht="14.25" customHeight="1" x14ac:dyDescent="0.3">
      <c r="A3406" s="6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7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/>
      <c r="N3406" s="1" t="s">
        <v>34</v>
      </c>
      <c r="O3406" s="7">
        <f t="shared" si="108"/>
        <v>1967.6357999999998</v>
      </c>
      <c r="P3406" s="1" t="str">
        <f>IF(Table1[[#This Row],[quantity]]&gt;=6,"Bulk Order","-")</f>
        <v>-</v>
      </c>
    </row>
    <row r="3407" spans="1:16" ht="14.25" customHeight="1" x14ac:dyDescent="0.3">
      <c r="A3407" s="6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7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/>
      <c r="N3407" s="1" t="s">
        <v>34</v>
      </c>
      <c r="O3407" s="7">
        <f t="shared" si="108"/>
        <v>2414.5484999999999</v>
      </c>
      <c r="P3407" s="1" t="str">
        <f>IF(Table1[[#This Row],[quantity]]&gt;=6,"Bulk Order","-")</f>
        <v>-</v>
      </c>
    </row>
    <row r="3408" spans="1:16" ht="14.25" customHeight="1" x14ac:dyDescent="0.3">
      <c r="A3408" s="6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7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/>
      <c r="N3408" s="1" t="s">
        <v>48</v>
      </c>
      <c r="O3408" s="7">
        <f t="shared" si="108"/>
        <v>186.12479999999999</v>
      </c>
      <c r="P3408" s="1" t="str">
        <f>IF(Table1[[#This Row],[quantity]]&gt;=6,"Bulk Order","-")</f>
        <v>-</v>
      </c>
    </row>
    <row r="3409" spans="1:16" ht="14.25" customHeight="1" x14ac:dyDescent="0.3">
      <c r="A3409" s="6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7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/>
      <c r="N3409" s="1" t="s">
        <v>17</v>
      </c>
      <c r="O3409" s="7">
        <f t="shared" si="108"/>
        <v>3523.8311999999996</v>
      </c>
      <c r="P3409" s="1" t="str">
        <f>IF(Table1[[#This Row],[quantity]]&gt;=6,"Bulk Order","-")</f>
        <v>Bulk Order</v>
      </c>
    </row>
    <row r="3410" spans="1:16" ht="14.25" customHeight="1" x14ac:dyDescent="0.3">
      <c r="A3410" s="6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7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/>
      <c r="N3410" s="1" t="s">
        <v>17</v>
      </c>
      <c r="O3410" s="7">
        <f t="shared" si="108"/>
        <v>2918.8424999999997</v>
      </c>
      <c r="P3410" s="1" t="str">
        <f>IF(Table1[[#This Row],[quantity]]&gt;=6,"Bulk Order","-")</f>
        <v>-</v>
      </c>
    </row>
    <row r="3411" spans="1:16" ht="14.25" customHeight="1" x14ac:dyDescent="0.3">
      <c r="A3411" s="6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7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/>
      <c r="N3411" s="1" t="s">
        <v>48</v>
      </c>
      <c r="O3411" s="7">
        <f t="shared" si="108"/>
        <v>1401.7556999999999</v>
      </c>
      <c r="P3411" s="1" t="str">
        <f>IF(Table1[[#This Row],[quantity]]&gt;=6,"Bulk Order","-")</f>
        <v>-</v>
      </c>
    </row>
    <row r="3412" spans="1:16" ht="14.25" customHeight="1" x14ac:dyDescent="0.3">
      <c r="A3412" s="6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7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/>
      <c r="N3412" s="1" t="s">
        <v>48</v>
      </c>
      <c r="O3412" s="7">
        <f t="shared" si="108"/>
        <v>1664.5944</v>
      </c>
      <c r="P3412" s="1" t="str">
        <f>IF(Table1[[#This Row],[quantity]]&gt;=6,"Bulk Order","-")</f>
        <v>Bulk Order</v>
      </c>
    </row>
    <row r="3413" spans="1:16" ht="14.25" customHeight="1" x14ac:dyDescent="0.3">
      <c r="A3413" s="6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7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/>
      <c r="N3413" s="1" t="s">
        <v>39</v>
      </c>
      <c r="O3413" s="7">
        <f t="shared" si="108"/>
        <v>525.6105</v>
      </c>
      <c r="P3413" s="1" t="str">
        <f>IF(Table1[[#This Row],[quantity]]&gt;=6,"Bulk Order","-")</f>
        <v>-</v>
      </c>
    </row>
    <row r="3414" spans="1:16" ht="14.25" customHeight="1" x14ac:dyDescent="0.3">
      <c r="A3414" s="6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7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/>
      <c r="N3414" s="1" t="s">
        <v>28</v>
      </c>
      <c r="O3414" s="7">
        <f t="shared" si="108"/>
        <v>3115.3539999999998</v>
      </c>
      <c r="P3414" s="1" t="str">
        <f>IF(Table1[[#This Row],[quantity]]&gt;=6,"Bulk Order","-")</f>
        <v>Bulk Order</v>
      </c>
    </row>
    <row r="3415" spans="1:16" ht="14.25" customHeight="1" x14ac:dyDescent="0.3">
      <c r="A3415" s="6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7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/>
      <c r="N3415" s="1" t="s">
        <v>17</v>
      </c>
      <c r="O3415" s="7">
        <f t="shared" si="108"/>
        <v>2590.4076</v>
      </c>
      <c r="P3415" s="1" t="str">
        <f>IF(Table1[[#This Row],[quantity]]&gt;=6,"Bulk Order","-")</f>
        <v>Bulk Order</v>
      </c>
    </row>
    <row r="3416" spans="1:16" ht="14.25" customHeight="1" x14ac:dyDescent="0.3">
      <c r="A3416" s="6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7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/>
      <c r="N3416" s="1" t="s">
        <v>17</v>
      </c>
      <c r="O3416" s="7">
        <f t="shared" si="108"/>
        <v>3124.4555999999998</v>
      </c>
      <c r="P3416" s="1" t="str">
        <f>IF(Table1[[#This Row],[quantity]]&gt;=6,"Bulk Order","-")</f>
        <v>Bulk Order</v>
      </c>
    </row>
    <row r="3417" spans="1:16" ht="14.25" customHeight="1" x14ac:dyDescent="0.3">
      <c r="A3417" s="6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7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/>
      <c r="N3417" s="1" t="s">
        <v>17</v>
      </c>
      <c r="O3417" s="7">
        <f t="shared" si="108"/>
        <v>507.56899999999996</v>
      </c>
      <c r="P3417" s="1" t="str">
        <f>IF(Table1[[#This Row],[quantity]]&gt;=6,"Bulk Order","-")</f>
        <v>Bulk Order</v>
      </c>
    </row>
    <row r="3418" spans="1:16" ht="14.25" customHeight="1" x14ac:dyDescent="0.3">
      <c r="A3418" s="6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7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/>
      <c r="N3418" s="1" t="s">
        <v>48</v>
      </c>
      <c r="O3418" s="7">
        <f t="shared" si="108"/>
        <v>845.13670000000002</v>
      </c>
      <c r="P3418" s="1" t="str">
        <f>IF(Table1[[#This Row],[quantity]]&gt;=6,"Bulk Order","-")</f>
        <v>-</v>
      </c>
    </row>
    <row r="3419" spans="1:16" ht="14.25" customHeight="1" x14ac:dyDescent="0.3">
      <c r="A3419" s="6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7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/>
      <c r="N3419" s="1" t="s">
        <v>17</v>
      </c>
      <c r="O3419" s="7">
        <f t="shared" si="108"/>
        <v>1784.9967999999999</v>
      </c>
      <c r="P3419" s="1" t="str">
        <f>IF(Table1[[#This Row],[quantity]]&gt;=6,"Bulk Order","-")</f>
        <v>Bulk Order</v>
      </c>
    </row>
    <row r="3420" spans="1:16" ht="14.25" customHeight="1" x14ac:dyDescent="0.3">
      <c r="A3420" s="6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7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/>
      <c r="N3420" s="1" t="s">
        <v>17</v>
      </c>
      <c r="O3420" s="7">
        <f t="shared" si="108"/>
        <v>729.6952</v>
      </c>
      <c r="P3420" s="1" t="str">
        <f>IF(Table1[[#This Row],[quantity]]&gt;=6,"Bulk Order","-")</f>
        <v>-</v>
      </c>
    </row>
    <row r="3421" spans="1:16" ht="14.25" customHeight="1" x14ac:dyDescent="0.3">
      <c r="A3421" s="6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7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/>
      <c r="N3421" s="1" t="s">
        <v>23</v>
      </c>
      <c r="O3421" s="7">
        <f t="shared" si="108"/>
        <v>1269.0879</v>
      </c>
      <c r="P3421" s="1" t="str">
        <f>IF(Table1[[#This Row],[quantity]]&gt;=6,"Bulk Order","-")</f>
        <v>-</v>
      </c>
    </row>
    <row r="3422" spans="1:16" ht="14.25" customHeight="1" x14ac:dyDescent="0.3">
      <c r="A3422" s="6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7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/>
      <c r="N3422" s="1" t="s">
        <v>39</v>
      </c>
      <c r="O3422" s="7">
        <f t="shared" si="108"/>
        <v>1001.9677</v>
      </c>
      <c r="P3422" s="1" t="str">
        <f>IF(Table1[[#This Row],[quantity]]&gt;=6,"Bulk Order","-")</f>
        <v>Bulk Order</v>
      </c>
    </row>
    <row r="3423" spans="1:16" ht="14.25" customHeight="1" x14ac:dyDescent="0.3">
      <c r="A3423" s="6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7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/>
      <c r="N3423" s="1" t="s">
        <v>48</v>
      </c>
      <c r="O3423" s="7">
        <f t="shared" si="108"/>
        <v>1160.3456000000001</v>
      </c>
      <c r="P3423" s="1" t="str">
        <f>IF(Table1[[#This Row],[quantity]]&gt;=6,"Bulk Order","-")</f>
        <v>Bulk Order</v>
      </c>
    </row>
    <row r="3424" spans="1:16" ht="14.25" customHeight="1" x14ac:dyDescent="0.3">
      <c r="A3424" s="6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7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/>
      <c r="N3424" s="1" t="s">
        <v>48</v>
      </c>
      <c r="O3424" s="7">
        <f t="shared" si="108"/>
        <v>2834.7750000000001</v>
      </c>
      <c r="P3424" s="1" t="str">
        <f>IF(Table1[[#This Row],[quantity]]&gt;=6,"Bulk Order","-")</f>
        <v>-</v>
      </c>
    </row>
    <row r="3425" spans="1:16" ht="14.25" customHeight="1" x14ac:dyDescent="0.3">
      <c r="A3425" s="6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7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/>
      <c r="N3425" s="1" t="s">
        <v>39</v>
      </c>
      <c r="O3425" s="7">
        <f t="shared" si="108"/>
        <v>4070.0386999999996</v>
      </c>
      <c r="P3425" s="1" t="str">
        <f>IF(Table1[[#This Row],[quantity]]&gt;=6,"Bulk Order","-")</f>
        <v>-</v>
      </c>
    </row>
    <row r="3426" spans="1:16" ht="14.25" customHeight="1" x14ac:dyDescent="0.3">
      <c r="A3426" s="6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7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/>
      <c r="N3426" s="1" t="s">
        <v>28</v>
      </c>
      <c r="O3426" s="7">
        <f t="shared" si="108"/>
        <v>1112.5239999999999</v>
      </c>
      <c r="P3426" s="1" t="str">
        <f>IF(Table1[[#This Row],[quantity]]&gt;=6,"Bulk Order","-")</f>
        <v>-</v>
      </c>
    </row>
    <row r="3427" spans="1:16" ht="14.25" customHeight="1" x14ac:dyDescent="0.3">
      <c r="A3427" s="6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7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/>
      <c r="N3427" s="1" t="s">
        <v>48</v>
      </c>
      <c r="O3427" s="7">
        <f t="shared" si="108"/>
        <v>2862.087</v>
      </c>
      <c r="P3427" s="1" t="str">
        <f>IF(Table1[[#This Row],[quantity]]&gt;=6,"Bulk Order","-")</f>
        <v>Bulk Order</v>
      </c>
    </row>
    <row r="3428" spans="1:16" ht="14.25" customHeight="1" x14ac:dyDescent="0.3">
      <c r="A3428" s="6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7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/>
      <c r="N3428" s="1" t="s">
        <v>39</v>
      </c>
      <c r="O3428" s="7">
        <f t="shared" si="108"/>
        <v>684.44100000000003</v>
      </c>
      <c r="P3428" s="1" t="str">
        <f>IF(Table1[[#This Row],[quantity]]&gt;=6,"Bulk Order","-")</f>
        <v>Bulk Order</v>
      </c>
    </row>
    <row r="3429" spans="1:16" ht="14.25" customHeight="1" x14ac:dyDescent="0.3">
      <c r="A3429" s="6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7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/>
      <c r="N3429" s="1" t="s">
        <v>34</v>
      </c>
      <c r="O3429" s="7">
        <f t="shared" si="108"/>
        <v>1430.0052000000001</v>
      </c>
      <c r="P3429" s="1" t="str">
        <f>IF(Table1[[#This Row],[quantity]]&gt;=6,"Bulk Order","-")</f>
        <v>Bulk Order</v>
      </c>
    </row>
    <row r="3430" spans="1:16" ht="14.25" customHeight="1" x14ac:dyDescent="0.3">
      <c r="A3430" s="6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7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/>
      <c r="N3430" s="1" t="s">
        <v>39</v>
      </c>
      <c r="O3430" s="7">
        <f t="shared" si="108"/>
        <v>4524.0230000000001</v>
      </c>
      <c r="P3430" s="1" t="str">
        <f>IF(Table1[[#This Row],[quantity]]&gt;=6,"Bulk Order","-")</f>
        <v>-</v>
      </c>
    </row>
    <row r="3431" spans="1:16" ht="14.25" customHeight="1" x14ac:dyDescent="0.3">
      <c r="A3431" s="6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7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/>
      <c r="N3431" s="1" t="s">
        <v>34</v>
      </c>
      <c r="O3431" s="7">
        <f t="shared" si="108"/>
        <v>194.24979999999999</v>
      </c>
      <c r="P3431" s="1" t="str">
        <f>IF(Table1[[#This Row],[quantity]]&gt;=6,"Bulk Order","-")</f>
        <v>Bulk Order</v>
      </c>
    </row>
    <row r="3432" spans="1:16" ht="14.25" customHeight="1" x14ac:dyDescent="0.3">
      <c r="A3432" s="6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7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/>
      <c r="N3432" s="1" t="s">
        <v>28</v>
      </c>
      <c r="O3432" s="7">
        <f t="shared" si="108"/>
        <v>1382.8093999999999</v>
      </c>
      <c r="P3432" s="1" t="str">
        <f>IF(Table1[[#This Row],[quantity]]&gt;=6,"Bulk Order","-")</f>
        <v>-</v>
      </c>
    </row>
    <row r="3433" spans="1:16" ht="14.25" customHeight="1" x14ac:dyDescent="0.3">
      <c r="A3433" s="6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7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/>
      <c r="N3433" s="1" t="s">
        <v>39</v>
      </c>
      <c r="O3433" s="7">
        <f t="shared" si="108"/>
        <v>561.91499999999996</v>
      </c>
      <c r="P3433" s="1" t="str">
        <f>IF(Table1[[#This Row],[quantity]]&gt;=6,"Bulk Order","-")</f>
        <v>-</v>
      </c>
    </row>
    <row r="3434" spans="1:16" ht="14.25" customHeight="1" x14ac:dyDescent="0.3">
      <c r="A3434" s="6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7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/>
      <c r="N3434" s="1" t="s">
        <v>48</v>
      </c>
      <c r="O3434" s="7">
        <f t="shared" si="108"/>
        <v>2169.84</v>
      </c>
      <c r="P3434" s="1" t="str">
        <f>IF(Table1[[#This Row],[quantity]]&gt;=6,"Bulk Order","-")</f>
        <v>Bulk Order</v>
      </c>
    </row>
    <row r="3435" spans="1:16" ht="14.25" customHeight="1" x14ac:dyDescent="0.3">
      <c r="A3435" s="6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7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/>
      <c r="N3435" s="1" t="s">
        <v>48</v>
      </c>
      <c r="O3435" s="7">
        <f t="shared" si="108"/>
        <v>2195.36</v>
      </c>
      <c r="P3435" s="1" t="str">
        <f>IF(Table1[[#This Row],[quantity]]&gt;=6,"Bulk Order","-")</f>
        <v>-</v>
      </c>
    </row>
    <row r="3436" spans="1:16" ht="14.25" customHeight="1" x14ac:dyDescent="0.3">
      <c r="A3436" s="6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7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/>
      <c r="N3436" s="1" t="s">
        <v>34</v>
      </c>
      <c r="O3436" s="7">
        <f t="shared" si="108"/>
        <v>199.22240000000002</v>
      </c>
      <c r="P3436" s="1" t="str">
        <f>IF(Table1[[#This Row],[quantity]]&gt;=6,"Bulk Order","-")</f>
        <v>-</v>
      </c>
    </row>
    <row r="3437" spans="1:16" ht="14.25" customHeight="1" x14ac:dyDescent="0.3">
      <c r="A3437" s="6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7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/>
      <c r="N3437" s="1" t="s">
        <v>39</v>
      </c>
      <c r="O3437" s="7">
        <f t="shared" si="108"/>
        <v>328.84859999999998</v>
      </c>
      <c r="P3437" s="1" t="str">
        <f>IF(Table1[[#This Row],[quantity]]&gt;=6,"Bulk Order","-")</f>
        <v>Bulk Order</v>
      </c>
    </row>
    <row r="3438" spans="1:16" ht="14.25" customHeight="1" x14ac:dyDescent="0.3">
      <c r="A3438" s="6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7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/>
      <c r="N3438" s="1" t="s">
        <v>28</v>
      </c>
      <c r="O3438" s="7">
        <f t="shared" si="108"/>
        <v>3750.6148000000003</v>
      </c>
      <c r="P3438" s="1" t="str">
        <f>IF(Table1[[#This Row],[quantity]]&gt;=6,"Bulk Order","-")</f>
        <v>Bulk Order</v>
      </c>
    </row>
    <row r="3439" spans="1:16" ht="14.25" customHeight="1" x14ac:dyDescent="0.3">
      <c r="A3439" s="6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7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/>
      <c r="N3439" s="1" t="s">
        <v>17</v>
      </c>
      <c r="O3439" s="7">
        <f t="shared" si="108"/>
        <v>1307.9023999999999</v>
      </c>
      <c r="P3439" s="1" t="str">
        <f>IF(Table1[[#This Row],[quantity]]&gt;=6,"Bulk Order","-")</f>
        <v>Bulk Order</v>
      </c>
    </row>
    <row r="3440" spans="1:16" ht="14.25" customHeight="1" x14ac:dyDescent="0.3">
      <c r="A3440" s="6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7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/>
      <c r="N3440" s="1" t="s">
        <v>39</v>
      </c>
      <c r="O3440" s="7">
        <f t="shared" si="108"/>
        <v>1657.922</v>
      </c>
      <c r="P3440" s="1" t="str">
        <f>IF(Table1[[#This Row],[quantity]]&gt;=6,"Bulk Order","-")</f>
        <v>Bulk Order</v>
      </c>
    </row>
    <row r="3441" spans="1:16" ht="14.25" customHeight="1" x14ac:dyDescent="0.3">
      <c r="A3441" s="6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7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/>
      <c r="N3441" s="1" t="s">
        <v>39</v>
      </c>
      <c r="O3441" s="7">
        <f t="shared" si="108"/>
        <v>3404.4767999999995</v>
      </c>
      <c r="P3441" s="1" t="str">
        <f>IF(Table1[[#This Row],[quantity]]&gt;=6,"Bulk Order","-")</f>
        <v>Bulk Order</v>
      </c>
    </row>
    <row r="3442" spans="1:16" ht="14.25" customHeight="1" x14ac:dyDescent="0.3">
      <c r="A3442" s="6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7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/>
      <c r="N3442" s="1" t="s">
        <v>17</v>
      </c>
      <c r="O3442" s="7">
        <f t="shared" si="108"/>
        <v>1518.8172999999999</v>
      </c>
      <c r="P3442" s="1" t="str">
        <f>IF(Table1[[#This Row],[quantity]]&gt;=6,"Bulk Order","-")</f>
        <v>-</v>
      </c>
    </row>
    <row r="3443" spans="1:16" ht="14.25" customHeight="1" x14ac:dyDescent="0.3">
      <c r="A3443" s="6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7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/>
      <c r="N3443" s="1" t="s">
        <v>28</v>
      </c>
      <c r="O3443" s="7">
        <f t="shared" si="108"/>
        <v>4405.5115999999998</v>
      </c>
      <c r="P3443" s="1" t="str">
        <f>IF(Table1[[#This Row],[quantity]]&gt;=6,"Bulk Order","-")</f>
        <v>-</v>
      </c>
    </row>
    <row r="3444" spans="1:16" ht="14.25" customHeight="1" x14ac:dyDescent="0.3">
      <c r="A3444" s="6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7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/>
      <c r="N3444" s="1" t="s">
        <v>39</v>
      </c>
      <c r="O3444" s="7">
        <f t="shared" si="108"/>
        <v>3752.8645000000001</v>
      </c>
      <c r="P3444" s="1" t="str">
        <f>IF(Table1[[#This Row],[quantity]]&gt;=6,"Bulk Order","-")</f>
        <v>-</v>
      </c>
    </row>
    <row r="3445" spans="1:16" ht="14.25" customHeight="1" x14ac:dyDescent="0.3">
      <c r="A3445" s="6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7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/>
      <c r="N3445" s="1" t="s">
        <v>17</v>
      </c>
      <c r="O3445" s="7">
        <f t="shared" si="108"/>
        <v>950.38199999999995</v>
      </c>
      <c r="P3445" s="1" t="str">
        <f>IF(Table1[[#This Row],[quantity]]&gt;=6,"Bulk Order","-")</f>
        <v>Bulk Order</v>
      </c>
    </row>
    <row r="3446" spans="1:16" ht="14.25" customHeight="1" x14ac:dyDescent="0.3">
      <c r="A3446" s="6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7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/>
      <c r="N3446" s="1" t="s">
        <v>17</v>
      </c>
      <c r="O3446" s="7">
        <f t="shared" si="108"/>
        <v>2461.6626000000001</v>
      </c>
      <c r="P3446" s="1" t="str">
        <f>IF(Table1[[#This Row],[quantity]]&gt;=6,"Bulk Order","-")</f>
        <v>Bulk Order</v>
      </c>
    </row>
    <row r="3447" spans="1:16" ht="14.25" customHeight="1" x14ac:dyDescent="0.3">
      <c r="A3447" s="6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7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/>
      <c r="N3447" s="1" t="s">
        <v>17</v>
      </c>
      <c r="O3447" s="7">
        <f t="shared" si="108"/>
        <v>2636.7995000000001</v>
      </c>
      <c r="P3447" s="1" t="str">
        <f>IF(Table1[[#This Row],[quantity]]&gt;=6,"Bulk Order","-")</f>
        <v>Bulk Order</v>
      </c>
    </row>
    <row r="3448" spans="1:16" ht="14.25" customHeight="1" x14ac:dyDescent="0.3">
      <c r="A3448" s="6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7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/>
      <c r="N3448" s="1" t="s">
        <v>28</v>
      </c>
      <c r="O3448" s="7">
        <f t="shared" si="108"/>
        <v>3866.3558000000003</v>
      </c>
      <c r="P3448" s="1" t="str">
        <f>IF(Table1[[#This Row],[quantity]]&gt;=6,"Bulk Order","-")</f>
        <v>-</v>
      </c>
    </row>
    <row r="3449" spans="1:16" ht="14.25" customHeight="1" x14ac:dyDescent="0.3">
      <c r="A3449" s="6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7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/>
      <c r="N3449" s="1" t="s">
        <v>39</v>
      </c>
      <c r="O3449" s="7">
        <f t="shared" si="108"/>
        <v>1541.4755</v>
      </c>
      <c r="P3449" s="1" t="str">
        <f>IF(Table1[[#This Row],[quantity]]&gt;=6,"Bulk Order","-")</f>
        <v>-</v>
      </c>
    </row>
    <row r="3450" spans="1:16" ht="14.25" customHeight="1" x14ac:dyDescent="0.3">
      <c r="A3450" s="6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7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/>
      <c r="N3450" s="1" t="s">
        <v>23</v>
      </c>
      <c r="O3450" s="7">
        <f t="shared" si="108"/>
        <v>3890.0976999999998</v>
      </c>
      <c r="P3450" s="1" t="str">
        <f>IF(Table1[[#This Row],[quantity]]&gt;=6,"Bulk Order","-")</f>
        <v>-</v>
      </c>
    </row>
    <row r="3451" spans="1:16" ht="14.25" customHeight="1" x14ac:dyDescent="0.3">
      <c r="A3451" s="6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7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/>
      <c r="N3451" s="1" t="s">
        <v>28</v>
      </c>
      <c r="O3451" s="7">
        <f t="shared" si="108"/>
        <v>3789.1931999999997</v>
      </c>
      <c r="P3451" s="1" t="str">
        <f>IF(Table1[[#This Row],[quantity]]&gt;=6,"Bulk Order","-")</f>
        <v>Bulk Order</v>
      </c>
    </row>
    <row r="3452" spans="1:16" ht="14.25" customHeight="1" x14ac:dyDescent="0.3">
      <c r="A3452" s="6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7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/>
      <c r="N3452" s="1" t="s">
        <v>28</v>
      </c>
      <c r="O3452" s="7">
        <f t="shared" si="108"/>
        <v>2488.4134999999997</v>
      </c>
      <c r="P3452" s="1" t="str">
        <f>IF(Table1[[#This Row],[quantity]]&gt;=6,"Bulk Order","-")</f>
        <v>-</v>
      </c>
    </row>
    <row r="3453" spans="1:16" ht="14.25" customHeight="1" x14ac:dyDescent="0.3">
      <c r="A3453" s="6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7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/>
      <c r="N3453" s="1" t="s">
        <v>48</v>
      </c>
      <c r="O3453" s="7">
        <f t="shared" si="108"/>
        <v>3051.7093</v>
      </c>
      <c r="P3453" s="1" t="str">
        <f>IF(Table1[[#This Row],[quantity]]&gt;=6,"Bulk Order","-")</f>
        <v>-</v>
      </c>
    </row>
    <row r="3454" spans="1:16" ht="14.25" customHeight="1" x14ac:dyDescent="0.3">
      <c r="A3454" s="6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7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/>
      <c r="N3454" s="1" t="s">
        <v>39</v>
      </c>
      <c r="O3454" s="7">
        <f t="shared" si="108"/>
        <v>2356.8203999999996</v>
      </c>
      <c r="P3454" s="1" t="str">
        <f>IF(Table1[[#This Row],[quantity]]&gt;=6,"Bulk Order","-")</f>
        <v>Bulk Order</v>
      </c>
    </row>
    <row r="3455" spans="1:16" ht="14.25" customHeight="1" x14ac:dyDescent="0.3">
      <c r="A3455" s="6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7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/>
      <c r="N3455" s="1" t="s">
        <v>48</v>
      </c>
      <c r="O3455" s="7">
        <f t="shared" si="108"/>
        <v>3940.5605999999998</v>
      </c>
      <c r="P3455" s="1" t="str">
        <f>IF(Table1[[#This Row],[quantity]]&gt;=6,"Bulk Order","-")</f>
        <v>-</v>
      </c>
    </row>
    <row r="3456" spans="1:16" ht="14.25" customHeight="1" x14ac:dyDescent="0.3">
      <c r="A3456" s="6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7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/>
      <c r="N3456" s="1" t="s">
        <v>39</v>
      </c>
      <c r="O3456" s="7">
        <f t="shared" si="108"/>
        <v>898.69229999999993</v>
      </c>
      <c r="P3456" s="1" t="str">
        <f>IF(Table1[[#This Row],[quantity]]&gt;=6,"Bulk Order","-")</f>
        <v>Bulk Order</v>
      </c>
    </row>
    <row r="3457" spans="1:16" ht="14.25" customHeight="1" x14ac:dyDescent="0.3">
      <c r="A3457" s="6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7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/>
      <c r="N3457" s="1" t="s">
        <v>34</v>
      </c>
      <c r="O3457" s="7">
        <f t="shared" si="108"/>
        <v>2764.7389000000003</v>
      </c>
      <c r="P3457" s="1" t="str">
        <f>IF(Table1[[#This Row],[quantity]]&gt;=6,"Bulk Order","-")</f>
        <v>Bulk Order</v>
      </c>
    </row>
    <row r="3458" spans="1:16" ht="14.25" customHeight="1" x14ac:dyDescent="0.3">
      <c r="A3458" s="6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7"/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/>
      <c r="N3458" s="1" t="s">
        <v>39</v>
      </c>
      <c r="O3458" s="7">
        <f t="shared" si="108"/>
        <v>2985.8220000000001</v>
      </c>
      <c r="P3458" s="1" t="str">
        <f>IF(Table1[[#This Row],[quantity]]&gt;=6,"Bulk Order","-")</f>
        <v>-</v>
      </c>
    </row>
    <row r="3459" spans="1:16" ht="14.25" customHeight="1" x14ac:dyDescent="0.3">
      <c r="A3459" s="6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ref="F3459:F3522" si="109">D3459*E3459</f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/>
      <c r="N3459" s="1" t="s">
        <v>39</v>
      </c>
      <c r="O3459" s="7">
        <f t="shared" ref="O3459:O3522" si="110">D3459-F3459</f>
        <v>1193.5546999999999</v>
      </c>
      <c r="P3459" s="1" t="str">
        <f>IF(Table1[[#This Row],[quantity]]&gt;=6,"Bulk Order","-")</f>
        <v>-</v>
      </c>
    </row>
    <row r="3460" spans="1:16" ht="14.25" customHeight="1" x14ac:dyDescent="0.3">
      <c r="A3460" s="6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9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/>
      <c r="N3460" s="1" t="s">
        <v>17</v>
      </c>
      <c r="O3460" s="7">
        <f t="shared" si="110"/>
        <v>471.09120000000001</v>
      </c>
      <c r="P3460" s="1" t="str">
        <f>IF(Table1[[#This Row],[quantity]]&gt;=6,"Bulk Order","-")</f>
        <v>Bulk Order</v>
      </c>
    </row>
    <row r="3461" spans="1:16" ht="14.25" customHeight="1" x14ac:dyDescent="0.3">
      <c r="A3461" s="6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9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/>
      <c r="N3461" s="1" t="s">
        <v>39</v>
      </c>
      <c r="O3461" s="7">
        <f t="shared" si="110"/>
        <v>1921.4816999999998</v>
      </c>
      <c r="P3461" s="1" t="str">
        <f>IF(Table1[[#This Row],[quantity]]&gt;=6,"Bulk Order","-")</f>
        <v>-</v>
      </c>
    </row>
    <row r="3462" spans="1:16" ht="14.25" customHeight="1" x14ac:dyDescent="0.3">
      <c r="A3462" s="6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9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/>
      <c r="N3462" s="1" t="s">
        <v>28</v>
      </c>
      <c r="O3462" s="7">
        <f t="shared" si="110"/>
        <v>286.91820000000001</v>
      </c>
      <c r="P3462" s="1" t="str">
        <f>IF(Table1[[#This Row],[quantity]]&gt;=6,"Bulk Order","-")</f>
        <v>Bulk Order</v>
      </c>
    </row>
    <row r="3463" spans="1:16" ht="14.25" customHeight="1" x14ac:dyDescent="0.3">
      <c r="A3463" s="6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9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/>
      <c r="N3463" s="1" t="s">
        <v>28</v>
      </c>
      <c r="O3463" s="7">
        <f t="shared" si="110"/>
        <v>1164.5243</v>
      </c>
      <c r="P3463" s="1" t="str">
        <f>IF(Table1[[#This Row],[quantity]]&gt;=6,"Bulk Order","-")</f>
        <v>Bulk Order</v>
      </c>
    </row>
    <row r="3464" spans="1:16" ht="14.25" customHeight="1" x14ac:dyDescent="0.3">
      <c r="A3464" s="6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9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/>
      <c r="N3464" s="1" t="s">
        <v>23</v>
      </c>
      <c r="O3464" s="7">
        <f t="shared" si="110"/>
        <v>1521.7350000000001</v>
      </c>
      <c r="P3464" s="1" t="str">
        <f>IF(Table1[[#This Row],[quantity]]&gt;=6,"Bulk Order","-")</f>
        <v>Bulk Order</v>
      </c>
    </row>
    <row r="3465" spans="1:16" ht="14.25" customHeight="1" x14ac:dyDescent="0.3">
      <c r="A3465" s="6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9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/>
      <c r="N3465" s="1" t="s">
        <v>17</v>
      </c>
      <c r="O3465" s="7">
        <f t="shared" si="110"/>
        <v>2946.8848000000003</v>
      </c>
      <c r="P3465" s="1" t="str">
        <f>IF(Table1[[#This Row],[quantity]]&gt;=6,"Bulk Order","-")</f>
        <v>-</v>
      </c>
    </row>
    <row r="3466" spans="1:16" ht="14.25" customHeight="1" x14ac:dyDescent="0.3">
      <c r="A3466" s="6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9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/>
      <c r="N3466" s="1" t="s">
        <v>17</v>
      </c>
      <c r="O3466" s="7">
        <f t="shared" si="110"/>
        <v>1208.1531</v>
      </c>
      <c r="P3466" s="1" t="str">
        <f>IF(Table1[[#This Row],[quantity]]&gt;=6,"Bulk Order","-")</f>
        <v>-</v>
      </c>
    </row>
    <row r="3467" spans="1:16" ht="14.25" customHeight="1" x14ac:dyDescent="0.3">
      <c r="A3467" s="6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9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/>
      <c r="N3467" s="1" t="s">
        <v>39</v>
      </c>
      <c r="O3467" s="7">
        <f t="shared" si="110"/>
        <v>3296.1760000000004</v>
      </c>
      <c r="P3467" s="1" t="str">
        <f>IF(Table1[[#This Row],[quantity]]&gt;=6,"Bulk Order","-")</f>
        <v>Bulk Order</v>
      </c>
    </row>
    <row r="3468" spans="1:16" ht="14.25" customHeight="1" x14ac:dyDescent="0.3">
      <c r="A3468" s="6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9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/>
      <c r="N3468" s="1" t="s">
        <v>28</v>
      </c>
      <c r="O3468" s="7">
        <f t="shared" si="110"/>
        <v>187.48080000000002</v>
      </c>
      <c r="P3468" s="1" t="str">
        <f>IF(Table1[[#This Row],[quantity]]&gt;=6,"Bulk Order","-")</f>
        <v>-</v>
      </c>
    </row>
    <row r="3469" spans="1:16" ht="14.25" customHeight="1" x14ac:dyDescent="0.3">
      <c r="A3469" s="6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9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/>
      <c r="N3469" s="1" t="s">
        <v>39</v>
      </c>
      <c r="O3469" s="7">
        <f t="shared" si="110"/>
        <v>2210.5969999999998</v>
      </c>
      <c r="P3469" s="1" t="str">
        <f>IF(Table1[[#This Row],[quantity]]&gt;=6,"Bulk Order","-")</f>
        <v>-</v>
      </c>
    </row>
    <row r="3470" spans="1:16" ht="14.25" customHeight="1" x14ac:dyDescent="0.3">
      <c r="A3470" s="6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9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/>
      <c r="N3470" s="1" t="s">
        <v>17</v>
      </c>
      <c r="O3470" s="7">
        <f t="shared" si="110"/>
        <v>1637.874</v>
      </c>
      <c r="P3470" s="1" t="str">
        <f>IF(Table1[[#This Row],[quantity]]&gt;=6,"Bulk Order","-")</f>
        <v>Bulk Order</v>
      </c>
    </row>
    <row r="3471" spans="1:16" ht="14.25" customHeight="1" x14ac:dyDescent="0.3">
      <c r="A3471" s="6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9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/>
      <c r="N3471" s="1" t="s">
        <v>48</v>
      </c>
      <c r="O3471" s="7">
        <f t="shared" si="110"/>
        <v>3085.4438999999998</v>
      </c>
      <c r="P3471" s="1" t="str">
        <f>IF(Table1[[#This Row],[quantity]]&gt;=6,"Bulk Order","-")</f>
        <v>Bulk Order</v>
      </c>
    </row>
    <row r="3472" spans="1:16" ht="14.25" customHeight="1" x14ac:dyDescent="0.3">
      <c r="A3472" s="6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9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/>
      <c r="N3472" s="1" t="s">
        <v>23</v>
      </c>
      <c r="O3472" s="7">
        <f t="shared" si="110"/>
        <v>3946.9591</v>
      </c>
      <c r="P3472" s="1" t="str">
        <f>IF(Table1[[#This Row],[quantity]]&gt;=6,"Bulk Order","-")</f>
        <v>-</v>
      </c>
    </row>
    <row r="3473" spans="1:16" ht="14.25" customHeight="1" x14ac:dyDescent="0.3">
      <c r="A3473" s="6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9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/>
      <c r="N3473" s="1" t="s">
        <v>48</v>
      </c>
      <c r="O3473" s="7">
        <f t="shared" si="110"/>
        <v>2990.0676000000003</v>
      </c>
      <c r="P3473" s="1" t="str">
        <f>IF(Table1[[#This Row],[quantity]]&gt;=6,"Bulk Order","-")</f>
        <v>Bulk Order</v>
      </c>
    </row>
    <row r="3474" spans="1:16" ht="14.25" customHeight="1" x14ac:dyDescent="0.3">
      <c r="A3474" s="6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9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/>
      <c r="N3474" s="1" t="s">
        <v>28</v>
      </c>
      <c r="O3474" s="7">
        <f t="shared" si="110"/>
        <v>2718.5474000000004</v>
      </c>
      <c r="P3474" s="1" t="str">
        <f>IF(Table1[[#This Row],[quantity]]&gt;=6,"Bulk Order","-")</f>
        <v>-</v>
      </c>
    </row>
    <row r="3475" spans="1:16" ht="14.25" customHeight="1" x14ac:dyDescent="0.3">
      <c r="A3475" s="6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9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/>
      <c r="N3475" s="1" t="s">
        <v>48</v>
      </c>
      <c r="O3475" s="7">
        <f t="shared" si="110"/>
        <v>1552.768</v>
      </c>
      <c r="P3475" s="1" t="str">
        <f>IF(Table1[[#This Row],[quantity]]&gt;=6,"Bulk Order","-")</f>
        <v>Bulk Order</v>
      </c>
    </row>
    <row r="3476" spans="1:16" ht="14.25" customHeight="1" x14ac:dyDescent="0.3">
      <c r="A3476" s="6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9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/>
      <c r="N3476" s="1" t="s">
        <v>23</v>
      </c>
      <c r="O3476" s="7">
        <f t="shared" si="110"/>
        <v>3591.3178000000003</v>
      </c>
      <c r="P3476" s="1" t="str">
        <f>IF(Table1[[#This Row],[quantity]]&gt;=6,"Bulk Order","-")</f>
        <v>-</v>
      </c>
    </row>
    <row r="3477" spans="1:16" ht="14.25" customHeight="1" x14ac:dyDescent="0.3">
      <c r="A3477" s="6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9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/>
      <c r="N3477" s="1" t="s">
        <v>39</v>
      </c>
      <c r="O3477" s="7">
        <f t="shared" si="110"/>
        <v>1629.8425</v>
      </c>
      <c r="P3477" s="1" t="str">
        <f>IF(Table1[[#This Row],[quantity]]&gt;=6,"Bulk Order","-")</f>
        <v>Bulk Order</v>
      </c>
    </row>
    <row r="3478" spans="1:16" ht="14.25" customHeight="1" x14ac:dyDescent="0.3">
      <c r="A3478" s="6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9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/>
      <c r="N3478" s="1" t="s">
        <v>48</v>
      </c>
      <c r="O3478" s="7">
        <f t="shared" si="110"/>
        <v>402.37639999999999</v>
      </c>
      <c r="P3478" s="1" t="str">
        <f>IF(Table1[[#This Row],[quantity]]&gt;=6,"Bulk Order","-")</f>
        <v>-</v>
      </c>
    </row>
    <row r="3479" spans="1:16" ht="14.25" customHeight="1" x14ac:dyDescent="0.3">
      <c r="A3479" s="6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9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/>
      <c r="N3479" s="1" t="s">
        <v>34</v>
      </c>
      <c r="O3479" s="7">
        <f t="shared" si="110"/>
        <v>2320.1828</v>
      </c>
      <c r="P3479" s="1" t="str">
        <f>IF(Table1[[#This Row],[quantity]]&gt;=6,"Bulk Order","-")</f>
        <v>Bulk Order</v>
      </c>
    </row>
    <row r="3480" spans="1:16" ht="14.25" customHeight="1" x14ac:dyDescent="0.3">
      <c r="A3480" s="6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9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/>
      <c r="N3480" s="1" t="s">
        <v>39</v>
      </c>
      <c r="O3480" s="7">
        <f t="shared" si="110"/>
        <v>3703.2939999999999</v>
      </c>
      <c r="P3480" s="1" t="str">
        <f>IF(Table1[[#This Row],[quantity]]&gt;=6,"Bulk Order","-")</f>
        <v>-</v>
      </c>
    </row>
    <row r="3481" spans="1:16" ht="14.25" customHeight="1" x14ac:dyDescent="0.3">
      <c r="A3481" s="6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9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/>
      <c r="N3481" s="1" t="s">
        <v>39</v>
      </c>
      <c r="O3481" s="7">
        <f t="shared" si="110"/>
        <v>1463.4357</v>
      </c>
      <c r="P3481" s="1" t="str">
        <f>IF(Table1[[#This Row],[quantity]]&gt;=6,"Bulk Order","-")</f>
        <v>Bulk Order</v>
      </c>
    </row>
    <row r="3482" spans="1:16" ht="14.25" customHeight="1" x14ac:dyDescent="0.3">
      <c r="A3482" s="6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9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/>
      <c r="N3482" s="1" t="s">
        <v>34</v>
      </c>
      <c r="O3482" s="7">
        <f t="shared" si="110"/>
        <v>3891.402</v>
      </c>
      <c r="P3482" s="1" t="str">
        <f>IF(Table1[[#This Row],[quantity]]&gt;=6,"Bulk Order","-")</f>
        <v>-</v>
      </c>
    </row>
    <row r="3483" spans="1:16" ht="14.25" customHeight="1" x14ac:dyDescent="0.3">
      <c r="A3483" s="6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9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/>
      <c r="N3483" s="1" t="s">
        <v>28</v>
      </c>
      <c r="O3483" s="7">
        <f t="shared" si="110"/>
        <v>2021.4836</v>
      </c>
      <c r="P3483" s="1" t="str">
        <f>IF(Table1[[#This Row],[quantity]]&gt;=6,"Bulk Order","-")</f>
        <v>-</v>
      </c>
    </row>
    <row r="3484" spans="1:16" ht="14.25" customHeight="1" x14ac:dyDescent="0.3">
      <c r="A3484" s="6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9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/>
      <c r="N3484" s="1" t="s">
        <v>28</v>
      </c>
      <c r="O3484" s="7">
        <f t="shared" si="110"/>
        <v>1568.5867999999998</v>
      </c>
      <c r="P3484" s="1" t="str">
        <f>IF(Table1[[#This Row],[quantity]]&gt;=6,"Bulk Order","-")</f>
        <v>Bulk Order</v>
      </c>
    </row>
    <row r="3485" spans="1:16" ht="14.25" customHeight="1" x14ac:dyDescent="0.3">
      <c r="A3485" s="6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9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/>
      <c r="N3485" s="1" t="s">
        <v>39</v>
      </c>
      <c r="O3485" s="7">
        <f t="shared" si="110"/>
        <v>1345.0164</v>
      </c>
      <c r="P3485" s="1" t="str">
        <f>IF(Table1[[#This Row],[quantity]]&gt;=6,"Bulk Order","-")</f>
        <v>-</v>
      </c>
    </row>
    <row r="3486" spans="1:16" ht="14.25" customHeight="1" x14ac:dyDescent="0.3">
      <c r="A3486" s="6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9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/>
      <c r="N3486" s="1" t="s">
        <v>28</v>
      </c>
      <c r="O3486" s="7">
        <f t="shared" si="110"/>
        <v>3512.3039999999996</v>
      </c>
      <c r="P3486" s="1" t="str">
        <f>IF(Table1[[#This Row],[quantity]]&gt;=6,"Bulk Order","-")</f>
        <v>-</v>
      </c>
    </row>
    <row r="3487" spans="1:16" ht="14.25" customHeight="1" x14ac:dyDescent="0.3">
      <c r="A3487" s="6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9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/>
      <c r="N3487" s="1" t="s">
        <v>23</v>
      </c>
      <c r="O3487" s="7">
        <f t="shared" si="110"/>
        <v>1903.6911</v>
      </c>
      <c r="P3487" s="1" t="str">
        <f>IF(Table1[[#This Row],[quantity]]&gt;=6,"Bulk Order","-")</f>
        <v>Bulk Order</v>
      </c>
    </row>
    <row r="3488" spans="1:16" ht="14.25" customHeight="1" x14ac:dyDescent="0.3">
      <c r="A3488" s="6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9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/>
      <c r="N3488" s="1" t="s">
        <v>39</v>
      </c>
      <c r="O3488" s="7">
        <f t="shared" si="110"/>
        <v>1662.7445</v>
      </c>
      <c r="P3488" s="1" t="str">
        <f>IF(Table1[[#This Row],[quantity]]&gt;=6,"Bulk Order","-")</f>
        <v>-</v>
      </c>
    </row>
    <row r="3489" spans="1:16" ht="14.25" customHeight="1" x14ac:dyDescent="0.3">
      <c r="A3489" s="6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9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/>
      <c r="N3489" s="1" t="s">
        <v>39</v>
      </c>
      <c r="O3489" s="7">
        <f t="shared" si="110"/>
        <v>2953.6052</v>
      </c>
      <c r="P3489" s="1" t="str">
        <f>IF(Table1[[#This Row],[quantity]]&gt;=6,"Bulk Order","-")</f>
        <v>Bulk Order</v>
      </c>
    </row>
    <row r="3490" spans="1:16" ht="14.25" customHeight="1" x14ac:dyDescent="0.3">
      <c r="A3490" s="6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9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/>
      <c r="N3490" s="1" t="s">
        <v>17</v>
      </c>
      <c r="O3490" s="7">
        <f t="shared" si="110"/>
        <v>2030.336</v>
      </c>
      <c r="P3490" s="1" t="str">
        <f>IF(Table1[[#This Row],[quantity]]&gt;=6,"Bulk Order","-")</f>
        <v>-</v>
      </c>
    </row>
    <row r="3491" spans="1:16" ht="14.25" customHeight="1" x14ac:dyDescent="0.3">
      <c r="A3491" s="6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9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/>
      <c r="N3491" s="1" t="s">
        <v>48</v>
      </c>
      <c r="O3491" s="7">
        <f t="shared" si="110"/>
        <v>2002.6875</v>
      </c>
      <c r="P3491" s="1" t="str">
        <f>IF(Table1[[#This Row],[quantity]]&gt;=6,"Bulk Order","-")</f>
        <v>Bulk Order</v>
      </c>
    </row>
    <row r="3492" spans="1:16" ht="14.25" customHeight="1" x14ac:dyDescent="0.3">
      <c r="A3492" s="6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9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/>
      <c r="N3492" s="1" t="s">
        <v>23</v>
      </c>
      <c r="O3492" s="7">
        <f t="shared" si="110"/>
        <v>3161.2687999999998</v>
      </c>
      <c r="P3492" s="1" t="str">
        <f>IF(Table1[[#This Row],[quantity]]&gt;=6,"Bulk Order","-")</f>
        <v>-</v>
      </c>
    </row>
    <row r="3493" spans="1:16" ht="14.25" customHeight="1" x14ac:dyDescent="0.3">
      <c r="A3493" s="6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9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/>
      <c r="N3493" s="1" t="s">
        <v>23</v>
      </c>
      <c r="O3493" s="7">
        <f t="shared" si="110"/>
        <v>2023.4337999999998</v>
      </c>
      <c r="P3493" s="1" t="str">
        <f>IF(Table1[[#This Row],[quantity]]&gt;=6,"Bulk Order","-")</f>
        <v>Bulk Order</v>
      </c>
    </row>
    <row r="3494" spans="1:16" ht="14.25" customHeight="1" x14ac:dyDescent="0.3">
      <c r="A3494" s="6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9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/>
      <c r="N3494" s="1" t="s">
        <v>48</v>
      </c>
      <c r="O3494" s="7">
        <f t="shared" si="110"/>
        <v>2382.0983999999999</v>
      </c>
      <c r="P3494" s="1" t="str">
        <f>IF(Table1[[#This Row],[quantity]]&gt;=6,"Bulk Order","-")</f>
        <v>Bulk Order</v>
      </c>
    </row>
    <row r="3495" spans="1:16" ht="14.25" customHeight="1" x14ac:dyDescent="0.3">
      <c r="A3495" s="6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9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/>
      <c r="N3495" s="1" t="s">
        <v>34</v>
      </c>
      <c r="O3495" s="7">
        <f t="shared" si="110"/>
        <v>2955.6085000000003</v>
      </c>
      <c r="P3495" s="1" t="str">
        <f>IF(Table1[[#This Row],[quantity]]&gt;=6,"Bulk Order","-")</f>
        <v>-</v>
      </c>
    </row>
    <row r="3496" spans="1:16" ht="14.25" customHeight="1" x14ac:dyDescent="0.3">
      <c r="A3496" s="6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9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/>
      <c r="N3496" s="1" t="s">
        <v>39</v>
      </c>
      <c r="O3496" s="7">
        <f t="shared" si="110"/>
        <v>2483.5</v>
      </c>
      <c r="P3496" s="1" t="str">
        <f>IF(Table1[[#This Row],[quantity]]&gt;=6,"Bulk Order","-")</f>
        <v>-</v>
      </c>
    </row>
    <row r="3497" spans="1:16" ht="14.25" customHeight="1" x14ac:dyDescent="0.3">
      <c r="A3497" s="6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9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/>
      <c r="N3497" s="1" t="s">
        <v>48</v>
      </c>
      <c r="O3497" s="7">
        <f t="shared" si="110"/>
        <v>2824.6529</v>
      </c>
      <c r="P3497" s="1" t="str">
        <f>IF(Table1[[#This Row],[quantity]]&gt;=6,"Bulk Order","-")</f>
        <v>-</v>
      </c>
    </row>
    <row r="3498" spans="1:16" ht="14.25" customHeight="1" x14ac:dyDescent="0.3">
      <c r="A3498" s="6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9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/>
      <c r="N3498" s="1" t="s">
        <v>28</v>
      </c>
      <c r="O3498" s="7">
        <f t="shared" si="110"/>
        <v>3438.2767999999996</v>
      </c>
      <c r="P3498" s="1" t="str">
        <f>IF(Table1[[#This Row],[quantity]]&gt;=6,"Bulk Order","-")</f>
        <v>-</v>
      </c>
    </row>
    <row r="3499" spans="1:16" ht="14.25" customHeight="1" x14ac:dyDescent="0.3">
      <c r="A3499" s="6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9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/>
      <c r="N3499" s="1" t="s">
        <v>28</v>
      </c>
      <c r="O3499" s="7">
        <f t="shared" si="110"/>
        <v>4133.9615999999996</v>
      </c>
      <c r="P3499" s="1" t="str">
        <f>IF(Table1[[#This Row],[quantity]]&gt;=6,"Bulk Order","-")</f>
        <v>Bulk Order</v>
      </c>
    </row>
    <row r="3500" spans="1:16" ht="14.25" customHeight="1" x14ac:dyDescent="0.3">
      <c r="A3500" s="6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9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/>
      <c r="N3500" s="1" t="s">
        <v>48</v>
      </c>
      <c r="O3500" s="7">
        <f t="shared" si="110"/>
        <v>896.49440000000004</v>
      </c>
      <c r="P3500" s="1" t="str">
        <f>IF(Table1[[#This Row],[quantity]]&gt;=6,"Bulk Order","-")</f>
        <v>-</v>
      </c>
    </row>
    <row r="3501" spans="1:16" ht="14.25" customHeight="1" x14ac:dyDescent="0.3">
      <c r="A3501" s="6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9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/>
      <c r="N3501" s="1" t="s">
        <v>23</v>
      </c>
      <c r="O3501" s="7">
        <f t="shared" si="110"/>
        <v>4437.6875</v>
      </c>
      <c r="P3501" s="1" t="str">
        <f>IF(Table1[[#This Row],[quantity]]&gt;=6,"Bulk Order","-")</f>
        <v>Bulk Order</v>
      </c>
    </row>
    <row r="3502" spans="1:16" ht="14.25" customHeight="1" x14ac:dyDescent="0.3">
      <c r="A3502" s="6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9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/>
      <c r="N3502" s="1" t="s">
        <v>23</v>
      </c>
      <c r="O3502" s="7">
        <f t="shared" si="110"/>
        <v>236.8888</v>
      </c>
      <c r="P3502" s="1" t="str">
        <f>IF(Table1[[#This Row],[quantity]]&gt;=6,"Bulk Order","-")</f>
        <v>-</v>
      </c>
    </row>
    <row r="3503" spans="1:16" ht="14.25" customHeight="1" x14ac:dyDescent="0.3">
      <c r="A3503" s="6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9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/>
      <c r="N3503" s="1" t="s">
        <v>23</v>
      </c>
      <c r="O3503" s="7">
        <f t="shared" si="110"/>
        <v>1424.7945999999999</v>
      </c>
      <c r="P3503" s="1" t="str">
        <f>IF(Table1[[#This Row],[quantity]]&gt;=6,"Bulk Order","-")</f>
        <v>Bulk Order</v>
      </c>
    </row>
    <row r="3504" spans="1:16" ht="14.25" customHeight="1" x14ac:dyDescent="0.3">
      <c r="A3504" s="6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9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/>
      <c r="N3504" s="1" t="s">
        <v>39</v>
      </c>
      <c r="O3504" s="7">
        <f t="shared" si="110"/>
        <v>2685.6558999999997</v>
      </c>
      <c r="P3504" s="1" t="str">
        <f>IF(Table1[[#This Row],[quantity]]&gt;=6,"Bulk Order","-")</f>
        <v>Bulk Order</v>
      </c>
    </row>
    <row r="3505" spans="1:16" ht="14.25" customHeight="1" x14ac:dyDescent="0.3">
      <c r="A3505" s="6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9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/>
      <c r="N3505" s="1" t="s">
        <v>28</v>
      </c>
      <c r="O3505" s="7">
        <f t="shared" si="110"/>
        <v>2252.7875999999997</v>
      </c>
      <c r="P3505" s="1" t="str">
        <f>IF(Table1[[#This Row],[quantity]]&gt;=6,"Bulk Order","-")</f>
        <v>-</v>
      </c>
    </row>
    <row r="3506" spans="1:16" ht="14.25" customHeight="1" x14ac:dyDescent="0.3">
      <c r="A3506" s="6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9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/>
      <c r="N3506" s="1" t="s">
        <v>48</v>
      </c>
      <c r="O3506" s="7">
        <f t="shared" si="110"/>
        <v>1434.0664000000002</v>
      </c>
      <c r="P3506" s="1" t="str">
        <f>IF(Table1[[#This Row],[quantity]]&gt;=6,"Bulk Order","-")</f>
        <v>-</v>
      </c>
    </row>
    <row r="3507" spans="1:16" ht="14.25" customHeight="1" x14ac:dyDescent="0.3">
      <c r="A3507" s="6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9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/>
      <c r="N3507" s="1" t="s">
        <v>23</v>
      </c>
      <c r="O3507" s="7">
        <f t="shared" si="110"/>
        <v>2037.4244999999999</v>
      </c>
      <c r="P3507" s="1" t="str">
        <f>IF(Table1[[#This Row],[quantity]]&gt;=6,"Bulk Order","-")</f>
        <v>-</v>
      </c>
    </row>
    <row r="3508" spans="1:16" ht="14.25" customHeight="1" x14ac:dyDescent="0.3">
      <c r="A3508" s="6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9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/>
      <c r="N3508" s="1" t="s">
        <v>34</v>
      </c>
      <c r="O3508" s="7">
        <f t="shared" si="110"/>
        <v>537.56550000000004</v>
      </c>
      <c r="P3508" s="1" t="str">
        <f>IF(Table1[[#This Row],[quantity]]&gt;=6,"Bulk Order","-")</f>
        <v>Bulk Order</v>
      </c>
    </row>
    <row r="3509" spans="1:16" ht="14.25" customHeight="1" x14ac:dyDescent="0.3">
      <c r="A3509" s="6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9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/>
      <c r="N3509" s="1" t="s">
        <v>17</v>
      </c>
      <c r="O3509" s="7">
        <f t="shared" si="110"/>
        <v>3192.9105</v>
      </c>
      <c r="P3509" s="1" t="str">
        <f>IF(Table1[[#This Row],[quantity]]&gt;=6,"Bulk Order","-")</f>
        <v>-</v>
      </c>
    </row>
    <row r="3510" spans="1:16" ht="14.25" customHeight="1" x14ac:dyDescent="0.3">
      <c r="A3510" s="6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9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/>
      <c r="N3510" s="1" t="s">
        <v>48</v>
      </c>
      <c r="O3510" s="7">
        <f t="shared" si="110"/>
        <v>2108.9370000000004</v>
      </c>
      <c r="P3510" s="1" t="str">
        <f>IF(Table1[[#This Row],[quantity]]&gt;=6,"Bulk Order","-")</f>
        <v>-</v>
      </c>
    </row>
    <row r="3511" spans="1:16" ht="14.25" customHeight="1" x14ac:dyDescent="0.3">
      <c r="A3511" s="6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9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/>
      <c r="N3511" s="1" t="s">
        <v>48</v>
      </c>
      <c r="O3511" s="7">
        <f t="shared" si="110"/>
        <v>3850.9262999999996</v>
      </c>
      <c r="P3511" s="1" t="str">
        <f>IF(Table1[[#This Row],[quantity]]&gt;=6,"Bulk Order","-")</f>
        <v>-</v>
      </c>
    </row>
    <row r="3512" spans="1:16" ht="14.25" customHeight="1" x14ac:dyDescent="0.3">
      <c r="A3512" s="6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9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/>
      <c r="N3512" s="1" t="s">
        <v>39</v>
      </c>
      <c r="O3512" s="7">
        <f t="shared" si="110"/>
        <v>1700.4521999999999</v>
      </c>
      <c r="P3512" s="1" t="str">
        <f>IF(Table1[[#This Row],[quantity]]&gt;=6,"Bulk Order","-")</f>
        <v>Bulk Order</v>
      </c>
    </row>
    <row r="3513" spans="1:16" ht="14.25" customHeight="1" x14ac:dyDescent="0.3">
      <c r="A3513" s="6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9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/>
      <c r="N3513" s="1" t="s">
        <v>23</v>
      </c>
      <c r="O3513" s="7">
        <f t="shared" si="110"/>
        <v>1981.6875</v>
      </c>
      <c r="P3513" s="1" t="str">
        <f>IF(Table1[[#This Row],[quantity]]&gt;=6,"Bulk Order","-")</f>
        <v>-</v>
      </c>
    </row>
    <row r="3514" spans="1:16" ht="14.25" customHeight="1" x14ac:dyDescent="0.3">
      <c r="A3514" s="6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9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/>
      <c r="N3514" s="1" t="s">
        <v>48</v>
      </c>
      <c r="O3514" s="7">
        <f t="shared" si="110"/>
        <v>1729.8975</v>
      </c>
      <c r="P3514" s="1" t="str">
        <f>IF(Table1[[#This Row],[quantity]]&gt;=6,"Bulk Order","-")</f>
        <v>Bulk Order</v>
      </c>
    </row>
    <row r="3515" spans="1:16" ht="14.25" customHeight="1" x14ac:dyDescent="0.3">
      <c r="A3515" s="6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9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/>
      <c r="N3515" s="1" t="s">
        <v>48</v>
      </c>
      <c r="O3515" s="7">
        <f t="shared" si="110"/>
        <v>2354.3352</v>
      </c>
      <c r="P3515" s="1" t="str">
        <f>IF(Table1[[#This Row],[quantity]]&gt;=6,"Bulk Order","-")</f>
        <v>Bulk Order</v>
      </c>
    </row>
    <row r="3516" spans="1:16" ht="14.25" customHeight="1" x14ac:dyDescent="0.3">
      <c r="A3516" s="6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9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/>
      <c r="N3516" s="1" t="s">
        <v>28</v>
      </c>
      <c r="O3516" s="7">
        <f t="shared" si="110"/>
        <v>999.76</v>
      </c>
      <c r="P3516" s="1" t="str">
        <f>IF(Table1[[#This Row],[quantity]]&gt;=6,"Bulk Order","-")</f>
        <v>Bulk Order</v>
      </c>
    </row>
    <row r="3517" spans="1:16" ht="14.25" customHeight="1" x14ac:dyDescent="0.3">
      <c r="A3517" s="6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9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/>
      <c r="N3517" s="1" t="s">
        <v>17</v>
      </c>
      <c r="O3517" s="7">
        <f t="shared" si="110"/>
        <v>1258.4787999999999</v>
      </c>
      <c r="P3517" s="1" t="str">
        <f>IF(Table1[[#This Row],[quantity]]&gt;=6,"Bulk Order","-")</f>
        <v>-</v>
      </c>
    </row>
    <row r="3518" spans="1:16" ht="14.25" customHeight="1" x14ac:dyDescent="0.3">
      <c r="A3518" s="6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9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/>
      <c r="N3518" s="1" t="s">
        <v>28</v>
      </c>
      <c r="O3518" s="7">
        <f t="shared" si="110"/>
        <v>226.2364</v>
      </c>
      <c r="P3518" s="1" t="str">
        <f>IF(Table1[[#This Row],[quantity]]&gt;=6,"Bulk Order","-")</f>
        <v>-</v>
      </c>
    </row>
    <row r="3519" spans="1:16" ht="14.25" customHeight="1" x14ac:dyDescent="0.3">
      <c r="A3519" s="6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9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/>
      <c r="N3519" s="1" t="s">
        <v>34</v>
      </c>
      <c r="O3519" s="7">
        <f t="shared" si="110"/>
        <v>2030.569</v>
      </c>
      <c r="P3519" s="1" t="str">
        <f>IF(Table1[[#This Row],[quantity]]&gt;=6,"Bulk Order","-")</f>
        <v>-</v>
      </c>
    </row>
    <row r="3520" spans="1:16" ht="14.25" customHeight="1" x14ac:dyDescent="0.3">
      <c r="A3520" s="6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9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/>
      <c r="N3520" s="1" t="s">
        <v>34</v>
      </c>
      <c r="O3520" s="7">
        <f t="shared" si="110"/>
        <v>2745.7698</v>
      </c>
      <c r="P3520" s="1" t="str">
        <f>IF(Table1[[#This Row],[quantity]]&gt;=6,"Bulk Order","-")</f>
        <v>Bulk Order</v>
      </c>
    </row>
    <row r="3521" spans="1:16" ht="14.25" customHeight="1" x14ac:dyDescent="0.3">
      <c r="A3521" s="6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9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/>
      <c r="N3521" s="1" t="s">
        <v>28</v>
      </c>
      <c r="O3521" s="7">
        <f t="shared" si="110"/>
        <v>246.95440000000002</v>
      </c>
      <c r="P3521" s="1" t="str">
        <f>IF(Table1[[#This Row],[quantity]]&gt;=6,"Bulk Order","-")</f>
        <v>-</v>
      </c>
    </row>
    <row r="3522" spans="1:16" ht="14.25" customHeight="1" x14ac:dyDescent="0.3">
      <c r="A3522" s="6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9"/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/>
      <c r="N3522" s="1" t="s">
        <v>48</v>
      </c>
      <c r="O3522" s="7">
        <f t="shared" si="110"/>
        <v>3298.8681000000001</v>
      </c>
      <c r="P3522" s="1" t="str">
        <f>IF(Table1[[#This Row],[quantity]]&gt;=6,"Bulk Order","-")</f>
        <v>Bulk Order</v>
      </c>
    </row>
    <row r="3523" spans="1:16" ht="14.25" customHeight="1" x14ac:dyDescent="0.3">
      <c r="A3523" s="6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ref="F3523:F3586" si="111">D3523*E3523</f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/>
      <c r="N3523" s="1" t="s">
        <v>23</v>
      </c>
      <c r="O3523" s="7">
        <f t="shared" ref="O3523:O3586" si="112">D3523-F3523</f>
        <v>1948.99</v>
      </c>
      <c r="P3523" s="1" t="str">
        <f>IF(Table1[[#This Row],[quantity]]&gt;=6,"Bulk Order","-")</f>
        <v>-</v>
      </c>
    </row>
    <row r="3524" spans="1:16" ht="14.25" customHeight="1" x14ac:dyDescent="0.3">
      <c r="A3524" s="6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1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/>
      <c r="N3524" s="1" t="s">
        <v>48</v>
      </c>
      <c r="O3524" s="7">
        <f t="shared" si="112"/>
        <v>1109.9031</v>
      </c>
      <c r="P3524" s="1" t="str">
        <f>IF(Table1[[#This Row],[quantity]]&gt;=6,"Bulk Order","-")</f>
        <v>Bulk Order</v>
      </c>
    </row>
    <row r="3525" spans="1:16" ht="14.25" customHeight="1" x14ac:dyDescent="0.3">
      <c r="A3525" s="6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1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/>
      <c r="N3525" s="1" t="s">
        <v>34</v>
      </c>
      <c r="O3525" s="7">
        <f t="shared" si="112"/>
        <v>1294.2539999999999</v>
      </c>
      <c r="P3525" s="1" t="str">
        <f>IF(Table1[[#This Row],[quantity]]&gt;=6,"Bulk Order","-")</f>
        <v>Bulk Order</v>
      </c>
    </row>
    <row r="3526" spans="1:16" ht="14.25" customHeight="1" x14ac:dyDescent="0.3">
      <c r="A3526" s="6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1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/>
      <c r="N3526" s="1" t="s">
        <v>39</v>
      </c>
      <c r="O3526" s="7">
        <f t="shared" si="112"/>
        <v>1055.1175000000001</v>
      </c>
      <c r="P3526" s="1" t="str">
        <f>IF(Table1[[#This Row],[quantity]]&gt;=6,"Bulk Order","-")</f>
        <v>-</v>
      </c>
    </row>
    <row r="3527" spans="1:16" ht="14.25" customHeight="1" x14ac:dyDescent="0.3">
      <c r="A3527" s="6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1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/>
      <c r="N3527" s="1" t="s">
        <v>34</v>
      </c>
      <c r="O3527" s="7">
        <f t="shared" si="112"/>
        <v>1074.5508</v>
      </c>
      <c r="P3527" s="1" t="str">
        <f>IF(Table1[[#This Row],[quantity]]&gt;=6,"Bulk Order","-")</f>
        <v>-</v>
      </c>
    </row>
    <row r="3528" spans="1:16" ht="14.25" customHeight="1" x14ac:dyDescent="0.3">
      <c r="A3528" s="6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1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/>
      <c r="N3528" s="1" t="s">
        <v>34</v>
      </c>
      <c r="O3528" s="7">
        <f t="shared" si="112"/>
        <v>453.97399999999999</v>
      </c>
      <c r="P3528" s="1" t="str">
        <f>IF(Table1[[#This Row],[quantity]]&gt;=6,"Bulk Order","-")</f>
        <v>-</v>
      </c>
    </row>
    <row r="3529" spans="1:16" ht="14.25" customHeight="1" x14ac:dyDescent="0.3">
      <c r="A3529" s="6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1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/>
      <c r="N3529" s="1" t="s">
        <v>34</v>
      </c>
      <c r="O3529" s="7">
        <f t="shared" si="112"/>
        <v>1723.23</v>
      </c>
      <c r="P3529" s="1" t="str">
        <f>IF(Table1[[#This Row],[quantity]]&gt;=6,"Bulk Order","-")</f>
        <v>Bulk Order</v>
      </c>
    </row>
    <row r="3530" spans="1:16" ht="14.25" customHeight="1" x14ac:dyDescent="0.3">
      <c r="A3530" s="6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1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/>
      <c r="N3530" s="1" t="s">
        <v>28</v>
      </c>
      <c r="O3530" s="7">
        <f t="shared" si="112"/>
        <v>992.03000000000009</v>
      </c>
      <c r="P3530" s="1" t="str">
        <f>IF(Table1[[#This Row],[quantity]]&gt;=6,"Bulk Order","-")</f>
        <v>-</v>
      </c>
    </row>
    <row r="3531" spans="1:16" ht="14.25" customHeight="1" x14ac:dyDescent="0.3">
      <c r="A3531" s="6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1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/>
      <c r="N3531" s="1" t="s">
        <v>39</v>
      </c>
      <c r="O3531" s="7">
        <f t="shared" si="112"/>
        <v>2190.0293999999999</v>
      </c>
      <c r="P3531" s="1" t="str">
        <f>IF(Table1[[#This Row],[quantity]]&gt;=6,"Bulk Order","-")</f>
        <v>-</v>
      </c>
    </row>
    <row r="3532" spans="1:16" ht="14.25" customHeight="1" x14ac:dyDescent="0.3">
      <c r="A3532" s="6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1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/>
      <c r="N3532" s="1" t="s">
        <v>23</v>
      </c>
      <c r="O3532" s="7">
        <f t="shared" si="112"/>
        <v>3461.2419999999997</v>
      </c>
      <c r="P3532" s="1" t="str">
        <f>IF(Table1[[#This Row],[quantity]]&gt;=6,"Bulk Order","-")</f>
        <v>-</v>
      </c>
    </row>
    <row r="3533" spans="1:16" ht="14.25" customHeight="1" x14ac:dyDescent="0.3">
      <c r="A3533" s="6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1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/>
      <c r="N3533" s="1" t="s">
        <v>28</v>
      </c>
      <c r="O3533" s="7">
        <f t="shared" si="112"/>
        <v>2682.6397999999999</v>
      </c>
      <c r="P3533" s="1" t="str">
        <f>IF(Table1[[#This Row],[quantity]]&gt;=6,"Bulk Order","-")</f>
        <v>Bulk Order</v>
      </c>
    </row>
    <row r="3534" spans="1:16" ht="14.25" customHeight="1" x14ac:dyDescent="0.3">
      <c r="A3534" s="6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1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/>
      <c r="N3534" s="1" t="s">
        <v>28</v>
      </c>
      <c r="O3534" s="7">
        <f t="shared" si="112"/>
        <v>1640.7336</v>
      </c>
      <c r="P3534" s="1" t="str">
        <f>IF(Table1[[#This Row],[quantity]]&gt;=6,"Bulk Order","-")</f>
        <v>-</v>
      </c>
    </row>
    <row r="3535" spans="1:16" ht="14.25" customHeight="1" x14ac:dyDescent="0.3">
      <c r="A3535" s="6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1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/>
      <c r="N3535" s="1" t="s">
        <v>28</v>
      </c>
      <c r="O3535" s="7">
        <f t="shared" si="112"/>
        <v>1391.3924</v>
      </c>
      <c r="P3535" s="1" t="str">
        <f>IF(Table1[[#This Row],[quantity]]&gt;=6,"Bulk Order","-")</f>
        <v>-</v>
      </c>
    </row>
    <row r="3536" spans="1:16" ht="14.25" customHeight="1" x14ac:dyDescent="0.3">
      <c r="A3536" s="6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1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/>
      <c r="N3536" s="1" t="s">
        <v>34</v>
      </c>
      <c r="O3536" s="7">
        <f t="shared" si="112"/>
        <v>1838.9450999999999</v>
      </c>
      <c r="P3536" s="1" t="str">
        <f>IF(Table1[[#This Row],[quantity]]&gt;=6,"Bulk Order","-")</f>
        <v>-</v>
      </c>
    </row>
    <row r="3537" spans="1:16" ht="14.25" customHeight="1" x14ac:dyDescent="0.3">
      <c r="A3537" s="6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1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/>
      <c r="N3537" s="1" t="s">
        <v>39</v>
      </c>
      <c r="O3537" s="7">
        <f t="shared" si="112"/>
        <v>1441.5378000000001</v>
      </c>
      <c r="P3537" s="1" t="str">
        <f>IF(Table1[[#This Row],[quantity]]&gt;=6,"Bulk Order","-")</f>
        <v>Bulk Order</v>
      </c>
    </row>
    <row r="3538" spans="1:16" ht="14.25" customHeight="1" x14ac:dyDescent="0.3">
      <c r="A3538" s="6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1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/>
      <c r="N3538" s="1" t="s">
        <v>17</v>
      </c>
      <c r="O3538" s="7">
        <f t="shared" si="112"/>
        <v>1741.3554999999999</v>
      </c>
      <c r="P3538" s="1" t="str">
        <f>IF(Table1[[#This Row],[quantity]]&gt;=6,"Bulk Order","-")</f>
        <v>Bulk Order</v>
      </c>
    </row>
    <row r="3539" spans="1:16" ht="14.25" customHeight="1" x14ac:dyDescent="0.3">
      <c r="A3539" s="6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1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/>
      <c r="N3539" s="1" t="s">
        <v>39</v>
      </c>
      <c r="O3539" s="7">
        <f t="shared" si="112"/>
        <v>3615.9970000000003</v>
      </c>
      <c r="P3539" s="1" t="str">
        <f>IF(Table1[[#This Row],[quantity]]&gt;=6,"Bulk Order","-")</f>
        <v>-</v>
      </c>
    </row>
    <row r="3540" spans="1:16" ht="14.25" customHeight="1" x14ac:dyDescent="0.3">
      <c r="A3540" s="6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1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/>
      <c r="N3540" s="1" t="s">
        <v>39</v>
      </c>
      <c r="O3540" s="7">
        <f t="shared" si="112"/>
        <v>956.17920000000004</v>
      </c>
      <c r="P3540" s="1" t="str">
        <f>IF(Table1[[#This Row],[quantity]]&gt;=6,"Bulk Order","-")</f>
        <v>-</v>
      </c>
    </row>
    <row r="3541" spans="1:16" ht="14.25" customHeight="1" x14ac:dyDescent="0.3">
      <c r="A3541" s="6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1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/>
      <c r="N3541" s="1" t="s">
        <v>28</v>
      </c>
      <c r="O3541" s="7">
        <f t="shared" si="112"/>
        <v>1573.4078999999999</v>
      </c>
      <c r="P3541" s="1" t="str">
        <f>IF(Table1[[#This Row],[quantity]]&gt;=6,"Bulk Order","-")</f>
        <v>-</v>
      </c>
    </row>
    <row r="3542" spans="1:16" ht="14.25" customHeight="1" x14ac:dyDescent="0.3">
      <c r="A3542" s="6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1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/>
      <c r="N3542" s="1" t="s">
        <v>39</v>
      </c>
      <c r="O3542" s="7">
        <f t="shared" si="112"/>
        <v>2813.5595000000003</v>
      </c>
      <c r="P3542" s="1" t="str">
        <f>IF(Table1[[#This Row],[quantity]]&gt;=6,"Bulk Order","-")</f>
        <v>-</v>
      </c>
    </row>
    <row r="3543" spans="1:16" ht="14.25" customHeight="1" x14ac:dyDescent="0.3">
      <c r="A3543" s="6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1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/>
      <c r="N3543" s="1" t="s">
        <v>39</v>
      </c>
      <c r="O3543" s="7">
        <f t="shared" si="112"/>
        <v>3815.1090000000004</v>
      </c>
      <c r="P3543" s="1" t="str">
        <f>IF(Table1[[#This Row],[quantity]]&gt;=6,"Bulk Order","-")</f>
        <v>Bulk Order</v>
      </c>
    </row>
    <row r="3544" spans="1:16" ht="14.25" customHeight="1" x14ac:dyDescent="0.3">
      <c r="A3544" s="6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1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/>
      <c r="N3544" s="1" t="s">
        <v>28</v>
      </c>
      <c r="O3544" s="7">
        <f t="shared" si="112"/>
        <v>1260.8596</v>
      </c>
      <c r="P3544" s="1" t="str">
        <f>IF(Table1[[#This Row],[quantity]]&gt;=6,"Bulk Order","-")</f>
        <v>Bulk Order</v>
      </c>
    </row>
    <row r="3545" spans="1:16" ht="14.25" customHeight="1" x14ac:dyDescent="0.3">
      <c r="A3545" s="6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1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/>
      <c r="N3545" s="1" t="s">
        <v>17</v>
      </c>
      <c r="O3545" s="7">
        <f t="shared" si="112"/>
        <v>1458.6858</v>
      </c>
      <c r="P3545" s="1" t="str">
        <f>IF(Table1[[#This Row],[quantity]]&gt;=6,"Bulk Order","-")</f>
        <v>-</v>
      </c>
    </row>
    <row r="3546" spans="1:16" ht="14.25" customHeight="1" x14ac:dyDescent="0.3">
      <c r="A3546" s="6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1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/>
      <c r="N3546" s="1" t="s">
        <v>39</v>
      </c>
      <c r="O3546" s="7">
        <f t="shared" si="112"/>
        <v>4259.8176000000003</v>
      </c>
      <c r="P3546" s="1" t="str">
        <f>IF(Table1[[#This Row],[quantity]]&gt;=6,"Bulk Order","-")</f>
        <v>-</v>
      </c>
    </row>
    <row r="3547" spans="1:16" ht="14.25" customHeight="1" x14ac:dyDescent="0.3">
      <c r="A3547" s="6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1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/>
      <c r="N3547" s="1" t="s">
        <v>28</v>
      </c>
      <c r="O3547" s="7">
        <f t="shared" si="112"/>
        <v>429.13619999999997</v>
      </c>
      <c r="P3547" s="1" t="str">
        <f>IF(Table1[[#This Row],[quantity]]&gt;=6,"Bulk Order","-")</f>
        <v>-</v>
      </c>
    </row>
    <row r="3548" spans="1:16" ht="14.25" customHeight="1" x14ac:dyDescent="0.3">
      <c r="A3548" s="6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1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/>
      <c r="N3548" s="1" t="s">
        <v>34</v>
      </c>
      <c r="O3548" s="7">
        <f t="shared" si="112"/>
        <v>1962.6816000000001</v>
      </c>
      <c r="P3548" s="1" t="str">
        <f>IF(Table1[[#This Row],[quantity]]&gt;=6,"Bulk Order","-")</f>
        <v>Bulk Order</v>
      </c>
    </row>
    <row r="3549" spans="1:16" ht="14.25" customHeight="1" x14ac:dyDescent="0.3">
      <c r="A3549" s="6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1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/>
      <c r="N3549" s="1" t="s">
        <v>48</v>
      </c>
      <c r="O3549" s="7">
        <f t="shared" si="112"/>
        <v>3970.9315999999994</v>
      </c>
      <c r="P3549" s="1" t="str">
        <f>IF(Table1[[#This Row],[quantity]]&gt;=6,"Bulk Order","-")</f>
        <v>Bulk Order</v>
      </c>
    </row>
    <row r="3550" spans="1:16" ht="14.25" customHeight="1" x14ac:dyDescent="0.3">
      <c r="A3550" s="6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1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/>
      <c r="N3550" s="1" t="s">
        <v>48</v>
      </c>
      <c r="O3550" s="7">
        <f t="shared" si="112"/>
        <v>3416.2395999999999</v>
      </c>
      <c r="P3550" s="1" t="str">
        <f>IF(Table1[[#This Row],[quantity]]&gt;=6,"Bulk Order","-")</f>
        <v>-</v>
      </c>
    </row>
    <row r="3551" spans="1:16" ht="14.25" customHeight="1" x14ac:dyDescent="0.3">
      <c r="A3551" s="6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1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/>
      <c r="N3551" s="1" t="s">
        <v>23</v>
      </c>
      <c r="O3551" s="7">
        <f t="shared" si="112"/>
        <v>142.70959999999999</v>
      </c>
      <c r="P3551" s="1" t="str">
        <f>IF(Table1[[#This Row],[quantity]]&gt;=6,"Bulk Order","-")</f>
        <v>Bulk Order</v>
      </c>
    </row>
    <row r="3552" spans="1:16" ht="14.25" customHeight="1" x14ac:dyDescent="0.3">
      <c r="A3552" s="6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1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/>
      <c r="N3552" s="1" t="s">
        <v>34</v>
      </c>
      <c r="O3552" s="7">
        <f t="shared" si="112"/>
        <v>1414.4063999999998</v>
      </c>
      <c r="P3552" s="1" t="str">
        <f>IF(Table1[[#This Row],[quantity]]&gt;=6,"Bulk Order","-")</f>
        <v>-</v>
      </c>
    </row>
    <row r="3553" spans="1:16" ht="14.25" customHeight="1" x14ac:dyDescent="0.3">
      <c r="A3553" s="6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1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/>
      <c r="N3553" s="1" t="s">
        <v>17</v>
      </c>
      <c r="O3553" s="7">
        <f t="shared" si="112"/>
        <v>843.57199999999989</v>
      </c>
      <c r="P3553" s="1" t="str">
        <f>IF(Table1[[#This Row],[quantity]]&gt;=6,"Bulk Order","-")</f>
        <v>-</v>
      </c>
    </row>
    <row r="3554" spans="1:16" ht="14.25" customHeight="1" x14ac:dyDescent="0.3">
      <c r="A3554" s="6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1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/>
      <c r="N3554" s="1" t="s">
        <v>34</v>
      </c>
      <c r="O3554" s="7">
        <f t="shared" si="112"/>
        <v>2508.5232000000001</v>
      </c>
      <c r="P3554" s="1" t="str">
        <f>IF(Table1[[#This Row],[quantity]]&gt;=6,"Bulk Order","-")</f>
        <v>-</v>
      </c>
    </row>
    <row r="3555" spans="1:16" ht="14.25" customHeight="1" x14ac:dyDescent="0.3">
      <c r="A3555" s="6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1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/>
      <c r="N3555" s="1" t="s">
        <v>48</v>
      </c>
      <c r="O3555" s="7">
        <f t="shared" si="112"/>
        <v>2656.8549000000003</v>
      </c>
      <c r="P3555" s="1" t="str">
        <f>IF(Table1[[#This Row],[quantity]]&gt;=6,"Bulk Order","-")</f>
        <v>-</v>
      </c>
    </row>
    <row r="3556" spans="1:16" ht="14.25" customHeight="1" x14ac:dyDescent="0.3">
      <c r="A3556" s="6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1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/>
      <c r="N3556" s="1" t="s">
        <v>39</v>
      </c>
      <c r="O3556" s="7">
        <f t="shared" si="112"/>
        <v>3199.2896000000001</v>
      </c>
      <c r="P3556" s="1" t="str">
        <f>IF(Table1[[#This Row],[quantity]]&gt;=6,"Bulk Order","-")</f>
        <v>-</v>
      </c>
    </row>
    <row r="3557" spans="1:16" ht="14.25" customHeight="1" x14ac:dyDescent="0.3">
      <c r="A3557" s="6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1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/>
      <c r="N3557" s="1" t="s">
        <v>34</v>
      </c>
      <c r="O3557" s="7">
        <f t="shared" si="112"/>
        <v>1907.1541999999999</v>
      </c>
      <c r="P3557" s="1" t="str">
        <f>IF(Table1[[#This Row],[quantity]]&gt;=6,"Bulk Order","-")</f>
        <v>Bulk Order</v>
      </c>
    </row>
    <row r="3558" spans="1:16" ht="14.25" customHeight="1" x14ac:dyDescent="0.3">
      <c r="A3558" s="6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1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/>
      <c r="N3558" s="1" t="s">
        <v>34</v>
      </c>
      <c r="O3558" s="7">
        <f t="shared" si="112"/>
        <v>2662.0805</v>
      </c>
      <c r="P3558" s="1" t="str">
        <f>IF(Table1[[#This Row],[quantity]]&gt;=6,"Bulk Order","-")</f>
        <v>Bulk Order</v>
      </c>
    </row>
    <row r="3559" spans="1:16" ht="14.25" customHeight="1" x14ac:dyDescent="0.3">
      <c r="A3559" s="6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1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/>
      <c r="N3559" s="1" t="s">
        <v>34</v>
      </c>
      <c r="O3559" s="7">
        <f t="shared" si="112"/>
        <v>1320.6867999999999</v>
      </c>
      <c r="P3559" s="1" t="str">
        <f>IF(Table1[[#This Row],[quantity]]&gt;=6,"Bulk Order","-")</f>
        <v>Bulk Order</v>
      </c>
    </row>
    <row r="3560" spans="1:16" ht="14.25" customHeight="1" x14ac:dyDescent="0.3">
      <c r="A3560" s="6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1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/>
      <c r="N3560" s="1" t="s">
        <v>39</v>
      </c>
      <c r="O3560" s="7">
        <f t="shared" si="112"/>
        <v>708.31320000000005</v>
      </c>
      <c r="P3560" s="1" t="str">
        <f>IF(Table1[[#This Row],[quantity]]&gt;=6,"Bulk Order","-")</f>
        <v>Bulk Order</v>
      </c>
    </row>
    <row r="3561" spans="1:16" ht="14.25" customHeight="1" x14ac:dyDescent="0.3">
      <c r="A3561" s="6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1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/>
      <c r="N3561" s="1" t="s">
        <v>17</v>
      </c>
      <c r="O3561" s="7">
        <f t="shared" si="112"/>
        <v>1284.8949</v>
      </c>
      <c r="P3561" s="1" t="str">
        <f>IF(Table1[[#This Row],[quantity]]&gt;=6,"Bulk Order","-")</f>
        <v>Bulk Order</v>
      </c>
    </row>
    <row r="3562" spans="1:16" ht="14.25" customHeight="1" x14ac:dyDescent="0.3">
      <c r="A3562" s="6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1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/>
      <c r="N3562" s="1" t="s">
        <v>17</v>
      </c>
      <c r="O3562" s="7">
        <f t="shared" si="112"/>
        <v>1153.0024000000001</v>
      </c>
      <c r="P3562" s="1" t="str">
        <f>IF(Table1[[#This Row],[quantity]]&gt;=6,"Bulk Order","-")</f>
        <v>-</v>
      </c>
    </row>
    <row r="3563" spans="1:16" ht="14.25" customHeight="1" x14ac:dyDescent="0.3">
      <c r="A3563" s="6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1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/>
      <c r="N3563" s="1" t="s">
        <v>17</v>
      </c>
      <c r="O3563" s="7">
        <f t="shared" si="112"/>
        <v>2938.9654</v>
      </c>
      <c r="P3563" s="1" t="str">
        <f>IF(Table1[[#This Row],[quantity]]&gt;=6,"Bulk Order","-")</f>
        <v>-</v>
      </c>
    </row>
    <row r="3564" spans="1:16" ht="14.25" customHeight="1" x14ac:dyDescent="0.3">
      <c r="A3564" s="6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1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/>
      <c r="N3564" s="1" t="s">
        <v>34</v>
      </c>
      <c r="O3564" s="7">
        <f t="shared" si="112"/>
        <v>1803.4250000000002</v>
      </c>
      <c r="P3564" s="1" t="str">
        <f>IF(Table1[[#This Row],[quantity]]&gt;=6,"Bulk Order","-")</f>
        <v>Bulk Order</v>
      </c>
    </row>
    <row r="3565" spans="1:16" ht="14.25" customHeight="1" x14ac:dyDescent="0.3">
      <c r="A3565" s="6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1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/>
      <c r="N3565" s="1" t="s">
        <v>28</v>
      </c>
      <c r="O3565" s="7">
        <f t="shared" si="112"/>
        <v>930.81</v>
      </c>
      <c r="P3565" s="1" t="str">
        <f>IF(Table1[[#This Row],[quantity]]&gt;=6,"Bulk Order","-")</f>
        <v>-</v>
      </c>
    </row>
    <row r="3566" spans="1:16" ht="14.25" customHeight="1" x14ac:dyDescent="0.3">
      <c r="A3566" s="6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1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/>
      <c r="N3566" s="1" t="s">
        <v>39</v>
      </c>
      <c r="O3566" s="7">
        <f t="shared" si="112"/>
        <v>1348.1424</v>
      </c>
      <c r="P3566" s="1" t="str">
        <f>IF(Table1[[#This Row],[quantity]]&gt;=6,"Bulk Order","-")</f>
        <v>-</v>
      </c>
    </row>
    <row r="3567" spans="1:16" ht="14.25" customHeight="1" x14ac:dyDescent="0.3">
      <c r="A3567" s="6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1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/>
      <c r="N3567" s="1" t="s">
        <v>39</v>
      </c>
      <c r="O3567" s="7">
        <f t="shared" si="112"/>
        <v>961.40080000000012</v>
      </c>
      <c r="P3567" s="1" t="str">
        <f>IF(Table1[[#This Row],[quantity]]&gt;=6,"Bulk Order","-")</f>
        <v>-</v>
      </c>
    </row>
    <row r="3568" spans="1:16" ht="14.25" customHeight="1" x14ac:dyDescent="0.3">
      <c r="A3568" s="6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1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/>
      <c r="N3568" s="1" t="s">
        <v>48</v>
      </c>
      <c r="O3568" s="7">
        <f t="shared" si="112"/>
        <v>533.77359999999999</v>
      </c>
      <c r="P3568" s="1" t="str">
        <f>IF(Table1[[#This Row],[quantity]]&gt;=6,"Bulk Order","-")</f>
        <v>-</v>
      </c>
    </row>
    <row r="3569" spans="1:16" ht="14.25" customHeight="1" x14ac:dyDescent="0.3">
      <c r="A3569" s="6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1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/>
      <c r="N3569" s="1" t="s">
        <v>39</v>
      </c>
      <c r="O3569" s="7">
        <f t="shared" si="112"/>
        <v>2976.4668000000001</v>
      </c>
      <c r="P3569" s="1" t="str">
        <f>IF(Table1[[#This Row],[quantity]]&gt;=6,"Bulk Order","-")</f>
        <v>-</v>
      </c>
    </row>
    <row r="3570" spans="1:16" ht="14.25" customHeight="1" x14ac:dyDescent="0.3">
      <c r="A3570" s="6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1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/>
      <c r="N3570" s="1" t="s">
        <v>17</v>
      </c>
      <c r="O3570" s="7">
        <f t="shared" si="112"/>
        <v>3830.9516999999996</v>
      </c>
      <c r="P3570" s="1" t="str">
        <f>IF(Table1[[#This Row],[quantity]]&gt;=6,"Bulk Order","-")</f>
        <v>-</v>
      </c>
    </row>
    <row r="3571" spans="1:16" ht="14.25" customHeight="1" x14ac:dyDescent="0.3">
      <c r="A3571" s="6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1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/>
      <c r="N3571" s="1" t="s">
        <v>17</v>
      </c>
      <c r="O3571" s="7">
        <f t="shared" si="112"/>
        <v>275.55920000000003</v>
      </c>
      <c r="P3571" s="1" t="str">
        <f>IF(Table1[[#This Row],[quantity]]&gt;=6,"Bulk Order","-")</f>
        <v>Bulk Order</v>
      </c>
    </row>
    <row r="3572" spans="1:16" ht="14.25" customHeight="1" x14ac:dyDescent="0.3">
      <c r="A3572" s="6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1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/>
      <c r="N3572" s="1" t="s">
        <v>17</v>
      </c>
      <c r="O3572" s="7">
        <f t="shared" si="112"/>
        <v>2732.0302999999999</v>
      </c>
      <c r="P3572" s="1" t="str">
        <f>IF(Table1[[#This Row],[quantity]]&gt;=6,"Bulk Order","-")</f>
        <v>-</v>
      </c>
    </row>
    <row r="3573" spans="1:16" ht="14.25" customHeight="1" x14ac:dyDescent="0.3">
      <c r="A3573" s="6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1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/>
      <c r="N3573" s="1" t="s">
        <v>28</v>
      </c>
      <c r="O3573" s="7">
        <f t="shared" si="112"/>
        <v>1787.3471</v>
      </c>
      <c r="P3573" s="1" t="str">
        <f>IF(Table1[[#This Row],[quantity]]&gt;=6,"Bulk Order","-")</f>
        <v>Bulk Order</v>
      </c>
    </row>
    <row r="3574" spans="1:16" ht="14.25" customHeight="1" x14ac:dyDescent="0.3">
      <c r="A3574" s="6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1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/>
      <c r="N3574" s="1" t="s">
        <v>28</v>
      </c>
      <c r="O3574" s="7">
        <f t="shared" si="112"/>
        <v>1985.9004</v>
      </c>
      <c r="P3574" s="1" t="str">
        <f>IF(Table1[[#This Row],[quantity]]&gt;=6,"Bulk Order","-")</f>
        <v>Bulk Order</v>
      </c>
    </row>
    <row r="3575" spans="1:16" ht="14.25" customHeight="1" x14ac:dyDescent="0.3">
      <c r="A3575" s="6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1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/>
      <c r="N3575" s="1" t="s">
        <v>39</v>
      </c>
      <c r="O3575" s="7">
        <f t="shared" si="112"/>
        <v>2225.9967999999999</v>
      </c>
      <c r="P3575" s="1" t="str">
        <f>IF(Table1[[#This Row],[quantity]]&gt;=6,"Bulk Order","-")</f>
        <v>Bulk Order</v>
      </c>
    </row>
    <row r="3576" spans="1:16" ht="14.25" customHeight="1" x14ac:dyDescent="0.3">
      <c r="A3576" s="6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1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/>
      <c r="N3576" s="1" t="s">
        <v>48</v>
      </c>
      <c r="O3576" s="7">
        <f t="shared" si="112"/>
        <v>1348.4544000000001</v>
      </c>
      <c r="P3576" s="1" t="str">
        <f>IF(Table1[[#This Row],[quantity]]&gt;=6,"Bulk Order","-")</f>
        <v>-</v>
      </c>
    </row>
    <row r="3577" spans="1:16" ht="14.25" customHeight="1" x14ac:dyDescent="0.3">
      <c r="A3577" s="6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1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/>
      <c r="N3577" s="1" t="s">
        <v>23</v>
      </c>
      <c r="O3577" s="7">
        <f t="shared" si="112"/>
        <v>172.73099999999999</v>
      </c>
      <c r="P3577" s="1" t="str">
        <f>IF(Table1[[#This Row],[quantity]]&gt;=6,"Bulk Order","-")</f>
        <v>-</v>
      </c>
    </row>
    <row r="3578" spans="1:16" ht="14.25" customHeight="1" x14ac:dyDescent="0.3">
      <c r="A3578" s="6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1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/>
      <c r="N3578" s="1" t="s">
        <v>48</v>
      </c>
      <c r="O3578" s="7">
        <f t="shared" si="112"/>
        <v>597.27719999999999</v>
      </c>
      <c r="P3578" s="1" t="str">
        <f>IF(Table1[[#This Row],[quantity]]&gt;=6,"Bulk Order","-")</f>
        <v>-</v>
      </c>
    </row>
    <row r="3579" spans="1:16" ht="14.25" customHeight="1" x14ac:dyDescent="0.3">
      <c r="A3579" s="6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1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/>
      <c r="N3579" s="1" t="s">
        <v>17</v>
      </c>
      <c r="O3579" s="7">
        <f t="shared" si="112"/>
        <v>925.63959999999997</v>
      </c>
      <c r="P3579" s="1" t="str">
        <f>IF(Table1[[#This Row],[quantity]]&gt;=6,"Bulk Order","-")</f>
        <v>-</v>
      </c>
    </row>
    <row r="3580" spans="1:16" ht="14.25" customHeight="1" x14ac:dyDescent="0.3">
      <c r="A3580" s="6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1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/>
      <c r="N3580" s="1" t="s">
        <v>23</v>
      </c>
      <c r="O3580" s="7">
        <f t="shared" si="112"/>
        <v>224.14559999999997</v>
      </c>
      <c r="P3580" s="1" t="str">
        <f>IF(Table1[[#This Row],[quantity]]&gt;=6,"Bulk Order","-")</f>
        <v>-</v>
      </c>
    </row>
    <row r="3581" spans="1:16" ht="14.25" customHeight="1" x14ac:dyDescent="0.3">
      <c r="A3581" s="6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1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/>
      <c r="N3581" s="1" t="s">
        <v>48</v>
      </c>
      <c r="O3581" s="7">
        <f t="shared" si="112"/>
        <v>887.45850000000007</v>
      </c>
      <c r="P3581" s="1" t="str">
        <f>IF(Table1[[#This Row],[quantity]]&gt;=6,"Bulk Order","-")</f>
        <v>Bulk Order</v>
      </c>
    </row>
    <row r="3582" spans="1:16" ht="14.25" customHeight="1" x14ac:dyDescent="0.3">
      <c r="A3582" s="6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1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/>
      <c r="N3582" s="1" t="s">
        <v>17</v>
      </c>
      <c r="O3582" s="7">
        <f t="shared" si="112"/>
        <v>2012.8661999999999</v>
      </c>
      <c r="P3582" s="1" t="str">
        <f>IF(Table1[[#This Row],[quantity]]&gt;=6,"Bulk Order","-")</f>
        <v>Bulk Order</v>
      </c>
    </row>
    <row r="3583" spans="1:16" ht="14.25" customHeight="1" x14ac:dyDescent="0.3">
      <c r="A3583" s="6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1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/>
      <c r="N3583" s="1" t="s">
        <v>17</v>
      </c>
      <c r="O3583" s="7">
        <f t="shared" si="112"/>
        <v>3112.6704</v>
      </c>
      <c r="P3583" s="1" t="str">
        <f>IF(Table1[[#This Row],[quantity]]&gt;=6,"Bulk Order","-")</f>
        <v>Bulk Order</v>
      </c>
    </row>
    <row r="3584" spans="1:16" ht="14.25" customHeight="1" x14ac:dyDescent="0.3">
      <c r="A3584" s="6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1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/>
      <c r="N3584" s="1" t="s">
        <v>28</v>
      </c>
      <c r="O3584" s="7">
        <f t="shared" si="112"/>
        <v>1153.1032</v>
      </c>
      <c r="P3584" s="1" t="str">
        <f>IF(Table1[[#This Row],[quantity]]&gt;=6,"Bulk Order","-")</f>
        <v>-</v>
      </c>
    </row>
    <row r="3585" spans="1:16" ht="14.25" customHeight="1" x14ac:dyDescent="0.3">
      <c r="A3585" s="6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1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/>
      <c r="N3585" s="1" t="s">
        <v>28</v>
      </c>
      <c r="O3585" s="7">
        <f t="shared" si="112"/>
        <v>979.52250000000004</v>
      </c>
      <c r="P3585" s="1" t="str">
        <f>IF(Table1[[#This Row],[quantity]]&gt;=6,"Bulk Order","-")</f>
        <v>Bulk Order</v>
      </c>
    </row>
    <row r="3586" spans="1:16" ht="14.25" customHeight="1" x14ac:dyDescent="0.3">
      <c r="A3586" s="6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1"/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/>
      <c r="N3586" s="1" t="s">
        <v>34</v>
      </c>
      <c r="O3586" s="7">
        <f t="shared" si="112"/>
        <v>627.32039999999995</v>
      </c>
      <c r="P3586" s="1" t="str">
        <f>IF(Table1[[#This Row],[quantity]]&gt;=6,"Bulk Order","-")</f>
        <v>-</v>
      </c>
    </row>
    <row r="3587" spans="1:16" ht="14.25" customHeight="1" x14ac:dyDescent="0.3">
      <c r="A3587" s="6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ref="F3587:F3650" si="113">D3587*E3587</f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/>
      <c r="N3587" s="1" t="s">
        <v>34</v>
      </c>
      <c r="O3587" s="7">
        <f t="shared" ref="O3587:O3650" si="114">D3587-F3587</f>
        <v>3841.4222000000004</v>
      </c>
      <c r="P3587" s="1" t="str">
        <f>IF(Table1[[#This Row],[quantity]]&gt;=6,"Bulk Order","-")</f>
        <v>-</v>
      </c>
    </row>
    <row r="3588" spans="1:16" ht="14.25" customHeight="1" x14ac:dyDescent="0.3">
      <c r="A3588" s="6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3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/>
      <c r="N3588" s="1" t="s">
        <v>34</v>
      </c>
      <c r="O3588" s="7">
        <f t="shared" si="114"/>
        <v>672.90930000000003</v>
      </c>
      <c r="P3588" s="1" t="str">
        <f>IF(Table1[[#This Row],[quantity]]&gt;=6,"Bulk Order","-")</f>
        <v>Bulk Order</v>
      </c>
    </row>
    <row r="3589" spans="1:16" ht="14.25" customHeight="1" x14ac:dyDescent="0.3">
      <c r="A3589" s="6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3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/>
      <c r="N3589" s="1" t="s">
        <v>39</v>
      </c>
      <c r="O3589" s="7">
        <f t="shared" si="114"/>
        <v>3791.1207999999997</v>
      </c>
      <c r="P3589" s="1" t="str">
        <f>IF(Table1[[#This Row],[quantity]]&gt;=6,"Bulk Order","-")</f>
        <v>Bulk Order</v>
      </c>
    </row>
    <row r="3590" spans="1:16" ht="14.25" customHeight="1" x14ac:dyDescent="0.3">
      <c r="A3590" s="6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3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/>
      <c r="N3590" s="1" t="s">
        <v>48</v>
      </c>
      <c r="O3590" s="7">
        <f t="shared" si="114"/>
        <v>1970.0794000000001</v>
      </c>
      <c r="P3590" s="1" t="str">
        <f>IF(Table1[[#This Row],[quantity]]&gt;=6,"Bulk Order","-")</f>
        <v>-</v>
      </c>
    </row>
    <row r="3591" spans="1:16" ht="14.25" customHeight="1" x14ac:dyDescent="0.3">
      <c r="A3591" s="6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3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/>
      <c r="N3591" s="1" t="s">
        <v>34</v>
      </c>
      <c r="O3591" s="7">
        <f t="shared" si="114"/>
        <v>4538.2032000000008</v>
      </c>
      <c r="P3591" s="1" t="str">
        <f>IF(Table1[[#This Row],[quantity]]&gt;=6,"Bulk Order","-")</f>
        <v>Bulk Order</v>
      </c>
    </row>
    <row r="3592" spans="1:16" ht="14.25" customHeight="1" x14ac:dyDescent="0.3">
      <c r="A3592" s="6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3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/>
      <c r="N3592" s="1" t="s">
        <v>17</v>
      </c>
      <c r="O3592" s="7">
        <f t="shared" si="114"/>
        <v>1973.671</v>
      </c>
      <c r="P3592" s="1" t="str">
        <f>IF(Table1[[#This Row],[quantity]]&gt;=6,"Bulk Order","-")</f>
        <v>-</v>
      </c>
    </row>
    <row r="3593" spans="1:16" ht="14.25" customHeight="1" x14ac:dyDescent="0.3">
      <c r="A3593" s="6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3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/>
      <c r="N3593" s="1" t="s">
        <v>39</v>
      </c>
      <c r="O3593" s="7">
        <f t="shared" si="114"/>
        <v>718.28099999999995</v>
      </c>
      <c r="P3593" s="1" t="str">
        <f>IF(Table1[[#This Row],[quantity]]&gt;=6,"Bulk Order","-")</f>
        <v>-</v>
      </c>
    </row>
    <row r="3594" spans="1:16" ht="14.25" customHeight="1" x14ac:dyDescent="0.3">
      <c r="A3594" s="6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3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/>
      <c r="N3594" s="1" t="s">
        <v>23</v>
      </c>
      <c r="O3594" s="7">
        <f t="shared" si="114"/>
        <v>1981.0775000000001</v>
      </c>
      <c r="P3594" s="1" t="str">
        <f>IF(Table1[[#This Row],[quantity]]&gt;=6,"Bulk Order","-")</f>
        <v>Bulk Order</v>
      </c>
    </row>
    <row r="3595" spans="1:16" ht="14.25" customHeight="1" x14ac:dyDescent="0.3">
      <c r="A3595" s="6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3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/>
      <c r="N3595" s="1" t="s">
        <v>48</v>
      </c>
      <c r="O3595" s="7">
        <f t="shared" si="114"/>
        <v>1758.0584000000001</v>
      </c>
      <c r="P3595" s="1" t="str">
        <f>IF(Table1[[#This Row],[quantity]]&gt;=6,"Bulk Order","-")</f>
        <v>-</v>
      </c>
    </row>
    <row r="3596" spans="1:16" ht="14.25" customHeight="1" x14ac:dyDescent="0.3">
      <c r="A3596" s="6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3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/>
      <c r="N3596" s="1" t="s">
        <v>34</v>
      </c>
      <c r="O3596" s="7">
        <f t="shared" si="114"/>
        <v>3117.4830000000002</v>
      </c>
      <c r="P3596" s="1" t="str">
        <f>IF(Table1[[#This Row],[quantity]]&gt;=6,"Bulk Order","-")</f>
        <v>-</v>
      </c>
    </row>
    <row r="3597" spans="1:16" ht="14.25" customHeight="1" x14ac:dyDescent="0.3">
      <c r="A3597" s="6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3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/>
      <c r="N3597" s="1" t="s">
        <v>48</v>
      </c>
      <c r="O3597" s="7">
        <f t="shared" si="114"/>
        <v>1735.3905999999999</v>
      </c>
      <c r="P3597" s="1" t="str">
        <f>IF(Table1[[#This Row],[quantity]]&gt;=6,"Bulk Order","-")</f>
        <v>-</v>
      </c>
    </row>
    <row r="3598" spans="1:16" ht="14.25" customHeight="1" x14ac:dyDescent="0.3">
      <c r="A3598" s="6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3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/>
      <c r="N3598" s="1" t="s">
        <v>34</v>
      </c>
      <c r="O3598" s="7">
        <f t="shared" si="114"/>
        <v>304.33499999999998</v>
      </c>
      <c r="P3598" s="1" t="str">
        <f>IF(Table1[[#This Row],[quantity]]&gt;=6,"Bulk Order","-")</f>
        <v>-</v>
      </c>
    </row>
    <row r="3599" spans="1:16" ht="14.25" customHeight="1" x14ac:dyDescent="0.3">
      <c r="A3599" s="6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3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/>
      <c r="N3599" s="1" t="s">
        <v>17</v>
      </c>
      <c r="O3599" s="7">
        <f t="shared" si="114"/>
        <v>2600.1625999999997</v>
      </c>
      <c r="P3599" s="1" t="str">
        <f>IF(Table1[[#This Row],[quantity]]&gt;=6,"Bulk Order","-")</f>
        <v>Bulk Order</v>
      </c>
    </row>
    <row r="3600" spans="1:16" ht="14.25" customHeight="1" x14ac:dyDescent="0.3">
      <c r="A3600" s="6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3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/>
      <c r="N3600" s="1" t="s">
        <v>28</v>
      </c>
      <c r="O3600" s="7">
        <f t="shared" si="114"/>
        <v>3830.9170000000004</v>
      </c>
      <c r="P3600" s="1" t="str">
        <f>IF(Table1[[#This Row],[quantity]]&gt;=6,"Bulk Order","-")</f>
        <v>Bulk Order</v>
      </c>
    </row>
    <row r="3601" spans="1:16" ht="14.25" customHeight="1" x14ac:dyDescent="0.3">
      <c r="A3601" s="6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3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/>
      <c r="N3601" s="1" t="s">
        <v>48</v>
      </c>
      <c r="O3601" s="7">
        <f t="shared" si="114"/>
        <v>3929.4728</v>
      </c>
      <c r="P3601" s="1" t="str">
        <f>IF(Table1[[#This Row],[quantity]]&gt;=6,"Bulk Order","-")</f>
        <v>Bulk Order</v>
      </c>
    </row>
    <row r="3602" spans="1:16" ht="14.25" customHeight="1" x14ac:dyDescent="0.3">
      <c r="A3602" s="6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3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/>
      <c r="N3602" s="1" t="s">
        <v>28</v>
      </c>
      <c r="O3602" s="7">
        <f t="shared" si="114"/>
        <v>2571.029</v>
      </c>
      <c r="P3602" s="1" t="str">
        <f>IF(Table1[[#This Row],[quantity]]&gt;=6,"Bulk Order","-")</f>
        <v>-</v>
      </c>
    </row>
    <row r="3603" spans="1:16" ht="14.25" customHeight="1" x14ac:dyDescent="0.3">
      <c r="A3603" s="6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3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/>
      <c r="N3603" s="1" t="s">
        <v>28</v>
      </c>
      <c r="O3603" s="7">
        <f t="shared" si="114"/>
        <v>122.419</v>
      </c>
      <c r="P3603" s="1" t="str">
        <f>IF(Table1[[#This Row],[quantity]]&gt;=6,"Bulk Order","-")</f>
        <v>Bulk Order</v>
      </c>
    </row>
    <row r="3604" spans="1:16" ht="14.25" customHeight="1" x14ac:dyDescent="0.3">
      <c r="A3604" s="6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3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/>
      <c r="N3604" s="1" t="s">
        <v>23</v>
      </c>
      <c r="O3604" s="7">
        <f t="shared" si="114"/>
        <v>408.92939999999999</v>
      </c>
      <c r="P3604" s="1" t="str">
        <f>IF(Table1[[#This Row],[quantity]]&gt;=6,"Bulk Order","-")</f>
        <v>-</v>
      </c>
    </row>
    <row r="3605" spans="1:16" ht="14.25" customHeight="1" x14ac:dyDescent="0.3">
      <c r="A3605" s="6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3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/>
      <c r="N3605" s="1" t="s">
        <v>17</v>
      </c>
      <c r="O3605" s="7">
        <f t="shared" si="114"/>
        <v>3474.8365000000003</v>
      </c>
      <c r="P3605" s="1" t="str">
        <f>IF(Table1[[#This Row],[quantity]]&gt;=6,"Bulk Order","-")</f>
        <v>-</v>
      </c>
    </row>
    <row r="3606" spans="1:16" ht="14.25" customHeight="1" x14ac:dyDescent="0.3">
      <c r="A3606" s="6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3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/>
      <c r="N3606" s="1" t="s">
        <v>28</v>
      </c>
      <c r="O3606" s="7">
        <f t="shared" si="114"/>
        <v>3874.1475</v>
      </c>
      <c r="P3606" s="1" t="str">
        <f>IF(Table1[[#This Row],[quantity]]&gt;=6,"Bulk Order","-")</f>
        <v>Bulk Order</v>
      </c>
    </row>
    <row r="3607" spans="1:16" ht="14.25" customHeight="1" x14ac:dyDescent="0.3">
      <c r="A3607" s="6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3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/>
      <c r="N3607" s="1" t="s">
        <v>48</v>
      </c>
      <c r="O3607" s="7">
        <f t="shared" si="114"/>
        <v>3504.2551999999996</v>
      </c>
      <c r="P3607" s="1" t="str">
        <f>IF(Table1[[#This Row],[quantity]]&gt;=6,"Bulk Order","-")</f>
        <v>-</v>
      </c>
    </row>
    <row r="3608" spans="1:16" ht="14.25" customHeight="1" x14ac:dyDescent="0.3">
      <c r="A3608" s="6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3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/>
      <c r="N3608" s="1" t="s">
        <v>23</v>
      </c>
      <c r="O3608" s="7">
        <f t="shared" si="114"/>
        <v>1545.7445999999998</v>
      </c>
      <c r="P3608" s="1" t="str">
        <f>IF(Table1[[#This Row],[quantity]]&gt;=6,"Bulk Order","-")</f>
        <v>Bulk Order</v>
      </c>
    </row>
    <row r="3609" spans="1:16" ht="14.25" customHeight="1" x14ac:dyDescent="0.3">
      <c r="A3609" s="6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3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/>
      <c r="N3609" s="1" t="s">
        <v>39</v>
      </c>
      <c r="O3609" s="7">
        <f t="shared" si="114"/>
        <v>4072.7379999999998</v>
      </c>
      <c r="P3609" s="1" t="str">
        <f>IF(Table1[[#This Row],[quantity]]&gt;=6,"Bulk Order","-")</f>
        <v>-</v>
      </c>
    </row>
    <row r="3610" spans="1:16" ht="14.25" customHeight="1" x14ac:dyDescent="0.3">
      <c r="A3610" s="6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3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/>
      <c r="N3610" s="1" t="s">
        <v>48</v>
      </c>
      <c r="O3610" s="7">
        <f t="shared" si="114"/>
        <v>2568.009</v>
      </c>
      <c r="P3610" s="1" t="str">
        <f>IF(Table1[[#This Row],[quantity]]&gt;=6,"Bulk Order","-")</f>
        <v>-</v>
      </c>
    </row>
    <row r="3611" spans="1:16" ht="14.25" customHeight="1" x14ac:dyDescent="0.3">
      <c r="A3611" s="6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3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/>
      <c r="N3611" s="1" t="s">
        <v>34</v>
      </c>
      <c r="O3611" s="7">
        <f t="shared" si="114"/>
        <v>2091.712</v>
      </c>
      <c r="P3611" s="1" t="str">
        <f>IF(Table1[[#This Row],[quantity]]&gt;=6,"Bulk Order","-")</f>
        <v>-</v>
      </c>
    </row>
    <row r="3612" spans="1:16" ht="14.25" customHeight="1" x14ac:dyDescent="0.3">
      <c r="A3612" s="6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3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/>
      <c r="N3612" s="1" t="s">
        <v>34</v>
      </c>
      <c r="O3612" s="7">
        <f t="shared" si="114"/>
        <v>2797.2722000000003</v>
      </c>
      <c r="P3612" s="1" t="str">
        <f>IF(Table1[[#This Row],[quantity]]&gt;=6,"Bulk Order","-")</f>
        <v>-</v>
      </c>
    </row>
    <row r="3613" spans="1:16" ht="14.25" customHeight="1" x14ac:dyDescent="0.3">
      <c r="A3613" s="6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3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/>
      <c r="N3613" s="1" t="s">
        <v>34</v>
      </c>
      <c r="O3613" s="7">
        <f t="shared" si="114"/>
        <v>379.46940000000001</v>
      </c>
      <c r="P3613" s="1" t="str">
        <f>IF(Table1[[#This Row],[quantity]]&gt;=6,"Bulk Order","-")</f>
        <v>Bulk Order</v>
      </c>
    </row>
    <row r="3614" spans="1:16" ht="14.25" customHeight="1" x14ac:dyDescent="0.3">
      <c r="A3614" s="6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3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/>
      <c r="N3614" s="1" t="s">
        <v>23</v>
      </c>
      <c r="O3614" s="7">
        <f t="shared" si="114"/>
        <v>1680.6868000000002</v>
      </c>
      <c r="P3614" s="1" t="str">
        <f>IF(Table1[[#This Row],[quantity]]&gt;=6,"Bulk Order","-")</f>
        <v>Bulk Order</v>
      </c>
    </row>
    <row r="3615" spans="1:16" ht="14.25" customHeight="1" x14ac:dyDescent="0.3">
      <c r="A3615" s="6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3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/>
      <c r="N3615" s="1" t="s">
        <v>48</v>
      </c>
      <c r="O3615" s="7">
        <f t="shared" si="114"/>
        <v>4199.2807999999995</v>
      </c>
      <c r="P3615" s="1" t="str">
        <f>IF(Table1[[#This Row],[quantity]]&gt;=6,"Bulk Order","-")</f>
        <v>Bulk Order</v>
      </c>
    </row>
    <row r="3616" spans="1:16" ht="14.25" customHeight="1" x14ac:dyDescent="0.3">
      <c r="A3616" s="6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3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/>
      <c r="N3616" s="1" t="s">
        <v>48</v>
      </c>
      <c r="O3616" s="7">
        <f t="shared" si="114"/>
        <v>536.154</v>
      </c>
      <c r="P3616" s="1" t="str">
        <f>IF(Table1[[#This Row],[quantity]]&gt;=6,"Bulk Order","-")</f>
        <v>-</v>
      </c>
    </row>
    <row r="3617" spans="1:16" ht="14.25" customHeight="1" x14ac:dyDescent="0.3">
      <c r="A3617" s="6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3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/>
      <c r="N3617" s="1" t="s">
        <v>28</v>
      </c>
      <c r="O3617" s="7">
        <f t="shared" si="114"/>
        <v>2584.6089000000002</v>
      </c>
      <c r="P3617" s="1" t="str">
        <f>IF(Table1[[#This Row],[quantity]]&gt;=6,"Bulk Order","-")</f>
        <v>-</v>
      </c>
    </row>
    <row r="3618" spans="1:16" ht="14.25" customHeight="1" x14ac:dyDescent="0.3">
      <c r="A3618" s="6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3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/>
      <c r="N3618" s="1" t="s">
        <v>28</v>
      </c>
      <c r="O3618" s="7">
        <f t="shared" si="114"/>
        <v>1337.48</v>
      </c>
      <c r="P3618" s="1" t="str">
        <f>IF(Table1[[#This Row],[quantity]]&gt;=6,"Bulk Order","-")</f>
        <v>Bulk Order</v>
      </c>
    </row>
    <row r="3619" spans="1:16" ht="14.25" customHeight="1" x14ac:dyDescent="0.3">
      <c r="A3619" s="6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3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/>
      <c r="N3619" s="1" t="s">
        <v>48</v>
      </c>
      <c r="O3619" s="7">
        <f t="shared" si="114"/>
        <v>2749.5527000000002</v>
      </c>
      <c r="P3619" s="1" t="str">
        <f>IF(Table1[[#This Row],[quantity]]&gt;=6,"Bulk Order","-")</f>
        <v>Bulk Order</v>
      </c>
    </row>
    <row r="3620" spans="1:16" ht="14.25" customHeight="1" x14ac:dyDescent="0.3">
      <c r="A3620" s="6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3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/>
      <c r="N3620" s="1" t="s">
        <v>39</v>
      </c>
      <c r="O3620" s="7">
        <f t="shared" si="114"/>
        <v>1828.4916000000001</v>
      </c>
      <c r="P3620" s="1" t="str">
        <f>IF(Table1[[#This Row],[quantity]]&gt;=6,"Bulk Order","-")</f>
        <v>Bulk Order</v>
      </c>
    </row>
    <row r="3621" spans="1:16" ht="14.25" customHeight="1" x14ac:dyDescent="0.3">
      <c r="A3621" s="6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3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/>
      <c r="N3621" s="1" t="s">
        <v>17</v>
      </c>
      <c r="O3621" s="7">
        <f t="shared" si="114"/>
        <v>3432.3050000000003</v>
      </c>
      <c r="P3621" s="1" t="str">
        <f>IF(Table1[[#This Row],[quantity]]&gt;=6,"Bulk Order","-")</f>
        <v>Bulk Order</v>
      </c>
    </row>
    <row r="3622" spans="1:16" ht="14.25" customHeight="1" x14ac:dyDescent="0.3">
      <c r="A3622" s="6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3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/>
      <c r="N3622" s="1" t="s">
        <v>28</v>
      </c>
      <c r="O3622" s="7">
        <f t="shared" si="114"/>
        <v>1901.8944000000001</v>
      </c>
      <c r="P3622" s="1" t="str">
        <f>IF(Table1[[#This Row],[quantity]]&gt;=6,"Bulk Order","-")</f>
        <v>-</v>
      </c>
    </row>
    <row r="3623" spans="1:16" ht="14.25" customHeight="1" x14ac:dyDescent="0.3">
      <c r="A3623" s="6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3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/>
      <c r="N3623" s="1" t="s">
        <v>28</v>
      </c>
      <c r="O3623" s="7">
        <f t="shared" si="114"/>
        <v>1435.1536000000001</v>
      </c>
      <c r="P3623" s="1" t="str">
        <f>IF(Table1[[#This Row],[quantity]]&gt;=6,"Bulk Order","-")</f>
        <v>Bulk Order</v>
      </c>
    </row>
    <row r="3624" spans="1:16" ht="14.25" customHeight="1" x14ac:dyDescent="0.3">
      <c r="A3624" s="6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3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/>
      <c r="N3624" s="1" t="s">
        <v>48</v>
      </c>
      <c r="O3624" s="7">
        <f t="shared" si="114"/>
        <v>116.56120000000001</v>
      </c>
      <c r="P3624" s="1" t="str">
        <f>IF(Table1[[#This Row],[quantity]]&gt;=6,"Bulk Order","-")</f>
        <v>-</v>
      </c>
    </row>
    <row r="3625" spans="1:16" ht="14.25" customHeight="1" x14ac:dyDescent="0.3">
      <c r="A3625" s="6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3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/>
      <c r="N3625" s="1" t="s">
        <v>39</v>
      </c>
      <c r="O3625" s="7">
        <f t="shared" si="114"/>
        <v>2709.9971999999998</v>
      </c>
      <c r="P3625" s="1" t="str">
        <f>IF(Table1[[#This Row],[quantity]]&gt;=6,"Bulk Order","-")</f>
        <v>-</v>
      </c>
    </row>
    <row r="3626" spans="1:16" ht="14.25" customHeight="1" x14ac:dyDescent="0.3">
      <c r="A3626" s="6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3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/>
      <c r="N3626" s="1" t="s">
        <v>28</v>
      </c>
      <c r="O3626" s="7">
        <f t="shared" si="114"/>
        <v>1471.0360000000001</v>
      </c>
      <c r="P3626" s="1" t="str">
        <f>IF(Table1[[#This Row],[quantity]]&gt;=6,"Bulk Order","-")</f>
        <v>Bulk Order</v>
      </c>
    </row>
    <row r="3627" spans="1:16" ht="14.25" customHeight="1" x14ac:dyDescent="0.3">
      <c r="A3627" s="6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3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/>
      <c r="N3627" s="1" t="s">
        <v>34</v>
      </c>
      <c r="O3627" s="7">
        <f t="shared" si="114"/>
        <v>2675.0269000000003</v>
      </c>
      <c r="P3627" s="1" t="str">
        <f>IF(Table1[[#This Row],[quantity]]&gt;=6,"Bulk Order","-")</f>
        <v>Bulk Order</v>
      </c>
    </row>
    <row r="3628" spans="1:16" ht="14.25" customHeight="1" x14ac:dyDescent="0.3">
      <c r="A3628" s="6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3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/>
      <c r="N3628" s="1" t="s">
        <v>23</v>
      </c>
      <c r="O3628" s="7">
        <f t="shared" si="114"/>
        <v>442.67759999999998</v>
      </c>
      <c r="P3628" s="1" t="str">
        <f>IF(Table1[[#This Row],[quantity]]&gt;=6,"Bulk Order","-")</f>
        <v>Bulk Order</v>
      </c>
    </row>
    <row r="3629" spans="1:16" ht="14.25" customHeight="1" x14ac:dyDescent="0.3">
      <c r="A3629" s="6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3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/>
      <c r="N3629" s="1" t="s">
        <v>34</v>
      </c>
      <c r="O3629" s="7">
        <f t="shared" si="114"/>
        <v>2902.7375000000002</v>
      </c>
      <c r="P3629" s="1" t="str">
        <f>IF(Table1[[#This Row],[quantity]]&gt;=6,"Bulk Order","-")</f>
        <v>Bulk Order</v>
      </c>
    </row>
    <row r="3630" spans="1:16" ht="14.25" customHeight="1" x14ac:dyDescent="0.3">
      <c r="A3630" s="6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3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/>
      <c r="N3630" s="1" t="s">
        <v>28</v>
      </c>
      <c r="O3630" s="7">
        <f t="shared" si="114"/>
        <v>1296.1376</v>
      </c>
      <c r="P3630" s="1" t="str">
        <f>IF(Table1[[#This Row],[quantity]]&gt;=6,"Bulk Order","-")</f>
        <v>-</v>
      </c>
    </row>
    <row r="3631" spans="1:16" ht="14.25" customHeight="1" x14ac:dyDescent="0.3">
      <c r="A3631" s="6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3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/>
      <c r="N3631" s="1" t="s">
        <v>48</v>
      </c>
      <c r="O3631" s="7">
        <f t="shared" si="114"/>
        <v>3915.5164999999997</v>
      </c>
      <c r="P3631" s="1" t="str">
        <f>IF(Table1[[#This Row],[quantity]]&gt;=6,"Bulk Order","-")</f>
        <v>-</v>
      </c>
    </row>
    <row r="3632" spans="1:16" ht="14.25" customHeight="1" x14ac:dyDescent="0.3">
      <c r="A3632" s="6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3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/>
      <c r="N3632" s="1" t="s">
        <v>48</v>
      </c>
      <c r="O3632" s="7">
        <f t="shared" si="114"/>
        <v>3528.7460999999998</v>
      </c>
      <c r="P3632" s="1" t="str">
        <f>IF(Table1[[#This Row],[quantity]]&gt;=6,"Bulk Order","-")</f>
        <v>-</v>
      </c>
    </row>
    <row r="3633" spans="1:16" ht="14.25" customHeight="1" x14ac:dyDescent="0.3">
      <c r="A3633" s="6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3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/>
      <c r="N3633" s="1" t="s">
        <v>23</v>
      </c>
      <c r="O3633" s="7">
        <f t="shared" si="114"/>
        <v>500.52239999999995</v>
      </c>
      <c r="P3633" s="1" t="str">
        <f>IF(Table1[[#This Row],[quantity]]&gt;=6,"Bulk Order","-")</f>
        <v>-</v>
      </c>
    </row>
    <row r="3634" spans="1:16" ht="14.25" customHeight="1" x14ac:dyDescent="0.3">
      <c r="A3634" s="6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3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/>
      <c r="N3634" s="1" t="s">
        <v>48</v>
      </c>
      <c r="O3634" s="7">
        <f t="shared" si="114"/>
        <v>2232.9256</v>
      </c>
      <c r="P3634" s="1" t="str">
        <f>IF(Table1[[#This Row],[quantity]]&gt;=6,"Bulk Order","-")</f>
        <v>Bulk Order</v>
      </c>
    </row>
    <row r="3635" spans="1:16" ht="14.25" customHeight="1" x14ac:dyDescent="0.3">
      <c r="A3635" s="6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3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/>
      <c r="N3635" s="1" t="s">
        <v>39</v>
      </c>
      <c r="O3635" s="7">
        <f t="shared" si="114"/>
        <v>4421.9196000000002</v>
      </c>
      <c r="P3635" s="1" t="str">
        <f>IF(Table1[[#This Row],[quantity]]&gt;=6,"Bulk Order","-")</f>
        <v>Bulk Order</v>
      </c>
    </row>
    <row r="3636" spans="1:16" ht="14.25" customHeight="1" x14ac:dyDescent="0.3">
      <c r="A3636" s="6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3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/>
      <c r="N3636" s="1" t="s">
        <v>34</v>
      </c>
      <c r="O3636" s="7">
        <f t="shared" si="114"/>
        <v>2733.5048000000002</v>
      </c>
      <c r="P3636" s="1" t="str">
        <f>IF(Table1[[#This Row],[quantity]]&gt;=6,"Bulk Order","-")</f>
        <v>Bulk Order</v>
      </c>
    </row>
    <row r="3637" spans="1:16" ht="14.25" customHeight="1" x14ac:dyDescent="0.3">
      <c r="A3637" s="6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3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/>
      <c r="N3637" s="1" t="s">
        <v>17</v>
      </c>
      <c r="O3637" s="7">
        <f t="shared" si="114"/>
        <v>1138.4929999999999</v>
      </c>
      <c r="P3637" s="1" t="str">
        <f>IF(Table1[[#This Row],[quantity]]&gt;=6,"Bulk Order","-")</f>
        <v>Bulk Order</v>
      </c>
    </row>
    <row r="3638" spans="1:16" ht="14.25" customHeight="1" x14ac:dyDescent="0.3">
      <c r="A3638" s="6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3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/>
      <c r="N3638" s="1" t="s">
        <v>28</v>
      </c>
      <c r="O3638" s="7">
        <f t="shared" si="114"/>
        <v>3823.8559999999998</v>
      </c>
      <c r="P3638" s="1" t="str">
        <f>IF(Table1[[#This Row],[quantity]]&gt;=6,"Bulk Order","-")</f>
        <v>Bulk Order</v>
      </c>
    </row>
    <row r="3639" spans="1:16" ht="14.25" customHeight="1" x14ac:dyDescent="0.3">
      <c r="A3639" s="6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3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/>
      <c r="N3639" s="1" t="s">
        <v>39</v>
      </c>
      <c r="O3639" s="7">
        <f t="shared" si="114"/>
        <v>778.81099999999992</v>
      </c>
      <c r="P3639" s="1" t="str">
        <f>IF(Table1[[#This Row],[quantity]]&gt;=6,"Bulk Order","-")</f>
        <v>Bulk Order</v>
      </c>
    </row>
    <row r="3640" spans="1:16" ht="14.25" customHeight="1" x14ac:dyDescent="0.3">
      <c r="A3640" s="6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3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/>
      <c r="N3640" s="1" t="s">
        <v>39</v>
      </c>
      <c r="O3640" s="7">
        <f t="shared" si="114"/>
        <v>1143.4376999999999</v>
      </c>
      <c r="P3640" s="1" t="str">
        <f>IF(Table1[[#This Row],[quantity]]&gt;=6,"Bulk Order","-")</f>
        <v>-</v>
      </c>
    </row>
    <row r="3641" spans="1:16" ht="14.25" customHeight="1" x14ac:dyDescent="0.3">
      <c r="A3641" s="6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3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/>
      <c r="N3641" s="1" t="s">
        <v>48</v>
      </c>
      <c r="O3641" s="7">
        <f t="shared" si="114"/>
        <v>3471.712</v>
      </c>
      <c r="P3641" s="1" t="str">
        <f>IF(Table1[[#This Row],[quantity]]&gt;=6,"Bulk Order","-")</f>
        <v>Bulk Order</v>
      </c>
    </row>
    <row r="3642" spans="1:16" ht="14.25" customHeight="1" x14ac:dyDescent="0.3">
      <c r="A3642" s="6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3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/>
      <c r="N3642" s="1" t="s">
        <v>23</v>
      </c>
      <c r="O3642" s="7">
        <f t="shared" si="114"/>
        <v>757.15030000000002</v>
      </c>
      <c r="P3642" s="1" t="str">
        <f>IF(Table1[[#This Row],[quantity]]&gt;=6,"Bulk Order","-")</f>
        <v>Bulk Order</v>
      </c>
    </row>
    <row r="3643" spans="1:16" ht="14.25" customHeight="1" x14ac:dyDescent="0.3">
      <c r="A3643" s="6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3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/>
      <c r="N3643" s="1" t="s">
        <v>28</v>
      </c>
      <c r="O3643" s="7">
        <f t="shared" si="114"/>
        <v>1942.7442000000001</v>
      </c>
      <c r="P3643" s="1" t="str">
        <f>IF(Table1[[#This Row],[quantity]]&gt;=6,"Bulk Order","-")</f>
        <v>Bulk Order</v>
      </c>
    </row>
    <row r="3644" spans="1:16" ht="14.25" customHeight="1" x14ac:dyDescent="0.3">
      <c r="A3644" s="6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3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/>
      <c r="N3644" s="1" t="s">
        <v>39</v>
      </c>
      <c r="O3644" s="7">
        <f t="shared" si="114"/>
        <v>1982.3778</v>
      </c>
      <c r="P3644" s="1" t="str">
        <f>IF(Table1[[#This Row],[quantity]]&gt;=6,"Bulk Order","-")</f>
        <v>Bulk Order</v>
      </c>
    </row>
    <row r="3645" spans="1:16" ht="14.25" customHeight="1" x14ac:dyDescent="0.3">
      <c r="A3645" s="6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3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/>
      <c r="N3645" s="1" t="s">
        <v>34</v>
      </c>
      <c r="O3645" s="7">
        <f t="shared" si="114"/>
        <v>2962.4504000000002</v>
      </c>
      <c r="P3645" s="1" t="str">
        <f>IF(Table1[[#This Row],[quantity]]&gt;=6,"Bulk Order","-")</f>
        <v>Bulk Order</v>
      </c>
    </row>
    <row r="3646" spans="1:16" ht="14.25" customHeight="1" x14ac:dyDescent="0.3">
      <c r="A3646" s="6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3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/>
      <c r="N3646" s="1" t="s">
        <v>17</v>
      </c>
      <c r="O3646" s="7">
        <f t="shared" si="114"/>
        <v>809.63139999999999</v>
      </c>
      <c r="P3646" s="1" t="str">
        <f>IF(Table1[[#This Row],[quantity]]&gt;=6,"Bulk Order","-")</f>
        <v>-</v>
      </c>
    </row>
    <row r="3647" spans="1:16" ht="14.25" customHeight="1" x14ac:dyDescent="0.3">
      <c r="A3647" s="6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3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/>
      <c r="N3647" s="1" t="s">
        <v>28</v>
      </c>
      <c r="O3647" s="7">
        <f t="shared" si="114"/>
        <v>2803.0992000000001</v>
      </c>
      <c r="P3647" s="1" t="str">
        <f>IF(Table1[[#This Row],[quantity]]&gt;=6,"Bulk Order","-")</f>
        <v>-</v>
      </c>
    </row>
    <row r="3648" spans="1:16" ht="14.25" customHeight="1" x14ac:dyDescent="0.3">
      <c r="A3648" s="6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3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/>
      <c r="N3648" s="1" t="s">
        <v>39</v>
      </c>
      <c r="O3648" s="7">
        <f t="shared" si="114"/>
        <v>2819.0916000000002</v>
      </c>
      <c r="P3648" s="1" t="str">
        <f>IF(Table1[[#This Row],[quantity]]&gt;=6,"Bulk Order","-")</f>
        <v>Bulk Order</v>
      </c>
    </row>
    <row r="3649" spans="1:16" ht="14.25" customHeight="1" x14ac:dyDescent="0.3">
      <c r="A3649" s="6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3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/>
      <c r="N3649" s="1" t="s">
        <v>39</v>
      </c>
      <c r="O3649" s="7">
        <f t="shared" si="114"/>
        <v>2380.0896000000002</v>
      </c>
      <c r="P3649" s="1" t="str">
        <f>IF(Table1[[#This Row],[quantity]]&gt;=6,"Bulk Order","-")</f>
        <v>-</v>
      </c>
    </row>
    <row r="3650" spans="1:16" ht="14.25" customHeight="1" x14ac:dyDescent="0.3">
      <c r="A3650" s="6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3"/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/>
      <c r="N3650" s="1" t="s">
        <v>34</v>
      </c>
      <c r="O3650" s="7">
        <f t="shared" si="114"/>
        <v>3566.9618</v>
      </c>
      <c r="P3650" s="1" t="str">
        <f>IF(Table1[[#This Row],[quantity]]&gt;=6,"Bulk Order","-")</f>
        <v>-</v>
      </c>
    </row>
    <row r="3651" spans="1:16" ht="14.25" customHeight="1" x14ac:dyDescent="0.3">
      <c r="A3651" s="6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ref="F3651:F3714" si="115">D3651*E3651</f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/>
      <c r="N3651" s="1" t="s">
        <v>28</v>
      </c>
      <c r="O3651" s="7">
        <f t="shared" ref="O3651:O3714" si="116">D3651-F3651</f>
        <v>790.86110000000008</v>
      </c>
      <c r="P3651" s="1" t="str">
        <f>IF(Table1[[#This Row],[quantity]]&gt;=6,"Bulk Order","-")</f>
        <v>-</v>
      </c>
    </row>
    <row r="3652" spans="1:16" ht="14.25" customHeight="1" x14ac:dyDescent="0.3">
      <c r="A3652" s="6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5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/>
      <c r="N3652" s="1" t="s">
        <v>39</v>
      </c>
      <c r="O3652" s="7">
        <f t="shared" si="116"/>
        <v>2912.6558999999997</v>
      </c>
      <c r="P3652" s="1" t="str">
        <f>IF(Table1[[#This Row],[quantity]]&gt;=6,"Bulk Order","-")</f>
        <v>-</v>
      </c>
    </row>
    <row r="3653" spans="1:16" ht="14.25" customHeight="1" x14ac:dyDescent="0.3">
      <c r="A3653" s="6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5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/>
      <c r="N3653" s="1" t="s">
        <v>17</v>
      </c>
      <c r="O3653" s="7">
        <f t="shared" si="116"/>
        <v>3560.5421999999999</v>
      </c>
      <c r="P3653" s="1" t="str">
        <f>IF(Table1[[#This Row],[quantity]]&gt;=6,"Bulk Order","-")</f>
        <v>-</v>
      </c>
    </row>
    <row r="3654" spans="1:16" ht="14.25" customHeight="1" x14ac:dyDescent="0.3">
      <c r="A3654" s="6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5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/>
      <c r="N3654" s="1" t="s">
        <v>17</v>
      </c>
      <c r="O3654" s="7">
        <f t="shared" si="116"/>
        <v>2512.2624000000001</v>
      </c>
      <c r="P3654" s="1" t="str">
        <f>IF(Table1[[#This Row],[quantity]]&gt;=6,"Bulk Order","-")</f>
        <v>-</v>
      </c>
    </row>
    <row r="3655" spans="1:16" ht="14.25" customHeight="1" x14ac:dyDescent="0.3">
      <c r="A3655" s="6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5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/>
      <c r="N3655" s="1" t="s">
        <v>17</v>
      </c>
      <c r="O3655" s="7">
        <f t="shared" si="116"/>
        <v>2295.5236</v>
      </c>
      <c r="P3655" s="1" t="str">
        <f>IF(Table1[[#This Row],[quantity]]&gt;=6,"Bulk Order","-")</f>
        <v>Bulk Order</v>
      </c>
    </row>
    <row r="3656" spans="1:16" ht="14.25" customHeight="1" x14ac:dyDescent="0.3">
      <c r="A3656" s="6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5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/>
      <c r="N3656" s="1" t="s">
        <v>23</v>
      </c>
      <c r="O3656" s="7">
        <f t="shared" si="116"/>
        <v>1915.8516000000002</v>
      </c>
      <c r="P3656" s="1" t="str">
        <f>IF(Table1[[#This Row],[quantity]]&gt;=6,"Bulk Order","-")</f>
        <v>-</v>
      </c>
    </row>
    <row r="3657" spans="1:16" ht="14.25" customHeight="1" x14ac:dyDescent="0.3">
      <c r="A3657" s="6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5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/>
      <c r="N3657" s="1" t="s">
        <v>28</v>
      </c>
      <c r="O3657" s="7">
        <f t="shared" si="116"/>
        <v>1322.0480000000002</v>
      </c>
      <c r="P3657" s="1" t="str">
        <f>IF(Table1[[#This Row],[quantity]]&gt;=6,"Bulk Order","-")</f>
        <v>-</v>
      </c>
    </row>
    <row r="3658" spans="1:16" ht="14.25" customHeight="1" x14ac:dyDescent="0.3">
      <c r="A3658" s="6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5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/>
      <c r="N3658" s="1" t="s">
        <v>17</v>
      </c>
      <c r="O3658" s="7">
        <f t="shared" si="116"/>
        <v>3658.7033999999999</v>
      </c>
      <c r="P3658" s="1" t="str">
        <f>IF(Table1[[#This Row],[quantity]]&gt;=6,"Bulk Order","-")</f>
        <v>-</v>
      </c>
    </row>
    <row r="3659" spans="1:16" ht="14.25" customHeight="1" x14ac:dyDescent="0.3">
      <c r="A3659" s="6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5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/>
      <c r="N3659" s="1" t="s">
        <v>48</v>
      </c>
      <c r="O3659" s="7">
        <f t="shared" si="116"/>
        <v>2082.5457999999999</v>
      </c>
      <c r="P3659" s="1" t="str">
        <f>IF(Table1[[#This Row],[quantity]]&gt;=6,"Bulk Order","-")</f>
        <v>-</v>
      </c>
    </row>
    <row r="3660" spans="1:16" ht="14.25" customHeight="1" x14ac:dyDescent="0.3">
      <c r="A3660" s="6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5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/>
      <c r="N3660" s="1" t="s">
        <v>23</v>
      </c>
      <c r="O3660" s="7">
        <f t="shared" si="116"/>
        <v>1635.2468999999999</v>
      </c>
      <c r="P3660" s="1" t="str">
        <f>IF(Table1[[#This Row],[quantity]]&gt;=6,"Bulk Order","-")</f>
        <v>-</v>
      </c>
    </row>
    <row r="3661" spans="1:16" ht="14.25" customHeight="1" x14ac:dyDescent="0.3">
      <c r="A3661" s="6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5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/>
      <c r="N3661" s="1" t="s">
        <v>17</v>
      </c>
      <c r="O3661" s="7">
        <f t="shared" si="116"/>
        <v>1772.288</v>
      </c>
      <c r="P3661" s="1" t="str">
        <f>IF(Table1[[#This Row],[quantity]]&gt;=6,"Bulk Order","-")</f>
        <v>Bulk Order</v>
      </c>
    </row>
    <row r="3662" spans="1:16" ht="14.25" customHeight="1" x14ac:dyDescent="0.3">
      <c r="A3662" s="6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5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/>
      <c r="N3662" s="1" t="s">
        <v>28</v>
      </c>
      <c r="O3662" s="7">
        <f t="shared" si="116"/>
        <v>2478.8023999999996</v>
      </c>
      <c r="P3662" s="1" t="str">
        <f>IF(Table1[[#This Row],[quantity]]&gt;=6,"Bulk Order","-")</f>
        <v>Bulk Order</v>
      </c>
    </row>
    <row r="3663" spans="1:16" ht="14.25" customHeight="1" x14ac:dyDescent="0.3">
      <c r="A3663" s="6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5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/>
      <c r="N3663" s="1" t="s">
        <v>23</v>
      </c>
      <c r="O3663" s="7">
        <f t="shared" si="116"/>
        <v>389.34829999999999</v>
      </c>
      <c r="P3663" s="1" t="str">
        <f>IF(Table1[[#This Row],[quantity]]&gt;=6,"Bulk Order","-")</f>
        <v>-</v>
      </c>
    </row>
    <row r="3664" spans="1:16" ht="14.25" customHeight="1" x14ac:dyDescent="0.3">
      <c r="A3664" s="6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5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/>
      <c r="N3664" s="1" t="s">
        <v>34</v>
      </c>
      <c r="O3664" s="7">
        <f t="shared" si="116"/>
        <v>3501.6984000000002</v>
      </c>
      <c r="P3664" s="1" t="str">
        <f>IF(Table1[[#This Row],[quantity]]&gt;=6,"Bulk Order","-")</f>
        <v>Bulk Order</v>
      </c>
    </row>
    <row r="3665" spans="1:16" ht="14.25" customHeight="1" x14ac:dyDescent="0.3">
      <c r="A3665" s="6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5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/>
      <c r="N3665" s="1" t="s">
        <v>48</v>
      </c>
      <c r="O3665" s="7">
        <f t="shared" si="116"/>
        <v>487.55150000000003</v>
      </c>
      <c r="P3665" s="1" t="str">
        <f>IF(Table1[[#This Row],[quantity]]&gt;=6,"Bulk Order","-")</f>
        <v>-</v>
      </c>
    </row>
    <row r="3666" spans="1:16" ht="14.25" customHeight="1" x14ac:dyDescent="0.3">
      <c r="A3666" s="6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5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/>
      <c r="N3666" s="1" t="s">
        <v>39</v>
      </c>
      <c r="O3666" s="7">
        <f t="shared" si="116"/>
        <v>2346.768</v>
      </c>
      <c r="P3666" s="1" t="str">
        <f>IF(Table1[[#This Row],[quantity]]&gt;=6,"Bulk Order","-")</f>
        <v>-</v>
      </c>
    </row>
    <row r="3667" spans="1:16" ht="14.25" customHeight="1" x14ac:dyDescent="0.3">
      <c r="A3667" s="6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5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/>
      <c r="N3667" s="1" t="s">
        <v>17</v>
      </c>
      <c r="O3667" s="7">
        <f t="shared" si="116"/>
        <v>2389.8252000000002</v>
      </c>
      <c r="P3667" s="1" t="str">
        <f>IF(Table1[[#This Row],[quantity]]&gt;=6,"Bulk Order","-")</f>
        <v>Bulk Order</v>
      </c>
    </row>
    <row r="3668" spans="1:16" ht="14.25" customHeight="1" x14ac:dyDescent="0.3">
      <c r="A3668" s="6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5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/>
      <c r="N3668" s="1" t="s">
        <v>34</v>
      </c>
      <c r="O3668" s="7">
        <f t="shared" si="116"/>
        <v>458.56570000000005</v>
      </c>
      <c r="P3668" s="1" t="str">
        <f>IF(Table1[[#This Row],[quantity]]&gt;=6,"Bulk Order","-")</f>
        <v>-</v>
      </c>
    </row>
    <row r="3669" spans="1:16" ht="14.25" customHeight="1" x14ac:dyDescent="0.3">
      <c r="A3669" s="6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5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/>
      <c r="N3669" s="1" t="s">
        <v>23</v>
      </c>
      <c r="O3669" s="7">
        <f t="shared" si="116"/>
        <v>4448.8176999999996</v>
      </c>
      <c r="P3669" s="1" t="str">
        <f>IF(Table1[[#This Row],[quantity]]&gt;=6,"Bulk Order","-")</f>
        <v>-</v>
      </c>
    </row>
    <row r="3670" spans="1:16" ht="14.25" customHeight="1" x14ac:dyDescent="0.3">
      <c r="A3670" s="6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5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/>
      <c r="N3670" s="1" t="s">
        <v>48</v>
      </c>
      <c r="O3670" s="7">
        <f t="shared" si="116"/>
        <v>1638.9292</v>
      </c>
      <c r="P3670" s="1" t="str">
        <f>IF(Table1[[#This Row],[quantity]]&gt;=6,"Bulk Order","-")</f>
        <v>-</v>
      </c>
    </row>
    <row r="3671" spans="1:16" ht="14.25" customHeight="1" x14ac:dyDescent="0.3">
      <c r="A3671" s="6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5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/>
      <c r="N3671" s="1" t="s">
        <v>39</v>
      </c>
      <c r="O3671" s="7">
        <f t="shared" si="116"/>
        <v>432.69659999999999</v>
      </c>
      <c r="P3671" s="1" t="str">
        <f>IF(Table1[[#This Row],[quantity]]&gt;=6,"Bulk Order","-")</f>
        <v>Bulk Order</v>
      </c>
    </row>
    <row r="3672" spans="1:16" ht="14.25" customHeight="1" x14ac:dyDescent="0.3">
      <c r="A3672" s="6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5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/>
      <c r="N3672" s="1" t="s">
        <v>39</v>
      </c>
      <c r="O3672" s="7">
        <f t="shared" si="116"/>
        <v>2797.7820000000002</v>
      </c>
      <c r="P3672" s="1" t="str">
        <f>IF(Table1[[#This Row],[quantity]]&gt;=6,"Bulk Order","-")</f>
        <v>-</v>
      </c>
    </row>
    <row r="3673" spans="1:16" ht="14.25" customHeight="1" x14ac:dyDescent="0.3">
      <c r="A3673" s="6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5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/>
      <c r="N3673" s="1" t="s">
        <v>23</v>
      </c>
      <c r="O3673" s="7">
        <f t="shared" si="116"/>
        <v>1842.8739999999998</v>
      </c>
      <c r="P3673" s="1" t="str">
        <f>IF(Table1[[#This Row],[quantity]]&gt;=6,"Bulk Order","-")</f>
        <v>-</v>
      </c>
    </row>
    <row r="3674" spans="1:16" ht="14.25" customHeight="1" x14ac:dyDescent="0.3">
      <c r="A3674" s="6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5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/>
      <c r="N3674" s="1" t="s">
        <v>17</v>
      </c>
      <c r="O3674" s="7">
        <f t="shared" si="116"/>
        <v>2649.922</v>
      </c>
      <c r="P3674" s="1" t="str">
        <f>IF(Table1[[#This Row],[quantity]]&gt;=6,"Bulk Order","-")</f>
        <v>Bulk Order</v>
      </c>
    </row>
    <row r="3675" spans="1:16" ht="14.25" customHeight="1" x14ac:dyDescent="0.3">
      <c r="A3675" s="6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5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/>
      <c r="N3675" s="1" t="s">
        <v>39</v>
      </c>
      <c r="O3675" s="7">
        <f t="shared" si="116"/>
        <v>1584.4009999999998</v>
      </c>
      <c r="P3675" s="1" t="str">
        <f>IF(Table1[[#This Row],[quantity]]&gt;=6,"Bulk Order","-")</f>
        <v>Bulk Order</v>
      </c>
    </row>
    <row r="3676" spans="1:16" ht="14.25" customHeight="1" x14ac:dyDescent="0.3">
      <c r="A3676" s="6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5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/>
      <c r="N3676" s="1" t="s">
        <v>17</v>
      </c>
      <c r="O3676" s="7">
        <f t="shared" si="116"/>
        <v>1087.394</v>
      </c>
      <c r="P3676" s="1" t="str">
        <f>IF(Table1[[#This Row],[quantity]]&gt;=6,"Bulk Order","-")</f>
        <v>-</v>
      </c>
    </row>
    <row r="3677" spans="1:16" ht="14.25" customHeight="1" x14ac:dyDescent="0.3">
      <c r="A3677" s="6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5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/>
      <c r="N3677" s="1" t="s">
        <v>17</v>
      </c>
      <c r="O3677" s="7">
        <f t="shared" si="116"/>
        <v>248.20110000000003</v>
      </c>
      <c r="P3677" s="1" t="str">
        <f>IF(Table1[[#This Row],[quantity]]&gt;=6,"Bulk Order","-")</f>
        <v>-</v>
      </c>
    </row>
    <row r="3678" spans="1:16" ht="14.25" customHeight="1" x14ac:dyDescent="0.3">
      <c r="A3678" s="6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5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/>
      <c r="N3678" s="1" t="s">
        <v>48</v>
      </c>
      <c r="O3678" s="7">
        <f t="shared" si="116"/>
        <v>1993.8420000000001</v>
      </c>
      <c r="P3678" s="1" t="str">
        <f>IF(Table1[[#This Row],[quantity]]&gt;=6,"Bulk Order","-")</f>
        <v>Bulk Order</v>
      </c>
    </row>
    <row r="3679" spans="1:16" ht="14.25" customHeight="1" x14ac:dyDescent="0.3">
      <c r="A3679" s="6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5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/>
      <c r="N3679" s="1" t="s">
        <v>34</v>
      </c>
      <c r="O3679" s="7">
        <f t="shared" si="116"/>
        <v>2062.2755999999999</v>
      </c>
      <c r="P3679" s="1" t="str">
        <f>IF(Table1[[#This Row],[quantity]]&gt;=6,"Bulk Order","-")</f>
        <v>-</v>
      </c>
    </row>
    <row r="3680" spans="1:16" ht="14.25" customHeight="1" x14ac:dyDescent="0.3">
      <c r="A3680" s="6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5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/>
      <c r="N3680" s="1" t="s">
        <v>48</v>
      </c>
      <c r="O3680" s="7">
        <f t="shared" si="116"/>
        <v>4379.2110000000002</v>
      </c>
      <c r="P3680" s="1" t="str">
        <f>IF(Table1[[#This Row],[quantity]]&gt;=6,"Bulk Order","-")</f>
        <v>-</v>
      </c>
    </row>
    <row r="3681" spans="1:16" ht="14.25" customHeight="1" x14ac:dyDescent="0.3">
      <c r="A3681" s="6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5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/>
      <c r="N3681" s="1" t="s">
        <v>48</v>
      </c>
      <c r="O3681" s="7">
        <f t="shared" si="116"/>
        <v>2117.8699000000001</v>
      </c>
      <c r="P3681" s="1" t="str">
        <f>IF(Table1[[#This Row],[quantity]]&gt;=6,"Bulk Order","-")</f>
        <v>-</v>
      </c>
    </row>
    <row r="3682" spans="1:16" ht="14.25" customHeight="1" x14ac:dyDescent="0.3">
      <c r="A3682" s="6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5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/>
      <c r="N3682" s="1" t="s">
        <v>28</v>
      </c>
      <c r="O3682" s="7">
        <f t="shared" si="116"/>
        <v>2429.6947999999998</v>
      </c>
      <c r="P3682" s="1" t="str">
        <f>IF(Table1[[#This Row],[quantity]]&gt;=6,"Bulk Order","-")</f>
        <v>-</v>
      </c>
    </row>
    <row r="3683" spans="1:16" ht="14.25" customHeight="1" x14ac:dyDescent="0.3">
      <c r="A3683" s="6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5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/>
      <c r="N3683" s="1" t="s">
        <v>28</v>
      </c>
      <c r="O3683" s="7">
        <f t="shared" si="116"/>
        <v>3917.4045999999998</v>
      </c>
      <c r="P3683" s="1" t="str">
        <f>IF(Table1[[#This Row],[quantity]]&gt;=6,"Bulk Order","-")</f>
        <v>-</v>
      </c>
    </row>
    <row r="3684" spans="1:16" ht="14.25" customHeight="1" x14ac:dyDescent="0.3">
      <c r="A3684" s="6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5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/>
      <c r="N3684" s="1" t="s">
        <v>23</v>
      </c>
      <c r="O3684" s="7">
        <f t="shared" si="116"/>
        <v>1429.5515</v>
      </c>
      <c r="P3684" s="1" t="str">
        <f>IF(Table1[[#This Row],[quantity]]&gt;=6,"Bulk Order","-")</f>
        <v>-</v>
      </c>
    </row>
    <row r="3685" spans="1:16" ht="14.25" customHeight="1" x14ac:dyDescent="0.3">
      <c r="A3685" s="6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5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/>
      <c r="N3685" s="1" t="s">
        <v>17</v>
      </c>
      <c r="O3685" s="7">
        <f t="shared" si="116"/>
        <v>618.97299999999996</v>
      </c>
      <c r="P3685" s="1" t="str">
        <f>IF(Table1[[#This Row],[quantity]]&gt;=6,"Bulk Order","-")</f>
        <v>-</v>
      </c>
    </row>
    <row r="3686" spans="1:16" ht="14.25" customHeight="1" x14ac:dyDescent="0.3">
      <c r="A3686" s="6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5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/>
      <c r="N3686" s="1" t="s">
        <v>34</v>
      </c>
      <c r="O3686" s="7">
        <f t="shared" si="116"/>
        <v>996.08980000000008</v>
      </c>
      <c r="P3686" s="1" t="str">
        <f>IF(Table1[[#This Row],[quantity]]&gt;=6,"Bulk Order","-")</f>
        <v>Bulk Order</v>
      </c>
    </row>
    <row r="3687" spans="1:16" ht="14.25" customHeight="1" x14ac:dyDescent="0.3">
      <c r="A3687" s="6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5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/>
      <c r="N3687" s="1" t="s">
        <v>39</v>
      </c>
      <c r="O3687" s="7">
        <f t="shared" si="116"/>
        <v>1377.8332</v>
      </c>
      <c r="P3687" s="1" t="str">
        <f>IF(Table1[[#This Row],[quantity]]&gt;=6,"Bulk Order","-")</f>
        <v>Bulk Order</v>
      </c>
    </row>
    <row r="3688" spans="1:16" ht="14.25" customHeight="1" x14ac:dyDescent="0.3">
      <c r="A3688" s="6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5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/>
      <c r="N3688" s="1" t="s">
        <v>34</v>
      </c>
      <c r="O3688" s="7">
        <f t="shared" si="116"/>
        <v>2386.1028000000001</v>
      </c>
      <c r="P3688" s="1" t="str">
        <f>IF(Table1[[#This Row],[quantity]]&gt;=6,"Bulk Order","-")</f>
        <v>Bulk Order</v>
      </c>
    </row>
    <row r="3689" spans="1:16" ht="14.25" customHeight="1" x14ac:dyDescent="0.3">
      <c r="A3689" s="6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5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/>
      <c r="N3689" s="1" t="s">
        <v>23</v>
      </c>
      <c r="O3689" s="7">
        <f t="shared" si="116"/>
        <v>461.9076</v>
      </c>
      <c r="P3689" s="1" t="str">
        <f>IF(Table1[[#This Row],[quantity]]&gt;=6,"Bulk Order","-")</f>
        <v>-</v>
      </c>
    </row>
    <row r="3690" spans="1:16" ht="14.25" customHeight="1" x14ac:dyDescent="0.3">
      <c r="A3690" s="6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5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/>
      <c r="N3690" s="1" t="s">
        <v>39</v>
      </c>
      <c r="O3690" s="7">
        <f t="shared" si="116"/>
        <v>1120.6782000000001</v>
      </c>
      <c r="P3690" s="1" t="str">
        <f>IF(Table1[[#This Row],[quantity]]&gt;=6,"Bulk Order","-")</f>
        <v>-</v>
      </c>
    </row>
    <row r="3691" spans="1:16" ht="14.25" customHeight="1" x14ac:dyDescent="0.3">
      <c r="A3691" s="6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5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/>
      <c r="N3691" s="1" t="s">
        <v>23</v>
      </c>
      <c r="O3691" s="7">
        <f t="shared" si="116"/>
        <v>1576.0262</v>
      </c>
      <c r="P3691" s="1" t="str">
        <f>IF(Table1[[#This Row],[quantity]]&gt;=6,"Bulk Order","-")</f>
        <v>Bulk Order</v>
      </c>
    </row>
    <row r="3692" spans="1:16" ht="14.25" customHeight="1" x14ac:dyDescent="0.3">
      <c r="A3692" s="6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5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/>
      <c r="N3692" s="1" t="s">
        <v>17</v>
      </c>
      <c r="O3692" s="7">
        <f t="shared" si="116"/>
        <v>116.4194</v>
      </c>
      <c r="P3692" s="1" t="str">
        <f>IF(Table1[[#This Row],[quantity]]&gt;=6,"Bulk Order","-")</f>
        <v>-</v>
      </c>
    </row>
    <row r="3693" spans="1:16" ht="14.25" customHeight="1" x14ac:dyDescent="0.3">
      <c r="A3693" s="6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5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/>
      <c r="N3693" s="1" t="s">
        <v>34</v>
      </c>
      <c r="O3693" s="7">
        <f t="shared" si="116"/>
        <v>1596.8241</v>
      </c>
      <c r="P3693" s="1" t="str">
        <f>IF(Table1[[#This Row],[quantity]]&gt;=6,"Bulk Order","-")</f>
        <v>Bulk Order</v>
      </c>
    </row>
    <row r="3694" spans="1:16" ht="14.25" customHeight="1" x14ac:dyDescent="0.3">
      <c r="A3694" s="6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5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/>
      <c r="N3694" s="1" t="s">
        <v>48</v>
      </c>
      <c r="O3694" s="7">
        <f t="shared" si="116"/>
        <v>421.56449999999995</v>
      </c>
      <c r="P3694" s="1" t="str">
        <f>IF(Table1[[#This Row],[quantity]]&gt;=6,"Bulk Order","-")</f>
        <v>Bulk Order</v>
      </c>
    </row>
    <row r="3695" spans="1:16" ht="14.25" customHeight="1" x14ac:dyDescent="0.3">
      <c r="A3695" s="6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5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/>
      <c r="N3695" s="1" t="s">
        <v>23</v>
      </c>
      <c r="O3695" s="7">
        <f t="shared" si="116"/>
        <v>2073.2546000000002</v>
      </c>
      <c r="P3695" s="1" t="str">
        <f>IF(Table1[[#This Row],[quantity]]&gt;=6,"Bulk Order","-")</f>
        <v>-</v>
      </c>
    </row>
    <row r="3696" spans="1:16" ht="14.25" customHeight="1" x14ac:dyDescent="0.3">
      <c r="A3696" s="6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5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/>
      <c r="N3696" s="1" t="s">
        <v>28</v>
      </c>
      <c r="O3696" s="7">
        <f t="shared" si="116"/>
        <v>956.72699999999998</v>
      </c>
      <c r="P3696" s="1" t="str">
        <f>IF(Table1[[#This Row],[quantity]]&gt;=6,"Bulk Order","-")</f>
        <v>-</v>
      </c>
    </row>
    <row r="3697" spans="1:16" ht="14.25" customHeight="1" x14ac:dyDescent="0.3">
      <c r="A3697" s="6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5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/>
      <c r="N3697" s="1" t="s">
        <v>39</v>
      </c>
      <c r="O3697" s="7">
        <f t="shared" si="116"/>
        <v>2270.598</v>
      </c>
      <c r="P3697" s="1" t="str">
        <f>IF(Table1[[#This Row],[quantity]]&gt;=6,"Bulk Order","-")</f>
        <v>-</v>
      </c>
    </row>
    <row r="3698" spans="1:16" ht="14.25" customHeight="1" x14ac:dyDescent="0.3">
      <c r="A3698" s="6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5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/>
      <c r="N3698" s="1" t="s">
        <v>17</v>
      </c>
      <c r="O3698" s="7">
        <f t="shared" si="116"/>
        <v>361.03609999999998</v>
      </c>
      <c r="P3698" s="1" t="str">
        <f>IF(Table1[[#This Row],[quantity]]&gt;=6,"Bulk Order","-")</f>
        <v>Bulk Order</v>
      </c>
    </row>
    <row r="3699" spans="1:16" ht="14.25" customHeight="1" x14ac:dyDescent="0.3">
      <c r="A3699" s="6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5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/>
      <c r="N3699" s="1" t="s">
        <v>17</v>
      </c>
      <c r="O3699" s="7">
        <f t="shared" si="116"/>
        <v>2995.8005999999996</v>
      </c>
      <c r="P3699" s="1" t="str">
        <f>IF(Table1[[#This Row],[quantity]]&gt;=6,"Bulk Order","-")</f>
        <v>-</v>
      </c>
    </row>
    <row r="3700" spans="1:16" ht="14.25" customHeight="1" x14ac:dyDescent="0.3">
      <c r="A3700" s="6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5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/>
      <c r="N3700" s="1" t="s">
        <v>48</v>
      </c>
      <c r="O3700" s="7">
        <f t="shared" si="116"/>
        <v>2267.3265999999999</v>
      </c>
      <c r="P3700" s="1" t="str">
        <f>IF(Table1[[#This Row],[quantity]]&gt;=6,"Bulk Order","-")</f>
        <v>-</v>
      </c>
    </row>
    <row r="3701" spans="1:16" ht="14.25" customHeight="1" x14ac:dyDescent="0.3">
      <c r="A3701" s="6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5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/>
      <c r="N3701" s="1" t="s">
        <v>17</v>
      </c>
      <c r="O3701" s="7">
        <f t="shared" si="116"/>
        <v>1995.239</v>
      </c>
      <c r="P3701" s="1" t="str">
        <f>IF(Table1[[#This Row],[quantity]]&gt;=6,"Bulk Order","-")</f>
        <v>Bulk Order</v>
      </c>
    </row>
    <row r="3702" spans="1:16" ht="14.25" customHeight="1" x14ac:dyDescent="0.3">
      <c r="A3702" s="6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5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/>
      <c r="N3702" s="1" t="s">
        <v>34</v>
      </c>
      <c r="O3702" s="7">
        <f t="shared" si="116"/>
        <v>2458.4911999999999</v>
      </c>
      <c r="P3702" s="1" t="str">
        <f>IF(Table1[[#This Row],[quantity]]&gt;=6,"Bulk Order","-")</f>
        <v>-</v>
      </c>
    </row>
    <row r="3703" spans="1:16" ht="14.25" customHeight="1" x14ac:dyDescent="0.3">
      <c r="A3703" s="6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5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/>
      <c r="N3703" s="1" t="s">
        <v>23</v>
      </c>
      <c r="O3703" s="7">
        <f t="shared" si="116"/>
        <v>1379.4803000000002</v>
      </c>
      <c r="P3703" s="1" t="str">
        <f>IF(Table1[[#This Row],[quantity]]&gt;=6,"Bulk Order","-")</f>
        <v>-</v>
      </c>
    </row>
    <row r="3704" spans="1:16" ht="14.25" customHeight="1" x14ac:dyDescent="0.3">
      <c r="A3704" s="6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5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/>
      <c r="N3704" s="1" t="s">
        <v>28</v>
      </c>
      <c r="O3704" s="7">
        <f t="shared" si="116"/>
        <v>551.22799999999995</v>
      </c>
      <c r="P3704" s="1" t="str">
        <f>IF(Table1[[#This Row],[quantity]]&gt;=6,"Bulk Order","-")</f>
        <v>Bulk Order</v>
      </c>
    </row>
    <row r="3705" spans="1:16" ht="14.25" customHeight="1" x14ac:dyDescent="0.3">
      <c r="A3705" s="6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5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/>
      <c r="N3705" s="1" t="s">
        <v>34</v>
      </c>
      <c r="O3705" s="7">
        <f t="shared" si="116"/>
        <v>3082.248</v>
      </c>
      <c r="P3705" s="1" t="str">
        <f>IF(Table1[[#This Row],[quantity]]&gt;=6,"Bulk Order","-")</f>
        <v>Bulk Order</v>
      </c>
    </row>
    <row r="3706" spans="1:16" ht="14.25" customHeight="1" x14ac:dyDescent="0.3">
      <c r="A3706" s="6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5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/>
      <c r="N3706" s="1" t="s">
        <v>34</v>
      </c>
      <c r="O3706" s="7">
        <f t="shared" si="116"/>
        <v>3020.4005000000006</v>
      </c>
      <c r="P3706" s="1" t="str">
        <f>IF(Table1[[#This Row],[quantity]]&gt;=6,"Bulk Order","-")</f>
        <v>Bulk Order</v>
      </c>
    </row>
    <row r="3707" spans="1:16" ht="14.25" customHeight="1" x14ac:dyDescent="0.3">
      <c r="A3707" s="6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5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/>
      <c r="N3707" s="1" t="s">
        <v>48</v>
      </c>
      <c r="O3707" s="7">
        <f t="shared" si="116"/>
        <v>3804.2640000000001</v>
      </c>
      <c r="P3707" s="1" t="str">
        <f>IF(Table1[[#This Row],[quantity]]&gt;=6,"Bulk Order","-")</f>
        <v>Bulk Order</v>
      </c>
    </row>
    <row r="3708" spans="1:16" ht="14.25" customHeight="1" x14ac:dyDescent="0.3">
      <c r="A3708" s="6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5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/>
      <c r="N3708" s="1" t="s">
        <v>48</v>
      </c>
      <c r="O3708" s="7">
        <f t="shared" si="116"/>
        <v>3318.7601999999997</v>
      </c>
      <c r="P3708" s="1" t="str">
        <f>IF(Table1[[#This Row],[quantity]]&gt;=6,"Bulk Order","-")</f>
        <v>-</v>
      </c>
    </row>
    <row r="3709" spans="1:16" ht="14.25" customHeight="1" x14ac:dyDescent="0.3">
      <c r="A3709" s="6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5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/>
      <c r="N3709" s="1" t="s">
        <v>39</v>
      </c>
      <c r="O3709" s="7">
        <f t="shared" si="116"/>
        <v>1224.2059999999999</v>
      </c>
      <c r="P3709" s="1" t="str">
        <f>IF(Table1[[#This Row],[quantity]]&gt;=6,"Bulk Order","-")</f>
        <v>-</v>
      </c>
    </row>
    <row r="3710" spans="1:16" ht="14.25" customHeight="1" x14ac:dyDescent="0.3">
      <c r="A3710" s="6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5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/>
      <c r="N3710" s="1" t="s">
        <v>17</v>
      </c>
      <c r="O3710" s="7">
        <f t="shared" si="116"/>
        <v>2052.9263999999998</v>
      </c>
      <c r="P3710" s="1" t="str">
        <f>IF(Table1[[#This Row],[quantity]]&gt;=6,"Bulk Order","-")</f>
        <v>Bulk Order</v>
      </c>
    </row>
    <row r="3711" spans="1:16" ht="14.25" customHeight="1" x14ac:dyDescent="0.3">
      <c r="A3711" s="6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5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/>
      <c r="N3711" s="1" t="s">
        <v>39</v>
      </c>
      <c r="O3711" s="7">
        <f t="shared" si="116"/>
        <v>1759.1389000000001</v>
      </c>
      <c r="P3711" s="1" t="str">
        <f>IF(Table1[[#This Row],[quantity]]&gt;=6,"Bulk Order","-")</f>
        <v>Bulk Order</v>
      </c>
    </row>
    <row r="3712" spans="1:16" ht="14.25" customHeight="1" x14ac:dyDescent="0.3">
      <c r="A3712" s="6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5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/>
      <c r="N3712" s="1" t="s">
        <v>48</v>
      </c>
      <c r="O3712" s="7">
        <f t="shared" si="116"/>
        <v>2314.5136000000002</v>
      </c>
      <c r="P3712" s="1" t="str">
        <f>IF(Table1[[#This Row],[quantity]]&gt;=6,"Bulk Order","-")</f>
        <v>-</v>
      </c>
    </row>
    <row r="3713" spans="1:16" ht="14.25" customHeight="1" x14ac:dyDescent="0.3">
      <c r="A3713" s="6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5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/>
      <c r="N3713" s="1" t="s">
        <v>39</v>
      </c>
      <c r="O3713" s="7">
        <f t="shared" si="116"/>
        <v>1703.1344000000001</v>
      </c>
      <c r="P3713" s="1" t="str">
        <f>IF(Table1[[#This Row],[quantity]]&gt;=6,"Bulk Order","-")</f>
        <v>Bulk Order</v>
      </c>
    </row>
    <row r="3714" spans="1:16" ht="14.25" customHeight="1" x14ac:dyDescent="0.3">
      <c r="A3714" s="6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5"/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/>
      <c r="N3714" s="1" t="s">
        <v>28</v>
      </c>
      <c r="O3714" s="7">
        <f t="shared" si="116"/>
        <v>2387.9595999999997</v>
      </c>
      <c r="P3714" s="1" t="str">
        <f>IF(Table1[[#This Row],[quantity]]&gt;=6,"Bulk Order","-")</f>
        <v>-</v>
      </c>
    </row>
    <row r="3715" spans="1:16" ht="14.25" customHeight="1" x14ac:dyDescent="0.3">
      <c r="A3715" s="6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ref="F3715:F3778" si="117">D3715*E3715</f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/>
      <c r="N3715" s="1" t="s">
        <v>34</v>
      </c>
      <c r="O3715" s="7">
        <f t="shared" ref="O3715:O3778" si="118">D3715-F3715</f>
        <v>962.69010000000003</v>
      </c>
      <c r="P3715" s="1" t="str">
        <f>IF(Table1[[#This Row],[quantity]]&gt;=6,"Bulk Order","-")</f>
        <v>-</v>
      </c>
    </row>
    <row r="3716" spans="1:16" ht="14.25" customHeight="1" x14ac:dyDescent="0.3">
      <c r="A3716" s="6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7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/>
      <c r="N3716" s="1" t="s">
        <v>48</v>
      </c>
      <c r="O3716" s="7">
        <f t="shared" si="118"/>
        <v>1377.6170999999999</v>
      </c>
      <c r="P3716" s="1" t="str">
        <f>IF(Table1[[#This Row],[quantity]]&gt;=6,"Bulk Order","-")</f>
        <v>-</v>
      </c>
    </row>
    <row r="3717" spans="1:16" ht="14.25" customHeight="1" x14ac:dyDescent="0.3">
      <c r="A3717" s="6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7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/>
      <c r="N3717" s="1" t="s">
        <v>17</v>
      </c>
      <c r="O3717" s="7">
        <f t="shared" si="118"/>
        <v>3175.0421999999999</v>
      </c>
      <c r="P3717" s="1" t="str">
        <f>IF(Table1[[#This Row],[quantity]]&gt;=6,"Bulk Order","-")</f>
        <v>-</v>
      </c>
    </row>
    <row r="3718" spans="1:16" ht="14.25" customHeight="1" x14ac:dyDescent="0.3">
      <c r="A3718" s="6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7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/>
      <c r="N3718" s="1" t="s">
        <v>48</v>
      </c>
      <c r="O3718" s="7">
        <f t="shared" si="118"/>
        <v>2489.5001000000002</v>
      </c>
      <c r="P3718" s="1" t="str">
        <f>IF(Table1[[#This Row],[quantity]]&gt;=6,"Bulk Order","-")</f>
        <v>Bulk Order</v>
      </c>
    </row>
    <row r="3719" spans="1:16" ht="14.25" customHeight="1" x14ac:dyDescent="0.3">
      <c r="A3719" s="6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7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/>
      <c r="N3719" s="1" t="s">
        <v>48</v>
      </c>
      <c r="O3719" s="7">
        <f t="shared" si="118"/>
        <v>2280.9475000000002</v>
      </c>
      <c r="P3719" s="1" t="str">
        <f>IF(Table1[[#This Row],[quantity]]&gt;=6,"Bulk Order","-")</f>
        <v>Bulk Order</v>
      </c>
    </row>
    <row r="3720" spans="1:16" ht="14.25" customHeight="1" x14ac:dyDescent="0.3">
      <c r="A3720" s="6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7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/>
      <c r="N3720" s="1" t="s">
        <v>34</v>
      </c>
      <c r="O3720" s="7">
        <f t="shared" si="118"/>
        <v>963.49379999999996</v>
      </c>
      <c r="P3720" s="1" t="str">
        <f>IF(Table1[[#This Row],[quantity]]&gt;=6,"Bulk Order","-")</f>
        <v>Bulk Order</v>
      </c>
    </row>
    <row r="3721" spans="1:16" ht="14.25" customHeight="1" x14ac:dyDescent="0.3">
      <c r="A3721" s="6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7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/>
      <c r="N3721" s="1" t="s">
        <v>17</v>
      </c>
      <c r="O3721" s="7">
        <f t="shared" si="118"/>
        <v>809.55629999999996</v>
      </c>
      <c r="P3721" s="1" t="str">
        <f>IF(Table1[[#This Row],[quantity]]&gt;=6,"Bulk Order","-")</f>
        <v>-</v>
      </c>
    </row>
    <row r="3722" spans="1:16" ht="14.25" customHeight="1" x14ac:dyDescent="0.3">
      <c r="A3722" s="6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7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/>
      <c r="N3722" s="1" t="s">
        <v>39</v>
      </c>
      <c r="O3722" s="7">
        <f t="shared" si="118"/>
        <v>266.05799999999999</v>
      </c>
      <c r="P3722" s="1" t="str">
        <f>IF(Table1[[#This Row],[quantity]]&gt;=6,"Bulk Order","-")</f>
        <v>-</v>
      </c>
    </row>
    <row r="3723" spans="1:16" ht="14.25" customHeight="1" x14ac:dyDescent="0.3">
      <c r="A3723" s="6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7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/>
      <c r="N3723" s="1" t="s">
        <v>23</v>
      </c>
      <c r="O3723" s="7">
        <f t="shared" si="118"/>
        <v>2643.5834</v>
      </c>
      <c r="P3723" s="1" t="str">
        <f>IF(Table1[[#This Row],[quantity]]&gt;=6,"Bulk Order","-")</f>
        <v>Bulk Order</v>
      </c>
    </row>
    <row r="3724" spans="1:16" ht="14.25" customHeight="1" x14ac:dyDescent="0.3">
      <c r="A3724" s="6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7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/>
      <c r="N3724" s="1" t="s">
        <v>23</v>
      </c>
      <c r="O3724" s="7">
        <f t="shared" si="118"/>
        <v>1617.1532999999999</v>
      </c>
      <c r="P3724" s="1" t="str">
        <f>IF(Table1[[#This Row],[quantity]]&gt;=6,"Bulk Order","-")</f>
        <v>Bulk Order</v>
      </c>
    </row>
    <row r="3725" spans="1:16" ht="14.25" customHeight="1" x14ac:dyDescent="0.3">
      <c r="A3725" s="6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7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/>
      <c r="N3725" s="1" t="s">
        <v>17</v>
      </c>
      <c r="O3725" s="7">
        <f t="shared" si="118"/>
        <v>1568.2734</v>
      </c>
      <c r="P3725" s="1" t="str">
        <f>IF(Table1[[#This Row],[quantity]]&gt;=6,"Bulk Order","-")</f>
        <v>Bulk Order</v>
      </c>
    </row>
    <row r="3726" spans="1:16" ht="14.25" customHeight="1" x14ac:dyDescent="0.3">
      <c r="A3726" s="6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7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/>
      <c r="N3726" s="1" t="s">
        <v>39</v>
      </c>
      <c r="O3726" s="7">
        <f t="shared" si="118"/>
        <v>1907.6288</v>
      </c>
      <c r="P3726" s="1" t="str">
        <f>IF(Table1[[#This Row],[quantity]]&gt;=6,"Bulk Order","-")</f>
        <v>-</v>
      </c>
    </row>
    <row r="3727" spans="1:16" ht="14.25" customHeight="1" x14ac:dyDescent="0.3">
      <c r="A3727" s="6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7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/>
      <c r="N3727" s="1" t="s">
        <v>39</v>
      </c>
      <c r="O3727" s="7">
        <f t="shared" si="118"/>
        <v>2441.7755999999999</v>
      </c>
      <c r="P3727" s="1" t="str">
        <f>IF(Table1[[#This Row],[quantity]]&gt;=6,"Bulk Order","-")</f>
        <v>-</v>
      </c>
    </row>
    <row r="3728" spans="1:16" ht="14.25" customHeight="1" x14ac:dyDescent="0.3">
      <c r="A3728" s="6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7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/>
      <c r="N3728" s="1" t="s">
        <v>48</v>
      </c>
      <c r="O3728" s="7">
        <f t="shared" si="118"/>
        <v>2725.2855999999997</v>
      </c>
      <c r="P3728" s="1" t="str">
        <f>IF(Table1[[#This Row],[quantity]]&gt;=6,"Bulk Order","-")</f>
        <v>-</v>
      </c>
    </row>
    <row r="3729" spans="1:16" ht="14.25" customHeight="1" x14ac:dyDescent="0.3">
      <c r="A3729" s="6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7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/>
      <c r="N3729" s="1" t="s">
        <v>48</v>
      </c>
      <c r="O3729" s="7">
        <f t="shared" si="118"/>
        <v>2335.7388000000001</v>
      </c>
      <c r="P3729" s="1" t="str">
        <f>IF(Table1[[#This Row],[quantity]]&gt;=6,"Bulk Order","-")</f>
        <v>-</v>
      </c>
    </row>
    <row r="3730" spans="1:16" ht="14.25" customHeight="1" x14ac:dyDescent="0.3">
      <c r="A3730" s="6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7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/>
      <c r="N3730" s="1" t="s">
        <v>23</v>
      </c>
      <c r="O3730" s="7">
        <f t="shared" si="118"/>
        <v>136.57839999999999</v>
      </c>
      <c r="P3730" s="1" t="str">
        <f>IF(Table1[[#This Row],[quantity]]&gt;=6,"Bulk Order","-")</f>
        <v>-</v>
      </c>
    </row>
    <row r="3731" spans="1:16" ht="14.25" customHeight="1" x14ac:dyDescent="0.3">
      <c r="A3731" s="6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7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/>
      <c r="N3731" s="1" t="s">
        <v>48</v>
      </c>
      <c r="O3731" s="7">
        <f t="shared" si="118"/>
        <v>3061.2952</v>
      </c>
      <c r="P3731" s="1" t="str">
        <f>IF(Table1[[#This Row],[quantity]]&gt;=6,"Bulk Order","-")</f>
        <v>-</v>
      </c>
    </row>
    <row r="3732" spans="1:16" ht="14.25" customHeight="1" x14ac:dyDescent="0.3">
      <c r="A3732" s="6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7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/>
      <c r="N3732" s="1" t="s">
        <v>34</v>
      </c>
      <c r="O3732" s="7">
        <f t="shared" si="118"/>
        <v>1047.0356000000002</v>
      </c>
      <c r="P3732" s="1" t="str">
        <f>IF(Table1[[#This Row],[quantity]]&gt;=6,"Bulk Order","-")</f>
        <v>-</v>
      </c>
    </row>
    <row r="3733" spans="1:16" ht="14.25" customHeight="1" x14ac:dyDescent="0.3">
      <c r="A3733" s="6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7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/>
      <c r="N3733" s="1" t="s">
        <v>23</v>
      </c>
      <c r="O3733" s="7">
        <f t="shared" si="118"/>
        <v>3412.6183000000001</v>
      </c>
      <c r="P3733" s="1" t="str">
        <f>IF(Table1[[#This Row],[quantity]]&gt;=6,"Bulk Order","-")</f>
        <v>-</v>
      </c>
    </row>
    <row r="3734" spans="1:16" ht="14.25" customHeight="1" x14ac:dyDescent="0.3">
      <c r="A3734" s="6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7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/>
      <c r="N3734" s="1" t="s">
        <v>48</v>
      </c>
      <c r="O3734" s="7">
        <f t="shared" si="118"/>
        <v>4462.9132</v>
      </c>
      <c r="P3734" s="1" t="str">
        <f>IF(Table1[[#This Row],[quantity]]&gt;=6,"Bulk Order","-")</f>
        <v>Bulk Order</v>
      </c>
    </row>
    <row r="3735" spans="1:16" ht="14.25" customHeight="1" x14ac:dyDescent="0.3">
      <c r="A3735" s="6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7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/>
      <c r="N3735" s="1" t="s">
        <v>39</v>
      </c>
      <c r="O3735" s="7">
        <f t="shared" si="118"/>
        <v>1120.567</v>
      </c>
      <c r="P3735" s="1" t="str">
        <f>IF(Table1[[#This Row],[quantity]]&gt;=6,"Bulk Order","-")</f>
        <v>-</v>
      </c>
    </row>
    <row r="3736" spans="1:16" ht="14.25" customHeight="1" x14ac:dyDescent="0.3">
      <c r="A3736" s="6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7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/>
      <c r="N3736" s="1" t="s">
        <v>23</v>
      </c>
      <c r="O3736" s="7">
        <f t="shared" si="118"/>
        <v>436.44420000000002</v>
      </c>
      <c r="P3736" s="1" t="str">
        <f>IF(Table1[[#This Row],[quantity]]&gt;=6,"Bulk Order","-")</f>
        <v>Bulk Order</v>
      </c>
    </row>
    <row r="3737" spans="1:16" ht="14.25" customHeight="1" x14ac:dyDescent="0.3">
      <c r="A3737" s="6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7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/>
      <c r="N3737" s="1" t="s">
        <v>48</v>
      </c>
      <c r="O3737" s="7">
        <f t="shared" si="118"/>
        <v>1027.7557999999999</v>
      </c>
      <c r="P3737" s="1" t="str">
        <f>IF(Table1[[#This Row],[quantity]]&gt;=6,"Bulk Order","-")</f>
        <v>-</v>
      </c>
    </row>
    <row r="3738" spans="1:16" ht="14.25" customHeight="1" x14ac:dyDescent="0.3">
      <c r="A3738" s="6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7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/>
      <c r="N3738" s="1" t="s">
        <v>17</v>
      </c>
      <c r="O3738" s="7">
        <f t="shared" si="118"/>
        <v>748.59750000000008</v>
      </c>
      <c r="P3738" s="1" t="str">
        <f>IF(Table1[[#This Row],[quantity]]&gt;=6,"Bulk Order","-")</f>
        <v>-</v>
      </c>
    </row>
    <row r="3739" spans="1:16" ht="14.25" customHeight="1" x14ac:dyDescent="0.3">
      <c r="A3739" s="6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7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/>
      <c r="N3739" s="1" t="s">
        <v>28</v>
      </c>
      <c r="O3739" s="7">
        <f t="shared" si="118"/>
        <v>3436.2552000000001</v>
      </c>
      <c r="P3739" s="1" t="str">
        <f>IF(Table1[[#This Row],[quantity]]&gt;=6,"Bulk Order","-")</f>
        <v>Bulk Order</v>
      </c>
    </row>
    <row r="3740" spans="1:16" ht="14.25" customHeight="1" x14ac:dyDescent="0.3">
      <c r="A3740" s="6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7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/>
      <c r="N3740" s="1" t="s">
        <v>17</v>
      </c>
      <c r="O3740" s="7">
        <f t="shared" si="118"/>
        <v>245.89709999999999</v>
      </c>
      <c r="P3740" s="1" t="str">
        <f>IF(Table1[[#This Row],[quantity]]&gt;=6,"Bulk Order","-")</f>
        <v>Bulk Order</v>
      </c>
    </row>
    <row r="3741" spans="1:16" ht="14.25" customHeight="1" x14ac:dyDescent="0.3">
      <c r="A3741" s="6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7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/>
      <c r="N3741" s="1" t="s">
        <v>34</v>
      </c>
      <c r="O3741" s="7">
        <f t="shared" si="118"/>
        <v>286.6474</v>
      </c>
      <c r="P3741" s="1" t="str">
        <f>IF(Table1[[#This Row],[quantity]]&gt;=6,"Bulk Order","-")</f>
        <v>Bulk Order</v>
      </c>
    </row>
    <row r="3742" spans="1:16" ht="14.25" customHeight="1" x14ac:dyDescent="0.3">
      <c r="A3742" s="6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7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/>
      <c r="N3742" s="1" t="s">
        <v>34</v>
      </c>
      <c r="O3742" s="7">
        <f t="shared" si="118"/>
        <v>1784.3268</v>
      </c>
      <c r="P3742" s="1" t="str">
        <f>IF(Table1[[#This Row],[quantity]]&gt;=6,"Bulk Order","-")</f>
        <v>-</v>
      </c>
    </row>
    <row r="3743" spans="1:16" ht="14.25" customHeight="1" x14ac:dyDescent="0.3">
      <c r="A3743" s="6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7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/>
      <c r="N3743" s="1" t="s">
        <v>48</v>
      </c>
      <c r="O3743" s="7">
        <f t="shared" si="118"/>
        <v>1696.7579999999998</v>
      </c>
      <c r="P3743" s="1" t="str">
        <f>IF(Table1[[#This Row],[quantity]]&gt;=6,"Bulk Order","-")</f>
        <v>-</v>
      </c>
    </row>
    <row r="3744" spans="1:16" ht="14.25" customHeight="1" x14ac:dyDescent="0.3">
      <c r="A3744" s="6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7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/>
      <c r="N3744" s="1" t="s">
        <v>34</v>
      </c>
      <c r="O3744" s="7">
        <f t="shared" si="118"/>
        <v>1460.0007999999998</v>
      </c>
      <c r="P3744" s="1" t="str">
        <f>IF(Table1[[#This Row],[quantity]]&gt;=6,"Bulk Order","-")</f>
        <v>Bulk Order</v>
      </c>
    </row>
    <row r="3745" spans="1:16" ht="14.25" customHeight="1" x14ac:dyDescent="0.3">
      <c r="A3745" s="6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7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/>
      <c r="N3745" s="1" t="s">
        <v>39</v>
      </c>
      <c r="O3745" s="7">
        <f t="shared" si="118"/>
        <v>2598.1858999999999</v>
      </c>
      <c r="P3745" s="1" t="str">
        <f>IF(Table1[[#This Row],[quantity]]&gt;=6,"Bulk Order","-")</f>
        <v>-</v>
      </c>
    </row>
    <row r="3746" spans="1:16" ht="14.25" customHeight="1" x14ac:dyDescent="0.3">
      <c r="A3746" s="6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7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/>
      <c r="N3746" s="1" t="s">
        <v>39</v>
      </c>
      <c r="O3746" s="7">
        <f t="shared" si="118"/>
        <v>1925.4092000000001</v>
      </c>
      <c r="P3746" s="1" t="str">
        <f>IF(Table1[[#This Row],[quantity]]&gt;=6,"Bulk Order","-")</f>
        <v>-</v>
      </c>
    </row>
    <row r="3747" spans="1:16" ht="14.25" customHeight="1" x14ac:dyDescent="0.3">
      <c r="A3747" s="6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7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/>
      <c r="N3747" s="1" t="s">
        <v>23</v>
      </c>
      <c r="O3747" s="7">
        <f t="shared" si="118"/>
        <v>594.86979999999994</v>
      </c>
      <c r="P3747" s="1" t="str">
        <f>IF(Table1[[#This Row],[quantity]]&gt;=6,"Bulk Order","-")</f>
        <v>-</v>
      </c>
    </row>
    <row r="3748" spans="1:16" ht="14.25" customHeight="1" x14ac:dyDescent="0.3">
      <c r="A3748" s="6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7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/>
      <c r="N3748" s="1" t="s">
        <v>17</v>
      </c>
      <c r="O3748" s="7">
        <f t="shared" si="118"/>
        <v>2501.8789999999999</v>
      </c>
      <c r="P3748" s="1" t="str">
        <f>IF(Table1[[#This Row],[quantity]]&gt;=6,"Bulk Order","-")</f>
        <v>-</v>
      </c>
    </row>
    <row r="3749" spans="1:16" ht="14.25" customHeight="1" x14ac:dyDescent="0.3">
      <c r="A3749" s="6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7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/>
      <c r="N3749" s="1" t="s">
        <v>23</v>
      </c>
      <c r="O3749" s="7">
        <f t="shared" si="118"/>
        <v>4056.8472000000002</v>
      </c>
      <c r="P3749" s="1" t="str">
        <f>IF(Table1[[#This Row],[quantity]]&gt;=6,"Bulk Order","-")</f>
        <v>-</v>
      </c>
    </row>
    <row r="3750" spans="1:16" ht="14.25" customHeight="1" x14ac:dyDescent="0.3">
      <c r="A3750" s="6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7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/>
      <c r="N3750" s="1" t="s">
        <v>23</v>
      </c>
      <c r="O3750" s="7">
        <f t="shared" si="118"/>
        <v>975.46800000000007</v>
      </c>
      <c r="P3750" s="1" t="str">
        <f>IF(Table1[[#This Row],[quantity]]&gt;=6,"Bulk Order","-")</f>
        <v>-</v>
      </c>
    </row>
    <row r="3751" spans="1:16" ht="14.25" customHeight="1" x14ac:dyDescent="0.3">
      <c r="A3751" s="6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7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/>
      <c r="N3751" s="1" t="s">
        <v>39</v>
      </c>
      <c r="O3751" s="7">
        <f t="shared" si="118"/>
        <v>2149.7223999999997</v>
      </c>
      <c r="P3751" s="1" t="str">
        <f>IF(Table1[[#This Row],[quantity]]&gt;=6,"Bulk Order","-")</f>
        <v>Bulk Order</v>
      </c>
    </row>
    <row r="3752" spans="1:16" ht="14.25" customHeight="1" x14ac:dyDescent="0.3">
      <c r="A3752" s="6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7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/>
      <c r="N3752" s="1" t="s">
        <v>28</v>
      </c>
      <c r="O3752" s="7">
        <f t="shared" si="118"/>
        <v>2206.1312000000003</v>
      </c>
      <c r="P3752" s="1" t="str">
        <f>IF(Table1[[#This Row],[quantity]]&gt;=6,"Bulk Order","-")</f>
        <v>-</v>
      </c>
    </row>
    <row r="3753" spans="1:16" ht="14.25" customHeight="1" x14ac:dyDescent="0.3">
      <c r="A3753" s="6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7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/>
      <c r="N3753" s="1" t="s">
        <v>34</v>
      </c>
      <c r="O3753" s="7">
        <f t="shared" si="118"/>
        <v>2638.4320000000002</v>
      </c>
      <c r="P3753" s="1" t="str">
        <f>IF(Table1[[#This Row],[quantity]]&gt;=6,"Bulk Order","-")</f>
        <v>-</v>
      </c>
    </row>
    <row r="3754" spans="1:16" ht="14.25" customHeight="1" x14ac:dyDescent="0.3">
      <c r="A3754" s="6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7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/>
      <c r="N3754" s="1" t="s">
        <v>34</v>
      </c>
      <c r="O3754" s="7">
        <f t="shared" si="118"/>
        <v>3253.8825000000002</v>
      </c>
      <c r="P3754" s="1" t="str">
        <f>IF(Table1[[#This Row],[quantity]]&gt;=6,"Bulk Order","-")</f>
        <v>Bulk Order</v>
      </c>
    </row>
    <row r="3755" spans="1:16" ht="14.25" customHeight="1" x14ac:dyDescent="0.3">
      <c r="A3755" s="6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7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/>
      <c r="N3755" s="1" t="s">
        <v>23</v>
      </c>
      <c r="O3755" s="7">
        <f t="shared" si="118"/>
        <v>1915.9447</v>
      </c>
      <c r="P3755" s="1" t="str">
        <f>IF(Table1[[#This Row],[quantity]]&gt;=6,"Bulk Order","-")</f>
        <v>Bulk Order</v>
      </c>
    </row>
    <row r="3756" spans="1:16" ht="14.25" customHeight="1" x14ac:dyDescent="0.3">
      <c r="A3756" s="6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7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/>
      <c r="N3756" s="1" t="s">
        <v>28</v>
      </c>
      <c r="O3756" s="7">
        <f t="shared" si="118"/>
        <v>3128.0919000000004</v>
      </c>
      <c r="P3756" s="1" t="str">
        <f>IF(Table1[[#This Row],[quantity]]&gt;=6,"Bulk Order","-")</f>
        <v>Bulk Order</v>
      </c>
    </row>
    <row r="3757" spans="1:16" ht="14.25" customHeight="1" x14ac:dyDescent="0.3">
      <c r="A3757" s="6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7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/>
      <c r="N3757" s="1" t="s">
        <v>23</v>
      </c>
      <c r="O3757" s="7">
        <f t="shared" si="118"/>
        <v>3030.0475999999999</v>
      </c>
      <c r="P3757" s="1" t="str">
        <f>IF(Table1[[#This Row],[quantity]]&gt;=6,"Bulk Order","-")</f>
        <v>-</v>
      </c>
    </row>
    <row r="3758" spans="1:16" ht="14.25" customHeight="1" x14ac:dyDescent="0.3">
      <c r="A3758" s="6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7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/>
      <c r="N3758" s="1" t="s">
        <v>17</v>
      </c>
      <c r="O3758" s="7">
        <f t="shared" si="118"/>
        <v>1989.3778</v>
      </c>
      <c r="P3758" s="1" t="str">
        <f>IF(Table1[[#This Row],[quantity]]&gt;=6,"Bulk Order","-")</f>
        <v>-</v>
      </c>
    </row>
    <row r="3759" spans="1:16" ht="14.25" customHeight="1" x14ac:dyDescent="0.3">
      <c r="A3759" s="6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7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/>
      <c r="N3759" s="1" t="s">
        <v>39</v>
      </c>
      <c r="O3759" s="7">
        <f t="shared" si="118"/>
        <v>756.53340000000003</v>
      </c>
      <c r="P3759" s="1" t="str">
        <f>IF(Table1[[#This Row],[quantity]]&gt;=6,"Bulk Order","-")</f>
        <v>-</v>
      </c>
    </row>
    <row r="3760" spans="1:16" ht="14.25" customHeight="1" x14ac:dyDescent="0.3">
      <c r="A3760" s="6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7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/>
      <c r="N3760" s="1" t="s">
        <v>39</v>
      </c>
      <c r="O3760" s="7">
        <f t="shared" si="118"/>
        <v>970.60799999999995</v>
      </c>
      <c r="P3760" s="1" t="str">
        <f>IF(Table1[[#This Row],[quantity]]&gt;=6,"Bulk Order","-")</f>
        <v>-</v>
      </c>
    </row>
    <row r="3761" spans="1:16" ht="14.25" customHeight="1" x14ac:dyDescent="0.3">
      <c r="A3761" s="6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7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/>
      <c r="N3761" s="1" t="s">
        <v>34</v>
      </c>
      <c r="O3761" s="7">
        <f t="shared" si="118"/>
        <v>970.49369999999999</v>
      </c>
      <c r="P3761" s="1" t="str">
        <f>IF(Table1[[#This Row],[quantity]]&gt;=6,"Bulk Order","-")</f>
        <v>-</v>
      </c>
    </row>
    <row r="3762" spans="1:16" ht="14.25" customHeight="1" x14ac:dyDescent="0.3">
      <c r="A3762" s="6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7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/>
      <c r="N3762" s="1" t="s">
        <v>17</v>
      </c>
      <c r="O3762" s="7">
        <f t="shared" si="118"/>
        <v>1665.2611999999999</v>
      </c>
      <c r="P3762" s="1" t="str">
        <f>IF(Table1[[#This Row],[quantity]]&gt;=6,"Bulk Order","-")</f>
        <v>Bulk Order</v>
      </c>
    </row>
    <row r="3763" spans="1:16" ht="14.25" customHeight="1" x14ac:dyDescent="0.3">
      <c r="A3763" s="6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7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/>
      <c r="N3763" s="1" t="s">
        <v>48</v>
      </c>
      <c r="O3763" s="7">
        <f t="shared" si="118"/>
        <v>1623.518</v>
      </c>
      <c r="P3763" s="1" t="str">
        <f>IF(Table1[[#This Row],[quantity]]&gt;=6,"Bulk Order","-")</f>
        <v>Bulk Order</v>
      </c>
    </row>
    <row r="3764" spans="1:16" ht="14.25" customHeight="1" x14ac:dyDescent="0.3">
      <c r="A3764" s="6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7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/>
      <c r="N3764" s="1" t="s">
        <v>48</v>
      </c>
      <c r="O3764" s="7">
        <f t="shared" si="118"/>
        <v>4127.4237999999996</v>
      </c>
      <c r="P3764" s="1" t="str">
        <f>IF(Table1[[#This Row],[quantity]]&gt;=6,"Bulk Order","-")</f>
        <v>-</v>
      </c>
    </row>
    <row r="3765" spans="1:16" ht="14.25" customHeight="1" x14ac:dyDescent="0.3">
      <c r="A3765" s="6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7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/>
      <c r="N3765" s="1" t="s">
        <v>39</v>
      </c>
      <c r="O3765" s="7">
        <f t="shared" si="118"/>
        <v>4753.3562999999995</v>
      </c>
      <c r="P3765" s="1" t="str">
        <f>IF(Table1[[#This Row],[quantity]]&gt;=6,"Bulk Order","-")</f>
        <v>Bulk Order</v>
      </c>
    </row>
    <row r="3766" spans="1:16" ht="14.25" customHeight="1" x14ac:dyDescent="0.3">
      <c r="A3766" s="6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7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/>
      <c r="N3766" s="1" t="s">
        <v>34</v>
      </c>
      <c r="O3766" s="7">
        <f t="shared" si="118"/>
        <v>2051.6194</v>
      </c>
      <c r="P3766" s="1" t="str">
        <f>IF(Table1[[#This Row],[quantity]]&gt;=6,"Bulk Order","-")</f>
        <v>Bulk Order</v>
      </c>
    </row>
    <row r="3767" spans="1:16" ht="14.25" customHeight="1" x14ac:dyDescent="0.3">
      <c r="A3767" s="6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7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/>
      <c r="N3767" s="1" t="s">
        <v>39</v>
      </c>
      <c r="O3767" s="7">
        <f t="shared" si="118"/>
        <v>4118.2595999999994</v>
      </c>
      <c r="P3767" s="1" t="str">
        <f>IF(Table1[[#This Row],[quantity]]&gt;=6,"Bulk Order","-")</f>
        <v>Bulk Order</v>
      </c>
    </row>
    <row r="3768" spans="1:16" ht="14.25" customHeight="1" x14ac:dyDescent="0.3">
      <c r="A3768" s="6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7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/>
      <c r="N3768" s="1" t="s">
        <v>39</v>
      </c>
      <c r="O3768" s="7">
        <f t="shared" si="118"/>
        <v>3093.9735999999998</v>
      </c>
      <c r="P3768" s="1" t="str">
        <f>IF(Table1[[#This Row],[quantity]]&gt;=6,"Bulk Order","-")</f>
        <v>-</v>
      </c>
    </row>
    <row r="3769" spans="1:16" ht="14.25" customHeight="1" x14ac:dyDescent="0.3">
      <c r="A3769" s="6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7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/>
      <c r="N3769" s="1" t="s">
        <v>17</v>
      </c>
      <c r="O3769" s="7">
        <f t="shared" si="118"/>
        <v>3417.0752000000002</v>
      </c>
      <c r="P3769" s="1" t="str">
        <f>IF(Table1[[#This Row],[quantity]]&gt;=6,"Bulk Order","-")</f>
        <v>Bulk Order</v>
      </c>
    </row>
    <row r="3770" spans="1:16" ht="14.25" customHeight="1" x14ac:dyDescent="0.3">
      <c r="A3770" s="6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7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/>
      <c r="N3770" s="1" t="s">
        <v>28</v>
      </c>
      <c r="O3770" s="7">
        <f t="shared" si="118"/>
        <v>455.30009999999999</v>
      </c>
      <c r="P3770" s="1" t="str">
        <f>IF(Table1[[#This Row],[quantity]]&gt;=6,"Bulk Order","-")</f>
        <v>Bulk Order</v>
      </c>
    </row>
    <row r="3771" spans="1:16" ht="14.25" customHeight="1" x14ac:dyDescent="0.3">
      <c r="A3771" s="6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7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/>
      <c r="N3771" s="1" t="s">
        <v>39</v>
      </c>
      <c r="O3771" s="7">
        <f t="shared" si="118"/>
        <v>1465.7053999999998</v>
      </c>
      <c r="P3771" s="1" t="str">
        <f>IF(Table1[[#This Row],[quantity]]&gt;=6,"Bulk Order","-")</f>
        <v>-</v>
      </c>
    </row>
    <row r="3772" spans="1:16" ht="14.25" customHeight="1" x14ac:dyDescent="0.3">
      <c r="A3772" s="6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7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/>
      <c r="N3772" s="1" t="s">
        <v>17</v>
      </c>
      <c r="O3772" s="7">
        <f t="shared" si="118"/>
        <v>2391.1271999999999</v>
      </c>
      <c r="P3772" s="1" t="str">
        <f>IF(Table1[[#This Row],[quantity]]&gt;=6,"Bulk Order","-")</f>
        <v>-</v>
      </c>
    </row>
    <row r="3773" spans="1:16" ht="14.25" customHeight="1" x14ac:dyDescent="0.3">
      <c r="A3773" s="6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7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/>
      <c r="N3773" s="1" t="s">
        <v>34</v>
      </c>
      <c r="O3773" s="7">
        <f t="shared" si="118"/>
        <v>608.88</v>
      </c>
      <c r="P3773" s="1" t="str">
        <f>IF(Table1[[#This Row],[quantity]]&gt;=6,"Bulk Order","-")</f>
        <v>-</v>
      </c>
    </row>
    <row r="3774" spans="1:16" ht="14.25" customHeight="1" x14ac:dyDescent="0.3">
      <c r="A3774" s="6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7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/>
      <c r="N3774" s="1" t="s">
        <v>48</v>
      </c>
      <c r="O3774" s="7">
        <f t="shared" si="118"/>
        <v>3981.0441999999998</v>
      </c>
      <c r="P3774" s="1" t="str">
        <f>IF(Table1[[#This Row],[quantity]]&gt;=6,"Bulk Order","-")</f>
        <v>-</v>
      </c>
    </row>
    <row r="3775" spans="1:16" ht="14.25" customHeight="1" x14ac:dyDescent="0.3">
      <c r="A3775" s="6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7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/>
      <c r="N3775" s="1" t="s">
        <v>39</v>
      </c>
      <c r="O3775" s="7">
        <f t="shared" si="118"/>
        <v>820.2645</v>
      </c>
      <c r="P3775" s="1" t="str">
        <f>IF(Table1[[#This Row],[quantity]]&gt;=6,"Bulk Order","-")</f>
        <v>-</v>
      </c>
    </row>
    <row r="3776" spans="1:16" ht="14.25" customHeight="1" x14ac:dyDescent="0.3">
      <c r="A3776" s="6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7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/>
      <c r="N3776" s="1" t="s">
        <v>28</v>
      </c>
      <c r="O3776" s="7">
        <f t="shared" si="118"/>
        <v>1463.9494</v>
      </c>
      <c r="P3776" s="1" t="str">
        <f>IF(Table1[[#This Row],[quantity]]&gt;=6,"Bulk Order","-")</f>
        <v>-</v>
      </c>
    </row>
    <row r="3777" spans="1:16" ht="14.25" customHeight="1" x14ac:dyDescent="0.3">
      <c r="A3777" s="6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7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/>
      <c r="N3777" s="1" t="s">
        <v>23</v>
      </c>
      <c r="O3777" s="7">
        <f t="shared" si="118"/>
        <v>424.53989999999999</v>
      </c>
      <c r="P3777" s="1" t="str">
        <f>IF(Table1[[#This Row],[quantity]]&gt;=6,"Bulk Order","-")</f>
        <v>-</v>
      </c>
    </row>
    <row r="3778" spans="1:16" ht="14.25" customHeight="1" x14ac:dyDescent="0.3">
      <c r="A3778" s="6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7"/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/>
      <c r="N3778" s="1" t="s">
        <v>39</v>
      </c>
      <c r="O3778" s="7">
        <f t="shared" si="118"/>
        <v>2403.4590000000003</v>
      </c>
      <c r="P3778" s="1" t="str">
        <f>IF(Table1[[#This Row],[quantity]]&gt;=6,"Bulk Order","-")</f>
        <v>-</v>
      </c>
    </row>
    <row r="3779" spans="1:16" ht="14.25" customHeight="1" x14ac:dyDescent="0.3">
      <c r="A3779" s="6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ref="F3779:F3842" si="119">D3779*E3779</f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/>
      <c r="N3779" s="1" t="s">
        <v>39</v>
      </c>
      <c r="O3779" s="7">
        <f t="shared" ref="O3779:O3842" si="120">D3779-F3779</f>
        <v>1633.77</v>
      </c>
      <c r="P3779" s="1" t="str">
        <f>IF(Table1[[#This Row],[quantity]]&gt;=6,"Bulk Order","-")</f>
        <v>-</v>
      </c>
    </row>
    <row r="3780" spans="1:16" ht="14.25" customHeight="1" x14ac:dyDescent="0.3">
      <c r="A3780" s="6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9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/>
      <c r="N3780" s="1" t="s">
        <v>17</v>
      </c>
      <c r="O3780" s="7">
        <f t="shared" si="120"/>
        <v>3554.2752</v>
      </c>
      <c r="P3780" s="1" t="str">
        <f>IF(Table1[[#This Row],[quantity]]&gt;=6,"Bulk Order","-")</f>
        <v>-</v>
      </c>
    </row>
    <row r="3781" spans="1:16" ht="14.25" customHeight="1" x14ac:dyDescent="0.3">
      <c r="A3781" s="6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9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/>
      <c r="N3781" s="1" t="s">
        <v>23</v>
      </c>
      <c r="O3781" s="7">
        <f t="shared" si="120"/>
        <v>1498.856</v>
      </c>
      <c r="P3781" s="1" t="str">
        <f>IF(Table1[[#This Row],[quantity]]&gt;=6,"Bulk Order","-")</f>
        <v>Bulk Order</v>
      </c>
    </row>
    <row r="3782" spans="1:16" ht="14.25" customHeight="1" x14ac:dyDescent="0.3">
      <c r="A3782" s="6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9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/>
      <c r="N3782" s="1" t="s">
        <v>34</v>
      </c>
      <c r="O3782" s="7">
        <f t="shared" si="120"/>
        <v>1915.904</v>
      </c>
      <c r="P3782" s="1" t="str">
        <f>IF(Table1[[#This Row],[quantity]]&gt;=6,"Bulk Order","-")</f>
        <v>Bulk Order</v>
      </c>
    </row>
    <row r="3783" spans="1:16" ht="14.25" customHeight="1" x14ac:dyDescent="0.3">
      <c r="A3783" s="6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9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/>
      <c r="N3783" s="1" t="s">
        <v>34</v>
      </c>
      <c r="O3783" s="7">
        <f t="shared" si="120"/>
        <v>2070.4992000000002</v>
      </c>
      <c r="P3783" s="1" t="str">
        <f>IF(Table1[[#This Row],[quantity]]&gt;=6,"Bulk Order","-")</f>
        <v>-</v>
      </c>
    </row>
    <row r="3784" spans="1:16" ht="14.25" customHeight="1" x14ac:dyDescent="0.3">
      <c r="A3784" s="6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9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/>
      <c r="N3784" s="1" t="s">
        <v>28</v>
      </c>
      <c r="O3784" s="7">
        <f t="shared" si="120"/>
        <v>3757.2905999999998</v>
      </c>
      <c r="P3784" s="1" t="str">
        <f>IF(Table1[[#This Row],[quantity]]&gt;=6,"Bulk Order","-")</f>
        <v>Bulk Order</v>
      </c>
    </row>
    <row r="3785" spans="1:16" ht="14.25" customHeight="1" x14ac:dyDescent="0.3">
      <c r="A3785" s="6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9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/>
      <c r="N3785" s="1" t="s">
        <v>28</v>
      </c>
      <c r="O3785" s="7">
        <f t="shared" si="120"/>
        <v>1436.0255</v>
      </c>
      <c r="P3785" s="1" t="str">
        <f>IF(Table1[[#This Row],[quantity]]&gt;=6,"Bulk Order","-")</f>
        <v>Bulk Order</v>
      </c>
    </row>
    <row r="3786" spans="1:16" ht="14.25" customHeight="1" x14ac:dyDescent="0.3">
      <c r="A3786" s="6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9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/>
      <c r="N3786" s="1" t="s">
        <v>28</v>
      </c>
      <c r="O3786" s="7">
        <f t="shared" si="120"/>
        <v>349.71749999999997</v>
      </c>
      <c r="P3786" s="1" t="str">
        <f>IF(Table1[[#This Row],[quantity]]&gt;=6,"Bulk Order","-")</f>
        <v>Bulk Order</v>
      </c>
    </row>
    <row r="3787" spans="1:16" ht="14.25" customHeight="1" x14ac:dyDescent="0.3">
      <c r="A3787" s="6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9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/>
      <c r="N3787" s="1" t="s">
        <v>23</v>
      </c>
      <c r="O3787" s="7">
        <f t="shared" si="120"/>
        <v>233.15879999999999</v>
      </c>
      <c r="P3787" s="1" t="str">
        <f>IF(Table1[[#This Row],[quantity]]&gt;=6,"Bulk Order","-")</f>
        <v>-</v>
      </c>
    </row>
    <row r="3788" spans="1:16" ht="14.25" customHeight="1" x14ac:dyDescent="0.3">
      <c r="A3788" s="6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9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/>
      <c r="N3788" s="1" t="s">
        <v>28</v>
      </c>
      <c r="O3788" s="7">
        <f t="shared" si="120"/>
        <v>3322.6099999999997</v>
      </c>
      <c r="P3788" s="1" t="str">
        <f>IF(Table1[[#This Row],[quantity]]&gt;=6,"Bulk Order","-")</f>
        <v>Bulk Order</v>
      </c>
    </row>
    <row r="3789" spans="1:16" ht="14.25" customHeight="1" x14ac:dyDescent="0.3">
      <c r="A3789" s="6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9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/>
      <c r="N3789" s="1" t="s">
        <v>48</v>
      </c>
      <c r="O3789" s="7">
        <f t="shared" si="120"/>
        <v>1750.0120000000002</v>
      </c>
      <c r="P3789" s="1" t="str">
        <f>IF(Table1[[#This Row],[quantity]]&gt;=6,"Bulk Order","-")</f>
        <v>-</v>
      </c>
    </row>
    <row r="3790" spans="1:16" ht="14.25" customHeight="1" x14ac:dyDescent="0.3">
      <c r="A3790" s="6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9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/>
      <c r="N3790" s="1" t="s">
        <v>28</v>
      </c>
      <c r="O3790" s="7">
        <f t="shared" si="120"/>
        <v>657.99840000000006</v>
      </c>
      <c r="P3790" s="1" t="str">
        <f>IF(Table1[[#This Row],[quantity]]&gt;=6,"Bulk Order","-")</f>
        <v>Bulk Order</v>
      </c>
    </row>
    <row r="3791" spans="1:16" ht="14.25" customHeight="1" x14ac:dyDescent="0.3">
      <c r="A3791" s="6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9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/>
      <c r="N3791" s="1" t="s">
        <v>17</v>
      </c>
      <c r="O3791" s="7">
        <f t="shared" si="120"/>
        <v>933.72</v>
      </c>
      <c r="P3791" s="1" t="str">
        <f>IF(Table1[[#This Row],[quantity]]&gt;=6,"Bulk Order","-")</f>
        <v>-</v>
      </c>
    </row>
    <row r="3792" spans="1:16" ht="14.25" customHeight="1" x14ac:dyDescent="0.3">
      <c r="A3792" s="6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9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/>
      <c r="N3792" s="1" t="s">
        <v>34</v>
      </c>
      <c r="O3792" s="7">
        <f t="shared" si="120"/>
        <v>3545.8087999999998</v>
      </c>
      <c r="P3792" s="1" t="str">
        <f>IF(Table1[[#This Row],[quantity]]&gt;=6,"Bulk Order","-")</f>
        <v>Bulk Order</v>
      </c>
    </row>
    <row r="3793" spans="1:16" ht="14.25" customHeight="1" x14ac:dyDescent="0.3">
      <c r="A3793" s="6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9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/>
      <c r="N3793" s="1" t="s">
        <v>34</v>
      </c>
      <c r="O3793" s="7">
        <f t="shared" si="120"/>
        <v>2124.2339999999999</v>
      </c>
      <c r="P3793" s="1" t="str">
        <f>IF(Table1[[#This Row],[quantity]]&gt;=6,"Bulk Order","-")</f>
        <v>-</v>
      </c>
    </row>
    <row r="3794" spans="1:16" ht="14.25" customHeight="1" x14ac:dyDescent="0.3">
      <c r="A3794" s="6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9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/>
      <c r="N3794" s="1" t="s">
        <v>17</v>
      </c>
      <c r="O3794" s="7">
        <f t="shared" si="120"/>
        <v>2173.348</v>
      </c>
      <c r="P3794" s="1" t="str">
        <f>IF(Table1[[#This Row],[quantity]]&gt;=6,"Bulk Order","-")</f>
        <v>Bulk Order</v>
      </c>
    </row>
    <row r="3795" spans="1:16" ht="14.25" customHeight="1" x14ac:dyDescent="0.3">
      <c r="A3795" s="6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9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/>
      <c r="N3795" s="1" t="s">
        <v>34</v>
      </c>
      <c r="O3795" s="7">
        <f t="shared" si="120"/>
        <v>2522.192</v>
      </c>
      <c r="P3795" s="1" t="str">
        <f>IF(Table1[[#This Row],[quantity]]&gt;=6,"Bulk Order","-")</f>
        <v>-</v>
      </c>
    </row>
    <row r="3796" spans="1:16" ht="14.25" customHeight="1" x14ac:dyDescent="0.3">
      <c r="A3796" s="6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9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/>
      <c r="N3796" s="1" t="s">
        <v>34</v>
      </c>
      <c r="O3796" s="7">
        <f t="shared" si="120"/>
        <v>611.26250000000005</v>
      </c>
      <c r="P3796" s="1" t="str">
        <f>IF(Table1[[#This Row],[quantity]]&gt;=6,"Bulk Order","-")</f>
        <v>-</v>
      </c>
    </row>
    <row r="3797" spans="1:16" ht="14.25" customHeight="1" x14ac:dyDescent="0.3">
      <c r="A3797" s="6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9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/>
      <c r="N3797" s="1" t="s">
        <v>48</v>
      </c>
      <c r="O3797" s="7">
        <f t="shared" si="120"/>
        <v>1580.1444999999999</v>
      </c>
      <c r="P3797" s="1" t="str">
        <f>IF(Table1[[#This Row],[quantity]]&gt;=6,"Bulk Order","-")</f>
        <v>-</v>
      </c>
    </row>
    <row r="3798" spans="1:16" ht="14.25" customHeight="1" x14ac:dyDescent="0.3">
      <c r="A3798" s="6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9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/>
      <c r="N3798" s="1" t="s">
        <v>23</v>
      </c>
      <c r="O3798" s="7">
        <f t="shared" si="120"/>
        <v>1140.4169000000002</v>
      </c>
      <c r="P3798" s="1" t="str">
        <f>IF(Table1[[#This Row],[quantity]]&gt;=6,"Bulk Order","-")</f>
        <v>Bulk Order</v>
      </c>
    </row>
    <row r="3799" spans="1:16" ht="14.25" customHeight="1" x14ac:dyDescent="0.3">
      <c r="A3799" s="6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9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/>
      <c r="N3799" s="1" t="s">
        <v>48</v>
      </c>
      <c r="O3799" s="7">
        <f t="shared" si="120"/>
        <v>853.34080000000006</v>
      </c>
      <c r="P3799" s="1" t="str">
        <f>IF(Table1[[#This Row],[quantity]]&gt;=6,"Bulk Order","-")</f>
        <v>-</v>
      </c>
    </row>
    <row r="3800" spans="1:16" ht="14.25" customHeight="1" x14ac:dyDescent="0.3">
      <c r="A3800" s="6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9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/>
      <c r="N3800" s="1" t="s">
        <v>23</v>
      </c>
      <c r="O3800" s="7">
        <f t="shared" si="120"/>
        <v>3772.0068000000001</v>
      </c>
      <c r="P3800" s="1" t="str">
        <f>IF(Table1[[#This Row],[quantity]]&gt;=6,"Bulk Order","-")</f>
        <v>-</v>
      </c>
    </row>
    <row r="3801" spans="1:16" ht="14.25" customHeight="1" x14ac:dyDescent="0.3">
      <c r="A3801" s="6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9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/>
      <c r="N3801" s="1" t="s">
        <v>23</v>
      </c>
      <c r="O3801" s="7">
        <f t="shared" si="120"/>
        <v>2506.616</v>
      </c>
      <c r="P3801" s="1" t="str">
        <f>IF(Table1[[#This Row],[quantity]]&gt;=6,"Bulk Order","-")</f>
        <v>-</v>
      </c>
    </row>
    <row r="3802" spans="1:16" ht="14.25" customHeight="1" x14ac:dyDescent="0.3">
      <c r="A3802" s="6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9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/>
      <c r="N3802" s="1" t="s">
        <v>28</v>
      </c>
      <c r="O3802" s="7">
        <f t="shared" si="120"/>
        <v>2387.8855000000003</v>
      </c>
      <c r="P3802" s="1" t="str">
        <f>IF(Table1[[#This Row],[quantity]]&gt;=6,"Bulk Order","-")</f>
        <v>-</v>
      </c>
    </row>
    <row r="3803" spans="1:16" ht="14.25" customHeight="1" x14ac:dyDescent="0.3">
      <c r="A3803" s="6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9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/>
      <c r="N3803" s="1" t="s">
        <v>28</v>
      </c>
      <c r="O3803" s="7">
        <f t="shared" si="120"/>
        <v>1209.4656</v>
      </c>
      <c r="P3803" s="1" t="str">
        <f>IF(Table1[[#This Row],[quantity]]&gt;=6,"Bulk Order","-")</f>
        <v>Bulk Order</v>
      </c>
    </row>
    <row r="3804" spans="1:16" ht="14.25" customHeight="1" x14ac:dyDescent="0.3">
      <c r="A3804" s="6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9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/>
      <c r="N3804" s="1" t="s">
        <v>39</v>
      </c>
      <c r="O3804" s="7">
        <f t="shared" si="120"/>
        <v>766.678</v>
      </c>
      <c r="P3804" s="1" t="str">
        <f>IF(Table1[[#This Row],[quantity]]&gt;=6,"Bulk Order","-")</f>
        <v>-</v>
      </c>
    </row>
    <row r="3805" spans="1:16" ht="14.25" customHeight="1" x14ac:dyDescent="0.3">
      <c r="A3805" s="6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9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/>
      <c r="N3805" s="1" t="s">
        <v>48</v>
      </c>
      <c r="O3805" s="7">
        <f t="shared" si="120"/>
        <v>1131.9010000000001</v>
      </c>
      <c r="P3805" s="1" t="str">
        <f>IF(Table1[[#This Row],[quantity]]&gt;=6,"Bulk Order","-")</f>
        <v>Bulk Order</v>
      </c>
    </row>
    <row r="3806" spans="1:16" ht="14.25" customHeight="1" x14ac:dyDescent="0.3">
      <c r="A3806" s="6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9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/>
      <c r="N3806" s="1" t="s">
        <v>17</v>
      </c>
      <c r="O3806" s="7">
        <f t="shared" si="120"/>
        <v>2186.7929999999997</v>
      </c>
      <c r="P3806" s="1" t="str">
        <f>IF(Table1[[#This Row],[quantity]]&gt;=6,"Bulk Order","-")</f>
        <v>-</v>
      </c>
    </row>
    <row r="3807" spans="1:16" ht="14.25" customHeight="1" x14ac:dyDescent="0.3">
      <c r="A3807" s="6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9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/>
      <c r="N3807" s="1" t="s">
        <v>17</v>
      </c>
      <c r="O3807" s="7">
        <f t="shared" si="120"/>
        <v>1538.7550000000001</v>
      </c>
      <c r="P3807" s="1" t="str">
        <f>IF(Table1[[#This Row],[quantity]]&gt;=6,"Bulk Order","-")</f>
        <v>Bulk Order</v>
      </c>
    </row>
    <row r="3808" spans="1:16" ht="14.25" customHeight="1" x14ac:dyDescent="0.3">
      <c r="A3808" s="6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9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/>
      <c r="N3808" s="1" t="s">
        <v>39</v>
      </c>
      <c r="O3808" s="7">
        <f t="shared" si="120"/>
        <v>1751.3244</v>
      </c>
      <c r="P3808" s="1" t="str">
        <f>IF(Table1[[#This Row],[quantity]]&gt;=6,"Bulk Order","-")</f>
        <v>-</v>
      </c>
    </row>
    <row r="3809" spans="1:16" ht="14.25" customHeight="1" x14ac:dyDescent="0.3">
      <c r="A3809" s="6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9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/>
      <c r="N3809" s="1" t="s">
        <v>48</v>
      </c>
      <c r="O3809" s="7">
        <f t="shared" si="120"/>
        <v>3324.471</v>
      </c>
      <c r="P3809" s="1" t="str">
        <f>IF(Table1[[#This Row],[quantity]]&gt;=6,"Bulk Order","-")</f>
        <v>-</v>
      </c>
    </row>
    <row r="3810" spans="1:16" ht="14.25" customHeight="1" x14ac:dyDescent="0.3">
      <c r="A3810" s="6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9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/>
      <c r="N3810" s="1" t="s">
        <v>48</v>
      </c>
      <c r="O3810" s="7">
        <f t="shared" si="120"/>
        <v>3306.0308000000005</v>
      </c>
      <c r="P3810" s="1" t="str">
        <f>IF(Table1[[#This Row],[quantity]]&gt;=6,"Bulk Order","-")</f>
        <v>Bulk Order</v>
      </c>
    </row>
    <row r="3811" spans="1:16" ht="14.25" customHeight="1" x14ac:dyDescent="0.3">
      <c r="A3811" s="6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9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/>
      <c r="N3811" s="1" t="s">
        <v>17</v>
      </c>
      <c r="O3811" s="7">
        <f t="shared" si="120"/>
        <v>535.91399999999999</v>
      </c>
      <c r="P3811" s="1" t="str">
        <f>IF(Table1[[#This Row],[quantity]]&gt;=6,"Bulk Order","-")</f>
        <v>Bulk Order</v>
      </c>
    </row>
    <row r="3812" spans="1:16" ht="14.25" customHeight="1" x14ac:dyDescent="0.3">
      <c r="A3812" s="6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9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/>
      <c r="N3812" s="1" t="s">
        <v>48</v>
      </c>
      <c r="O3812" s="7">
        <f t="shared" si="120"/>
        <v>211.69720000000001</v>
      </c>
      <c r="P3812" s="1" t="str">
        <f>IF(Table1[[#This Row],[quantity]]&gt;=6,"Bulk Order","-")</f>
        <v>Bulk Order</v>
      </c>
    </row>
    <row r="3813" spans="1:16" ht="14.25" customHeight="1" x14ac:dyDescent="0.3">
      <c r="A3813" s="6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9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/>
      <c r="N3813" s="1" t="s">
        <v>28</v>
      </c>
      <c r="O3813" s="7">
        <f t="shared" si="120"/>
        <v>875.4425</v>
      </c>
      <c r="P3813" s="1" t="str">
        <f>IF(Table1[[#This Row],[quantity]]&gt;=6,"Bulk Order","-")</f>
        <v>-</v>
      </c>
    </row>
    <row r="3814" spans="1:16" ht="14.25" customHeight="1" x14ac:dyDescent="0.3">
      <c r="A3814" s="6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9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/>
      <c r="N3814" s="1" t="s">
        <v>48</v>
      </c>
      <c r="O3814" s="7">
        <f t="shared" si="120"/>
        <v>2553.9039000000002</v>
      </c>
      <c r="P3814" s="1" t="str">
        <f>IF(Table1[[#This Row],[quantity]]&gt;=6,"Bulk Order","-")</f>
        <v>-</v>
      </c>
    </row>
    <row r="3815" spans="1:16" ht="14.25" customHeight="1" x14ac:dyDescent="0.3">
      <c r="A3815" s="6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9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/>
      <c r="N3815" s="1" t="s">
        <v>48</v>
      </c>
      <c r="O3815" s="7">
        <f t="shared" si="120"/>
        <v>832.39930000000004</v>
      </c>
      <c r="P3815" s="1" t="str">
        <f>IF(Table1[[#This Row],[quantity]]&gt;=6,"Bulk Order","-")</f>
        <v>-</v>
      </c>
    </row>
    <row r="3816" spans="1:16" ht="14.25" customHeight="1" x14ac:dyDescent="0.3">
      <c r="A3816" s="6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9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/>
      <c r="N3816" s="1" t="s">
        <v>23</v>
      </c>
      <c r="O3816" s="7">
        <f t="shared" si="120"/>
        <v>2133.5976000000001</v>
      </c>
      <c r="P3816" s="1" t="str">
        <f>IF(Table1[[#This Row],[quantity]]&gt;=6,"Bulk Order","-")</f>
        <v>-</v>
      </c>
    </row>
    <row r="3817" spans="1:16" ht="14.25" customHeight="1" x14ac:dyDescent="0.3">
      <c r="A3817" s="6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9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/>
      <c r="N3817" s="1" t="s">
        <v>17</v>
      </c>
      <c r="O3817" s="7">
        <f t="shared" si="120"/>
        <v>2753.1460000000002</v>
      </c>
      <c r="P3817" s="1" t="str">
        <f>IF(Table1[[#This Row],[quantity]]&gt;=6,"Bulk Order","-")</f>
        <v>-</v>
      </c>
    </row>
    <row r="3818" spans="1:16" ht="14.25" customHeight="1" x14ac:dyDescent="0.3">
      <c r="A3818" s="6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9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/>
      <c r="N3818" s="1" t="s">
        <v>48</v>
      </c>
      <c r="O3818" s="7">
        <f t="shared" si="120"/>
        <v>1095.2957000000001</v>
      </c>
      <c r="P3818" s="1" t="str">
        <f>IF(Table1[[#This Row],[quantity]]&gt;=6,"Bulk Order","-")</f>
        <v>-</v>
      </c>
    </row>
    <row r="3819" spans="1:16" ht="14.25" customHeight="1" x14ac:dyDescent="0.3">
      <c r="A3819" s="6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9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/>
      <c r="N3819" s="1" t="s">
        <v>34</v>
      </c>
      <c r="O3819" s="7">
        <f t="shared" si="120"/>
        <v>253.32079999999999</v>
      </c>
      <c r="P3819" s="1" t="str">
        <f>IF(Table1[[#This Row],[quantity]]&gt;=6,"Bulk Order","-")</f>
        <v>Bulk Order</v>
      </c>
    </row>
    <row r="3820" spans="1:16" ht="14.25" customHeight="1" x14ac:dyDescent="0.3">
      <c r="A3820" s="6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9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/>
      <c r="N3820" s="1" t="s">
        <v>48</v>
      </c>
      <c r="O3820" s="7">
        <f t="shared" si="120"/>
        <v>1171.9656</v>
      </c>
      <c r="P3820" s="1" t="str">
        <f>IF(Table1[[#This Row],[quantity]]&gt;=6,"Bulk Order","-")</f>
        <v>Bulk Order</v>
      </c>
    </row>
    <row r="3821" spans="1:16" ht="14.25" customHeight="1" x14ac:dyDescent="0.3">
      <c r="A3821" s="6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9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/>
      <c r="N3821" s="1" t="s">
        <v>17</v>
      </c>
      <c r="O3821" s="7">
        <f t="shared" si="120"/>
        <v>771.59</v>
      </c>
      <c r="P3821" s="1" t="str">
        <f>IF(Table1[[#This Row],[quantity]]&gt;=6,"Bulk Order","-")</f>
        <v>-</v>
      </c>
    </row>
    <row r="3822" spans="1:16" ht="14.25" customHeight="1" x14ac:dyDescent="0.3">
      <c r="A3822" s="6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9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/>
      <c r="N3822" s="1" t="s">
        <v>34</v>
      </c>
      <c r="O3822" s="7">
        <f t="shared" si="120"/>
        <v>883.44959999999992</v>
      </c>
      <c r="P3822" s="1" t="str">
        <f>IF(Table1[[#This Row],[quantity]]&gt;=6,"Bulk Order","-")</f>
        <v>-</v>
      </c>
    </row>
    <row r="3823" spans="1:16" ht="14.25" customHeight="1" x14ac:dyDescent="0.3">
      <c r="A3823" s="6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9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/>
      <c r="N3823" s="1" t="s">
        <v>28</v>
      </c>
      <c r="O3823" s="7">
        <f t="shared" si="120"/>
        <v>1543.2002</v>
      </c>
      <c r="P3823" s="1" t="str">
        <f>IF(Table1[[#This Row],[quantity]]&gt;=6,"Bulk Order","-")</f>
        <v>-</v>
      </c>
    </row>
    <row r="3824" spans="1:16" ht="14.25" customHeight="1" x14ac:dyDescent="0.3">
      <c r="A3824" s="6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9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/>
      <c r="N3824" s="1" t="s">
        <v>34</v>
      </c>
      <c r="O3824" s="7">
        <f t="shared" si="120"/>
        <v>1699.145</v>
      </c>
      <c r="P3824" s="1" t="str">
        <f>IF(Table1[[#This Row],[quantity]]&gt;=6,"Bulk Order","-")</f>
        <v>Bulk Order</v>
      </c>
    </row>
    <row r="3825" spans="1:16" ht="14.25" customHeight="1" x14ac:dyDescent="0.3">
      <c r="A3825" s="6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9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/>
      <c r="N3825" s="1" t="s">
        <v>48</v>
      </c>
      <c r="O3825" s="7">
        <f t="shared" si="120"/>
        <v>380.3193</v>
      </c>
      <c r="P3825" s="1" t="str">
        <f>IF(Table1[[#This Row],[quantity]]&gt;=6,"Bulk Order","-")</f>
        <v>-</v>
      </c>
    </row>
    <row r="3826" spans="1:16" ht="14.25" customHeight="1" x14ac:dyDescent="0.3">
      <c r="A3826" s="6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9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/>
      <c r="N3826" s="1" t="s">
        <v>48</v>
      </c>
      <c r="O3826" s="7">
        <f t="shared" si="120"/>
        <v>1584.2357999999999</v>
      </c>
      <c r="P3826" s="1" t="str">
        <f>IF(Table1[[#This Row],[quantity]]&gt;=6,"Bulk Order","-")</f>
        <v>Bulk Order</v>
      </c>
    </row>
    <row r="3827" spans="1:16" ht="14.25" customHeight="1" x14ac:dyDescent="0.3">
      <c r="A3827" s="6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9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/>
      <c r="N3827" s="1" t="s">
        <v>39</v>
      </c>
      <c r="O3827" s="7">
        <f t="shared" si="120"/>
        <v>666.25890000000004</v>
      </c>
      <c r="P3827" s="1" t="str">
        <f>IF(Table1[[#This Row],[quantity]]&gt;=6,"Bulk Order","-")</f>
        <v>Bulk Order</v>
      </c>
    </row>
    <row r="3828" spans="1:16" ht="14.25" customHeight="1" x14ac:dyDescent="0.3">
      <c r="A3828" s="6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9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/>
      <c r="N3828" s="1" t="s">
        <v>28</v>
      </c>
      <c r="O3828" s="7">
        <f t="shared" si="120"/>
        <v>2719.328</v>
      </c>
      <c r="P3828" s="1" t="str">
        <f>IF(Table1[[#This Row],[quantity]]&gt;=6,"Bulk Order","-")</f>
        <v>-</v>
      </c>
    </row>
    <row r="3829" spans="1:16" ht="14.25" customHeight="1" x14ac:dyDescent="0.3">
      <c r="A3829" s="6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9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/>
      <c r="N3829" s="1" t="s">
        <v>17</v>
      </c>
      <c r="O3829" s="7">
        <f t="shared" si="120"/>
        <v>2604.8384000000001</v>
      </c>
      <c r="P3829" s="1" t="str">
        <f>IF(Table1[[#This Row],[quantity]]&gt;=6,"Bulk Order","-")</f>
        <v>-</v>
      </c>
    </row>
    <row r="3830" spans="1:16" ht="14.25" customHeight="1" x14ac:dyDescent="0.3">
      <c r="A3830" s="6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9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/>
      <c r="N3830" s="1" t="s">
        <v>17</v>
      </c>
      <c r="O3830" s="7">
        <f t="shared" si="120"/>
        <v>2878.6026999999999</v>
      </c>
      <c r="P3830" s="1" t="str">
        <f>IF(Table1[[#This Row],[quantity]]&gt;=6,"Bulk Order","-")</f>
        <v>Bulk Order</v>
      </c>
    </row>
    <row r="3831" spans="1:16" ht="14.25" customHeight="1" x14ac:dyDescent="0.3">
      <c r="A3831" s="6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9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/>
      <c r="N3831" s="1" t="s">
        <v>17</v>
      </c>
      <c r="O3831" s="7">
        <f t="shared" si="120"/>
        <v>1223.8848</v>
      </c>
      <c r="P3831" s="1" t="str">
        <f>IF(Table1[[#This Row],[quantity]]&gt;=6,"Bulk Order","-")</f>
        <v>-</v>
      </c>
    </row>
    <row r="3832" spans="1:16" ht="14.25" customHeight="1" x14ac:dyDescent="0.3">
      <c r="A3832" s="6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9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/>
      <c r="N3832" s="1" t="s">
        <v>39</v>
      </c>
      <c r="O3832" s="7">
        <f t="shared" si="120"/>
        <v>2649.2503999999999</v>
      </c>
      <c r="P3832" s="1" t="str">
        <f>IF(Table1[[#This Row],[quantity]]&gt;=6,"Bulk Order","-")</f>
        <v>-</v>
      </c>
    </row>
    <row r="3833" spans="1:16" ht="14.25" customHeight="1" x14ac:dyDescent="0.3">
      <c r="A3833" s="6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9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/>
      <c r="N3833" s="1" t="s">
        <v>17</v>
      </c>
      <c r="O3833" s="7">
        <f t="shared" si="120"/>
        <v>3271.0702000000001</v>
      </c>
      <c r="P3833" s="1" t="str">
        <f>IF(Table1[[#This Row],[quantity]]&gt;=6,"Bulk Order","-")</f>
        <v>-</v>
      </c>
    </row>
    <row r="3834" spans="1:16" ht="14.25" customHeight="1" x14ac:dyDescent="0.3">
      <c r="A3834" s="6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9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/>
      <c r="N3834" s="1" t="s">
        <v>34</v>
      </c>
      <c r="O3834" s="7">
        <f t="shared" si="120"/>
        <v>386.03090000000003</v>
      </c>
      <c r="P3834" s="1" t="str">
        <f>IF(Table1[[#This Row],[quantity]]&gt;=6,"Bulk Order","-")</f>
        <v>-</v>
      </c>
    </row>
    <row r="3835" spans="1:16" ht="14.25" customHeight="1" x14ac:dyDescent="0.3">
      <c r="A3835" s="6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9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/>
      <c r="N3835" s="1" t="s">
        <v>28</v>
      </c>
      <c r="O3835" s="7">
        <f t="shared" si="120"/>
        <v>2116.6163999999999</v>
      </c>
      <c r="P3835" s="1" t="str">
        <f>IF(Table1[[#This Row],[quantity]]&gt;=6,"Bulk Order","-")</f>
        <v>-</v>
      </c>
    </row>
    <row r="3836" spans="1:16" ht="14.25" customHeight="1" x14ac:dyDescent="0.3">
      <c r="A3836" s="6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9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/>
      <c r="N3836" s="1" t="s">
        <v>48</v>
      </c>
      <c r="O3836" s="7">
        <f t="shared" si="120"/>
        <v>2267.4384</v>
      </c>
      <c r="P3836" s="1" t="str">
        <f>IF(Table1[[#This Row],[quantity]]&gt;=6,"Bulk Order","-")</f>
        <v>-</v>
      </c>
    </row>
    <row r="3837" spans="1:16" ht="14.25" customHeight="1" x14ac:dyDescent="0.3">
      <c r="A3837" s="6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9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/>
      <c r="N3837" s="1" t="s">
        <v>23</v>
      </c>
      <c r="O3837" s="7">
        <f t="shared" si="120"/>
        <v>1385.6759999999999</v>
      </c>
      <c r="P3837" s="1" t="str">
        <f>IF(Table1[[#This Row],[quantity]]&gt;=6,"Bulk Order","-")</f>
        <v>Bulk Order</v>
      </c>
    </row>
    <row r="3838" spans="1:16" ht="14.25" customHeight="1" x14ac:dyDescent="0.3">
      <c r="A3838" s="6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9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/>
      <c r="N3838" s="1" t="s">
        <v>17</v>
      </c>
      <c r="O3838" s="7">
        <f t="shared" si="120"/>
        <v>2238.2399999999998</v>
      </c>
      <c r="P3838" s="1" t="str">
        <f>IF(Table1[[#This Row],[quantity]]&gt;=6,"Bulk Order","-")</f>
        <v>-</v>
      </c>
    </row>
    <row r="3839" spans="1:16" ht="14.25" customHeight="1" x14ac:dyDescent="0.3">
      <c r="A3839" s="6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9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/>
      <c r="N3839" s="1" t="s">
        <v>28</v>
      </c>
      <c r="O3839" s="7">
        <f t="shared" si="120"/>
        <v>1867.5981000000002</v>
      </c>
      <c r="P3839" s="1" t="str">
        <f>IF(Table1[[#This Row],[quantity]]&gt;=6,"Bulk Order","-")</f>
        <v>Bulk Order</v>
      </c>
    </row>
    <row r="3840" spans="1:16" ht="14.25" customHeight="1" x14ac:dyDescent="0.3">
      <c r="A3840" s="6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9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/>
      <c r="N3840" s="1" t="s">
        <v>48</v>
      </c>
      <c r="O3840" s="7">
        <f t="shared" si="120"/>
        <v>402.35519999999997</v>
      </c>
      <c r="P3840" s="1" t="str">
        <f>IF(Table1[[#This Row],[quantity]]&gt;=6,"Bulk Order","-")</f>
        <v>-</v>
      </c>
    </row>
    <row r="3841" spans="1:16" ht="14.25" customHeight="1" x14ac:dyDescent="0.3">
      <c r="A3841" s="6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9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/>
      <c r="N3841" s="1" t="s">
        <v>48</v>
      </c>
      <c r="O3841" s="7">
        <f t="shared" si="120"/>
        <v>1114.1871999999998</v>
      </c>
      <c r="P3841" s="1" t="str">
        <f>IF(Table1[[#This Row],[quantity]]&gt;=6,"Bulk Order","-")</f>
        <v>-</v>
      </c>
    </row>
    <row r="3842" spans="1:16" ht="14.25" customHeight="1" x14ac:dyDescent="0.3">
      <c r="A3842" s="6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9"/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/>
      <c r="N3842" s="1" t="s">
        <v>34</v>
      </c>
      <c r="O3842" s="7">
        <f t="shared" si="120"/>
        <v>991.34720000000004</v>
      </c>
      <c r="P3842" s="1" t="str">
        <f>IF(Table1[[#This Row],[quantity]]&gt;=6,"Bulk Order","-")</f>
        <v>-</v>
      </c>
    </row>
    <row r="3843" spans="1:16" ht="14.25" customHeight="1" x14ac:dyDescent="0.3">
      <c r="A3843" s="6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ref="F3843:F3906" si="121">D3843*E3843</f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/>
      <c r="N3843" s="1" t="s">
        <v>34</v>
      </c>
      <c r="O3843" s="7">
        <f t="shared" ref="O3843:O3906" si="122">D3843-F3843</f>
        <v>124.62360000000001</v>
      </c>
      <c r="P3843" s="1" t="str">
        <f>IF(Table1[[#This Row],[quantity]]&gt;=6,"Bulk Order","-")</f>
        <v>Bulk Order</v>
      </c>
    </row>
    <row r="3844" spans="1:16" ht="14.25" customHeight="1" x14ac:dyDescent="0.3">
      <c r="A3844" s="6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1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/>
      <c r="N3844" s="1" t="s">
        <v>48</v>
      </c>
      <c r="O3844" s="7">
        <f t="shared" si="122"/>
        <v>752.79169999999999</v>
      </c>
      <c r="P3844" s="1" t="str">
        <f>IF(Table1[[#This Row],[quantity]]&gt;=6,"Bulk Order","-")</f>
        <v>Bulk Order</v>
      </c>
    </row>
    <row r="3845" spans="1:16" ht="14.25" customHeight="1" x14ac:dyDescent="0.3">
      <c r="A3845" s="6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1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/>
      <c r="N3845" s="1" t="s">
        <v>17</v>
      </c>
      <c r="O3845" s="7">
        <f t="shared" si="122"/>
        <v>1897.0418999999999</v>
      </c>
      <c r="P3845" s="1" t="str">
        <f>IF(Table1[[#This Row],[quantity]]&gt;=6,"Bulk Order","-")</f>
        <v>-</v>
      </c>
    </row>
    <row r="3846" spans="1:16" ht="14.25" customHeight="1" x14ac:dyDescent="0.3">
      <c r="A3846" s="6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1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/>
      <c r="N3846" s="1" t="s">
        <v>23</v>
      </c>
      <c r="O3846" s="7">
        <f t="shared" si="122"/>
        <v>800.55000000000007</v>
      </c>
      <c r="P3846" s="1" t="str">
        <f>IF(Table1[[#This Row],[quantity]]&gt;=6,"Bulk Order","-")</f>
        <v>Bulk Order</v>
      </c>
    </row>
    <row r="3847" spans="1:16" ht="14.25" customHeight="1" x14ac:dyDescent="0.3">
      <c r="A3847" s="6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1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/>
      <c r="N3847" s="1" t="s">
        <v>39</v>
      </c>
      <c r="O3847" s="7">
        <f t="shared" si="122"/>
        <v>2746.5749999999998</v>
      </c>
      <c r="P3847" s="1" t="str">
        <f>IF(Table1[[#This Row],[quantity]]&gt;=6,"Bulk Order","-")</f>
        <v>-</v>
      </c>
    </row>
    <row r="3848" spans="1:16" ht="14.25" customHeight="1" x14ac:dyDescent="0.3">
      <c r="A3848" s="6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1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/>
      <c r="N3848" s="1" t="s">
        <v>39</v>
      </c>
      <c r="O3848" s="7">
        <f t="shared" si="122"/>
        <v>1631.864</v>
      </c>
      <c r="P3848" s="1" t="str">
        <f>IF(Table1[[#This Row],[quantity]]&gt;=6,"Bulk Order","-")</f>
        <v>Bulk Order</v>
      </c>
    </row>
    <row r="3849" spans="1:16" ht="14.25" customHeight="1" x14ac:dyDescent="0.3">
      <c r="A3849" s="6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1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/>
      <c r="N3849" s="1" t="s">
        <v>17</v>
      </c>
      <c r="O3849" s="7">
        <f t="shared" si="122"/>
        <v>228.89879999999999</v>
      </c>
      <c r="P3849" s="1" t="str">
        <f>IF(Table1[[#This Row],[quantity]]&gt;=6,"Bulk Order","-")</f>
        <v>-</v>
      </c>
    </row>
    <row r="3850" spans="1:16" ht="14.25" customHeight="1" x14ac:dyDescent="0.3">
      <c r="A3850" s="6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1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/>
      <c r="N3850" s="1" t="s">
        <v>48</v>
      </c>
      <c r="O3850" s="7">
        <f t="shared" si="122"/>
        <v>955.48199999999997</v>
      </c>
      <c r="P3850" s="1" t="str">
        <f>IF(Table1[[#This Row],[quantity]]&gt;=6,"Bulk Order","-")</f>
        <v>-</v>
      </c>
    </row>
    <row r="3851" spans="1:16" ht="14.25" customHeight="1" x14ac:dyDescent="0.3">
      <c r="A3851" s="6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1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/>
      <c r="N3851" s="1" t="s">
        <v>17</v>
      </c>
      <c r="O3851" s="7">
        <f t="shared" si="122"/>
        <v>99.674400000000006</v>
      </c>
      <c r="P3851" s="1" t="str">
        <f>IF(Table1[[#This Row],[quantity]]&gt;=6,"Bulk Order","-")</f>
        <v>-</v>
      </c>
    </row>
    <row r="3852" spans="1:16" ht="14.25" customHeight="1" x14ac:dyDescent="0.3">
      <c r="A3852" s="6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1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/>
      <c r="N3852" s="1" t="s">
        <v>39</v>
      </c>
      <c r="O3852" s="7">
        <f t="shared" si="122"/>
        <v>1520.9851999999998</v>
      </c>
      <c r="P3852" s="1" t="str">
        <f>IF(Table1[[#This Row],[quantity]]&gt;=6,"Bulk Order","-")</f>
        <v>-</v>
      </c>
    </row>
    <row r="3853" spans="1:16" ht="14.25" customHeight="1" x14ac:dyDescent="0.3">
      <c r="A3853" s="6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1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/>
      <c r="N3853" s="1" t="s">
        <v>48</v>
      </c>
      <c r="O3853" s="7">
        <f t="shared" si="122"/>
        <v>945.05160000000001</v>
      </c>
      <c r="P3853" s="1" t="str">
        <f>IF(Table1[[#This Row],[quantity]]&gt;=6,"Bulk Order","-")</f>
        <v>-</v>
      </c>
    </row>
    <row r="3854" spans="1:16" ht="14.25" customHeight="1" x14ac:dyDescent="0.3">
      <c r="A3854" s="6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1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/>
      <c r="N3854" s="1" t="s">
        <v>23</v>
      </c>
      <c r="O3854" s="7">
        <f t="shared" si="122"/>
        <v>1979.1084000000001</v>
      </c>
      <c r="P3854" s="1" t="str">
        <f>IF(Table1[[#This Row],[quantity]]&gt;=6,"Bulk Order","-")</f>
        <v>Bulk Order</v>
      </c>
    </row>
    <row r="3855" spans="1:16" ht="14.25" customHeight="1" x14ac:dyDescent="0.3">
      <c r="A3855" s="6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1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/>
      <c r="N3855" s="1" t="s">
        <v>23</v>
      </c>
      <c r="O3855" s="7">
        <f t="shared" si="122"/>
        <v>1525.9755</v>
      </c>
      <c r="P3855" s="1" t="str">
        <f>IF(Table1[[#This Row],[quantity]]&gt;=6,"Bulk Order","-")</f>
        <v>-</v>
      </c>
    </row>
    <row r="3856" spans="1:16" ht="14.25" customHeight="1" x14ac:dyDescent="0.3">
      <c r="A3856" s="6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1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/>
      <c r="N3856" s="1" t="s">
        <v>34</v>
      </c>
      <c r="O3856" s="7">
        <f t="shared" si="122"/>
        <v>1162.9679999999998</v>
      </c>
      <c r="P3856" s="1" t="str">
        <f>IF(Table1[[#This Row],[quantity]]&gt;=6,"Bulk Order","-")</f>
        <v>-</v>
      </c>
    </row>
    <row r="3857" spans="1:16" ht="14.25" customHeight="1" x14ac:dyDescent="0.3">
      <c r="A3857" s="6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1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/>
      <c r="N3857" s="1" t="s">
        <v>34</v>
      </c>
      <c r="O3857" s="7">
        <f t="shared" si="122"/>
        <v>3215.6432</v>
      </c>
      <c r="P3857" s="1" t="str">
        <f>IF(Table1[[#This Row],[quantity]]&gt;=6,"Bulk Order","-")</f>
        <v>-</v>
      </c>
    </row>
    <row r="3858" spans="1:16" ht="14.25" customHeight="1" x14ac:dyDescent="0.3">
      <c r="A3858" s="6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1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/>
      <c r="N3858" s="1" t="s">
        <v>39</v>
      </c>
      <c r="O3858" s="7">
        <f t="shared" si="122"/>
        <v>1793.2449999999999</v>
      </c>
      <c r="P3858" s="1" t="str">
        <f>IF(Table1[[#This Row],[quantity]]&gt;=6,"Bulk Order","-")</f>
        <v>Bulk Order</v>
      </c>
    </row>
    <row r="3859" spans="1:16" ht="14.25" customHeight="1" x14ac:dyDescent="0.3">
      <c r="A3859" s="6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1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/>
      <c r="N3859" s="1" t="s">
        <v>34</v>
      </c>
      <c r="O3859" s="7">
        <f t="shared" si="122"/>
        <v>1413.3150000000001</v>
      </c>
      <c r="P3859" s="1" t="str">
        <f>IF(Table1[[#This Row],[quantity]]&gt;=6,"Bulk Order","-")</f>
        <v>Bulk Order</v>
      </c>
    </row>
    <row r="3860" spans="1:16" ht="14.25" customHeight="1" x14ac:dyDescent="0.3">
      <c r="A3860" s="6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1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/>
      <c r="N3860" s="1" t="s">
        <v>17</v>
      </c>
      <c r="O3860" s="7">
        <f t="shared" si="122"/>
        <v>2153.5260000000003</v>
      </c>
      <c r="P3860" s="1" t="str">
        <f>IF(Table1[[#This Row],[quantity]]&gt;=6,"Bulk Order","-")</f>
        <v>-</v>
      </c>
    </row>
    <row r="3861" spans="1:16" ht="14.25" customHeight="1" x14ac:dyDescent="0.3">
      <c r="A3861" s="6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1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/>
      <c r="N3861" s="1" t="s">
        <v>28</v>
      </c>
      <c r="O3861" s="7">
        <f t="shared" si="122"/>
        <v>935.55</v>
      </c>
      <c r="P3861" s="1" t="str">
        <f>IF(Table1[[#This Row],[quantity]]&gt;=6,"Bulk Order","-")</f>
        <v>Bulk Order</v>
      </c>
    </row>
    <row r="3862" spans="1:16" ht="14.25" customHeight="1" x14ac:dyDescent="0.3">
      <c r="A3862" s="6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1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/>
      <c r="N3862" s="1" t="s">
        <v>23</v>
      </c>
      <c r="O3862" s="7">
        <f t="shared" si="122"/>
        <v>4600.7192999999997</v>
      </c>
      <c r="P3862" s="1" t="str">
        <f>IF(Table1[[#This Row],[quantity]]&gt;=6,"Bulk Order","-")</f>
        <v>Bulk Order</v>
      </c>
    </row>
    <row r="3863" spans="1:16" ht="14.25" customHeight="1" x14ac:dyDescent="0.3">
      <c r="A3863" s="6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1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/>
      <c r="N3863" s="1" t="s">
        <v>28</v>
      </c>
      <c r="O3863" s="7">
        <f t="shared" si="122"/>
        <v>2390.5703000000003</v>
      </c>
      <c r="P3863" s="1" t="str">
        <f>IF(Table1[[#This Row],[quantity]]&gt;=6,"Bulk Order","-")</f>
        <v>-</v>
      </c>
    </row>
    <row r="3864" spans="1:16" ht="14.25" customHeight="1" x14ac:dyDescent="0.3">
      <c r="A3864" s="6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1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/>
      <c r="N3864" s="1" t="s">
        <v>23</v>
      </c>
      <c r="O3864" s="7">
        <f t="shared" si="122"/>
        <v>827.26049999999998</v>
      </c>
      <c r="P3864" s="1" t="str">
        <f>IF(Table1[[#This Row],[quantity]]&gt;=6,"Bulk Order","-")</f>
        <v>Bulk Order</v>
      </c>
    </row>
    <row r="3865" spans="1:16" ht="14.25" customHeight="1" x14ac:dyDescent="0.3">
      <c r="A3865" s="6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1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/>
      <c r="N3865" s="1" t="s">
        <v>34</v>
      </c>
      <c r="O3865" s="7">
        <f t="shared" si="122"/>
        <v>3088.0259999999998</v>
      </c>
      <c r="P3865" s="1" t="str">
        <f>IF(Table1[[#This Row],[quantity]]&gt;=6,"Bulk Order","-")</f>
        <v>-</v>
      </c>
    </row>
    <row r="3866" spans="1:16" ht="14.25" customHeight="1" x14ac:dyDescent="0.3">
      <c r="A3866" s="6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1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/>
      <c r="N3866" s="1" t="s">
        <v>17</v>
      </c>
      <c r="O3866" s="7">
        <f t="shared" si="122"/>
        <v>3718.5021999999999</v>
      </c>
      <c r="P3866" s="1" t="str">
        <f>IF(Table1[[#This Row],[quantity]]&gt;=6,"Bulk Order","-")</f>
        <v>-</v>
      </c>
    </row>
    <row r="3867" spans="1:16" ht="14.25" customHeight="1" x14ac:dyDescent="0.3">
      <c r="A3867" s="6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1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/>
      <c r="N3867" s="1" t="s">
        <v>34</v>
      </c>
      <c r="O3867" s="7">
        <f t="shared" si="122"/>
        <v>2889.6401999999998</v>
      </c>
      <c r="P3867" s="1" t="str">
        <f>IF(Table1[[#This Row],[quantity]]&gt;=6,"Bulk Order","-")</f>
        <v>-</v>
      </c>
    </row>
    <row r="3868" spans="1:16" ht="14.25" customHeight="1" x14ac:dyDescent="0.3">
      <c r="A3868" s="6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1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/>
      <c r="N3868" s="1" t="s">
        <v>34</v>
      </c>
      <c r="O3868" s="7">
        <f t="shared" si="122"/>
        <v>3207.6351999999997</v>
      </c>
      <c r="P3868" s="1" t="str">
        <f>IF(Table1[[#This Row],[quantity]]&gt;=6,"Bulk Order","-")</f>
        <v>-</v>
      </c>
    </row>
    <row r="3869" spans="1:16" ht="14.25" customHeight="1" x14ac:dyDescent="0.3">
      <c r="A3869" s="6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1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/>
      <c r="N3869" s="1" t="s">
        <v>23</v>
      </c>
      <c r="O3869" s="7">
        <f t="shared" si="122"/>
        <v>1804.6182000000001</v>
      </c>
      <c r="P3869" s="1" t="str">
        <f>IF(Table1[[#This Row],[quantity]]&gt;=6,"Bulk Order","-")</f>
        <v>Bulk Order</v>
      </c>
    </row>
    <row r="3870" spans="1:16" ht="14.25" customHeight="1" x14ac:dyDescent="0.3">
      <c r="A3870" s="6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1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/>
      <c r="N3870" s="1" t="s">
        <v>48</v>
      </c>
      <c r="O3870" s="7">
        <f t="shared" si="122"/>
        <v>91.244399999999999</v>
      </c>
      <c r="P3870" s="1" t="str">
        <f>IF(Table1[[#This Row],[quantity]]&gt;=6,"Bulk Order","-")</f>
        <v>Bulk Order</v>
      </c>
    </row>
    <row r="3871" spans="1:16" ht="14.25" customHeight="1" x14ac:dyDescent="0.3">
      <c r="A3871" s="6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1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/>
      <c r="N3871" s="1" t="s">
        <v>17</v>
      </c>
      <c r="O3871" s="7">
        <f t="shared" si="122"/>
        <v>1673.664</v>
      </c>
      <c r="P3871" s="1" t="str">
        <f>IF(Table1[[#This Row],[quantity]]&gt;=6,"Bulk Order","-")</f>
        <v>Bulk Order</v>
      </c>
    </row>
    <row r="3872" spans="1:16" ht="14.25" customHeight="1" x14ac:dyDescent="0.3">
      <c r="A3872" s="6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1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/>
      <c r="N3872" s="1" t="s">
        <v>23</v>
      </c>
      <c r="O3872" s="7">
        <f t="shared" si="122"/>
        <v>929.9351999999999</v>
      </c>
      <c r="P3872" s="1" t="str">
        <f>IF(Table1[[#This Row],[quantity]]&gt;=6,"Bulk Order","-")</f>
        <v>-</v>
      </c>
    </row>
    <row r="3873" spans="1:16" ht="14.25" customHeight="1" x14ac:dyDescent="0.3">
      <c r="A3873" s="6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1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/>
      <c r="N3873" s="1" t="s">
        <v>39</v>
      </c>
      <c r="O3873" s="7">
        <f t="shared" si="122"/>
        <v>1282.8800000000001</v>
      </c>
      <c r="P3873" s="1" t="str">
        <f>IF(Table1[[#This Row],[quantity]]&gt;=6,"Bulk Order","-")</f>
        <v>-</v>
      </c>
    </row>
    <row r="3874" spans="1:16" ht="14.25" customHeight="1" x14ac:dyDescent="0.3">
      <c r="A3874" s="6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1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/>
      <c r="N3874" s="1" t="s">
        <v>17</v>
      </c>
      <c r="O3874" s="7">
        <f t="shared" si="122"/>
        <v>3035.6439999999998</v>
      </c>
      <c r="P3874" s="1" t="str">
        <f>IF(Table1[[#This Row],[quantity]]&gt;=6,"Bulk Order","-")</f>
        <v>-</v>
      </c>
    </row>
    <row r="3875" spans="1:16" ht="14.25" customHeight="1" x14ac:dyDescent="0.3">
      <c r="A3875" s="6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1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/>
      <c r="N3875" s="1" t="s">
        <v>17</v>
      </c>
      <c r="O3875" s="7">
        <f t="shared" si="122"/>
        <v>389.22</v>
      </c>
      <c r="P3875" s="1" t="str">
        <f>IF(Table1[[#This Row],[quantity]]&gt;=6,"Bulk Order","-")</f>
        <v>Bulk Order</v>
      </c>
    </row>
    <row r="3876" spans="1:16" ht="14.25" customHeight="1" x14ac:dyDescent="0.3">
      <c r="A3876" s="6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1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/>
      <c r="N3876" s="1" t="s">
        <v>34</v>
      </c>
      <c r="O3876" s="7">
        <f t="shared" si="122"/>
        <v>2111.3044</v>
      </c>
      <c r="P3876" s="1" t="str">
        <f>IF(Table1[[#This Row],[quantity]]&gt;=6,"Bulk Order","-")</f>
        <v>-</v>
      </c>
    </row>
    <row r="3877" spans="1:16" ht="14.25" customHeight="1" x14ac:dyDescent="0.3">
      <c r="A3877" s="6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1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/>
      <c r="N3877" s="1" t="s">
        <v>48</v>
      </c>
      <c r="O3877" s="7">
        <f t="shared" si="122"/>
        <v>606.35519999999997</v>
      </c>
      <c r="P3877" s="1" t="str">
        <f>IF(Table1[[#This Row],[quantity]]&gt;=6,"Bulk Order","-")</f>
        <v>-</v>
      </c>
    </row>
    <row r="3878" spans="1:16" ht="14.25" customHeight="1" x14ac:dyDescent="0.3">
      <c r="A3878" s="6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1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/>
      <c r="N3878" s="1" t="s">
        <v>48</v>
      </c>
      <c r="O3878" s="7">
        <f t="shared" si="122"/>
        <v>130.81920000000002</v>
      </c>
      <c r="P3878" s="1" t="str">
        <f>IF(Table1[[#This Row],[quantity]]&gt;=6,"Bulk Order","-")</f>
        <v>-</v>
      </c>
    </row>
    <row r="3879" spans="1:16" ht="14.25" customHeight="1" x14ac:dyDescent="0.3">
      <c r="A3879" s="6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1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/>
      <c r="N3879" s="1" t="s">
        <v>34</v>
      </c>
      <c r="O3879" s="7">
        <f t="shared" si="122"/>
        <v>1789.8649999999998</v>
      </c>
      <c r="P3879" s="1" t="str">
        <f>IF(Table1[[#This Row],[quantity]]&gt;=6,"Bulk Order","-")</f>
        <v>-</v>
      </c>
    </row>
    <row r="3880" spans="1:16" ht="14.25" customHeight="1" x14ac:dyDescent="0.3">
      <c r="A3880" s="6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1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/>
      <c r="N3880" s="1" t="s">
        <v>48</v>
      </c>
      <c r="O3880" s="7">
        <f t="shared" si="122"/>
        <v>614.06550000000004</v>
      </c>
      <c r="P3880" s="1" t="str">
        <f>IF(Table1[[#This Row],[quantity]]&gt;=6,"Bulk Order","-")</f>
        <v>-</v>
      </c>
    </row>
    <row r="3881" spans="1:16" ht="14.25" customHeight="1" x14ac:dyDescent="0.3">
      <c r="A3881" s="6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1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/>
      <c r="N3881" s="1" t="s">
        <v>17</v>
      </c>
      <c r="O3881" s="7">
        <f t="shared" si="122"/>
        <v>3912.9317999999998</v>
      </c>
      <c r="P3881" s="1" t="str">
        <f>IF(Table1[[#This Row],[quantity]]&gt;=6,"Bulk Order","-")</f>
        <v>Bulk Order</v>
      </c>
    </row>
    <row r="3882" spans="1:16" ht="14.25" customHeight="1" x14ac:dyDescent="0.3">
      <c r="A3882" s="6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1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/>
      <c r="N3882" s="1" t="s">
        <v>39</v>
      </c>
      <c r="O3882" s="7">
        <f t="shared" si="122"/>
        <v>922.41239999999993</v>
      </c>
      <c r="P3882" s="1" t="str">
        <f>IF(Table1[[#This Row],[quantity]]&gt;=6,"Bulk Order","-")</f>
        <v>-</v>
      </c>
    </row>
    <row r="3883" spans="1:16" ht="14.25" customHeight="1" x14ac:dyDescent="0.3">
      <c r="A3883" s="6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1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/>
      <c r="N3883" s="1" t="s">
        <v>39</v>
      </c>
      <c r="O3883" s="7">
        <f t="shared" si="122"/>
        <v>1009.7409</v>
      </c>
      <c r="P3883" s="1" t="str">
        <f>IF(Table1[[#This Row],[quantity]]&gt;=6,"Bulk Order","-")</f>
        <v>Bulk Order</v>
      </c>
    </row>
    <row r="3884" spans="1:16" ht="14.25" customHeight="1" x14ac:dyDescent="0.3">
      <c r="A3884" s="6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1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/>
      <c r="N3884" s="1" t="s">
        <v>39</v>
      </c>
      <c r="O3884" s="7">
        <f t="shared" si="122"/>
        <v>200.9436</v>
      </c>
      <c r="P3884" s="1" t="str">
        <f>IF(Table1[[#This Row],[quantity]]&gt;=6,"Bulk Order","-")</f>
        <v>Bulk Order</v>
      </c>
    </row>
    <row r="3885" spans="1:16" ht="14.25" customHeight="1" x14ac:dyDescent="0.3">
      <c r="A3885" s="6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1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/>
      <c r="N3885" s="1" t="s">
        <v>48</v>
      </c>
      <c r="O3885" s="7">
        <f t="shared" si="122"/>
        <v>1424.3795999999998</v>
      </c>
      <c r="P3885" s="1" t="str">
        <f>IF(Table1[[#This Row],[quantity]]&gt;=6,"Bulk Order","-")</f>
        <v>-</v>
      </c>
    </row>
    <row r="3886" spans="1:16" ht="14.25" customHeight="1" x14ac:dyDescent="0.3">
      <c r="A3886" s="6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1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/>
      <c r="N3886" s="1" t="s">
        <v>28</v>
      </c>
      <c r="O3886" s="7">
        <f t="shared" si="122"/>
        <v>113.438</v>
      </c>
      <c r="P3886" s="1" t="str">
        <f>IF(Table1[[#This Row],[quantity]]&gt;=6,"Bulk Order","-")</f>
        <v>Bulk Order</v>
      </c>
    </row>
    <row r="3887" spans="1:16" ht="14.25" customHeight="1" x14ac:dyDescent="0.3">
      <c r="A3887" s="6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1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/>
      <c r="N3887" s="1" t="s">
        <v>23</v>
      </c>
      <c r="O3887" s="7">
        <f t="shared" si="122"/>
        <v>1679.3963999999999</v>
      </c>
      <c r="P3887" s="1" t="str">
        <f>IF(Table1[[#This Row],[quantity]]&gt;=6,"Bulk Order","-")</f>
        <v>Bulk Order</v>
      </c>
    </row>
    <row r="3888" spans="1:16" ht="14.25" customHeight="1" x14ac:dyDescent="0.3">
      <c r="A3888" s="6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1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/>
      <c r="N3888" s="1" t="s">
        <v>34</v>
      </c>
      <c r="O3888" s="7">
        <f t="shared" si="122"/>
        <v>1984.6672999999998</v>
      </c>
      <c r="P3888" s="1" t="str">
        <f>IF(Table1[[#This Row],[quantity]]&gt;=6,"Bulk Order","-")</f>
        <v>-</v>
      </c>
    </row>
    <row r="3889" spans="1:16" ht="14.25" customHeight="1" x14ac:dyDescent="0.3">
      <c r="A3889" s="6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1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/>
      <c r="N3889" s="1" t="s">
        <v>23</v>
      </c>
      <c r="O3889" s="7">
        <f t="shared" si="122"/>
        <v>223.7518</v>
      </c>
      <c r="P3889" s="1" t="str">
        <f>IF(Table1[[#This Row],[quantity]]&gt;=6,"Bulk Order","-")</f>
        <v>Bulk Order</v>
      </c>
    </row>
    <row r="3890" spans="1:16" ht="14.25" customHeight="1" x14ac:dyDescent="0.3">
      <c r="A3890" s="6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1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/>
      <c r="N3890" s="1" t="s">
        <v>28</v>
      </c>
      <c r="O3890" s="7">
        <f t="shared" si="122"/>
        <v>778.54909999999995</v>
      </c>
      <c r="P3890" s="1" t="str">
        <f>IF(Table1[[#This Row],[quantity]]&gt;=6,"Bulk Order","-")</f>
        <v>-</v>
      </c>
    </row>
    <row r="3891" spans="1:16" ht="14.25" customHeight="1" x14ac:dyDescent="0.3">
      <c r="A3891" s="6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1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/>
      <c r="N3891" s="1" t="s">
        <v>23</v>
      </c>
      <c r="O3891" s="7">
        <f t="shared" si="122"/>
        <v>3174.7631999999999</v>
      </c>
      <c r="P3891" s="1" t="str">
        <f>IF(Table1[[#This Row],[quantity]]&gt;=6,"Bulk Order","-")</f>
        <v>-</v>
      </c>
    </row>
    <row r="3892" spans="1:16" ht="14.25" customHeight="1" x14ac:dyDescent="0.3">
      <c r="A3892" s="6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1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/>
      <c r="N3892" s="1" t="s">
        <v>23</v>
      </c>
      <c r="O3892" s="7">
        <f t="shared" si="122"/>
        <v>2271.8111999999996</v>
      </c>
      <c r="P3892" s="1" t="str">
        <f>IF(Table1[[#This Row],[quantity]]&gt;=6,"Bulk Order","-")</f>
        <v>-</v>
      </c>
    </row>
    <row r="3893" spans="1:16" ht="14.25" customHeight="1" x14ac:dyDescent="0.3">
      <c r="A3893" s="6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1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/>
      <c r="N3893" s="1" t="s">
        <v>34</v>
      </c>
      <c r="O3893" s="7">
        <f t="shared" si="122"/>
        <v>1360.0499</v>
      </c>
      <c r="P3893" s="1" t="str">
        <f>IF(Table1[[#This Row],[quantity]]&gt;=6,"Bulk Order","-")</f>
        <v>Bulk Order</v>
      </c>
    </row>
    <row r="3894" spans="1:16" ht="14.25" customHeight="1" x14ac:dyDescent="0.3">
      <c r="A3894" s="6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1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/>
      <c r="N3894" s="1" t="s">
        <v>28</v>
      </c>
      <c r="O3894" s="7">
        <f t="shared" si="122"/>
        <v>3347.8095000000003</v>
      </c>
      <c r="P3894" s="1" t="str">
        <f>IF(Table1[[#This Row],[quantity]]&gt;=6,"Bulk Order","-")</f>
        <v>Bulk Order</v>
      </c>
    </row>
    <row r="3895" spans="1:16" ht="14.25" customHeight="1" x14ac:dyDescent="0.3">
      <c r="A3895" s="6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1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/>
      <c r="N3895" s="1" t="s">
        <v>34</v>
      </c>
      <c r="O3895" s="7">
        <f t="shared" si="122"/>
        <v>2089.6936000000001</v>
      </c>
      <c r="P3895" s="1" t="str">
        <f>IF(Table1[[#This Row],[quantity]]&gt;=6,"Bulk Order","-")</f>
        <v>-</v>
      </c>
    </row>
    <row r="3896" spans="1:16" ht="14.25" customHeight="1" x14ac:dyDescent="0.3">
      <c r="A3896" s="6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1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/>
      <c r="N3896" s="1" t="s">
        <v>39</v>
      </c>
      <c r="O3896" s="7">
        <f t="shared" si="122"/>
        <v>3181.9045999999998</v>
      </c>
      <c r="P3896" s="1" t="str">
        <f>IF(Table1[[#This Row],[quantity]]&gt;=6,"Bulk Order","-")</f>
        <v>Bulk Order</v>
      </c>
    </row>
    <row r="3897" spans="1:16" ht="14.25" customHeight="1" x14ac:dyDescent="0.3">
      <c r="A3897" s="6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1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/>
      <c r="N3897" s="1" t="s">
        <v>39</v>
      </c>
      <c r="O3897" s="7">
        <f t="shared" si="122"/>
        <v>2835.1647999999996</v>
      </c>
      <c r="P3897" s="1" t="str">
        <f>IF(Table1[[#This Row],[quantity]]&gt;=6,"Bulk Order","-")</f>
        <v>-</v>
      </c>
    </row>
    <row r="3898" spans="1:16" ht="14.25" customHeight="1" x14ac:dyDescent="0.3">
      <c r="A3898" s="6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1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/>
      <c r="N3898" s="1" t="s">
        <v>17</v>
      </c>
      <c r="O3898" s="7">
        <f t="shared" si="122"/>
        <v>779.95889999999997</v>
      </c>
      <c r="P3898" s="1" t="str">
        <f>IF(Table1[[#This Row],[quantity]]&gt;=6,"Bulk Order","-")</f>
        <v>-</v>
      </c>
    </row>
    <row r="3899" spans="1:16" ht="14.25" customHeight="1" x14ac:dyDescent="0.3">
      <c r="A3899" s="6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1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/>
      <c r="N3899" s="1" t="s">
        <v>23</v>
      </c>
      <c r="O3899" s="7">
        <f t="shared" si="122"/>
        <v>416.75479999999999</v>
      </c>
      <c r="P3899" s="1" t="str">
        <f>IF(Table1[[#This Row],[quantity]]&gt;=6,"Bulk Order","-")</f>
        <v>Bulk Order</v>
      </c>
    </row>
    <row r="3900" spans="1:16" ht="14.25" customHeight="1" x14ac:dyDescent="0.3">
      <c r="A3900" s="6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1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/>
      <c r="N3900" s="1" t="s">
        <v>23</v>
      </c>
      <c r="O3900" s="7">
        <f t="shared" si="122"/>
        <v>1590.2729999999999</v>
      </c>
      <c r="P3900" s="1" t="str">
        <f>IF(Table1[[#This Row],[quantity]]&gt;=6,"Bulk Order","-")</f>
        <v>Bulk Order</v>
      </c>
    </row>
    <row r="3901" spans="1:16" ht="14.25" customHeight="1" x14ac:dyDescent="0.3">
      <c r="A3901" s="6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1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/>
      <c r="N3901" s="1" t="s">
        <v>28</v>
      </c>
      <c r="O3901" s="7">
        <f t="shared" si="122"/>
        <v>3002.9859999999999</v>
      </c>
      <c r="P3901" s="1" t="str">
        <f>IF(Table1[[#This Row],[quantity]]&gt;=6,"Bulk Order","-")</f>
        <v>Bulk Order</v>
      </c>
    </row>
    <row r="3902" spans="1:16" ht="14.25" customHeight="1" x14ac:dyDescent="0.3">
      <c r="A3902" s="6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1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/>
      <c r="N3902" s="1" t="s">
        <v>34</v>
      </c>
      <c r="O3902" s="7">
        <f t="shared" si="122"/>
        <v>279.75720000000001</v>
      </c>
      <c r="P3902" s="1" t="str">
        <f>IF(Table1[[#This Row],[quantity]]&gt;=6,"Bulk Order","-")</f>
        <v>Bulk Order</v>
      </c>
    </row>
    <row r="3903" spans="1:16" ht="14.25" customHeight="1" x14ac:dyDescent="0.3">
      <c r="A3903" s="6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1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/>
      <c r="N3903" s="1" t="s">
        <v>39</v>
      </c>
      <c r="O3903" s="7">
        <f t="shared" si="122"/>
        <v>1870.1888000000001</v>
      </c>
      <c r="P3903" s="1" t="str">
        <f>IF(Table1[[#This Row],[quantity]]&gt;=6,"Bulk Order","-")</f>
        <v>-</v>
      </c>
    </row>
    <row r="3904" spans="1:16" ht="14.25" customHeight="1" x14ac:dyDescent="0.3">
      <c r="A3904" s="6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1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/>
      <c r="N3904" s="1" t="s">
        <v>34</v>
      </c>
      <c r="O3904" s="7">
        <f t="shared" si="122"/>
        <v>1944.4204999999999</v>
      </c>
      <c r="P3904" s="1" t="str">
        <f>IF(Table1[[#This Row],[quantity]]&gt;=6,"Bulk Order","-")</f>
        <v>Bulk Order</v>
      </c>
    </row>
    <row r="3905" spans="1:16" ht="14.25" customHeight="1" x14ac:dyDescent="0.3">
      <c r="A3905" s="6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1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/>
      <c r="N3905" s="1" t="s">
        <v>23</v>
      </c>
      <c r="O3905" s="7">
        <f t="shared" si="122"/>
        <v>2360.5439999999999</v>
      </c>
      <c r="P3905" s="1" t="str">
        <f>IF(Table1[[#This Row],[quantity]]&gt;=6,"Bulk Order","-")</f>
        <v>-</v>
      </c>
    </row>
    <row r="3906" spans="1:16" ht="14.25" customHeight="1" x14ac:dyDescent="0.3">
      <c r="A3906" s="6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1"/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/>
      <c r="N3906" s="1" t="s">
        <v>39</v>
      </c>
      <c r="O3906" s="7">
        <f t="shared" si="122"/>
        <v>1296.3455999999999</v>
      </c>
      <c r="P3906" s="1" t="str">
        <f>IF(Table1[[#This Row],[quantity]]&gt;=6,"Bulk Order","-")</f>
        <v>-</v>
      </c>
    </row>
    <row r="3907" spans="1:16" ht="14.25" customHeight="1" x14ac:dyDescent="0.3">
      <c r="A3907" s="6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ref="F3907:F3970" si="123">D3907*E3907</f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/>
      <c r="N3907" s="1" t="s">
        <v>34</v>
      </c>
      <c r="O3907" s="7">
        <f t="shared" ref="O3907:O3970" si="124">D3907-F3907</f>
        <v>1087.3088</v>
      </c>
      <c r="P3907" s="1" t="str">
        <f>IF(Table1[[#This Row],[quantity]]&gt;=6,"Bulk Order","-")</f>
        <v>-</v>
      </c>
    </row>
    <row r="3908" spans="1:16" ht="14.25" customHeight="1" x14ac:dyDescent="0.3">
      <c r="A3908" s="6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3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/>
      <c r="N3908" s="1" t="s">
        <v>28</v>
      </c>
      <c r="O3908" s="7">
        <f t="shared" si="124"/>
        <v>360.88</v>
      </c>
      <c r="P3908" s="1" t="str">
        <f>IF(Table1[[#This Row],[quantity]]&gt;=6,"Bulk Order","-")</f>
        <v>-</v>
      </c>
    </row>
    <row r="3909" spans="1:16" ht="14.25" customHeight="1" x14ac:dyDescent="0.3">
      <c r="A3909" s="6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3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/>
      <c r="N3909" s="1" t="s">
        <v>34</v>
      </c>
      <c r="O3909" s="7">
        <f t="shared" si="124"/>
        <v>1165.5816</v>
      </c>
      <c r="P3909" s="1" t="str">
        <f>IF(Table1[[#This Row],[quantity]]&gt;=6,"Bulk Order","-")</f>
        <v>-</v>
      </c>
    </row>
    <row r="3910" spans="1:16" ht="14.25" customHeight="1" x14ac:dyDescent="0.3">
      <c r="A3910" s="6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3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/>
      <c r="N3910" s="1" t="s">
        <v>39</v>
      </c>
      <c r="O3910" s="7">
        <f t="shared" si="124"/>
        <v>222.21499999999997</v>
      </c>
      <c r="P3910" s="1" t="str">
        <f>IF(Table1[[#This Row],[quantity]]&gt;=6,"Bulk Order","-")</f>
        <v>-</v>
      </c>
    </row>
    <row r="3911" spans="1:16" ht="14.25" customHeight="1" x14ac:dyDescent="0.3">
      <c r="A3911" s="6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3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/>
      <c r="N3911" s="1" t="s">
        <v>34</v>
      </c>
      <c r="O3911" s="7">
        <f t="shared" si="124"/>
        <v>1866.0848999999998</v>
      </c>
      <c r="P3911" s="1" t="str">
        <f>IF(Table1[[#This Row],[quantity]]&gt;=6,"Bulk Order","-")</f>
        <v>Bulk Order</v>
      </c>
    </row>
    <row r="3912" spans="1:16" ht="14.25" customHeight="1" x14ac:dyDescent="0.3">
      <c r="A3912" s="6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3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/>
      <c r="N3912" s="1" t="s">
        <v>39</v>
      </c>
      <c r="O3912" s="7">
        <f t="shared" si="124"/>
        <v>4365.1746000000003</v>
      </c>
      <c r="P3912" s="1" t="str">
        <f>IF(Table1[[#This Row],[quantity]]&gt;=6,"Bulk Order","-")</f>
        <v>Bulk Order</v>
      </c>
    </row>
    <row r="3913" spans="1:16" ht="14.25" customHeight="1" x14ac:dyDescent="0.3">
      <c r="A3913" s="6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3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/>
      <c r="N3913" s="1" t="s">
        <v>23</v>
      </c>
      <c r="O3913" s="7">
        <f t="shared" si="124"/>
        <v>3043.9994999999999</v>
      </c>
      <c r="P3913" s="1" t="str">
        <f>IF(Table1[[#This Row],[quantity]]&gt;=6,"Bulk Order","-")</f>
        <v>Bulk Order</v>
      </c>
    </row>
    <row r="3914" spans="1:16" ht="14.25" customHeight="1" x14ac:dyDescent="0.3">
      <c r="A3914" s="6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3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/>
      <c r="N3914" s="1" t="s">
        <v>23</v>
      </c>
      <c r="O3914" s="7">
        <f t="shared" si="124"/>
        <v>1957.5315000000001</v>
      </c>
      <c r="P3914" s="1" t="str">
        <f>IF(Table1[[#This Row],[quantity]]&gt;=6,"Bulk Order","-")</f>
        <v>-</v>
      </c>
    </row>
    <row r="3915" spans="1:16" ht="14.25" customHeight="1" x14ac:dyDescent="0.3">
      <c r="A3915" s="6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3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/>
      <c r="N3915" s="1" t="s">
        <v>17</v>
      </c>
      <c r="O3915" s="7">
        <f t="shared" si="124"/>
        <v>2389.3649999999998</v>
      </c>
      <c r="P3915" s="1" t="str">
        <f>IF(Table1[[#This Row],[quantity]]&gt;=6,"Bulk Order","-")</f>
        <v>Bulk Order</v>
      </c>
    </row>
    <row r="3916" spans="1:16" ht="14.25" customHeight="1" x14ac:dyDescent="0.3">
      <c r="A3916" s="6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3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/>
      <c r="N3916" s="1" t="s">
        <v>48</v>
      </c>
      <c r="O3916" s="7">
        <f t="shared" si="124"/>
        <v>665.72659999999996</v>
      </c>
      <c r="P3916" s="1" t="str">
        <f>IF(Table1[[#This Row],[quantity]]&gt;=6,"Bulk Order","-")</f>
        <v>-</v>
      </c>
    </row>
    <row r="3917" spans="1:16" ht="14.25" customHeight="1" x14ac:dyDescent="0.3">
      <c r="A3917" s="6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3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/>
      <c r="N3917" s="1" t="s">
        <v>48</v>
      </c>
      <c r="O3917" s="7">
        <f t="shared" si="124"/>
        <v>84.088499999999996</v>
      </c>
      <c r="P3917" s="1" t="str">
        <f>IF(Table1[[#This Row],[quantity]]&gt;=6,"Bulk Order","-")</f>
        <v>Bulk Order</v>
      </c>
    </row>
    <row r="3918" spans="1:16" ht="14.25" customHeight="1" x14ac:dyDescent="0.3">
      <c r="A3918" s="6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3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/>
      <c r="N3918" s="1" t="s">
        <v>28</v>
      </c>
      <c r="O3918" s="7">
        <f t="shared" si="124"/>
        <v>1606.932</v>
      </c>
      <c r="P3918" s="1" t="str">
        <f>IF(Table1[[#This Row],[quantity]]&gt;=6,"Bulk Order","-")</f>
        <v>-</v>
      </c>
    </row>
    <row r="3919" spans="1:16" ht="14.25" customHeight="1" x14ac:dyDescent="0.3">
      <c r="A3919" s="6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3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/>
      <c r="N3919" s="1" t="s">
        <v>39</v>
      </c>
      <c r="O3919" s="7">
        <f t="shared" si="124"/>
        <v>3441.8838999999998</v>
      </c>
      <c r="P3919" s="1" t="str">
        <f>IF(Table1[[#This Row],[quantity]]&gt;=6,"Bulk Order","-")</f>
        <v>-</v>
      </c>
    </row>
    <row r="3920" spans="1:16" ht="14.25" customHeight="1" x14ac:dyDescent="0.3">
      <c r="A3920" s="6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3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/>
      <c r="N3920" s="1" t="s">
        <v>28</v>
      </c>
      <c r="O3920" s="7">
        <f t="shared" si="124"/>
        <v>4037.1323999999995</v>
      </c>
      <c r="P3920" s="1" t="str">
        <f>IF(Table1[[#This Row],[quantity]]&gt;=6,"Bulk Order","-")</f>
        <v>-</v>
      </c>
    </row>
    <row r="3921" spans="1:16" ht="14.25" customHeight="1" x14ac:dyDescent="0.3">
      <c r="A3921" s="6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3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/>
      <c r="N3921" s="1" t="s">
        <v>23</v>
      </c>
      <c r="O3921" s="7">
        <f t="shared" si="124"/>
        <v>2035.3344000000002</v>
      </c>
      <c r="P3921" s="1" t="str">
        <f>IF(Table1[[#This Row],[quantity]]&gt;=6,"Bulk Order","-")</f>
        <v>-</v>
      </c>
    </row>
    <row r="3922" spans="1:16" ht="14.25" customHeight="1" x14ac:dyDescent="0.3">
      <c r="A3922" s="6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3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/>
      <c r="N3922" s="1" t="s">
        <v>28</v>
      </c>
      <c r="O3922" s="7">
        <f t="shared" si="124"/>
        <v>1247.6772000000001</v>
      </c>
      <c r="P3922" s="1" t="str">
        <f>IF(Table1[[#This Row],[quantity]]&gt;=6,"Bulk Order","-")</f>
        <v>-</v>
      </c>
    </row>
    <row r="3923" spans="1:16" ht="14.25" customHeight="1" x14ac:dyDescent="0.3">
      <c r="A3923" s="6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3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/>
      <c r="N3923" s="1" t="s">
        <v>23</v>
      </c>
      <c r="O3923" s="7">
        <f t="shared" si="124"/>
        <v>2056.6799999999998</v>
      </c>
      <c r="P3923" s="1" t="str">
        <f>IF(Table1[[#This Row],[quantity]]&gt;=6,"Bulk Order","-")</f>
        <v>Bulk Order</v>
      </c>
    </row>
    <row r="3924" spans="1:16" ht="14.25" customHeight="1" x14ac:dyDescent="0.3">
      <c r="A3924" s="6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3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/>
      <c r="N3924" s="1" t="s">
        <v>34</v>
      </c>
      <c r="O3924" s="7">
        <f t="shared" si="124"/>
        <v>1954.529</v>
      </c>
      <c r="P3924" s="1" t="str">
        <f>IF(Table1[[#This Row],[quantity]]&gt;=6,"Bulk Order","-")</f>
        <v>-</v>
      </c>
    </row>
    <row r="3925" spans="1:16" ht="14.25" customHeight="1" x14ac:dyDescent="0.3">
      <c r="A3925" s="6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3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/>
      <c r="N3925" s="1" t="s">
        <v>48</v>
      </c>
      <c r="O3925" s="7">
        <f t="shared" si="124"/>
        <v>2248.4351000000001</v>
      </c>
      <c r="P3925" s="1" t="str">
        <f>IF(Table1[[#This Row],[quantity]]&gt;=6,"Bulk Order","-")</f>
        <v>Bulk Order</v>
      </c>
    </row>
    <row r="3926" spans="1:16" ht="14.25" customHeight="1" x14ac:dyDescent="0.3">
      <c r="A3926" s="6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3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/>
      <c r="N3926" s="1" t="s">
        <v>28</v>
      </c>
      <c r="O3926" s="7">
        <f t="shared" si="124"/>
        <v>1922.6064000000001</v>
      </c>
      <c r="P3926" s="1" t="str">
        <f>IF(Table1[[#This Row],[quantity]]&gt;=6,"Bulk Order","-")</f>
        <v>-</v>
      </c>
    </row>
    <row r="3927" spans="1:16" ht="14.25" customHeight="1" x14ac:dyDescent="0.3">
      <c r="A3927" s="6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3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/>
      <c r="N3927" s="1" t="s">
        <v>39</v>
      </c>
      <c r="O3927" s="7">
        <f t="shared" si="124"/>
        <v>2130.9965999999999</v>
      </c>
      <c r="P3927" s="1" t="str">
        <f>IF(Table1[[#This Row],[quantity]]&gt;=6,"Bulk Order","-")</f>
        <v>Bulk Order</v>
      </c>
    </row>
    <row r="3928" spans="1:16" ht="14.25" customHeight="1" x14ac:dyDescent="0.3">
      <c r="A3928" s="6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3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/>
      <c r="N3928" s="1" t="s">
        <v>39</v>
      </c>
      <c r="O3928" s="7">
        <f t="shared" si="124"/>
        <v>1871.3442</v>
      </c>
      <c r="P3928" s="1" t="str">
        <f>IF(Table1[[#This Row],[quantity]]&gt;=6,"Bulk Order","-")</f>
        <v>Bulk Order</v>
      </c>
    </row>
    <row r="3929" spans="1:16" ht="14.25" customHeight="1" x14ac:dyDescent="0.3">
      <c r="A3929" s="6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3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/>
      <c r="N3929" s="1" t="s">
        <v>17</v>
      </c>
      <c r="O3929" s="7">
        <f t="shared" si="124"/>
        <v>1638.7404999999999</v>
      </c>
      <c r="P3929" s="1" t="str">
        <f>IF(Table1[[#This Row],[quantity]]&gt;=6,"Bulk Order","-")</f>
        <v>-</v>
      </c>
    </row>
    <row r="3930" spans="1:16" ht="14.25" customHeight="1" x14ac:dyDescent="0.3">
      <c r="A3930" s="6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3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/>
      <c r="N3930" s="1" t="s">
        <v>48</v>
      </c>
      <c r="O3930" s="7">
        <f t="shared" si="124"/>
        <v>4042.1835000000001</v>
      </c>
      <c r="P3930" s="1" t="str">
        <f>IF(Table1[[#This Row],[quantity]]&gt;=6,"Bulk Order","-")</f>
        <v>-</v>
      </c>
    </row>
    <row r="3931" spans="1:16" ht="14.25" customHeight="1" x14ac:dyDescent="0.3">
      <c r="A3931" s="6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3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/>
      <c r="N3931" s="1" t="s">
        <v>28</v>
      </c>
      <c r="O3931" s="7">
        <f t="shared" si="124"/>
        <v>2329.6000000000004</v>
      </c>
      <c r="P3931" s="1" t="str">
        <f>IF(Table1[[#This Row],[quantity]]&gt;=6,"Bulk Order","-")</f>
        <v>Bulk Order</v>
      </c>
    </row>
    <row r="3932" spans="1:16" ht="14.25" customHeight="1" x14ac:dyDescent="0.3">
      <c r="A3932" s="6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3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/>
      <c r="N3932" s="1" t="s">
        <v>23</v>
      </c>
      <c r="O3932" s="7">
        <f t="shared" si="124"/>
        <v>1774.4022</v>
      </c>
      <c r="P3932" s="1" t="str">
        <f>IF(Table1[[#This Row],[quantity]]&gt;=6,"Bulk Order","-")</f>
        <v>-</v>
      </c>
    </row>
    <row r="3933" spans="1:16" ht="14.25" customHeight="1" x14ac:dyDescent="0.3">
      <c r="A3933" s="6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3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/>
      <c r="N3933" s="1" t="s">
        <v>17</v>
      </c>
      <c r="O3933" s="7">
        <f t="shared" si="124"/>
        <v>1395.8325</v>
      </c>
      <c r="P3933" s="1" t="str">
        <f>IF(Table1[[#This Row],[quantity]]&gt;=6,"Bulk Order","-")</f>
        <v>Bulk Order</v>
      </c>
    </row>
    <row r="3934" spans="1:16" ht="14.25" customHeight="1" x14ac:dyDescent="0.3">
      <c r="A3934" s="6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3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/>
      <c r="N3934" s="1" t="s">
        <v>23</v>
      </c>
      <c r="O3934" s="7">
        <f t="shared" si="124"/>
        <v>4067.0288999999998</v>
      </c>
      <c r="P3934" s="1" t="str">
        <f>IF(Table1[[#This Row],[quantity]]&gt;=6,"Bulk Order","-")</f>
        <v>-</v>
      </c>
    </row>
    <row r="3935" spans="1:16" ht="14.25" customHeight="1" x14ac:dyDescent="0.3">
      <c r="A3935" s="6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3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/>
      <c r="N3935" s="1" t="s">
        <v>39</v>
      </c>
      <c r="O3935" s="7">
        <f t="shared" si="124"/>
        <v>1671.4010000000001</v>
      </c>
      <c r="P3935" s="1" t="str">
        <f>IF(Table1[[#This Row],[quantity]]&gt;=6,"Bulk Order","-")</f>
        <v>Bulk Order</v>
      </c>
    </row>
    <row r="3936" spans="1:16" ht="14.25" customHeight="1" x14ac:dyDescent="0.3">
      <c r="A3936" s="6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3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/>
      <c r="N3936" s="1" t="s">
        <v>48</v>
      </c>
      <c r="O3936" s="7">
        <f t="shared" si="124"/>
        <v>2182.6841999999997</v>
      </c>
      <c r="P3936" s="1" t="str">
        <f>IF(Table1[[#This Row],[quantity]]&gt;=6,"Bulk Order","-")</f>
        <v>Bulk Order</v>
      </c>
    </row>
    <row r="3937" spans="1:16" ht="14.25" customHeight="1" x14ac:dyDescent="0.3">
      <c r="A3937" s="6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3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/>
      <c r="N3937" s="1" t="s">
        <v>39</v>
      </c>
      <c r="O3937" s="7">
        <f t="shared" si="124"/>
        <v>1345.1768</v>
      </c>
      <c r="P3937" s="1" t="str">
        <f>IF(Table1[[#This Row],[quantity]]&gt;=6,"Bulk Order","-")</f>
        <v>Bulk Order</v>
      </c>
    </row>
    <row r="3938" spans="1:16" ht="14.25" customHeight="1" x14ac:dyDescent="0.3">
      <c r="A3938" s="6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3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/>
      <c r="N3938" s="1" t="s">
        <v>28</v>
      </c>
      <c r="O3938" s="7">
        <f t="shared" si="124"/>
        <v>2821.1556</v>
      </c>
      <c r="P3938" s="1" t="str">
        <f>IF(Table1[[#This Row],[quantity]]&gt;=6,"Bulk Order","-")</f>
        <v>-</v>
      </c>
    </row>
    <row r="3939" spans="1:16" ht="14.25" customHeight="1" x14ac:dyDescent="0.3">
      <c r="A3939" s="6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3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/>
      <c r="N3939" s="1" t="s">
        <v>34</v>
      </c>
      <c r="O3939" s="7">
        <f t="shared" si="124"/>
        <v>1781.6639999999998</v>
      </c>
      <c r="P3939" s="1" t="str">
        <f>IF(Table1[[#This Row],[quantity]]&gt;=6,"Bulk Order","-")</f>
        <v>-</v>
      </c>
    </row>
    <row r="3940" spans="1:16" ht="14.25" customHeight="1" x14ac:dyDescent="0.3">
      <c r="A3940" s="6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3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/>
      <c r="N3940" s="1" t="s">
        <v>48</v>
      </c>
      <c r="O3940" s="7">
        <f t="shared" si="124"/>
        <v>2751.2813999999998</v>
      </c>
      <c r="P3940" s="1" t="str">
        <f>IF(Table1[[#This Row],[quantity]]&gt;=6,"Bulk Order","-")</f>
        <v>Bulk Order</v>
      </c>
    </row>
    <row r="3941" spans="1:16" ht="14.25" customHeight="1" x14ac:dyDescent="0.3">
      <c r="A3941" s="6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3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/>
      <c r="N3941" s="1" t="s">
        <v>17</v>
      </c>
      <c r="O3941" s="7">
        <f t="shared" si="124"/>
        <v>2340.1143000000002</v>
      </c>
      <c r="P3941" s="1" t="str">
        <f>IF(Table1[[#This Row],[quantity]]&gt;=6,"Bulk Order","-")</f>
        <v>-</v>
      </c>
    </row>
    <row r="3942" spans="1:16" ht="14.25" customHeight="1" x14ac:dyDescent="0.3">
      <c r="A3942" s="6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3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/>
      <c r="N3942" s="1" t="s">
        <v>17</v>
      </c>
      <c r="O3942" s="7">
        <f t="shared" si="124"/>
        <v>3780.6345999999999</v>
      </c>
      <c r="P3942" s="1" t="str">
        <f>IF(Table1[[#This Row],[quantity]]&gt;=6,"Bulk Order","-")</f>
        <v>-</v>
      </c>
    </row>
    <row r="3943" spans="1:16" ht="14.25" customHeight="1" x14ac:dyDescent="0.3">
      <c r="A3943" s="6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3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/>
      <c r="N3943" s="1" t="s">
        <v>34</v>
      </c>
      <c r="O3943" s="7">
        <f t="shared" si="124"/>
        <v>2234.817</v>
      </c>
      <c r="P3943" s="1" t="str">
        <f>IF(Table1[[#This Row],[quantity]]&gt;=6,"Bulk Order","-")</f>
        <v>-</v>
      </c>
    </row>
    <row r="3944" spans="1:16" ht="14.25" customHeight="1" x14ac:dyDescent="0.3">
      <c r="A3944" s="6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3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/>
      <c r="N3944" s="1" t="s">
        <v>17</v>
      </c>
      <c r="O3944" s="7">
        <f t="shared" si="124"/>
        <v>298.42719999999997</v>
      </c>
      <c r="P3944" s="1" t="str">
        <f>IF(Table1[[#This Row],[quantity]]&gt;=6,"Bulk Order","-")</f>
        <v>-</v>
      </c>
    </row>
    <row r="3945" spans="1:16" ht="14.25" customHeight="1" x14ac:dyDescent="0.3">
      <c r="A3945" s="6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3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/>
      <c r="N3945" s="1" t="s">
        <v>34</v>
      </c>
      <c r="O3945" s="7">
        <f t="shared" si="124"/>
        <v>1523.0373</v>
      </c>
      <c r="P3945" s="1" t="str">
        <f>IF(Table1[[#This Row],[quantity]]&gt;=6,"Bulk Order","-")</f>
        <v>-</v>
      </c>
    </row>
    <row r="3946" spans="1:16" ht="14.25" customHeight="1" x14ac:dyDescent="0.3">
      <c r="A3946" s="6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3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/>
      <c r="N3946" s="1" t="s">
        <v>23</v>
      </c>
      <c r="O3946" s="7">
        <f t="shared" si="124"/>
        <v>926.80640000000005</v>
      </c>
      <c r="P3946" s="1" t="str">
        <f>IF(Table1[[#This Row],[quantity]]&gt;=6,"Bulk Order","-")</f>
        <v>Bulk Order</v>
      </c>
    </row>
    <row r="3947" spans="1:16" ht="14.25" customHeight="1" x14ac:dyDescent="0.3">
      <c r="A3947" s="6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3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/>
      <c r="N3947" s="1" t="s">
        <v>48</v>
      </c>
      <c r="O3947" s="7">
        <f t="shared" si="124"/>
        <v>676.26980000000003</v>
      </c>
      <c r="P3947" s="1" t="str">
        <f>IF(Table1[[#This Row],[quantity]]&gt;=6,"Bulk Order","-")</f>
        <v>-</v>
      </c>
    </row>
    <row r="3948" spans="1:16" ht="14.25" customHeight="1" x14ac:dyDescent="0.3">
      <c r="A3948" s="6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3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/>
      <c r="N3948" s="1" t="s">
        <v>28</v>
      </c>
      <c r="O3948" s="7">
        <f t="shared" si="124"/>
        <v>4235.0990999999995</v>
      </c>
      <c r="P3948" s="1" t="str">
        <f>IF(Table1[[#This Row],[quantity]]&gt;=6,"Bulk Order","-")</f>
        <v>-</v>
      </c>
    </row>
    <row r="3949" spans="1:16" ht="14.25" customHeight="1" x14ac:dyDescent="0.3">
      <c r="A3949" s="6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3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/>
      <c r="N3949" s="1" t="s">
        <v>23</v>
      </c>
      <c r="O3949" s="7">
        <f t="shared" si="124"/>
        <v>4461.34</v>
      </c>
      <c r="P3949" s="1" t="str">
        <f>IF(Table1[[#This Row],[quantity]]&gt;=6,"Bulk Order","-")</f>
        <v>-</v>
      </c>
    </row>
    <row r="3950" spans="1:16" ht="14.25" customHeight="1" x14ac:dyDescent="0.3">
      <c r="A3950" s="6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3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/>
      <c r="N3950" s="1" t="s">
        <v>28</v>
      </c>
      <c r="O3950" s="7">
        <f t="shared" si="124"/>
        <v>2022.9660000000001</v>
      </c>
      <c r="P3950" s="1" t="str">
        <f>IF(Table1[[#This Row],[quantity]]&gt;=6,"Bulk Order","-")</f>
        <v>Bulk Order</v>
      </c>
    </row>
    <row r="3951" spans="1:16" ht="14.25" customHeight="1" x14ac:dyDescent="0.3">
      <c r="A3951" s="6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3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/>
      <c r="N3951" s="1" t="s">
        <v>23</v>
      </c>
      <c r="O3951" s="7">
        <f t="shared" si="124"/>
        <v>577.10599999999999</v>
      </c>
      <c r="P3951" s="1" t="str">
        <f>IF(Table1[[#This Row],[quantity]]&gt;=6,"Bulk Order","-")</f>
        <v>Bulk Order</v>
      </c>
    </row>
    <row r="3952" spans="1:16" ht="14.25" customHeight="1" x14ac:dyDescent="0.3">
      <c r="A3952" s="6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3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/>
      <c r="N3952" s="1" t="s">
        <v>23</v>
      </c>
      <c r="O3952" s="7">
        <f t="shared" si="124"/>
        <v>104.2587</v>
      </c>
      <c r="P3952" s="1" t="str">
        <f>IF(Table1[[#This Row],[quantity]]&gt;=6,"Bulk Order","-")</f>
        <v>-</v>
      </c>
    </row>
    <row r="3953" spans="1:16" ht="14.25" customHeight="1" x14ac:dyDescent="0.3">
      <c r="A3953" s="6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3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/>
      <c r="N3953" s="1" t="s">
        <v>48</v>
      </c>
      <c r="O3953" s="7">
        <f t="shared" si="124"/>
        <v>1506.4883</v>
      </c>
      <c r="P3953" s="1" t="str">
        <f>IF(Table1[[#This Row],[quantity]]&gt;=6,"Bulk Order","-")</f>
        <v>-</v>
      </c>
    </row>
    <row r="3954" spans="1:16" ht="14.25" customHeight="1" x14ac:dyDescent="0.3">
      <c r="A3954" s="6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3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/>
      <c r="N3954" s="1" t="s">
        <v>23</v>
      </c>
      <c r="O3954" s="7">
        <f t="shared" si="124"/>
        <v>248.45519999999999</v>
      </c>
      <c r="P3954" s="1" t="str">
        <f>IF(Table1[[#This Row],[quantity]]&gt;=6,"Bulk Order","-")</f>
        <v>Bulk Order</v>
      </c>
    </row>
    <row r="3955" spans="1:16" ht="14.25" customHeight="1" x14ac:dyDescent="0.3">
      <c r="A3955" s="6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3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/>
      <c r="N3955" s="1" t="s">
        <v>17</v>
      </c>
      <c r="O3955" s="7">
        <f t="shared" si="124"/>
        <v>2253.3786</v>
      </c>
      <c r="P3955" s="1" t="str">
        <f>IF(Table1[[#This Row],[quantity]]&gt;=6,"Bulk Order","-")</f>
        <v>Bulk Order</v>
      </c>
    </row>
    <row r="3956" spans="1:16" ht="14.25" customHeight="1" x14ac:dyDescent="0.3">
      <c r="A3956" s="6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3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/>
      <c r="N3956" s="1" t="s">
        <v>34</v>
      </c>
      <c r="O3956" s="7">
        <f t="shared" si="124"/>
        <v>2064.404</v>
      </c>
      <c r="P3956" s="1" t="str">
        <f>IF(Table1[[#This Row],[quantity]]&gt;=6,"Bulk Order","-")</f>
        <v>-</v>
      </c>
    </row>
    <row r="3957" spans="1:16" ht="14.25" customHeight="1" x14ac:dyDescent="0.3">
      <c r="A3957" s="6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3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/>
      <c r="N3957" s="1" t="s">
        <v>48</v>
      </c>
      <c r="O3957" s="7">
        <f t="shared" si="124"/>
        <v>3333.5520000000001</v>
      </c>
      <c r="P3957" s="1" t="str">
        <f>IF(Table1[[#This Row],[quantity]]&gt;=6,"Bulk Order","-")</f>
        <v>-</v>
      </c>
    </row>
    <row r="3958" spans="1:16" ht="14.25" customHeight="1" x14ac:dyDescent="0.3">
      <c r="A3958" s="6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3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/>
      <c r="N3958" s="1" t="s">
        <v>48</v>
      </c>
      <c r="O3958" s="7">
        <f t="shared" si="124"/>
        <v>680.61840000000007</v>
      </c>
      <c r="P3958" s="1" t="str">
        <f>IF(Table1[[#This Row],[quantity]]&gt;=6,"Bulk Order","-")</f>
        <v>-</v>
      </c>
    </row>
    <row r="3959" spans="1:16" ht="14.25" customHeight="1" x14ac:dyDescent="0.3">
      <c r="A3959" s="6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3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/>
      <c r="N3959" s="1" t="s">
        <v>28</v>
      </c>
      <c r="O3959" s="7">
        <f t="shared" si="124"/>
        <v>1459.0708</v>
      </c>
      <c r="P3959" s="1" t="str">
        <f>IF(Table1[[#This Row],[quantity]]&gt;=6,"Bulk Order","-")</f>
        <v>-</v>
      </c>
    </row>
    <row r="3960" spans="1:16" ht="14.25" customHeight="1" x14ac:dyDescent="0.3">
      <c r="A3960" s="6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3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/>
      <c r="N3960" s="1" t="s">
        <v>48</v>
      </c>
      <c r="O3960" s="7">
        <f t="shared" si="124"/>
        <v>3190.7098000000005</v>
      </c>
      <c r="P3960" s="1" t="str">
        <f>IF(Table1[[#This Row],[quantity]]&gt;=6,"Bulk Order","-")</f>
        <v>Bulk Order</v>
      </c>
    </row>
    <row r="3961" spans="1:16" ht="14.25" customHeight="1" x14ac:dyDescent="0.3">
      <c r="A3961" s="6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3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/>
      <c r="N3961" s="1" t="s">
        <v>39</v>
      </c>
      <c r="O3961" s="7">
        <f t="shared" si="124"/>
        <v>1284.7465000000002</v>
      </c>
      <c r="P3961" s="1" t="str">
        <f>IF(Table1[[#This Row],[quantity]]&gt;=6,"Bulk Order","-")</f>
        <v>Bulk Order</v>
      </c>
    </row>
    <row r="3962" spans="1:16" ht="14.25" customHeight="1" x14ac:dyDescent="0.3">
      <c r="A3962" s="6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3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/>
      <c r="N3962" s="1" t="s">
        <v>48</v>
      </c>
      <c r="O3962" s="7">
        <f t="shared" si="124"/>
        <v>318.03839999999997</v>
      </c>
      <c r="P3962" s="1" t="str">
        <f>IF(Table1[[#This Row],[quantity]]&gt;=6,"Bulk Order","-")</f>
        <v>Bulk Order</v>
      </c>
    </row>
    <row r="3963" spans="1:16" ht="14.25" customHeight="1" x14ac:dyDescent="0.3">
      <c r="A3963" s="6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3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/>
      <c r="N3963" s="1" t="s">
        <v>34</v>
      </c>
      <c r="O3963" s="7">
        <f t="shared" si="124"/>
        <v>398.56080000000003</v>
      </c>
      <c r="P3963" s="1" t="str">
        <f>IF(Table1[[#This Row],[quantity]]&gt;=6,"Bulk Order","-")</f>
        <v>Bulk Order</v>
      </c>
    </row>
    <row r="3964" spans="1:16" ht="14.25" customHeight="1" x14ac:dyDescent="0.3">
      <c r="A3964" s="6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3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/>
      <c r="N3964" s="1" t="s">
        <v>48</v>
      </c>
      <c r="O3964" s="7">
        <f t="shared" si="124"/>
        <v>3391.3218999999999</v>
      </c>
      <c r="P3964" s="1" t="str">
        <f>IF(Table1[[#This Row],[quantity]]&gt;=6,"Bulk Order","-")</f>
        <v>-</v>
      </c>
    </row>
    <row r="3965" spans="1:16" ht="14.25" customHeight="1" x14ac:dyDescent="0.3">
      <c r="A3965" s="6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3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/>
      <c r="N3965" s="1" t="s">
        <v>34</v>
      </c>
      <c r="O3965" s="7">
        <f t="shared" si="124"/>
        <v>3107.6196</v>
      </c>
      <c r="P3965" s="1" t="str">
        <f>IF(Table1[[#This Row],[quantity]]&gt;=6,"Bulk Order","-")</f>
        <v>-</v>
      </c>
    </row>
    <row r="3966" spans="1:16" ht="14.25" customHeight="1" x14ac:dyDescent="0.3">
      <c r="A3966" s="6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3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/>
      <c r="N3966" s="1" t="s">
        <v>23</v>
      </c>
      <c r="O3966" s="7">
        <f t="shared" si="124"/>
        <v>2371.5827999999997</v>
      </c>
      <c r="P3966" s="1" t="str">
        <f>IF(Table1[[#This Row],[quantity]]&gt;=6,"Bulk Order","-")</f>
        <v>Bulk Order</v>
      </c>
    </row>
    <row r="3967" spans="1:16" ht="14.25" customHeight="1" x14ac:dyDescent="0.3">
      <c r="A3967" s="6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3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/>
      <c r="N3967" s="1" t="s">
        <v>28</v>
      </c>
      <c r="O3967" s="7">
        <f t="shared" si="124"/>
        <v>443.57299999999998</v>
      </c>
      <c r="P3967" s="1" t="str">
        <f>IF(Table1[[#This Row],[quantity]]&gt;=6,"Bulk Order","-")</f>
        <v>-</v>
      </c>
    </row>
    <row r="3968" spans="1:16" ht="14.25" customHeight="1" x14ac:dyDescent="0.3">
      <c r="A3968" s="6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3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/>
      <c r="N3968" s="1" t="s">
        <v>39</v>
      </c>
      <c r="O3968" s="7">
        <f t="shared" si="124"/>
        <v>2066.0616</v>
      </c>
      <c r="P3968" s="1" t="str">
        <f>IF(Table1[[#This Row],[quantity]]&gt;=6,"Bulk Order","-")</f>
        <v>Bulk Order</v>
      </c>
    </row>
    <row r="3969" spans="1:16" ht="14.25" customHeight="1" x14ac:dyDescent="0.3">
      <c r="A3969" s="6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3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/>
      <c r="N3969" s="1" t="s">
        <v>39</v>
      </c>
      <c r="O3969" s="7">
        <f t="shared" si="124"/>
        <v>1655.0050000000001</v>
      </c>
      <c r="P3969" s="1" t="str">
        <f>IF(Table1[[#This Row],[quantity]]&gt;=6,"Bulk Order","-")</f>
        <v>-</v>
      </c>
    </row>
    <row r="3970" spans="1:16" ht="14.25" customHeight="1" x14ac:dyDescent="0.3">
      <c r="A3970" s="6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3"/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/>
      <c r="N3970" s="1" t="s">
        <v>28</v>
      </c>
      <c r="O3970" s="7">
        <f t="shared" si="124"/>
        <v>1238.24</v>
      </c>
      <c r="P3970" s="1" t="str">
        <f>IF(Table1[[#This Row],[quantity]]&gt;=6,"Bulk Order","-")</f>
        <v>-</v>
      </c>
    </row>
    <row r="3971" spans="1:16" ht="14.25" customHeight="1" x14ac:dyDescent="0.3">
      <c r="A3971" s="6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ref="F3971:F4034" si="125">D3971*E3971</f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/>
      <c r="N3971" s="1" t="s">
        <v>17</v>
      </c>
      <c r="O3971" s="7">
        <f t="shared" ref="O3971:O4034" si="126">D3971-F3971</f>
        <v>2484.7863000000002</v>
      </c>
      <c r="P3971" s="1" t="str">
        <f>IF(Table1[[#This Row],[quantity]]&gt;=6,"Bulk Order","-")</f>
        <v>-</v>
      </c>
    </row>
    <row r="3972" spans="1:16" ht="14.25" customHeight="1" x14ac:dyDescent="0.3">
      <c r="A3972" s="6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5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/>
      <c r="N3972" s="1" t="s">
        <v>34</v>
      </c>
      <c r="O3972" s="7">
        <f t="shared" si="126"/>
        <v>2750.0029999999997</v>
      </c>
      <c r="P3972" s="1" t="str">
        <f>IF(Table1[[#This Row],[quantity]]&gt;=6,"Bulk Order","-")</f>
        <v>-</v>
      </c>
    </row>
    <row r="3973" spans="1:16" ht="14.25" customHeight="1" x14ac:dyDescent="0.3">
      <c r="A3973" s="6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5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/>
      <c r="N3973" s="1" t="s">
        <v>39</v>
      </c>
      <c r="O3973" s="7">
        <f t="shared" si="126"/>
        <v>4361.9520000000002</v>
      </c>
      <c r="P3973" s="1" t="str">
        <f>IF(Table1[[#This Row],[quantity]]&gt;=6,"Bulk Order","-")</f>
        <v>-</v>
      </c>
    </row>
    <row r="3974" spans="1:16" ht="14.25" customHeight="1" x14ac:dyDescent="0.3">
      <c r="A3974" s="6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5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/>
      <c r="N3974" s="1" t="s">
        <v>34</v>
      </c>
      <c r="O3974" s="7">
        <f t="shared" si="126"/>
        <v>2671.9272000000001</v>
      </c>
      <c r="P3974" s="1" t="str">
        <f>IF(Table1[[#This Row],[quantity]]&gt;=6,"Bulk Order","-")</f>
        <v>-</v>
      </c>
    </row>
    <row r="3975" spans="1:16" ht="14.25" customHeight="1" x14ac:dyDescent="0.3">
      <c r="A3975" s="6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5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/>
      <c r="N3975" s="1" t="s">
        <v>34</v>
      </c>
      <c r="O3975" s="7">
        <f t="shared" si="126"/>
        <v>1420.4942000000001</v>
      </c>
      <c r="P3975" s="1" t="str">
        <f>IF(Table1[[#This Row],[quantity]]&gt;=6,"Bulk Order","-")</f>
        <v>Bulk Order</v>
      </c>
    </row>
    <row r="3976" spans="1:16" ht="14.25" customHeight="1" x14ac:dyDescent="0.3">
      <c r="A3976" s="6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5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/>
      <c r="N3976" s="1" t="s">
        <v>28</v>
      </c>
      <c r="O3976" s="7">
        <f t="shared" si="126"/>
        <v>1472.1425999999999</v>
      </c>
      <c r="P3976" s="1" t="str">
        <f>IF(Table1[[#This Row],[quantity]]&gt;=6,"Bulk Order","-")</f>
        <v>-</v>
      </c>
    </row>
    <row r="3977" spans="1:16" ht="14.25" customHeight="1" x14ac:dyDescent="0.3">
      <c r="A3977" s="6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5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/>
      <c r="N3977" s="1" t="s">
        <v>34</v>
      </c>
      <c r="O3977" s="7">
        <f t="shared" si="126"/>
        <v>1616.0009999999997</v>
      </c>
      <c r="P3977" s="1" t="str">
        <f>IF(Table1[[#This Row],[quantity]]&gt;=6,"Bulk Order","-")</f>
        <v>-</v>
      </c>
    </row>
    <row r="3978" spans="1:16" ht="14.25" customHeight="1" x14ac:dyDescent="0.3">
      <c r="A3978" s="6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5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/>
      <c r="N3978" s="1" t="s">
        <v>39</v>
      </c>
      <c r="O3978" s="7">
        <f t="shared" si="126"/>
        <v>2895.3288000000002</v>
      </c>
      <c r="P3978" s="1" t="str">
        <f>IF(Table1[[#This Row],[quantity]]&gt;=6,"Bulk Order","-")</f>
        <v>Bulk Order</v>
      </c>
    </row>
    <row r="3979" spans="1:16" ht="14.25" customHeight="1" x14ac:dyDescent="0.3">
      <c r="A3979" s="6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5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/>
      <c r="N3979" s="1" t="s">
        <v>48</v>
      </c>
      <c r="O3979" s="7">
        <f t="shared" si="126"/>
        <v>2862.1535999999996</v>
      </c>
      <c r="P3979" s="1" t="str">
        <f>IF(Table1[[#This Row],[quantity]]&gt;=6,"Bulk Order","-")</f>
        <v>-</v>
      </c>
    </row>
    <row r="3980" spans="1:16" ht="14.25" customHeight="1" x14ac:dyDescent="0.3">
      <c r="A3980" s="6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5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/>
      <c r="N3980" s="1" t="s">
        <v>34</v>
      </c>
      <c r="O3980" s="7">
        <f t="shared" si="126"/>
        <v>3038.2506000000003</v>
      </c>
      <c r="P3980" s="1" t="str">
        <f>IF(Table1[[#This Row],[quantity]]&gt;=6,"Bulk Order","-")</f>
        <v>-</v>
      </c>
    </row>
    <row r="3981" spans="1:16" ht="14.25" customHeight="1" x14ac:dyDescent="0.3">
      <c r="A3981" s="6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5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/>
      <c r="N3981" s="1" t="s">
        <v>39</v>
      </c>
      <c r="O3981" s="7">
        <f t="shared" si="126"/>
        <v>135.5274</v>
      </c>
      <c r="P3981" s="1" t="str">
        <f>IF(Table1[[#This Row],[quantity]]&gt;=6,"Bulk Order","-")</f>
        <v>-</v>
      </c>
    </row>
    <row r="3982" spans="1:16" ht="14.25" customHeight="1" x14ac:dyDescent="0.3">
      <c r="A3982" s="6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5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/>
      <c r="N3982" s="1" t="s">
        <v>34</v>
      </c>
      <c r="O3982" s="7">
        <f t="shared" si="126"/>
        <v>3331.3824</v>
      </c>
      <c r="P3982" s="1" t="str">
        <f>IF(Table1[[#This Row],[quantity]]&gt;=6,"Bulk Order","-")</f>
        <v>-</v>
      </c>
    </row>
    <row r="3983" spans="1:16" ht="14.25" customHeight="1" x14ac:dyDescent="0.3">
      <c r="A3983" s="6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5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/>
      <c r="N3983" s="1" t="s">
        <v>39</v>
      </c>
      <c r="O3983" s="7">
        <f t="shared" si="126"/>
        <v>1097.8571999999999</v>
      </c>
      <c r="P3983" s="1" t="str">
        <f>IF(Table1[[#This Row],[quantity]]&gt;=6,"Bulk Order","-")</f>
        <v>-</v>
      </c>
    </row>
    <row r="3984" spans="1:16" ht="14.25" customHeight="1" x14ac:dyDescent="0.3">
      <c r="A3984" s="6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5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/>
      <c r="N3984" s="1" t="s">
        <v>23</v>
      </c>
      <c r="O3984" s="7">
        <f t="shared" si="126"/>
        <v>611.33190000000002</v>
      </c>
      <c r="P3984" s="1" t="str">
        <f>IF(Table1[[#This Row],[quantity]]&gt;=6,"Bulk Order","-")</f>
        <v>Bulk Order</v>
      </c>
    </row>
    <row r="3985" spans="1:16" ht="14.25" customHeight="1" x14ac:dyDescent="0.3">
      <c r="A3985" s="6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5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/>
      <c r="N3985" s="1" t="s">
        <v>39</v>
      </c>
      <c r="O3985" s="7">
        <f t="shared" si="126"/>
        <v>3261.1248000000001</v>
      </c>
      <c r="P3985" s="1" t="str">
        <f>IF(Table1[[#This Row],[quantity]]&gt;=6,"Bulk Order","-")</f>
        <v>Bulk Order</v>
      </c>
    </row>
    <row r="3986" spans="1:16" ht="14.25" customHeight="1" x14ac:dyDescent="0.3">
      <c r="A3986" s="6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5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/>
      <c r="N3986" s="1" t="s">
        <v>17</v>
      </c>
      <c r="O3986" s="7">
        <f t="shared" si="126"/>
        <v>456.60299999999995</v>
      </c>
      <c r="P3986" s="1" t="str">
        <f>IF(Table1[[#This Row],[quantity]]&gt;=6,"Bulk Order","-")</f>
        <v>-</v>
      </c>
    </row>
    <row r="3987" spans="1:16" ht="14.25" customHeight="1" x14ac:dyDescent="0.3">
      <c r="A3987" s="6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5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/>
      <c r="N3987" s="1" t="s">
        <v>23</v>
      </c>
      <c r="O3987" s="7">
        <f t="shared" si="126"/>
        <v>1170.672</v>
      </c>
      <c r="P3987" s="1" t="str">
        <f>IF(Table1[[#This Row],[quantity]]&gt;=6,"Bulk Order","-")</f>
        <v>Bulk Order</v>
      </c>
    </row>
    <row r="3988" spans="1:16" ht="14.25" customHeight="1" x14ac:dyDescent="0.3">
      <c r="A3988" s="6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5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/>
      <c r="N3988" s="1" t="s">
        <v>34</v>
      </c>
      <c r="O3988" s="7">
        <f t="shared" si="126"/>
        <v>977.48699999999997</v>
      </c>
      <c r="P3988" s="1" t="str">
        <f>IF(Table1[[#This Row],[quantity]]&gt;=6,"Bulk Order","-")</f>
        <v>-</v>
      </c>
    </row>
    <row r="3989" spans="1:16" ht="14.25" customHeight="1" x14ac:dyDescent="0.3">
      <c r="A3989" s="6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5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/>
      <c r="N3989" s="1" t="s">
        <v>48</v>
      </c>
      <c r="O3989" s="7">
        <f t="shared" si="126"/>
        <v>1855.1403999999998</v>
      </c>
      <c r="P3989" s="1" t="str">
        <f>IF(Table1[[#This Row],[quantity]]&gt;=6,"Bulk Order","-")</f>
        <v>Bulk Order</v>
      </c>
    </row>
    <row r="3990" spans="1:16" ht="14.25" customHeight="1" x14ac:dyDescent="0.3">
      <c r="A3990" s="6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5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/>
      <c r="N3990" s="1" t="s">
        <v>28</v>
      </c>
      <c r="O3990" s="7">
        <f t="shared" si="126"/>
        <v>1393.9435000000001</v>
      </c>
      <c r="P3990" s="1" t="str">
        <f>IF(Table1[[#This Row],[quantity]]&gt;=6,"Bulk Order","-")</f>
        <v>-</v>
      </c>
    </row>
    <row r="3991" spans="1:16" ht="14.25" customHeight="1" x14ac:dyDescent="0.3">
      <c r="A3991" s="6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5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/>
      <c r="N3991" s="1" t="s">
        <v>34</v>
      </c>
      <c r="O3991" s="7">
        <f t="shared" si="126"/>
        <v>2468.5972000000002</v>
      </c>
      <c r="P3991" s="1" t="str">
        <f>IF(Table1[[#This Row],[quantity]]&gt;=6,"Bulk Order","-")</f>
        <v>-</v>
      </c>
    </row>
    <row r="3992" spans="1:16" ht="14.25" customHeight="1" x14ac:dyDescent="0.3">
      <c r="A3992" s="6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5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/>
      <c r="N3992" s="1" t="s">
        <v>48</v>
      </c>
      <c r="O3992" s="7">
        <f t="shared" si="126"/>
        <v>3315.2954</v>
      </c>
      <c r="P3992" s="1" t="str">
        <f>IF(Table1[[#This Row],[quantity]]&gt;=6,"Bulk Order","-")</f>
        <v>-</v>
      </c>
    </row>
    <row r="3993" spans="1:16" ht="14.25" customHeight="1" x14ac:dyDescent="0.3">
      <c r="A3993" s="6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5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/>
      <c r="N3993" s="1" t="s">
        <v>23</v>
      </c>
      <c r="O3993" s="7">
        <f t="shared" si="126"/>
        <v>1643.9657</v>
      </c>
      <c r="P3993" s="1" t="str">
        <f>IF(Table1[[#This Row],[quantity]]&gt;=6,"Bulk Order","-")</f>
        <v>Bulk Order</v>
      </c>
    </row>
    <row r="3994" spans="1:16" ht="14.25" customHeight="1" x14ac:dyDescent="0.3">
      <c r="A3994" s="6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5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/>
      <c r="N3994" s="1" t="s">
        <v>28</v>
      </c>
      <c r="O3994" s="7">
        <f t="shared" si="126"/>
        <v>1187.8413</v>
      </c>
      <c r="P3994" s="1" t="str">
        <f>IF(Table1[[#This Row],[quantity]]&gt;=6,"Bulk Order","-")</f>
        <v>-</v>
      </c>
    </row>
    <row r="3995" spans="1:16" ht="14.25" customHeight="1" x14ac:dyDescent="0.3">
      <c r="A3995" s="6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5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/>
      <c r="N3995" s="1" t="s">
        <v>39</v>
      </c>
      <c r="O3995" s="7">
        <f t="shared" si="126"/>
        <v>671.25</v>
      </c>
      <c r="P3995" s="1" t="str">
        <f>IF(Table1[[#This Row],[quantity]]&gt;=6,"Bulk Order","-")</f>
        <v>Bulk Order</v>
      </c>
    </row>
    <row r="3996" spans="1:16" ht="14.25" customHeight="1" x14ac:dyDescent="0.3">
      <c r="A3996" s="6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5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/>
      <c r="N3996" s="1" t="s">
        <v>48</v>
      </c>
      <c r="O3996" s="7">
        <f t="shared" si="126"/>
        <v>2912.8973999999998</v>
      </c>
      <c r="P3996" s="1" t="str">
        <f>IF(Table1[[#This Row],[quantity]]&gt;=6,"Bulk Order","-")</f>
        <v>Bulk Order</v>
      </c>
    </row>
    <row r="3997" spans="1:16" ht="14.25" customHeight="1" x14ac:dyDescent="0.3">
      <c r="A3997" s="6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5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/>
      <c r="N3997" s="1" t="s">
        <v>17</v>
      </c>
      <c r="O3997" s="7">
        <f t="shared" si="126"/>
        <v>1388.2132000000001</v>
      </c>
      <c r="P3997" s="1" t="str">
        <f>IF(Table1[[#This Row],[quantity]]&gt;=6,"Bulk Order","-")</f>
        <v>-</v>
      </c>
    </row>
    <row r="3998" spans="1:16" ht="14.25" customHeight="1" x14ac:dyDescent="0.3">
      <c r="A3998" s="6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5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/>
      <c r="N3998" s="1" t="s">
        <v>23</v>
      </c>
      <c r="O3998" s="7">
        <f t="shared" si="126"/>
        <v>525.59500000000003</v>
      </c>
      <c r="P3998" s="1" t="str">
        <f>IF(Table1[[#This Row],[quantity]]&gt;=6,"Bulk Order","-")</f>
        <v>-</v>
      </c>
    </row>
    <row r="3999" spans="1:16" ht="14.25" customHeight="1" x14ac:dyDescent="0.3">
      <c r="A3999" s="6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5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/>
      <c r="N3999" s="1" t="s">
        <v>17</v>
      </c>
      <c r="O3999" s="7">
        <f t="shared" si="126"/>
        <v>455.86799999999999</v>
      </c>
      <c r="P3999" s="1" t="str">
        <f>IF(Table1[[#This Row],[quantity]]&gt;=6,"Bulk Order","-")</f>
        <v>-</v>
      </c>
    </row>
    <row r="4000" spans="1:16" ht="14.25" customHeight="1" x14ac:dyDescent="0.3">
      <c r="A4000" s="6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5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/>
      <c r="N4000" s="1" t="s">
        <v>23</v>
      </c>
      <c r="O4000" s="7">
        <f t="shared" si="126"/>
        <v>957.2408999999999</v>
      </c>
      <c r="P4000" s="1" t="str">
        <f>IF(Table1[[#This Row],[quantity]]&gt;=6,"Bulk Order","-")</f>
        <v>Bulk Order</v>
      </c>
    </row>
    <row r="4001" spans="1:16" ht="14.25" customHeight="1" x14ac:dyDescent="0.3">
      <c r="A4001" s="6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5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/>
      <c r="N4001" s="1" t="s">
        <v>39</v>
      </c>
      <c r="O4001" s="7">
        <f t="shared" si="126"/>
        <v>3084.7498000000001</v>
      </c>
      <c r="P4001" s="1" t="str">
        <f>IF(Table1[[#This Row],[quantity]]&gt;=6,"Bulk Order","-")</f>
        <v>-</v>
      </c>
    </row>
    <row r="4002" spans="1:16" ht="14.25" customHeight="1" x14ac:dyDescent="0.3">
      <c r="A4002" s="6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5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/>
      <c r="N4002" s="1" t="s">
        <v>28</v>
      </c>
      <c r="O4002" s="7">
        <f t="shared" si="126"/>
        <v>150.72989999999999</v>
      </c>
      <c r="P4002" s="1" t="str">
        <f>IF(Table1[[#This Row],[quantity]]&gt;=6,"Bulk Order","-")</f>
        <v>-</v>
      </c>
    </row>
    <row r="4003" spans="1:16" ht="14.25" customHeight="1" x14ac:dyDescent="0.3">
      <c r="A4003" s="6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5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/>
      <c r="N4003" s="1" t="s">
        <v>28</v>
      </c>
      <c r="O4003" s="7">
        <f t="shared" si="126"/>
        <v>817.8599999999999</v>
      </c>
      <c r="P4003" s="1" t="str">
        <f>IF(Table1[[#This Row],[quantity]]&gt;=6,"Bulk Order","-")</f>
        <v>-</v>
      </c>
    </row>
    <row r="4004" spans="1:16" ht="14.25" customHeight="1" x14ac:dyDescent="0.3">
      <c r="A4004" s="6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5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/>
      <c r="N4004" s="1" t="s">
        <v>17</v>
      </c>
      <c r="O4004" s="7">
        <f t="shared" si="126"/>
        <v>582.51700000000005</v>
      </c>
      <c r="P4004" s="1" t="str">
        <f>IF(Table1[[#This Row],[quantity]]&gt;=6,"Bulk Order","-")</f>
        <v>-</v>
      </c>
    </row>
    <row r="4005" spans="1:16" ht="14.25" customHeight="1" x14ac:dyDescent="0.3">
      <c r="A4005" s="6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5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/>
      <c r="N4005" s="1" t="s">
        <v>17</v>
      </c>
      <c r="O4005" s="7">
        <f t="shared" si="126"/>
        <v>2584.8395999999998</v>
      </c>
      <c r="P4005" s="1" t="str">
        <f>IF(Table1[[#This Row],[quantity]]&gt;=6,"Bulk Order","-")</f>
        <v>-</v>
      </c>
    </row>
    <row r="4006" spans="1:16" ht="14.25" customHeight="1" x14ac:dyDescent="0.3">
      <c r="A4006" s="6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5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/>
      <c r="N4006" s="1" t="s">
        <v>34</v>
      </c>
      <c r="O4006" s="7">
        <f t="shared" si="126"/>
        <v>2666.91</v>
      </c>
      <c r="P4006" s="1" t="str">
        <f>IF(Table1[[#This Row],[quantity]]&gt;=6,"Bulk Order","-")</f>
        <v>-</v>
      </c>
    </row>
    <row r="4007" spans="1:16" ht="14.25" customHeight="1" x14ac:dyDescent="0.3">
      <c r="A4007" s="6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5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/>
      <c r="N4007" s="1" t="s">
        <v>23</v>
      </c>
      <c r="O4007" s="7">
        <f t="shared" si="126"/>
        <v>745.70399999999995</v>
      </c>
      <c r="P4007" s="1" t="str">
        <f>IF(Table1[[#This Row],[quantity]]&gt;=6,"Bulk Order","-")</f>
        <v>Bulk Order</v>
      </c>
    </row>
    <row r="4008" spans="1:16" ht="14.25" customHeight="1" x14ac:dyDescent="0.3">
      <c r="A4008" s="6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5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/>
      <c r="N4008" s="1" t="s">
        <v>39</v>
      </c>
      <c r="O4008" s="7">
        <f t="shared" si="126"/>
        <v>614.10799999999995</v>
      </c>
      <c r="P4008" s="1" t="str">
        <f>IF(Table1[[#This Row],[quantity]]&gt;=6,"Bulk Order","-")</f>
        <v>-</v>
      </c>
    </row>
    <row r="4009" spans="1:16" ht="14.25" customHeight="1" x14ac:dyDescent="0.3">
      <c r="A4009" s="6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5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/>
      <c r="N4009" s="1" t="s">
        <v>48</v>
      </c>
      <c r="O4009" s="7">
        <f t="shared" si="126"/>
        <v>3099.1320000000001</v>
      </c>
      <c r="P4009" s="1" t="str">
        <f>IF(Table1[[#This Row],[quantity]]&gt;=6,"Bulk Order","-")</f>
        <v>Bulk Order</v>
      </c>
    </row>
    <row r="4010" spans="1:16" ht="14.25" customHeight="1" x14ac:dyDescent="0.3">
      <c r="A4010" s="6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5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/>
      <c r="N4010" s="1" t="s">
        <v>23</v>
      </c>
      <c r="O4010" s="7">
        <f t="shared" si="126"/>
        <v>1021.7888999999999</v>
      </c>
      <c r="P4010" s="1" t="str">
        <f>IF(Table1[[#This Row],[quantity]]&gt;=6,"Bulk Order","-")</f>
        <v>-</v>
      </c>
    </row>
    <row r="4011" spans="1:16" ht="14.25" customHeight="1" x14ac:dyDescent="0.3">
      <c r="A4011" s="6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5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/>
      <c r="N4011" s="1" t="s">
        <v>34</v>
      </c>
      <c r="O4011" s="7">
        <f t="shared" si="126"/>
        <v>2941.4981000000002</v>
      </c>
      <c r="P4011" s="1" t="str">
        <f>IF(Table1[[#This Row],[quantity]]&gt;=6,"Bulk Order","-")</f>
        <v>-</v>
      </c>
    </row>
    <row r="4012" spans="1:16" ht="14.25" customHeight="1" x14ac:dyDescent="0.3">
      <c r="A4012" s="6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5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/>
      <c r="N4012" s="1" t="s">
        <v>34</v>
      </c>
      <c r="O4012" s="7">
        <f t="shared" si="126"/>
        <v>860.30820000000006</v>
      </c>
      <c r="P4012" s="1" t="str">
        <f>IF(Table1[[#This Row],[quantity]]&gt;=6,"Bulk Order","-")</f>
        <v>-</v>
      </c>
    </row>
    <row r="4013" spans="1:16" ht="14.25" customHeight="1" x14ac:dyDescent="0.3">
      <c r="A4013" s="6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5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/>
      <c r="N4013" s="1" t="s">
        <v>34</v>
      </c>
      <c r="O4013" s="7">
        <f t="shared" si="126"/>
        <v>410.584</v>
      </c>
      <c r="P4013" s="1" t="str">
        <f>IF(Table1[[#This Row],[quantity]]&gt;=6,"Bulk Order","-")</f>
        <v>-</v>
      </c>
    </row>
    <row r="4014" spans="1:16" ht="14.25" customHeight="1" x14ac:dyDescent="0.3">
      <c r="A4014" s="6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5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/>
      <c r="N4014" s="1" t="s">
        <v>28</v>
      </c>
      <c r="O4014" s="7">
        <f t="shared" si="126"/>
        <v>3102.2017999999998</v>
      </c>
      <c r="P4014" s="1" t="str">
        <f>IF(Table1[[#This Row],[quantity]]&gt;=6,"Bulk Order","-")</f>
        <v>Bulk Order</v>
      </c>
    </row>
    <row r="4015" spans="1:16" ht="14.25" customHeight="1" x14ac:dyDescent="0.3">
      <c r="A4015" s="6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5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/>
      <c r="N4015" s="1" t="s">
        <v>28</v>
      </c>
      <c r="O4015" s="7">
        <f t="shared" si="126"/>
        <v>1574.4974999999999</v>
      </c>
      <c r="P4015" s="1" t="str">
        <f>IF(Table1[[#This Row],[quantity]]&gt;=6,"Bulk Order","-")</f>
        <v>Bulk Order</v>
      </c>
    </row>
    <row r="4016" spans="1:16" ht="14.25" customHeight="1" x14ac:dyDescent="0.3">
      <c r="A4016" s="6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5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/>
      <c r="N4016" s="1" t="s">
        <v>23</v>
      </c>
      <c r="O4016" s="7">
        <f t="shared" si="126"/>
        <v>3599.3735999999999</v>
      </c>
      <c r="P4016" s="1" t="str">
        <f>IF(Table1[[#This Row],[quantity]]&gt;=6,"Bulk Order","-")</f>
        <v>Bulk Order</v>
      </c>
    </row>
    <row r="4017" spans="1:16" ht="14.25" customHeight="1" x14ac:dyDescent="0.3">
      <c r="A4017" s="6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5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/>
      <c r="N4017" s="1" t="s">
        <v>28</v>
      </c>
      <c r="O4017" s="7">
        <f t="shared" si="126"/>
        <v>2982.3627999999999</v>
      </c>
      <c r="P4017" s="1" t="str">
        <f>IF(Table1[[#This Row],[quantity]]&gt;=6,"Bulk Order","-")</f>
        <v>Bulk Order</v>
      </c>
    </row>
    <row r="4018" spans="1:16" ht="14.25" customHeight="1" x14ac:dyDescent="0.3">
      <c r="A4018" s="6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5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/>
      <c r="N4018" s="1" t="s">
        <v>23</v>
      </c>
      <c r="O4018" s="7">
        <f t="shared" si="126"/>
        <v>1166.6890000000001</v>
      </c>
      <c r="P4018" s="1" t="str">
        <f>IF(Table1[[#This Row],[quantity]]&gt;=6,"Bulk Order","-")</f>
        <v>-</v>
      </c>
    </row>
    <row r="4019" spans="1:16" ht="14.25" customHeight="1" x14ac:dyDescent="0.3">
      <c r="A4019" s="6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5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/>
      <c r="N4019" s="1" t="s">
        <v>23</v>
      </c>
      <c r="O4019" s="7">
        <f t="shared" si="126"/>
        <v>2732.32</v>
      </c>
      <c r="P4019" s="1" t="str">
        <f>IF(Table1[[#This Row],[quantity]]&gt;=6,"Bulk Order","-")</f>
        <v>Bulk Order</v>
      </c>
    </row>
    <row r="4020" spans="1:16" ht="14.25" customHeight="1" x14ac:dyDescent="0.3">
      <c r="A4020" s="6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5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/>
      <c r="N4020" s="1" t="s">
        <v>23</v>
      </c>
      <c r="O4020" s="7">
        <f t="shared" si="126"/>
        <v>2382.3267999999998</v>
      </c>
      <c r="P4020" s="1" t="str">
        <f>IF(Table1[[#This Row],[quantity]]&gt;=6,"Bulk Order","-")</f>
        <v>-</v>
      </c>
    </row>
    <row r="4021" spans="1:16" ht="14.25" customHeight="1" x14ac:dyDescent="0.3">
      <c r="A4021" s="6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5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/>
      <c r="N4021" s="1" t="s">
        <v>28</v>
      </c>
      <c r="O4021" s="7">
        <f t="shared" si="126"/>
        <v>1701.2190000000001</v>
      </c>
      <c r="P4021" s="1" t="str">
        <f>IF(Table1[[#This Row],[quantity]]&gt;=6,"Bulk Order","-")</f>
        <v>Bulk Order</v>
      </c>
    </row>
    <row r="4022" spans="1:16" ht="14.25" customHeight="1" x14ac:dyDescent="0.3">
      <c r="A4022" s="6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5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/>
      <c r="N4022" s="1" t="s">
        <v>48</v>
      </c>
      <c r="O4022" s="7">
        <f t="shared" si="126"/>
        <v>747.27639999999997</v>
      </c>
      <c r="P4022" s="1" t="str">
        <f>IF(Table1[[#This Row],[quantity]]&gt;=6,"Bulk Order","-")</f>
        <v>Bulk Order</v>
      </c>
    </row>
    <row r="4023" spans="1:16" ht="14.25" customHeight="1" x14ac:dyDescent="0.3">
      <c r="A4023" s="6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5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/>
      <c r="N4023" s="1" t="s">
        <v>23</v>
      </c>
      <c r="O4023" s="7">
        <f t="shared" si="126"/>
        <v>892.32079999999996</v>
      </c>
      <c r="P4023" s="1" t="str">
        <f>IF(Table1[[#This Row],[quantity]]&gt;=6,"Bulk Order","-")</f>
        <v>-</v>
      </c>
    </row>
    <row r="4024" spans="1:16" ht="14.25" customHeight="1" x14ac:dyDescent="0.3">
      <c r="A4024" s="6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5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/>
      <c r="N4024" s="1" t="s">
        <v>28</v>
      </c>
      <c r="O4024" s="7">
        <f t="shared" si="126"/>
        <v>850.78399999999999</v>
      </c>
      <c r="P4024" s="1" t="str">
        <f>IF(Table1[[#This Row],[quantity]]&gt;=6,"Bulk Order","-")</f>
        <v>Bulk Order</v>
      </c>
    </row>
    <row r="4025" spans="1:16" ht="14.25" customHeight="1" x14ac:dyDescent="0.3">
      <c r="A4025" s="6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5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/>
      <c r="N4025" s="1" t="s">
        <v>48</v>
      </c>
      <c r="O4025" s="7">
        <f t="shared" si="126"/>
        <v>3063.9888000000001</v>
      </c>
      <c r="P4025" s="1" t="str">
        <f>IF(Table1[[#This Row],[quantity]]&gt;=6,"Bulk Order","-")</f>
        <v>-</v>
      </c>
    </row>
    <row r="4026" spans="1:16" ht="14.25" customHeight="1" x14ac:dyDescent="0.3">
      <c r="A4026" s="6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5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/>
      <c r="N4026" s="1" t="s">
        <v>39</v>
      </c>
      <c r="O4026" s="7">
        <f t="shared" si="126"/>
        <v>1492.7311999999999</v>
      </c>
      <c r="P4026" s="1" t="str">
        <f>IF(Table1[[#This Row],[quantity]]&gt;=6,"Bulk Order","-")</f>
        <v>-</v>
      </c>
    </row>
    <row r="4027" spans="1:16" ht="14.25" customHeight="1" x14ac:dyDescent="0.3">
      <c r="A4027" s="6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5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/>
      <c r="N4027" s="1" t="s">
        <v>23</v>
      </c>
      <c r="O4027" s="7">
        <f t="shared" si="126"/>
        <v>1278.9525000000001</v>
      </c>
      <c r="P4027" s="1" t="str">
        <f>IF(Table1[[#This Row],[quantity]]&gt;=6,"Bulk Order","-")</f>
        <v>-</v>
      </c>
    </row>
    <row r="4028" spans="1:16" ht="14.25" customHeight="1" x14ac:dyDescent="0.3">
      <c r="A4028" s="6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5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/>
      <c r="N4028" s="1" t="s">
        <v>34</v>
      </c>
      <c r="O4028" s="7">
        <f t="shared" si="126"/>
        <v>2915.1719999999996</v>
      </c>
      <c r="P4028" s="1" t="str">
        <f>IF(Table1[[#This Row],[quantity]]&gt;=6,"Bulk Order","-")</f>
        <v>-</v>
      </c>
    </row>
    <row r="4029" spans="1:16" ht="14.25" customHeight="1" x14ac:dyDescent="0.3">
      <c r="A4029" s="6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5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/>
      <c r="N4029" s="1" t="s">
        <v>17</v>
      </c>
      <c r="O4029" s="7">
        <f t="shared" si="126"/>
        <v>182.05110000000002</v>
      </c>
      <c r="P4029" s="1" t="str">
        <f>IF(Table1[[#This Row],[quantity]]&gt;=6,"Bulk Order","-")</f>
        <v>-</v>
      </c>
    </row>
    <row r="4030" spans="1:16" ht="14.25" customHeight="1" x14ac:dyDescent="0.3">
      <c r="A4030" s="6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5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/>
      <c r="N4030" s="1" t="s">
        <v>34</v>
      </c>
      <c r="O4030" s="7">
        <f t="shared" si="126"/>
        <v>1655.72</v>
      </c>
      <c r="P4030" s="1" t="str">
        <f>IF(Table1[[#This Row],[quantity]]&gt;=6,"Bulk Order","-")</f>
        <v>-</v>
      </c>
    </row>
    <row r="4031" spans="1:16" ht="14.25" customHeight="1" x14ac:dyDescent="0.3">
      <c r="A4031" s="6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5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/>
      <c r="N4031" s="1" t="s">
        <v>23</v>
      </c>
      <c r="O4031" s="7">
        <f t="shared" si="126"/>
        <v>2847.5200000000004</v>
      </c>
      <c r="P4031" s="1" t="str">
        <f>IF(Table1[[#This Row],[quantity]]&gt;=6,"Bulk Order","-")</f>
        <v>Bulk Order</v>
      </c>
    </row>
    <row r="4032" spans="1:16" ht="14.25" customHeight="1" x14ac:dyDescent="0.3">
      <c r="A4032" s="6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5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/>
      <c r="N4032" s="1" t="s">
        <v>48</v>
      </c>
      <c r="O4032" s="7">
        <f t="shared" si="126"/>
        <v>1244.5518999999999</v>
      </c>
      <c r="P4032" s="1" t="str">
        <f>IF(Table1[[#This Row],[quantity]]&gt;=6,"Bulk Order","-")</f>
        <v>Bulk Order</v>
      </c>
    </row>
    <row r="4033" spans="1:16" ht="14.25" customHeight="1" x14ac:dyDescent="0.3">
      <c r="A4033" s="6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5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/>
      <c r="N4033" s="1" t="s">
        <v>28</v>
      </c>
      <c r="O4033" s="7">
        <f t="shared" si="126"/>
        <v>880.18920000000003</v>
      </c>
      <c r="P4033" s="1" t="str">
        <f>IF(Table1[[#This Row],[quantity]]&gt;=6,"Bulk Order","-")</f>
        <v>-</v>
      </c>
    </row>
    <row r="4034" spans="1:16" ht="14.25" customHeight="1" x14ac:dyDescent="0.3">
      <c r="A4034" s="6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5"/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/>
      <c r="N4034" s="1" t="s">
        <v>48</v>
      </c>
      <c r="O4034" s="7">
        <f t="shared" si="126"/>
        <v>2158.0581999999999</v>
      </c>
      <c r="P4034" s="1" t="str">
        <f>IF(Table1[[#This Row],[quantity]]&gt;=6,"Bulk Order","-")</f>
        <v>-</v>
      </c>
    </row>
    <row r="4035" spans="1:16" ht="14.25" customHeight="1" x14ac:dyDescent="0.3">
      <c r="A4035" s="6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ref="F4035:F4098" si="127">D4035*E4035</f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/>
      <c r="N4035" s="1" t="s">
        <v>23</v>
      </c>
      <c r="O4035" s="7">
        <f t="shared" ref="O4035:O4098" si="128">D4035-F4035</f>
        <v>3254.076</v>
      </c>
      <c r="P4035" s="1" t="str">
        <f>IF(Table1[[#This Row],[quantity]]&gt;=6,"Bulk Order","-")</f>
        <v>Bulk Order</v>
      </c>
    </row>
    <row r="4036" spans="1:16" ht="14.25" customHeight="1" x14ac:dyDescent="0.3">
      <c r="A4036" s="6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7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/>
      <c r="N4036" s="1" t="s">
        <v>23</v>
      </c>
      <c r="O4036" s="7">
        <f t="shared" si="128"/>
        <v>2289.2918999999997</v>
      </c>
      <c r="P4036" s="1" t="str">
        <f>IF(Table1[[#This Row],[quantity]]&gt;=6,"Bulk Order","-")</f>
        <v>Bulk Order</v>
      </c>
    </row>
    <row r="4037" spans="1:16" ht="14.25" customHeight="1" x14ac:dyDescent="0.3">
      <c r="A4037" s="6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7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/>
      <c r="N4037" s="1" t="s">
        <v>17</v>
      </c>
      <c r="O4037" s="7">
        <f t="shared" si="128"/>
        <v>127.8099</v>
      </c>
      <c r="P4037" s="1" t="str">
        <f>IF(Table1[[#This Row],[quantity]]&gt;=6,"Bulk Order","-")</f>
        <v>-</v>
      </c>
    </row>
    <row r="4038" spans="1:16" ht="14.25" customHeight="1" x14ac:dyDescent="0.3">
      <c r="A4038" s="6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7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/>
      <c r="N4038" s="1" t="s">
        <v>23</v>
      </c>
      <c r="O4038" s="7">
        <f t="shared" si="128"/>
        <v>391.86990000000003</v>
      </c>
      <c r="P4038" s="1" t="str">
        <f>IF(Table1[[#This Row],[quantity]]&gt;=6,"Bulk Order","-")</f>
        <v>-</v>
      </c>
    </row>
    <row r="4039" spans="1:16" ht="14.25" customHeight="1" x14ac:dyDescent="0.3">
      <c r="A4039" s="6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7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/>
      <c r="N4039" s="1" t="s">
        <v>34</v>
      </c>
      <c r="O4039" s="7">
        <f t="shared" si="128"/>
        <v>2435.1217000000001</v>
      </c>
      <c r="P4039" s="1" t="str">
        <f>IF(Table1[[#This Row],[quantity]]&gt;=6,"Bulk Order","-")</f>
        <v>-</v>
      </c>
    </row>
    <row r="4040" spans="1:16" ht="14.25" customHeight="1" x14ac:dyDescent="0.3">
      <c r="A4040" s="6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7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/>
      <c r="N4040" s="1" t="s">
        <v>34</v>
      </c>
      <c r="O4040" s="7">
        <f t="shared" si="128"/>
        <v>1503.6248000000001</v>
      </c>
      <c r="P4040" s="1" t="str">
        <f>IF(Table1[[#This Row],[quantity]]&gt;=6,"Bulk Order","-")</f>
        <v>-</v>
      </c>
    </row>
    <row r="4041" spans="1:16" ht="14.25" customHeight="1" x14ac:dyDescent="0.3">
      <c r="A4041" s="6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7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/>
      <c r="N4041" s="1" t="s">
        <v>23</v>
      </c>
      <c r="O4041" s="7">
        <f t="shared" si="128"/>
        <v>2603.9639999999999</v>
      </c>
      <c r="P4041" s="1" t="str">
        <f>IF(Table1[[#This Row],[quantity]]&gt;=6,"Bulk Order","-")</f>
        <v>-</v>
      </c>
    </row>
    <row r="4042" spans="1:16" ht="14.25" customHeight="1" x14ac:dyDescent="0.3">
      <c r="A4042" s="6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7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/>
      <c r="N4042" s="1" t="s">
        <v>23</v>
      </c>
      <c r="O4042" s="7">
        <f t="shared" si="128"/>
        <v>2691.65</v>
      </c>
      <c r="P4042" s="1" t="str">
        <f>IF(Table1[[#This Row],[quantity]]&gt;=6,"Bulk Order","-")</f>
        <v>Bulk Order</v>
      </c>
    </row>
    <row r="4043" spans="1:16" ht="14.25" customHeight="1" x14ac:dyDescent="0.3">
      <c r="A4043" s="6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7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/>
      <c r="N4043" s="1" t="s">
        <v>23</v>
      </c>
      <c r="O4043" s="7">
        <f t="shared" si="128"/>
        <v>2654.4870000000001</v>
      </c>
      <c r="P4043" s="1" t="str">
        <f>IF(Table1[[#This Row],[quantity]]&gt;=6,"Bulk Order","-")</f>
        <v>-</v>
      </c>
    </row>
    <row r="4044" spans="1:16" ht="14.25" customHeight="1" x14ac:dyDescent="0.3">
      <c r="A4044" s="6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7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/>
      <c r="N4044" s="1" t="s">
        <v>39</v>
      </c>
      <c r="O4044" s="7">
        <f t="shared" si="128"/>
        <v>4065.0659999999998</v>
      </c>
      <c r="P4044" s="1" t="str">
        <f>IF(Table1[[#This Row],[quantity]]&gt;=6,"Bulk Order","-")</f>
        <v>Bulk Order</v>
      </c>
    </row>
    <row r="4045" spans="1:16" ht="14.25" customHeight="1" x14ac:dyDescent="0.3">
      <c r="A4045" s="6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7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/>
      <c r="N4045" s="1" t="s">
        <v>48</v>
      </c>
      <c r="O4045" s="7">
        <f t="shared" si="128"/>
        <v>143.136</v>
      </c>
      <c r="P4045" s="1" t="str">
        <f>IF(Table1[[#This Row],[quantity]]&gt;=6,"Bulk Order","-")</f>
        <v>Bulk Order</v>
      </c>
    </row>
    <row r="4046" spans="1:16" ht="14.25" customHeight="1" x14ac:dyDescent="0.3">
      <c r="A4046" s="6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7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/>
      <c r="N4046" s="1" t="s">
        <v>39</v>
      </c>
      <c r="O4046" s="7">
        <f t="shared" si="128"/>
        <v>790.89639999999997</v>
      </c>
      <c r="P4046" s="1" t="str">
        <f>IF(Table1[[#This Row],[quantity]]&gt;=6,"Bulk Order","-")</f>
        <v>-</v>
      </c>
    </row>
    <row r="4047" spans="1:16" ht="14.25" customHeight="1" x14ac:dyDescent="0.3">
      <c r="A4047" s="6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7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/>
      <c r="N4047" s="1" t="s">
        <v>28</v>
      </c>
      <c r="O4047" s="7">
        <f t="shared" si="128"/>
        <v>2527.5520000000001</v>
      </c>
      <c r="P4047" s="1" t="str">
        <f>IF(Table1[[#This Row],[quantity]]&gt;=6,"Bulk Order","-")</f>
        <v>Bulk Order</v>
      </c>
    </row>
    <row r="4048" spans="1:16" ht="14.25" customHeight="1" x14ac:dyDescent="0.3">
      <c r="A4048" s="6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7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/>
      <c r="N4048" s="1" t="s">
        <v>39</v>
      </c>
      <c r="O4048" s="7">
        <f t="shared" si="128"/>
        <v>376.07839999999999</v>
      </c>
      <c r="P4048" s="1" t="str">
        <f>IF(Table1[[#This Row],[quantity]]&gt;=6,"Bulk Order","-")</f>
        <v>-</v>
      </c>
    </row>
    <row r="4049" spans="1:16" ht="14.25" customHeight="1" x14ac:dyDescent="0.3">
      <c r="A4049" s="6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7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/>
      <c r="N4049" s="1" t="s">
        <v>34</v>
      </c>
      <c r="O4049" s="7">
        <f t="shared" si="128"/>
        <v>2184.4412000000002</v>
      </c>
      <c r="P4049" s="1" t="str">
        <f>IF(Table1[[#This Row],[quantity]]&gt;=6,"Bulk Order","-")</f>
        <v>Bulk Order</v>
      </c>
    </row>
    <row r="4050" spans="1:16" ht="14.25" customHeight="1" x14ac:dyDescent="0.3">
      <c r="A4050" s="6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7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/>
      <c r="N4050" s="1" t="s">
        <v>34</v>
      </c>
      <c r="O4050" s="7">
        <f t="shared" si="128"/>
        <v>3396.3110999999999</v>
      </c>
      <c r="P4050" s="1" t="str">
        <f>IF(Table1[[#This Row],[quantity]]&gt;=6,"Bulk Order","-")</f>
        <v>Bulk Order</v>
      </c>
    </row>
    <row r="4051" spans="1:16" ht="14.25" customHeight="1" x14ac:dyDescent="0.3">
      <c r="A4051" s="6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7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/>
      <c r="N4051" s="1" t="s">
        <v>34</v>
      </c>
      <c r="O4051" s="7">
        <f t="shared" si="128"/>
        <v>3568.9895999999999</v>
      </c>
      <c r="P4051" s="1" t="str">
        <f>IF(Table1[[#This Row],[quantity]]&gt;=6,"Bulk Order","-")</f>
        <v>Bulk Order</v>
      </c>
    </row>
    <row r="4052" spans="1:16" ht="14.25" customHeight="1" x14ac:dyDescent="0.3">
      <c r="A4052" s="6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7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/>
      <c r="N4052" s="1" t="s">
        <v>23</v>
      </c>
      <c r="O4052" s="7">
        <f t="shared" si="128"/>
        <v>2815.7605999999996</v>
      </c>
      <c r="P4052" s="1" t="str">
        <f>IF(Table1[[#This Row],[quantity]]&gt;=6,"Bulk Order","-")</f>
        <v>Bulk Order</v>
      </c>
    </row>
    <row r="4053" spans="1:16" ht="14.25" customHeight="1" x14ac:dyDescent="0.3">
      <c r="A4053" s="6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7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/>
      <c r="N4053" s="1" t="s">
        <v>28</v>
      </c>
      <c r="O4053" s="7">
        <f t="shared" si="128"/>
        <v>3987.6360999999997</v>
      </c>
      <c r="P4053" s="1" t="str">
        <f>IF(Table1[[#This Row],[quantity]]&gt;=6,"Bulk Order","-")</f>
        <v>-</v>
      </c>
    </row>
    <row r="4054" spans="1:16" ht="14.25" customHeight="1" x14ac:dyDescent="0.3">
      <c r="A4054" s="6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7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/>
      <c r="N4054" s="1" t="s">
        <v>23</v>
      </c>
      <c r="O4054" s="7">
        <f t="shared" si="128"/>
        <v>508.9796</v>
      </c>
      <c r="P4054" s="1" t="str">
        <f>IF(Table1[[#This Row],[quantity]]&gt;=6,"Bulk Order","-")</f>
        <v>-</v>
      </c>
    </row>
    <row r="4055" spans="1:16" ht="14.25" customHeight="1" x14ac:dyDescent="0.3">
      <c r="A4055" s="6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7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/>
      <c r="N4055" s="1" t="s">
        <v>48</v>
      </c>
      <c r="O4055" s="7">
        <f t="shared" si="128"/>
        <v>1187.28</v>
      </c>
      <c r="P4055" s="1" t="str">
        <f>IF(Table1[[#This Row],[quantity]]&gt;=6,"Bulk Order","-")</f>
        <v>-</v>
      </c>
    </row>
    <row r="4056" spans="1:16" ht="14.25" customHeight="1" x14ac:dyDescent="0.3">
      <c r="A4056" s="6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7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/>
      <c r="N4056" s="1" t="s">
        <v>34</v>
      </c>
      <c r="O4056" s="7">
        <f t="shared" si="128"/>
        <v>1892.4386000000002</v>
      </c>
      <c r="P4056" s="1" t="str">
        <f>IF(Table1[[#This Row],[quantity]]&gt;=6,"Bulk Order","-")</f>
        <v>-</v>
      </c>
    </row>
    <row r="4057" spans="1:16" ht="14.25" customHeight="1" x14ac:dyDescent="0.3">
      <c r="A4057" s="6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7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/>
      <c r="N4057" s="1" t="s">
        <v>23</v>
      </c>
      <c r="O4057" s="7">
        <f t="shared" si="128"/>
        <v>1573.731</v>
      </c>
      <c r="P4057" s="1" t="str">
        <f>IF(Table1[[#This Row],[quantity]]&gt;=6,"Bulk Order","-")</f>
        <v>-</v>
      </c>
    </row>
    <row r="4058" spans="1:16" ht="14.25" customHeight="1" x14ac:dyDescent="0.3">
      <c r="A4058" s="6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7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/>
      <c r="N4058" s="1" t="s">
        <v>17</v>
      </c>
      <c r="O4058" s="7">
        <f t="shared" si="128"/>
        <v>89.881099999999989</v>
      </c>
      <c r="P4058" s="1" t="str">
        <f>IF(Table1[[#This Row],[quantity]]&gt;=6,"Bulk Order","-")</f>
        <v>Bulk Order</v>
      </c>
    </row>
    <row r="4059" spans="1:16" ht="14.25" customHeight="1" x14ac:dyDescent="0.3">
      <c r="A4059" s="6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7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/>
      <c r="N4059" s="1" t="s">
        <v>48</v>
      </c>
      <c r="O4059" s="7">
        <f t="shared" si="128"/>
        <v>2902.9260000000004</v>
      </c>
      <c r="P4059" s="1" t="str">
        <f>IF(Table1[[#This Row],[quantity]]&gt;=6,"Bulk Order","-")</f>
        <v>Bulk Order</v>
      </c>
    </row>
    <row r="4060" spans="1:16" ht="14.25" customHeight="1" x14ac:dyDescent="0.3">
      <c r="A4060" s="6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7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/>
      <c r="N4060" s="1" t="s">
        <v>39</v>
      </c>
      <c r="O4060" s="7">
        <f t="shared" si="128"/>
        <v>2111.8104000000003</v>
      </c>
      <c r="P4060" s="1" t="str">
        <f>IF(Table1[[#This Row],[quantity]]&gt;=6,"Bulk Order","-")</f>
        <v>Bulk Order</v>
      </c>
    </row>
    <row r="4061" spans="1:16" ht="14.25" customHeight="1" x14ac:dyDescent="0.3">
      <c r="A4061" s="6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7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/>
      <c r="N4061" s="1" t="s">
        <v>48</v>
      </c>
      <c r="O4061" s="7">
        <f t="shared" si="128"/>
        <v>3167.04</v>
      </c>
      <c r="P4061" s="1" t="str">
        <f>IF(Table1[[#This Row],[quantity]]&gt;=6,"Bulk Order","-")</f>
        <v>Bulk Order</v>
      </c>
    </row>
    <row r="4062" spans="1:16" ht="14.25" customHeight="1" x14ac:dyDescent="0.3">
      <c r="A4062" s="6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7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/>
      <c r="N4062" s="1" t="s">
        <v>28</v>
      </c>
      <c r="O4062" s="7">
        <f t="shared" si="128"/>
        <v>461.12220000000002</v>
      </c>
      <c r="P4062" s="1" t="str">
        <f>IF(Table1[[#This Row],[quantity]]&gt;=6,"Bulk Order","-")</f>
        <v>Bulk Order</v>
      </c>
    </row>
    <row r="4063" spans="1:16" ht="14.25" customHeight="1" x14ac:dyDescent="0.3">
      <c r="A4063" s="6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7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/>
      <c r="N4063" s="1" t="s">
        <v>28</v>
      </c>
      <c r="O4063" s="7">
        <f t="shared" si="128"/>
        <v>1464.9075</v>
      </c>
      <c r="P4063" s="1" t="str">
        <f>IF(Table1[[#This Row],[quantity]]&gt;=6,"Bulk Order","-")</f>
        <v>-</v>
      </c>
    </row>
    <row r="4064" spans="1:16" ht="14.25" customHeight="1" x14ac:dyDescent="0.3">
      <c r="A4064" s="6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7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/>
      <c r="N4064" s="1" t="s">
        <v>48</v>
      </c>
      <c r="O4064" s="7">
        <f t="shared" si="128"/>
        <v>2731.2280000000001</v>
      </c>
      <c r="P4064" s="1" t="str">
        <f>IF(Table1[[#This Row],[quantity]]&gt;=6,"Bulk Order","-")</f>
        <v>-</v>
      </c>
    </row>
    <row r="4065" spans="1:16" ht="14.25" customHeight="1" x14ac:dyDescent="0.3">
      <c r="A4065" s="6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7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/>
      <c r="N4065" s="1" t="s">
        <v>23</v>
      </c>
      <c r="O4065" s="7">
        <f t="shared" si="128"/>
        <v>2467.1383999999998</v>
      </c>
      <c r="P4065" s="1" t="str">
        <f>IF(Table1[[#This Row],[quantity]]&gt;=6,"Bulk Order","-")</f>
        <v>Bulk Order</v>
      </c>
    </row>
    <row r="4066" spans="1:16" ht="14.25" customHeight="1" x14ac:dyDescent="0.3">
      <c r="A4066" s="6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7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/>
      <c r="N4066" s="1" t="s">
        <v>39</v>
      </c>
      <c r="O4066" s="7">
        <f t="shared" si="128"/>
        <v>3056.71</v>
      </c>
      <c r="P4066" s="1" t="str">
        <f>IF(Table1[[#This Row],[quantity]]&gt;=6,"Bulk Order","-")</f>
        <v>-</v>
      </c>
    </row>
    <row r="4067" spans="1:16" ht="14.25" customHeight="1" x14ac:dyDescent="0.3">
      <c r="A4067" s="6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7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/>
      <c r="N4067" s="1" t="s">
        <v>34</v>
      </c>
      <c r="O4067" s="7">
        <f t="shared" si="128"/>
        <v>3019.0511999999999</v>
      </c>
      <c r="P4067" s="1" t="str">
        <f>IF(Table1[[#This Row],[quantity]]&gt;=6,"Bulk Order","-")</f>
        <v>Bulk Order</v>
      </c>
    </row>
    <row r="4068" spans="1:16" ht="14.25" customHeight="1" x14ac:dyDescent="0.3">
      <c r="A4068" s="6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7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/>
      <c r="N4068" s="1" t="s">
        <v>34</v>
      </c>
      <c r="O4068" s="7">
        <f t="shared" si="128"/>
        <v>1705.914</v>
      </c>
      <c r="P4068" s="1" t="str">
        <f>IF(Table1[[#This Row],[quantity]]&gt;=6,"Bulk Order","-")</f>
        <v>Bulk Order</v>
      </c>
    </row>
    <row r="4069" spans="1:16" ht="14.25" customHeight="1" x14ac:dyDescent="0.3">
      <c r="A4069" s="6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7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/>
      <c r="N4069" s="1" t="s">
        <v>23</v>
      </c>
      <c r="O4069" s="7">
        <f t="shared" si="128"/>
        <v>1665.5925</v>
      </c>
      <c r="P4069" s="1" t="str">
        <f>IF(Table1[[#This Row],[quantity]]&gt;=6,"Bulk Order","-")</f>
        <v>-</v>
      </c>
    </row>
    <row r="4070" spans="1:16" ht="14.25" customHeight="1" x14ac:dyDescent="0.3">
      <c r="A4070" s="6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7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/>
      <c r="N4070" s="1" t="s">
        <v>23</v>
      </c>
      <c r="O4070" s="7">
        <f t="shared" si="128"/>
        <v>1291.6871999999998</v>
      </c>
      <c r="P4070" s="1" t="str">
        <f>IF(Table1[[#This Row],[quantity]]&gt;=6,"Bulk Order","-")</f>
        <v>-</v>
      </c>
    </row>
    <row r="4071" spans="1:16" ht="14.25" customHeight="1" x14ac:dyDescent="0.3">
      <c r="A4071" s="6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7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/>
      <c r="N4071" s="1" t="s">
        <v>39</v>
      </c>
      <c r="O4071" s="7">
        <f t="shared" si="128"/>
        <v>1804.8563999999999</v>
      </c>
      <c r="P4071" s="1" t="str">
        <f>IF(Table1[[#This Row],[quantity]]&gt;=6,"Bulk Order","-")</f>
        <v>-</v>
      </c>
    </row>
    <row r="4072" spans="1:16" ht="14.25" customHeight="1" x14ac:dyDescent="0.3">
      <c r="A4072" s="6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7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/>
      <c r="N4072" s="1" t="s">
        <v>23</v>
      </c>
      <c r="O4072" s="7">
        <f t="shared" si="128"/>
        <v>2836.7653999999998</v>
      </c>
      <c r="P4072" s="1" t="str">
        <f>IF(Table1[[#This Row],[quantity]]&gt;=6,"Bulk Order","-")</f>
        <v>Bulk Order</v>
      </c>
    </row>
    <row r="4073" spans="1:16" ht="14.25" customHeight="1" x14ac:dyDescent="0.3">
      <c r="A4073" s="6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7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/>
      <c r="N4073" s="1" t="s">
        <v>23</v>
      </c>
      <c r="O4073" s="7">
        <f t="shared" si="128"/>
        <v>1018.7793</v>
      </c>
      <c r="P4073" s="1" t="str">
        <f>IF(Table1[[#This Row],[quantity]]&gt;=6,"Bulk Order","-")</f>
        <v>Bulk Order</v>
      </c>
    </row>
    <row r="4074" spans="1:16" ht="14.25" customHeight="1" x14ac:dyDescent="0.3">
      <c r="A4074" s="6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7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/>
      <c r="N4074" s="1" t="s">
        <v>39</v>
      </c>
      <c r="O4074" s="7">
        <f t="shared" si="128"/>
        <v>2129.7224999999999</v>
      </c>
      <c r="P4074" s="1" t="str">
        <f>IF(Table1[[#This Row],[quantity]]&gt;=6,"Bulk Order","-")</f>
        <v>Bulk Order</v>
      </c>
    </row>
    <row r="4075" spans="1:16" ht="14.25" customHeight="1" x14ac:dyDescent="0.3">
      <c r="A4075" s="6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7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/>
      <c r="N4075" s="1" t="s">
        <v>34</v>
      </c>
      <c r="O4075" s="7">
        <f t="shared" si="128"/>
        <v>954.23900000000003</v>
      </c>
      <c r="P4075" s="1" t="str">
        <f>IF(Table1[[#This Row],[quantity]]&gt;=6,"Bulk Order","-")</f>
        <v>-</v>
      </c>
    </row>
    <row r="4076" spans="1:16" ht="14.25" customHeight="1" x14ac:dyDescent="0.3">
      <c r="A4076" s="6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7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/>
      <c r="N4076" s="1" t="s">
        <v>48</v>
      </c>
      <c r="O4076" s="7">
        <f t="shared" si="128"/>
        <v>914.01</v>
      </c>
      <c r="P4076" s="1" t="str">
        <f>IF(Table1[[#This Row],[quantity]]&gt;=6,"Bulk Order","-")</f>
        <v>Bulk Order</v>
      </c>
    </row>
    <row r="4077" spans="1:16" ht="14.25" customHeight="1" x14ac:dyDescent="0.3">
      <c r="A4077" s="6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7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/>
      <c r="N4077" s="1" t="s">
        <v>39</v>
      </c>
      <c r="O4077" s="7">
        <f t="shared" si="128"/>
        <v>2233.5072</v>
      </c>
      <c r="P4077" s="1" t="str">
        <f>IF(Table1[[#This Row],[quantity]]&gt;=6,"Bulk Order","-")</f>
        <v>-</v>
      </c>
    </row>
    <row r="4078" spans="1:16" ht="14.25" customHeight="1" x14ac:dyDescent="0.3">
      <c r="A4078" s="6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7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/>
      <c r="N4078" s="1" t="s">
        <v>28</v>
      </c>
      <c r="O4078" s="7">
        <f t="shared" si="128"/>
        <v>769.22339999999997</v>
      </c>
      <c r="P4078" s="1" t="str">
        <f>IF(Table1[[#This Row],[quantity]]&gt;=6,"Bulk Order","-")</f>
        <v>-</v>
      </c>
    </row>
    <row r="4079" spans="1:16" ht="14.25" customHeight="1" x14ac:dyDescent="0.3">
      <c r="A4079" s="6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7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/>
      <c r="N4079" s="1" t="s">
        <v>28</v>
      </c>
      <c r="O4079" s="7">
        <f t="shared" si="128"/>
        <v>3827.2269999999999</v>
      </c>
      <c r="P4079" s="1" t="str">
        <f>IF(Table1[[#This Row],[quantity]]&gt;=6,"Bulk Order","-")</f>
        <v>-</v>
      </c>
    </row>
    <row r="4080" spans="1:16" ht="14.25" customHeight="1" x14ac:dyDescent="0.3">
      <c r="A4080" s="6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7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/>
      <c r="N4080" s="1" t="s">
        <v>28</v>
      </c>
      <c r="O4080" s="7">
        <f t="shared" si="128"/>
        <v>1286.037</v>
      </c>
      <c r="P4080" s="1" t="str">
        <f>IF(Table1[[#This Row],[quantity]]&gt;=6,"Bulk Order","-")</f>
        <v>Bulk Order</v>
      </c>
    </row>
    <row r="4081" spans="1:16" ht="14.25" customHeight="1" x14ac:dyDescent="0.3">
      <c r="A4081" s="6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7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/>
      <c r="N4081" s="1" t="s">
        <v>34</v>
      </c>
      <c r="O4081" s="7">
        <f t="shared" si="128"/>
        <v>2058.5436</v>
      </c>
      <c r="P4081" s="1" t="str">
        <f>IF(Table1[[#This Row],[quantity]]&gt;=6,"Bulk Order","-")</f>
        <v>Bulk Order</v>
      </c>
    </row>
    <row r="4082" spans="1:16" ht="14.25" customHeight="1" x14ac:dyDescent="0.3">
      <c r="A4082" s="6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7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/>
      <c r="N4082" s="1" t="s">
        <v>48</v>
      </c>
      <c r="O4082" s="7">
        <f t="shared" si="128"/>
        <v>1307.4177999999999</v>
      </c>
      <c r="P4082" s="1" t="str">
        <f>IF(Table1[[#This Row],[quantity]]&gt;=6,"Bulk Order","-")</f>
        <v>-</v>
      </c>
    </row>
    <row r="4083" spans="1:16" ht="14.25" customHeight="1" x14ac:dyDescent="0.3">
      <c r="A4083" s="6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7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/>
      <c r="N4083" s="1" t="s">
        <v>39</v>
      </c>
      <c r="O4083" s="7">
        <f t="shared" si="128"/>
        <v>791.28819999999996</v>
      </c>
      <c r="P4083" s="1" t="str">
        <f>IF(Table1[[#This Row],[quantity]]&gt;=6,"Bulk Order","-")</f>
        <v>-</v>
      </c>
    </row>
    <row r="4084" spans="1:16" ht="14.25" customHeight="1" x14ac:dyDescent="0.3">
      <c r="A4084" s="6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7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/>
      <c r="N4084" s="1" t="s">
        <v>23</v>
      </c>
      <c r="O4084" s="7">
        <f t="shared" si="128"/>
        <v>1690.8516</v>
      </c>
      <c r="P4084" s="1" t="str">
        <f>IF(Table1[[#This Row],[quantity]]&gt;=6,"Bulk Order","-")</f>
        <v>-</v>
      </c>
    </row>
    <row r="4085" spans="1:16" ht="14.25" customHeight="1" x14ac:dyDescent="0.3">
      <c r="A4085" s="6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7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/>
      <c r="N4085" s="1" t="s">
        <v>34</v>
      </c>
      <c r="O4085" s="7">
        <f t="shared" si="128"/>
        <v>2890.3077000000003</v>
      </c>
      <c r="P4085" s="1" t="str">
        <f>IF(Table1[[#This Row],[quantity]]&gt;=6,"Bulk Order","-")</f>
        <v>-</v>
      </c>
    </row>
    <row r="4086" spans="1:16" ht="14.25" customHeight="1" x14ac:dyDescent="0.3">
      <c r="A4086" s="6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7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/>
      <c r="N4086" s="1" t="s">
        <v>34</v>
      </c>
      <c r="O4086" s="7">
        <f t="shared" si="128"/>
        <v>1715.5889999999999</v>
      </c>
      <c r="P4086" s="1" t="str">
        <f>IF(Table1[[#This Row],[quantity]]&gt;=6,"Bulk Order","-")</f>
        <v>-</v>
      </c>
    </row>
    <row r="4087" spans="1:16" ht="14.25" customHeight="1" x14ac:dyDescent="0.3">
      <c r="A4087" s="6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7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/>
      <c r="N4087" s="1" t="s">
        <v>34</v>
      </c>
      <c r="O4087" s="7">
        <f t="shared" si="128"/>
        <v>3588.0626999999999</v>
      </c>
      <c r="P4087" s="1" t="str">
        <f>IF(Table1[[#This Row],[quantity]]&gt;=6,"Bulk Order","-")</f>
        <v>Bulk Order</v>
      </c>
    </row>
    <row r="4088" spans="1:16" ht="14.25" customHeight="1" x14ac:dyDescent="0.3">
      <c r="A4088" s="6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7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/>
      <c r="N4088" s="1" t="s">
        <v>23</v>
      </c>
      <c r="O4088" s="7">
        <f t="shared" si="128"/>
        <v>629.38840000000005</v>
      </c>
      <c r="P4088" s="1" t="str">
        <f>IF(Table1[[#This Row],[quantity]]&gt;=6,"Bulk Order","-")</f>
        <v>Bulk Order</v>
      </c>
    </row>
    <row r="4089" spans="1:16" ht="14.25" customHeight="1" x14ac:dyDescent="0.3">
      <c r="A4089" s="6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7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/>
      <c r="N4089" s="1" t="s">
        <v>48</v>
      </c>
      <c r="O4089" s="7">
        <f t="shared" si="128"/>
        <v>241.94159999999997</v>
      </c>
      <c r="P4089" s="1" t="str">
        <f>IF(Table1[[#This Row],[quantity]]&gt;=6,"Bulk Order","-")</f>
        <v>-</v>
      </c>
    </row>
    <row r="4090" spans="1:16" ht="14.25" customHeight="1" x14ac:dyDescent="0.3">
      <c r="A4090" s="6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7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/>
      <c r="N4090" s="1" t="s">
        <v>34</v>
      </c>
      <c r="O4090" s="7">
        <f t="shared" si="128"/>
        <v>3537.1979999999999</v>
      </c>
      <c r="P4090" s="1" t="str">
        <f>IF(Table1[[#This Row],[quantity]]&gt;=6,"Bulk Order","-")</f>
        <v>Bulk Order</v>
      </c>
    </row>
    <row r="4091" spans="1:16" ht="14.25" customHeight="1" x14ac:dyDescent="0.3">
      <c r="A4091" s="6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7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/>
      <c r="N4091" s="1" t="s">
        <v>28</v>
      </c>
      <c r="O4091" s="7">
        <f t="shared" si="128"/>
        <v>2755.19</v>
      </c>
      <c r="P4091" s="1" t="str">
        <f>IF(Table1[[#This Row],[quantity]]&gt;=6,"Bulk Order","-")</f>
        <v>Bulk Order</v>
      </c>
    </row>
    <row r="4092" spans="1:16" ht="14.25" customHeight="1" x14ac:dyDescent="0.3">
      <c r="A4092" s="6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7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/>
      <c r="N4092" s="1" t="s">
        <v>28</v>
      </c>
      <c r="O4092" s="7">
        <f t="shared" si="128"/>
        <v>1309.8126000000002</v>
      </c>
      <c r="P4092" s="1" t="str">
        <f>IF(Table1[[#This Row],[quantity]]&gt;=6,"Bulk Order","-")</f>
        <v>Bulk Order</v>
      </c>
    </row>
    <row r="4093" spans="1:16" ht="14.25" customHeight="1" x14ac:dyDescent="0.3">
      <c r="A4093" s="6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7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/>
      <c r="N4093" s="1" t="s">
        <v>39</v>
      </c>
      <c r="O4093" s="7">
        <f t="shared" si="128"/>
        <v>1118.3717999999999</v>
      </c>
      <c r="P4093" s="1" t="str">
        <f>IF(Table1[[#This Row],[quantity]]&gt;=6,"Bulk Order","-")</f>
        <v>Bulk Order</v>
      </c>
    </row>
    <row r="4094" spans="1:16" ht="14.25" customHeight="1" x14ac:dyDescent="0.3">
      <c r="A4094" s="6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7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/>
      <c r="N4094" s="1" t="s">
        <v>39</v>
      </c>
      <c r="O4094" s="7">
        <f t="shared" si="128"/>
        <v>363.48</v>
      </c>
      <c r="P4094" s="1" t="str">
        <f>IF(Table1[[#This Row],[quantity]]&gt;=6,"Bulk Order","-")</f>
        <v>-</v>
      </c>
    </row>
    <row r="4095" spans="1:16" ht="14.25" customHeight="1" x14ac:dyDescent="0.3">
      <c r="A4095" s="6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7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/>
      <c r="N4095" s="1" t="s">
        <v>48</v>
      </c>
      <c r="O4095" s="7">
        <f t="shared" si="128"/>
        <v>2392.0297</v>
      </c>
      <c r="P4095" s="1" t="str">
        <f>IF(Table1[[#This Row],[quantity]]&gt;=6,"Bulk Order","-")</f>
        <v>Bulk Order</v>
      </c>
    </row>
    <row r="4096" spans="1:16" ht="14.25" customHeight="1" x14ac:dyDescent="0.3">
      <c r="A4096" s="6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7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/>
      <c r="N4096" s="1" t="s">
        <v>39</v>
      </c>
      <c r="O4096" s="7">
        <f t="shared" si="128"/>
        <v>2392.1754999999998</v>
      </c>
      <c r="P4096" s="1" t="str">
        <f>IF(Table1[[#This Row],[quantity]]&gt;=6,"Bulk Order","-")</f>
        <v>-</v>
      </c>
    </row>
    <row r="4097" spans="1:16" ht="14.25" customHeight="1" x14ac:dyDescent="0.3">
      <c r="A4097" s="6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7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/>
      <c r="N4097" s="1" t="s">
        <v>17</v>
      </c>
      <c r="O4097" s="7">
        <f t="shared" si="128"/>
        <v>639.94230000000005</v>
      </c>
      <c r="P4097" s="1" t="str">
        <f>IF(Table1[[#This Row],[quantity]]&gt;=6,"Bulk Order","-")</f>
        <v>Bulk Order</v>
      </c>
    </row>
    <row r="4098" spans="1:16" ht="14.25" customHeight="1" x14ac:dyDescent="0.3">
      <c r="A4098" s="6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7"/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/>
      <c r="N4098" s="1" t="s">
        <v>34</v>
      </c>
      <c r="O4098" s="7">
        <f t="shared" si="128"/>
        <v>3861.9401999999995</v>
      </c>
      <c r="P4098" s="1" t="str">
        <f>IF(Table1[[#This Row],[quantity]]&gt;=6,"Bulk Order","-")</f>
        <v>-</v>
      </c>
    </row>
    <row r="4099" spans="1:16" ht="14.25" customHeight="1" x14ac:dyDescent="0.3">
      <c r="A4099" s="6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ref="F4099:F4162" si="129">D4099*E4099</f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/>
      <c r="N4099" s="1" t="s">
        <v>28</v>
      </c>
      <c r="O4099" s="7">
        <f t="shared" ref="O4099:O4162" si="130">D4099-F4099</f>
        <v>1142.4743000000001</v>
      </c>
      <c r="P4099" s="1" t="str">
        <f>IF(Table1[[#This Row],[quantity]]&gt;=6,"Bulk Order","-")</f>
        <v>Bulk Order</v>
      </c>
    </row>
    <row r="4100" spans="1:16" ht="14.25" customHeight="1" x14ac:dyDescent="0.3">
      <c r="A4100" s="6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9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/>
      <c r="N4100" s="1" t="s">
        <v>17</v>
      </c>
      <c r="O4100" s="7">
        <f t="shared" si="130"/>
        <v>1597.5489</v>
      </c>
      <c r="P4100" s="1" t="str">
        <f>IF(Table1[[#This Row],[quantity]]&gt;=6,"Bulk Order","-")</f>
        <v>Bulk Order</v>
      </c>
    </row>
    <row r="4101" spans="1:16" ht="14.25" customHeight="1" x14ac:dyDescent="0.3">
      <c r="A4101" s="6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9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/>
      <c r="N4101" s="1" t="s">
        <v>48</v>
      </c>
      <c r="O4101" s="7">
        <f t="shared" si="130"/>
        <v>349.22980000000001</v>
      </c>
      <c r="P4101" s="1" t="str">
        <f>IF(Table1[[#This Row],[quantity]]&gt;=6,"Bulk Order","-")</f>
        <v>-</v>
      </c>
    </row>
    <row r="4102" spans="1:16" ht="14.25" customHeight="1" x14ac:dyDescent="0.3">
      <c r="A4102" s="6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9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/>
      <c r="N4102" s="1" t="s">
        <v>23</v>
      </c>
      <c r="O4102" s="7">
        <f t="shared" si="130"/>
        <v>1593.3928999999998</v>
      </c>
      <c r="P4102" s="1" t="str">
        <f>IF(Table1[[#This Row],[quantity]]&gt;=6,"Bulk Order","-")</f>
        <v>-</v>
      </c>
    </row>
    <row r="4103" spans="1:16" ht="14.25" customHeight="1" x14ac:dyDescent="0.3">
      <c r="A4103" s="6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9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/>
      <c r="N4103" s="1" t="s">
        <v>48</v>
      </c>
      <c r="O4103" s="7">
        <f t="shared" si="130"/>
        <v>566.351</v>
      </c>
      <c r="P4103" s="1" t="str">
        <f>IF(Table1[[#This Row],[quantity]]&gt;=6,"Bulk Order","-")</f>
        <v>Bulk Order</v>
      </c>
    </row>
    <row r="4104" spans="1:16" ht="14.25" customHeight="1" x14ac:dyDescent="0.3">
      <c r="A4104" s="6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9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/>
      <c r="N4104" s="1" t="s">
        <v>34</v>
      </c>
      <c r="O4104" s="7">
        <f t="shared" si="130"/>
        <v>281.4588</v>
      </c>
      <c r="P4104" s="1" t="str">
        <f>IF(Table1[[#This Row],[quantity]]&gt;=6,"Bulk Order","-")</f>
        <v>Bulk Order</v>
      </c>
    </row>
    <row r="4105" spans="1:16" ht="14.25" customHeight="1" x14ac:dyDescent="0.3">
      <c r="A4105" s="6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9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/>
      <c r="N4105" s="1" t="s">
        <v>23</v>
      </c>
      <c r="O4105" s="7">
        <f t="shared" si="130"/>
        <v>2563.1489000000001</v>
      </c>
      <c r="P4105" s="1" t="str">
        <f>IF(Table1[[#This Row],[quantity]]&gt;=6,"Bulk Order","-")</f>
        <v>Bulk Order</v>
      </c>
    </row>
    <row r="4106" spans="1:16" ht="14.25" customHeight="1" x14ac:dyDescent="0.3">
      <c r="A4106" s="6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9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/>
      <c r="N4106" s="1" t="s">
        <v>39</v>
      </c>
      <c r="O4106" s="7">
        <f t="shared" si="130"/>
        <v>2206.4759999999997</v>
      </c>
      <c r="P4106" s="1" t="str">
        <f>IF(Table1[[#This Row],[quantity]]&gt;=6,"Bulk Order","-")</f>
        <v>-</v>
      </c>
    </row>
    <row r="4107" spans="1:16" ht="14.25" customHeight="1" x14ac:dyDescent="0.3">
      <c r="A4107" s="6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9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/>
      <c r="N4107" s="1" t="s">
        <v>17</v>
      </c>
      <c r="O4107" s="7">
        <f t="shared" si="130"/>
        <v>3297.2758000000003</v>
      </c>
      <c r="P4107" s="1" t="str">
        <f>IF(Table1[[#This Row],[quantity]]&gt;=6,"Bulk Order","-")</f>
        <v>-</v>
      </c>
    </row>
    <row r="4108" spans="1:16" ht="14.25" customHeight="1" x14ac:dyDescent="0.3">
      <c r="A4108" s="6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9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/>
      <c r="N4108" s="1" t="s">
        <v>39</v>
      </c>
      <c r="O4108" s="7">
        <f t="shared" si="130"/>
        <v>391.45680000000004</v>
      </c>
      <c r="P4108" s="1" t="str">
        <f>IF(Table1[[#This Row],[quantity]]&gt;=6,"Bulk Order","-")</f>
        <v>Bulk Order</v>
      </c>
    </row>
    <row r="4109" spans="1:16" ht="14.25" customHeight="1" x14ac:dyDescent="0.3">
      <c r="A4109" s="6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9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/>
      <c r="N4109" s="1" t="s">
        <v>23</v>
      </c>
      <c r="O4109" s="7">
        <f t="shared" si="130"/>
        <v>2792.2919999999995</v>
      </c>
      <c r="P4109" s="1" t="str">
        <f>IF(Table1[[#This Row],[quantity]]&gt;=6,"Bulk Order","-")</f>
        <v>-</v>
      </c>
    </row>
    <row r="4110" spans="1:16" ht="14.25" customHeight="1" x14ac:dyDescent="0.3">
      <c r="A4110" s="6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9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/>
      <c r="N4110" s="1" t="s">
        <v>17</v>
      </c>
      <c r="O4110" s="7">
        <f t="shared" si="130"/>
        <v>1704.2840000000001</v>
      </c>
      <c r="P4110" s="1" t="str">
        <f>IF(Table1[[#This Row],[quantity]]&gt;=6,"Bulk Order","-")</f>
        <v>-</v>
      </c>
    </row>
    <row r="4111" spans="1:16" ht="14.25" customHeight="1" x14ac:dyDescent="0.3">
      <c r="A4111" s="6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9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/>
      <c r="N4111" s="1" t="s">
        <v>34</v>
      </c>
      <c r="O4111" s="7">
        <f t="shared" si="130"/>
        <v>3207.1424999999999</v>
      </c>
      <c r="P4111" s="1" t="str">
        <f>IF(Table1[[#This Row],[quantity]]&gt;=6,"Bulk Order","-")</f>
        <v>Bulk Order</v>
      </c>
    </row>
    <row r="4112" spans="1:16" ht="14.25" customHeight="1" x14ac:dyDescent="0.3">
      <c r="A4112" s="6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9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/>
      <c r="N4112" s="1" t="s">
        <v>48</v>
      </c>
      <c r="O4112" s="7">
        <f t="shared" si="130"/>
        <v>155.28</v>
      </c>
      <c r="P4112" s="1" t="str">
        <f>IF(Table1[[#This Row],[quantity]]&gt;=6,"Bulk Order","-")</f>
        <v>Bulk Order</v>
      </c>
    </row>
    <row r="4113" spans="1:16" ht="14.25" customHeight="1" x14ac:dyDescent="0.3">
      <c r="A4113" s="6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9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/>
      <c r="N4113" s="1" t="s">
        <v>48</v>
      </c>
      <c r="O4113" s="7">
        <f t="shared" si="130"/>
        <v>1483.1495</v>
      </c>
      <c r="P4113" s="1" t="str">
        <f>IF(Table1[[#This Row],[quantity]]&gt;=6,"Bulk Order","-")</f>
        <v>Bulk Order</v>
      </c>
    </row>
    <row r="4114" spans="1:16" ht="14.25" customHeight="1" x14ac:dyDescent="0.3">
      <c r="A4114" s="6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9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/>
      <c r="N4114" s="1" t="s">
        <v>34</v>
      </c>
      <c r="O4114" s="7">
        <f t="shared" si="130"/>
        <v>4382.9544000000005</v>
      </c>
      <c r="P4114" s="1" t="str">
        <f>IF(Table1[[#This Row],[quantity]]&gt;=6,"Bulk Order","-")</f>
        <v>Bulk Order</v>
      </c>
    </row>
    <row r="4115" spans="1:16" ht="14.25" customHeight="1" x14ac:dyDescent="0.3">
      <c r="A4115" s="6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9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/>
      <c r="N4115" s="1" t="s">
        <v>48</v>
      </c>
      <c r="O4115" s="7">
        <f t="shared" si="130"/>
        <v>1625.3433999999997</v>
      </c>
      <c r="P4115" s="1" t="str">
        <f>IF(Table1[[#This Row],[quantity]]&gt;=6,"Bulk Order","-")</f>
        <v>-</v>
      </c>
    </row>
    <row r="4116" spans="1:16" ht="14.25" customHeight="1" x14ac:dyDescent="0.3">
      <c r="A4116" s="6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9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/>
      <c r="N4116" s="1" t="s">
        <v>48</v>
      </c>
      <c r="O4116" s="7">
        <f t="shared" si="130"/>
        <v>2271.3462</v>
      </c>
      <c r="P4116" s="1" t="str">
        <f>IF(Table1[[#This Row],[quantity]]&gt;=6,"Bulk Order","-")</f>
        <v>-</v>
      </c>
    </row>
    <row r="4117" spans="1:16" ht="14.25" customHeight="1" x14ac:dyDescent="0.3">
      <c r="A4117" s="6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9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/>
      <c r="N4117" s="1" t="s">
        <v>28</v>
      </c>
      <c r="O4117" s="7">
        <f t="shared" si="130"/>
        <v>1024.3139999999999</v>
      </c>
      <c r="P4117" s="1" t="str">
        <f>IF(Table1[[#This Row],[quantity]]&gt;=6,"Bulk Order","-")</f>
        <v>-</v>
      </c>
    </row>
    <row r="4118" spans="1:16" ht="14.25" customHeight="1" x14ac:dyDescent="0.3">
      <c r="A4118" s="6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9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/>
      <c r="N4118" s="1" t="s">
        <v>23</v>
      </c>
      <c r="O4118" s="7">
        <f t="shared" si="130"/>
        <v>2513.6634000000004</v>
      </c>
      <c r="P4118" s="1" t="str">
        <f>IF(Table1[[#This Row],[quantity]]&gt;=6,"Bulk Order","-")</f>
        <v>-</v>
      </c>
    </row>
    <row r="4119" spans="1:16" ht="14.25" customHeight="1" x14ac:dyDescent="0.3">
      <c r="A4119" s="6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9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/>
      <c r="N4119" s="1" t="s">
        <v>39</v>
      </c>
      <c r="O4119" s="7">
        <f t="shared" si="130"/>
        <v>2742.8288000000002</v>
      </c>
      <c r="P4119" s="1" t="str">
        <f>IF(Table1[[#This Row],[quantity]]&gt;=6,"Bulk Order","-")</f>
        <v>-</v>
      </c>
    </row>
    <row r="4120" spans="1:16" ht="14.25" customHeight="1" x14ac:dyDescent="0.3">
      <c r="A4120" s="6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9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/>
      <c r="N4120" s="1" t="s">
        <v>23</v>
      </c>
      <c r="O4120" s="7">
        <f t="shared" si="130"/>
        <v>1810.4268</v>
      </c>
      <c r="P4120" s="1" t="str">
        <f>IF(Table1[[#This Row],[quantity]]&gt;=6,"Bulk Order","-")</f>
        <v>Bulk Order</v>
      </c>
    </row>
    <row r="4121" spans="1:16" ht="14.25" customHeight="1" x14ac:dyDescent="0.3">
      <c r="A4121" s="6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9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/>
      <c r="N4121" s="1" t="s">
        <v>34</v>
      </c>
      <c r="O4121" s="7">
        <f t="shared" si="130"/>
        <v>2886.2175999999999</v>
      </c>
      <c r="P4121" s="1" t="str">
        <f>IF(Table1[[#This Row],[quantity]]&gt;=6,"Bulk Order","-")</f>
        <v>Bulk Order</v>
      </c>
    </row>
    <row r="4122" spans="1:16" ht="14.25" customHeight="1" x14ac:dyDescent="0.3">
      <c r="A4122" s="6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9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/>
      <c r="N4122" s="1" t="s">
        <v>39</v>
      </c>
      <c r="O4122" s="7">
        <f t="shared" si="130"/>
        <v>1013.6623999999999</v>
      </c>
      <c r="P4122" s="1" t="str">
        <f>IF(Table1[[#This Row],[quantity]]&gt;=6,"Bulk Order","-")</f>
        <v>-</v>
      </c>
    </row>
    <row r="4123" spans="1:16" ht="14.25" customHeight="1" x14ac:dyDescent="0.3">
      <c r="A4123" s="6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9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/>
      <c r="N4123" s="1" t="s">
        <v>48</v>
      </c>
      <c r="O4123" s="7">
        <f t="shared" si="130"/>
        <v>613.34059999999999</v>
      </c>
      <c r="P4123" s="1" t="str">
        <f>IF(Table1[[#This Row],[quantity]]&gt;=6,"Bulk Order","-")</f>
        <v>Bulk Order</v>
      </c>
    </row>
    <row r="4124" spans="1:16" ht="14.25" customHeight="1" x14ac:dyDescent="0.3">
      <c r="A4124" s="6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9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/>
      <c r="N4124" s="1" t="s">
        <v>39</v>
      </c>
      <c r="O4124" s="7">
        <f t="shared" si="130"/>
        <v>909.08999999999992</v>
      </c>
      <c r="P4124" s="1" t="str">
        <f>IF(Table1[[#This Row],[quantity]]&gt;=6,"Bulk Order","-")</f>
        <v>-</v>
      </c>
    </row>
    <row r="4125" spans="1:16" ht="14.25" customHeight="1" x14ac:dyDescent="0.3">
      <c r="A4125" s="6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9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/>
      <c r="N4125" s="1" t="s">
        <v>34</v>
      </c>
      <c r="O4125" s="7">
        <f t="shared" si="130"/>
        <v>2188.8678</v>
      </c>
      <c r="P4125" s="1" t="str">
        <f>IF(Table1[[#This Row],[quantity]]&gt;=6,"Bulk Order","-")</f>
        <v>Bulk Order</v>
      </c>
    </row>
    <row r="4126" spans="1:16" ht="14.25" customHeight="1" x14ac:dyDescent="0.3">
      <c r="A4126" s="6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9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/>
      <c r="N4126" s="1" t="s">
        <v>39</v>
      </c>
      <c r="O4126" s="7">
        <f t="shared" si="130"/>
        <v>3219.7840000000001</v>
      </c>
      <c r="P4126" s="1" t="str">
        <f>IF(Table1[[#This Row],[quantity]]&gt;=6,"Bulk Order","-")</f>
        <v>Bulk Order</v>
      </c>
    </row>
    <row r="4127" spans="1:16" ht="14.25" customHeight="1" x14ac:dyDescent="0.3">
      <c r="A4127" s="6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9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/>
      <c r="N4127" s="1" t="s">
        <v>34</v>
      </c>
      <c r="O4127" s="7">
        <f t="shared" si="130"/>
        <v>1339.2360999999999</v>
      </c>
      <c r="P4127" s="1" t="str">
        <f>IF(Table1[[#This Row],[quantity]]&gt;=6,"Bulk Order","-")</f>
        <v>Bulk Order</v>
      </c>
    </row>
    <row r="4128" spans="1:16" ht="14.25" customHeight="1" x14ac:dyDescent="0.3">
      <c r="A4128" s="6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9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/>
      <c r="N4128" s="1" t="s">
        <v>34</v>
      </c>
      <c r="O4128" s="7">
        <f t="shared" si="130"/>
        <v>2035.9960000000001</v>
      </c>
      <c r="P4128" s="1" t="str">
        <f>IF(Table1[[#This Row],[quantity]]&gt;=6,"Bulk Order","-")</f>
        <v>-</v>
      </c>
    </row>
    <row r="4129" spans="1:16" ht="14.25" customHeight="1" x14ac:dyDescent="0.3">
      <c r="A4129" s="6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9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/>
      <c r="N4129" s="1" t="s">
        <v>28</v>
      </c>
      <c r="O4129" s="7">
        <f t="shared" si="130"/>
        <v>2951.8134</v>
      </c>
      <c r="P4129" s="1" t="str">
        <f>IF(Table1[[#This Row],[quantity]]&gt;=6,"Bulk Order","-")</f>
        <v>-</v>
      </c>
    </row>
    <row r="4130" spans="1:16" ht="14.25" customHeight="1" x14ac:dyDescent="0.3">
      <c r="A4130" s="6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9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/>
      <c r="N4130" s="1" t="s">
        <v>28</v>
      </c>
      <c r="O4130" s="7">
        <f t="shared" si="130"/>
        <v>736.6</v>
      </c>
      <c r="P4130" s="1" t="str">
        <f>IF(Table1[[#This Row],[quantity]]&gt;=6,"Bulk Order","-")</f>
        <v>-</v>
      </c>
    </row>
    <row r="4131" spans="1:16" ht="14.25" customHeight="1" x14ac:dyDescent="0.3">
      <c r="A4131" s="6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9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/>
      <c r="N4131" s="1" t="s">
        <v>23</v>
      </c>
      <c r="O4131" s="7">
        <f t="shared" si="130"/>
        <v>4338.0483999999997</v>
      </c>
      <c r="P4131" s="1" t="str">
        <f>IF(Table1[[#This Row],[quantity]]&gt;=6,"Bulk Order","-")</f>
        <v>Bulk Order</v>
      </c>
    </row>
    <row r="4132" spans="1:16" ht="14.25" customHeight="1" x14ac:dyDescent="0.3">
      <c r="A4132" s="6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9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/>
      <c r="N4132" s="1" t="s">
        <v>39</v>
      </c>
      <c r="O4132" s="7">
        <f t="shared" si="130"/>
        <v>3959.183</v>
      </c>
      <c r="P4132" s="1" t="str">
        <f>IF(Table1[[#This Row],[quantity]]&gt;=6,"Bulk Order","-")</f>
        <v>Bulk Order</v>
      </c>
    </row>
    <row r="4133" spans="1:16" ht="14.25" customHeight="1" x14ac:dyDescent="0.3">
      <c r="A4133" s="6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9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/>
      <c r="N4133" s="1" t="s">
        <v>39</v>
      </c>
      <c r="O4133" s="7">
        <f t="shared" si="130"/>
        <v>183.29849999999999</v>
      </c>
      <c r="P4133" s="1" t="str">
        <f>IF(Table1[[#This Row],[quantity]]&gt;=6,"Bulk Order","-")</f>
        <v>Bulk Order</v>
      </c>
    </row>
    <row r="4134" spans="1:16" ht="14.25" customHeight="1" x14ac:dyDescent="0.3">
      <c r="A4134" s="6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9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/>
      <c r="N4134" s="1" t="s">
        <v>17</v>
      </c>
      <c r="O4134" s="7">
        <f t="shared" si="130"/>
        <v>261.05880000000002</v>
      </c>
      <c r="P4134" s="1" t="str">
        <f>IF(Table1[[#This Row],[quantity]]&gt;=6,"Bulk Order","-")</f>
        <v>-</v>
      </c>
    </row>
    <row r="4135" spans="1:16" ht="14.25" customHeight="1" x14ac:dyDescent="0.3">
      <c r="A4135" s="6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9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/>
      <c r="N4135" s="1" t="s">
        <v>23</v>
      </c>
      <c r="O4135" s="7">
        <f t="shared" si="130"/>
        <v>294.678</v>
      </c>
      <c r="P4135" s="1" t="str">
        <f>IF(Table1[[#This Row],[quantity]]&gt;=6,"Bulk Order","-")</f>
        <v>-</v>
      </c>
    </row>
    <row r="4136" spans="1:16" ht="14.25" customHeight="1" x14ac:dyDescent="0.3">
      <c r="A4136" s="6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9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/>
      <c r="N4136" s="1" t="s">
        <v>28</v>
      </c>
      <c r="O4136" s="7">
        <f t="shared" si="130"/>
        <v>2773.3807000000002</v>
      </c>
      <c r="P4136" s="1" t="str">
        <f>IF(Table1[[#This Row],[quantity]]&gt;=6,"Bulk Order","-")</f>
        <v>-</v>
      </c>
    </row>
    <row r="4137" spans="1:16" ht="14.25" customHeight="1" x14ac:dyDescent="0.3">
      <c r="A4137" s="6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9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/>
      <c r="N4137" s="1" t="s">
        <v>28</v>
      </c>
      <c r="O4137" s="7">
        <f t="shared" si="130"/>
        <v>698.87</v>
      </c>
      <c r="P4137" s="1" t="str">
        <f>IF(Table1[[#This Row],[quantity]]&gt;=6,"Bulk Order","-")</f>
        <v>Bulk Order</v>
      </c>
    </row>
    <row r="4138" spans="1:16" ht="14.25" customHeight="1" x14ac:dyDescent="0.3">
      <c r="A4138" s="6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9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/>
      <c r="N4138" s="1" t="s">
        <v>39</v>
      </c>
      <c r="O4138" s="7">
        <f t="shared" si="130"/>
        <v>2376.3415</v>
      </c>
      <c r="P4138" s="1" t="str">
        <f>IF(Table1[[#This Row],[quantity]]&gt;=6,"Bulk Order","-")</f>
        <v>Bulk Order</v>
      </c>
    </row>
    <row r="4139" spans="1:16" ht="14.25" customHeight="1" x14ac:dyDescent="0.3">
      <c r="A4139" s="6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9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/>
      <c r="N4139" s="1" t="s">
        <v>28</v>
      </c>
      <c r="O4139" s="7">
        <f t="shared" si="130"/>
        <v>2058.6475</v>
      </c>
      <c r="P4139" s="1" t="str">
        <f>IF(Table1[[#This Row],[quantity]]&gt;=6,"Bulk Order","-")</f>
        <v>-</v>
      </c>
    </row>
    <row r="4140" spans="1:16" ht="14.25" customHeight="1" x14ac:dyDescent="0.3">
      <c r="A4140" s="6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9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/>
      <c r="N4140" s="1" t="s">
        <v>23</v>
      </c>
      <c r="O4140" s="7">
        <f t="shared" si="130"/>
        <v>2602.5429999999997</v>
      </c>
      <c r="P4140" s="1" t="str">
        <f>IF(Table1[[#This Row],[quantity]]&gt;=6,"Bulk Order","-")</f>
        <v>Bulk Order</v>
      </c>
    </row>
    <row r="4141" spans="1:16" ht="14.25" customHeight="1" x14ac:dyDescent="0.3">
      <c r="A4141" s="6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9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/>
      <c r="N4141" s="1" t="s">
        <v>34</v>
      </c>
      <c r="O4141" s="7">
        <f t="shared" si="130"/>
        <v>3452.6320000000001</v>
      </c>
      <c r="P4141" s="1" t="str">
        <f>IF(Table1[[#This Row],[quantity]]&gt;=6,"Bulk Order","-")</f>
        <v>-</v>
      </c>
    </row>
    <row r="4142" spans="1:16" ht="14.25" customHeight="1" x14ac:dyDescent="0.3">
      <c r="A4142" s="6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9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/>
      <c r="N4142" s="1" t="s">
        <v>28</v>
      </c>
      <c r="O4142" s="7">
        <f t="shared" si="130"/>
        <v>3793.8565000000003</v>
      </c>
      <c r="P4142" s="1" t="str">
        <f>IF(Table1[[#This Row],[quantity]]&gt;=6,"Bulk Order","-")</f>
        <v>-</v>
      </c>
    </row>
    <row r="4143" spans="1:16" ht="14.25" customHeight="1" x14ac:dyDescent="0.3">
      <c r="A4143" s="6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9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/>
      <c r="N4143" s="1" t="s">
        <v>28</v>
      </c>
      <c r="O4143" s="7">
        <f t="shared" si="130"/>
        <v>1316.7891</v>
      </c>
      <c r="P4143" s="1" t="str">
        <f>IF(Table1[[#This Row],[quantity]]&gt;=6,"Bulk Order","-")</f>
        <v>Bulk Order</v>
      </c>
    </row>
    <row r="4144" spans="1:16" ht="14.25" customHeight="1" x14ac:dyDescent="0.3">
      <c r="A4144" s="6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9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/>
      <c r="N4144" s="1" t="s">
        <v>34</v>
      </c>
      <c r="O4144" s="7">
        <f t="shared" si="130"/>
        <v>709.49660000000006</v>
      </c>
      <c r="P4144" s="1" t="str">
        <f>IF(Table1[[#This Row],[quantity]]&gt;=6,"Bulk Order","-")</f>
        <v>Bulk Order</v>
      </c>
    </row>
    <row r="4145" spans="1:16" ht="14.25" customHeight="1" x14ac:dyDescent="0.3">
      <c r="A4145" s="6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9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/>
      <c r="N4145" s="1" t="s">
        <v>34</v>
      </c>
      <c r="O4145" s="7">
        <f t="shared" si="130"/>
        <v>132.28280000000001</v>
      </c>
      <c r="P4145" s="1" t="str">
        <f>IF(Table1[[#This Row],[quantity]]&gt;=6,"Bulk Order","-")</f>
        <v>-</v>
      </c>
    </row>
    <row r="4146" spans="1:16" ht="14.25" customHeight="1" x14ac:dyDescent="0.3">
      <c r="A4146" s="6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9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/>
      <c r="N4146" s="1" t="s">
        <v>28</v>
      </c>
      <c r="O4146" s="7">
        <f t="shared" si="130"/>
        <v>2047.7087999999999</v>
      </c>
      <c r="P4146" s="1" t="str">
        <f>IF(Table1[[#This Row],[quantity]]&gt;=6,"Bulk Order","-")</f>
        <v>Bulk Order</v>
      </c>
    </row>
    <row r="4147" spans="1:16" ht="14.25" customHeight="1" x14ac:dyDescent="0.3">
      <c r="A4147" s="6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9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/>
      <c r="N4147" s="1" t="s">
        <v>17</v>
      </c>
      <c r="O4147" s="7">
        <f t="shared" si="130"/>
        <v>1597.5987999999998</v>
      </c>
      <c r="P4147" s="1" t="str">
        <f>IF(Table1[[#This Row],[quantity]]&gt;=6,"Bulk Order","-")</f>
        <v>-</v>
      </c>
    </row>
    <row r="4148" spans="1:16" ht="14.25" customHeight="1" x14ac:dyDescent="0.3">
      <c r="A4148" s="6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9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/>
      <c r="N4148" s="1" t="s">
        <v>39</v>
      </c>
      <c r="O4148" s="7">
        <f t="shared" si="130"/>
        <v>2509.5824000000002</v>
      </c>
      <c r="P4148" s="1" t="str">
        <f>IF(Table1[[#This Row],[quantity]]&gt;=6,"Bulk Order","-")</f>
        <v>Bulk Order</v>
      </c>
    </row>
    <row r="4149" spans="1:16" ht="14.25" customHeight="1" x14ac:dyDescent="0.3">
      <c r="A4149" s="6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9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/>
      <c r="N4149" s="1" t="s">
        <v>34</v>
      </c>
      <c r="O4149" s="7">
        <f t="shared" si="130"/>
        <v>2919.5950000000003</v>
      </c>
      <c r="P4149" s="1" t="str">
        <f>IF(Table1[[#This Row],[quantity]]&gt;=6,"Bulk Order","-")</f>
        <v>-</v>
      </c>
    </row>
    <row r="4150" spans="1:16" ht="14.25" customHeight="1" x14ac:dyDescent="0.3">
      <c r="A4150" s="6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9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/>
      <c r="N4150" s="1" t="s">
        <v>28</v>
      </c>
      <c r="O4150" s="7">
        <f t="shared" si="130"/>
        <v>550.36799999999994</v>
      </c>
      <c r="P4150" s="1" t="str">
        <f>IF(Table1[[#This Row],[quantity]]&gt;=6,"Bulk Order","-")</f>
        <v>-</v>
      </c>
    </row>
    <row r="4151" spans="1:16" ht="14.25" customHeight="1" x14ac:dyDescent="0.3">
      <c r="A4151" s="6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9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/>
      <c r="N4151" s="1" t="s">
        <v>48</v>
      </c>
      <c r="O4151" s="7">
        <f t="shared" si="130"/>
        <v>3771.8440000000001</v>
      </c>
      <c r="P4151" s="1" t="str">
        <f>IF(Table1[[#This Row],[quantity]]&gt;=6,"Bulk Order","-")</f>
        <v>Bulk Order</v>
      </c>
    </row>
    <row r="4152" spans="1:16" ht="14.25" customHeight="1" x14ac:dyDescent="0.3">
      <c r="A4152" s="6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9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/>
      <c r="N4152" s="1" t="s">
        <v>17</v>
      </c>
      <c r="O4152" s="7">
        <f t="shared" si="130"/>
        <v>856.82960000000003</v>
      </c>
      <c r="P4152" s="1" t="str">
        <f>IF(Table1[[#This Row],[quantity]]&gt;=6,"Bulk Order","-")</f>
        <v>Bulk Order</v>
      </c>
    </row>
    <row r="4153" spans="1:16" ht="14.25" customHeight="1" x14ac:dyDescent="0.3">
      <c r="A4153" s="6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9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/>
      <c r="N4153" s="1" t="s">
        <v>39</v>
      </c>
      <c r="O4153" s="7">
        <f t="shared" si="130"/>
        <v>399.2715</v>
      </c>
      <c r="P4153" s="1" t="str">
        <f>IF(Table1[[#This Row],[quantity]]&gt;=6,"Bulk Order","-")</f>
        <v>Bulk Order</v>
      </c>
    </row>
    <row r="4154" spans="1:16" ht="14.25" customHeight="1" x14ac:dyDescent="0.3">
      <c r="A4154" s="6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9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/>
      <c r="N4154" s="1" t="s">
        <v>17</v>
      </c>
      <c r="O4154" s="7">
        <f t="shared" si="130"/>
        <v>2142.8721</v>
      </c>
      <c r="P4154" s="1" t="str">
        <f>IF(Table1[[#This Row],[quantity]]&gt;=6,"Bulk Order","-")</f>
        <v>-</v>
      </c>
    </row>
    <row r="4155" spans="1:16" ht="14.25" customHeight="1" x14ac:dyDescent="0.3">
      <c r="A4155" s="6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9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/>
      <c r="N4155" s="1" t="s">
        <v>34</v>
      </c>
      <c r="O4155" s="7">
        <f t="shared" si="130"/>
        <v>2978.1419999999998</v>
      </c>
      <c r="P4155" s="1" t="str">
        <f>IF(Table1[[#This Row],[quantity]]&gt;=6,"Bulk Order","-")</f>
        <v>-</v>
      </c>
    </row>
    <row r="4156" spans="1:16" ht="14.25" customHeight="1" x14ac:dyDescent="0.3">
      <c r="A4156" s="6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9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/>
      <c r="N4156" s="1" t="s">
        <v>23</v>
      </c>
      <c r="O4156" s="7">
        <f t="shared" si="130"/>
        <v>297.79679999999996</v>
      </c>
      <c r="P4156" s="1" t="str">
        <f>IF(Table1[[#This Row],[quantity]]&gt;=6,"Bulk Order","-")</f>
        <v>-</v>
      </c>
    </row>
    <row r="4157" spans="1:16" ht="14.25" customHeight="1" x14ac:dyDescent="0.3">
      <c r="A4157" s="6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9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/>
      <c r="N4157" s="1" t="s">
        <v>34</v>
      </c>
      <c r="O4157" s="7">
        <f t="shared" si="130"/>
        <v>3107.0547999999999</v>
      </c>
      <c r="P4157" s="1" t="str">
        <f>IF(Table1[[#This Row],[quantity]]&gt;=6,"Bulk Order","-")</f>
        <v>-</v>
      </c>
    </row>
    <row r="4158" spans="1:16" ht="14.25" customHeight="1" x14ac:dyDescent="0.3">
      <c r="A4158" s="6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9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/>
      <c r="N4158" s="1" t="s">
        <v>39</v>
      </c>
      <c r="O4158" s="7">
        <f t="shared" si="130"/>
        <v>2758.4896000000003</v>
      </c>
      <c r="P4158" s="1" t="str">
        <f>IF(Table1[[#This Row],[quantity]]&gt;=6,"Bulk Order","-")</f>
        <v>-</v>
      </c>
    </row>
    <row r="4159" spans="1:16" ht="14.25" customHeight="1" x14ac:dyDescent="0.3">
      <c r="A4159" s="6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9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/>
      <c r="N4159" s="1" t="s">
        <v>28</v>
      </c>
      <c r="O4159" s="7">
        <f t="shared" si="130"/>
        <v>429.59699999999998</v>
      </c>
      <c r="P4159" s="1" t="str">
        <f>IF(Table1[[#This Row],[quantity]]&gt;=6,"Bulk Order","-")</f>
        <v>Bulk Order</v>
      </c>
    </row>
    <row r="4160" spans="1:16" ht="14.25" customHeight="1" x14ac:dyDescent="0.3">
      <c r="A4160" s="6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9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/>
      <c r="N4160" s="1" t="s">
        <v>34</v>
      </c>
      <c r="O4160" s="7">
        <f t="shared" si="130"/>
        <v>1071.3168000000001</v>
      </c>
      <c r="P4160" s="1" t="str">
        <f>IF(Table1[[#This Row],[quantity]]&gt;=6,"Bulk Order","-")</f>
        <v>Bulk Order</v>
      </c>
    </row>
    <row r="4161" spans="1:16" ht="14.25" customHeight="1" x14ac:dyDescent="0.3">
      <c r="A4161" s="6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9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/>
      <c r="N4161" s="1" t="s">
        <v>48</v>
      </c>
      <c r="O4161" s="7">
        <f t="shared" si="130"/>
        <v>2069.1664000000001</v>
      </c>
      <c r="P4161" s="1" t="str">
        <f>IF(Table1[[#This Row],[quantity]]&gt;=6,"Bulk Order","-")</f>
        <v>Bulk Order</v>
      </c>
    </row>
    <row r="4162" spans="1:16" ht="14.25" customHeight="1" x14ac:dyDescent="0.3">
      <c r="A4162" s="6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9"/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/>
      <c r="N4162" s="1" t="s">
        <v>48</v>
      </c>
      <c r="O4162" s="7">
        <f t="shared" si="130"/>
        <v>3733.2496000000001</v>
      </c>
      <c r="P4162" s="1" t="str">
        <f>IF(Table1[[#This Row],[quantity]]&gt;=6,"Bulk Order","-")</f>
        <v>Bulk Order</v>
      </c>
    </row>
    <row r="4163" spans="1:16" ht="14.25" customHeight="1" x14ac:dyDescent="0.3">
      <c r="A4163" s="6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ref="F4163:F4226" si="131">D4163*E4163</f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/>
      <c r="N4163" s="1" t="s">
        <v>28</v>
      </c>
      <c r="O4163" s="7">
        <f t="shared" ref="O4163:O4226" si="132">D4163-F4163</f>
        <v>1779.4358999999999</v>
      </c>
      <c r="P4163" s="1" t="str">
        <f>IF(Table1[[#This Row],[quantity]]&gt;=6,"Bulk Order","-")</f>
        <v>Bulk Order</v>
      </c>
    </row>
    <row r="4164" spans="1:16" ht="14.25" customHeight="1" x14ac:dyDescent="0.3">
      <c r="A4164" s="6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1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/>
      <c r="N4164" s="1" t="s">
        <v>48</v>
      </c>
      <c r="O4164" s="7">
        <f t="shared" si="132"/>
        <v>751.10249999999996</v>
      </c>
      <c r="P4164" s="1" t="str">
        <f>IF(Table1[[#This Row],[quantity]]&gt;=6,"Bulk Order","-")</f>
        <v>-</v>
      </c>
    </row>
    <row r="4165" spans="1:16" ht="14.25" customHeight="1" x14ac:dyDescent="0.3">
      <c r="A4165" s="6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1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/>
      <c r="N4165" s="1" t="s">
        <v>48</v>
      </c>
      <c r="O4165" s="7">
        <f t="shared" si="132"/>
        <v>3145.8143999999998</v>
      </c>
      <c r="P4165" s="1" t="str">
        <f>IF(Table1[[#This Row],[quantity]]&gt;=6,"Bulk Order","-")</f>
        <v>-</v>
      </c>
    </row>
    <row r="4166" spans="1:16" ht="14.25" customHeight="1" x14ac:dyDescent="0.3">
      <c r="A4166" s="6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1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/>
      <c r="N4166" s="1" t="s">
        <v>23</v>
      </c>
      <c r="O4166" s="7">
        <f t="shared" si="132"/>
        <v>3433.4605000000001</v>
      </c>
      <c r="P4166" s="1" t="str">
        <f>IF(Table1[[#This Row],[quantity]]&gt;=6,"Bulk Order","-")</f>
        <v>Bulk Order</v>
      </c>
    </row>
    <row r="4167" spans="1:16" ht="14.25" customHeight="1" x14ac:dyDescent="0.3">
      <c r="A4167" s="6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1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/>
      <c r="N4167" s="1" t="s">
        <v>17</v>
      </c>
      <c r="O4167" s="7">
        <f t="shared" si="132"/>
        <v>2028.4672</v>
      </c>
      <c r="P4167" s="1" t="str">
        <f>IF(Table1[[#This Row],[quantity]]&gt;=6,"Bulk Order","-")</f>
        <v>Bulk Order</v>
      </c>
    </row>
    <row r="4168" spans="1:16" ht="14.25" customHeight="1" x14ac:dyDescent="0.3">
      <c r="A4168" s="6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1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/>
      <c r="N4168" s="1" t="s">
        <v>17</v>
      </c>
      <c r="O4168" s="7">
        <f t="shared" si="132"/>
        <v>729.18900000000008</v>
      </c>
      <c r="P4168" s="1" t="str">
        <f>IF(Table1[[#This Row],[quantity]]&gt;=6,"Bulk Order","-")</f>
        <v>Bulk Order</v>
      </c>
    </row>
    <row r="4169" spans="1:16" ht="14.25" customHeight="1" x14ac:dyDescent="0.3">
      <c r="A4169" s="6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1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/>
      <c r="N4169" s="1" t="s">
        <v>48</v>
      </c>
      <c r="O4169" s="7">
        <f t="shared" si="132"/>
        <v>2542.7939999999999</v>
      </c>
      <c r="P4169" s="1" t="str">
        <f>IF(Table1[[#This Row],[quantity]]&gt;=6,"Bulk Order","-")</f>
        <v>-</v>
      </c>
    </row>
    <row r="4170" spans="1:16" ht="14.25" customHeight="1" x14ac:dyDescent="0.3">
      <c r="A4170" s="6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1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/>
      <c r="N4170" s="1" t="s">
        <v>48</v>
      </c>
      <c r="O4170" s="7">
        <f t="shared" si="132"/>
        <v>2315.8780000000002</v>
      </c>
      <c r="P4170" s="1" t="str">
        <f>IF(Table1[[#This Row],[quantity]]&gt;=6,"Bulk Order","-")</f>
        <v>Bulk Order</v>
      </c>
    </row>
    <row r="4171" spans="1:16" ht="14.25" customHeight="1" x14ac:dyDescent="0.3">
      <c r="A4171" s="6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1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/>
      <c r="N4171" s="1" t="s">
        <v>48</v>
      </c>
      <c r="O4171" s="7">
        <f t="shared" si="132"/>
        <v>3574.2979999999998</v>
      </c>
      <c r="P4171" s="1" t="str">
        <f>IF(Table1[[#This Row],[quantity]]&gt;=6,"Bulk Order","-")</f>
        <v>Bulk Order</v>
      </c>
    </row>
    <row r="4172" spans="1:16" ht="14.25" customHeight="1" x14ac:dyDescent="0.3">
      <c r="A4172" s="6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1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/>
      <c r="N4172" s="1" t="s">
        <v>48</v>
      </c>
      <c r="O4172" s="7">
        <f t="shared" si="132"/>
        <v>4017.5330000000004</v>
      </c>
      <c r="P4172" s="1" t="str">
        <f>IF(Table1[[#This Row],[quantity]]&gt;=6,"Bulk Order","-")</f>
        <v>-</v>
      </c>
    </row>
    <row r="4173" spans="1:16" ht="14.25" customHeight="1" x14ac:dyDescent="0.3">
      <c r="A4173" s="6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1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/>
      <c r="N4173" s="1" t="s">
        <v>34</v>
      </c>
      <c r="O4173" s="7">
        <f t="shared" si="132"/>
        <v>2914.5023999999999</v>
      </c>
      <c r="P4173" s="1" t="str">
        <f>IF(Table1[[#This Row],[quantity]]&gt;=6,"Bulk Order","-")</f>
        <v>Bulk Order</v>
      </c>
    </row>
    <row r="4174" spans="1:16" ht="14.25" customHeight="1" x14ac:dyDescent="0.3">
      <c r="A4174" s="6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1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/>
      <c r="N4174" s="1" t="s">
        <v>28</v>
      </c>
      <c r="O4174" s="7">
        <f t="shared" si="132"/>
        <v>3741.9876000000004</v>
      </c>
      <c r="P4174" s="1" t="str">
        <f>IF(Table1[[#This Row],[quantity]]&gt;=6,"Bulk Order","-")</f>
        <v>Bulk Order</v>
      </c>
    </row>
    <row r="4175" spans="1:16" ht="14.25" customHeight="1" x14ac:dyDescent="0.3">
      <c r="A4175" s="6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1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/>
      <c r="N4175" s="1" t="s">
        <v>34</v>
      </c>
      <c r="O4175" s="7">
        <f t="shared" si="132"/>
        <v>4632.5841999999993</v>
      </c>
      <c r="P4175" s="1" t="str">
        <f>IF(Table1[[#This Row],[quantity]]&gt;=6,"Bulk Order","-")</f>
        <v>-</v>
      </c>
    </row>
    <row r="4176" spans="1:16" ht="14.25" customHeight="1" x14ac:dyDescent="0.3">
      <c r="A4176" s="6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1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/>
      <c r="N4176" s="1" t="s">
        <v>39</v>
      </c>
      <c r="O4176" s="7">
        <f t="shared" si="132"/>
        <v>2100.3092999999999</v>
      </c>
      <c r="P4176" s="1" t="str">
        <f>IF(Table1[[#This Row],[quantity]]&gt;=6,"Bulk Order","-")</f>
        <v>-</v>
      </c>
    </row>
    <row r="4177" spans="1:16" ht="14.25" customHeight="1" x14ac:dyDescent="0.3">
      <c r="A4177" s="6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1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/>
      <c r="N4177" s="1" t="s">
        <v>39</v>
      </c>
      <c r="O4177" s="7">
        <f t="shared" si="132"/>
        <v>2751.0375000000004</v>
      </c>
      <c r="P4177" s="1" t="str">
        <f>IF(Table1[[#This Row],[quantity]]&gt;=6,"Bulk Order","-")</f>
        <v>Bulk Order</v>
      </c>
    </row>
    <row r="4178" spans="1:16" ht="14.25" customHeight="1" x14ac:dyDescent="0.3">
      <c r="A4178" s="6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1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/>
      <c r="N4178" s="1" t="s">
        <v>28</v>
      </c>
      <c r="O4178" s="7">
        <f t="shared" si="132"/>
        <v>3033.306</v>
      </c>
      <c r="P4178" s="1" t="str">
        <f>IF(Table1[[#This Row],[quantity]]&gt;=6,"Bulk Order","-")</f>
        <v>Bulk Order</v>
      </c>
    </row>
    <row r="4179" spans="1:16" ht="14.25" customHeight="1" x14ac:dyDescent="0.3">
      <c r="A4179" s="6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1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/>
      <c r="N4179" s="1" t="s">
        <v>28</v>
      </c>
      <c r="O4179" s="7">
        <f t="shared" si="132"/>
        <v>2672.0345000000002</v>
      </c>
      <c r="P4179" s="1" t="str">
        <f>IF(Table1[[#This Row],[quantity]]&gt;=6,"Bulk Order","-")</f>
        <v>-</v>
      </c>
    </row>
    <row r="4180" spans="1:16" ht="14.25" customHeight="1" x14ac:dyDescent="0.3">
      <c r="A4180" s="6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1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/>
      <c r="N4180" s="1" t="s">
        <v>48</v>
      </c>
      <c r="O4180" s="7">
        <f t="shared" si="132"/>
        <v>150.02680000000001</v>
      </c>
      <c r="P4180" s="1" t="str">
        <f>IF(Table1[[#This Row],[quantity]]&gt;=6,"Bulk Order","-")</f>
        <v>-</v>
      </c>
    </row>
    <row r="4181" spans="1:16" ht="14.25" customHeight="1" x14ac:dyDescent="0.3">
      <c r="A4181" s="6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1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/>
      <c r="N4181" s="1" t="s">
        <v>28</v>
      </c>
      <c r="O4181" s="7">
        <f t="shared" si="132"/>
        <v>1087.9246000000001</v>
      </c>
      <c r="P4181" s="1" t="str">
        <f>IF(Table1[[#This Row],[quantity]]&gt;=6,"Bulk Order","-")</f>
        <v>-</v>
      </c>
    </row>
    <row r="4182" spans="1:16" ht="14.25" customHeight="1" x14ac:dyDescent="0.3">
      <c r="A4182" s="6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1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/>
      <c r="N4182" s="1" t="s">
        <v>48</v>
      </c>
      <c r="O4182" s="7">
        <f t="shared" si="132"/>
        <v>466.40019999999998</v>
      </c>
      <c r="P4182" s="1" t="str">
        <f>IF(Table1[[#This Row],[quantity]]&gt;=6,"Bulk Order","-")</f>
        <v>-</v>
      </c>
    </row>
    <row r="4183" spans="1:16" ht="14.25" customHeight="1" x14ac:dyDescent="0.3">
      <c r="A4183" s="6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1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/>
      <c r="N4183" s="1" t="s">
        <v>23</v>
      </c>
      <c r="O4183" s="7">
        <f t="shared" si="132"/>
        <v>911.33659999999998</v>
      </c>
      <c r="P4183" s="1" t="str">
        <f>IF(Table1[[#This Row],[quantity]]&gt;=6,"Bulk Order","-")</f>
        <v>-</v>
      </c>
    </row>
    <row r="4184" spans="1:16" ht="14.25" customHeight="1" x14ac:dyDescent="0.3">
      <c r="A4184" s="6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1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/>
      <c r="N4184" s="1" t="s">
        <v>34</v>
      </c>
      <c r="O4184" s="7">
        <f t="shared" si="132"/>
        <v>344.41630000000004</v>
      </c>
      <c r="P4184" s="1" t="str">
        <f>IF(Table1[[#This Row],[quantity]]&gt;=6,"Bulk Order","-")</f>
        <v>-</v>
      </c>
    </row>
    <row r="4185" spans="1:16" ht="14.25" customHeight="1" x14ac:dyDescent="0.3">
      <c r="A4185" s="6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1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/>
      <c r="N4185" s="1" t="s">
        <v>39</v>
      </c>
      <c r="O4185" s="7">
        <f t="shared" si="132"/>
        <v>2718.8085000000001</v>
      </c>
      <c r="P4185" s="1" t="str">
        <f>IF(Table1[[#This Row],[quantity]]&gt;=6,"Bulk Order","-")</f>
        <v>-</v>
      </c>
    </row>
    <row r="4186" spans="1:16" ht="14.25" customHeight="1" x14ac:dyDescent="0.3">
      <c r="A4186" s="6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1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/>
      <c r="N4186" s="1" t="s">
        <v>17</v>
      </c>
      <c r="O4186" s="7">
        <f t="shared" si="132"/>
        <v>1225.1056000000001</v>
      </c>
      <c r="P4186" s="1" t="str">
        <f>IF(Table1[[#This Row],[quantity]]&gt;=6,"Bulk Order","-")</f>
        <v>-</v>
      </c>
    </row>
    <row r="4187" spans="1:16" ht="14.25" customHeight="1" x14ac:dyDescent="0.3">
      <c r="A4187" s="6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1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/>
      <c r="N4187" s="1" t="s">
        <v>34</v>
      </c>
      <c r="O4187" s="7">
        <f t="shared" si="132"/>
        <v>1017.6111000000001</v>
      </c>
      <c r="P4187" s="1" t="str">
        <f>IF(Table1[[#This Row],[quantity]]&gt;=6,"Bulk Order","-")</f>
        <v>Bulk Order</v>
      </c>
    </row>
    <row r="4188" spans="1:16" ht="14.25" customHeight="1" x14ac:dyDescent="0.3">
      <c r="A4188" s="6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1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/>
      <c r="N4188" s="1" t="s">
        <v>39</v>
      </c>
      <c r="O4188" s="7">
        <f t="shared" si="132"/>
        <v>2876.4574000000002</v>
      </c>
      <c r="P4188" s="1" t="str">
        <f>IF(Table1[[#This Row],[quantity]]&gt;=6,"Bulk Order","-")</f>
        <v>Bulk Order</v>
      </c>
    </row>
    <row r="4189" spans="1:16" ht="14.25" customHeight="1" x14ac:dyDescent="0.3">
      <c r="A4189" s="6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1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/>
      <c r="N4189" s="1" t="s">
        <v>23</v>
      </c>
      <c r="O4189" s="7">
        <f t="shared" si="132"/>
        <v>988.2272999999999</v>
      </c>
      <c r="P4189" s="1" t="str">
        <f>IF(Table1[[#This Row],[quantity]]&gt;=6,"Bulk Order","-")</f>
        <v>-</v>
      </c>
    </row>
    <row r="4190" spans="1:16" ht="14.25" customHeight="1" x14ac:dyDescent="0.3">
      <c r="A4190" s="6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1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/>
      <c r="N4190" s="1" t="s">
        <v>17</v>
      </c>
      <c r="O4190" s="7">
        <f t="shared" si="132"/>
        <v>3799.2544000000003</v>
      </c>
      <c r="P4190" s="1" t="str">
        <f>IF(Table1[[#This Row],[quantity]]&gt;=6,"Bulk Order","-")</f>
        <v>-</v>
      </c>
    </row>
    <row r="4191" spans="1:16" ht="14.25" customHeight="1" x14ac:dyDescent="0.3">
      <c r="A4191" s="6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1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/>
      <c r="N4191" s="1" t="s">
        <v>17</v>
      </c>
      <c r="O4191" s="7">
        <f t="shared" si="132"/>
        <v>1231.23</v>
      </c>
      <c r="P4191" s="1" t="str">
        <f>IF(Table1[[#This Row],[quantity]]&gt;=6,"Bulk Order","-")</f>
        <v>Bulk Order</v>
      </c>
    </row>
    <row r="4192" spans="1:16" ht="14.25" customHeight="1" x14ac:dyDescent="0.3">
      <c r="A4192" s="6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1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/>
      <c r="N4192" s="1" t="s">
        <v>28</v>
      </c>
      <c r="O4192" s="7">
        <f t="shared" si="132"/>
        <v>1018.6662</v>
      </c>
      <c r="P4192" s="1" t="str">
        <f>IF(Table1[[#This Row],[quantity]]&gt;=6,"Bulk Order","-")</f>
        <v>-</v>
      </c>
    </row>
    <row r="4193" spans="1:16" ht="14.25" customHeight="1" x14ac:dyDescent="0.3">
      <c r="A4193" s="6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1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/>
      <c r="N4193" s="1" t="s">
        <v>23</v>
      </c>
      <c r="O4193" s="7">
        <f t="shared" si="132"/>
        <v>2268.6352000000002</v>
      </c>
      <c r="P4193" s="1" t="str">
        <f>IF(Table1[[#This Row],[quantity]]&gt;=6,"Bulk Order","-")</f>
        <v>-</v>
      </c>
    </row>
    <row r="4194" spans="1:16" ht="14.25" customHeight="1" x14ac:dyDescent="0.3">
      <c r="A4194" s="6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1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/>
      <c r="N4194" s="1" t="s">
        <v>34</v>
      </c>
      <c r="O4194" s="7">
        <f t="shared" si="132"/>
        <v>2243.6711</v>
      </c>
      <c r="P4194" s="1" t="str">
        <f>IF(Table1[[#This Row],[quantity]]&gt;=6,"Bulk Order","-")</f>
        <v>-</v>
      </c>
    </row>
    <row r="4195" spans="1:16" ht="14.25" customHeight="1" x14ac:dyDescent="0.3">
      <c r="A4195" s="6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1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/>
      <c r="N4195" s="1" t="s">
        <v>28</v>
      </c>
      <c r="O4195" s="7">
        <f t="shared" si="132"/>
        <v>2935.5347999999994</v>
      </c>
      <c r="P4195" s="1" t="str">
        <f>IF(Table1[[#This Row],[quantity]]&gt;=6,"Bulk Order","-")</f>
        <v>-</v>
      </c>
    </row>
    <row r="4196" spans="1:16" ht="14.25" customHeight="1" x14ac:dyDescent="0.3">
      <c r="A4196" s="6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1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/>
      <c r="N4196" s="1" t="s">
        <v>17</v>
      </c>
      <c r="O4196" s="7">
        <f t="shared" si="132"/>
        <v>1443.7420000000002</v>
      </c>
      <c r="P4196" s="1" t="str">
        <f>IF(Table1[[#This Row],[quantity]]&gt;=6,"Bulk Order","-")</f>
        <v>Bulk Order</v>
      </c>
    </row>
    <row r="4197" spans="1:16" ht="14.25" customHeight="1" x14ac:dyDescent="0.3">
      <c r="A4197" s="6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1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/>
      <c r="N4197" s="1" t="s">
        <v>34</v>
      </c>
      <c r="O4197" s="7">
        <f t="shared" si="132"/>
        <v>1428.2</v>
      </c>
      <c r="P4197" s="1" t="str">
        <f>IF(Table1[[#This Row],[quantity]]&gt;=6,"Bulk Order","-")</f>
        <v>Bulk Order</v>
      </c>
    </row>
    <row r="4198" spans="1:16" ht="14.25" customHeight="1" x14ac:dyDescent="0.3">
      <c r="A4198" s="6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1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/>
      <c r="N4198" s="1" t="s">
        <v>23</v>
      </c>
      <c r="O4198" s="7">
        <f t="shared" si="132"/>
        <v>1651.4495999999999</v>
      </c>
      <c r="P4198" s="1" t="str">
        <f>IF(Table1[[#This Row],[quantity]]&gt;=6,"Bulk Order","-")</f>
        <v>Bulk Order</v>
      </c>
    </row>
    <row r="4199" spans="1:16" ht="14.25" customHeight="1" x14ac:dyDescent="0.3">
      <c r="A4199" s="6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1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/>
      <c r="N4199" s="1" t="s">
        <v>17</v>
      </c>
      <c r="O4199" s="7">
        <f t="shared" si="132"/>
        <v>280.91700000000003</v>
      </c>
      <c r="P4199" s="1" t="str">
        <f>IF(Table1[[#This Row],[quantity]]&gt;=6,"Bulk Order","-")</f>
        <v>-</v>
      </c>
    </row>
    <row r="4200" spans="1:16" ht="14.25" customHeight="1" x14ac:dyDescent="0.3">
      <c r="A4200" s="6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1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/>
      <c r="N4200" s="1" t="s">
        <v>39</v>
      </c>
      <c r="O4200" s="7">
        <f t="shared" si="132"/>
        <v>530.45960000000002</v>
      </c>
      <c r="P4200" s="1" t="str">
        <f>IF(Table1[[#This Row],[quantity]]&gt;=6,"Bulk Order","-")</f>
        <v>-</v>
      </c>
    </row>
    <row r="4201" spans="1:16" ht="14.25" customHeight="1" x14ac:dyDescent="0.3">
      <c r="A4201" s="6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1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/>
      <c r="N4201" s="1" t="s">
        <v>17</v>
      </c>
      <c r="O4201" s="7">
        <f t="shared" si="132"/>
        <v>1058.0940000000001</v>
      </c>
      <c r="P4201" s="1" t="str">
        <f>IF(Table1[[#This Row],[quantity]]&gt;=6,"Bulk Order","-")</f>
        <v>-</v>
      </c>
    </row>
    <row r="4202" spans="1:16" ht="14.25" customHeight="1" x14ac:dyDescent="0.3">
      <c r="A4202" s="6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1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/>
      <c r="N4202" s="1" t="s">
        <v>17</v>
      </c>
      <c r="O4202" s="7">
        <f t="shared" si="132"/>
        <v>3363.4104000000002</v>
      </c>
      <c r="P4202" s="1" t="str">
        <f>IF(Table1[[#This Row],[quantity]]&gt;=6,"Bulk Order","-")</f>
        <v>Bulk Order</v>
      </c>
    </row>
    <row r="4203" spans="1:16" ht="14.25" customHeight="1" x14ac:dyDescent="0.3">
      <c r="A4203" s="6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1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/>
      <c r="N4203" s="1" t="s">
        <v>48</v>
      </c>
      <c r="O4203" s="7">
        <f t="shared" si="132"/>
        <v>2439.1026000000002</v>
      </c>
      <c r="P4203" s="1" t="str">
        <f>IF(Table1[[#This Row],[quantity]]&gt;=6,"Bulk Order","-")</f>
        <v>Bulk Order</v>
      </c>
    </row>
    <row r="4204" spans="1:16" ht="14.25" customHeight="1" x14ac:dyDescent="0.3">
      <c r="A4204" s="6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1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/>
      <c r="N4204" s="1" t="s">
        <v>39</v>
      </c>
      <c r="O4204" s="7">
        <f t="shared" si="132"/>
        <v>984.37740000000008</v>
      </c>
      <c r="P4204" s="1" t="str">
        <f>IF(Table1[[#This Row],[quantity]]&gt;=6,"Bulk Order","-")</f>
        <v>-</v>
      </c>
    </row>
    <row r="4205" spans="1:16" ht="14.25" customHeight="1" x14ac:dyDescent="0.3">
      <c r="A4205" s="6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1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/>
      <c r="N4205" s="1" t="s">
        <v>39</v>
      </c>
      <c r="O4205" s="7">
        <f t="shared" si="132"/>
        <v>888.19659999999999</v>
      </c>
      <c r="P4205" s="1" t="str">
        <f>IF(Table1[[#This Row],[quantity]]&gt;=6,"Bulk Order","-")</f>
        <v>-</v>
      </c>
    </row>
    <row r="4206" spans="1:16" ht="14.25" customHeight="1" x14ac:dyDescent="0.3">
      <c r="A4206" s="6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1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/>
      <c r="N4206" s="1" t="s">
        <v>39</v>
      </c>
      <c r="O4206" s="7">
        <f t="shared" si="132"/>
        <v>4395.9984000000004</v>
      </c>
      <c r="P4206" s="1" t="str">
        <f>IF(Table1[[#This Row],[quantity]]&gt;=6,"Bulk Order","-")</f>
        <v>-</v>
      </c>
    </row>
    <row r="4207" spans="1:16" ht="14.25" customHeight="1" x14ac:dyDescent="0.3">
      <c r="A4207" s="6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1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/>
      <c r="N4207" s="1" t="s">
        <v>28</v>
      </c>
      <c r="O4207" s="7">
        <f t="shared" si="132"/>
        <v>437.16119999999995</v>
      </c>
      <c r="P4207" s="1" t="str">
        <f>IF(Table1[[#This Row],[quantity]]&gt;=6,"Bulk Order","-")</f>
        <v>Bulk Order</v>
      </c>
    </row>
    <row r="4208" spans="1:16" ht="14.25" customHeight="1" x14ac:dyDescent="0.3">
      <c r="A4208" s="6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1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/>
      <c r="N4208" s="1" t="s">
        <v>28</v>
      </c>
      <c r="O4208" s="7">
        <f t="shared" si="132"/>
        <v>2448.6264000000001</v>
      </c>
      <c r="P4208" s="1" t="str">
        <f>IF(Table1[[#This Row],[quantity]]&gt;=6,"Bulk Order","-")</f>
        <v>Bulk Order</v>
      </c>
    </row>
    <row r="4209" spans="1:16" ht="14.25" customHeight="1" x14ac:dyDescent="0.3">
      <c r="A4209" s="6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1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/>
      <c r="N4209" s="1" t="s">
        <v>17</v>
      </c>
      <c r="O4209" s="7">
        <f t="shared" si="132"/>
        <v>2578.0951</v>
      </c>
      <c r="P4209" s="1" t="str">
        <f>IF(Table1[[#This Row],[quantity]]&gt;=6,"Bulk Order","-")</f>
        <v>Bulk Order</v>
      </c>
    </row>
    <row r="4210" spans="1:16" ht="14.25" customHeight="1" x14ac:dyDescent="0.3">
      <c r="A4210" s="6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1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/>
      <c r="N4210" s="1" t="s">
        <v>39</v>
      </c>
      <c r="O4210" s="7">
        <f t="shared" si="132"/>
        <v>3144.1342</v>
      </c>
      <c r="P4210" s="1" t="str">
        <f>IF(Table1[[#This Row],[quantity]]&gt;=6,"Bulk Order","-")</f>
        <v>-</v>
      </c>
    </row>
    <row r="4211" spans="1:16" ht="14.25" customHeight="1" x14ac:dyDescent="0.3">
      <c r="A4211" s="6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1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/>
      <c r="N4211" s="1" t="s">
        <v>48</v>
      </c>
      <c r="O4211" s="7">
        <f t="shared" si="132"/>
        <v>745.75619999999992</v>
      </c>
      <c r="P4211" s="1" t="str">
        <f>IF(Table1[[#This Row],[quantity]]&gt;=6,"Bulk Order","-")</f>
        <v>-</v>
      </c>
    </row>
    <row r="4212" spans="1:16" ht="14.25" customHeight="1" x14ac:dyDescent="0.3">
      <c r="A4212" s="6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1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/>
      <c r="N4212" s="1" t="s">
        <v>17</v>
      </c>
      <c r="O4212" s="7">
        <f t="shared" si="132"/>
        <v>4633.5861000000004</v>
      </c>
      <c r="P4212" s="1" t="str">
        <f>IF(Table1[[#This Row],[quantity]]&gt;=6,"Bulk Order","-")</f>
        <v>-</v>
      </c>
    </row>
    <row r="4213" spans="1:16" ht="14.25" customHeight="1" x14ac:dyDescent="0.3">
      <c r="A4213" s="6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1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/>
      <c r="N4213" s="1" t="s">
        <v>23</v>
      </c>
      <c r="O4213" s="7">
        <f t="shared" si="132"/>
        <v>2090.7414000000003</v>
      </c>
      <c r="P4213" s="1" t="str">
        <f>IF(Table1[[#This Row],[quantity]]&gt;=6,"Bulk Order","-")</f>
        <v>-</v>
      </c>
    </row>
    <row r="4214" spans="1:16" ht="14.25" customHeight="1" x14ac:dyDescent="0.3">
      <c r="A4214" s="6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1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/>
      <c r="N4214" s="1" t="s">
        <v>39</v>
      </c>
      <c r="O4214" s="7">
        <f t="shared" si="132"/>
        <v>975.01949999999999</v>
      </c>
      <c r="P4214" s="1" t="str">
        <f>IF(Table1[[#This Row],[quantity]]&gt;=6,"Bulk Order","-")</f>
        <v>-</v>
      </c>
    </row>
    <row r="4215" spans="1:16" ht="14.25" customHeight="1" x14ac:dyDescent="0.3">
      <c r="A4215" s="6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1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/>
      <c r="N4215" s="1" t="s">
        <v>39</v>
      </c>
      <c r="O4215" s="7">
        <f t="shared" si="132"/>
        <v>1435.5412000000001</v>
      </c>
      <c r="P4215" s="1" t="str">
        <f>IF(Table1[[#This Row],[quantity]]&gt;=6,"Bulk Order","-")</f>
        <v>Bulk Order</v>
      </c>
    </row>
    <row r="4216" spans="1:16" ht="14.25" customHeight="1" x14ac:dyDescent="0.3">
      <c r="A4216" s="6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1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/>
      <c r="N4216" s="1" t="s">
        <v>28</v>
      </c>
      <c r="O4216" s="7">
        <f t="shared" si="132"/>
        <v>1609.7786000000001</v>
      </c>
      <c r="P4216" s="1" t="str">
        <f>IF(Table1[[#This Row],[quantity]]&gt;=6,"Bulk Order","-")</f>
        <v>Bulk Order</v>
      </c>
    </row>
    <row r="4217" spans="1:16" ht="14.25" customHeight="1" x14ac:dyDescent="0.3">
      <c r="A4217" s="6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1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/>
      <c r="N4217" s="1" t="s">
        <v>39</v>
      </c>
      <c r="O4217" s="7">
        <f t="shared" si="132"/>
        <v>806.0625</v>
      </c>
      <c r="P4217" s="1" t="str">
        <f>IF(Table1[[#This Row],[quantity]]&gt;=6,"Bulk Order","-")</f>
        <v>-</v>
      </c>
    </row>
    <row r="4218" spans="1:16" ht="14.25" customHeight="1" x14ac:dyDescent="0.3">
      <c r="A4218" s="6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1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/>
      <c r="N4218" s="1" t="s">
        <v>48</v>
      </c>
      <c r="O4218" s="7">
        <f t="shared" si="132"/>
        <v>4043.2901999999999</v>
      </c>
      <c r="P4218" s="1" t="str">
        <f>IF(Table1[[#This Row],[quantity]]&gt;=6,"Bulk Order","-")</f>
        <v>Bulk Order</v>
      </c>
    </row>
    <row r="4219" spans="1:16" ht="14.25" customHeight="1" x14ac:dyDescent="0.3">
      <c r="A4219" s="6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1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/>
      <c r="N4219" s="1" t="s">
        <v>39</v>
      </c>
      <c r="O4219" s="7">
        <f t="shared" si="132"/>
        <v>765.51199999999994</v>
      </c>
      <c r="P4219" s="1" t="str">
        <f>IF(Table1[[#This Row],[quantity]]&gt;=6,"Bulk Order","-")</f>
        <v>Bulk Order</v>
      </c>
    </row>
    <row r="4220" spans="1:16" ht="14.25" customHeight="1" x14ac:dyDescent="0.3">
      <c r="A4220" s="6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1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/>
      <c r="N4220" s="1" t="s">
        <v>48</v>
      </c>
      <c r="O4220" s="7">
        <f t="shared" si="132"/>
        <v>2832.5632000000001</v>
      </c>
      <c r="P4220" s="1" t="str">
        <f>IF(Table1[[#This Row],[quantity]]&gt;=6,"Bulk Order","-")</f>
        <v>Bulk Order</v>
      </c>
    </row>
    <row r="4221" spans="1:16" ht="14.25" customHeight="1" x14ac:dyDescent="0.3">
      <c r="A4221" s="6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1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/>
      <c r="N4221" s="1" t="s">
        <v>17</v>
      </c>
      <c r="O4221" s="7">
        <f t="shared" si="132"/>
        <v>1959.1010000000001</v>
      </c>
      <c r="P4221" s="1" t="str">
        <f>IF(Table1[[#This Row],[quantity]]&gt;=6,"Bulk Order","-")</f>
        <v>Bulk Order</v>
      </c>
    </row>
    <row r="4222" spans="1:16" ht="14.25" customHeight="1" x14ac:dyDescent="0.3">
      <c r="A4222" s="6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1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/>
      <c r="N4222" s="1" t="s">
        <v>28</v>
      </c>
      <c r="O4222" s="7">
        <f t="shared" si="132"/>
        <v>738.11400000000003</v>
      </c>
      <c r="P4222" s="1" t="str">
        <f>IF(Table1[[#This Row],[quantity]]&gt;=6,"Bulk Order","-")</f>
        <v>-</v>
      </c>
    </row>
    <row r="4223" spans="1:16" ht="14.25" customHeight="1" x14ac:dyDescent="0.3">
      <c r="A4223" s="6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1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/>
      <c r="N4223" s="1" t="s">
        <v>39</v>
      </c>
      <c r="O4223" s="7">
        <f t="shared" si="132"/>
        <v>1051.2362000000001</v>
      </c>
      <c r="P4223" s="1" t="str">
        <f>IF(Table1[[#This Row],[quantity]]&gt;=6,"Bulk Order","-")</f>
        <v>-</v>
      </c>
    </row>
    <row r="4224" spans="1:16" ht="14.25" customHeight="1" x14ac:dyDescent="0.3">
      <c r="A4224" s="6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1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/>
      <c r="N4224" s="1" t="s">
        <v>17</v>
      </c>
      <c r="O4224" s="7">
        <f t="shared" si="132"/>
        <v>1542.768</v>
      </c>
      <c r="P4224" s="1" t="str">
        <f>IF(Table1[[#This Row],[quantity]]&gt;=6,"Bulk Order","-")</f>
        <v>Bulk Order</v>
      </c>
    </row>
    <row r="4225" spans="1:16" ht="14.25" customHeight="1" x14ac:dyDescent="0.3">
      <c r="A4225" s="6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1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/>
      <c r="N4225" s="1" t="s">
        <v>39</v>
      </c>
      <c r="O4225" s="7">
        <f t="shared" si="132"/>
        <v>2162.7968000000001</v>
      </c>
      <c r="P4225" s="1" t="str">
        <f>IF(Table1[[#This Row],[quantity]]&gt;=6,"Bulk Order","-")</f>
        <v>Bulk Order</v>
      </c>
    </row>
    <row r="4226" spans="1:16" ht="14.25" customHeight="1" x14ac:dyDescent="0.3">
      <c r="A4226" s="6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1"/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/>
      <c r="N4226" s="1" t="s">
        <v>39</v>
      </c>
      <c r="O4226" s="7">
        <f t="shared" si="132"/>
        <v>3871.1007999999997</v>
      </c>
      <c r="P4226" s="1" t="str">
        <f>IF(Table1[[#This Row],[quantity]]&gt;=6,"Bulk Order","-")</f>
        <v>Bulk Order</v>
      </c>
    </row>
    <row r="4227" spans="1:16" ht="14.25" customHeight="1" x14ac:dyDescent="0.3">
      <c r="A4227" s="6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ref="F4227:F4290" si="133">D4227*E4227</f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/>
      <c r="N4227" s="1" t="s">
        <v>34</v>
      </c>
      <c r="O4227" s="7">
        <f t="shared" ref="O4227:O4290" si="134">D4227-F4227</f>
        <v>3099.1705999999999</v>
      </c>
      <c r="P4227" s="1" t="str">
        <f>IF(Table1[[#This Row],[quantity]]&gt;=6,"Bulk Order","-")</f>
        <v>-</v>
      </c>
    </row>
    <row r="4228" spans="1:16" ht="14.25" customHeight="1" x14ac:dyDescent="0.3">
      <c r="A4228" s="6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3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/>
      <c r="N4228" s="1" t="s">
        <v>34</v>
      </c>
      <c r="O4228" s="7">
        <f t="shared" si="134"/>
        <v>1407.8715</v>
      </c>
      <c r="P4228" s="1" t="str">
        <f>IF(Table1[[#This Row],[quantity]]&gt;=6,"Bulk Order","-")</f>
        <v>-</v>
      </c>
    </row>
    <row r="4229" spans="1:16" ht="14.25" customHeight="1" x14ac:dyDescent="0.3">
      <c r="A4229" s="6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3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/>
      <c r="N4229" s="1" t="s">
        <v>28</v>
      </c>
      <c r="O4229" s="7">
        <f t="shared" si="134"/>
        <v>174.25979999999998</v>
      </c>
      <c r="P4229" s="1" t="str">
        <f>IF(Table1[[#This Row],[quantity]]&gt;=6,"Bulk Order","-")</f>
        <v>-</v>
      </c>
    </row>
    <row r="4230" spans="1:16" ht="14.25" customHeight="1" x14ac:dyDescent="0.3">
      <c r="A4230" s="6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3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/>
      <c r="N4230" s="1" t="s">
        <v>28</v>
      </c>
      <c r="O4230" s="7">
        <f t="shared" si="134"/>
        <v>3897.7515000000003</v>
      </c>
      <c r="P4230" s="1" t="str">
        <f>IF(Table1[[#This Row],[quantity]]&gt;=6,"Bulk Order","-")</f>
        <v>-</v>
      </c>
    </row>
    <row r="4231" spans="1:16" ht="14.25" customHeight="1" x14ac:dyDescent="0.3">
      <c r="A4231" s="6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3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/>
      <c r="N4231" s="1" t="s">
        <v>23</v>
      </c>
      <c r="O4231" s="7">
        <f t="shared" si="134"/>
        <v>4476.3939</v>
      </c>
      <c r="P4231" s="1" t="str">
        <f>IF(Table1[[#This Row],[quantity]]&gt;=6,"Bulk Order","-")</f>
        <v>-</v>
      </c>
    </row>
    <row r="4232" spans="1:16" ht="14.25" customHeight="1" x14ac:dyDescent="0.3">
      <c r="A4232" s="6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3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/>
      <c r="N4232" s="1" t="s">
        <v>17</v>
      </c>
      <c r="O4232" s="7">
        <f t="shared" si="134"/>
        <v>1036.5263</v>
      </c>
      <c r="P4232" s="1" t="str">
        <f>IF(Table1[[#This Row],[quantity]]&gt;=6,"Bulk Order","-")</f>
        <v>Bulk Order</v>
      </c>
    </row>
    <row r="4233" spans="1:16" ht="14.25" customHeight="1" x14ac:dyDescent="0.3">
      <c r="A4233" s="6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3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/>
      <c r="N4233" s="1" t="s">
        <v>17</v>
      </c>
      <c r="O4233" s="7">
        <f t="shared" si="134"/>
        <v>193.816</v>
      </c>
      <c r="P4233" s="1" t="str">
        <f>IF(Table1[[#This Row],[quantity]]&gt;=6,"Bulk Order","-")</f>
        <v>Bulk Order</v>
      </c>
    </row>
    <row r="4234" spans="1:16" ht="14.25" customHeight="1" x14ac:dyDescent="0.3">
      <c r="A4234" s="6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3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/>
      <c r="N4234" s="1" t="s">
        <v>34</v>
      </c>
      <c r="O4234" s="7">
        <f t="shared" si="134"/>
        <v>3361.0941000000003</v>
      </c>
      <c r="P4234" s="1" t="str">
        <f>IF(Table1[[#This Row],[quantity]]&gt;=6,"Bulk Order","-")</f>
        <v>-</v>
      </c>
    </row>
    <row r="4235" spans="1:16" ht="14.25" customHeight="1" x14ac:dyDescent="0.3">
      <c r="A4235" s="6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3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/>
      <c r="N4235" s="1" t="s">
        <v>48</v>
      </c>
      <c r="O4235" s="7">
        <f t="shared" si="134"/>
        <v>2148.7896000000001</v>
      </c>
      <c r="P4235" s="1" t="str">
        <f>IF(Table1[[#This Row],[quantity]]&gt;=6,"Bulk Order","-")</f>
        <v>-</v>
      </c>
    </row>
    <row r="4236" spans="1:16" ht="14.25" customHeight="1" x14ac:dyDescent="0.3">
      <c r="A4236" s="6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3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/>
      <c r="N4236" s="1" t="s">
        <v>48</v>
      </c>
      <c r="O4236" s="7">
        <f t="shared" si="134"/>
        <v>2261.6255999999998</v>
      </c>
      <c r="P4236" s="1" t="str">
        <f>IF(Table1[[#This Row],[quantity]]&gt;=6,"Bulk Order","-")</f>
        <v>-</v>
      </c>
    </row>
    <row r="4237" spans="1:16" ht="14.25" customHeight="1" x14ac:dyDescent="0.3">
      <c r="A4237" s="6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3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/>
      <c r="N4237" s="1" t="s">
        <v>48</v>
      </c>
      <c r="O4237" s="7">
        <f t="shared" si="134"/>
        <v>1597.0493000000001</v>
      </c>
      <c r="P4237" s="1" t="str">
        <f>IF(Table1[[#This Row],[quantity]]&gt;=6,"Bulk Order","-")</f>
        <v>Bulk Order</v>
      </c>
    </row>
    <row r="4238" spans="1:16" ht="14.25" customHeight="1" x14ac:dyDescent="0.3">
      <c r="A4238" s="6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3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/>
      <c r="N4238" s="1" t="s">
        <v>34</v>
      </c>
      <c r="O4238" s="7">
        <f t="shared" si="134"/>
        <v>2775.8575000000001</v>
      </c>
      <c r="P4238" s="1" t="str">
        <f>IF(Table1[[#This Row],[quantity]]&gt;=6,"Bulk Order","-")</f>
        <v>-</v>
      </c>
    </row>
    <row r="4239" spans="1:16" ht="14.25" customHeight="1" x14ac:dyDescent="0.3">
      <c r="A4239" s="6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3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/>
      <c r="N4239" s="1" t="s">
        <v>28</v>
      </c>
      <c r="O4239" s="7">
        <f t="shared" si="134"/>
        <v>615.5646999999999</v>
      </c>
      <c r="P4239" s="1" t="str">
        <f>IF(Table1[[#This Row],[quantity]]&gt;=6,"Bulk Order","-")</f>
        <v>-</v>
      </c>
    </row>
    <row r="4240" spans="1:16" ht="14.25" customHeight="1" x14ac:dyDescent="0.3">
      <c r="A4240" s="6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3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/>
      <c r="N4240" s="1" t="s">
        <v>48</v>
      </c>
      <c r="O4240" s="7">
        <f t="shared" si="134"/>
        <v>2141.1480000000001</v>
      </c>
      <c r="P4240" s="1" t="str">
        <f>IF(Table1[[#This Row],[quantity]]&gt;=6,"Bulk Order","-")</f>
        <v>-</v>
      </c>
    </row>
    <row r="4241" spans="1:16" ht="14.25" customHeight="1" x14ac:dyDescent="0.3">
      <c r="A4241" s="6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3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/>
      <c r="N4241" s="1" t="s">
        <v>48</v>
      </c>
      <c r="O4241" s="7">
        <f t="shared" si="134"/>
        <v>120.98899999999999</v>
      </c>
      <c r="P4241" s="1" t="str">
        <f>IF(Table1[[#This Row],[quantity]]&gt;=6,"Bulk Order","-")</f>
        <v>Bulk Order</v>
      </c>
    </row>
    <row r="4242" spans="1:16" ht="14.25" customHeight="1" x14ac:dyDescent="0.3">
      <c r="A4242" s="6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3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/>
      <c r="N4242" s="1" t="s">
        <v>28</v>
      </c>
      <c r="O4242" s="7">
        <f t="shared" si="134"/>
        <v>478.93450000000001</v>
      </c>
      <c r="P4242" s="1" t="str">
        <f>IF(Table1[[#This Row],[quantity]]&gt;=6,"Bulk Order","-")</f>
        <v>-</v>
      </c>
    </row>
    <row r="4243" spans="1:16" ht="14.25" customHeight="1" x14ac:dyDescent="0.3">
      <c r="A4243" s="6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3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/>
      <c r="N4243" s="1" t="s">
        <v>23</v>
      </c>
      <c r="O4243" s="7">
        <f t="shared" si="134"/>
        <v>4097.7608999999993</v>
      </c>
      <c r="P4243" s="1" t="str">
        <f>IF(Table1[[#This Row],[quantity]]&gt;=6,"Bulk Order","-")</f>
        <v>-</v>
      </c>
    </row>
    <row r="4244" spans="1:16" ht="14.25" customHeight="1" x14ac:dyDescent="0.3">
      <c r="A4244" s="6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3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/>
      <c r="N4244" s="1" t="s">
        <v>17</v>
      </c>
      <c r="O4244" s="7">
        <f t="shared" si="134"/>
        <v>2199.4575</v>
      </c>
      <c r="P4244" s="1" t="str">
        <f>IF(Table1[[#This Row],[quantity]]&gt;=6,"Bulk Order","-")</f>
        <v>-</v>
      </c>
    </row>
    <row r="4245" spans="1:16" ht="14.25" customHeight="1" x14ac:dyDescent="0.3">
      <c r="A4245" s="6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3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/>
      <c r="N4245" s="1" t="s">
        <v>39</v>
      </c>
      <c r="O4245" s="7">
        <f t="shared" si="134"/>
        <v>2307.018</v>
      </c>
      <c r="P4245" s="1" t="str">
        <f>IF(Table1[[#This Row],[quantity]]&gt;=6,"Bulk Order","-")</f>
        <v>Bulk Order</v>
      </c>
    </row>
    <row r="4246" spans="1:16" ht="14.25" customHeight="1" x14ac:dyDescent="0.3">
      <c r="A4246" s="6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3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/>
      <c r="N4246" s="1" t="s">
        <v>39</v>
      </c>
      <c r="O4246" s="7">
        <f t="shared" si="134"/>
        <v>1887.7260000000001</v>
      </c>
      <c r="P4246" s="1" t="str">
        <f>IF(Table1[[#This Row],[quantity]]&gt;=6,"Bulk Order","-")</f>
        <v>-</v>
      </c>
    </row>
    <row r="4247" spans="1:16" ht="14.25" customHeight="1" x14ac:dyDescent="0.3">
      <c r="A4247" s="6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3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/>
      <c r="N4247" s="1" t="s">
        <v>28</v>
      </c>
      <c r="O4247" s="7">
        <f t="shared" si="134"/>
        <v>3184.8939999999998</v>
      </c>
      <c r="P4247" s="1" t="str">
        <f>IF(Table1[[#This Row],[quantity]]&gt;=6,"Bulk Order","-")</f>
        <v>Bulk Order</v>
      </c>
    </row>
    <row r="4248" spans="1:16" ht="14.25" customHeight="1" x14ac:dyDescent="0.3">
      <c r="A4248" s="6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3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/>
      <c r="N4248" s="1" t="s">
        <v>17</v>
      </c>
      <c r="O4248" s="7">
        <f t="shared" si="134"/>
        <v>1891.1934000000001</v>
      </c>
      <c r="P4248" s="1" t="str">
        <f>IF(Table1[[#This Row],[quantity]]&gt;=6,"Bulk Order","-")</f>
        <v>-</v>
      </c>
    </row>
    <row r="4249" spans="1:16" ht="14.25" customHeight="1" x14ac:dyDescent="0.3">
      <c r="A4249" s="6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3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/>
      <c r="N4249" s="1" t="s">
        <v>23</v>
      </c>
      <c r="O4249" s="7">
        <f t="shared" si="134"/>
        <v>75.782600000000002</v>
      </c>
      <c r="P4249" s="1" t="str">
        <f>IF(Table1[[#This Row],[quantity]]&gt;=6,"Bulk Order","-")</f>
        <v>Bulk Order</v>
      </c>
    </row>
    <row r="4250" spans="1:16" ht="14.25" customHeight="1" x14ac:dyDescent="0.3">
      <c r="A4250" s="6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3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/>
      <c r="N4250" s="1" t="s">
        <v>28</v>
      </c>
      <c r="O4250" s="7">
        <f t="shared" si="134"/>
        <v>3020.7150999999994</v>
      </c>
      <c r="P4250" s="1" t="str">
        <f>IF(Table1[[#This Row],[quantity]]&gt;=6,"Bulk Order","-")</f>
        <v>Bulk Order</v>
      </c>
    </row>
    <row r="4251" spans="1:16" ht="14.25" customHeight="1" x14ac:dyDescent="0.3">
      <c r="A4251" s="6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3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/>
      <c r="N4251" s="1" t="s">
        <v>34</v>
      </c>
      <c r="O4251" s="7">
        <f t="shared" si="134"/>
        <v>571.29930000000002</v>
      </c>
      <c r="P4251" s="1" t="str">
        <f>IF(Table1[[#This Row],[quantity]]&gt;=6,"Bulk Order","-")</f>
        <v>-</v>
      </c>
    </row>
    <row r="4252" spans="1:16" ht="14.25" customHeight="1" x14ac:dyDescent="0.3">
      <c r="A4252" s="6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3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/>
      <c r="N4252" s="1" t="s">
        <v>48</v>
      </c>
      <c r="O4252" s="7">
        <f t="shared" si="134"/>
        <v>1869.2531999999999</v>
      </c>
      <c r="P4252" s="1" t="str">
        <f>IF(Table1[[#This Row],[quantity]]&gt;=6,"Bulk Order","-")</f>
        <v>Bulk Order</v>
      </c>
    </row>
    <row r="4253" spans="1:16" ht="14.25" customHeight="1" x14ac:dyDescent="0.3">
      <c r="A4253" s="6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3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/>
      <c r="N4253" s="1" t="s">
        <v>39</v>
      </c>
      <c r="O4253" s="7">
        <f t="shared" si="134"/>
        <v>1656.2759999999998</v>
      </c>
      <c r="P4253" s="1" t="str">
        <f>IF(Table1[[#This Row],[quantity]]&gt;=6,"Bulk Order","-")</f>
        <v>-</v>
      </c>
    </row>
    <row r="4254" spans="1:16" ht="14.25" customHeight="1" x14ac:dyDescent="0.3">
      <c r="A4254" s="6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3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/>
      <c r="N4254" s="1" t="s">
        <v>17</v>
      </c>
      <c r="O4254" s="7">
        <f t="shared" si="134"/>
        <v>314.887</v>
      </c>
      <c r="P4254" s="1" t="str">
        <f>IF(Table1[[#This Row],[quantity]]&gt;=6,"Bulk Order","-")</f>
        <v>Bulk Order</v>
      </c>
    </row>
    <row r="4255" spans="1:16" ht="14.25" customHeight="1" x14ac:dyDescent="0.3">
      <c r="A4255" s="6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3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/>
      <c r="N4255" s="1" t="s">
        <v>48</v>
      </c>
      <c r="O4255" s="7">
        <f t="shared" si="134"/>
        <v>288.03200000000004</v>
      </c>
      <c r="P4255" s="1" t="str">
        <f>IF(Table1[[#This Row],[quantity]]&gt;=6,"Bulk Order","-")</f>
        <v>-</v>
      </c>
    </row>
    <row r="4256" spans="1:16" ht="14.25" customHeight="1" x14ac:dyDescent="0.3">
      <c r="A4256" s="6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3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/>
      <c r="N4256" s="1" t="s">
        <v>28</v>
      </c>
      <c r="O4256" s="7">
        <f t="shared" si="134"/>
        <v>3491.2150000000001</v>
      </c>
      <c r="P4256" s="1" t="str">
        <f>IF(Table1[[#This Row],[quantity]]&gt;=6,"Bulk Order","-")</f>
        <v>Bulk Order</v>
      </c>
    </row>
    <row r="4257" spans="1:16" ht="14.25" customHeight="1" x14ac:dyDescent="0.3">
      <c r="A4257" s="6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3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/>
      <c r="N4257" s="1" t="s">
        <v>34</v>
      </c>
      <c r="O4257" s="7">
        <f t="shared" si="134"/>
        <v>1147.7132999999999</v>
      </c>
      <c r="P4257" s="1" t="str">
        <f>IF(Table1[[#This Row],[quantity]]&gt;=6,"Bulk Order","-")</f>
        <v>Bulk Order</v>
      </c>
    </row>
    <row r="4258" spans="1:16" ht="14.25" customHeight="1" x14ac:dyDescent="0.3">
      <c r="A4258" s="6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3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/>
      <c r="N4258" s="1" t="s">
        <v>39</v>
      </c>
      <c r="O4258" s="7">
        <f t="shared" si="134"/>
        <v>1833.2465999999999</v>
      </c>
      <c r="P4258" s="1" t="str">
        <f>IF(Table1[[#This Row],[quantity]]&gt;=6,"Bulk Order","-")</f>
        <v>Bulk Order</v>
      </c>
    </row>
    <row r="4259" spans="1:16" ht="14.25" customHeight="1" x14ac:dyDescent="0.3">
      <c r="A4259" s="6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3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/>
      <c r="N4259" s="1" t="s">
        <v>28</v>
      </c>
      <c r="O4259" s="7">
        <f t="shared" si="134"/>
        <v>2148.1125000000002</v>
      </c>
      <c r="P4259" s="1" t="str">
        <f>IF(Table1[[#This Row],[quantity]]&gt;=6,"Bulk Order","-")</f>
        <v>-</v>
      </c>
    </row>
    <row r="4260" spans="1:16" ht="14.25" customHeight="1" x14ac:dyDescent="0.3">
      <c r="A4260" s="6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3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/>
      <c r="N4260" s="1" t="s">
        <v>17</v>
      </c>
      <c r="O4260" s="7">
        <f t="shared" si="134"/>
        <v>1177.0499</v>
      </c>
      <c r="P4260" s="1" t="str">
        <f>IF(Table1[[#This Row],[quantity]]&gt;=6,"Bulk Order","-")</f>
        <v>Bulk Order</v>
      </c>
    </row>
    <row r="4261" spans="1:16" ht="14.25" customHeight="1" x14ac:dyDescent="0.3">
      <c r="A4261" s="6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3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/>
      <c r="N4261" s="1" t="s">
        <v>28</v>
      </c>
      <c r="O4261" s="7">
        <f t="shared" si="134"/>
        <v>3040.1904</v>
      </c>
      <c r="P4261" s="1" t="str">
        <f>IF(Table1[[#This Row],[quantity]]&gt;=6,"Bulk Order","-")</f>
        <v>-</v>
      </c>
    </row>
    <row r="4262" spans="1:16" ht="14.25" customHeight="1" x14ac:dyDescent="0.3">
      <c r="A4262" s="6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3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/>
      <c r="N4262" s="1" t="s">
        <v>34</v>
      </c>
      <c r="O4262" s="7">
        <f t="shared" si="134"/>
        <v>3946.1532000000002</v>
      </c>
      <c r="P4262" s="1" t="str">
        <f>IF(Table1[[#This Row],[quantity]]&gt;=6,"Bulk Order","-")</f>
        <v>-</v>
      </c>
    </row>
    <row r="4263" spans="1:16" ht="14.25" customHeight="1" x14ac:dyDescent="0.3">
      <c r="A4263" s="6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3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/>
      <c r="N4263" s="1" t="s">
        <v>34</v>
      </c>
      <c r="O4263" s="7">
        <f t="shared" si="134"/>
        <v>349.43180000000001</v>
      </c>
      <c r="P4263" s="1" t="str">
        <f>IF(Table1[[#This Row],[quantity]]&gt;=6,"Bulk Order","-")</f>
        <v>-</v>
      </c>
    </row>
    <row r="4264" spans="1:16" ht="14.25" customHeight="1" x14ac:dyDescent="0.3">
      <c r="A4264" s="6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3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/>
      <c r="N4264" s="1" t="s">
        <v>34</v>
      </c>
      <c r="O4264" s="7">
        <f t="shared" si="134"/>
        <v>1767.414</v>
      </c>
      <c r="P4264" s="1" t="str">
        <f>IF(Table1[[#This Row],[quantity]]&gt;=6,"Bulk Order","-")</f>
        <v>Bulk Order</v>
      </c>
    </row>
    <row r="4265" spans="1:16" ht="14.25" customHeight="1" x14ac:dyDescent="0.3">
      <c r="A4265" s="6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3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/>
      <c r="N4265" s="1" t="s">
        <v>34</v>
      </c>
      <c r="O4265" s="7">
        <f t="shared" si="134"/>
        <v>1010.4833</v>
      </c>
      <c r="P4265" s="1" t="str">
        <f>IF(Table1[[#This Row],[quantity]]&gt;=6,"Bulk Order","-")</f>
        <v>-</v>
      </c>
    </row>
    <row r="4266" spans="1:16" ht="14.25" customHeight="1" x14ac:dyDescent="0.3">
      <c r="A4266" s="6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3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/>
      <c r="N4266" s="1" t="s">
        <v>28</v>
      </c>
      <c r="O4266" s="7">
        <f t="shared" si="134"/>
        <v>2898.8890000000001</v>
      </c>
      <c r="P4266" s="1" t="str">
        <f>IF(Table1[[#This Row],[quantity]]&gt;=6,"Bulk Order","-")</f>
        <v>-</v>
      </c>
    </row>
    <row r="4267" spans="1:16" ht="14.25" customHeight="1" x14ac:dyDescent="0.3">
      <c r="A4267" s="6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3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/>
      <c r="N4267" s="1" t="s">
        <v>48</v>
      </c>
      <c r="O4267" s="7">
        <f t="shared" si="134"/>
        <v>1309.7095000000002</v>
      </c>
      <c r="P4267" s="1" t="str">
        <f>IF(Table1[[#This Row],[quantity]]&gt;=6,"Bulk Order","-")</f>
        <v>Bulk Order</v>
      </c>
    </row>
    <row r="4268" spans="1:16" ht="14.25" customHeight="1" x14ac:dyDescent="0.3">
      <c r="A4268" s="6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3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/>
      <c r="N4268" s="1" t="s">
        <v>39</v>
      </c>
      <c r="O4268" s="7">
        <f t="shared" si="134"/>
        <v>1630.9187999999999</v>
      </c>
      <c r="P4268" s="1" t="str">
        <f>IF(Table1[[#This Row],[quantity]]&gt;=6,"Bulk Order","-")</f>
        <v>Bulk Order</v>
      </c>
    </row>
    <row r="4269" spans="1:16" ht="14.25" customHeight="1" x14ac:dyDescent="0.3">
      <c r="A4269" s="6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3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/>
      <c r="N4269" s="1" t="s">
        <v>39</v>
      </c>
      <c r="O4269" s="7">
        <f t="shared" si="134"/>
        <v>378.28200000000004</v>
      </c>
      <c r="P4269" s="1" t="str">
        <f>IF(Table1[[#This Row],[quantity]]&gt;=6,"Bulk Order","-")</f>
        <v>-</v>
      </c>
    </row>
    <row r="4270" spans="1:16" ht="14.25" customHeight="1" x14ac:dyDescent="0.3">
      <c r="A4270" s="6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3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/>
      <c r="N4270" s="1" t="s">
        <v>23</v>
      </c>
      <c r="O4270" s="7">
        <f t="shared" si="134"/>
        <v>2045.7072000000001</v>
      </c>
      <c r="P4270" s="1" t="str">
        <f>IF(Table1[[#This Row],[quantity]]&gt;=6,"Bulk Order","-")</f>
        <v>Bulk Order</v>
      </c>
    </row>
    <row r="4271" spans="1:16" ht="14.25" customHeight="1" x14ac:dyDescent="0.3">
      <c r="A4271" s="6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3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/>
      <c r="N4271" s="1" t="s">
        <v>48</v>
      </c>
      <c r="O4271" s="7">
        <f t="shared" si="134"/>
        <v>639.62639999999999</v>
      </c>
      <c r="P4271" s="1" t="str">
        <f>IF(Table1[[#This Row],[quantity]]&gt;=6,"Bulk Order","-")</f>
        <v>-</v>
      </c>
    </row>
    <row r="4272" spans="1:16" ht="14.25" customHeight="1" x14ac:dyDescent="0.3">
      <c r="A4272" s="6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3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/>
      <c r="N4272" s="1" t="s">
        <v>17</v>
      </c>
      <c r="O4272" s="7">
        <f t="shared" si="134"/>
        <v>735.24149999999997</v>
      </c>
      <c r="P4272" s="1" t="str">
        <f>IF(Table1[[#This Row],[quantity]]&gt;=6,"Bulk Order","-")</f>
        <v>Bulk Order</v>
      </c>
    </row>
    <row r="4273" spans="1:16" ht="14.25" customHeight="1" x14ac:dyDescent="0.3">
      <c r="A4273" s="6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3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/>
      <c r="N4273" s="1" t="s">
        <v>17</v>
      </c>
      <c r="O4273" s="7">
        <f t="shared" si="134"/>
        <v>2996.7226000000001</v>
      </c>
      <c r="P4273" s="1" t="str">
        <f>IF(Table1[[#This Row],[quantity]]&gt;=6,"Bulk Order","-")</f>
        <v>-</v>
      </c>
    </row>
    <row r="4274" spans="1:16" ht="14.25" customHeight="1" x14ac:dyDescent="0.3">
      <c r="A4274" s="6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3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/>
      <c r="N4274" s="1" t="s">
        <v>17</v>
      </c>
      <c r="O4274" s="7">
        <f t="shared" si="134"/>
        <v>1404.0809999999999</v>
      </c>
      <c r="P4274" s="1" t="str">
        <f>IF(Table1[[#This Row],[quantity]]&gt;=6,"Bulk Order","-")</f>
        <v>-</v>
      </c>
    </row>
    <row r="4275" spans="1:16" ht="14.25" customHeight="1" x14ac:dyDescent="0.3">
      <c r="A4275" s="6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3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/>
      <c r="N4275" s="1" t="s">
        <v>48</v>
      </c>
      <c r="O4275" s="7">
        <f t="shared" si="134"/>
        <v>2252.4423999999999</v>
      </c>
      <c r="P4275" s="1" t="str">
        <f>IF(Table1[[#This Row],[quantity]]&gt;=6,"Bulk Order","-")</f>
        <v>-</v>
      </c>
    </row>
    <row r="4276" spans="1:16" ht="14.25" customHeight="1" x14ac:dyDescent="0.3">
      <c r="A4276" s="6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3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/>
      <c r="N4276" s="1" t="s">
        <v>28</v>
      </c>
      <c r="O4276" s="7">
        <f t="shared" si="134"/>
        <v>932.06100000000015</v>
      </c>
      <c r="P4276" s="1" t="str">
        <f>IF(Table1[[#This Row],[quantity]]&gt;=6,"Bulk Order","-")</f>
        <v>Bulk Order</v>
      </c>
    </row>
    <row r="4277" spans="1:16" ht="14.25" customHeight="1" x14ac:dyDescent="0.3">
      <c r="A4277" s="6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3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/>
      <c r="N4277" s="1" t="s">
        <v>39</v>
      </c>
      <c r="O4277" s="7">
        <f t="shared" si="134"/>
        <v>4167.3599999999997</v>
      </c>
      <c r="P4277" s="1" t="str">
        <f>IF(Table1[[#This Row],[quantity]]&gt;=6,"Bulk Order","-")</f>
        <v>-</v>
      </c>
    </row>
    <row r="4278" spans="1:16" ht="14.25" customHeight="1" x14ac:dyDescent="0.3">
      <c r="A4278" s="6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3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/>
      <c r="N4278" s="1" t="s">
        <v>28</v>
      </c>
      <c r="O4278" s="7">
        <f t="shared" si="134"/>
        <v>863.25459999999998</v>
      </c>
      <c r="P4278" s="1" t="str">
        <f>IF(Table1[[#This Row],[quantity]]&gt;=6,"Bulk Order","-")</f>
        <v>Bulk Order</v>
      </c>
    </row>
    <row r="4279" spans="1:16" ht="14.25" customHeight="1" x14ac:dyDescent="0.3">
      <c r="A4279" s="6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3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/>
      <c r="N4279" s="1" t="s">
        <v>39</v>
      </c>
      <c r="O4279" s="7">
        <f t="shared" si="134"/>
        <v>1859.7852</v>
      </c>
      <c r="P4279" s="1" t="str">
        <f>IF(Table1[[#This Row],[quantity]]&gt;=6,"Bulk Order","-")</f>
        <v>Bulk Order</v>
      </c>
    </row>
    <row r="4280" spans="1:16" ht="14.25" customHeight="1" x14ac:dyDescent="0.3">
      <c r="A4280" s="6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3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/>
      <c r="N4280" s="1" t="s">
        <v>39</v>
      </c>
      <c r="O4280" s="7">
        <f t="shared" si="134"/>
        <v>2680.5569999999998</v>
      </c>
      <c r="P4280" s="1" t="str">
        <f>IF(Table1[[#This Row],[quantity]]&gt;=6,"Bulk Order","-")</f>
        <v>-</v>
      </c>
    </row>
    <row r="4281" spans="1:16" ht="14.25" customHeight="1" x14ac:dyDescent="0.3">
      <c r="A4281" s="6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3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/>
      <c r="N4281" s="1" t="s">
        <v>17</v>
      </c>
      <c r="O4281" s="7">
        <f t="shared" si="134"/>
        <v>2705.0165999999999</v>
      </c>
      <c r="P4281" s="1" t="str">
        <f>IF(Table1[[#This Row],[quantity]]&gt;=6,"Bulk Order","-")</f>
        <v>Bulk Order</v>
      </c>
    </row>
    <row r="4282" spans="1:16" ht="14.25" customHeight="1" x14ac:dyDescent="0.3">
      <c r="A4282" s="6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3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/>
      <c r="N4282" s="1" t="s">
        <v>34</v>
      </c>
      <c r="O4282" s="7">
        <f t="shared" si="134"/>
        <v>2213.7029999999995</v>
      </c>
      <c r="P4282" s="1" t="str">
        <f>IF(Table1[[#This Row],[quantity]]&gt;=6,"Bulk Order","-")</f>
        <v>Bulk Order</v>
      </c>
    </row>
    <row r="4283" spans="1:16" ht="14.25" customHeight="1" x14ac:dyDescent="0.3">
      <c r="A4283" s="6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3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/>
      <c r="N4283" s="1" t="s">
        <v>23</v>
      </c>
      <c r="O4283" s="7">
        <f t="shared" si="134"/>
        <v>863.60419999999999</v>
      </c>
      <c r="P4283" s="1" t="str">
        <f>IF(Table1[[#This Row],[quantity]]&gt;=6,"Bulk Order","-")</f>
        <v>Bulk Order</v>
      </c>
    </row>
    <row r="4284" spans="1:16" ht="14.25" customHeight="1" x14ac:dyDescent="0.3">
      <c r="A4284" s="6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3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/>
      <c r="N4284" s="1" t="s">
        <v>17</v>
      </c>
      <c r="O4284" s="7">
        <f t="shared" si="134"/>
        <v>3706.6897999999997</v>
      </c>
      <c r="P4284" s="1" t="str">
        <f>IF(Table1[[#This Row],[quantity]]&gt;=6,"Bulk Order","-")</f>
        <v>Bulk Order</v>
      </c>
    </row>
    <row r="4285" spans="1:16" ht="14.25" customHeight="1" x14ac:dyDescent="0.3">
      <c r="A4285" s="6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3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/>
      <c r="N4285" s="1" t="s">
        <v>34</v>
      </c>
      <c r="O4285" s="7">
        <f t="shared" si="134"/>
        <v>1803.2886000000001</v>
      </c>
      <c r="P4285" s="1" t="str">
        <f>IF(Table1[[#This Row],[quantity]]&gt;=6,"Bulk Order","-")</f>
        <v>-</v>
      </c>
    </row>
    <row r="4286" spans="1:16" ht="14.25" customHeight="1" x14ac:dyDescent="0.3">
      <c r="A4286" s="6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3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/>
      <c r="N4286" s="1" t="s">
        <v>39</v>
      </c>
      <c r="O4286" s="7">
        <f t="shared" si="134"/>
        <v>3910.6264000000001</v>
      </c>
      <c r="P4286" s="1" t="str">
        <f>IF(Table1[[#This Row],[quantity]]&gt;=6,"Bulk Order","-")</f>
        <v>Bulk Order</v>
      </c>
    </row>
    <row r="4287" spans="1:16" ht="14.25" customHeight="1" x14ac:dyDescent="0.3">
      <c r="A4287" s="6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3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/>
      <c r="N4287" s="1" t="s">
        <v>23</v>
      </c>
      <c r="O4287" s="7">
        <f t="shared" si="134"/>
        <v>3793.7888999999996</v>
      </c>
      <c r="P4287" s="1" t="str">
        <f>IF(Table1[[#This Row],[quantity]]&gt;=6,"Bulk Order","-")</f>
        <v>-</v>
      </c>
    </row>
    <row r="4288" spans="1:16" ht="14.25" customHeight="1" x14ac:dyDescent="0.3">
      <c r="A4288" s="6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3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/>
      <c r="N4288" s="1" t="s">
        <v>28</v>
      </c>
      <c r="O4288" s="7">
        <f t="shared" si="134"/>
        <v>1546.0509</v>
      </c>
      <c r="P4288" s="1" t="str">
        <f>IF(Table1[[#This Row],[quantity]]&gt;=6,"Bulk Order","-")</f>
        <v>-</v>
      </c>
    </row>
    <row r="4289" spans="1:16" ht="14.25" customHeight="1" x14ac:dyDescent="0.3">
      <c r="A4289" s="6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3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/>
      <c r="N4289" s="1" t="s">
        <v>34</v>
      </c>
      <c r="O4289" s="7">
        <f t="shared" si="134"/>
        <v>3661.4105</v>
      </c>
      <c r="P4289" s="1" t="str">
        <f>IF(Table1[[#This Row],[quantity]]&gt;=6,"Bulk Order","-")</f>
        <v>-</v>
      </c>
    </row>
    <row r="4290" spans="1:16" ht="14.25" customHeight="1" x14ac:dyDescent="0.3">
      <c r="A4290" s="6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3"/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/>
      <c r="N4290" s="1" t="s">
        <v>28</v>
      </c>
      <c r="O4290" s="7">
        <f t="shared" si="134"/>
        <v>2083.5936000000002</v>
      </c>
      <c r="P4290" s="1" t="str">
        <f>IF(Table1[[#This Row],[quantity]]&gt;=6,"Bulk Order","-")</f>
        <v>Bulk Order</v>
      </c>
    </row>
    <row r="4291" spans="1:16" ht="14.25" customHeight="1" x14ac:dyDescent="0.3">
      <c r="A4291" s="6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ref="F4291:F4354" si="135">D4291*E4291</f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/>
      <c r="N4291" s="1" t="s">
        <v>28</v>
      </c>
      <c r="O4291" s="7">
        <f t="shared" ref="O4291:O4354" si="136">D4291-F4291</f>
        <v>1568.0496000000001</v>
      </c>
      <c r="P4291" s="1" t="str">
        <f>IF(Table1[[#This Row],[quantity]]&gt;=6,"Bulk Order","-")</f>
        <v>Bulk Order</v>
      </c>
    </row>
    <row r="4292" spans="1:16" ht="14.25" customHeight="1" x14ac:dyDescent="0.3">
      <c r="A4292" s="6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5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/>
      <c r="N4292" s="1" t="s">
        <v>28</v>
      </c>
      <c r="O4292" s="7">
        <f t="shared" si="136"/>
        <v>567.48250000000007</v>
      </c>
      <c r="P4292" s="1" t="str">
        <f>IF(Table1[[#This Row],[quantity]]&gt;=6,"Bulk Order","-")</f>
        <v>-</v>
      </c>
    </row>
    <row r="4293" spans="1:16" ht="14.25" customHeight="1" x14ac:dyDescent="0.3">
      <c r="A4293" s="6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5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/>
      <c r="N4293" s="1" t="s">
        <v>39</v>
      </c>
      <c r="O4293" s="7">
        <f t="shared" si="136"/>
        <v>81.03</v>
      </c>
      <c r="P4293" s="1" t="str">
        <f>IF(Table1[[#This Row],[quantity]]&gt;=6,"Bulk Order","-")</f>
        <v>-</v>
      </c>
    </row>
    <row r="4294" spans="1:16" ht="14.25" customHeight="1" x14ac:dyDescent="0.3">
      <c r="A4294" s="6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5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/>
      <c r="N4294" s="1" t="s">
        <v>23</v>
      </c>
      <c r="O4294" s="7">
        <f t="shared" si="136"/>
        <v>312.58230000000003</v>
      </c>
      <c r="P4294" s="1" t="str">
        <f>IF(Table1[[#This Row],[quantity]]&gt;=6,"Bulk Order","-")</f>
        <v>Bulk Order</v>
      </c>
    </row>
    <row r="4295" spans="1:16" ht="14.25" customHeight="1" x14ac:dyDescent="0.3">
      <c r="A4295" s="6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5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/>
      <c r="N4295" s="1" t="s">
        <v>28</v>
      </c>
      <c r="O4295" s="7">
        <f t="shared" si="136"/>
        <v>2708.4343999999996</v>
      </c>
      <c r="P4295" s="1" t="str">
        <f>IF(Table1[[#This Row],[quantity]]&gt;=6,"Bulk Order","-")</f>
        <v>Bulk Order</v>
      </c>
    </row>
    <row r="4296" spans="1:16" ht="14.25" customHeight="1" x14ac:dyDescent="0.3">
      <c r="A4296" s="6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5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/>
      <c r="N4296" s="1" t="s">
        <v>28</v>
      </c>
      <c r="O4296" s="7">
        <f t="shared" si="136"/>
        <v>510.28410000000008</v>
      </c>
      <c r="P4296" s="1" t="str">
        <f>IF(Table1[[#This Row],[quantity]]&gt;=6,"Bulk Order","-")</f>
        <v>-</v>
      </c>
    </row>
    <row r="4297" spans="1:16" ht="14.25" customHeight="1" x14ac:dyDescent="0.3">
      <c r="A4297" s="6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5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/>
      <c r="N4297" s="1" t="s">
        <v>23</v>
      </c>
      <c r="O4297" s="7">
        <f t="shared" si="136"/>
        <v>279.40879999999999</v>
      </c>
      <c r="P4297" s="1" t="str">
        <f>IF(Table1[[#This Row],[quantity]]&gt;=6,"Bulk Order","-")</f>
        <v>Bulk Order</v>
      </c>
    </row>
    <row r="4298" spans="1:16" ht="14.25" customHeight="1" x14ac:dyDescent="0.3">
      <c r="A4298" s="6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5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/>
      <c r="N4298" s="1" t="s">
        <v>28</v>
      </c>
      <c r="O4298" s="7">
        <f t="shared" si="136"/>
        <v>1374.671</v>
      </c>
      <c r="P4298" s="1" t="str">
        <f>IF(Table1[[#This Row],[quantity]]&gt;=6,"Bulk Order","-")</f>
        <v>Bulk Order</v>
      </c>
    </row>
    <row r="4299" spans="1:16" ht="14.25" customHeight="1" x14ac:dyDescent="0.3">
      <c r="A4299" s="6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5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/>
      <c r="N4299" s="1" t="s">
        <v>23</v>
      </c>
      <c r="O4299" s="7">
        <f t="shared" si="136"/>
        <v>2206.7392</v>
      </c>
      <c r="P4299" s="1" t="str">
        <f>IF(Table1[[#This Row],[quantity]]&gt;=6,"Bulk Order","-")</f>
        <v>Bulk Order</v>
      </c>
    </row>
    <row r="4300" spans="1:16" ht="14.25" customHeight="1" x14ac:dyDescent="0.3">
      <c r="A4300" s="6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5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/>
      <c r="N4300" s="1" t="s">
        <v>39</v>
      </c>
      <c r="O4300" s="7">
        <f t="shared" si="136"/>
        <v>3038.3744000000002</v>
      </c>
      <c r="P4300" s="1" t="str">
        <f>IF(Table1[[#This Row],[quantity]]&gt;=6,"Bulk Order","-")</f>
        <v>-</v>
      </c>
    </row>
    <row r="4301" spans="1:16" ht="14.25" customHeight="1" x14ac:dyDescent="0.3">
      <c r="A4301" s="6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5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/>
      <c r="N4301" s="1" t="s">
        <v>39</v>
      </c>
      <c r="O4301" s="7">
        <f t="shared" si="136"/>
        <v>2682.3820000000001</v>
      </c>
      <c r="P4301" s="1" t="str">
        <f>IF(Table1[[#This Row],[quantity]]&gt;=6,"Bulk Order","-")</f>
        <v>-</v>
      </c>
    </row>
    <row r="4302" spans="1:16" ht="14.25" customHeight="1" x14ac:dyDescent="0.3">
      <c r="A4302" s="6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5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/>
      <c r="N4302" s="1" t="s">
        <v>28</v>
      </c>
      <c r="O4302" s="7">
        <f t="shared" si="136"/>
        <v>1323.2583000000002</v>
      </c>
      <c r="P4302" s="1" t="str">
        <f>IF(Table1[[#This Row],[quantity]]&gt;=6,"Bulk Order","-")</f>
        <v>-</v>
      </c>
    </row>
    <row r="4303" spans="1:16" ht="14.25" customHeight="1" x14ac:dyDescent="0.3">
      <c r="A4303" s="6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5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/>
      <c r="N4303" s="1" t="s">
        <v>34</v>
      </c>
      <c r="O4303" s="7">
        <f t="shared" si="136"/>
        <v>3055.8969999999999</v>
      </c>
      <c r="P4303" s="1" t="str">
        <f>IF(Table1[[#This Row],[quantity]]&gt;=6,"Bulk Order","-")</f>
        <v>-</v>
      </c>
    </row>
    <row r="4304" spans="1:16" ht="14.25" customHeight="1" x14ac:dyDescent="0.3">
      <c r="A4304" s="6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5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/>
      <c r="N4304" s="1" t="s">
        <v>34</v>
      </c>
      <c r="O4304" s="7">
        <f t="shared" si="136"/>
        <v>260.00400000000002</v>
      </c>
      <c r="P4304" s="1" t="str">
        <f>IF(Table1[[#This Row],[quantity]]&gt;=6,"Bulk Order","-")</f>
        <v>Bulk Order</v>
      </c>
    </row>
    <row r="4305" spans="1:16" ht="14.25" customHeight="1" x14ac:dyDescent="0.3">
      <c r="A4305" s="6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5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/>
      <c r="N4305" s="1" t="s">
        <v>39</v>
      </c>
      <c r="O4305" s="7">
        <f t="shared" si="136"/>
        <v>2938.4159999999997</v>
      </c>
      <c r="P4305" s="1" t="str">
        <f>IF(Table1[[#This Row],[quantity]]&gt;=6,"Bulk Order","-")</f>
        <v>-</v>
      </c>
    </row>
    <row r="4306" spans="1:16" ht="14.25" customHeight="1" x14ac:dyDescent="0.3">
      <c r="A4306" s="6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5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/>
      <c r="N4306" s="1" t="s">
        <v>34</v>
      </c>
      <c r="O4306" s="7">
        <f t="shared" si="136"/>
        <v>309.87199999999996</v>
      </c>
      <c r="P4306" s="1" t="str">
        <f>IF(Table1[[#This Row],[quantity]]&gt;=6,"Bulk Order","-")</f>
        <v>-</v>
      </c>
    </row>
    <row r="4307" spans="1:16" ht="14.25" customHeight="1" x14ac:dyDescent="0.3">
      <c r="A4307" s="6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5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/>
      <c r="N4307" s="1" t="s">
        <v>28</v>
      </c>
      <c r="O4307" s="7">
        <f t="shared" si="136"/>
        <v>2541.8861999999999</v>
      </c>
      <c r="P4307" s="1" t="str">
        <f>IF(Table1[[#This Row],[quantity]]&gt;=6,"Bulk Order","-")</f>
        <v>-</v>
      </c>
    </row>
    <row r="4308" spans="1:16" ht="14.25" customHeight="1" x14ac:dyDescent="0.3">
      <c r="A4308" s="6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5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/>
      <c r="N4308" s="1" t="s">
        <v>17</v>
      </c>
      <c r="O4308" s="7">
        <f t="shared" si="136"/>
        <v>267.22679999999997</v>
      </c>
      <c r="P4308" s="1" t="str">
        <f>IF(Table1[[#This Row],[quantity]]&gt;=6,"Bulk Order","-")</f>
        <v>Bulk Order</v>
      </c>
    </row>
    <row r="4309" spans="1:16" ht="14.25" customHeight="1" x14ac:dyDescent="0.3">
      <c r="A4309" s="6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5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/>
      <c r="N4309" s="1" t="s">
        <v>48</v>
      </c>
      <c r="O4309" s="7">
        <f t="shared" si="136"/>
        <v>3125.3154999999997</v>
      </c>
      <c r="P4309" s="1" t="str">
        <f>IF(Table1[[#This Row],[quantity]]&gt;=6,"Bulk Order","-")</f>
        <v>Bulk Order</v>
      </c>
    </row>
    <row r="4310" spans="1:16" ht="14.25" customHeight="1" x14ac:dyDescent="0.3">
      <c r="A4310" s="6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5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/>
      <c r="N4310" s="1" t="s">
        <v>28</v>
      </c>
      <c r="O4310" s="7">
        <f t="shared" si="136"/>
        <v>354.17760000000004</v>
      </c>
      <c r="P4310" s="1" t="str">
        <f>IF(Table1[[#This Row],[quantity]]&gt;=6,"Bulk Order","-")</f>
        <v>Bulk Order</v>
      </c>
    </row>
    <row r="4311" spans="1:16" ht="14.25" customHeight="1" x14ac:dyDescent="0.3">
      <c r="A4311" s="6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5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/>
      <c r="N4311" s="1" t="s">
        <v>23</v>
      </c>
      <c r="O4311" s="7">
        <f t="shared" si="136"/>
        <v>225.77750000000003</v>
      </c>
      <c r="P4311" s="1" t="str">
        <f>IF(Table1[[#This Row],[quantity]]&gt;=6,"Bulk Order","-")</f>
        <v>-</v>
      </c>
    </row>
    <row r="4312" spans="1:16" ht="14.25" customHeight="1" x14ac:dyDescent="0.3">
      <c r="A4312" s="6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5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/>
      <c r="N4312" s="1" t="s">
        <v>48</v>
      </c>
      <c r="O4312" s="7">
        <f t="shared" si="136"/>
        <v>2941.8839999999996</v>
      </c>
      <c r="P4312" s="1" t="str">
        <f>IF(Table1[[#This Row],[quantity]]&gt;=6,"Bulk Order","-")</f>
        <v>-</v>
      </c>
    </row>
    <row r="4313" spans="1:16" ht="14.25" customHeight="1" x14ac:dyDescent="0.3">
      <c r="A4313" s="6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5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/>
      <c r="N4313" s="1" t="s">
        <v>17</v>
      </c>
      <c r="O4313" s="7">
        <f t="shared" si="136"/>
        <v>353.02179999999998</v>
      </c>
      <c r="P4313" s="1" t="str">
        <f>IF(Table1[[#This Row],[quantity]]&gt;=6,"Bulk Order","-")</f>
        <v>-</v>
      </c>
    </row>
    <row r="4314" spans="1:16" ht="14.25" customHeight="1" x14ac:dyDescent="0.3">
      <c r="A4314" s="6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5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/>
      <c r="N4314" s="1" t="s">
        <v>28</v>
      </c>
      <c r="O4314" s="7">
        <f t="shared" si="136"/>
        <v>3007.395</v>
      </c>
      <c r="P4314" s="1" t="str">
        <f>IF(Table1[[#This Row],[quantity]]&gt;=6,"Bulk Order","-")</f>
        <v>Bulk Order</v>
      </c>
    </row>
    <row r="4315" spans="1:16" ht="14.25" customHeight="1" x14ac:dyDescent="0.3">
      <c r="A4315" s="6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5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/>
      <c r="N4315" s="1" t="s">
        <v>48</v>
      </c>
      <c r="O4315" s="7">
        <f t="shared" si="136"/>
        <v>3346.8182999999999</v>
      </c>
      <c r="P4315" s="1" t="str">
        <f>IF(Table1[[#This Row],[quantity]]&gt;=6,"Bulk Order","-")</f>
        <v>-</v>
      </c>
    </row>
    <row r="4316" spans="1:16" ht="14.25" customHeight="1" x14ac:dyDescent="0.3">
      <c r="A4316" s="6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5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/>
      <c r="N4316" s="1" t="s">
        <v>28</v>
      </c>
      <c r="O4316" s="7">
        <f t="shared" si="136"/>
        <v>1790.355</v>
      </c>
      <c r="P4316" s="1" t="str">
        <f>IF(Table1[[#This Row],[quantity]]&gt;=6,"Bulk Order","-")</f>
        <v>-</v>
      </c>
    </row>
    <row r="4317" spans="1:16" ht="14.25" customHeight="1" x14ac:dyDescent="0.3">
      <c r="A4317" s="6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5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/>
      <c r="N4317" s="1" t="s">
        <v>48</v>
      </c>
      <c r="O4317" s="7">
        <f t="shared" si="136"/>
        <v>1327.3735999999999</v>
      </c>
      <c r="P4317" s="1" t="str">
        <f>IF(Table1[[#This Row],[quantity]]&gt;=6,"Bulk Order","-")</f>
        <v>-</v>
      </c>
    </row>
    <row r="4318" spans="1:16" ht="14.25" customHeight="1" x14ac:dyDescent="0.3">
      <c r="A4318" s="6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5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/>
      <c r="N4318" s="1" t="s">
        <v>17</v>
      </c>
      <c r="O4318" s="7">
        <f t="shared" si="136"/>
        <v>3852.5255999999999</v>
      </c>
      <c r="P4318" s="1" t="str">
        <f>IF(Table1[[#This Row],[quantity]]&gt;=6,"Bulk Order","-")</f>
        <v>Bulk Order</v>
      </c>
    </row>
    <row r="4319" spans="1:16" ht="14.25" customHeight="1" x14ac:dyDescent="0.3">
      <c r="A4319" s="6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5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/>
      <c r="N4319" s="1" t="s">
        <v>34</v>
      </c>
      <c r="O4319" s="7">
        <f t="shared" si="136"/>
        <v>3756.7380000000003</v>
      </c>
      <c r="P4319" s="1" t="str">
        <f>IF(Table1[[#This Row],[quantity]]&gt;=6,"Bulk Order","-")</f>
        <v>-</v>
      </c>
    </row>
    <row r="4320" spans="1:16" ht="14.25" customHeight="1" x14ac:dyDescent="0.3">
      <c r="A4320" s="6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5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/>
      <c r="N4320" s="1" t="s">
        <v>48</v>
      </c>
      <c r="O4320" s="7">
        <f t="shared" si="136"/>
        <v>1641.4575</v>
      </c>
      <c r="P4320" s="1" t="str">
        <f>IF(Table1[[#This Row],[quantity]]&gt;=6,"Bulk Order","-")</f>
        <v>Bulk Order</v>
      </c>
    </row>
    <row r="4321" spans="1:16" ht="14.25" customHeight="1" x14ac:dyDescent="0.3">
      <c r="A4321" s="6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5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/>
      <c r="N4321" s="1" t="s">
        <v>39</v>
      </c>
      <c r="O4321" s="7">
        <f t="shared" si="136"/>
        <v>1111.905</v>
      </c>
      <c r="P4321" s="1" t="str">
        <f>IF(Table1[[#This Row],[quantity]]&gt;=6,"Bulk Order","-")</f>
        <v>Bulk Order</v>
      </c>
    </row>
    <row r="4322" spans="1:16" ht="14.25" customHeight="1" x14ac:dyDescent="0.3">
      <c r="A4322" s="6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5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/>
      <c r="N4322" s="1" t="s">
        <v>48</v>
      </c>
      <c r="O4322" s="7">
        <f t="shared" si="136"/>
        <v>803.93599999999992</v>
      </c>
      <c r="P4322" s="1" t="str">
        <f>IF(Table1[[#This Row],[quantity]]&gt;=6,"Bulk Order","-")</f>
        <v>-</v>
      </c>
    </row>
    <row r="4323" spans="1:16" ht="14.25" customHeight="1" x14ac:dyDescent="0.3">
      <c r="A4323" s="6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5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/>
      <c r="N4323" s="1" t="s">
        <v>34</v>
      </c>
      <c r="O4323" s="7">
        <f t="shared" si="136"/>
        <v>719.54989999999998</v>
      </c>
      <c r="P4323" s="1" t="str">
        <f>IF(Table1[[#This Row],[quantity]]&gt;=6,"Bulk Order","-")</f>
        <v>Bulk Order</v>
      </c>
    </row>
    <row r="4324" spans="1:16" ht="14.25" customHeight="1" x14ac:dyDescent="0.3">
      <c r="A4324" s="6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5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/>
      <c r="N4324" s="1" t="s">
        <v>23</v>
      </c>
      <c r="O4324" s="7">
        <f t="shared" si="136"/>
        <v>2339.3105</v>
      </c>
      <c r="P4324" s="1" t="str">
        <f>IF(Table1[[#This Row],[quantity]]&gt;=6,"Bulk Order","-")</f>
        <v>Bulk Order</v>
      </c>
    </row>
    <row r="4325" spans="1:16" ht="14.25" customHeight="1" x14ac:dyDescent="0.3">
      <c r="A4325" s="6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5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/>
      <c r="N4325" s="1" t="s">
        <v>34</v>
      </c>
      <c r="O4325" s="7">
        <f t="shared" si="136"/>
        <v>4268.7232000000004</v>
      </c>
      <c r="P4325" s="1" t="str">
        <f>IF(Table1[[#This Row],[quantity]]&gt;=6,"Bulk Order","-")</f>
        <v>-</v>
      </c>
    </row>
    <row r="4326" spans="1:16" ht="14.25" customHeight="1" x14ac:dyDescent="0.3">
      <c r="A4326" s="6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5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/>
      <c r="N4326" s="1" t="s">
        <v>23</v>
      </c>
      <c r="O4326" s="7">
        <f t="shared" si="136"/>
        <v>3773.9789999999998</v>
      </c>
      <c r="P4326" s="1" t="str">
        <f>IF(Table1[[#This Row],[quantity]]&gt;=6,"Bulk Order","-")</f>
        <v>Bulk Order</v>
      </c>
    </row>
    <row r="4327" spans="1:16" ht="14.25" customHeight="1" x14ac:dyDescent="0.3">
      <c r="A4327" s="6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5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/>
      <c r="N4327" s="1" t="s">
        <v>48</v>
      </c>
      <c r="O4327" s="7">
        <f t="shared" si="136"/>
        <v>3398.3</v>
      </c>
      <c r="P4327" s="1" t="str">
        <f>IF(Table1[[#This Row],[quantity]]&gt;=6,"Bulk Order","-")</f>
        <v>-</v>
      </c>
    </row>
    <row r="4328" spans="1:16" ht="14.25" customHeight="1" x14ac:dyDescent="0.3">
      <c r="A4328" s="6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5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/>
      <c r="N4328" s="1" t="s">
        <v>17</v>
      </c>
      <c r="O4328" s="7">
        <f t="shared" si="136"/>
        <v>2135.8472999999999</v>
      </c>
      <c r="P4328" s="1" t="str">
        <f>IF(Table1[[#This Row],[quantity]]&gt;=6,"Bulk Order","-")</f>
        <v>-</v>
      </c>
    </row>
    <row r="4329" spans="1:16" ht="14.25" customHeight="1" x14ac:dyDescent="0.3">
      <c r="A4329" s="6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5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/>
      <c r="N4329" s="1" t="s">
        <v>39</v>
      </c>
      <c r="O4329" s="7">
        <f t="shared" si="136"/>
        <v>940.78880000000004</v>
      </c>
      <c r="P4329" s="1" t="str">
        <f>IF(Table1[[#This Row],[quantity]]&gt;=6,"Bulk Order","-")</f>
        <v>-</v>
      </c>
    </row>
    <row r="4330" spans="1:16" ht="14.25" customHeight="1" x14ac:dyDescent="0.3">
      <c r="A4330" s="6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5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/>
      <c r="N4330" s="1" t="s">
        <v>17</v>
      </c>
      <c r="O4330" s="7">
        <f t="shared" si="136"/>
        <v>3010.7215999999999</v>
      </c>
      <c r="P4330" s="1" t="str">
        <f>IF(Table1[[#This Row],[quantity]]&gt;=6,"Bulk Order","-")</f>
        <v>-</v>
      </c>
    </row>
    <row r="4331" spans="1:16" ht="14.25" customHeight="1" x14ac:dyDescent="0.3">
      <c r="A4331" s="6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5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/>
      <c r="N4331" s="1" t="s">
        <v>34</v>
      </c>
      <c r="O4331" s="7">
        <f t="shared" si="136"/>
        <v>3309.3427999999999</v>
      </c>
      <c r="P4331" s="1" t="str">
        <f>IF(Table1[[#This Row],[quantity]]&gt;=6,"Bulk Order","-")</f>
        <v>Bulk Order</v>
      </c>
    </row>
    <row r="4332" spans="1:16" ht="14.25" customHeight="1" x14ac:dyDescent="0.3">
      <c r="A4332" s="6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5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/>
      <c r="N4332" s="1" t="s">
        <v>17</v>
      </c>
      <c r="O4332" s="7">
        <f t="shared" si="136"/>
        <v>3121.4346999999998</v>
      </c>
      <c r="P4332" s="1" t="str">
        <f>IF(Table1[[#This Row],[quantity]]&gt;=6,"Bulk Order","-")</f>
        <v>Bulk Order</v>
      </c>
    </row>
    <row r="4333" spans="1:16" ht="14.25" customHeight="1" x14ac:dyDescent="0.3">
      <c r="A4333" s="6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5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/>
      <c r="N4333" s="1" t="s">
        <v>28</v>
      </c>
      <c r="O4333" s="7">
        <f t="shared" si="136"/>
        <v>149.2456</v>
      </c>
      <c r="P4333" s="1" t="str">
        <f>IF(Table1[[#This Row],[quantity]]&gt;=6,"Bulk Order","-")</f>
        <v>Bulk Order</v>
      </c>
    </row>
    <row r="4334" spans="1:16" ht="14.25" customHeight="1" x14ac:dyDescent="0.3">
      <c r="A4334" s="6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5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/>
      <c r="N4334" s="1" t="s">
        <v>23</v>
      </c>
      <c r="O4334" s="7">
        <f t="shared" si="136"/>
        <v>1793.6699999999998</v>
      </c>
      <c r="P4334" s="1" t="str">
        <f>IF(Table1[[#This Row],[quantity]]&gt;=6,"Bulk Order","-")</f>
        <v>-</v>
      </c>
    </row>
    <row r="4335" spans="1:16" ht="14.25" customHeight="1" x14ac:dyDescent="0.3">
      <c r="A4335" s="6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5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/>
      <c r="N4335" s="1" t="s">
        <v>17</v>
      </c>
      <c r="O4335" s="7">
        <f t="shared" si="136"/>
        <v>1458.4212</v>
      </c>
      <c r="P4335" s="1" t="str">
        <f>IF(Table1[[#This Row],[quantity]]&gt;=6,"Bulk Order","-")</f>
        <v>Bulk Order</v>
      </c>
    </row>
    <row r="4336" spans="1:16" ht="14.25" customHeight="1" x14ac:dyDescent="0.3">
      <c r="A4336" s="6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5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/>
      <c r="N4336" s="1" t="s">
        <v>48</v>
      </c>
      <c r="O4336" s="7">
        <f t="shared" si="136"/>
        <v>976.43279999999993</v>
      </c>
      <c r="P4336" s="1" t="str">
        <f>IF(Table1[[#This Row],[quantity]]&gt;=6,"Bulk Order","-")</f>
        <v>Bulk Order</v>
      </c>
    </row>
    <row r="4337" spans="1:16" ht="14.25" customHeight="1" x14ac:dyDescent="0.3">
      <c r="A4337" s="6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5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/>
      <c r="N4337" s="1" t="s">
        <v>28</v>
      </c>
      <c r="O4337" s="7">
        <f t="shared" si="136"/>
        <v>1821.3208</v>
      </c>
      <c r="P4337" s="1" t="str">
        <f>IF(Table1[[#This Row],[quantity]]&gt;=6,"Bulk Order","-")</f>
        <v>-</v>
      </c>
    </row>
    <row r="4338" spans="1:16" ht="14.25" customHeight="1" x14ac:dyDescent="0.3">
      <c r="A4338" s="6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5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/>
      <c r="N4338" s="1" t="s">
        <v>48</v>
      </c>
      <c r="O4338" s="7">
        <f t="shared" si="136"/>
        <v>1189.2552000000001</v>
      </c>
      <c r="P4338" s="1" t="str">
        <f>IF(Table1[[#This Row],[quantity]]&gt;=6,"Bulk Order","-")</f>
        <v>-</v>
      </c>
    </row>
    <row r="4339" spans="1:16" ht="14.25" customHeight="1" x14ac:dyDescent="0.3">
      <c r="A4339" s="6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5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/>
      <c r="N4339" s="1" t="s">
        <v>34</v>
      </c>
      <c r="O4339" s="7">
        <f t="shared" si="136"/>
        <v>2789.4812000000002</v>
      </c>
      <c r="P4339" s="1" t="str">
        <f>IF(Table1[[#This Row],[quantity]]&gt;=6,"Bulk Order","-")</f>
        <v>-</v>
      </c>
    </row>
    <row r="4340" spans="1:16" ht="14.25" customHeight="1" x14ac:dyDescent="0.3">
      <c r="A4340" s="6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5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/>
      <c r="N4340" s="1" t="s">
        <v>23</v>
      </c>
      <c r="O4340" s="7">
        <f t="shared" si="136"/>
        <v>1201.6542999999999</v>
      </c>
      <c r="P4340" s="1" t="str">
        <f>IF(Table1[[#This Row],[quantity]]&gt;=6,"Bulk Order","-")</f>
        <v>Bulk Order</v>
      </c>
    </row>
    <row r="4341" spans="1:16" ht="14.25" customHeight="1" x14ac:dyDescent="0.3">
      <c r="A4341" s="6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5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/>
      <c r="N4341" s="1" t="s">
        <v>17</v>
      </c>
      <c r="O4341" s="7">
        <f t="shared" si="136"/>
        <v>1720.4318000000001</v>
      </c>
      <c r="P4341" s="1" t="str">
        <f>IF(Table1[[#This Row],[quantity]]&gt;=6,"Bulk Order","-")</f>
        <v>Bulk Order</v>
      </c>
    </row>
    <row r="4342" spans="1:16" ht="14.25" customHeight="1" x14ac:dyDescent="0.3">
      <c r="A4342" s="6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5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/>
      <c r="N4342" s="1" t="s">
        <v>17</v>
      </c>
      <c r="O4342" s="7">
        <f t="shared" si="136"/>
        <v>3158.5827999999997</v>
      </c>
      <c r="P4342" s="1" t="str">
        <f>IF(Table1[[#This Row],[quantity]]&gt;=6,"Bulk Order","-")</f>
        <v>-</v>
      </c>
    </row>
    <row r="4343" spans="1:16" ht="14.25" customHeight="1" x14ac:dyDescent="0.3">
      <c r="A4343" s="6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5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/>
      <c r="N4343" s="1" t="s">
        <v>28</v>
      </c>
      <c r="O4343" s="7">
        <f t="shared" si="136"/>
        <v>1118.0052000000001</v>
      </c>
      <c r="P4343" s="1" t="str">
        <f>IF(Table1[[#This Row],[quantity]]&gt;=6,"Bulk Order","-")</f>
        <v>Bulk Order</v>
      </c>
    </row>
    <row r="4344" spans="1:16" ht="14.25" customHeight="1" x14ac:dyDescent="0.3">
      <c r="A4344" s="6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5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/>
      <c r="N4344" s="1" t="s">
        <v>28</v>
      </c>
      <c r="O4344" s="7">
        <f t="shared" si="136"/>
        <v>2496.252</v>
      </c>
      <c r="P4344" s="1" t="str">
        <f>IF(Table1[[#This Row],[quantity]]&gt;=6,"Bulk Order","-")</f>
        <v>-</v>
      </c>
    </row>
    <row r="4345" spans="1:16" ht="14.25" customHeight="1" x14ac:dyDescent="0.3">
      <c r="A4345" s="6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5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/>
      <c r="N4345" s="1" t="s">
        <v>39</v>
      </c>
      <c r="O4345" s="7">
        <f t="shared" si="136"/>
        <v>3172.1157000000003</v>
      </c>
      <c r="P4345" s="1" t="str">
        <f>IF(Table1[[#This Row],[quantity]]&gt;=6,"Bulk Order","-")</f>
        <v>Bulk Order</v>
      </c>
    </row>
    <row r="4346" spans="1:16" ht="14.25" customHeight="1" x14ac:dyDescent="0.3">
      <c r="A4346" s="6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5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/>
      <c r="N4346" s="1" t="s">
        <v>17</v>
      </c>
      <c r="O4346" s="7">
        <f t="shared" si="136"/>
        <v>3597.5472</v>
      </c>
      <c r="P4346" s="1" t="str">
        <f>IF(Table1[[#This Row],[quantity]]&gt;=6,"Bulk Order","-")</f>
        <v>Bulk Order</v>
      </c>
    </row>
    <row r="4347" spans="1:16" ht="14.25" customHeight="1" x14ac:dyDescent="0.3">
      <c r="A4347" s="6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5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/>
      <c r="N4347" s="1" t="s">
        <v>39</v>
      </c>
      <c r="O4347" s="7">
        <f t="shared" si="136"/>
        <v>1611.7604999999999</v>
      </c>
      <c r="P4347" s="1" t="str">
        <f>IF(Table1[[#This Row],[quantity]]&gt;=6,"Bulk Order","-")</f>
        <v>-</v>
      </c>
    </row>
    <row r="4348" spans="1:16" ht="14.25" customHeight="1" x14ac:dyDescent="0.3">
      <c r="A4348" s="6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5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/>
      <c r="N4348" s="1" t="s">
        <v>17</v>
      </c>
      <c r="O4348" s="7">
        <f t="shared" si="136"/>
        <v>338.05199999999996</v>
      </c>
      <c r="P4348" s="1" t="str">
        <f>IF(Table1[[#This Row],[quantity]]&gt;=6,"Bulk Order","-")</f>
        <v>-</v>
      </c>
    </row>
    <row r="4349" spans="1:16" ht="14.25" customHeight="1" x14ac:dyDescent="0.3">
      <c r="A4349" s="6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5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/>
      <c r="N4349" s="1" t="s">
        <v>23</v>
      </c>
      <c r="O4349" s="7">
        <f t="shared" si="136"/>
        <v>2142.4486999999999</v>
      </c>
      <c r="P4349" s="1" t="str">
        <f>IF(Table1[[#This Row],[quantity]]&gt;=6,"Bulk Order","-")</f>
        <v>Bulk Order</v>
      </c>
    </row>
    <row r="4350" spans="1:16" ht="14.25" customHeight="1" x14ac:dyDescent="0.3">
      <c r="A4350" s="6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5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/>
      <c r="N4350" s="1" t="s">
        <v>48</v>
      </c>
      <c r="O4350" s="7">
        <f t="shared" si="136"/>
        <v>3910.9850999999999</v>
      </c>
      <c r="P4350" s="1" t="str">
        <f>IF(Table1[[#This Row],[quantity]]&gt;=6,"Bulk Order","-")</f>
        <v>-</v>
      </c>
    </row>
    <row r="4351" spans="1:16" ht="14.25" customHeight="1" x14ac:dyDescent="0.3">
      <c r="A4351" s="6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5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/>
      <c r="N4351" s="1" t="s">
        <v>34</v>
      </c>
      <c r="O4351" s="7">
        <f t="shared" si="136"/>
        <v>1730.3475000000001</v>
      </c>
      <c r="P4351" s="1" t="str">
        <f>IF(Table1[[#This Row],[quantity]]&gt;=6,"Bulk Order","-")</f>
        <v>-</v>
      </c>
    </row>
    <row r="4352" spans="1:16" ht="14.25" customHeight="1" x14ac:dyDescent="0.3">
      <c r="A4352" s="6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5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/>
      <c r="N4352" s="1" t="s">
        <v>28</v>
      </c>
      <c r="O4352" s="7">
        <f t="shared" si="136"/>
        <v>968.61799999999994</v>
      </c>
      <c r="P4352" s="1" t="str">
        <f>IF(Table1[[#This Row],[quantity]]&gt;=6,"Bulk Order","-")</f>
        <v>-</v>
      </c>
    </row>
    <row r="4353" spans="1:16" ht="14.25" customHeight="1" x14ac:dyDescent="0.3">
      <c r="A4353" s="6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5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/>
      <c r="N4353" s="1" t="s">
        <v>28</v>
      </c>
      <c r="O4353" s="7">
        <f t="shared" si="136"/>
        <v>209.38139999999999</v>
      </c>
      <c r="P4353" s="1" t="str">
        <f>IF(Table1[[#This Row],[quantity]]&gt;=6,"Bulk Order","-")</f>
        <v>-</v>
      </c>
    </row>
    <row r="4354" spans="1:16" ht="14.25" customHeight="1" x14ac:dyDescent="0.3">
      <c r="A4354" s="6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5"/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/>
      <c r="N4354" s="1" t="s">
        <v>34</v>
      </c>
      <c r="O4354" s="7">
        <f t="shared" si="136"/>
        <v>1160.0122000000001</v>
      </c>
      <c r="P4354" s="1" t="str">
        <f>IF(Table1[[#This Row],[quantity]]&gt;=6,"Bulk Order","-")</f>
        <v>-</v>
      </c>
    </row>
    <row r="4355" spans="1:16" ht="14.25" customHeight="1" x14ac:dyDescent="0.3">
      <c r="A4355" s="6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ref="F4355:F4418" si="137">D4355*E4355</f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/>
      <c r="N4355" s="1" t="s">
        <v>39</v>
      </c>
      <c r="O4355" s="7">
        <f t="shared" ref="O4355:O4418" si="138">D4355-F4355</f>
        <v>1977.5635</v>
      </c>
      <c r="P4355" s="1" t="str">
        <f>IF(Table1[[#This Row],[quantity]]&gt;=6,"Bulk Order","-")</f>
        <v>-</v>
      </c>
    </row>
    <row r="4356" spans="1:16" ht="14.25" customHeight="1" x14ac:dyDescent="0.3">
      <c r="A4356" s="6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7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/>
      <c r="N4356" s="1" t="s">
        <v>17</v>
      </c>
      <c r="O4356" s="7">
        <f t="shared" si="138"/>
        <v>568.08389999999997</v>
      </c>
      <c r="P4356" s="1" t="str">
        <f>IF(Table1[[#This Row],[quantity]]&gt;=6,"Bulk Order","-")</f>
        <v>Bulk Order</v>
      </c>
    </row>
    <row r="4357" spans="1:16" ht="14.25" customHeight="1" x14ac:dyDescent="0.3">
      <c r="A4357" s="6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7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/>
      <c r="N4357" s="1" t="s">
        <v>28</v>
      </c>
      <c r="O4357" s="7">
        <f t="shared" si="138"/>
        <v>1363.1387</v>
      </c>
      <c r="P4357" s="1" t="str">
        <f>IF(Table1[[#This Row],[quantity]]&gt;=6,"Bulk Order","-")</f>
        <v>-</v>
      </c>
    </row>
    <row r="4358" spans="1:16" ht="14.25" customHeight="1" x14ac:dyDescent="0.3">
      <c r="A4358" s="6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7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/>
      <c r="N4358" s="1" t="s">
        <v>17</v>
      </c>
      <c r="O4358" s="7">
        <f t="shared" si="138"/>
        <v>185.1909</v>
      </c>
      <c r="P4358" s="1" t="str">
        <f>IF(Table1[[#This Row],[quantity]]&gt;=6,"Bulk Order","-")</f>
        <v>-</v>
      </c>
    </row>
    <row r="4359" spans="1:16" ht="14.25" customHeight="1" x14ac:dyDescent="0.3">
      <c r="A4359" s="6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7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/>
      <c r="N4359" s="1" t="s">
        <v>17</v>
      </c>
      <c r="O4359" s="7">
        <f t="shared" si="138"/>
        <v>3345.672</v>
      </c>
      <c r="P4359" s="1" t="str">
        <f>IF(Table1[[#This Row],[quantity]]&gt;=6,"Bulk Order","-")</f>
        <v>-</v>
      </c>
    </row>
    <row r="4360" spans="1:16" ht="14.25" customHeight="1" x14ac:dyDescent="0.3">
      <c r="A4360" s="6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7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/>
      <c r="N4360" s="1" t="s">
        <v>39</v>
      </c>
      <c r="O4360" s="7">
        <f t="shared" si="138"/>
        <v>3355.6660000000002</v>
      </c>
      <c r="P4360" s="1" t="str">
        <f>IF(Table1[[#This Row],[quantity]]&gt;=6,"Bulk Order","-")</f>
        <v>-</v>
      </c>
    </row>
    <row r="4361" spans="1:16" ht="14.25" customHeight="1" x14ac:dyDescent="0.3">
      <c r="A4361" s="6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7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/>
      <c r="N4361" s="1" t="s">
        <v>39</v>
      </c>
      <c r="O4361" s="7">
        <f t="shared" si="138"/>
        <v>2222.0582999999997</v>
      </c>
      <c r="P4361" s="1" t="str">
        <f>IF(Table1[[#This Row],[quantity]]&gt;=6,"Bulk Order","-")</f>
        <v>-</v>
      </c>
    </row>
    <row r="4362" spans="1:16" ht="14.25" customHeight="1" x14ac:dyDescent="0.3">
      <c r="A4362" s="6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7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/>
      <c r="N4362" s="1" t="s">
        <v>17</v>
      </c>
      <c r="O4362" s="7">
        <f t="shared" si="138"/>
        <v>167.8098</v>
      </c>
      <c r="P4362" s="1" t="str">
        <f>IF(Table1[[#This Row],[quantity]]&gt;=6,"Bulk Order","-")</f>
        <v>-</v>
      </c>
    </row>
    <row r="4363" spans="1:16" ht="14.25" customHeight="1" x14ac:dyDescent="0.3">
      <c r="A4363" s="6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7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/>
      <c r="N4363" s="1" t="s">
        <v>17</v>
      </c>
      <c r="O4363" s="7">
        <f t="shared" si="138"/>
        <v>874.77</v>
      </c>
      <c r="P4363" s="1" t="str">
        <f>IF(Table1[[#This Row],[quantity]]&gt;=6,"Bulk Order","-")</f>
        <v>-</v>
      </c>
    </row>
    <row r="4364" spans="1:16" ht="14.25" customHeight="1" x14ac:dyDescent="0.3">
      <c r="A4364" s="6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7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/>
      <c r="N4364" s="1" t="s">
        <v>34</v>
      </c>
      <c r="O4364" s="7">
        <f t="shared" si="138"/>
        <v>1866.2550000000001</v>
      </c>
      <c r="P4364" s="1" t="str">
        <f>IF(Table1[[#This Row],[quantity]]&gt;=6,"Bulk Order","-")</f>
        <v>Bulk Order</v>
      </c>
    </row>
    <row r="4365" spans="1:16" ht="14.25" customHeight="1" x14ac:dyDescent="0.3">
      <c r="A4365" s="6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7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/>
      <c r="N4365" s="1" t="s">
        <v>48</v>
      </c>
      <c r="O4365" s="7">
        <f t="shared" si="138"/>
        <v>1936.4475000000002</v>
      </c>
      <c r="P4365" s="1" t="str">
        <f>IF(Table1[[#This Row],[quantity]]&gt;=6,"Bulk Order","-")</f>
        <v>-</v>
      </c>
    </row>
    <row r="4366" spans="1:16" ht="14.25" customHeight="1" x14ac:dyDescent="0.3">
      <c r="A4366" s="6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7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/>
      <c r="N4366" s="1" t="s">
        <v>39</v>
      </c>
      <c r="O4366" s="7">
        <f t="shared" si="138"/>
        <v>2253.2575000000002</v>
      </c>
      <c r="P4366" s="1" t="str">
        <f>IF(Table1[[#This Row],[quantity]]&gt;=6,"Bulk Order","-")</f>
        <v>-</v>
      </c>
    </row>
    <row r="4367" spans="1:16" ht="14.25" customHeight="1" x14ac:dyDescent="0.3">
      <c r="A4367" s="6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7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/>
      <c r="N4367" s="1" t="s">
        <v>17</v>
      </c>
      <c r="O4367" s="7">
        <f t="shared" si="138"/>
        <v>2615.0118000000002</v>
      </c>
      <c r="P4367" s="1" t="str">
        <f>IF(Table1[[#This Row],[quantity]]&gt;=6,"Bulk Order","-")</f>
        <v>-</v>
      </c>
    </row>
    <row r="4368" spans="1:16" ht="14.25" customHeight="1" x14ac:dyDescent="0.3">
      <c r="A4368" s="6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7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/>
      <c r="N4368" s="1" t="s">
        <v>28</v>
      </c>
      <c r="O4368" s="7">
        <f t="shared" si="138"/>
        <v>4229.3879999999999</v>
      </c>
      <c r="P4368" s="1" t="str">
        <f>IF(Table1[[#This Row],[quantity]]&gt;=6,"Bulk Order","-")</f>
        <v>-</v>
      </c>
    </row>
    <row r="4369" spans="1:16" ht="14.25" customHeight="1" x14ac:dyDescent="0.3">
      <c r="A4369" s="6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7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/>
      <c r="N4369" s="1" t="s">
        <v>17</v>
      </c>
      <c r="O4369" s="7">
        <f t="shared" si="138"/>
        <v>493.78949999999998</v>
      </c>
      <c r="P4369" s="1" t="str">
        <f>IF(Table1[[#This Row],[quantity]]&gt;=6,"Bulk Order","-")</f>
        <v>-</v>
      </c>
    </row>
    <row r="4370" spans="1:16" ht="14.25" customHeight="1" x14ac:dyDescent="0.3">
      <c r="A4370" s="6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7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/>
      <c r="N4370" s="1" t="s">
        <v>28</v>
      </c>
      <c r="O4370" s="7">
        <f t="shared" si="138"/>
        <v>692.52679999999998</v>
      </c>
      <c r="P4370" s="1" t="str">
        <f>IF(Table1[[#This Row],[quantity]]&gt;=6,"Bulk Order","-")</f>
        <v>-</v>
      </c>
    </row>
    <row r="4371" spans="1:16" ht="14.25" customHeight="1" x14ac:dyDescent="0.3">
      <c r="A4371" s="6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7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/>
      <c r="N4371" s="1" t="s">
        <v>39</v>
      </c>
      <c r="O4371" s="7">
        <f t="shared" si="138"/>
        <v>1279.5843</v>
      </c>
      <c r="P4371" s="1" t="str">
        <f>IF(Table1[[#This Row],[quantity]]&gt;=6,"Bulk Order","-")</f>
        <v>-</v>
      </c>
    </row>
    <row r="4372" spans="1:16" ht="14.25" customHeight="1" x14ac:dyDescent="0.3">
      <c r="A4372" s="6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7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/>
      <c r="N4372" s="1" t="s">
        <v>28</v>
      </c>
      <c r="O4372" s="7">
        <f t="shared" si="138"/>
        <v>1644.6780000000001</v>
      </c>
      <c r="P4372" s="1" t="str">
        <f>IF(Table1[[#This Row],[quantity]]&gt;=6,"Bulk Order","-")</f>
        <v>-</v>
      </c>
    </row>
    <row r="4373" spans="1:16" ht="14.25" customHeight="1" x14ac:dyDescent="0.3">
      <c r="A4373" s="6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7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/>
      <c r="N4373" s="1" t="s">
        <v>48</v>
      </c>
      <c r="O4373" s="7">
        <f t="shared" si="138"/>
        <v>2407.1013000000003</v>
      </c>
      <c r="P4373" s="1" t="str">
        <f>IF(Table1[[#This Row],[quantity]]&gt;=6,"Bulk Order","-")</f>
        <v>-</v>
      </c>
    </row>
    <row r="4374" spans="1:16" ht="14.25" customHeight="1" x14ac:dyDescent="0.3">
      <c r="A4374" s="6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7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/>
      <c r="N4374" s="1" t="s">
        <v>48</v>
      </c>
      <c r="O4374" s="7">
        <f t="shared" si="138"/>
        <v>2955.2447999999999</v>
      </c>
      <c r="P4374" s="1" t="str">
        <f>IF(Table1[[#This Row],[quantity]]&gt;=6,"Bulk Order","-")</f>
        <v>-</v>
      </c>
    </row>
    <row r="4375" spans="1:16" ht="14.25" customHeight="1" x14ac:dyDescent="0.3">
      <c r="A4375" s="6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7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/>
      <c r="N4375" s="1" t="s">
        <v>34</v>
      </c>
      <c r="O4375" s="7">
        <f t="shared" si="138"/>
        <v>604.55539999999996</v>
      </c>
      <c r="P4375" s="1" t="str">
        <f>IF(Table1[[#This Row],[quantity]]&gt;=6,"Bulk Order","-")</f>
        <v>-</v>
      </c>
    </row>
    <row r="4376" spans="1:16" ht="14.25" customHeight="1" x14ac:dyDescent="0.3">
      <c r="A4376" s="6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7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/>
      <c r="N4376" s="1" t="s">
        <v>17</v>
      </c>
      <c r="O4376" s="7">
        <f t="shared" si="138"/>
        <v>2298.7700999999997</v>
      </c>
      <c r="P4376" s="1" t="str">
        <f>IF(Table1[[#This Row],[quantity]]&gt;=6,"Bulk Order","-")</f>
        <v>Bulk Order</v>
      </c>
    </row>
    <row r="4377" spans="1:16" ht="14.25" customHeight="1" x14ac:dyDescent="0.3">
      <c r="A4377" s="6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7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/>
      <c r="N4377" s="1" t="s">
        <v>23</v>
      </c>
      <c r="O4377" s="7">
        <f t="shared" si="138"/>
        <v>2903.7916</v>
      </c>
      <c r="P4377" s="1" t="str">
        <f>IF(Table1[[#This Row],[quantity]]&gt;=6,"Bulk Order","-")</f>
        <v>-</v>
      </c>
    </row>
    <row r="4378" spans="1:16" ht="14.25" customHeight="1" x14ac:dyDescent="0.3">
      <c r="A4378" s="6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7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/>
      <c r="N4378" s="1" t="s">
        <v>48</v>
      </c>
      <c r="O4378" s="7">
        <f t="shared" si="138"/>
        <v>2943.7979999999998</v>
      </c>
      <c r="P4378" s="1" t="str">
        <f>IF(Table1[[#This Row],[quantity]]&gt;=6,"Bulk Order","-")</f>
        <v>Bulk Order</v>
      </c>
    </row>
    <row r="4379" spans="1:16" ht="14.25" customHeight="1" x14ac:dyDescent="0.3">
      <c r="A4379" s="6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7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/>
      <c r="N4379" s="1" t="s">
        <v>28</v>
      </c>
      <c r="O4379" s="7">
        <f t="shared" si="138"/>
        <v>2204.7824000000001</v>
      </c>
      <c r="P4379" s="1" t="str">
        <f>IF(Table1[[#This Row],[quantity]]&gt;=6,"Bulk Order","-")</f>
        <v>Bulk Order</v>
      </c>
    </row>
    <row r="4380" spans="1:16" ht="14.25" customHeight="1" x14ac:dyDescent="0.3">
      <c r="A4380" s="6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7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/>
      <c r="N4380" s="1" t="s">
        <v>28</v>
      </c>
      <c r="O4380" s="7">
        <f t="shared" si="138"/>
        <v>2995.3454999999999</v>
      </c>
      <c r="P4380" s="1" t="str">
        <f>IF(Table1[[#This Row],[quantity]]&gt;=6,"Bulk Order","-")</f>
        <v>-</v>
      </c>
    </row>
    <row r="4381" spans="1:16" ht="14.25" customHeight="1" x14ac:dyDescent="0.3">
      <c r="A4381" s="6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7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/>
      <c r="N4381" s="1" t="s">
        <v>39</v>
      </c>
      <c r="O4381" s="7">
        <f t="shared" si="138"/>
        <v>570.52080000000001</v>
      </c>
      <c r="P4381" s="1" t="str">
        <f>IF(Table1[[#This Row],[quantity]]&gt;=6,"Bulk Order","-")</f>
        <v>Bulk Order</v>
      </c>
    </row>
    <row r="4382" spans="1:16" ht="14.25" customHeight="1" x14ac:dyDescent="0.3">
      <c r="A4382" s="6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7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/>
      <c r="N4382" s="1" t="s">
        <v>17</v>
      </c>
      <c r="O4382" s="7">
        <f t="shared" si="138"/>
        <v>3519.3522000000003</v>
      </c>
      <c r="P4382" s="1" t="str">
        <f>IF(Table1[[#This Row],[quantity]]&gt;=6,"Bulk Order","-")</f>
        <v>-</v>
      </c>
    </row>
    <row r="4383" spans="1:16" ht="14.25" customHeight="1" x14ac:dyDescent="0.3">
      <c r="A4383" s="6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7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/>
      <c r="N4383" s="1" t="s">
        <v>34</v>
      </c>
      <c r="O4383" s="7">
        <f t="shared" si="138"/>
        <v>410.25599999999997</v>
      </c>
      <c r="P4383" s="1" t="str">
        <f>IF(Table1[[#This Row],[quantity]]&gt;=6,"Bulk Order","-")</f>
        <v>Bulk Order</v>
      </c>
    </row>
    <row r="4384" spans="1:16" ht="14.25" customHeight="1" x14ac:dyDescent="0.3">
      <c r="A4384" s="6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7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/>
      <c r="N4384" s="1" t="s">
        <v>17</v>
      </c>
      <c r="O4384" s="7">
        <f t="shared" si="138"/>
        <v>2686.77</v>
      </c>
      <c r="P4384" s="1" t="str">
        <f>IF(Table1[[#This Row],[quantity]]&gt;=6,"Bulk Order","-")</f>
        <v>-</v>
      </c>
    </row>
    <row r="4385" spans="1:16" ht="14.25" customHeight="1" x14ac:dyDescent="0.3">
      <c r="A4385" s="6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7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/>
      <c r="N4385" s="1" t="s">
        <v>34</v>
      </c>
      <c r="O4385" s="7">
        <f t="shared" si="138"/>
        <v>253.17079999999999</v>
      </c>
      <c r="P4385" s="1" t="str">
        <f>IF(Table1[[#This Row],[quantity]]&gt;=6,"Bulk Order","-")</f>
        <v>Bulk Order</v>
      </c>
    </row>
    <row r="4386" spans="1:16" ht="14.25" customHeight="1" x14ac:dyDescent="0.3">
      <c r="A4386" s="6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7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/>
      <c r="N4386" s="1" t="s">
        <v>39</v>
      </c>
      <c r="O4386" s="7">
        <f t="shared" si="138"/>
        <v>352.24330000000003</v>
      </c>
      <c r="P4386" s="1" t="str">
        <f>IF(Table1[[#This Row],[quantity]]&gt;=6,"Bulk Order","-")</f>
        <v>Bulk Order</v>
      </c>
    </row>
    <row r="4387" spans="1:16" ht="14.25" customHeight="1" x14ac:dyDescent="0.3">
      <c r="A4387" s="6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7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/>
      <c r="N4387" s="1" t="s">
        <v>17</v>
      </c>
      <c r="O4387" s="7">
        <f t="shared" si="138"/>
        <v>439.97799999999995</v>
      </c>
      <c r="P4387" s="1" t="str">
        <f>IF(Table1[[#This Row],[quantity]]&gt;=6,"Bulk Order","-")</f>
        <v>Bulk Order</v>
      </c>
    </row>
    <row r="4388" spans="1:16" ht="14.25" customHeight="1" x14ac:dyDescent="0.3">
      <c r="A4388" s="6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7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/>
      <c r="N4388" s="1" t="s">
        <v>28</v>
      </c>
      <c r="O4388" s="7">
        <f t="shared" si="138"/>
        <v>203.58690000000001</v>
      </c>
      <c r="P4388" s="1" t="str">
        <f>IF(Table1[[#This Row],[quantity]]&gt;=6,"Bulk Order","-")</f>
        <v>-</v>
      </c>
    </row>
    <row r="4389" spans="1:16" ht="14.25" customHeight="1" x14ac:dyDescent="0.3">
      <c r="A4389" s="6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7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/>
      <c r="N4389" s="1" t="s">
        <v>48</v>
      </c>
      <c r="O4389" s="7">
        <f t="shared" si="138"/>
        <v>920.46899999999994</v>
      </c>
      <c r="P4389" s="1" t="str">
        <f>IF(Table1[[#This Row],[quantity]]&gt;=6,"Bulk Order","-")</f>
        <v>-</v>
      </c>
    </row>
    <row r="4390" spans="1:16" ht="14.25" customHeight="1" x14ac:dyDescent="0.3">
      <c r="A4390" s="6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7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/>
      <c r="N4390" s="1" t="s">
        <v>28</v>
      </c>
      <c r="O4390" s="7">
        <f t="shared" si="138"/>
        <v>3828.6940999999997</v>
      </c>
      <c r="P4390" s="1" t="str">
        <f>IF(Table1[[#This Row],[quantity]]&gt;=6,"Bulk Order","-")</f>
        <v>-</v>
      </c>
    </row>
    <row r="4391" spans="1:16" ht="14.25" customHeight="1" x14ac:dyDescent="0.3">
      <c r="A4391" s="6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7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/>
      <c r="N4391" s="1" t="s">
        <v>34</v>
      </c>
      <c r="O4391" s="7">
        <f t="shared" si="138"/>
        <v>1372.788</v>
      </c>
      <c r="P4391" s="1" t="str">
        <f>IF(Table1[[#This Row],[quantity]]&gt;=6,"Bulk Order","-")</f>
        <v>Bulk Order</v>
      </c>
    </row>
    <row r="4392" spans="1:16" ht="14.25" customHeight="1" x14ac:dyDescent="0.3">
      <c r="A4392" s="6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7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/>
      <c r="N4392" s="1" t="s">
        <v>48</v>
      </c>
      <c r="O4392" s="7">
        <f t="shared" si="138"/>
        <v>3368.4639999999999</v>
      </c>
      <c r="P4392" s="1" t="str">
        <f>IF(Table1[[#This Row],[quantity]]&gt;=6,"Bulk Order","-")</f>
        <v>-</v>
      </c>
    </row>
    <row r="4393" spans="1:16" ht="14.25" customHeight="1" x14ac:dyDescent="0.3">
      <c r="A4393" s="6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7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/>
      <c r="N4393" s="1" t="s">
        <v>28</v>
      </c>
      <c r="O4393" s="7">
        <f t="shared" si="138"/>
        <v>523.84500000000003</v>
      </c>
      <c r="P4393" s="1" t="str">
        <f>IF(Table1[[#This Row],[quantity]]&gt;=6,"Bulk Order","-")</f>
        <v>Bulk Order</v>
      </c>
    </row>
    <row r="4394" spans="1:16" ht="14.25" customHeight="1" x14ac:dyDescent="0.3">
      <c r="A4394" s="6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7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/>
      <c r="N4394" s="1" t="s">
        <v>23</v>
      </c>
      <c r="O4394" s="7">
        <f t="shared" si="138"/>
        <v>2187.3894</v>
      </c>
      <c r="P4394" s="1" t="str">
        <f>IF(Table1[[#This Row],[quantity]]&gt;=6,"Bulk Order","-")</f>
        <v>-</v>
      </c>
    </row>
    <row r="4395" spans="1:16" ht="14.25" customHeight="1" x14ac:dyDescent="0.3">
      <c r="A4395" s="6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7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/>
      <c r="N4395" s="1" t="s">
        <v>48</v>
      </c>
      <c r="O4395" s="7">
        <f t="shared" si="138"/>
        <v>684.80760000000009</v>
      </c>
      <c r="P4395" s="1" t="str">
        <f>IF(Table1[[#This Row],[quantity]]&gt;=6,"Bulk Order","-")</f>
        <v>-</v>
      </c>
    </row>
    <row r="4396" spans="1:16" ht="14.25" customHeight="1" x14ac:dyDescent="0.3">
      <c r="A4396" s="6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7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/>
      <c r="N4396" s="1" t="s">
        <v>34</v>
      </c>
      <c r="O4396" s="7">
        <f t="shared" si="138"/>
        <v>572.70399999999995</v>
      </c>
      <c r="P4396" s="1" t="str">
        <f>IF(Table1[[#This Row],[quantity]]&gt;=6,"Bulk Order","-")</f>
        <v>Bulk Order</v>
      </c>
    </row>
    <row r="4397" spans="1:16" ht="14.25" customHeight="1" x14ac:dyDescent="0.3">
      <c r="A4397" s="6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7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/>
      <c r="N4397" s="1" t="s">
        <v>48</v>
      </c>
      <c r="O4397" s="7">
        <f t="shared" si="138"/>
        <v>364.85760000000005</v>
      </c>
      <c r="P4397" s="1" t="str">
        <f>IF(Table1[[#This Row],[quantity]]&gt;=6,"Bulk Order","-")</f>
        <v>Bulk Order</v>
      </c>
    </row>
    <row r="4398" spans="1:16" ht="14.25" customHeight="1" x14ac:dyDescent="0.3">
      <c r="A4398" s="6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7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/>
      <c r="N4398" s="1" t="s">
        <v>28</v>
      </c>
      <c r="O4398" s="7">
        <f t="shared" si="138"/>
        <v>1507.5735999999999</v>
      </c>
      <c r="P4398" s="1" t="str">
        <f>IF(Table1[[#This Row],[quantity]]&gt;=6,"Bulk Order","-")</f>
        <v>-</v>
      </c>
    </row>
    <row r="4399" spans="1:16" ht="14.25" customHeight="1" x14ac:dyDescent="0.3">
      <c r="A4399" s="6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7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/>
      <c r="N4399" s="1" t="s">
        <v>23</v>
      </c>
      <c r="O4399" s="7">
        <f t="shared" si="138"/>
        <v>272.6696</v>
      </c>
      <c r="P4399" s="1" t="str">
        <f>IF(Table1[[#This Row],[quantity]]&gt;=6,"Bulk Order","-")</f>
        <v>Bulk Order</v>
      </c>
    </row>
    <row r="4400" spans="1:16" ht="14.25" customHeight="1" x14ac:dyDescent="0.3">
      <c r="A4400" s="6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7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/>
      <c r="N4400" s="1" t="s">
        <v>34</v>
      </c>
      <c r="O4400" s="7">
        <f t="shared" si="138"/>
        <v>2917.1711999999998</v>
      </c>
      <c r="P4400" s="1" t="str">
        <f>IF(Table1[[#This Row],[quantity]]&gt;=6,"Bulk Order","-")</f>
        <v>Bulk Order</v>
      </c>
    </row>
    <row r="4401" spans="1:16" ht="14.25" customHeight="1" x14ac:dyDescent="0.3">
      <c r="A4401" s="6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7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/>
      <c r="N4401" s="1" t="s">
        <v>34</v>
      </c>
      <c r="O4401" s="7">
        <f t="shared" si="138"/>
        <v>1698.0853999999999</v>
      </c>
      <c r="P4401" s="1" t="str">
        <f>IF(Table1[[#This Row],[quantity]]&gt;=6,"Bulk Order","-")</f>
        <v>Bulk Order</v>
      </c>
    </row>
    <row r="4402" spans="1:16" ht="14.25" customHeight="1" x14ac:dyDescent="0.3">
      <c r="A4402" s="6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7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/>
      <c r="N4402" s="1" t="s">
        <v>39</v>
      </c>
      <c r="O4402" s="7">
        <f t="shared" si="138"/>
        <v>3114.6378000000004</v>
      </c>
      <c r="P4402" s="1" t="str">
        <f>IF(Table1[[#This Row],[quantity]]&gt;=6,"Bulk Order","-")</f>
        <v>Bulk Order</v>
      </c>
    </row>
    <row r="4403" spans="1:16" ht="14.25" customHeight="1" x14ac:dyDescent="0.3">
      <c r="A4403" s="6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7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/>
      <c r="N4403" s="1" t="s">
        <v>17</v>
      </c>
      <c r="O4403" s="7">
        <f t="shared" si="138"/>
        <v>4654.4110000000001</v>
      </c>
      <c r="P4403" s="1" t="str">
        <f>IF(Table1[[#This Row],[quantity]]&gt;=6,"Bulk Order","-")</f>
        <v>Bulk Order</v>
      </c>
    </row>
    <row r="4404" spans="1:16" ht="14.25" customHeight="1" x14ac:dyDescent="0.3">
      <c r="A4404" s="6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7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/>
      <c r="N4404" s="1" t="s">
        <v>23</v>
      </c>
      <c r="O4404" s="7">
        <f t="shared" si="138"/>
        <v>2668.4735999999998</v>
      </c>
      <c r="P4404" s="1" t="str">
        <f>IF(Table1[[#This Row],[quantity]]&gt;=6,"Bulk Order","-")</f>
        <v>-</v>
      </c>
    </row>
    <row r="4405" spans="1:16" ht="14.25" customHeight="1" x14ac:dyDescent="0.3">
      <c r="A4405" s="6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7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/>
      <c r="N4405" s="1" t="s">
        <v>34</v>
      </c>
      <c r="O4405" s="7">
        <f t="shared" si="138"/>
        <v>3342.8759999999997</v>
      </c>
      <c r="P4405" s="1" t="str">
        <f>IF(Table1[[#This Row],[quantity]]&gt;=6,"Bulk Order","-")</f>
        <v>-</v>
      </c>
    </row>
    <row r="4406" spans="1:16" ht="14.25" customHeight="1" x14ac:dyDescent="0.3">
      <c r="A4406" s="6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7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/>
      <c r="N4406" s="1" t="s">
        <v>48</v>
      </c>
      <c r="O4406" s="7">
        <f t="shared" si="138"/>
        <v>587.74099999999999</v>
      </c>
      <c r="P4406" s="1" t="str">
        <f>IF(Table1[[#This Row],[quantity]]&gt;=6,"Bulk Order","-")</f>
        <v>Bulk Order</v>
      </c>
    </row>
    <row r="4407" spans="1:16" ht="14.25" customHeight="1" x14ac:dyDescent="0.3">
      <c r="A4407" s="6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7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/>
      <c r="N4407" s="1" t="s">
        <v>28</v>
      </c>
      <c r="O4407" s="7">
        <f t="shared" si="138"/>
        <v>2541.8517000000002</v>
      </c>
      <c r="P4407" s="1" t="str">
        <f>IF(Table1[[#This Row],[quantity]]&gt;=6,"Bulk Order","-")</f>
        <v>-</v>
      </c>
    </row>
    <row r="4408" spans="1:16" ht="14.25" customHeight="1" x14ac:dyDescent="0.3">
      <c r="A4408" s="6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7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/>
      <c r="N4408" s="1" t="s">
        <v>17</v>
      </c>
      <c r="O4408" s="7">
        <f t="shared" si="138"/>
        <v>1314.6432</v>
      </c>
      <c r="P4408" s="1" t="str">
        <f>IF(Table1[[#This Row],[quantity]]&gt;=6,"Bulk Order","-")</f>
        <v>Bulk Order</v>
      </c>
    </row>
    <row r="4409" spans="1:16" ht="14.25" customHeight="1" x14ac:dyDescent="0.3">
      <c r="A4409" s="6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7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/>
      <c r="N4409" s="1" t="s">
        <v>28</v>
      </c>
      <c r="O4409" s="7">
        <f t="shared" si="138"/>
        <v>1449.4380000000001</v>
      </c>
      <c r="P4409" s="1" t="str">
        <f>IF(Table1[[#This Row],[quantity]]&gt;=6,"Bulk Order","-")</f>
        <v>-</v>
      </c>
    </row>
    <row r="4410" spans="1:16" ht="14.25" customHeight="1" x14ac:dyDescent="0.3">
      <c r="A4410" s="6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7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/>
      <c r="N4410" s="1" t="s">
        <v>17</v>
      </c>
      <c r="O4410" s="7">
        <f t="shared" si="138"/>
        <v>2058.9974999999999</v>
      </c>
      <c r="P4410" s="1" t="str">
        <f>IF(Table1[[#This Row],[quantity]]&gt;=6,"Bulk Order","-")</f>
        <v>-</v>
      </c>
    </row>
    <row r="4411" spans="1:16" ht="14.25" customHeight="1" x14ac:dyDescent="0.3">
      <c r="A4411" s="6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7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/>
      <c r="N4411" s="1" t="s">
        <v>17</v>
      </c>
      <c r="O4411" s="7">
        <f t="shared" si="138"/>
        <v>2490.0479999999998</v>
      </c>
      <c r="P4411" s="1" t="str">
        <f>IF(Table1[[#This Row],[quantity]]&gt;=6,"Bulk Order","-")</f>
        <v>-</v>
      </c>
    </row>
    <row r="4412" spans="1:16" ht="14.25" customHeight="1" x14ac:dyDescent="0.3">
      <c r="A4412" s="6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7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/>
      <c r="N4412" s="1" t="s">
        <v>39</v>
      </c>
      <c r="O4412" s="7">
        <f t="shared" si="138"/>
        <v>3696.7347</v>
      </c>
      <c r="P4412" s="1" t="str">
        <f>IF(Table1[[#This Row],[quantity]]&gt;=6,"Bulk Order","-")</f>
        <v>-</v>
      </c>
    </row>
    <row r="4413" spans="1:16" ht="14.25" customHeight="1" x14ac:dyDescent="0.3">
      <c r="A4413" s="6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7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/>
      <c r="N4413" s="1" t="s">
        <v>17</v>
      </c>
      <c r="O4413" s="7">
        <f t="shared" si="138"/>
        <v>501.68299999999994</v>
      </c>
      <c r="P4413" s="1" t="str">
        <f>IF(Table1[[#This Row],[quantity]]&gt;=6,"Bulk Order","-")</f>
        <v>-</v>
      </c>
    </row>
    <row r="4414" spans="1:16" ht="14.25" customHeight="1" x14ac:dyDescent="0.3">
      <c r="A4414" s="6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7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/>
      <c r="N4414" s="1" t="s">
        <v>17</v>
      </c>
      <c r="O4414" s="7">
        <f t="shared" si="138"/>
        <v>1169.5183999999999</v>
      </c>
      <c r="P4414" s="1" t="str">
        <f>IF(Table1[[#This Row],[quantity]]&gt;=6,"Bulk Order","-")</f>
        <v>Bulk Order</v>
      </c>
    </row>
    <row r="4415" spans="1:16" ht="14.25" customHeight="1" x14ac:dyDescent="0.3">
      <c r="A4415" s="6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7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/>
      <c r="N4415" s="1" t="s">
        <v>34</v>
      </c>
      <c r="O4415" s="7">
        <f t="shared" si="138"/>
        <v>2830.4575999999997</v>
      </c>
      <c r="P4415" s="1" t="str">
        <f>IF(Table1[[#This Row],[quantity]]&gt;=6,"Bulk Order","-")</f>
        <v>Bulk Order</v>
      </c>
    </row>
    <row r="4416" spans="1:16" ht="14.25" customHeight="1" x14ac:dyDescent="0.3">
      <c r="A4416" s="6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7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/>
      <c r="N4416" s="1" t="s">
        <v>17</v>
      </c>
      <c r="O4416" s="7">
        <f t="shared" si="138"/>
        <v>2269.1008000000002</v>
      </c>
      <c r="P4416" s="1" t="str">
        <f>IF(Table1[[#This Row],[quantity]]&gt;=6,"Bulk Order","-")</f>
        <v>Bulk Order</v>
      </c>
    </row>
    <row r="4417" spans="1:16" ht="14.25" customHeight="1" x14ac:dyDescent="0.3">
      <c r="A4417" s="6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7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/>
      <c r="N4417" s="1" t="s">
        <v>17</v>
      </c>
      <c r="O4417" s="7">
        <f t="shared" si="138"/>
        <v>114.565</v>
      </c>
      <c r="P4417" s="1" t="str">
        <f>IF(Table1[[#This Row],[quantity]]&gt;=6,"Bulk Order","-")</f>
        <v>Bulk Order</v>
      </c>
    </row>
    <row r="4418" spans="1:16" ht="14.25" customHeight="1" x14ac:dyDescent="0.3">
      <c r="A4418" s="6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7"/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/>
      <c r="N4418" s="1" t="s">
        <v>39</v>
      </c>
      <c r="O4418" s="7">
        <f t="shared" si="138"/>
        <v>2074.0140000000001</v>
      </c>
      <c r="P4418" s="1" t="str">
        <f>IF(Table1[[#This Row],[quantity]]&gt;=6,"Bulk Order","-")</f>
        <v>-</v>
      </c>
    </row>
    <row r="4419" spans="1:16" ht="14.25" customHeight="1" x14ac:dyDescent="0.3">
      <c r="A4419" s="6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ref="F4419:F4482" si="139">D4419*E4419</f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/>
      <c r="N4419" s="1" t="s">
        <v>23</v>
      </c>
      <c r="O4419" s="7">
        <f t="shared" ref="O4419:O4482" si="140">D4419-F4419</f>
        <v>3289.0386000000003</v>
      </c>
      <c r="P4419" s="1" t="str">
        <f>IF(Table1[[#This Row],[quantity]]&gt;=6,"Bulk Order","-")</f>
        <v>Bulk Order</v>
      </c>
    </row>
    <row r="4420" spans="1:16" ht="14.25" customHeight="1" x14ac:dyDescent="0.3">
      <c r="A4420" s="6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9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/>
      <c r="N4420" s="1" t="s">
        <v>48</v>
      </c>
      <c r="O4420" s="7">
        <f t="shared" si="140"/>
        <v>3343.1849999999999</v>
      </c>
      <c r="P4420" s="1" t="str">
        <f>IF(Table1[[#This Row],[quantity]]&gt;=6,"Bulk Order","-")</f>
        <v>-</v>
      </c>
    </row>
    <row r="4421" spans="1:16" ht="14.25" customHeight="1" x14ac:dyDescent="0.3">
      <c r="A4421" s="6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9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/>
      <c r="N4421" s="1" t="s">
        <v>23</v>
      </c>
      <c r="O4421" s="7">
        <f t="shared" si="140"/>
        <v>1207.2941999999998</v>
      </c>
      <c r="P4421" s="1" t="str">
        <f>IF(Table1[[#This Row],[quantity]]&gt;=6,"Bulk Order","-")</f>
        <v>Bulk Order</v>
      </c>
    </row>
    <row r="4422" spans="1:16" ht="14.25" customHeight="1" x14ac:dyDescent="0.3">
      <c r="A4422" s="6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9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/>
      <c r="N4422" s="1" t="s">
        <v>39</v>
      </c>
      <c r="O4422" s="7">
        <f t="shared" si="140"/>
        <v>3665.2671</v>
      </c>
      <c r="P4422" s="1" t="str">
        <f>IF(Table1[[#This Row],[quantity]]&gt;=6,"Bulk Order","-")</f>
        <v>-</v>
      </c>
    </row>
    <row r="4423" spans="1:16" ht="14.25" customHeight="1" x14ac:dyDescent="0.3">
      <c r="A4423" s="6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9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/>
      <c r="N4423" s="1" t="s">
        <v>34</v>
      </c>
      <c r="O4423" s="7">
        <f t="shared" si="140"/>
        <v>2604.8649</v>
      </c>
      <c r="P4423" s="1" t="str">
        <f>IF(Table1[[#This Row],[quantity]]&gt;=6,"Bulk Order","-")</f>
        <v>Bulk Order</v>
      </c>
    </row>
    <row r="4424" spans="1:16" ht="14.25" customHeight="1" x14ac:dyDescent="0.3">
      <c r="A4424" s="6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9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/>
      <c r="N4424" s="1" t="s">
        <v>17</v>
      </c>
      <c r="O4424" s="7">
        <f t="shared" si="140"/>
        <v>4023.2544000000003</v>
      </c>
      <c r="P4424" s="1" t="str">
        <f>IF(Table1[[#This Row],[quantity]]&gt;=6,"Bulk Order","-")</f>
        <v>Bulk Order</v>
      </c>
    </row>
    <row r="4425" spans="1:16" ht="14.25" customHeight="1" x14ac:dyDescent="0.3">
      <c r="A4425" s="6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9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/>
      <c r="N4425" s="1" t="s">
        <v>28</v>
      </c>
      <c r="O4425" s="7">
        <f t="shared" si="140"/>
        <v>1815.9212</v>
      </c>
      <c r="P4425" s="1" t="str">
        <f>IF(Table1[[#This Row],[quantity]]&gt;=6,"Bulk Order","-")</f>
        <v>-</v>
      </c>
    </row>
    <row r="4426" spans="1:16" ht="14.25" customHeight="1" x14ac:dyDescent="0.3">
      <c r="A4426" s="6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9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/>
      <c r="N4426" s="1" t="s">
        <v>48</v>
      </c>
      <c r="O4426" s="7">
        <f t="shared" si="140"/>
        <v>1423.884</v>
      </c>
      <c r="P4426" s="1" t="str">
        <f>IF(Table1[[#This Row],[quantity]]&gt;=6,"Bulk Order","-")</f>
        <v>Bulk Order</v>
      </c>
    </row>
    <row r="4427" spans="1:16" ht="14.25" customHeight="1" x14ac:dyDescent="0.3">
      <c r="A4427" s="6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9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/>
      <c r="N4427" s="1" t="s">
        <v>39</v>
      </c>
      <c r="O4427" s="7">
        <f t="shared" si="140"/>
        <v>3505.9311000000002</v>
      </c>
      <c r="P4427" s="1" t="str">
        <f>IF(Table1[[#This Row],[quantity]]&gt;=6,"Bulk Order","-")</f>
        <v>-</v>
      </c>
    </row>
    <row r="4428" spans="1:16" ht="14.25" customHeight="1" x14ac:dyDescent="0.3">
      <c r="A4428" s="6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9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/>
      <c r="N4428" s="1" t="s">
        <v>34</v>
      </c>
      <c r="O4428" s="7">
        <f t="shared" si="140"/>
        <v>316.81119999999999</v>
      </c>
      <c r="P4428" s="1" t="str">
        <f>IF(Table1[[#This Row],[quantity]]&gt;=6,"Bulk Order","-")</f>
        <v>-</v>
      </c>
    </row>
    <row r="4429" spans="1:16" ht="14.25" customHeight="1" x14ac:dyDescent="0.3">
      <c r="A4429" s="6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9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/>
      <c r="N4429" s="1" t="s">
        <v>23</v>
      </c>
      <c r="O4429" s="7">
        <f t="shared" si="140"/>
        <v>3790.5</v>
      </c>
      <c r="P4429" s="1" t="str">
        <f>IF(Table1[[#This Row],[quantity]]&gt;=6,"Bulk Order","-")</f>
        <v>Bulk Order</v>
      </c>
    </row>
    <row r="4430" spans="1:16" ht="14.25" customHeight="1" x14ac:dyDescent="0.3">
      <c r="A4430" s="6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9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/>
      <c r="N4430" s="1" t="s">
        <v>48</v>
      </c>
      <c r="O4430" s="7">
        <f t="shared" si="140"/>
        <v>2212.623</v>
      </c>
      <c r="P4430" s="1" t="str">
        <f>IF(Table1[[#This Row],[quantity]]&gt;=6,"Bulk Order","-")</f>
        <v>Bulk Order</v>
      </c>
    </row>
    <row r="4431" spans="1:16" ht="14.25" customHeight="1" x14ac:dyDescent="0.3">
      <c r="A4431" s="6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9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/>
      <c r="N4431" s="1" t="s">
        <v>34</v>
      </c>
      <c r="O4431" s="7">
        <f t="shared" si="140"/>
        <v>3814.2656999999999</v>
      </c>
      <c r="P4431" s="1" t="str">
        <f>IF(Table1[[#This Row],[quantity]]&gt;=6,"Bulk Order","-")</f>
        <v>-</v>
      </c>
    </row>
    <row r="4432" spans="1:16" ht="14.25" customHeight="1" x14ac:dyDescent="0.3">
      <c r="A4432" s="6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9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/>
      <c r="N4432" s="1" t="s">
        <v>28</v>
      </c>
      <c r="O4432" s="7">
        <f t="shared" si="140"/>
        <v>1022.1519000000001</v>
      </c>
      <c r="P4432" s="1" t="str">
        <f>IF(Table1[[#This Row],[quantity]]&gt;=6,"Bulk Order","-")</f>
        <v>-</v>
      </c>
    </row>
    <row r="4433" spans="1:16" ht="14.25" customHeight="1" x14ac:dyDescent="0.3">
      <c r="A4433" s="6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9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/>
      <c r="N4433" s="1" t="s">
        <v>48</v>
      </c>
      <c r="O4433" s="7">
        <f t="shared" si="140"/>
        <v>2453.5770000000002</v>
      </c>
      <c r="P4433" s="1" t="str">
        <f>IF(Table1[[#This Row],[quantity]]&gt;=6,"Bulk Order","-")</f>
        <v>-</v>
      </c>
    </row>
    <row r="4434" spans="1:16" ht="14.25" customHeight="1" x14ac:dyDescent="0.3">
      <c r="A4434" s="6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9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/>
      <c r="N4434" s="1" t="s">
        <v>34</v>
      </c>
      <c r="O4434" s="7">
        <f t="shared" si="140"/>
        <v>2195.8397999999997</v>
      </c>
      <c r="P4434" s="1" t="str">
        <f>IF(Table1[[#This Row],[quantity]]&gt;=6,"Bulk Order","-")</f>
        <v>Bulk Order</v>
      </c>
    </row>
    <row r="4435" spans="1:16" ht="14.25" customHeight="1" x14ac:dyDescent="0.3">
      <c r="A4435" s="6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9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/>
      <c r="N4435" s="1" t="s">
        <v>39</v>
      </c>
      <c r="O4435" s="7">
        <f t="shared" si="140"/>
        <v>3080.0610000000001</v>
      </c>
      <c r="P4435" s="1" t="str">
        <f>IF(Table1[[#This Row],[quantity]]&gt;=6,"Bulk Order","-")</f>
        <v>Bulk Order</v>
      </c>
    </row>
    <row r="4436" spans="1:16" ht="14.25" customHeight="1" x14ac:dyDescent="0.3">
      <c r="A4436" s="6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9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/>
      <c r="N4436" s="1" t="s">
        <v>48</v>
      </c>
      <c r="O4436" s="7">
        <f t="shared" si="140"/>
        <v>881.89920000000006</v>
      </c>
      <c r="P4436" s="1" t="str">
        <f>IF(Table1[[#This Row],[quantity]]&gt;=6,"Bulk Order","-")</f>
        <v>-</v>
      </c>
    </row>
    <row r="4437" spans="1:16" ht="14.25" customHeight="1" x14ac:dyDescent="0.3">
      <c r="A4437" s="6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9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/>
      <c r="N4437" s="1" t="s">
        <v>28</v>
      </c>
      <c r="O4437" s="7">
        <f t="shared" si="140"/>
        <v>1218.3276000000001</v>
      </c>
      <c r="P4437" s="1" t="str">
        <f>IF(Table1[[#This Row],[quantity]]&gt;=6,"Bulk Order","-")</f>
        <v>-</v>
      </c>
    </row>
    <row r="4438" spans="1:16" ht="14.25" customHeight="1" x14ac:dyDescent="0.3">
      <c r="A4438" s="6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9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/>
      <c r="N4438" s="1" t="s">
        <v>39</v>
      </c>
      <c r="O4438" s="7">
        <f t="shared" si="140"/>
        <v>2215.3208</v>
      </c>
      <c r="P4438" s="1" t="str">
        <f>IF(Table1[[#This Row],[quantity]]&gt;=6,"Bulk Order","-")</f>
        <v>Bulk Order</v>
      </c>
    </row>
    <row r="4439" spans="1:16" ht="14.25" customHeight="1" x14ac:dyDescent="0.3">
      <c r="A4439" s="6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9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/>
      <c r="N4439" s="1" t="s">
        <v>17</v>
      </c>
      <c r="O4439" s="7">
        <f t="shared" si="140"/>
        <v>1487.902</v>
      </c>
      <c r="P4439" s="1" t="str">
        <f>IF(Table1[[#This Row],[quantity]]&gt;=6,"Bulk Order","-")</f>
        <v>-</v>
      </c>
    </row>
    <row r="4440" spans="1:16" ht="14.25" customHeight="1" x14ac:dyDescent="0.3">
      <c r="A4440" s="6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9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/>
      <c r="N4440" s="1" t="s">
        <v>17</v>
      </c>
      <c r="O4440" s="7">
        <f t="shared" si="140"/>
        <v>2813.5732000000003</v>
      </c>
      <c r="P4440" s="1" t="str">
        <f>IF(Table1[[#This Row],[quantity]]&gt;=6,"Bulk Order","-")</f>
        <v>Bulk Order</v>
      </c>
    </row>
    <row r="4441" spans="1:16" ht="14.25" customHeight="1" x14ac:dyDescent="0.3">
      <c r="A4441" s="6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9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/>
      <c r="N4441" s="1" t="s">
        <v>48</v>
      </c>
      <c r="O4441" s="7">
        <f t="shared" si="140"/>
        <v>1134.2015999999999</v>
      </c>
      <c r="P4441" s="1" t="str">
        <f>IF(Table1[[#This Row],[quantity]]&gt;=6,"Bulk Order","-")</f>
        <v>Bulk Order</v>
      </c>
    </row>
    <row r="4442" spans="1:16" ht="14.25" customHeight="1" x14ac:dyDescent="0.3">
      <c r="A4442" s="6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9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/>
      <c r="N4442" s="1" t="s">
        <v>34</v>
      </c>
      <c r="O4442" s="7">
        <f t="shared" si="140"/>
        <v>3104.2439999999997</v>
      </c>
      <c r="P4442" s="1" t="str">
        <f>IF(Table1[[#This Row],[quantity]]&gt;=6,"Bulk Order","-")</f>
        <v>-</v>
      </c>
    </row>
    <row r="4443" spans="1:16" ht="14.25" customHeight="1" x14ac:dyDescent="0.3">
      <c r="A4443" s="6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9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/>
      <c r="N4443" s="1" t="s">
        <v>17</v>
      </c>
      <c r="O4443" s="7">
        <f t="shared" si="140"/>
        <v>1795.2920999999999</v>
      </c>
      <c r="P4443" s="1" t="str">
        <f>IF(Table1[[#This Row],[quantity]]&gt;=6,"Bulk Order","-")</f>
        <v>-</v>
      </c>
    </row>
    <row r="4444" spans="1:16" ht="14.25" customHeight="1" x14ac:dyDescent="0.3">
      <c r="A4444" s="6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9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/>
      <c r="N4444" s="1" t="s">
        <v>17</v>
      </c>
      <c r="O4444" s="7">
        <f t="shared" si="140"/>
        <v>180.68199999999999</v>
      </c>
      <c r="P4444" s="1" t="str">
        <f>IF(Table1[[#This Row],[quantity]]&gt;=6,"Bulk Order","-")</f>
        <v>Bulk Order</v>
      </c>
    </row>
    <row r="4445" spans="1:16" ht="14.25" customHeight="1" x14ac:dyDescent="0.3">
      <c r="A4445" s="6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9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/>
      <c r="N4445" s="1" t="s">
        <v>39</v>
      </c>
      <c r="O4445" s="7">
        <f t="shared" si="140"/>
        <v>144.36240000000001</v>
      </c>
      <c r="P4445" s="1" t="str">
        <f>IF(Table1[[#This Row],[quantity]]&gt;=6,"Bulk Order","-")</f>
        <v>-</v>
      </c>
    </row>
    <row r="4446" spans="1:16" ht="14.25" customHeight="1" x14ac:dyDescent="0.3">
      <c r="A4446" s="6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9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/>
      <c r="N4446" s="1" t="s">
        <v>17</v>
      </c>
      <c r="O4446" s="7">
        <f t="shared" si="140"/>
        <v>2419.0895999999998</v>
      </c>
      <c r="P4446" s="1" t="str">
        <f>IF(Table1[[#This Row],[quantity]]&gt;=6,"Bulk Order","-")</f>
        <v>-</v>
      </c>
    </row>
    <row r="4447" spans="1:16" ht="14.25" customHeight="1" x14ac:dyDescent="0.3">
      <c r="A4447" s="6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9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/>
      <c r="N4447" s="1" t="s">
        <v>34</v>
      </c>
      <c r="O4447" s="7">
        <f t="shared" si="140"/>
        <v>1374.355</v>
      </c>
      <c r="P4447" s="1" t="str">
        <f>IF(Table1[[#This Row],[quantity]]&gt;=6,"Bulk Order","-")</f>
        <v>Bulk Order</v>
      </c>
    </row>
    <row r="4448" spans="1:16" ht="14.25" customHeight="1" x14ac:dyDescent="0.3">
      <c r="A4448" s="6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9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/>
      <c r="N4448" s="1" t="s">
        <v>39</v>
      </c>
      <c r="O4448" s="7">
        <f t="shared" si="140"/>
        <v>1683.2644999999998</v>
      </c>
      <c r="P4448" s="1" t="str">
        <f>IF(Table1[[#This Row],[quantity]]&gt;=6,"Bulk Order","-")</f>
        <v>Bulk Order</v>
      </c>
    </row>
    <row r="4449" spans="1:16" ht="14.25" customHeight="1" x14ac:dyDescent="0.3">
      <c r="A4449" s="6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9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/>
      <c r="N4449" s="1" t="s">
        <v>28</v>
      </c>
      <c r="O4449" s="7">
        <f t="shared" si="140"/>
        <v>2263.4928</v>
      </c>
      <c r="P4449" s="1" t="str">
        <f>IF(Table1[[#This Row],[quantity]]&gt;=6,"Bulk Order","-")</f>
        <v>Bulk Order</v>
      </c>
    </row>
    <row r="4450" spans="1:16" ht="14.25" customHeight="1" x14ac:dyDescent="0.3">
      <c r="A4450" s="6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9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/>
      <c r="N4450" s="1" t="s">
        <v>17</v>
      </c>
      <c r="O4450" s="7">
        <f t="shared" si="140"/>
        <v>1358.721</v>
      </c>
      <c r="P4450" s="1" t="str">
        <f>IF(Table1[[#This Row],[quantity]]&gt;=6,"Bulk Order","-")</f>
        <v>-</v>
      </c>
    </row>
    <row r="4451" spans="1:16" ht="14.25" customHeight="1" x14ac:dyDescent="0.3">
      <c r="A4451" s="6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9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/>
      <c r="N4451" s="1" t="s">
        <v>34</v>
      </c>
      <c r="O4451" s="7">
        <f t="shared" si="140"/>
        <v>4131.4826999999996</v>
      </c>
      <c r="P4451" s="1" t="str">
        <f>IF(Table1[[#This Row],[quantity]]&gt;=6,"Bulk Order","-")</f>
        <v>Bulk Order</v>
      </c>
    </row>
    <row r="4452" spans="1:16" ht="14.25" customHeight="1" x14ac:dyDescent="0.3">
      <c r="A4452" s="6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9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/>
      <c r="N4452" s="1" t="s">
        <v>34</v>
      </c>
      <c r="O4452" s="7">
        <f t="shared" si="140"/>
        <v>2366.5500000000002</v>
      </c>
      <c r="P4452" s="1" t="str">
        <f>IF(Table1[[#This Row],[quantity]]&gt;=6,"Bulk Order","-")</f>
        <v>Bulk Order</v>
      </c>
    </row>
    <row r="4453" spans="1:16" ht="14.25" customHeight="1" x14ac:dyDescent="0.3">
      <c r="A4453" s="6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9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/>
      <c r="N4453" s="1" t="s">
        <v>48</v>
      </c>
      <c r="O4453" s="7">
        <f t="shared" si="140"/>
        <v>143.8888</v>
      </c>
      <c r="P4453" s="1" t="str">
        <f>IF(Table1[[#This Row],[quantity]]&gt;=6,"Bulk Order","-")</f>
        <v>-</v>
      </c>
    </row>
    <row r="4454" spans="1:16" ht="14.25" customHeight="1" x14ac:dyDescent="0.3">
      <c r="A4454" s="6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9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/>
      <c r="N4454" s="1" t="s">
        <v>23</v>
      </c>
      <c r="O4454" s="7">
        <f t="shared" si="140"/>
        <v>2513.9184000000005</v>
      </c>
      <c r="P4454" s="1" t="str">
        <f>IF(Table1[[#This Row],[quantity]]&gt;=6,"Bulk Order","-")</f>
        <v>-</v>
      </c>
    </row>
    <row r="4455" spans="1:16" ht="14.25" customHeight="1" x14ac:dyDescent="0.3">
      <c r="A4455" s="6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9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/>
      <c r="N4455" s="1" t="s">
        <v>28</v>
      </c>
      <c r="O4455" s="7">
        <f t="shared" si="140"/>
        <v>1854.7326</v>
      </c>
      <c r="P4455" s="1" t="str">
        <f>IF(Table1[[#This Row],[quantity]]&gt;=6,"Bulk Order","-")</f>
        <v>-</v>
      </c>
    </row>
    <row r="4456" spans="1:16" ht="14.25" customHeight="1" x14ac:dyDescent="0.3">
      <c r="A4456" s="6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9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/>
      <c r="N4456" s="1" t="s">
        <v>28</v>
      </c>
      <c r="O4456" s="7">
        <f t="shared" si="140"/>
        <v>1510.5416</v>
      </c>
      <c r="P4456" s="1" t="str">
        <f>IF(Table1[[#This Row],[quantity]]&gt;=6,"Bulk Order","-")</f>
        <v>Bulk Order</v>
      </c>
    </row>
    <row r="4457" spans="1:16" ht="14.25" customHeight="1" x14ac:dyDescent="0.3">
      <c r="A4457" s="6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9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/>
      <c r="N4457" s="1" t="s">
        <v>34</v>
      </c>
      <c r="O4457" s="7">
        <f t="shared" si="140"/>
        <v>2778.1324</v>
      </c>
      <c r="P4457" s="1" t="str">
        <f>IF(Table1[[#This Row],[quantity]]&gt;=6,"Bulk Order","-")</f>
        <v>-</v>
      </c>
    </row>
    <row r="4458" spans="1:16" ht="14.25" customHeight="1" x14ac:dyDescent="0.3">
      <c r="A4458" s="6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9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/>
      <c r="N4458" s="1" t="s">
        <v>28</v>
      </c>
      <c r="O4458" s="7">
        <f t="shared" si="140"/>
        <v>2408.3070000000002</v>
      </c>
      <c r="P4458" s="1" t="str">
        <f>IF(Table1[[#This Row],[quantity]]&gt;=6,"Bulk Order","-")</f>
        <v>-</v>
      </c>
    </row>
    <row r="4459" spans="1:16" ht="14.25" customHeight="1" x14ac:dyDescent="0.3">
      <c r="A4459" s="6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9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/>
      <c r="N4459" s="1" t="s">
        <v>23</v>
      </c>
      <c r="O4459" s="7">
        <f t="shared" si="140"/>
        <v>3189.2536</v>
      </c>
      <c r="P4459" s="1" t="str">
        <f>IF(Table1[[#This Row],[quantity]]&gt;=6,"Bulk Order","-")</f>
        <v>Bulk Order</v>
      </c>
    </row>
    <row r="4460" spans="1:16" ht="14.25" customHeight="1" x14ac:dyDescent="0.3">
      <c r="A4460" s="6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9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/>
      <c r="N4460" s="1" t="s">
        <v>23</v>
      </c>
      <c r="O4460" s="7">
        <f t="shared" si="140"/>
        <v>1878.1158</v>
      </c>
      <c r="P4460" s="1" t="str">
        <f>IF(Table1[[#This Row],[quantity]]&gt;=6,"Bulk Order","-")</f>
        <v>-</v>
      </c>
    </row>
    <row r="4461" spans="1:16" ht="14.25" customHeight="1" x14ac:dyDescent="0.3">
      <c r="A4461" s="6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9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/>
      <c r="N4461" s="1" t="s">
        <v>48</v>
      </c>
      <c r="O4461" s="7">
        <f t="shared" si="140"/>
        <v>602.88130000000001</v>
      </c>
      <c r="P4461" s="1" t="str">
        <f>IF(Table1[[#This Row],[quantity]]&gt;=6,"Bulk Order","-")</f>
        <v>Bulk Order</v>
      </c>
    </row>
    <row r="4462" spans="1:16" ht="14.25" customHeight="1" x14ac:dyDescent="0.3">
      <c r="A4462" s="6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9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/>
      <c r="N4462" s="1" t="s">
        <v>23</v>
      </c>
      <c r="O4462" s="7">
        <f t="shared" si="140"/>
        <v>2426.0924999999997</v>
      </c>
      <c r="P4462" s="1" t="str">
        <f>IF(Table1[[#This Row],[quantity]]&gt;=6,"Bulk Order","-")</f>
        <v>-</v>
      </c>
    </row>
    <row r="4463" spans="1:16" ht="14.25" customHeight="1" x14ac:dyDescent="0.3">
      <c r="A4463" s="6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9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/>
      <c r="N4463" s="1" t="s">
        <v>48</v>
      </c>
      <c r="O4463" s="7">
        <f t="shared" si="140"/>
        <v>411.91890000000001</v>
      </c>
      <c r="P4463" s="1" t="str">
        <f>IF(Table1[[#This Row],[quantity]]&gt;=6,"Bulk Order","-")</f>
        <v>Bulk Order</v>
      </c>
    </row>
    <row r="4464" spans="1:16" ht="14.25" customHeight="1" x14ac:dyDescent="0.3">
      <c r="A4464" s="6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9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/>
      <c r="N4464" s="1" t="s">
        <v>28</v>
      </c>
      <c r="O4464" s="7">
        <f t="shared" si="140"/>
        <v>2280.6477999999997</v>
      </c>
      <c r="P4464" s="1" t="str">
        <f>IF(Table1[[#This Row],[quantity]]&gt;=6,"Bulk Order","-")</f>
        <v>-</v>
      </c>
    </row>
    <row r="4465" spans="1:16" ht="14.25" customHeight="1" x14ac:dyDescent="0.3">
      <c r="A4465" s="6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9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/>
      <c r="N4465" s="1" t="s">
        <v>48</v>
      </c>
      <c r="O4465" s="7">
        <f t="shared" si="140"/>
        <v>3859.0899999999997</v>
      </c>
      <c r="P4465" s="1" t="str">
        <f>IF(Table1[[#This Row],[quantity]]&gt;=6,"Bulk Order","-")</f>
        <v>Bulk Order</v>
      </c>
    </row>
    <row r="4466" spans="1:16" ht="14.25" customHeight="1" x14ac:dyDescent="0.3">
      <c r="A4466" s="6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9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/>
      <c r="N4466" s="1" t="s">
        <v>23</v>
      </c>
      <c r="O4466" s="7">
        <f t="shared" si="140"/>
        <v>1208.6711999999998</v>
      </c>
      <c r="P4466" s="1" t="str">
        <f>IF(Table1[[#This Row],[quantity]]&gt;=6,"Bulk Order","-")</f>
        <v>Bulk Order</v>
      </c>
    </row>
    <row r="4467" spans="1:16" ht="14.25" customHeight="1" x14ac:dyDescent="0.3">
      <c r="A4467" s="6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9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/>
      <c r="N4467" s="1" t="s">
        <v>28</v>
      </c>
      <c r="O4467" s="7">
        <f t="shared" si="140"/>
        <v>341.08800000000002</v>
      </c>
      <c r="P4467" s="1" t="str">
        <f>IF(Table1[[#This Row],[quantity]]&gt;=6,"Bulk Order","-")</f>
        <v>-</v>
      </c>
    </row>
    <row r="4468" spans="1:16" ht="14.25" customHeight="1" x14ac:dyDescent="0.3">
      <c r="A4468" s="6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9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/>
      <c r="N4468" s="1" t="s">
        <v>23</v>
      </c>
      <c r="O4468" s="7">
        <f t="shared" si="140"/>
        <v>2618.9324999999999</v>
      </c>
      <c r="P4468" s="1" t="str">
        <f>IF(Table1[[#This Row],[quantity]]&gt;=6,"Bulk Order","-")</f>
        <v>-</v>
      </c>
    </row>
    <row r="4469" spans="1:16" ht="14.25" customHeight="1" x14ac:dyDescent="0.3">
      <c r="A4469" s="6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9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/>
      <c r="N4469" s="1" t="s">
        <v>28</v>
      </c>
      <c r="O4469" s="7">
        <f t="shared" si="140"/>
        <v>1604.0661</v>
      </c>
      <c r="P4469" s="1" t="str">
        <f>IF(Table1[[#This Row],[quantity]]&gt;=6,"Bulk Order","-")</f>
        <v>-</v>
      </c>
    </row>
    <row r="4470" spans="1:16" ht="14.25" customHeight="1" x14ac:dyDescent="0.3">
      <c r="A4470" s="6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9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/>
      <c r="N4470" s="1" t="s">
        <v>39</v>
      </c>
      <c r="O4470" s="7">
        <f t="shared" si="140"/>
        <v>1294.1586</v>
      </c>
      <c r="P4470" s="1" t="str">
        <f>IF(Table1[[#This Row],[quantity]]&gt;=6,"Bulk Order","-")</f>
        <v>-</v>
      </c>
    </row>
    <row r="4471" spans="1:16" ht="14.25" customHeight="1" x14ac:dyDescent="0.3">
      <c r="A4471" s="6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9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/>
      <c r="N4471" s="1" t="s">
        <v>34</v>
      </c>
      <c r="O4471" s="7">
        <f t="shared" si="140"/>
        <v>2399.1230999999998</v>
      </c>
      <c r="P4471" s="1" t="str">
        <f>IF(Table1[[#This Row],[quantity]]&gt;=6,"Bulk Order","-")</f>
        <v>Bulk Order</v>
      </c>
    </row>
    <row r="4472" spans="1:16" ht="14.25" customHeight="1" x14ac:dyDescent="0.3">
      <c r="A4472" s="6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9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/>
      <c r="N4472" s="1" t="s">
        <v>17</v>
      </c>
      <c r="O4472" s="7">
        <f t="shared" si="140"/>
        <v>3250.1499000000003</v>
      </c>
      <c r="P4472" s="1" t="str">
        <f>IF(Table1[[#This Row],[quantity]]&gt;=6,"Bulk Order","-")</f>
        <v>-</v>
      </c>
    </row>
    <row r="4473" spans="1:16" ht="14.25" customHeight="1" x14ac:dyDescent="0.3">
      <c r="A4473" s="6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9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/>
      <c r="N4473" s="1" t="s">
        <v>48</v>
      </c>
      <c r="O4473" s="7">
        <f t="shared" si="140"/>
        <v>2814.06</v>
      </c>
      <c r="P4473" s="1" t="str">
        <f>IF(Table1[[#This Row],[quantity]]&gt;=6,"Bulk Order","-")</f>
        <v>-</v>
      </c>
    </row>
    <row r="4474" spans="1:16" ht="14.25" customHeight="1" x14ac:dyDescent="0.3">
      <c r="A4474" s="6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9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/>
      <c r="N4474" s="1" t="s">
        <v>34</v>
      </c>
      <c r="O4474" s="7">
        <f t="shared" si="140"/>
        <v>1554.7244000000001</v>
      </c>
      <c r="P4474" s="1" t="str">
        <f>IF(Table1[[#This Row],[quantity]]&gt;=6,"Bulk Order","-")</f>
        <v>-</v>
      </c>
    </row>
    <row r="4475" spans="1:16" ht="14.25" customHeight="1" x14ac:dyDescent="0.3">
      <c r="A4475" s="6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9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/>
      <c r="N4475" s="1" t="s">
        <v>48</v>
      </c>
      <c r="O4475" s="7">
        <f t="shared" si="140"/>
        <v>2190.6</v>
      </c>
      <c r="P4475" s="1" t="str">
        <f>IF(Table1[[#This Row],[quantity]]&gt;=6,"Bulk Order","-")</f>
        <v>Bulk Order</v>
      </c>
    </row>
    <row r="4476" spans="1:16" ht="14.25" customHeight="1" x14ac:dyDescent="0.3">
      <c r="A4476" s="6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9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/>
      <c r="N4476" s="1" t="s">
        <v>17</v>
      </c>
      <c r="O4476" s="7">
        <f t="shared" si="140"/>
        <v>462.35859999999997</v>
      </c>
      <c r="P4476" s="1" t="str">
        <f>IF(Table1[[#This Row],[quantity]]&gt;=6,"Bulk Order","-")</f>
        <v>Bulk Order</v>
      </c>
    </row>
    <row r="4477" spans="1:16" ht="14.25" customHeight="1" x14ac:dyDescent="0.3">
      <c r="A4477" s="6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9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/>
      <c r="N4477" s="1" t="s">
        <v>28</v>
      </c>
      <c r="O4477" s="7">
        <f t="shared" si="140"/>
        <v>3512.8850000000002</v>
      </c>
      <c r="P4477" s="1" t="str">
        <f>IF(Table1[[#This Row],[quantity]]&gt;=6,"Bulk Order","-")</f>
        <v>-</v>
      </c>
    </row>
    <row r="4478" spans="1:16" ht="14.25" customHeight="1" x14ac:dyDescent="0.3">
      <c r="A4478" s="6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9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/>
      <c r="N4478" s="1" t="s">
        <v>34</v>
      </c>
      <c r="O4478" s="7">
        <f t="shared" si="140"/>
        <v>2693.7240000000002</v>
      </c>
      <c r="P4478" s="1" t="str">
        <f>IF(Table1[[#This Row],[quantity]]&gt;=6,"Bulk Order","-")</f>
        <v>-</v>
      </c>
    </row>
    <row r="4479" spans="1:16" ht="14.25" customHeight="1" x14ac:dyDescent="0.3">
      <c r="A4479" s="6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9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/>
      <c r="N4479" s="1" t="s">
        <v>17</v>
      </c>
      <c r="O4479" s="7">
        <f t="shared" si="140"/>
        <v>4204.3359</v>
      </c>
      <c r="P4479" s="1" t="str">
        <f>IF(Table1[[#This Row],[quantity]]&gt;=6,"Bulk Order","-")</f>
        <v>-</v>
      </c>
    </row>
    <row r="4480" spans="1:16" ht="14.25" customHeight="1" x14ac:dyDescent="0.3">
      <c r="A4480" s="6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9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/>
      <c r="N4480" s="1" t="s">
        <v>48</v>
      </c>
      <c r="O4480" s="7">
        <f t="shared" si="140"/>
        <v>4801.4805999999999</v>
      </c>
      <c r="P4480" s="1" t="str">
        <f>IF(Table1[[#This Row],[quantity]]&gt;=6,"Bulk Order","-")</f>
        <v>-</v>
      </c>
    </row>
    <row r="4481" spans="1:16" ht="14.25" customHeight="1" x14ac:dyDescent="0.3">
      <c r="A4481" s="6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9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/>
      <c r="N4481" s="1" t="s">
        <v>17</v>
      </c>
      <c r="O4481" s="7">
        <f t="shared" si="140"/>
        <v>1010.6085</v>
      </c>
      <c r="P4481" s="1" t="str">
        <f>IF(Table1[[#This Row],[quantity]]&gt;=6,"Bulk Order","-")</f>
        <v>-</v>
      </c>
    </row>
    <row r="4482" spans="1:16" ht="14.25" customHeight="1" x14ac:dyDescent="0.3">
      <c r="A4482" s="6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9"/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/>
      <c r="N4482" s="1" t="s">
        <v>48</v>
      </c>
      <c r="O4482" s="7">
        <f t="shared" si="140"/>
        <v>2471.94</v>
      </c>
      <c r="P4482" s="1" t="str">
        <f>IF(Table1[[#This Row],[quantity]]&gt;=6,"Bulk Order","-")</f>
        <v>-</v>
      </c>
    </row>
    <row r="4483" spans="1:16" ht="14.25" customHeight="1" x14ac:dyDescent="0.3">
      <c r="A4483" s="6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ref="F4483:F4546" si="141">D4483*E4483</f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/>
      <c r="N4483" s="1" t="s">
        <v>23</v>
      </c>
      <c r="O4483" s="7">
        <f t="shared" ref="O4483:O4546" si="142">D4483-F4483</f>
        <v>2825.2031999999999</v>
      </c>
      <c r="P4483" s="1" t="str">
        <f>IF(Table1[[#This Row],[quantity]]&gt;=6,"Bulk Order","-")</f>
        <v>Bulk Order</v>
      </c>
    </row>
    <row r="4484" spans="1:16" ht="14.25" customHeight="1" x14ac:dyDescent="0.3">
      <c r="A4484" s="6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1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/>
      <c r="N4484" s="1" t="s">
        <v>48</v>
      </c>
      <c r="O4484" s="7">
        <f t="shared" si="142"/>
        <v>2555.7921999999999</v>
      </c>
      <c r="P4484" s="1" t="str">
        <f>IF(Table1[[#This Row],[quantity]]&gt;=6,"Bulk Order","-")</f>
        <v>Bulk Order</v>
      </c>
    </row>
    <row r="4485" spans="1:16" ht="14.25" customHeight="1" x14ac:dyDescent="0.3">
      <c r="A4485" s="6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1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/>
      <c r="N4485" s="1" t="s">
        <v>34</v>
      </c>
      <c r="O4485" s="7">
        <f t="shared" si="142"/>
        <v>1421.8636000000001</v>
      </c>
      <c r="P4485" s="1" t="str">
        <f>IF(Table1[[#This Row],[quantity]]&gt;=6,"Bulk Order","-")</f>
        <v>-</v>
      </c>
    </row>
    <row r="4486" spans="1:16" ht="14.25" customHeight="1" x14ac:dyDescent="0.3">
      <c r="A4486" s="6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1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/>
      <c r="N4486" s="1" t="s">
        <v>17</v>
      </c>
      <c r="O4486" s="7">
        <f t="shared" si="142"/>
        <v>2312.7357000000002</v>
      </c>
      <c r="P4486" s="1" t="str">
        <f>IF(Table1[[#This Row],[quantity]]&gt;=6,"Bulk Order","-")</f>
        <v>-</v>
      </c>
    </row>
    <row r="4487" spans="1:16" ht="14.25" customHeight="1" x14ac:dyDescent="0.3">
      <c r="A4487" s="6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1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/>
      <c r="N4487" s="1" t="s">
        <v>34</v>
      </c>
      <c r="O4487" s="7">
        <f t="shared" si="142"/>
        <v>1071.7950000000001</v>
      </c>
      <c r="P4487" s="1" t="str">
        <f>IF(Table1[[#This Row],[quantity]]&gt;=6,"Bulk Order","-")</f>
        <v>Bulk Order</v>
      </c>
    </row>
    <row r="4488" spans="1:16" ht="14.25" customHeight="1" x14ac:dyDescent="0.3">
      <c r="A4488" s="6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1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/>
      <c r="N4488" s="1" t="s">
        <v>17</v>
      </c>
      <c r="O4488" s="7">
        <f t="shared" si="142"/>
        <v>1688.7072000000001</v>
      </c>
      <c r="P4488" s="1" t="str">
        <f>IF(Table1[[#This Row],[quantity]]&gt;=6,"Bulk Order","-")</f>
        <v>Bulk Order</v>
      </c>
    </row>
    <row r="4489" spans="1:16" ht="14.25" customHeight="1" x14ac:dyDescent="0.3">
      <c r="A4489" s="6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1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/>
      <c r="N4489" s="1" t="s">
        <v>23</v>
      </c>
      <c r="O4489" s="7">
        <f t="shared" si="142"/>
        <v>189.58699999999999</v>
      </c>
      <c r="P4489" s="1" t="str">
        <f>IF(Table1[[#This Row],[quantity]]&gt;=6,"Bulk Order","-")</f>
        <v>Bulk Order</v>
      </c>
    </row>
    <row r="4490" spans="1:16" ht="14.25" customHeight="1" x14ac:dyDescent="0.3">
      <c r="A4490" s="6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1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/>
      <c r="N4490" s="1" t="s">
        <v>48</v>
      </c>
      <c r="O4490" s="7">
        <f t="shared" si="142"/>
        <v>2671.2503999999999</v>
      </c>
      <c r="P4490" s="1" t="str">
        <f>IF(Table1[[#This Row],[quantity]]&gt;=6,"Bulk Order","-")</f>
        <v>Bulk Order</v>
      </c>
    </row>
    <row r="4491" spans="1:16" ht="14.25" customHeight="1" x14ac:dyDescent="0.3">
      <c r="A4491" s="6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1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/>
      <c r="N4491" s="1" t="s">
        <v>23</v>
      </c>
      <c r="O4491" s="7">
        <f t="shared" si="142"/>
        <v>2381.44</v>
      </c>
      <c r="P4491" s="1" t="str">
        <f>IF(Table1[[#This Row],[quantity]]&gt;=6,"Bulk Order","-")</f>
        <v>Bulk Order</v>
      </c>
    </row>
    <row r="4492" spans="1:16" ht="14.25" customHeight="1" x14ac:dyDescent="0.3">
      <c r="A4492" s="6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1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/>
      <c r="N4492" s="1" t="s">
        <v>28</v>
      </c>
      <c r="O4492" s="7">
        <f t="shared" si="142"/>
        <v>638.62200000000007</v>
      </c>
      <c r="P4492" s="1" t="str">
        <f>IF(Table1[[#This Row],[quantity]]&gt;=6,"Bulk Order","-")</f>
        <v>-</v>
      </c>
    </row>
    <row r="4493" spans="1:16" ht="14.25" customHeight="1" x14ac:dyDescent="0.3">
      <c r="A4493" s="6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1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/>
      <c r="N4493" s="1" t="s">
        <v>39</v>
      </c>
      <c r="O4493" s="7">
        <f t="shared" si="142"/>
        <v>2191.3247999999999</v>
      </c>
      <c r="P4493" s="1" t="str">
        <f>IF(Table1[[#This Row],[quantity]]&gt;=6,"Bulk Order","-")</f>
        <v>Bulk Order</v>
      </c>
    </row>
    <row r="4494" spans="1:16" ht="14.25" customHeight="1" x14ac:dyDescent="0.3">
      <c r="A4494" s="6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1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/>
      <c r="N4494" s="1" t="s">
        <v>28</v>
      </c>
      <c r="O4494" s="7">
        <f t="shared" si="142"/>
        <v>1230.2239999999999</v>
      </c>
      <c r="P4494" s="1" t="str">
        <f>IF(Table1[[#This Row],[quantity]]&gt;=6,"Bulk Order","-")</f>
        <v>-</v>
      </c>
    </row>
    <row r="4495" spans="1:16" ht="14.25" customHeight="1" x14ac:dyDescent="0.3">
      <c r="A4495" s="6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1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/>
      <c r="N4495" s="1" t="s">
        <v>34</v>
      </c>
      <c r="O4495" s="7">
        <f t="shared" si="142"/>
        <v>2069.7067999999999</v>
      </c>
      <c r="P4495" s="1" t="str">
        <f>IF(Table1[[#This Row],[quantity]]&gt;=6,"Bulk Order","-")</f>
        <v>Bulk Order</v>
      </c>
    </row>
    <row r="4496" spans="1:16" ht="14.25" customHeight="1" x14ac:dyDescent="0.3">
      <c r="A4496" s="6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1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/>
      <c r="N4496" s="1" t="s">
        <v>17</v>
      </c>
      <c r="O4496" s="7">
        <f t="shared" si="142"/>
        <v>3035.6795999999999</v>
      </c>
      <c r="P4496" s="1" t="str">
        <f>IF(Table1[[#This Row],[quantity]]&gt;=6,"Bulk Order","-")</f>
        <v>Bulk Order</v>
      </c>
    </row>
    <row r="4497" spans="1:16" ht="14.25" customHeight="1" x14ac:dyDescent="0.3">
      <c r="A4497" s="6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1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/>
      <c r="N4497" s="1" t="s">
        <v>34</v>
      </c>
      <c r="O4497" s="7">
        <f t="shared" si="142"/>
        <v>874.53269999999998</v>
      </c>
      <c r="P4497" s="1" t="str">
        <f>IF(Table1[[#This Row],[quantity]]&gt;=6,"Bulk Order","-")</f>
        <v>-</v>
      </c>
    </row>
    <row r="4498" spans="1:16" ht="14.25" customHeight="1" x14ac:dyDescent="0.3">
      <c r="A4498" s="6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1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/>
      <c r="N4498" s="1" t="s">
        <v>23</v>
      </c>
      <c r="O4498" s="7">
        <f t="shared" si="142"/>
        <v>2208.9288999999999</v>
      </c>
      <c r="P4498" s="1" t="str">
        <f>IF(Table1[[#This Row],[quantity]]&gt;=6,"Bulk Order","-")</f>
        <v>-</v>
      </c>
    </row>
    <row r="4499" spans="1:16" ht="14.25" customHeight="1" x14ac:dyDescent="0.3">
      <c r="A4499" s="6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1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/>
      <c r="N4499" s="1" t="s">
        <v>28</v>
      </c>
      <c r="O4499" s="7">
        <f t="shared" si="142"/>
        <v>2456.6601000000001</v>
      </c>
      <c r="P4499" s="1" t="str">
        <f>IF(Table1[[#This Row],[quantity]]&gt;=6,"Bulk Order","-")</f>
        <v>Bulk Order</v>
      </c>
    </row>
    <row r="4500" spans="1:16" ht="14.25" customHeight="1" x14ac:dyDescent="0.3">
      <c r="A4500" s="6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1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/>
      <c r="N4500" s="1" t="s">
        <v>39</v>
      </c>
      <c r="O4500" s="7">
        <f t="shared" si="142"/>
        <v>1875.6895</v>
      </c>
      <c r="P4500" s="1" t="str">
        <f>IF(Table1[[#This Row],[quantity]]&gt;=6,"Bulk Order","-")</f>
        <v>Bulk Order</v>
      </c>
    </row>
    <row r="4501" spans="1:16" ht="14.25" customHeight="1" x14ac:dyDescent="0.3">
      <c r="A4501" s="6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1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/>
      <c r="N4501" s="1" t="s">
        <v>39</v>
      </c>
      <c r="O4501" s="7">
        <f t="shared" si="142"/>
        <v>2577.8591999999999</v>
      </c>
      <c r="P4501" s="1" t="str">
        <f>IF(Table1[[#This Row],[quantity]]&gt;=6,"Bulk Order","-")</f>
        <v>Bulk Order</v>
      </c>
    </row>
    <row r="4502" spans="1:16" ht="14.25" customHeight="1" x14ac:dyDescent="0.3">
      <c r="A4502" s="6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1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/>
      <c r="N4502" s="1" t="s">
        <v>23</v>
      </c>
      <c r="O4502" s="7">
        <f t="shared" si="142"/>
        <v>2383.297</v>
      </c>
      <c r="P4502" s="1" t="str">
        <f>IF(Table1[[#This Row],[quantity]]&gt;=6,"Bulk Order","-")</f>
        <v>-</v>
      </c>
    </row>
    <row r="4503" spans="1:16" ht="14.25" customHeight="1" x14ac:dyDescent="0.3">
      <c r="A4503" s="6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1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/>
      <c r="N4503" s="1" t="s">
        <v>28</v>
      </c>
      <c r="O4503" s="7">
        <f t="shared" si="142"/>
        <v>966.8922</v>
      </c>
      <c r="P4503" s="1" t="str">
        <f>IF(Table1[[#This Row],[quantity]]&gt;=6,"Bulk Order","-")</f>
        <v>Bulk Order</v>
      </c>
    </row>
    <row r="4504" spans="1:16" ht="14.25" customHeight="1" x14ac:dyDescent="0.3">
      <c r="A4504" s="6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1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/>
      <c r="N4504" s="1" t="s">
        <v>23</v>
      </c>
      <c r="O4504" s="7">
        <f t="shared" si="142"/>
        <v>4095.2015000000001</v>
      </c>
      <c r="P4504" s="1" t="str">
        <f>IF(Table1[[#This Row],[quantity]]&gt;=6,"Bulk Order","-")</f>
        <v>-</v>
      </c>
    </row>
    <row r="4505" spans="1:16" ht="14.25" customHeight="1" x14ac:dyDescent="0.3">
      <c r="A4505" s="6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1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/>
      <c r="N4505" s="1" t="s">
        <v>28</v>
      </c>
      <c r="O4505" s="7">
        <f t="shared" si="142"/>
        <v>2775.3737000000001</v>
      </c>
      <c r="P4505" s="1" t="str">
        <f>IF(Table1[[#This Row],[quantity]]&gt;=6,"Bulk Order","-")</f>
        <v>-</v>
      </c>
    </row>
    <row r="4506" spans="1:16" ht="14.25" customHeight="1" x14ac:dyDescent="0.3">
      <c r="A4506" s="6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1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/>
      <c r="N4506" s="1" t="s">
        <v>17</v>
      </c>
      <c r="O4506" s="7">
        <f t="shared" si="142"/>
        <v>1012.5115000000001</v>
      </c>
      <c r="P4506" s="1" t="str">
        <f>IF(Table1[[#This Row],[quantity]]&gt;=6,"Bulk Order","-")</f>
        <v>Bulk Order</v>
      </c>
    </row>
    <row r="4507" spans="1:16" ht="14.25" customHeight="1" x14ac:dyDescent="0.3">
      <c r="A4507" s="6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1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/>
      <c r="N4507" s="1" t="s">
        <v>23</v>
      </c>
      <c r="O4507" s="7">
        <f t="shared" si="142"/>
        <v>642.80560000000003</v>
      </c>
      <c r="P4507" s="1" t="str">
        <f>IF(Table1[[#This Row],[quantity]]&gt;=6,"Bulk Order","-")</f>
        <v>Bulk Order</v>
      </c>
    </row>
    <row r="4508" spans="1:16" ht="14.25" customHeight="1" x14ac:dyDescent="0.3">
      <c r="A4508" s="6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1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/>
      <c r="N4508" s="1" t="s">
        <v>17</v>
      </c>
      <c r="O4508" s="7">
        <f t="shared" si="142"/>
        <v>1500.3689999999999</v>
      </c>
      <c r="P4508" s="1" t="str">
        <f>IF(Table1[[#This Row],[quantity]]&gt;=6,"Bulk Order","-")</f>
        <v>Bulk Order</v>
      </c>
    </row>
    <row r="4509" spans="1:16" ht="14.25" customHeight="1" x14ac:dyDescent="0.3">
      <c r="A4509" s="6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1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/>
      <c r="N4509" s="1" t="s">
        <v>23</v>
      </c>
      <c r="O4509" s="7">
        <f t="shared" si="142"/>
        <v>3015.5992000000001</v>
      </c>
      <c r="P4509" s="1" t="str">
        <f>IF(Table1[[#This Row],[quantity]]&gt;=6,"Bulk Order","-")</f>
        <v>-</v>
      </c>
    </row>
    <row r="4510" spans="1:16" ht="14.25" customHeight="1" x14ac:dyDescent="0.3">
      <c r="A4510" s="6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1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/>
      <c r="N4510" s="1" t="s">
        <v>17</v>
      </c>
      <c r="O4510" s="7">
        <f t="shared" si="142"/>
        <v>3092.7232000000004</v>
      </c>
      <c r="P4510" s="1" t="str">
        <f>IF(Table1[[#This Row],[quantity]]&gt;=6,"Bulk Order","-")</f>
        <v>-</v>
      </c>
    </row>
    <row r="4511" spans="1:16" ht="14.25" customHeight="1" x14ac:dyDescent="0.3">
      <c r="A4511" s="6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1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/>
      <c r="N4511" s="1" t="s">
        <v>34</v>
      </c>
      <c r="O4511" s="7">
        <f t="shared" si="142"/>
        <v>3186.4272000000001</v>
      </c>
      <c r="P4511" s="1" t="str">
        <f>IF(Table1[[#This Row],[quantity]]&gt;=6,"Bulk Order","-")</f>
        <v>-</v>
      </c>
    </row>
    <row r="4512" spans="1:16" ht="14.25" customHeight="1" x14ac:dyDescent="0.3">
      <c r="A4512" s="6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1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/>
      <c r="N4512" s="1" t="s">
        <v>34</v>
      </c>
      <c r="O4512" s="7">
        <f t="shared" si="142"/>
        <v>3820.4448000000002</v>
      </c>
      <c r="P4512" s="1" t="str">
        <f>IF(Table1[[#This Row],[quantity]]&gt;=6,"Bulk Order","-")</f>
        <v>-</v>
      </c>
    </row>
    <row r="4513" spans="1:16" ht="14.25" customHeight="1" x14ac:dyDescent="0.3">
      <c r="A4513" s="6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1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/>
      <c r="N4513" s="1" t="s">
        <v>28</v>
      </c>
      <c r="O4513" s="7">
        <f t="shared" si="142"/>
        <v>2170.4832000000001</v>
      </c>
      <c r="P4513" s="1" t="str">
        <f>IF(Table1[[#This Row],[quantity]]&gt;=6,"Bulk Order","-")</f>
        <v>Bulk Order</v>
      </c>
    </row>
    <row r="4514" spans="1:16" ht="14.25" customHeight="1" x14ac:dyDescent="0.3">
      <c r="A4514" s="6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1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/>
      <c r="N4514" s="1" t="s">
        <v>34</v>
      </c>
      <c r="O4514" s="7">
        <f t="shared" si="142"/>
        <v>2357.4409000000001</v>
      </c>
      <c r="P4514" s="1" t="str">
        <f>IF(Table1[[#This Row],[quantity]]&gt;=6,"Bulk Order","-")</f>
        <v>-</v>
      </c>
    </row>
    <row r="4515" spans="1:16" ht="14.25" customHeight="1" x14ac:dyDescent="0.3">
      <c r="A4515" s="6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1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/>
      <c r="N4515" s="1" t="s">
        <v>28</v>
      </c>
      <c r="O4515" s="7">
        <f t="shared" si="142"/>
        <v>3354.7596000000003</v>
      </c>
      <c r="P4515" s="1" t="str">
        <f>IF(Table1[[#This Row],[quantity]]&gt;=6,"Bulk Order","-")</f>
        <v>Bulk Order</v>
      </c>
    </row>
    <row r="4516" spans="1:16" ht="14.25" customHeight="1" x14ac:dyDescent="0.3">
      <c r="A4516" s="6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1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/>
      <c r="N4516" s="1" t="s">
        <v>48</v>
      </c>
      <c r="O4516" s="7">
        <f t="shared" si="142"/>
        <v>2857.6355000000003</v>
      </c>
      <c r="P4516" s="1" t="str">
        <f>IF(Table1[[#This Row],[quantity]]&gt;=6,"Bulk Order","-")</f>
        <v>Bulk Order</v>
      </c>
    </row>
    <row r="4517" spans="1:16" ht="14.25" customHeight="1" x14ac:dyDescent="0.3">
      <c r="A4517" s="6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1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/>
      <c r="N4517" s="1" t="s">
        <v>39</v>
      </c>
      <c r="O4517" s="7">
        <f t="shared" si="142"/>
        <v>1258.2339999999999</v>
      </c>
      <c r="P4517" s="1" t="str">
        <f>IF(Table1[[#This Row],[quantity]]&gt;=6,"Bulk Order","-")</f>
        <v>-</v>
      </c>
    </row>
    <row r="4518" spans="1:16" ht="14.25" customHeight="1" x14ac:dyDescent="0.3">
      <c r="A4518" s="6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1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/>
      <c r="N4518" s="1" t="s">
        <v>34</v>
      </c>
      <c r="O4518" s="7">
        <f t="shared" si="142"/>
        <v>1832.4114000000002</v>
      </c>
      <c r="P4518" s="1" t="str">
        <f>IF(Table1[[#This Row],[quantity]]&gt;=6,"Bulk Order","-")</f>
        <v>-</v>
      </c>
    </row>
    <row r="4519" spans="1:16" ht="14.25" customHeight="1" x14ac:dyDescent="0.3">
      <c r="A4519" s="6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1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/>
      <c r="N4519" s="1" t="s">
        <v>23</v>
      </c>
      <c r="O4519" s="7">
        <f t="shared" si="142"/>
        <v>945.4973</v>
      </c>
      <c r="P4519" s="1" t="str">
        <f>IF(Table1[[#This Row],[quantity]]&gt;=6,"Bulk Order","-")</f>
        <v>-</v>
      </c>
    </row>
    <row r="4520" spans="1:16" ht="14.25" customHeight="1" x14ac:dyDescent="0.3">
      <c r="A4520" s="6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1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/>
      <c r="N4520" s="1" t="s">
        <v>34</v>
      </c>
      <c r="O4520" s="7">
        <f t="shared" si="142"/>
        <v>839.73779999999999</v>
      </c>
      <c r="P4520" s="1" t="str">
        <f>IF(Table1[[#This Row],[quantity]]&gt;=6,"Bulk Order","-")</f>
        <v>Bulk Order</v>
      </c>
    </row>
    <row r="4521" spans="1:16" ht="14.25" customHeight="1" x14ac:dyDescent="0.3">
      <c r="A4521" s="6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1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/>
      <c r="N4521" s="1" t="s">
        <v>23</v>
      </c>
      <c r="O4521" s="7">
        <f t="shared" si="142"/>
        <v>3130.7876999999999</v>
      </c>
      <c r="P4521" s="1" t="str">
        <f>IF(Table1[[#This Row],[quantity]]&gt;=6,"Bulk Order","-")</f>
        <v>-</v>
      </c>
    </row>
    <row r="4522" spans="1:16" ht="14.25" customHeight="1" x14ac:dyDescent="0.3">
      <c r="A4522" s="6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1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/>
      <c r="N4522" s="1" t="s">
        <v>28</v>
      </c>
      <c r="O4522" s="7">
        <f t="shared" si="142"/>
        <v>2103.0432000000001</v>
      </c>
      <c r="P4522" s="1" t="str">
        <f>IF(Table1[[#This Row],[quantity]]&gt;=6,"Bulk Order","-")</f>
        <v>-</v>
      </c>
    </row>
    <row r="4523" spans="1:16" ht="14.25" customHeight="1" x14ac:dyDescent="0.3">
      <c r="A4523" s="6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1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/>
      <c r="N4523" s="1" t="s">
        <v>48</v>
      </c>
      <c r="O4523" s="7">
        <f t="shared" si="142"/>
        <v>590.21159999999998</v>
      </c>
      <c r="P4523" s="1" t="str">
        <f>IF(Table1[[#This Row],[quantity]]&gt;=6,"Bulk Order","-")</f>
        <v>Bulk Order</v>
      </c>
    </row>
    <row r="4524" spans="1:16" ht="14.25" customHeight="1" x14ac:dyDescent="0.3">
      <c r="A4524" s="6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1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/>
      <c r="N4524" s="1" t="s">
        <v>48</v>
      </c>
      <c r="O4524" s="7">
        <f t="shared" si="142"/>
        <v>3589.2489999999998</v>
      </c>
      <c r="P4524" s="1" t="str">
        <f>IF(Table1[[#This Row],[quantity]]&gt;=6,"Bulk Order","-")</f>
        <v>Bulk Order</v>
      </c>
    </row>
    <row r="4525" spans="1:16" ht="14.25" customHeight="1" x14ac:dyDescent="0.3">
      <c r="A4525" s="6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1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/>
      <c r="N4525" s="1" t="s">
        <v>28</v>
      </c>
      <c r="O4525" s="7">
        <f t="shared" si="142"/>
        <v>4355.1134999999995</v>
      </c>
      <c r="P4525" s="1" t="str">
        <f>IF(Table1[[#This Row],[quantity]]&gt;=6,"Bulk Order","-")</f>
        <v>Bulk Order</v>
      </c>
    </row>
    <row r="4526" spans="1:16" ht="14.25" customHeight="1" x14ac:dyDescent="0.3">
      <c r="A4526" s="6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1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/>
      <c r="N4526" s="1" t="s">
        <v>23</v>
      </c>
      <c r="O4526" s="7">
        <f t="shared" si="142"/>
        <v>4626.3095999999996</v>
      </c>
      <c r="P4526" s="1" t="str">
        <f>IF(Table1[[#This Row],[quantity]]&gt;=6,"Bulk Order","-")</f>
        <v>-</v>
      </c>
    </row>
    <row r="4527" spans="1:16" ht="14.25" customHeight="1" x14ac:dyDescent="0.3">
      <c r="A4527" s="6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1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/>
      <c r="N4527" s="1" t="s">
        <v>23</v>
      </c>
      <c r="O4527" s="7">
        <f t="shared" si="142"/>
        <v>1571.4608000000001</v>
      </c>
      <c r="P4527" s="1" t="str">
        <f>IF(Table1[[#This Row],[quantity]]&gt;=6,"Bulk Order","-")</f>
        <v>Bulk Order</v>
      </c>
    </row>
    <row r="4528" spans="1:16" ht="14.25" customHeight="1" x14ac:dyDescent="0.3">
      <c r="A4528" s="6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1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/>
      <c r="N4528" s="1" t="s">
        <v>48</v>
      </c>
      <c r="O4528" s="7">
        <f t="shared" si="142"/>
        <v>1494.6463999999999</v>
      </c>
      <c r="P4528" s="1" t="str">
        <f>IF(Table1[[#This Row],[quantity]]&gt;=6,"Bulk Order","-")</f>
        <v>-</v>
      </c>
    </row>
    <row r="4529" spans="1:16" ht="14.25" customHeight="1" x14ac:dyDescent="0.3">
      <c r="A4529" s="6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1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/>
      <c r="N4529" s="1" t="s">
        <v>48</v>
      </c>
      <c r="O4529" s="7">
        <f t="shared" si="142"/>
        <v>659.97450000000003</v>
      </c>
      <c r="P4529" s="1" t="str">
        <f>IF(Table1[[#This Row],[quantity]]&gt;=6,"Bulk Order","-")</f>
        <v>-</v>
      </c>
    </row>
    <row r="4530" spans="1:16" ht="14.25" customHeight="1" x14ac:dyDescent="0.3">
      <c r="A4530" s="6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1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/>
      <c r="N4530" s="1" t="s">
        <v>34</v>
      </c>
      <c r="O4530" s="7">
        <f t="shared" si="142"/>
        <v>3227.5826999999999</v>
      </c>
      <c r="P4530" s="1" t="str">
        <f>IF(Table1[[#This Row],[quantity]]&gt;=6,"Bulk Order","-")</f>
        <v>Bulk Order</v>
      </c>
    </row>
    <row r="4531" spans="1:16" ht="14.25" customHeight="1" x14ac:dyDescent="0.3">
      <c r="A4531" s="6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1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/>
      <c r="N4531" s="1" t="s">
        <v>48</v>
      </c>
      <c r="O4531" s="7">
        <f t="shared" si="142"/>
        <v>4590.1175999999996</v>
      </c>
      <c r="P4531" s="1" t="str">
        <f>IF(Table1[[#This Row],[quantity]]&gt;=6,"Bulk Order","-")</f>
        <v>-</v>
      </c>
    </row>
    <row r="4532" spans="1:16" ht="14.25" customHeight="1" x14ac:dyDescent="0.3">
      <c r="A4532" s="6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1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/>
      <c r="N4532" s="1" t="s">
        <v>34</v>
      </c>
      <c r="O4532" s="7">
        <f t="shared" si="142"/>
        <v>4101.6911999999993</v>
      </c>
      <c r="P4532" s="1" t="str">
        <f>IF(Table1[[#This Row],[quantity]]&gt;=6,"Bulk Order","-")</f>
        <v>Bulk Order</v>
      </c>
    </row>
    <row r="4533" spans="1:16" ht="14.25" customHeight="1" x14ac:dyDescent="0.3">
      <c r="A4533" s="6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1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/>
      <c r="N4533" s="1" t="s">
        <v>34</v>
      </c>
      <c r="O4533" s="7">
        <f t="shared" si="142"/>
        <v>3178.3415999999997</v>
      </c>
      <c r="P4533" s="1" t="str">
        <f>IF(Table1[[#This Row],[quantity]]&gt;=6,"Bulk Order","-")</f>
        <v>-</v>
      </c>
    </row>
    <row r="4534" spans="1:16" ht="14.25" customHeight="1" x14ac:dyDescent="0.3">
      <c r="A4534" s="6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1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/>
      <c r="N4534" s="1" t="s">
        <v>23</v>
      </c>
      <c r="O4534" s="7">
        <f t="shared" si="142"/>
        <v>99.135899999999992</v>
      </c>
      <c r="P4534" s="1" t="str">
        <f>IF(Table1[[#This Row],[quantity]]&gt;=6,"Bulk Order","-")</f>
        <v>-</v>
      </c>
    </row>
    <row r="4535" spans="1:16" ht="14.25" customHeight="1" x14ac:dyDescent="0.3">
      <c r="A4535" s="6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1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/>
      <c r="N4535" s="1" t="s">
        <v>17</v>
      </c>
      <c r="O4535" s="7">
        <f t="shared" si="142"/>
        <v>1447.6062000000002</v>
      </c>
      <c r="P4535" s="1" t="str">
        <f>IF(Table1[[#This Row],[quantity]]&gt;=6,"Bulk Order","-")</f>
        <v>Bulk Order</v>
      </c>
    </row>
    <row r="4536" spans="1:16" ht="14.25" customHeight="1" x14ac:dyDescent="0.3">
      <c r="A4536" s="6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1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/>
      <c r="N4536" s="1" t="s">
        <v>39</v>
      </c>
      <c r="O4536" s="7">
        <f t="shared" si="142"/>
        <v>1732.25</v>
      </c>
      <c r="P4536" s="1" t="str">
        <f>IF(Table1[[#This Row],[quantity]]&gt;=6,"Bulk Order","-")</f>
        <v>-</v>
      </c>
    </row>
    <row r="4537" spans="1:16" ht="14.25" customHeight="1" x14ac:dyDescent="0.3">
      <c r="A4537" s="6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1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/>
      <c r="N4537" s="1" t="s">
        <v>34</v>
      </c>
      <c r="O4537" s="7">
        <f t="shared" si="142"/>
        <v>2330.848</v>
      </c>
      <c r="P4537" s="1" t="str">
        <f>IF(Table1[[#This Row],[quantity]]&gt;=6,"Bulk Order","-")</f>
        <v>-</v>
      </c>
    </row>
    <row r="4538" spans="1:16" ht="14.25" customHeight="1" x14ac:dyDescent="0.3">
      <c r="A4538" s="6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1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/>
      <c r="N4538" s="1" t="s">
        <v>34</v>
      </c>
      <c r="O4538" s="7">
        <f t="shared" si="142"/>
        <v>350.0027</v>
      </c>
      <c r="P4538" s="1" t="str">
        <f>IF(Table1[[#This Row],[quantity]]&gt;=6,"Bulk Order","-")</f>
        <v>Bulk Order</v>
      </c>
    </row>
    <row r="4539" spans="1:16" ht="14.25" customHeight="1" x14ac:dyDescent="0.3">
      <c r="A4539" s="6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1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/>
      <c r="N4539" s="1" t="s">
        <v>28</v>
      </c>
      <c r="O4539" s="7">
        <f t="shared" si="142"/>
        <v>1432.5846999999999</v>
      </c>
      <c r="P4539" s="1" t="str">
        <f>IF(Table1[[#This Row],[quantity]]&gt;=6,"Bulk Order","-")</f>
        <v>Bulk Order</v>
      </c>
    </row>
    <row r="4540" spans="1:16" ht="14.25" customHeight="1" x14ac:dyDescent="0.3">
      <c r="A4540" s="6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1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/>
      <c r="N4540" s="1" t="s">
        <v>39</v>
      </c>
      <c r="O4540" s="7">
        <f t="shared" si="142"/>
        <v>490.91839999999996</v>
      </c>
      <c r="P4540" s="1" t="str">
        <f>IF(Table1[[#This Row],[quantity]]&gt;=6,"Bulk Order","-")</f>
        <v>Bulk Order</v>
      </c>
    </row>
    <row r="4541" spans="1:16" ht="14.25" customHeight="1" x14ac:dyDescent="0.3">
      <c r="A4541" s="6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1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/>
      <c r="N4541" s="1" t="s">
        <v>17</v>
      </c>
      <c r="O4541" s="7">
        <f t="shared" si="142"/>
        <v>1839.8819999999998</v>
      </c>
      <c r="P4541" s="1" t="str">
        <f>IF(Table1[[#This Row],[quantity]]&gt;=6,"Bulk Order","-")</f>
        <v>Bulk Order</v>
      </c>
    </row>
    <row r="4542" spans="1:16" ht="14.25" customHeight="1" x14ac:dyDescent="0.3">
      <c r="A4542" s="6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1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/>
      <c r="N4542" s="1" t="s">
        <v>48</v>
      </c>
      <c r="O4542" s="7">
        <f t="shared" si="142"/>
        <v>2588.3325000000004</v>
      </c>
      <c r="P4542" s="1" t="str">
        <f>IF(Table1[[#This Row],[quantity]]&gt;=6,"Bulk Order","-")</f>
        <v>-</v>
      </c>
    </row>
    <row r="4543" spans="1:16" ht="14.25" customHeight="1" x14ac:dyDescent="0.3">
      <c r="A4543" s="6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1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/>
      <c r="N4543" s="1" t="s">
        <v>23</v>
      </c>
      <c r="O4543" s="7">
        <f t="shared" si="142"/>
        <v>2336.8319999999999</v>
      </c>
      <c r="P4543" s="1" t="str">
        <f>IF(Table1[[#This Row],[quantity]]&gt;=6,"Bulk Order","-")</f>
        <v>-</v>
      </c>
    </row>
    <row r="4544" spans="1:16" ht="14.25" customHeight="1" x14ac:dyDescent="0.3">
      <c r="A4544" s="6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1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/>
      <c r="N4544" s="1" t="s">
        <v>34</v>
      </c>
      <c r="O4544" s="7">
        <f t="shared" si="142"/>
        <v>2995.1025</v>
      </c>
      <c r="P4544" s="1" t="str">
        <f>IF(Table1[[#This Row],[quantity]]&gt;=6,"Bulk Order","-")</f>
        <v>-</v>
      </c>
    </row>
    <row r="4545" spans="1:16" ht="14.25" customHeight="1" x14ac:dyDescent="0.3">
      <c r="A4545" s="6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1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/>
      <c r="N4545" s="1" t="s">
        <v>39</v>
      </c>
      <c r="O4545" s="7">
        <f t="shared" si="142"/>
        <v>2615.2204999999999</v>
      </c>
      <c r="P4545" s="1" t="str">
        <f>IF(Table1[[#This Row],[quantity]]&gt;=6,"Bulk Order","-")</f>
        <v>-</v>
      </c>
    </row>
    <row r="4546" spans="1:16" ht="14.25" customHeight="1" x14ac:dyDescent="0.3">
      <c r="A4546" s="6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1"/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/>
      <c r="N4546" s="1" t="s">
        <v>39</v>
      </c>
      <c r="O4546" s="7">
        <f t="shared" si="142"/>
        <v>875.67849999999999</v>
      </c>
      <c r="P4546" s="1" t="str">
        <f>IF(Table1[[#This Row],[quantity]]&gt;=6,"Bulk Order","-")</f>
        <v>-</v>
      </c>
    </row>
    <row r="4547" spans="1:16" ht="14.25" customHeight="1" x14ac:dyDescent="0.3">
      <c r="A4547" s="6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ref="F4547:F4610" si="143">D4547*E4547</f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/>
      <c r="N4547" s="1" t="s">
        <v>39</v>
      </c>
      <c r="O4547" s="7">
        <f t="shared" ref="O4547:O4610" si="144">D4547-F4547</f>
        <v>1757.7945</v>
      </c>
      <c r="P4547" s="1" t="str">
        <f>IF(Table1[[#This Row],[quantity]]&gt;=6,"Bulk Order","-")</f>
        <v>Bulk Order</v>
      </c>
    </row>
    <row r="4548" spans="1:16" ht="14.25" customHeight="1" x14ac:dyDescent="0.3">
      <c r="A4548" s="6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3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/>
      <c r="N4548" s="1" t="s">
        <v>34</v>
      </c>
      <c r="O4548" s="7">
        <f t="shared" si="144"/>
        <v>3878.8145999999997</v>
      </c>
      <c r="P4548" s="1" t="str">
        <f>IF(Table1[[#This Row],[quantity]]&gt;=6,"Bulk Order","-")</f>
        <v>-</v>
      </c>
    </row>
    <row r="4549" spans="1:16" ht="14.25" customHeight="1" x14ac:dyDescent="0.3">
      <c r="A4549" s="6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3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/>
      <c r="N4549" s="1" t="s">
        <v>48</v>
      </c>
      <c r="O4549" s="7">
        <f t="shared" si="144"/>
        <v>1421.3363999999999</v>
      </c>
      <c r="P4549" s="1" t="str">
        <f>IF(Table1[[#This Row],[quantity]]&gt;=6,"Bulk Order","-")</f>
        <v>Bulk Order</v>
      </c>
    </row>
    <row r="4550" spans="1:16" ht="14.25" customHeight="1" x14ac:dyDescent="0.3">
      <c r="A4550" s="6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3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/>
      <c r="N4550" s="1" t="s">
        <v>39</v>
      </c>
      <c r="O4550" s="7">
        <f t="shared" si="144"/>
        <v>330.50429999999994</v>
      </c>
      <c r="P4550" s="1" t="str">
        <f>IF(Table1[[#This Row],[quantity]]&gt;=6,"Bulk Order","-")</f>
        <v>Bulk Order</v>
      </c>
    </row>
    <row r="4551" spans="1:16" ht="14.25" customHeight="1" x14ac:dyDescent="0.3">
      <c r="A4551" s="6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3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/>
      <c r="N4551" s="1" t="s">
        <v>39</v>
      </c>
      <c r="O4551" s="7">
        <f t="shared" si="144"/>
        <v>1151.6886</v>
      </c>
      <c r="P4551" s="1" t="str">
        <f>IF(Table1[[#This Row],[quantity]]&gt;=6,"Bulk Order","-")</f>
        <v>Bulk Order</v>
      </c>
    </row>
    <row r="4552" spans="1:16" ht="14.25" customHeight="1" x14ac:dyDescent="0.3">
      <c r="A4552" s="6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3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/>
      <c r="N4552" s="1" t="s">
        <v>23</v>
      </c>
      <c r="O4552" s="7">
        <f t="shared" si="144"/>
        <v>1061.144</v>
      </c>
      <c r="P4552" s="1" t="str">
        <f>IF(Table1[[#This Row],[quantity]]&gt;=6,"Bulk Order","-")</f>
        <v>-</v>
      </c>
    </row>
    <row r="4553" spans="1:16" ht="14.25" customHeight="1" x14ac:dyDescent="0.3">
      <c r="A4553" s="6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3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/>
      <c r="N4553" s="1" t="s">
        <v>39</v>
      </c>
      <c r="O4553" s="7">
        <f t="shared" si="144"/>
        <v>1635.0668000000001</v>
      </c>
      <c r="P4553" s="1" t="str">
        <f>IF(Table1[[#This Row],[quantity]]&gt;=6,"Bulk Order","-")</f>
        <v>Bulk Order</v>
      </c>
    </row>
    <row r="4554" spans="1:16" ht="14.25" customHeight="1" x14ac:dyDescent="0.3">
      <c r="A4554" s="6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3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/>
      <c r="N4554" s="1" t="s">
        <v>28</v>
      </c>
      <c r="O4554" s="7">
        <f t="shared" si="144"/>
        <v>2475.5762999999997</v>
      </c>
      <c r="P4554" s="1" t="str">
        <f>IF(Table1[[#This Row],[quantity]]&gt;=6,"Bulk Order","-")</f>
        <v>-</v>
      </c>
    </row>
    <row r="4555" spans="1:16" ht="14.25" customHeight="1" x14ac:dyDescent="0.3">
      <c r="A4555" s="6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3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/>
      <c r="N4555" s="1" t="s">
        <v>17</v>
      </c>
      <c r="O4555" s="7">
        <f t="shared" si="144"/>
        <v>4367.3256000000001</v>
      </c>
      <c r="P4555" s="1" t="str">
        <f>IF(Table1[[#This Row],[quantity]]&gt;=6,"Bulk Order","-")</f>
        <v>Bulk Order</v>
      </c>
    </row>
    <row r="4556" spans="1:16" ht="14.25" customHeight="1" x14ac:dyDescent="0.3">
      <c r="A4556" s="6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3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/>
      <c r="N4556" s="1" t="s">
        <v>48</v>
      </c>
      <c r="O4556" s="7">
        <f t="shared" si="144"/>
        <v>3272.7730000000001</v>
      </c>
      <c r="P4556" s="1" t="str">
        <f>IF(Table1[[#This Row],[quantity]]&gt;=6,"Bulk Order","-")</f>
        <v>Bulk Order</v>
      </c>
    </row>
    <row r="4557" spans="1:16" ht="14.25" customHeight="1" x14ac:dyDescent="0.3">
      <c r="A4557" s="6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3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/>
      <c r="N4557" s="1" t="s">
        <v>28</v>
      </c>
      <c r="O4557" s="7">
        <f t="shared" si="144"/>
        <v>206.89500000000001</v>
      </c>
      <c r="P4557" s="1" t="str">
        <f>IF(Table1[[#This Row],[quantity]]&gt;=6,"Bulk Order","-")</f>
        <v>Bulk Order</v>
      </c>
    </row>
    <row r="4558" spans="1:16" ht="14.25" customHeight="1" x14ac:dyDescent="0.3">
      <c r="A4558" s="6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3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/>
      <c r="N4558" s="1" t="s">
        <v>48</v>
      </c>
      <c r="O4558" s="7">
        <f t="shared" si="144"/>
        <v>1832.0679</v>
      </c>
      <c r="P4558" s="1" t="str">
        <f>IF(Table1[[#This Row],[quantity]]&gt;=6,"Bulk Order","-")</f>
        <v>-</v>
      </c>
    </row>
    <row r="4559" spans="1:16" ht="14.25" customHeight="1" x14ac:dyDescent="0.3">
      <c r="A4559" s="6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3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/>
      <c r="N4559" s="1" t="s">
        <v>28</v>
      </c>
      <c r="O4559" s="7">
        <f t="shared" si="144"/>
        <v>3931.8029999999999</v>
      </c>
      <c r="P4559" s="1" t="str">
        <f>IF(Table1[[#This Row],[quantity]]&gt;=6,"Bulk Order","-")</f>
        <v>-</v>
      </c>
    </row>
    <row r="4560" spans="1:16" ht="14.25" customHeight="1" x14ac:dyDescent="0.3">
      <c r="A4560" s="6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3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/>
      <c r="N4560" s="1" t="s">
        <v>39</v>
      </c>
      <c r="O4560" s="7">
        <f t="shared" si="144"/>
        <v>3366.4425000000001</v>
      </c>
      <c r="P4560" s="1" t="str">
        <f>IF(Table1[[#This Row],[quantity]]&gt;=6,"Bulk Order","-")</f>
        <v>Bulk Order</v>
      </c>
    </row>
    <row r="4561" spans="1:16" ht="14.25" customHeight="1" x14ac:dyDescent="0.3">
      <c r="A4561" s="6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3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/>
      <c r="N4561" s="1" t="s">
        <v>17</v>
      </c>
      <c r="O4561" s="7">
        <f t="shared" si="144"/>
        <v>1437.2357999999999</v>
      </c>
      <c r="P4561" s="1" t="str">
        <f>IF(Table1[[#This Row],[quantity]]&gt;=6,"Bulk Order","-")</f>
        <v>Bulk Order</v>
      </c>
    </row>
    <row r="4562" spans="1:16" ht="14.25" customHeight="1" x14ac:dyDescent="0.3">
      <c r="A4562" s="6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3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/>
      <c r="N4562" s="1" t="s">
        <v>34</v>
      </c>
      <c r="O4562" s="7">
        <f t="shared" si="144"/>
        <v>1440.3576</v>
      </c>
      <c r="P4562" s="1" t="str">
        <f>IF(Table1[[#This Row],[quantity]]&gt;=6,"Bulk Order","-")</f>
        <v>-</v>
      </c>
    </row>
    <row r="4563" spans="1:16" ht="14.25" customHeight="1" x14ac:dyDescent="0.3">
      <c r="A4563" s="6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3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/>
      <c r="N4563" s="1" t="s">
        <v>48</v>
      </c>
      <c r="O4563" s="7">
        <f t="shared" si="144"/>
        <v>2190.5987999999998</v>
      </c>
      <c r="P4563" s="1" t="str">
        <f>IF(Table1[[#This Row],[quantity]]&gt;=6,"Bulk Order","-")</f>
        <v>Bulk Order</v>
      </c>
    </row>
    <row r="4564" spans="1:16" ht="14.25" customHeight="1" x14ac:dyDescent="0.3">
      <c r="A4564" s="6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3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/>
      <c r="N4564" s="1" t="s">
        <v>48</v>
      </c>
      <c r="O4564" s="7">
        <f t="shared" si="144"/>
        <v>3245.5655999999999</v>
      </c>
      <c r="P4564" s="1" t="str">
        <f>IF(Table1[[#This Row],[quantity]]&gt;=6,"Bulk Order","-")</f>
        <v>Bulk Order</v>
      </c>
    </row>
    <row r="4565" spans="1:16" ht="14.25" customHeight="1" x14ac:dyDescent="0.3">
      <c r="A4565" s="6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3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/>
      <c r="N4565" s="1" t="s">
        <v>17</v>
      </c>
      <c r="O4565" s="7">
        <f t="shared" si="144"/>
        <v>1445.1033000000002</v>
      </c>
      <c r="P4565" s="1" t="str">
        <f>IF(Table1[[#This Row],[quantity]]&gt;=6,"Bulk Order","-")</f>
        <v>-</v>
      </c>
    </row>
    <row r="4566" spans="1:16" ht="14.25" customHeight="1" x14ac:dyDescent="0.3">
      <c r="A4566" s="6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3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/>
      <c r="N4566" s="1" t="s">
        <v>28</v>
      </c>
      <c r="O4566" s="7">
        <f t="shared" si="144"/>
        <v>474.34100000000001</v>
      </c>
      <c r="P4566" s="1" t="str">
        <f>IF(Table1[[#This Row],[quantity]]&gt;=6,"Bulk Order","-")</f>
        <v>-</v>
      </c>
    </row>
    <row r="4567" spans="1:16" ht="14.25" customHeight="1" x14ac:dyDescent="0.3">
      <c r="A4567" s="6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3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/>
      <c r="N4567" s="1" t="s">
        <v>48</v>
      </c>
      <c r="O4567" s="7">
        <f t="shared" si="144"/>
        <v>3293.63</v>
      </c>
      <c r="P4567" s="1" t="str">
        <f>IF(Table1[[#This Row],[quantity]]&gt;=6,"Bulk Order","-")</f>
        <v>-</v>
      </c>
    </row>
    <row r="4568" spans="1:16" ht="14.25" customHeight="1" x14ac:dyDescent="0.3">
      <c r="A4568" s="6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3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/>
      <c r="N4568" s="1" t="s">
        <v>17</v>
      </c>
      <c r="O4568" s="7">
        <f t="shared" si="144"/>
        <v>354.28679999999997</v>
      </c>
      <c r="P4568" s="1" t="str">
        <f>IF(Table1[[#This Row],[quantity]]&gt;=6,"Bulk Order","-")</f>
        <v>-</v>
      </c>
    </row>
    <row r="4569" spans="1:16" ht="14.25" customHeight="1" x14ac:dyDescent="0.3">
      <c r="A4569" s="6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3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/>
      <c r="N4569" s="1" t="s">
        <v>23</v>
      </c>
      <c r="O4569" s="7">
        <f t="shared" si="144"/>
        <v>585.88199999999995</v>
      </c>
      <c r="P4569" s="1" t="str">
        <f>IF(Table1[[#This Row],[quantity]]&gt;=6,"Bulk Order","-")</f>
        <v>Bulk Order</v>
      </c>
    </row>
    <row r="4570" spans="1:16" ht="14.25" customHeight="1" x14ac:dyDescent="0.3">
      <c r="A4570" s="6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3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/>
      <c r="N4570" s="1" t="s">
        <v>39</v>
      </c>
      <c r="O4570" s="7">
        <f t="shared" si="144"/>
        <v>1395.2979</v>
      </c>
      <c r="P4570" s="1" t="str">
        <f>IF(Table1[[#This Row],[quantity]]&gt;=6,"Bulk Order","-")</f>
        <v>Bulk Order</v>
      </c>
    </row>
    <row r="4571" spans="1:16" ht="14.25" customHeight="1" x14ac:dyDescent="0.3">
      <c r="A4571" s="6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3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/>
      <c r="N4571" s="1" t="s">
        <v>34</v>
      </c>
      <c r="O4571" s="7">
        <f t="shared" si="144"/>
        <v>1016.9428</v>
      </c>
      <c r="P4571" s="1" t="str">
        <f>IF(Table1[[#This Row],[quantity]]&gt;=6,"Bulk Order","-")</f>
        <v>Bulk Order</v>
      </c>
    </row>
    <row r="4572" spans="1:16" ht="14.25" customHeight="1" x14ac:dyDescent="0.3">
      <c r="A4572" s="6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3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/>
      <c r="N4572" s="1" t="s">
        <v>17</v>
      </c>
      <c r="O4572" s="7">
        <f t="shared" si="144"/>
        <v>1441.8387</v>
      </c>
      <c r="P4572" s="1" t="str">
        <f>IF(Table1[[#This Row],[quantity]]&gt;=6,"Bulk Order","-")</f>
        <v>-</v>
      </c>
    </row>
    <row r="4573" spans="1:16" ht="14.25" customHeight="1" x14ac:dyDescent="0.3">
      <c r="A4573" s="6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3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/>
      <c r="N4573" s="1" t="s">
        <v>34</v>
      </c>
      <c r="O4573" s="7">
        <f t="shared" si="144"/>
        <v>1215.6419999999998</v>
      </c>
      <c r="P4573" s="1" t="str">
        <f>IF(Table1[[#This Row],[quantity]]&gt;=6,"Bulk Order","-")</f>
        <v>Bulk Order</v>
      </c>
    </row>
    <row r="4574" spans="1:16" ht="14.25" customHeight="1" x14ac:dyDescent="0.3">
      <c r="A4574" s="6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3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/>
      <c r="N4574" s="1" t="s">
        <v>17</v>
      </c>
      <c r="O4574" s="7">
        <f t="shared" si="144"/>
        <v>193.8588</v>
      </c>
      <c r="P4574" s="1" t="str">
        <f>IF(Table1[[#This Row],[quantity]]&gt;=6,"Bulk Order","-")</f>
        <v>-</v>
      </c>
    </row>
    <row r="4575" spans="1:16" ht="14.25" customHeight="1" x14ac:dyDescent="0.3">
      <c r="A4575" s="6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3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/>
      <c r="N4575" s="1" t="s">
        <v>48</v>
      </c>
      <c r="O4575" s="7">
        <f t="shared" si="144"/>
        <v>705.78539999999998</v>
      </c>
      <c r="P4575" s="1" t="str">
        <f>IF(Table1[[#This Row],[quantity]]&gt;=6,"Bulk Order","-")</f>
        <v>-</v>
      </c>
    </row>
    <row r="4576" spans="1:16" ht="14.25" customHeight="1" x14ac:dyDescent="0.3">
      <c r="A4576" s="6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3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/>
      <c r="N4576" s="1" t="s">
        <v>17</v>
      </c>
      <c r="O4576" s="7">
        <f t="shared" si="144"/>
        <v>591.00450000000001</v>
      </c>
      <c r="P4576" s="1" t="str">
        <f>IF(Table1[[#This Row],[quantity]]&gt;=6,"Bulk Order","-")</f>
        <v>-</v>
      </c>
    </row>
    <row r="4577" spans="1:16" ht="14.25" customHeight="1" x14ac:dyDescent="0.3">
      <c r="A4577" s="6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3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/>
      <c r="N4577" s="1" t="s">
        <v>34</v>
      </c>
      <c r="O4577" s="7">
        <f t="shared" si="144"/>
        <v>2146.4160000000002</v>
      </c>
      <c r="P4577" s="1" t="str">
        <f>IF(Table1[[#This Row],[quantity]]&gt;=6,"Bulk Order","-")</f>
        <v>-</v>
      </c>
    </row>
    <row r="4578" spans="1:16" ht="14.25" customHeight="1" x14ac:dyDescent="0.3">
      <c r="A4578" s="6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3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/>
      <c r="N4578" s="1" t="s">
        <v>17</v>
      </c>
      <c r="O4578" s="7">
        <f t="shared" si="144"/>
        <v>1025.4870000000001</v>
      </c>
      <c r="P4578" s="1" t="str">
        <f>IF(Table1[[#This Row],[quantity]]&gt;=6,"Bulk Order","-")</f>
        <v>-</v>
      </c>
    </row>
    <row r="4579" spans="1:16" ht="14.25" customHeight="1" x14ac:dyDescent="0.3">
      <c r="A4579" s="6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3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/>
      <c r="N4579" s="1" t="s">
        <v>39</v>
      </c>
      <c r="O4579" s="7">
        <f t="shared" si="144"/>
        <v>1261.4633999999999</v>
      </c>
      <c r="P4579" s="1" t="str">
        <f>IF(Table1[[#This Row],[quantity]]&gt;=6,"Bulk Order","-")</f>
        <v>-</v>
      </c>
    </row>
    <row r="4580" spans="1:16" ht="14.25" customHeight="1" x14ac:dyDescent="0.3">
      <c r="A4580" s="6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3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/>
      <c r="N4580" s="1" t="s">
        <v>28</v>
      </c>
      <c r="O4580" s="7">
        <f t="shared" si="144"/>
        <v>1783.9031999999997</v>
      </c>
      <c r="P4580" s="1" t="str">
        <f>IF(Table1[[#This Row],[quantity]]&gt;=6,"Bulk Order","-")</f>
        <v>-</v>
      </c>
    </row>
    <row r="4581" spans="1:16" ht="14.25" customHeight="1" x14ac:dyDescent="0.3">
      <c r="A4581" s="6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3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/>
      <c r="N4581" s="1" t="s">
        <v>28</v>
      </c>
      <c r="O4581" s="7">
        <f t="shared" si="144"/>
        <v>1128.825</v>
      </c>
      <c r="P4581" s="1" t="str">
        <f>IF(Table1[[#This Row],[quantity]]&gt;=6,"Bulk Order","-")</f>
        <v>Bulk Order</v>
      </c>
    </row>
    <row r="4582" spans="1:16" ht="14.25" customHeight="1" x14ac:dyDescent="0.3">
      <c r="A4582" s="6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3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/>
      <c r="N4582" s="1" t="s">
        <v>48</v>
      </c>
      <c r="O4582" s="7">
        <f t="shared" si="144"/>
        <v>665.57550000000003</v>
      </c>
      <c r="P4582" s="1" t="str">
        <f>IF(Table1[[#This Row],[quantity]]&gt;=6,"Bulk Order","-")</f>
        <v>Bulk Order</v>
      </c>
    </row>
    <row r="4583" spans="1:16" ht="14.25" customHeight="1" x14ac:dyDescent="0.3">
      <c r="A4583" s="6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3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/>
      <c r="N4583" s="1" t="s">
        <v>39</v>
      </c>
      <c r="O4583" s="7">
        <f t="shared" si="144"/>
        <v>4015.1135999999997</v>
      </c>
      <c r="P4583" s="1" t="str">
        <f>IF(Table1[[#This Row],[quantity]]&gt;=6,"Bulk Order","-")</f>
        <v>Bulk Order</v>
      </c>
    </row>
    <row r="4584" spans="1:16" ht="14.25" customHeight="1" x14ac:dyDescent="0.3">
      <c r="A4584" s="6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3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/>
      <c r="N4584" s="1" t="s">
        <v>39</v>
      </c>
      <c r="O4584" s="7">
        <f t="shared" si="144"/>
        <v>2646.3485000000001</v>
      </c>
      <c r="P4584" s="1" t="str">
        <f>IF(Table1[[#This Row],[quantity]]&gt;=6,"Bulk Order","-")</f>
        <v>Bulk Order</v>
      </c>
    </row>
    <row r="4585" spans="1:16" ht="14.25" customHeight="1" x14ac:dyDescent="0.3">
      <c r="A4585" s="6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3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/>
      <c r="N4585" s="1" t="s">
        <v>28</v>
      </c>
      <c r="O4585" s="7">
        <f t="shared" si="144"/>
        <v>2836.7591999999995</v>
      </c>
      <c r="P4585" s="1" t="str">
        <f>IF(Table1[[#This Row],[quantity]]&gt;=6,"Bulk Order","-")</f>
        <v>-</v>
      </c>
    </row>
    <row r="4586" spans="1:16" ht="14.25" customHeight="1" x14ac:dyDescent="0.3">
      <c r="A4586" s="6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3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/>
      <c r="N4586" s="1" t="s">
        <v>17</v>
      </c>
      <c r="O4586" s="7">
        <f t="shared" si="144"/>
        <v>1625.1315999999999</v>
      </c>
      <c r="P4586" s="1" t="str">
        <f>IF(Table1[[#This Row],[quantity]]&gt;=6,"Bulk Order","-")</f>
        <v>Bulk Order</v>
      </c>
    </row>
    <row r="4587" spans="1:16" ht="14.25" customHeight="1" x14ac:dyDescent="0.3">
      <c r="A4587" s="6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3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/>
      <c r="N4587" s="1" t="s">
        <v>48</v>
      </c>
      <c r="O4587" s="7">
        <f t="shared" si="144"/>
        <v>2323.2489</v>
      </c>
      <c r="P4587" s="1" t="str">
        <f>IF(Table1[[#This Row],[quantity]]&gt;=6,"Bulk Order","-")</f>
        <v>-</v>
      </c>
    </row>
    <row r="4588" spans="1:16" ht="14.25" customHeight="1" x14ac:dyDescent="0.3">
      <c r="A4588" s="6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3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/>
      <c r="N4588" s="1" t="s">
        <v>17</v>
      </c>
      <c r="O4588" s="7">
        <f t="shared" si="144"/>
        <v>984.21519999999998</v>
      </c>
      <c r="P4588" s="1" t="str">
        <f>IF(Table1[[#This Row],[quantity]]&gt;=6,"Bulk Order","-")</f>
        <v>Bulk Order</v>
      </c>
    </row>
    <row r="4589" spans="1:16" ht="14.25" customHeight="1" x14ac:dyDescent="0.3">
      <c r="A4589" s="6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3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/>
      <c r="N4589" s="1" t="s">
        <v>28</v>
      </c>
      <c r="O4589" s="7">
        <f t="shared" si="144"/>
        <v>2871.9456</v>
      </c>
      <c r="P4589" s="1" t="str">
        <f>IF(Table1[[#This Row],[quantity]]&gt;=6,"Bulk Order","-")</f>
        <v>-</v>
      </c>
    </row>
    <row r="4590" spans="1:16" ht="14.25" customHeight="1" x14ac:dyDescent="0.3">
      <c r="A4590" s="6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3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/>
      <c r="N4590" s="1" t="s">
        <v>17</v>
      </c>
      <c r="O4590" s="7">
        <f t="shared" si="144"/>
        <v>1359.8952000000002</v>
      </c>
      <c r="P4590" s="1" t="str">
        <f>IF(Table1[[#This Row],[quantity]]&gt;=6,"Bulk Order","-")</f>
        <v>Bulk Order</v>
      </c>
    </row>
    <row r="4591" spans="1:16" ht="14.25" customHeight="1" x14ac:dyDescent="0.3">
      <c r="A4591" s="6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3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/>
      <c r="N4591" s="1" t="s">
        <v>39</v>
      </c>
      <c r="O4591" s="7">
        <f t="shared" si="144"/>
        <v>2346.8108999999999</v>
      </c>
      <c r="P4591" s="1" t="str">
        <f>IF(Table1[[#This Row],[quantity]]&gt;=6,"Bulk Order","-")</f>
        <v>-</v>
      </c>
    </row>
    <row r="4592" spans="1:16" ht="14.25" customHeight="1" x14ac:dyDescent="0.3">
      <c r="A4592" s="6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3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/>
      <c r="N4592" s="1" t="s">
        <v>48</v>
      </c>
      <c r="O4592" s="7">
        <f t="shared" si="144"/>
        <v>1161.297</v>
      </c>
      <c r="P4592" s="1" t="str">
        <f>IF(Table1[[#This Row],[quantity]]&gt;=6,"Bulk Order","-")</f>
        <v>Bulk Order</v>
      </c>
    </row>
    <row r="4593" spans="1:16" ht="14.25" customHeight="1" x14ac:dyDescent="0.3">
      <c r="A4593" s="6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3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/>
      <c r="N4593" s="1" t="s">
        <v>28</v>
      </c>
      <c r="O4593" s="7">
        <f t="shared" si="144"/>
        <v>2401.6384000000003</v>
      </c>
      <c r="P4593" s="1" t="str">
        <f>IF(Table1[[#This Row],[quantity]]&gt;=6,"Bulk Order","-")</f>
        <v>Bulk Order</v>
      </c>
    </row>
    <row r="4594" spans="1:16" ht="14.25" customHeight="1" x14ac:dyDescent="0.3">
      <c r="A4594" s="6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3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/>
      <c r="N4594" s="1" t="s">
        <v>28</v>
      </c>
      <c r="O4594" s="7">
        <f t="shared" si="144"/>
        <v>2748.6048000000001</v>
      </c>
      <c r="P4594" s="1" t="str">
        <f>IF(Table1[[#This Row],[quantity]]&gt;=6,"Bulk Order","-")</f>
        <v>-</v>
      </c>
    </row>
    <row r="4595" spans="1:16" ht="14.25" customHeight="1" x14ac:dyDescent="0.3">
      <c r="A4595" s="6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3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/>
      <c r="N4595" s="1" t="s">
        <v>34</v>
      </c>
      <c r="O4595" s="7">
        <f t="shared" si="144"/>
        <v>2035.9602</v>
      </c>
      <c r="P4595" s="1" t="str">
        <f>IF(Table1[[#This Row],[quantity]]&gt;=6,"Bulk Order","-")</f>
        <v>Bulk Order</v>
      </c>
    </row>
    <row r="4596" spans="1:16" ht="14.25" customHeight="1" x14ac:dyDescent="0.3">
      <c r="A4596" s="6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3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/>
      <c r="N4596" s="1" t="s">
        <v>34</v>
      </c>
      <c r="O4596" s="7">
        <f t="shared" si="144"/>
        <v>2311.8056000000001</v>
      </c>
      <c r="P4596" s="1" t="str">
        <f>IF(Table1[[#This Row],[quantity]]&gt;=6,"Bulk Order","-")</f>
        <v>-</v>
      </c>
    </row>
    <row r="4597" spans="1:16" ht="14.25" customHeight="1" x14ac:dyDescent="0.3">
      <c r="A4597" s="6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3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/>
      <c r="N4597" s="1" t="s">
        <v>28</v>
      </c>
      <c r="O4597" s="7">
        <f t="shared" si="144"/>
        <v>3589.0847999999996</v>
      </c>
      <c r="P4597" s="1" t="str">
        <f>IF(Table1[[#This Row],[quantity]]&gt;=6,"Bulk Order","-")</f>
        <v>-</v>
      </c>
    </row>
    <row r="4598" spans="1:16" ht="14.25" customHeight="1" x14ac:dyDescent="0.3">
      <c r="A4598" s="6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3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/>
      <c r="N4598" s="1" t="s">
        <v>23</v>
      </c>
      <c r="O4598" s="7">
        <f t="shared" si="144"/>
        <v>2246.3737999999998</v>
      </c>
      <c r="P4598" s="1" t="str">
        <f>IF(Table1[[#This Row],[quantity]]&gt;=6,"Bulk Order","-")</f>
        <v>Bulk Order</v>
      </c>
    </row>
    <row r="4599" spans="1:16" ht="14.25" customHeight="1" x14ac:dyDescent="0.3">
      <c r="A4599" s="6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3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/>
      <c r="N4599" s="1" t="s">
        <v>17</v>
      </c>
      <c r="O4599" s="7">
        <f t="shared" si="144"/>
        <v>1099.5772000000002</v>
      </c>
      <c r="P4599" s="1" t="str">
        <f>IF(Table1[[#This Row],[quantity]]&gt;=6,"Bulk Order","-")</f>
        <v>Bulk Order</v>
      </c>
    </row>
    <row r="4600" spans="1:16" ht="14.25" customHeight="1" x14ac:dyDescent="0.3">
      <c r="A4600" s="6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3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/>
      <c r="N4600" s="1" t="s">
        <v>34</v>
      </c>
      <c r="O4600" s="7">
        <f t="shared" si="144"/>
        <v>1346.0376000000001</v>
      </c>
      <c r="P4600" s="1" t="str">
        <f>IF(Table1[[#This Row],[quantity]]&gt;=6,"Bulk Order","-")</f>
        <v>-</v>
      </c>
    </row>
    <row r="4601" spans="1:16" ht="14.25" customHeight="1" x14ac:dyDescent="0.3">
      <c r="A4601" s="6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3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/>
      <c r="N4601" s="1" t="s">
        <v>28</v>
      </c>
      <c r="O4601" s="7">
        <f t="shared" si="144"/>
        <v>1146.3731</v>
      </c>
      <c r="P4601" s="1" t="str">
        <f>IF(Table1[[#This Row],[quantity]]&gt;=6,"Bulk Order","-")</f>
        <v>-</v>
      </c>
    </row>
    <row r="4602" spans="1:16" ht="14.25" customHeight="1" x14ac:dyDescent="0.3">
      <c r="A4602" s="6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3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/>
      <c r="N4602" s="1" t="s">
        <v>39</v>
      </c>
      <c r="O4602" s="7">
        <f t="shared" si="144"/>
        <v>324.65999999999997</v>
      </c>
      <c r="P4602" s="1" t="str">
        <f>IF(Table1[[#This Row],[quantity]]&gt;=6,"Bulk Order","-")</f>
        <v>Bulk Order</v>
      </c>
    </row>
    <row r="4603" spans="1:16" ht="14.25" customHeight="1" x14ac:dyDescent="0.3">
      <c r="A4603" s="6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3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/>
      <c r="N4603" s="1" t="s">
        <v>34</v>
      </c>
      <c r="O4603" s="7">
        <f t="shared" si="144"/>
        <v>271.97249999999997</v>
      </c>
      <c r="P4603" s="1" t="str">
        <f>IF(Table1[[#This Row],[quantity]]&gt;=6,"Bulk Order","-")</f>
        <v>Bulk Order</v>
      </c>
    </row>
    <row r="4604" spans="1:16" ht="14.25" customHeight="1" x14ac:dyDescent="0.3">
      <c r="A4604" s="6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3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/>
      <c r="N4604" s="1" t="s">
        <v>23</v>
      </c>
      <c r="O4604" s="7">
        <f t="shared" si="144"/>
        <v>2062.2910000000002</v>
      </c>
      <c r="P4604" s="1" t="str">
        <f>IF(Table1[[#This Row],[quantity]]&gt;=6,"Bulk Order","-")</f>
        <v>Bulk Order</v>
      </c>
    </row>
    <row r="4605" spans="1:16" ht="14.25" customHeight="1" x14ac:dyDescent="0.3">
      <c r="A4605" s="6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3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/>
      <c r="N4605" s="1" t="s">
        <v>34</v>
      </c>
      <c r="O4605" s="7">
        <f t="shared" si="144"/>
        <v>2972.4724000000001</v>
      </c>
      <c r="P4605" s="1" t="str">
        <f>IF(Table1[[#This Row],[quantity]]&gt;=6,"Bulk Order","-")</f>
        <v>-</v>
      </c>
    </row>
    <row r="4606" spans="1:16" ht="14.25" customHeight="1" x14ac:dyDescent="0.3">
      <c r="A4606" s="6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3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/>
      <c r="N4606" s="1" t="s">
        <v>48</v>
      </c>
      <c r="O4606" s="7">
        <f t="shared" si="144"/>
        <v>238.27160000000001</v>
      </c>
      <c r="P4606" s="1" t="str">
        <f>IF(Table1[[#This Row],[quantity]]&gt;=6,"Bulk Order","-")</f>
        <v>-</v>
      </c>
    </row>
    <row r="4607" spans="1:16" ht="14.25" customHeight="1" x14ac:dyDescent="0.3">
      <c r="A4607" s="6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3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/>
      <c r="N4607" s="1" t="s">
        <v>34</v>
      </c>
      <c r="O4607" s="7">
        <f t="shared" si="144"/>
        <v>1956.0268000000001</v>
      </c>
      <c r="P4607" s="1" t="str">
        <f>IF(Table1[[#This Row],[quantity]]&gt;=6,"Bulk Order","-")</f>
        <v>-</v>
      </c>
    </row>
    <row r="4608" spans="1:16" ht="14.25" customHeight="1" x14ac:dyDescent="0.3">
      <c r="A4608" s="6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3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/>
      <c r="N4608" s="1" t="s">
        <v>39</v>
      </c>
      <c r="O4608" s="7">
        <f t="shared" si="144"/>
        <v>1441.2225000000001</v>
      </c>
      <c r="P4608" s="1" t="str">
        <f>IF(Table1[[#This Row],[quantity]]&gt;=6,"Bulk Order","-")</f>
        <v>-</v>
      </c>
    </row>
    <row r="4609" spans="1:16" ht="14.25" customHeight="1" x14ac:dyDescent="0.3">
      <c r="A4609" s="6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3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/>
      <c r="N4609" s="1" t="s">
        <v>23</v>
      </c>
      <c r="O4609" s="7">
        <f t="shared" si="144"/>
        <v>3936.3984</v>
      </c>
      <c r="P4609" s="1" t="str">
        <f>IF(Table1[[#This Row],[quantity]]&gt;=6,"Bulk Order","-")</f>
        <v>Bulk Order</v>
      </c>
    </row>
    <row r="4610" spans="1:16" ht="14.25" customHeight="1" x14ac:dyDescent="0.3">
      <c r="A4610" s="6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3"/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/>
      <c r="N4610" s="1" t="s">
        <v>17</v>
      </c>
      <c r="O4610" s="7">
        <f t="shared" si="144"/>
        <v>446.82</v>
      </c>
      <c r="P4610" s="1" t="str">
        <f>IF(Table1[[#This Row],[quantity]]&gt;=6,"Bulk Order","-")</f>
        <v>-</v>
      </c>
    </row>
    <row r="4611" spans="1:16" ht="14.25" customHeight="1" x14ac:dyDescent="0.3">
      <c r="A4611" s="6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ref="F4611:F4674" si="145">D4611*E4611</f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/>
      <c r="N4611" s="1" t="s">
        <v>34</v>
      </c>
      <c r="O4611" s="7">
        <f t="shared" ref="O4611:O4674" si="146">D4611-F4611</f>
        <v>1487.6264000000001</v>
      </c>
      <c r="P4611" s="1" t="str">
        <f>IF(Table1[[#This Row],[quantity]]&gt;=6,"Bulk Order","-")</f>
        <v>Bulk Order</v>
      </c>
    </row>
    <row r="4612" spans="1:16" ht="14.25" customHeight="1" x14ac:dyDescent="0.3">
      <c r="A4612" s="6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5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/>
      <c r="N4612" s="1" t="s">
        <v>39</v>
      </c>
      <c r="O4612" s="7">
        <f t="shared" si="146"/>
        <v>4711.7847000000002</v>
      </c>
      <c r="P4612" s="1" t="str">
        <f>IF(Table1[[#This Row],[quantity]]&gt;=6,"Bulk Order","-")</f>
        <v>-</v>
      </c>
    </row>
    <row r="4613" spans="1:16" ht="14.25" customHeight="1" x14ac:dyDescent="0.3">
      <c r="A4613" s="6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5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/>
      <c r="N4613" s="1" t="s">
        <v>48</v>
      </c>
      <c r="O4613" s="7">
        <f t="shared" si="146"/>
        <v>1235.5554000000002</v>
      </c>
      <c r="P4613" s="1" t="str">
        <f>IF(Table1[[#This Row],[quantity]]&gt;=6,"Bulk Order","-")</f>
        <v>Bulk Order</v>
      </c>
    </row>
    <row r="4614" spans="1:16" ht="14.25" customHeight="1" x14ac:dyDescent="0.3">
      <c r="A4614" s="6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5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/>
      <c r="N4614" s="1" t="s">
        <v>34</v>
      </c>
      <c r="O4614" s="7">
        <f t="shared" si="146"/>
        <v>2950.4209000000001</v>
      </c>
      <c r="P4614" s="1" t="str">
        <f>IF(Table1[[#This Row],[quantity]]&gt;=6,"Bulk Order","-")</f>
        <v>-</v>
      </c>
    </row>
    <row r="4615" spans="1:16" ht="14.25" customHeight="1" x14ac:dyDescent="0.3">
      <c r="A4615" s="6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5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/>
      <c r="N4615" s="1" t="s">
        <v>34</v>
      </c>
      <c r="O4615" s="7">
        <f t="shared" si="146"/>
        <v>3273.7674000000002</v>
      </c>
      <c r="P4615" s="1" t="str">
        <f>IF(Table1[[#This Row],[quantity]]&gt;=6,"Bulk Order","-")</f>
        <v>-</v>
      </c>
    </row>
    <row r="4616" spans="1:16" ht="14.25" customHeight="1" x14ac:dyDescent="0.3">
      <c r="A4616" s="6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5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/>
      <c r="N4616" s="1" t="s">
        <v>23</v>
      </c>
      <c r="O4616" s="7">
        <f t="shared" si="146"/>
        <v>820.06829999999991</v>
      </c>
      <c r="P4616" s="1" t="str">
        <f>IF(Table1[[#This Row],[quantity]]&gt;=6,"Bulk Order","-")</f>
        <v>-</v>
      </c>
    </row>
    <row r="4617" spans="1:16" ht="14.25" customHeight="1" x14ac:dyDescent="0.3">
      <c r="A4617" s="6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5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/>
      <c r="N4617" s="1" t="s">
        <v>17</v>
      </c>
      <c r="O4617" s="7">
        <f t="shared" si="146"/>
        <v>3772.1688000000004</v>
      </c>
      <c r="P4617" s="1" t="str">
        <f>IF(Table1[[#This Row],[quantity]]&gt;=6,"Bulk Order","-")</f>
        <v>Bulk Order</v>
      </c>
    </row>
    <row r="4618" spans="1:16" ht="14.25" customHeight="1" x14ac:dyDescent="0.3">
      <c r="A4618" s="6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5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/>
      <c r="N4618" s="1" t="s">
        <v>23</v>
      </c>
      <c r="O4618" s="7">
        <f t="shared" si="146"/>
        <v>3415.4315999999999</v>
      </c>
      <c r="P4618" s="1" t="str">
        <f>IF(Table1[[#This Row],[quantity]]&gt;=6,"Bulk Order","-")</f>
        <v>Bulk Order</v>
      </c>
    </row>
    <row r="4619" spans="1:16" ht="14.25" customHeight="1" x14ac:dyDescent="0.3">
      <c r="A4619" s="6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5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/>
      <c r="N4619" s="1" t="s">
        <v>34</v>
      </c>
      <c r="O4619" s="7">
        <f t="shared" si="146"/>
        <v>727.6164</v>
      </c>
      <c r="P4619" s="1" t="str">
        <f>IF(Table1[[#This Row],[quantity]]&gt;=6,"Bulk Order","-")</f>
        <v>-</v>
      </c>
    </row>
    <row r="4620" spans="1:16" ht="14.25" customHeight="1" x14ac:dyDescent="0.3">
      <c r="A4620" s="6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5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/>
      <c r="N4620" s="1" t="s">
        <v>17</v>
      </c>
      <c r="O4620" s="7">
        <f t="shared" si="146"/>
        <v>1379.8389999999999</v>
      </c>
      <c r="P4620" s="1" t="str">
        <f>IF(Table1[[#This Row],[quantity]]&gt;=6,"Bulk Order","-")</f>
        <v>-</v>
      </c>
    </row>
    <row r="4621" spans="1:16" ht="14.25" customHeight="1" x14ac:dyDescent="0.3">
      <c r="A4621" s="6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5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/>
      <c r="N4621" s="1" t="s">
        <v>39</v>
      </c>
      <c r="O4621" s="7">
        <f t="shared" si="146"/>
        <v>2087.1509999999998</v>
      </c>
      <c r="P4621" s="1" t="str">
        <f>IF(Table1[[#This Row],[quantity]]&gt;=6,"Bulk Order","-")</f>
        <v>-</v>
      </c>
    </row>
    <row r="4622" spans="1:16" ht="14.25" customHeight="1" x14ac:dyDescent="0.3">
      <c r="A4622" s="6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5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/>
      <c r="N4622" s="1" t="s">
        <v>48</v>
      </c>
      <c r="O4622" s="7">
        <f t="shared" si="146"/>
        <v>4303.0170000000007</v>
      </c>
      <c r="P4622" s="1" t="str">
        <f>IF(Table1[[#This Row],[quantity]]&gt;=6,"Bulk Order","-")</f>
        <v>-</v>
      </c>
    </row>
    <row r="4623" spans="1:16" ht="14.25" customHeight="1" x14ac:dyDescent="0.3">
      <c r="A4623" s="6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5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/>
      <c r="N4623" s="1" t="s">
        <v>17</v>
      </c>
      <c r="O4623" s="7">
        <f t="shared" si="146"/>
        <v>854.2989</v>
      </c>
      <c r="P4623" s="1" t="str">
        <f>IF(Table1[[#This Row],[quantity]]&gt;=6,"Bulk Order","-")</f>
        <v>-</v>
      </c>
    </row>
    <row r="4624" spans="1:16" ht="14.25" customHeight="1" x14ac:dyDescent="0.3">
      <c r="A4624" s="6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5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/>
      <c r="N4624" s="1" t="s">
        <v>34</v>
      </c>
      <c r="O4624" s="7">
        <f t="shared" si="146"/>
        <v>3609.2518</v>
      </c>
      <c r="P4624" s="1" t="str">
        <f>IF(Table1[[#This Row],[quantity]]&gt;=6,"Bulk Order","-")</f>
        <v>-</v>
      </c>
    </row>
    <row r="4625" spans="1:16" ht="14.25" customHeight="1" x14ac:dyDescent="0.3">
      <c r="A4625" s="6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5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/>
      <c r="N4625" s="1" t="s">
        <v>17</v>
      </c>
      <c r="O4625" s="7">
        <f t="shared" si="146"/>
        <v>1169.4675999999999</v>
      </c>
      <c r="P4625" s="1" t="str">
        <f>IF(Table1[[#This Row],[quantity]]&gt;=6,"Bulk Order","-")</f>
        <v>-</v>
      </c>
    </row>
    <row r="4626" spans="1:16" ht="14.25" customHeight="1" x14ac:dyDescent="0.3">
      <c r="A4626" s="6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5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/>
      <c r="N4626" s="1" t="s">
        <v>17</v>
      </c>
      <c r="O4626" s="7">
        <f t="shared" si="146"/>
        <v>3884.6783999999998</v>
      </c>
      <c r="P4626" s="1" t="str">
        <f>IF(Table1[[#This Row],[quantity]]&gt;=6,"Bulk Order","-")</f>
        <v>-</v>
      </c>
    </row>
    <row r="4627" spans="1:16" ht="14.25" customHeight="1" x14ac:dyDescent="0.3">
      <c r="A4627" s="6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5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/>
      <c r="N4627" s="1" t="s">
        <v>34</v>
      </c>
      <c r="O4627" s="7">
        <f t="shared" si="146"/>
        <v>2862.5621000000001</v>
      </c>
      <c r="P4627" s="1" t="str">
        <f>IF(Table1[[#This Row],[quantity]]&gt;=6,"Bulk Order","-")</f>
        <v>-</v>
      </c>
    </row>
    <row r="4628" spans="1:16" ht="14.25" customHeight="1" x14ac:dyDescent="0.3">
      <c r="A4628" s="6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5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/>
      <c r="N4628" s="1" t="s">
        <v>28</v>
      </c>
      <c r="O4628" s="7">
        <f t="shared" si="146"/>
        <v>1544.105</v>
      </c>
      <c r="P4628" s="1" t="str">
        <f>IF(Table1[[#This Row],[quantity]]&gt;=6,"Bulk Order","-")</f>
        <v>-</v>
      </c>
    </row>
    <row r="4629" spans="1:16" ht="14.25" customHeight="1" x14ac:dyDescent="0.3">
      <c r="A4629" s="6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5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/>
      <c r="N4629" s="1" t="s">
        <v>28</v>
      </c>
      <c r="O4629" s="7">
        <f t="shared" si="146"/>
        <v>2266.1946000000003</v>
      </c>
      <c r="P4629" s="1" t="str">
        <f>IF(Table1[[#This Row],[quantity]]&gt;=6,"Bulk Order","-")</f>
        <v>-</v>
      </c>
    </row>
    <row r="4630" spans="1:16" ht="14.25" customHeight="1" x14ac:dyDescent="0.3">
      <c r="A4630" s="6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5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/>
      <c r="N4630" s="1" t="s">
        <v>48</v>
      </c>
      <c r="O4630" s="7">
        <f t="shared" si="146"/>
        <v>2900.4227999999998</v>
      </c>
      <c r="P4630" s="1" t="str">
        <f>IF(Table1[[#This Row],[quantity]]&gt;=6,"Bulk Order","-")</f>
        <v>-</v>
      </c>
    </row>
    <row r="4631" spans="1:16" ht="14.25" customHeight="1" x14ac:dyDescent="0.3">
      <c r="A4631" s="6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5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/>
      <c r="N4631" s="1" t="s">
        <v>28</v>
      </c>
      <c r="O4631" s="7">
        <f t="shared" si="146"/>
        <v>1495.1175000000001</v>
      </c>
      <c r="P4631" s="1" t="str">
        <f>IF(Table1[[#This Row],[quantity]]&gt;=6,"Bulk Order","-")</f>
        <v>Bulk Order</v>
      </c>
    </row>
    <row r="4632" spans="1:16" ht="14.25" customHeight="1" x14ac:dyDescent="0.3">
      <c r="A4632" s="6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5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/>
      <c r="N4632" s="1" t="s">
        <v>23</v>
      </c>
      <c r="O4632" s="7">
        <f t="shared" si="146"/>
        <v>2089.4381999999996</v>
      </c>
      <c r="P4632" s="1" t="str">
        <f>IF(Table1[[#This Row],[quantity]]&gt;=6,"Bulk Order","-")</f>
        <v>-</v>
      </c>
    </row>
    <row r="4633" spans="1:16" ht="14.25" customHeight="1" x14ac:dyDescent="0.3">
      <c r="A4633" s="6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5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/>
      <c r="N4633" s="1" t="s">
        <v>17</v>
      </c>
      <c r="O4633" s="7">
        <f t="shared" si="146"/>
        <v>641.40719999999999</v>
      </c>
      <c r="P4633" s="1" t="str">
        <f>IF(Table1[[#This Row],[quantity]]&gt;=6,"Bulk Order","-")</f>
        <v>-</v>
      </c>
    </row>
    <row r="4634" spans="1:16" ht="14.25" customHeight="1" x14ac:dyDescent="0.3">
      <c r="A4634" s="6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5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/>
      <c r="N4634" s="1" t="s">
        <v>39</v>
      </c>
      <c r="O4634" s="7">
        <f t="shared" si="146"/>
        <v>3359.0194999999999</v>
      </c>
      <c r="P4634" s="1" t="str">
        <f>IF(Table1[[#This Row],[quantity]]&gt;=6,"Bulk Order","-")</f>
        <v>-</v>
      </c>
    </row>
    <row r="4635" spans="1:16" ht="14.25" customHeight="1" x14ac:dyDescent="0.3">
      <c r="A4635" s="6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5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/>
      <c r="N4635" s="1" t="s">
        <v>48</v>
      </c>
      <c r="O4635" s="7">
        <f t="shared" si="146"/>
        <v>2002.4566</v>
      </c>
      <c r="P4635" s="1" t="str">
        <f>IF(Table1[[#This Row],[quantity]]&gt;=6,"Bulk Order","-")</f>
        <v>Bulk Order</v>
      </c>
    </row>
    <row r="4636" spans="1:16" ht="14.25" customHeight="1" x14ac:dyDescent="0.3">
      <c r="A4636" s="6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5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/>
      <c r="N4636" s="1" t="s">
        <v>28</v>
      </c>
      <c r="O4636" s="7">
        <f t="shared" si="146"/>
        <v>2111.7417</v>
      </c>
      <c r="P4636" s="1" t="str">
        <f>IF(Table1[[#This Row],[quantity]]&gt;=6,"Bulk Order","-")</f>
        <v>Bulk Order</v>
      </c>
    </row>
    <row r="4637" spans="1:16" ht="14.25" customHeight="1" x14ac:dyDescent="0.3">
      <c r="A4637" s="6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5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/>
      <c r="N4637" s="1" t="s">
        <v>34</v>
      </c>
      <c r="O4637" s="7">
        <f t="shared" si="146"/>
        <v>1994.375</v>
      </c>
      <c r="P4637" s="1" t="str">
        <f>IF(Table1[[#This Row],[quantity]]&gt;=6,"Bulk Order","-")</f>
        <v>Bulk Order</v>
      </c>
    </row>
    <row r="4638" spans="1:16" ht="14.25" customHeight="1" x14ac:dyDescent="0.3">
      <c r="A4638" s="6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5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/>
      <c r="N4638" s="1" t="s">
        <v>28</v>
      </c>
      <c r="O4638" s="7">
        <f t="shared" si="146"/>
        <v>2207.2518</v>
      </c>
      <c r="P4638" s="1" t="str">
        <f>IF(Table1[[#This Row],[quantity]]&gt;=6,"Bulk Order","-")</f>
        <v>Bulk Order</v>
      </c>
    </row>
    <row r="4639" spans="1:16" ht="14.25" customHeight="1" x14ac:dyDescent="0.3">
      <c r="A4639" s="6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5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/>
      <c r="N4639" s="1" t="s">
        <v>23</v>
      </c>
      <c r="O4639" s="7">
        <f t="shared" si="146"/>
        <v>4500.2303999999995</v>
      </c>
      <c r="P4639" s="1" t="str">
        <f>IF(Table1[[#This Row],[quantity]]&gt;=6,"Bulk Order","-")</f>
        <v>-</v>
      </c>
    </row>
    <row r="4640" spans="1:16" ht="14.25" customHeight="1" x14ac:dyDescent="0.3">
      <c r="A4640" s="6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5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/>
      <c r="N4640" s="1" t="s">
        <v>17</v>
      </c>
      <c r="O4640" s="7">
        <f t="shared" si="146"/>
        <v>371.12130000000002</v>
      </c>
      <c r="P4640" s="1" t="str">
        <f>IF(Table1[[#This Row],[quantity]]&gt;=6,"Bulk Order","-")</f>
        <v>Bulk Order</v>
      </c>
    </row>
    <row r="4641" spans="1:16" ht="14.25" customHeight="1" x14ac:dyDescent="0.3">
      <c r="A4641" s="6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5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/>
      <c r="N4641" s="1" t="s">
        <v>39</v>
      </c>
      <c r="O4641" s="7">
        <f t="shared" si="146"/>
        <v>703.96899999999994</v>
      </c>
      <c r="P4641" s="1" t="str">
        <f>IF(Table1[[#This Row],[quantity]]&gt;=6,"Bulk Order","-")</f>
        <v>Bulk Order</v>
      </c>
    </row>
    <row r="4642" spans="1:16" ht="14.25" customHeight="1" x14ac:dyDescent="0.3">
      <c r="A4642" s="6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5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/>
      <c r="N4642" s="1" t="s">
        <v>23</v>
      </c>
      <c r="O4642" s="7">
        <f t="shared" si="146"/>
        <v>3847.3799000000004</v>
      </c>
      <c r="P4642" s="1" t="str">
        <f>IF(Table1[[#This Row],[quantity]]&gt;=6,"Bulk Order","-")</f>
        <v>-</v>
      </c>
    </row>
    <row r="4643" spans="1:16" ht="14.25" customHeight="1" x14ac:dyDescent="0.3">
      <c r="A4643" s="6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5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/>
      <c r="N4643" s="1" t="s">
        <v>28</v>
      </c>
      <c r="O4643" s="7">
        <f t="shared" si="146"/>
        <v>3339.7802999999999</v>
      </c>
      <c r="P4643" s="1" t="str">
        <f>IF(Table1[[#This Row],[quantity]]&gt;=6,"Bulk Order","-")</f>
        <v>Bulk Order</v>
      </c>
    </row>
    <row r="4644" spans="1:16" ht="14.25" customHeight="1" x14ac:dyDescent="0.3">
      <c r="A4644" s="6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5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/>
      <c r="N4644" s="1" t="s">
        <v>39</v>
      </c>
      <c r="O4644" s="7">
        <f t="shared" si="146"/>
        <v>1589.94</v>
      </c>
      <c r="P4644" s="1" t="str">
        <f>IF(Table1[[#This Row],[quantity]]&gt;=6,"Bulk Order","-")</f>
        <v>-</v>
      </c>
    </row>
    <row r="4645" spans="1:16" ht="14.25" customHeight="1" x14ac:dyDescent="0.3">
      <c r="A4645" s="6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5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/>
      <c r="N4645" s="1" t="s">
        <v>34</v>
      </c>
      <c r="O4645" s="7">
        <f t="shared" si="146"/>
        <v>4534.0054</v>
      </c>
      <c r="P4645" s="1" t="str">
        <f>IF(Table1[[#This Row],[quantity]]&gt;=6,"Bulk Order","-")</f>
        <v>-</v>
      </c>
    </row>
    <row r="4646" spans="1:16" ht="14.25" customHeight="1" x14ac:dyDescent="0.3">
      <c r="A4646" s="6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5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/>
      <c r="N4646" s="1" t="s">
        <v>17</v>
      </c>
      <c r="O4646" s="7">
        <f t="shared" si="146"/>
        <v>2366.0169000000001</v>
      </c>
      <c r="P4646" s="1" t="str">
        <f>IF(Table1[[#This Row],[quantity]]&gt;=6,"Bulk Order","-")</f>
        <v>-</v>
      </c>
    </row>
    <row r="4647" spans="1:16" ht="14.25" customHeight="1" x14ac:dyDescent="0.3">
      <c r="A4647" s="6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5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/>
      <c r="N4647" s="1" t="s">
        <v>17</v>
      </c>
      <c r="O4647" s="7">
        <f t="shared" si="146"/>
        <v>2998.7477999999996</v>
      </c>
      <c r="P4647" s="1" t="str">
        <f>IF(Table1[[#This Row],[quantity]]&gt;=6,"Bulk Order","-")</f>
        <v>-</v>
      </c>
    </row>
    <row r="4648" spans="1:16" ht="14.25" customHeight="1" x14ac:dyDescent="0.3">
      <c r="A4648" s="6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5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/>
      <c r="N4648" s="1" t="s">
        <v>34</v>
      </c>
      <c r="O4648" s="7">
        <f t="shared" si="146"/>
        <v>2546.2156</v>
      </c>
      <c r="P4648" s="1" t="str">
        <f>IF(Table1[[#This Row],[quantity]]&gt;=6,"Bulk Order","-")</f>
        <v>-</v>
      </c>
    </row>
    <row r="4649" spans="1:16" ht="14.25" customHeight="1" x14ac:dyDescent="0.3">
      <c r="A4649" s="6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5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/>
      <c r="N4649" s="1" t="s">
        <v>28</v>
      </c>
      <c r="O4649" s="7">
        <f t="shared" si="146"/>
        <v>739.77880000000005</v>
      </c>
      <c r="P4649" s="1" t="str">
        <f>IF(Table1[[#This Row],[quantity]]&gt;=6,"Bulk Order","-")</f>
        <v>-</v>
      </c>
    </row>
    <row r="4650" spans="1:16" ht="14.25" customHeight="1" x14ac:dyDescent="0.3">
      <c r="A4650" s="6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5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/>
      <c r="N4650" s="1" t="s">
        <v>17</v>
      </c>
      <c r="O4650" s="7">
        <f t="shared" si="146"/>
        <v>1184.3156000000001</v>
      </c>
      <c r="P4650" s="1" t="str">
        <f>IF(Table1[[#This Row],[quantity]]&gt;=6,"Bulk Order","-")</f>
        <v>-</v>
      </c>
    </row>
    <row r="4651" spans="1:16" ht="14.25" customHeight="1" x14ac:dyDescent="0.3">
      <c r="A4651" s="6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5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/>
      <c r="N4651" s="1" t="s">
        <v>39</v>
      </c>
      <c r="O4651" s="7">
        <f t="shared" si="146"/>
        <v>2550.2828000000004</v>
      </c>
      <c r="P4651" s="1" t="str">
        <f>IF(Table1[[#This Row],[quantity]]&gt;=6,"Bulk Order","-")</f>
        <v>-</v>
      </c>
    </row>
    <row r="4652" spans="1:16" ht="14.25" customHeight="1" x14ac:dyDescent="0.3">
      <c r="A4652" s="6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5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/>
      <c r="N4652" s="1" t="s">
        <v>34</v>
      </c>
      <c r="O4652" s="7">
        <f t="shared" si="146"/>
        <v>1761.8276000000001</v>
      </c>
      <c r="P4652" s="1" t="str">
        <f>IF(Table1[[#This Row],[quantity]]&gt;=6,"Bulk Order","-")</f>
        <v>Bulk Order</v>
      </c>
    </row>
    <row r="4653" spans="1:16" ht="14.25" customHeight="1" x14ac:dyDescent="0.3">
      <c r="A4653" s="6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5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/>
      <c r="N4653" s="1" t="s">
        <v>48</v>
      </c>
      <c r="O4653" s="7">
        <f t="shared" si="146"/>
        <v>2969.4156000000003</v>
      </c>
      <c r="P4653" s="1" t="str">
        <f>IF(Table1[[#This Row],[quantity]]&gt;=6,"Bulk Order","-")</f>
        <v>-</v>
      </c>
    </row>
    <row r="4654" spans="1:16" ht="14.25" customHeight="1" x14ac:dyDescent="0.3">
      <c r="A4654" s="6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5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/>
      <c r="N4654" s="1" t="s">
        <v>48</v>
      </c>
      <c r="O4654" s="7">
        <f t="shared" si="146"/>
        <v>2323.1320000000001</v>
      </c>
      <c r="P4654" s="1" t="str">
        <f>IF(Table1[[#This Row],[quantity]]&gt;=6,"Bulk Order","-")</f>
        <v>Bulk Order</v>
      </c>
    </row>
    <row r="4655" spans="1:16" ht="14.25" customHeight="1" x14ac:dyDescent="0.3">
      <c r="A4655" s="6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5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/>
      <c r="N4655" s="1" t="s">
        <v>28</v>
      </c>
      <c r="O4655" s="7">
        <f t="shared" si="146"/>
        <v>1269.1392000000001</v>
      </c>
      <c r="P4655" s="1" t="str">
        <f>IF(Table1[[#This Row],[quantity]]&gt;=6,"Bulk Order","-")</f>
        <v>Bulk Order</v>
      </c>
    </row>
    <row r="4656" spans="1:16" ht="14.25" customHeight="1" x14ac:dyDescent="0.3">
      <c r="A4656" s="6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5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/>
      <c r="N4656" s="1" t="s">
        <v>39</v>
      </c>
      <c r="O4656" s="7">
        <f t="shared" si="146"/>
        <v>2314.3427999999999</v>
      </c>
      <c r="P4656" s="1" t="str">
        <f>IF(Table1[[#This Row],[quantity]]&gt;=6,"Bulk Order","-")</f>
        <v>-</v>
      </c>
    </row>
    <row r="4657" spans="1:16" ht="14.25" customHeight="1" x14ac:dyDescent="0.3">
      <c r="A4657" s="6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5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/>
      <c r="N4657" s="1" t="s">
        <v>34</v>
      </c>
      <c r="O4657" s="7">
        <f t="shared" si="146"/>
        <v>2645.7469999999998</v>
      </c>
      <c r="P4657" s="1" t="str">
        <f>IF(Table1[[#This Row],[quantity]]&gt;=6,"Bulk Order","-")</f>
        <v>-</v>
      </c>
    </row>
    <row r="4658" spans="1:16" ht="14.25" customHeight="1" x14ac:dyDescent="0.3">
      <c r="A4658" s="6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5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/>
      <c r="N4658" s="1" t="s">
        <v>28</v>
      </c>
      <c r="O4658" s="7">
        <f t="shared" si="146"/>
        <v>3295.0050000000001</v>
      </c>
      <c r="P4658" s="1" t="str">
        <f>IF(Table1[[#This Row],[quantity]]&gt;=6,"Bulk Order","-")</f>
        <v>-</v>
      </c>
    </row>
    <row r="4659" spans="1:16" ht="14.25" customHeight="1" x14ac:dyDescent="0.3">
      <c r="A4659" s="6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5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/>
      <c r="N4659" s="1" t="s">
        <v>28</v>
      </c>
      <c r="O4659" s="7">
        <f t="shared" si="146"/>
        <v>380.66399999999999</v>
      </c>
      <c r="P4659" s="1" t="str">
        <f>IF(Table1[[#This Row],[quantity]]&gt;=6,"Bulk Order","-")</f>
        <v>-</v>
      </c>
    </row>
    <row r="4660" spans="1:16" ht="14.25" customHeight="1" x14ac:dyDescent="0.3">
      <c r="A4660" s="6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5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/>
      <c r="N4660" s="1" t="s">
        <v>34</v>
      </c>
      <c r="O4660" s="7">
        <f t="shared" si="146"/>
        <v>4394.1052</v>
      </c>
      <c r="P4660" s="1" t="str">
        <f>IF(Table1[[#This Row],[quantity]]&gt;=6,"Bulk Order","-")</f>
        <v>-</v>
      </c>
    </row>
    <row r="4661" spans="1:16" ht="14.25" customHeight="1" x14ac:dyDescent="0.3">
      <c r="A4661" s="6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5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/>
      <c r="N4661" s="1" t="s">
        <v>23</v>
      </c>
      <c r="O4661" s="7">
        <f t="shared" si="146"/>
        <v>1845.433</v>
      </c>
      <c r="P4661" s="1" t="str">
        <f>IF(Table1[[#This Row],[quantity]]&gt;=6,"Bulk Order","-")</f>
        <v>Bulk Order</v>
      </c>
    </row>
    <row r="4662" spans="1:16" ht="14.25" customHeight="1" x14ac:dyDescent="0.3">
      <c r="A4662" s="6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5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/>
      <c r="N4662" s="1" t="s">
        <v>28</v>
      </c>
      <c r="O4662" s="7">
        <f t="shared" si="146"/>
        <v>4336.2458999999999</v>
      </c>
      <c r="P4662" s="1" t="str">
        <f>IF(Table1[[#This Row],[quantity]]&gt;=6,"Bulk Order","-")</f>
        <v>-</v>
      </c>
    </row>
    <row r="4663" spans="1:16" ht="14.25" customHeight="1" x14ac:dyDescent="0.3">
      <c r="A4663" s="6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5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/>
      <c r="N4663" s="1" t="s">
        <v>23</v>
      </c>
      <c r="O4663" s="7">
        <f t="shared" si="146"/>
        <v>1885.8170000000002</v>
      </c>
      <c r="P4663" s="1" t="str">
        <f>IF(Table1[[#This Row],[quantity]]&gt;=6,"Bulk Order","-")</f>
        <v>-</v>
      </c>
    </row>
    <row r="4664" spans="1:16" ht="14.25" customHeight="1" x14ac:dyDescent="0.3">
      <c r="A4664" s="6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5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/>
      <c r="N4664" s="1" t="s">
        <v>28</v>
      </c>
      <c r="O4664" s="7">
        <f t="shared" si="146"/>
        <v>2101.3809999999999</v>
      </c>
      <c r="P4664" s="1" t="str">
        <f>IF(Table1[[#This Row],[quantity]]&gt;=6,"Bulk Order","-")</f>
        <v>-</v>
      </c>
    </row>
    <row r="4665" spans="1:16" ht="14.25" customHeight="1" x14ac:dyDescent="0.3">
      <c r="A4665" s="6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5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/>
      <c r="N4665" s="1" t="s">
        <v>17</v>
      </c>
      <c r="O4665" s="7">
        <f t="shared" si="146"/>
        <v>2187.2419999999997</v>
      </c>
      <c r="P4665" s="1" t="str">
        <f>IF(Table1[[#This Row],[quantity]]&gt;=6,"Bulk Order","-")</f>
        <v>Bulk Order</v>
      </c>
    </row>
    <row r="4666" spans="1:16" ht="14.25" customHeight="1" x14ac:dyDescent="0.3">
      <c r="A4666" s="6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5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/>
      <c r="N4666" s="1" t="s">
        <v>48</v>
      </c>
      <c r="O4666" s="7">
        <f t="shared" si="146"/>
        <v>3373.3017</v>
      </c>
      <c r="P4666" s="1" t="str">
        <f>IF(Table1[[#This Row],[quantity]]&gt;=6,"Bulk Order","-")</f>
        <v>Bulk Order</v>
      </c>
    </row>
    <row r="4667" spans="1:16" ht="14.25" customHeight="1" x14ac:dyDescent="0.3">
      <c r="A4667" s="6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5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/>
      <c r="N4667" s="1" t="s">
        <v>23</v>
      </c>
      <c r="O4667" s="7">
        <f t="shared" si="146"/>
        <v>1188.614</v>
      </c>
      <c r="P4667" s="1" t="str">
        <f>IF(Table1[[#This Row],[quantity]]&gt;=6,"Bulk Order","-")</f>
        <v>-</v>
      </c>
    </row>
    <row r="4668" spans="1:16" ht="14.25" customHeight="1" x14ac:dyDescent="0.3">
      <c r="A4668" s="6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5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/>
      <c r="N4668" s="1" t="s">
        <v>39</v>
      </c>
      <c r="O4668" s="7">
        <f t="shared" si="146"/>
        <v>3542.1209999999996</v>
      </c>
      <c r="P4668" s="1" t="str">
        <f>IF(Table1[[#This Row],[quantity]]&gt;=6,"Bulk Order","-")</f>
        <v>-</v>
      </c>
    </row>
    <row r="4669" spans="1:16" ht="14.25" customHeight="1" x14ac:dyDescent="0.3">
      <c r="A4669" s="6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5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/>
      <c r="N4669" s="1" t="s">
        <v>23</v>
      </c>
      <c r="O4669" s="7">
        <f t="shared" si="146"/>
        <v>1668.2259999999999</v>
      </c>
      <c r="P4669" s="1" t="str">
        <f>IF(Table1[[#This Row],[quantity]]&gt;=6,"Bulk Order","-")</f>
        <v>Bulk Order</v>
      </c>
    </row>
    <row r="4670" spans="1:16" ht="14.25" customHeight="1" x14ac:dyDescent="0.3">
      <c r="A4670" s="6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5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/>
      <c r="N4670" s="1" t="s">
        <v>48</v>
      </c>
      <c r="O4670" s="7">
        <f t="shared" si="146"/>
        <v>4785.5600000000004</v>
      </c>
      <c r="P4670" s="1" t="str">
        <f>IF(Table1[[#This Row],[quantity]]&gt;=6,"Bulk Order","-")</f>
        <v>-</v>
      </c>
    </row>
    <row r="4671" spans="1:16" ht="14.25" customHeight="1" x14ac:dyDescent="0.3">
      <c r="A4671" s="6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5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/>
      <c r="N4671" s="1" t="s">
        <v>34</v>
      </c>
      <c r="O4671" s="7">
        <f t="shared" si="146"/>
        <v>4150.7673999999997</v>
      </c>
      <c r="P4671" s="1" t="str">
        <f>IF(Table1[[#This Row],[quantity]]&gt;=6,"Bulk Order","-")</f>
        <v>Bulk Order</v>
      </c>
    </row>
    <row r="4672" spans="1:16" ht="14.25" customHeight="1" x14ac:dyDescent="0.3">
      <c r="A4672" s="6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5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/>
      <c r="N4672" s="1" t="s">
        <v>23</v>
      </c>
      <c r="O4672" s="7">
        <f t="shared" si="146"/>
        <v>2857.5396000000001</v>
      </c>
      <c r="P4672" s="1" t="str">
        <f>IF(Table1[[#This Row],[quantity]]&gt;=6,"Bulk Order","-")</f>
        <v>-</v>
      </c>
    </row>
    <row r="4673" spans="1:16" ht="14.25" customHeight="1" x14ac:dyDescent="0.3">
      <c r="A4673" s="6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5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/>
      <c r="N4673" s="1" t="s">
        <v>48</v>
      </c>
      <c r="O4673" s="7">
        <f t="shared" si="146"/>
        <v>2127.5004999999996</v>
      </c>
      <c r="P4673" s="1" t="str">
        <f>IF(Table1[[#This Row],[quantity]]&gt;=6,"Bulk Order","-")</f>
        <v>-</v>
      </c>
    </row>
    <row r="4674" spans="1:16" ht="14.25" customHeight="1" x14ac:dyDescent="0.3">
      <c r="A4674" s="6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5"/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/>
      <c r="N4674" s="1" t="s">
        <v>23</v>
      </c>
      <c r="O4674" s="7">
        <f t="shared" si="146"/>
        <v>2856.9888000000001</v>
      </c>
      <c r="P4674" s="1" t="str">
        <f>IF(Table1[[#This Row],[quantity]]&gt;=6,"Bulk Order","-")</f>
        <v>Bulk Order</v>
      </c>
    </row>
    <row r="4675" spans="1:16" ht="14.25" customHeight="1" x14ac:dyDescent="0.3">
      <c r="A4675" s="6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ref="F4675:F4738" si="147">D4675*E4675</f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/>
      <c r="N4675" s="1" t="s">
        <v>23</v>
      </c>
      <c r="O4675" s="7">
        <f t="shared" ref="O4675:O4738" si="148">D4675-F4675</f>
        <v>3743.6426000000001</v>
      </c>
      <c r="P4675" s="1" t="str">
        <f>IF(Table1[[#This Row],[quantity]]&gt;=6,"Bulk Order","-")</f>
        <v>Bulk Order</v>
      </c>
    </row>
    <row r="4676" spans="1:16" ht="14.25" customHeight="1" x14ac:dyDescent="0.3">
      <c r="A4676" s="6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7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/>
      <c r="N4676" s="1" t="s">
        <v>48</v>
      </c>
      <c r="O4676" s="7">
        <f t="shared" si="148"/>
        <v>1687.1806999999999</v>
      </c>
      <c r="P4676" s="1" t="str">
        <f>IF(Table1[[#This Row],[quantity]]&gt;=6,"Bulk Order","-")</f>
        <v>-</v>
      </c>
    </row>
    <row r="4677" spans="1:16" ht="14.25" customHeight="1" x14ac:dyDescent="0.3">
      <c r="A4677" s="6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7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/>
      <c r="N4677" s="1" t="s">
        <v>48</v>
      </c>
      <c r="O4677" s="7">
        <f t="shared" si="148"/>
        <v>2713.5048999999999</v>
      </c>
      <c r="P4677" s="1" t="str">
        <f>IF(Table1[[#This Row],[quantity]]&gt;=6,"Bulk Order","-")</f>
        <v>-</v>
      </c>
    </row>
    <row r="4678" spans="1:16" ht="14.25" customHeight="1" x14ac:dyDescent="0.3">
      <c r="A4678" s="6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7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/>
      <c r="N4678" s="1" t="s">
        <v>17</v>
      </c>
      <c r="O4678" s="7">
        <f t="shared" si="148"/>
        <v>3576.8069999999998</v>
      </c>
      <c r="P4678" s="1" t="str">
        <f>IF(Table1[[#This Row],[quantity]]&gt;=6,"Bulk Order","-")</f>
        <v>Bulk Order</v>
      </c>
    </row>
    <row r="4679" spans="1:16" ht="14.25" customHeight="1" x14ac:dyDescent="0.3">
      <c r="A4679" s="6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7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/>
      <c r="N4679" s="1" t="s">
        <v>48</v>
      </c>
      <c r="O4679" s="7">
        <f t="shared" si="148"/>
        <v>2588.0282999999999</v>
      </c>
      <c r="P4679" s="1" t="str">
        <f>IF(Table1[[#This Row],[quantity]]&gt;=6,"Bulk Order","-")</f>
        <v>Bulk Order</v>
      </c>
    </row>
    <row r="4680" spans="1:16" ht="14.25" customHeight="1" x14ac:dyDescent="0.3">
      <c r="A4680" s="6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7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/>
      <c r="N4680" s="1" t="s">
        <v>48</v>
      </c>
      <c r="O4680" s="7">
        <f t="shared" si="148"/>
        <v>2236.6402000000003</v>
      </c>
      <c r="P4680" s="1" t="str">
        <f>IF(Table1[[#This Row],[quantity]]&gt;=6,"Bulk Order","-")</f>
        <v>-</v>
      </c>
    </row>
    <row r="4681" spans="1:16" ht="14.25" customHeight="1" x14ac:dyDescent="0.3">
      <c r="A4681" s="6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7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/>
      <c r="N4681" s="1" t="s">
        <v>48</v>
      </c>
      <c r="O4681" s="7">
        <f t="shared" si="148"/>
        <v>876.89980000000014</v>
      </c>
      <c r="P4681" s="1" t="str">
        <f>IF(Table1[[#This Row],[quantity]]&gt;=6,"Bulk Order","-")</f>
        <v>-</v>
      </c>
    </row>
    <row r="4682" spans="1:16" ht="14.25" customHeight="1" x14ac:dyDescent="0.3">
      <c r="A4682" s="6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7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/>
      <c r="N4682" s="1" t="s">
        <v>34</v>
      </c>
      <c r="O4682" s="7">
        <f t="shared" si="148"/>
        <v>818.5086</v>
      </c>
      <c r="P4682" s="1" t="str">
        <f>IF(Table1[[#This Row],[quantity]]&gt;=6,"Bulk Order","-")</f>
        <v>Bulk Order</v>
      </c>
    </row>
    <row r="4683" spans="1:16" ht="14.25" customHeight="1" x14ac:dyDescent="0.3">
      <c r="A4683" s="6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7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/>
      <c r="N4683" s="1" t="s">
        <v>39</v>
      </c>
      <c r="O4683" s="7">
        <f t="shared" si="148"/>
        <v>2448.4787999999999</v>
      </c>
      <c r="P4683" s="1" t="str">
        <f>IF(Table1[[#This Row],[quantity]]&gt;=6,"Bulk Order","-")</f>
        <v>Bulk Order</v>
      </c>
    </row>
    <row r="4684" spans="1:16" ht="14.25" customHeight="1" x14ac:dyDescent="0.3">
      <c r="A4684" s="6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7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/>
      <c r="N4684" s="1" t="s">
        <v>23</v>
      </c>
      <c r="O4684" s="7">
        <f t="shared" si="148"/>
        <v>3416.2721999999999</v>
      </c>
      <c r="P4684" s="1" t="str">
        <f>IF(Table1[[#This Row],[quantity]]&gt;=6,"Bulk Order","-")</f>
        <v>Bulk Order</v>
      </c>
    </row>
    <row r="4685" spans="1:16" ht="14.25" customHeight="1" x14ac:dyDescent="0.3">
      <c r="A4685" s="6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7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/>
      <c r="N4685" s="1" t="s">
        <v>23</v>
      </c>
      <c r="O4685" s="7">
        <f t="shared" si="148"/>
        <v>98.73599999999999</v>
      </c>
      <c r="P4685" s="1" t="str">
        <f>IF(Table1[[#This Row],[quantity]]&gt;=6,"Bulk Order","-")</f>
        <v>Bulk Order</v>
      </c>
    </row>
    <row r="4686" spans="1:16" ht="14.25" customHeight="1" x14ac:dyDescent="0.3">
      <c r="A4686" s="6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7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/>
      <c r="N4686" s="1" t="s">
        <v>48</v>
      </c>
      <c r="O4686" s="7">
        <f t="shared" si="148"/>
        <v>2964.8</v>
      </c>
      <c r="P4686" s="1" t="str">
        <f>IF(Table1[[#This Row],[quantity]]&gt;=6,"Bulk Order","-")</f>
        <v>-</v>
      </c>
    </row>
    <row r="4687" spans="1:16" ht="14.25" customHeight="1" x14ac:dyDescent="0.3">
      <c r="A4687" s="6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7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/>
      <c r="N4687" s="1" t="s">
        <v>17</v>
      </c>
      <c r="O4687" s="7">
        <f t="shared" si="148"/>
        <v>176.68350000000001</v>
      </c>
      <c r="P4687" s="1" t="str">
        <f>IF(Table1[[#This Row],[quantity]]&gt;=6,"Bulk Order","-")</f>
        <v>Bulk Order</v>
      </c>
    </row>
    <row r="4688" spans="1:16" ht="14.25" customHeight="1" x14ac:dyDescent="0.3">
      <c r="A4688" s="6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7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/>
      <c r="N4688" s="1" t="s">
        <v>34</v>
      </c>
      <c r="O4688" s="7">
        <f t="shared" si="148"/>
        <v>2275.2029000000002</v>
      </c>
      <c r="P4688" s="1" t="str">
        <f>IF(Table1[[#This Row],[quantity]]&gt;=6,"Bulk Order","-")</f>
        <v>Bulk Order</v>
      </c>
    </row>
    <row r="4689" spans="1:16" ht="14.25" customHeight="1" x14ac:dyDescent="0.3">
      <c r="A4689" s="6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7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/>
      <c r="N4689" s="1" t="s">
        <v>28</v>
      </c>
      <c r="O4689" s="7">
        <f t="shared" si="148"/>
        <v>327.11920000000003</v>
      </c>
      <c r="P4689" s="1" t="str">
        <f>IF(Table1[[#This Row],[quantity]]&gt;=6,"Bulk Order","-")</f>
        <v>Bulk Order</v>
      </c>
    </row>
    <row r="4690" spans="1:16" ht="14.25" customHeight="1" x14ac:dyDescent="0.3">
      <c r="A4690" s="6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7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/>
      <c r="N4690" s="1" t="s">
        <v>28</v>
      </c>
      <c r="O4690" s="7">
        <f t="shared" si="148"/>
        <v>3974.7285999999995</v>
      </c>
      <c r="P4690" s="1" t="str">
        <f>IF(Table1[[#This Row],[quantity]]&gt;=6,"Bulk Order","-")</f>
        <v>Bulk Order</v>
      </c>
    </row>
    <row r="4691" spans="1:16" ht="14.25" customHeight="1" x14ac:dyDescent="0.3">
      <c r="A4691" s="6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7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/>
      <c r="N4691" s="1" t="s">
        <v>17</v>
      </c>
      <c r="O4691" s="7">
        <f t="shared" si="148"/>
        <v>3502.3391999999994</v>
      </c>
      <c r="P4691" s="1" t="str">
        <f>IF(Table1[[#This Row],[quantity]]&gt;=6,"Bulk Order","-")</f>
        <v>-</v>
      </c>
    </row>
    <row r="4692" spans="1:16" ht="14.25" customHeight="1" x14ac:dyDescent="0.3">
      <c r="A4692" s="6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7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/>
      <c r="N4692" s="1" t="s">
        <v>34</v>
      </c>
      <c r="O4692" s="7">
        <f t="shared" si="148"/>
        <v>2907.6738</v>
      </c>
      <c r="P4692" s="1" t="str">
        <f>IF(Table1[[#This Row],[quantity]]&gt;=6,"Bulk Order","-")</f>
        <v>Bulk Order</v>
      </c>
    </row>
    <row r="4693" spans="1:16" ht="14.25" customHeight="1" x14ac:dyDescent="0.3">
      <c r="A4693" s="6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7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/>
      <c r="N4693" s="1" t="s">
        <v>28</v>
      </c>
      <c r="O4693" s="7">
        <f t="shared" si="148"/>
        <v>1293.952</v>
      </c>
      <c r="P4693" s="1" t="str">
        <f>IF(Table1[[#This Row],[quantity]]&gt;=6,"Bulk Order","-")</f>
        <v>Bulk Order</v>
      </c>
    </row>
    <row r="4694" spans="1:16" ht="14.25" customHeight="1" x14ac:dyDescent="0.3">
      <c r="A4694" s="6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7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/>
      <c r="N4694" s="1" t="s">
        <v>39</v>
      </c>
      <c r="O4694" s="7">
        <f t="shared" si="148"/>
        <v>1591.3436000000002</v>
      </c>
      <c r="P4694" s="1" t="str">
        <f>IF(Table1[[#This Row],[quantity]]&gt;=6,"Bulk Order","-")</f>
        <v>-</v>
      </c>
    </row>
    <row r="4695" spans="1:16" ht="14.25" customHeight="1" x14ac:dyDescent="0.3">
      <c r="A4695" s="6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7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/>
      <c r="N4695" s="1" t="s">
        <v>34</v>
      </c>
      <c r="O4695" s="7">
        <f t="shared" si="148"/>
        <v>3106.5686999999998</v>
      </c>
      <c r="P4695" s="1" t="str">
        <f>IF(Table1[[#This Row],[quantity]]&gt;=6,"Bulk Order","-")</f>
        <v>-</v>
      </c>
    </row>
    <row r="4696" spans="1:16" ht="14.25" customHeight="1" x14ac:dyDescent="0.3">
      <c r="A4696" s="6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7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/>
      <c r="N4696" s="1" t="s">
        <v>23</v>
      </c>
      <c r="O4696" s="7">
        <f t="shared" si="148"/>
        <v>1086.2215000000001</v>
      </c>
      <c r="P4696" s="1" t="str">
        <f>IF(Table1[[#This Row],[quantity]]&gt;=6,"Bulk Order","-")</f>
        <v>-</v>
      </c>
    </row>
    <row r="4697" spans="1:16" ht="14.25" customHeight="1" x14ac:dyDescent="0.3">
      <c r="A4697" s="6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7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/>
      <c r="N4697" s="1" t="s">
        <v>48</v>
      </c>
      <c r="O4697" s="7">
        <f t="shared" si="148"/>
        <v>1562.4636</v>
      </c>
      <c r="P4697" s="1" t="str">
        <f>IF(Table1[[#This Row],[quantity]]&gt;=6,"Bulk Order","-")</f>
        <v>-</v>
      </c>
    </row>
    <row r="4698" spans="1:16" ht="14.25" customHeight="1" x14ac:dyDescent="0.3">
      <c r="A4698" s="6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7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/>
      <c r="N4698" s="1" t="s">
        <v>39</v>
      </c>
      <c r="O4698" s="7">
        <f t="shared" si="148"/>
        <v>1930.5624</v>
      </c>
      <c r="P4698" s="1" t="str">
        <f>IF(Table1[[#This Row],[quantity]]&gt;=6,"Bulk Order","-")</f>
        <v>Bulk Order</v>
      </c>
    </row>
    <row r="4699" spans="1:16" ht="14.25" customHeight="1" x14ac:dyDescent="0.3">
      <c r="A4699" s="6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7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/>
      <c r="N4699" s="1" t="s">
        <v>23</v>
      </c>
      <c r="O4699" s="7">
        <f t="shared" si="148"/>
        <v>1324.3230000000001</v>
      </c>
      <c r="P4699" s="1" t="str">
        <f>IF(Table1[[#This Row],[quantity]]&gt;=6,"Bulk Order","-")</f>
        <v>-</v>
      </c>
    </row>
    <row r="4700" spans="1:16" ht="14.25" customHeight="1" x14ac:dyDescent="0.3">
      <c r="A4700" s="6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7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/>
      <c r="N4700" s="1" t="s">
        <v>39</v>
      </c>
      <c r="O4700" s="7">
        <f t="shared" si="148"/>
        <v>241.37319999999997</v>
      </c>
      <c r="P4700" s="1" t="str">
        <f>IF(Table1[[#This Row],[quantity]]&gt;=6,"Bulk Order","-")</f>
        <v>Bulk Order</v>
      </c>
    </row>
    <row r="4701" spans="1:16" ht="14.25" customHeight="1" x14ac:dyDescent="0.3">
      <c r="A4701" s="6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7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/>
      <c r="N4701" s="1" t="s">
        <v>39</v>
      </c>
      <c r="O4701" s="7">
        <f t="shared" si="148"/>
        <v>2068.9839999999999</v>
      </c>
      <c r="P4701" s="1" t="str">
        <f>IF(Table1[[#This Row],[quantity]]&gt;=6,"Bulk Order","-")</f>
        <v>Bulk Order</v>
      </c>
    </row>
    <row r="4702" spans="1:16" ht="14.25" customHeight="1" x14ac:dyDescent="0.3">
      <c r="A4702" s="6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7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/>
      <c r="N4702" s="1" t="s">
        <v>17</v>
      </c>
      <c r="O4702" s="7">
        <f t="shared" si="148"/>
        <v>2005.1873999999998</v>
      </c>
      <c r="P4702" s="1" t="str">
        <f>IF(Table1[[#This Row],[quantity]]&gt;=6,"Bulk Order","-")</f>
        <v>Bulk Order</v>
      </c>
    </row>
    <row r="4703" spans="1:16" ht="14.25" customHeight="1" x14ac:dyDescent="0.3">
      <c r="A4703" s="6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7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/>
      <c r="N4703" s="1" t="s">
        <v>17</v>
      </c>
      <c r="O4703" s="7">
        <f t="shared" si="148"/>
        <v>3322.7519999999995</v>
      </c>
      <c r="P4703" s="1" t="str">
        <f>IF(Table1[[#This Row],[quantity]]&gt;=6,"Bulk Order","-")</f>
        <v>Bulk Order</v>
      </c>
    </row>
    <row r="4704" spans="1:16" ht="14.25" customHeight="1" x14ac:dyDescent="0.3">
      <c r="A4704" s="6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7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/>
      <c r="N4704" s="1" t="s">
        <v>28</v>
      </c>
      <c r="O4704" s="7">
        <f t="shared" si="148"/>
        <v>261.82289999999995</v>
      </c>
      <c r="P4704" s="1" t="str">
        <f>IF(Table1[[#This Row],[quantity]]&gt;=6,"Bulk Order","-")</f>
        <v>Bulk Order</v>
      </c>
    </row>
    <row r="4705" spans="1:16" ht="14.25" customHeight="1" x14ac:dyDescent="0.3">
      <c r="A4705" s="6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7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/>
      <c r="N4705" s="1" t="s">
        <v>23</v>
      </c>
      <c r="O4705" s="7">
        <f t="shared" si="148"/>
        <v>1757.1904</v>
      </c>
      <c r="P4705" s="1" t="str">
        <f>IF(Table1[[#This Row],[quantity]]&gt;=6,"Bulk Order","-")</f>
        <v>Bulk Order</v>
      </c>
    </row>
    <row r="4706" spans="1:16" ht="14.25" customHeight="1" x14ac:dyDescent="0.3">
      <c r="A4706" s="6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7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/>
      <c r="N4706" s="1" t="s">
        <v>28</v>
      </c>
      <c r="O4706" s="7">
        <f t="shared" si="148"/>
        <v>1889.8539999999998</v>
      </c>
      <c r="P4706" s="1" t="str">
        <f>IF(Table1[[#This Row],[quantity]]&gt;=6,"Bulk Order","-")</f>
        <v>-</v>
      </c>
    </row>
    <row r="4707" spans="1:16" ht="14.25" customHeight="1" x14ac:dyDescent="0.3">
      <c r="A4707" s="6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7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/>
      <c r="N4707" s="1" t="s">
        <v>28</v>
      </c>
      <c r="O4707" s="7">
        <f t="shared" si="148"/>
        <v>978.88</v>
      </c>
      <c r="P4707" s="1" t="str">
        <f>IF(Table1[[#This Row],[quantity]]&gt;=6,"Bulk Order","-")</f>
        <v>-</v>
      </c>
    </row>
    <row r="4708" spans="1:16" ht="14.25" customHeight="1" x14ac:dyDescent="0.3">
      <c r="A4708" s="6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7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/>
      <c r="N4708" s="1" t="s">
        <v>17</v>
      </c>
      <c r="O4708" s="7">
        <f t="shared" si="148"/>
        <v>2547.7816000000003</v>
      </c>
      <c r="P4708" s="1" t="str">
        <f>IF(Table1[[#This Row],[quantity]]&gt;=6,"Bulk Order","-")</f>
        <v>Bulk Order</v>
      </c>
    </row>
    <row r="4709" spans="1:16" ht="14.25" customHeight="1" x14ac:dyDescent="0.3">
      <c r="A4709" s="6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7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/>
      <c r="N4709" s="1" t="s">
        <v>34</v>
      </c>
      <c r="O4709" s="7">
        <f t="shared" si="148"/>
        <v>577.12</v>
      </c>
      <c r="P4709" s="1" t="str">
        <f>IF(Table1[[#This Row],[quantity]]&gt;=6,"Bulk Order","-")</f>
        <v>Bulk Order</v>
      </c>
    </row>
    <row r="4710" spans="1:16" ht="14.25" customHeight="1" x14ac:dyDescent="0.3">
      <c r="A4710" s="6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7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/>
      <c r="N4710" s="1" t="s">
        <v>48</v>
      </c>
      <c r="O4710" s="7">
        <f t="shared" si="148"/>
        <v>1326.9366</v>
      </c>
      <c r="P4710" s="1" t="str">
        <f>IF(Table1[[#This Row],[quantity]]&gt;=6,"Bulk Order","-")</f>
        <v>-</v>
      </c>
    </row>
    <row r="4711" spans="1:16" ht="14.25" customHeight="1" x14ac:dyDescent="0.3">
      <c r="A4711" s="6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7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/>
      <c r="N4711" s="1" t="s">
        <v>48</v>
      </c>
      <c r="O4711" s="7">
        <f t="shared" si="148"/>
        <v>3183.7941000000001</v>
      </c>
      <c r="P4711" s="1" t="str">
        <f>IF(Table1[[#This Row],[quantity]]&gt;=6,"Bulk Order","-")</f>
        <v>-</v>
      </c>
    </row>
    <row r="4712" spans="1:16" ht="14.25" customHeight="1" x14ac:dyDescent="0.3">
      <c r="A4712" s="6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7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/>
      <c r="N4712" s="1" t="s">
        <v>34</v>
      </c>
      <c r="O4712" s="7">
        <f t="shared" si="148"/>
        <v>1484.2926</v>
      </c>
      <c r="P4712" s="1" t="str">
        <f>IF(Table1[[#This Row],[quantity]]&gt;=6,"Bulk Order","-")</f>
        <v>Bulk Order</v>
      </c>
    </row>
    <row r="4713" spans="1:16" ht="14.25" customHeight="1" x14ac:dyDescent="0.3">
      <c r="A4713" s="6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7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/>
      <c r="N4713" s="1" t="s">
        <v>17</v>
      </c>
      <c r="O4713" s="7">
        <f t="shared" si="148"/>
        <v>3229.8434999999999</v>
      </c>
      <c r="P4713" s="1" t="str">
        <f>IF(Table1[[#This Row],[quantity]]&gt;=6,"Bulk Order","-")</f>
        <v>Bulk Order</v>
      </c>
    </row>
    <row r="4714" spans="1:16" ht="14.25" customHeight="1" x14ac:dyDescent="0.3">
      <c r="A4714" s="6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7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/>
      <c r="N4714" s="1" t="s">
        <v>48</v>
      </c>
      <c r="O4714" s="7">
        <f t="shared" si="148"/>
        <v>1794.2940000000001</v>
      </c>
      <c r="P4714" s="1" t="str">
        <f>IF(Table1[[#This Row],[quantity]]&gt;=6,"Bulk Order","-")</f>
        <v>Bulk Order</v>
      </c>
    </row>
    <row r="4715" spans="1:16" ht="14.25" customHeight="1" x14ac:dyDescent="0.3">
      <c r="A4715" s="6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7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/>
      <c r="N4715" s="1" t="s">
        <v>39</v>
      </c>
      <c r="O4715" s="7">
        <f t="shared" si="148"/>
        <v>1943.3836000000001</v>
      </c>
      <c r="P4715" s="1" t="str">
        <f>IF(Table1[[#This Row],[quantity]]&gt;=6,"Bulk Order","-")</f>
        <v>Bulk Order</v>
      </c>
    </row>
    <row r="4716" spans="1:16" ht="14.25" customHeight="1" x14ac:dyDescent="0.3">
      <c r="A4716" s="6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7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/>
      <c r="N4716" s="1" t="s">
        <v>39</v>
      </c>
      <c r="O4716" s="7">
        <f t="shared" si="148"/>
        <v>1555.5473999999999</v>
      </c>
      <c r="P4716" s="1" t="str">
        <f>IF(Table1[[#This Row],[quantity]]&gt;=6,"Bulk Order","-")</f>
        <v>Bulk Order</v>
      </c>
    </row>
    <row r="4717" spans="1:16" ht="14.25" customHeight="1" x14ac:dyDescent="0.3">
      <c r="A4717" s="6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7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/>
      <c r="N4717" s="1" t="s">
        <v>28</v>
      </c>
      <c r="O4717" s="7">
        <f t="shared" si="148"/>
        <v>918.22319999999991</v>
      </c>
      <c r="P4717" s="1" t="str">
        <f>IF(Table1[[#This Row],[quantity]]&gt;=6,"Bulk Order","-")</f>
        <v>-</v>
      </c>
    </row>
    <row r="4718" spans="1:16" ht="14.25" customHeight="1" x14ac:dyDescent="0.3">
      <c r="A4718" s="6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7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/>
      <c r="N4718" s="1" t="s">
        <v>28</v>
      </c>
      <c r="O4718" s="7">
        <f t="shared" si="148"/>
        <v>3972.4948000000004</v>
      </c>
      <c r="P4718" s="1" t="str">
        <f>IF(Table1[[#This Row],[quantity]]&gt;=6,"Bulk Order","-")</f>
        <v>-</v>
      </c>
    </row>
    <row r="4719" spans="1:16" ht="14.25" customHeight="1" x14ac:dyDescent="0.3">
      <c r="A4719" s="6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7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/>
      <c r="N4719" s="1" t="s">
        <v>23</v>
      </c>
      <c r="O4719" s="7">
        <f t="shared" si="148"/>
        <v>3731.5574999999999</v>
      </c>
      <c r="P4719" s="1" t="str">
        <f>IF(Table1[[#This Row],[quantity]]&gt;=6,"Bulk Order","-")</f>
        <v>-</v>
      </c>
    </row>
    <row r="4720" spans="1:16" ht="14.25" customHeight="1" x14ac:dyDescent="0.3">
      <c r="A4720" s="6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7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/>
      <c r="N4720" s="1" t="s">
        <v>39</v>
      </c>
      <c r="O4720" s="7">
        <f t="shared" si="148"/>
        <v>1369.5993000000001</v>
      </c>
      <c r="P4720" s="1" t="str">
        <f>IF(Table1[[#This Row],[quantity]]&gt;=6,"Bulk Order","-")</f>
        <v>-</v>
      </c>
    </row>
    <row r="4721" spans="1:16" ht="14.25" customHeight="1" x14ac:dyDescent="0.3">
      <c r="A4721" s="6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7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/>
      <c r="N4721" s="1" t="s">
        <v>34</v>
      </c>
      <c r="O4721" s="7">
        <f t="shared" si="148"/>
        <v>1906.6104</v>
      </c>
      <c r="P4721" s="1" t="str">
        <f>IF(Table1[[#This Row],[quantity]]&gt;=6,"Bulk Order","-")</f>
        <v>Bulk Order</v>
      </c>
    </row>
    <row r="4722" spans="1:16" ht="14.25" customHeight="1" x14ac:dyDescent="0.3">
      <c r="A4722" s="6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7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/>
      <c r="N4722" s="1" t="s">
        <v>39</v>
      </c>
      <c r="O4722" s="7">
        <f t="shared" si="148"/>
        <v>2609.4636</v>
      </c>
      <c r="P4722" s="1" t="str">
        <f>IF(Table1[[#This Row],[quantity]]&gt;=6,"Bulk Order","-")</f>
        <v>-</v>
      </c>
    </row>
    <row r="4723" spans="1:16" ht="14.25" customHeight="1" x14ac:dyDescent="0.3">
      <c r="A4723" s="6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7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/>
      <c r="N4723" s="1" t="s">
        <v>23</v>
      </c>
      <c r="O4723" s="7">
        <f t="shared" si="148"/>
        <v>374.90039999999999</v>
      </c>
      <c r="P4723" s="1" t="str">
        <f>IF(Table1[[#This Row],[quantity]]&gt;=6,"Bulk Order","-")</f>
        <v>Bulk Order</v>
      </c>
    </row>
    <row r="4724" spans="1:16" ht="14.25" customHeight="1" x14ac:dyDescent="0.3">
      <c r="A4724" s="6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7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/>
      <c r="N4724" s="1" t="s">
        <v>34</v>
      </c>
      <c r="O4724" s="7">
        <f t="shared" si="148"/>
        <v>1088.9346</v>
      </c>
      <c r="P4724" s="1" t="str">
        <f>IF(Table1[[#This Row],[quantity]]&gt;=6,"Bulk Order","-")</f>
        <v>Bulk Order</v>
      </c>
    </row>
    <row r="4725" spans="1:16" ht="14.25" customHeight="1" x14ac:dyDescent="0.3">
      <c r="A4725" s="6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7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/>
      <c r="N4725" s="1" t="s">
        <v>39</v>
      </c>
      <c r="O4725" s="7">
        <f t="shared" si="148"/>
        <v>952.8904</v>
      </c>
      <c r="P4725" s="1" t="str">
        <f>IF(Table1[[#This Row],[quantity]]&gt;=6,"Bulk Order","-")</f>
        <v>-</v>
      </c>
    </row>
    <row r="4726" spans="1:16" ht="14.25" customHeight="1" x14ac:dyDescent="0.3">
      <c r="A4726" s="6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7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/>
      <c r="N4726" s="1" t="s">
        <v>34</v>
      </c>
      <c r="O4726" s="7">
        <f t="shared" si="148"/>
        <v>4231.0817999999999</v>
      </c>
      <c r="P4726" s="1" t="str">
        <f>IF(Table1[[#This Row],[quantity]]&gt;=6,"Bulk Order","-")</f>
        <v>Bulk Order</v>
      </c>
    </row>
    <row r="4727" spans="1:16" ht="14.25" customHeight="1" x14ac:dyDescent="0.3">
      <c r="A4727" s="6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7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/>
      <c r="N4727" s="1" t="s">
        <v>17</v>
      </c>
      <c r="O4727" s="7">
        <f t="shared" si="148"/>
        <v>635.71949999999993</v>
      </c>
      <c r="P4727" s="1" t="str">
        <f>IF(Table1[[#This Row],[quantity]]&gt;=6,"Bulk Order","-")</f>
        <v>-</v>
      </c>
    </row>
    <row r="4728" spans="1:16" ht="14.25" customHeight="1" x14ac:dyDescent="0.3">
      <c r="A4728" s="6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7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/>
      <c r="N4728" s="1" t="s">
        <v>17</v>
      </c>
      <c r="O4728" s="7">
        <f t="shared" si="148"/>
        <v>965.74199999999996</v>
      </c>
      <c r="P4728" s="1" t="str">
        <f>IF(Table1[[#This Row],[quantity]]&gt;=6,"Bulk Order","-")</f>
        <v>Bulk Order</v>
      </c>
    </row>
    <row r="4729" spans="1:16" ht="14.25" customHeight="1" x14ac:dyDescent="0.3">
      <c r="A4729" s="6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7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/>
      <c r="N4729" s="1" t="s">
        <v>17</v>
      </c>
      <c r="O4729" s="7">
        <f t="shared" si="148"/>
        <v>1548.3552</v>
      </c>
      <c r="P4729" s="1" t="str">
        <f>IF(Table1[[#This Row],[quantity]]&gt;=6,"Bulk Order","-")</f>
        <v>-</v>
      </c>
    </row>
    <row r="4730" spans="1:16" ht="14.25" customHeight="1" x14ac:dyDescent="0.3">
      <c r="A4730" s="6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7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/>
      <c r="N4730" s="1" t="s">
        <v>17</v>
      </c>
      <c r="O4730" s="7">
        <f t="shared" si="148"/>
        <v>1665.9808</v>
      </c>
      <c r="P4730" s="1" t="str">
        <f>IF(Table1[[#This Row],[quantity]]&gt;=6,"Bulk Order","-")</f>
        <v>Bulk Order</v>
      </c>
    </row>
    <row r="4731" spans="1:16" ht="14.25" customHeight="1" x14ac:dyDescent="0.3">
      <c r="A4731" s="6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7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/>
      <c r="N4731" s="1" t="s">
        <v>34</v>
      </c>
      <c r="O4731" s="7">
        <f t="shared" si="148"/>
        <v>2192.4539999999997</v>
      </c>
      <c r="P4731" s="1" t="str">
        <f>IF(Table1[[#This Row],[quantity]]&gt;=6,"Bulk Order","-")</f>
        <v>-</v>
      </c>
    </row>
    <row r="4732" spans="1:16" ht="14.25" customHeight="1" x14ac:dyDescent="0.3">
      <c r="A4732" s="6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7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/>
      <c r="N4732" s="1" t="s">
        <v>39</v>
      </c>
      <c r="O4732" s="7">
        <f t="shared" si="148"/>
        <v>2074.9212000000002</v>
      </c>
      <c r="P4732" s="1" t="str">
        <f>IF(Table1[[#This Row],[quantity]]&gt;=6,"Bulk Order","-")</f>
        <v>Bulk Order</v>
      </c>
    </row>
    <row r="4733" spans="1:16" ht="14.25" customHeight="1" x14ac:dyDescent="0.3">
      <c r="A4733" s="6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7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/>
      <c r="N4733" s="1" t="s">
        <v>34</v>
      </c>
      <c r="O4733" s="7">
        <f t="shared" si="148"/>
        <v>1386.0780000000002</v>
      </c>
      <c r="P4733" s="1" t="str">
        <f>IF(Table1[[#This Row],[quantity]]&gt;=6,"Bulk Order","-")</f>
        <v>-</v>
      </c>
    </row>
    <row r="4734" spans="1:16" ht="14.25" customHeight="1" x14ac:dyDescent="0.3">
      <c r="A4734" s="6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7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/>
      <c r="N4734" s="1" t="s">
        <v>17</v>
      </c>
      <c r="O4734" s="7">
        <f t="shared" si="148"/>
        <v>3912.9156000000003</v>
      </c>
      <c r="P4734" s="1" t="str">
        <f>IF(Table1[[#This Row],[quantity]]&gt;=6,"Bulk Order","-")</f>
        <v>-</v>
      </c>
    </row>
    <row r="4735" spans="1:16" ht="14.25" customHeight="1" x14ac:dyDescent="0.3">
      <c r="A4735" s="6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7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/>
      <c r="N4735" s="1" t="s">
        <v>48</v>
      </c>
      <c r="O4735" s="7">
        <f t="shared" si="148"/>
        <v>871.95920000000001</v>
      </c>
      <c r="P4735" s="1" t="str">
        <f>IF(Table1[[#This Row],[quantity]]&gt;=6,"Bulk Order","-")</f>
        <v>Bulk Order</v>
      </c>
    </row>
    <row r="4736" spans="1:16" ht="14.25" customHeight="1" x14ac:dyDescent="0.3">
      <c r="A4736" s="6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7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/>
      <c r="N4736" s="1" t="s">
        <v>28</v>
      </c>
      <c r="O4736" s="7">
        <f t="shared" si="148"/>
        <v>1026.2148000000002</v>
      </c>
      <c r="P4736" s="1" t="str">
        <f>IF(Table1[[#This Row],[quantity]]&gt;=6,"Bulk Order","-")</f>
        <v>-</v>
      </c>
    </row>
    <row r="4737" spans="1:16" ht="14.25" customHeight="1" x14ac:dyDescent="0.3">
      <c r="A4737" s="6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7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/>
      <c r="N4737" s="1" t="s">
        <v>34</v>
      </c>
      <c r="O4737" s="7">
        <f t="shared" si="148"/>
        <v>2829.7326000000003</v>
      </c>
      <c r="P4737" s="1" t="str">
        <f>IF(Table1[[#This Row],[quantity]]&gt;=6,"Bulk Order","-")</f>
        <v>Bulk Order</v>
      </c>
    </row>
    <row r="4738" spans="1:16" ht="14.25" customHeight="1" x14ac:dyDescent="0.3">
      <c r="A4738" s="6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7"/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/>
      <c r="N4738" s="1" t="s">
        <v>23</v>
      </c>
      <c r="O4738" s="7">
        <f t="shared" si="148"/>
        <v>3839.7843000000003</v>
      </c>
      <c r="P4738" s="1" t="str">
        <f>IF(Table1[[#This Row],[quantity]]&gt;=6,"Bulk Order","-")</f>
        <v>Bulk Order</v>
      </c>
    </row>
    <row r="4739" spans="1:16" ht="14.25" customHeight="1" x14ac:dyDescent="0.3">
      <c r="A4739" s="6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ref="F4739:F4802" si="149">D4739*E4739</f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/>
      <c r="N4739" s="1" t="s">
        <v>23</v>
      </c>
      <c r="O4739" s="7">
        <f t="shared" ref="O4739:O4802" si="150">D4739-F4739</f>
        <v>2068.4474</v>
      </c>
      <c r="P4739" s="1" t="str">
        <f>IF(Table1[[#This Row],[quantity]]&gt;=6,"Bulk Order","-")</f>
        <v>Bulk Order</v>
      </c>
    </row>
    <row r="4740" spans="1:16" ht="14.25" customHeight="1" x14ac:dyDescent="0.3">
      <c r="A4740" s="6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9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/>
      <c r="N4740" s="1" t="s">
        <v>17</v>
      </c>
      <c r="O4740" s="7">
        <f t="shared" si="150"/>
        <v>754.77599999999984</v>
      </c>
      <c r="P4740" s="1" t="str">
        <f>IF(Table1[[#This Row],[quantity]]&gt;=6,"Bulk Order","-")</f>
        <v>Bulk Order</v>
      </c>
    </row>
    <row r="4741" spans="1:16" ht="14.25" customHeight="1" x14ac:dyDescent="0.3">
      <c r="A4741" s="6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9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/>
      <c r="N4741" s="1" t="s">
        <v>48</v>
      </c>
      <c r="O4741" s="7">
        <f t="shared" si="150"/>
        <v>2075.8616000000002</v>
      </c>
      <c r="P4741" s="1" t="str">
        <f>IF(Table1[[#This Row],[quantity]]&gt;=6,"Bulk Order","-")</f>
        <v>Bulk Order</v>
      </c>
    </row>
    <row r="4742" spans="1:16" ht="14.25" customHeight="1" x14ac:dyDescent="0.3">
      <c r="A4742" s="6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9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/>
      <c r="N4742" s="1" t="s">
        <v>28</v>
      </c>
      <c r="O4742" s="7">
        <f t="shared" si="150"/>
        <v>3013.0237999999999</v>
      </c>
      <c r="P4742" s="1" t="str">
        <f>IF(Table1[[#This Row],[quantity]]&gt;=6,"Bulk Order","-")</f>
        <v>-</v>
      </c>
    </row>
    <row r="4743" spans="1:16" ht="14.25" customHeight="1" x14ac:dyDescent="0.3">
      <c r="A4743" s="6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9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/>
      <c r="N4743" s="1" t="s">
        <v>34</v>
      </c>
      <c r="O4743" s="7">
        <f t="shared" si="150"/>
        <v>4173.8440000000001</v>
      </c>
      <c r="P4743" s="1" t="str">
        <f>IF(Table1[[#This Row],[quantity]]&gt;=6,"Bulk Order","-")</f>
        <v>Bulk Order</v>
      </c>
    </row>
    <row r="4744" spans="1:16" ht="14.25" customHeight="1" x14ac:dyDescent="0.3">
      <c r="A4744" s="6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9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/>
      <c r="N4744" s="1" t="s">
        <v>23</v>
      </c>
      <c r="O4744" s="7">
        <f t="shared" si="150"/>
        <v>3771.1079999999997</v>
      </c>
      <c r="P4744" s="1" t="str">
        <f>IF(Table1[[#This Row],[quantity]]&gt;=6,"Bulk Order","-")</f>
        <v>-</v>
      </c>
    </row>
    <row r="4745" spans="1:16" ht="14.25" customHeight="1" x14ac:dyDescent="0.3">
      <c r="A4745" s="6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9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/>
      <c r="N4745" s="1" t="s">
        <v>23</v>
      </c>
      <c r="O4745" s="7">
        <f t="shared" si="150"/>
        <v>983.85940000000005</v>
      </c>
      <c r="P4745" s="1" t="str">
        <f>IF(Table1[[#This Row],[quantity]]&gt;=6,"Bulk Order","-")</f>
        <v>Bulk Order</v>
      </c>
    </row>
    <row r="4746" spans="1:16" ht="14.25" customHeight="1" x14ac:dyDescent="0.3">
      <c r="A4746" s="6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9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/>
      <c r="N4746" s="1" t="s">
        <v>23</v>
      </c>
      <c r="O4746" s="7">
        <f t="shared" si="150"/>
        <v>3551.6909999999998</v>
      </c>
      <c r="P4746" s="1" t="str">
        <f>IF(Table1[[#This Row],[quantity]]&gt;=6,"Bulk Order","-")</f>
        <v>-</v>
      </c>
    </row>
    <row r="4747" spans="1:16" ht="14.25" customHeight="1" x14ac:dyDescent="0.3">
      <c r="A4747" s="6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9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/>
      <c r="N4747" s="1" t="s">
        <v>28</v>
      </c>
      <c r="O4747" s="7">
        <f t="shared" si="150"/>
        <v>910.4325</v>
      </c>
      <c r="P4747" s="1" t="str">
        <f>IF(Table1[[#This Row],[quantity]]&gt;=6,"Bulk Order","-")</f>
        <v>-</v>
      </c>
    </row>
    <row r="4748" spans="1:16" ht="14.25" customHeight="1" x14ac:dyDescent="0.3">
      <c r="A4748" s="6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9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/>
      <c r="N4748" s="1" t="s">
        <v>39</v>
      </c>
      <c r="O4748" s="7">
        <f t="shared" si="150"/>
        <v>3812.2919999999995</v>
      </c>
      <c r="P4748" s="1" t="str">
        <f>IF(Table1[[#This Row],[quantity]]&gt;=6,"Bulk Order","-")</f>
        <v>Bulk Order</v>
      </c>
    </row>
    <row r="4749" spans="1:16" ht="14.25" customHeight="1" x14ac:dyDescent="0.3">
      <c r="A4749" s="6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9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/>
      <c r="N4749" s="1" t="s">
        <v>28</v>
      </c>
      <c r="O4749" s="7">
        <f t="shared" si="150"/>
        <v>2092.2678000000001</v>
      </c>
      <c r="P4749" s="1" t="str">
        <f>IF(Table1[[#This Row],[quantity]]&gt;=6,"Bulk Order","-")</f>
        <v>Bulk Order</v>
      </c>
    </row>
    <row r="4750" spans="1:16" ht="14.25" customHeight="1" x14ac:dyDescent="0.3">
      <c r="A4750" s="6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9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/>
      <c r="N4750" s="1" t="s">
        <v>34</v>
      </c>
      <c r="O4750" s="7">
        <f t="shared" si="150"/>
        <v>1590.7760000000001</v>
      </c>
      <c r="P4750" s="1" t="str">
        <f>IF(Table1[[#This Row],[quantity]]&gt;=6,"Bulk Order","-")</f>
        <v>Bulk Order</v>
      </c>
    </row>
    <row r="4751" spans="1:16" ht="14.25" customHeight="1" x14ac:dyDescent="0.3">
      <c r="A4751" s="6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9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/>
      <c r="N4751" s="1" t="s">
        <v>48</v>
      </c>
      <c r="O4751" s="7">
        <f t="shared" si="150"/>
        <v>2727.3876</v>
      </c>
      <c r="P4751" s="1" t="str">
        <f>IF(Table1[[#This Row],[quantity]]&gt;=6,"Bulk Order","-")</f>
        <v>Bulk Order</v>
      </c>
    </row>
    <row r="4752" spans="1:16" ht="14.25" customHeight="1" x14ac:dyDescent="0.3">
      <c r="A4752" s="6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9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/>
      <c r="N4752" s="1" t="s">
        <v>28</v>
      </c>
      <c r="O4752" s="7">
        <f t="shared" si="150"/>
        <v>304.995</v>
      </c>
      <c r="P4752" s="1" t="str">
        <f>IF(Table1[[#This Row],[quantity]]&gt;=6,"Bulk Order","-")</f>
        <v>-</v>
      </c>
    </row>
    <row r="4753" spans="1:16" ht="14.25" customHeight="1" x14ac:dyDescent="0.3">
      <c r="A4753" s="6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9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/>
      <c r="N4753" s="1" t="s">
        <v>28</v>
      </c>
      <c r="O4753" s="7">
        <f t="shared" si="150"/>
        <v>251.124</v>
      </c>
      <c r="P4753" s="1" t="str">
        <f>IF(Table1[[#This Row],[quantity]]&gt;=6,"Bulk Order","-")</f>
        <v>Bulk Order</v>
      </c>
    </row>
    <row r="4754" spans="1:16" ht="14.25" customHeight="1" x14ac:dyDescent="0.3">
      <c r="A4754" s="6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9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/>
      <c r="N4754" s="1" t="s">
        <v>34</v>
      </c>
      <c r="O4754" s="7">
        <f t="shared" si="150"/>
        <v>1100.9088000000002</v>
      </c>
      <c r="P4754" s="1" t="str">
        <f>IF(Table1[[#This Row],[quantity]]&gt;=6,"Bulk Order","-")</f>
        <v>-</v>
      </c>
    </row>
    <row r="4755" spans="1:16" ht="14.25" customHeight="1" x14ac:dyDescent="0.3">
      <c r="A4755" s="6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9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/>
      <c r="N4755" s="1" t="s">
        <v>39</v>
      </c>
      <c r="O4755" s="7">
        <f t="shared" si="150"/>
        <v>2804.9252000000001</v>
      </c>
      <c r="P4755" s="1" t="str">
        <f>IF(Table1[[#This Row],[quantity]]&gt;=6,"Bulk Order","-")</f>
        <v>-</v>
      </c>
    </row>
    <row r="4756" spans="1:16" ht="14.25" customHeight="1" x14ac:dyDescent="0.3">
      <c r="A4756" s="6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9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/>
      <c r="N4756" s="1" t="s">
        <v>28</v>
      </c>
      <c r="O4756" s="7">
        <f t="shared" si="150"/>
        <v>2310.8795</v>
      </c>
      <c r="P4756" s="1" t="str">
        <f>IF(Table1[[#This Row],[quantity]]&gt;=6,"Bulk Order","-")</f>
        <v>Bulk Order</v>
      </c>
    </row>
    <row r="4757" spans="1:16" ht="14.25" customHeight="1" x14ac:dyDescent="0.3">
      <c r="A4757" s="6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9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/>
      <c r="N4757" s="1" t="s">
        <v>39</v>
      </c>
      <c r="O4757" s="7">
        <f t="shared" si="150"/>
        <v>991.54290000000015</v>
      </c>
      <c r="P4757" s="1" t="str">
        <f>IF(Table1[[#This Row],[quantity]]&gt;=6,"Bulk Order","-")</f>
        <v>-</v>
      </c>
    </row>
    <row r="4758" spans="1:16" ht="14.25" customHeight="1" x14ac:dyDescent="0.3">
      <c r="A4758" s="6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9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/>
      <c r="N4758" s="1" t="s">
        <v>48</v>
      </c>
      <c r="O4758" s="7">
        <f t="shared" si="150"/>
        <v>2178.4308000000001</v>
      </c>
      <c r="P4758" s="1" t="str">
        <f>IF(Table1[[#This Row],[quantity]]&gt;=6,"Bulk Order","-")</f>
        <v>-</v>
      </c>
    </row>
    <row r="4759" spans="1:16" ht="14.25" customHeight="1" x14ac:dyDescent="0.3">
      <c r="A4759" s="6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9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/>
      <c r="N4759" s="1" t="s">
        <v>48</v>
      </c>
      <c r="O4759" s="7">
        <f t="shared" si="150"/>
        <v>1183.6619000000001</v>
      </c>
      <c r="P4759" s="1" t="str">
        <f>IF(Table1[[#This Row],[quantity]]&gt;=6,"Bulk Order","-")</f>
        <v>-</v>
      </c>
    </row>
    <row r="4760" spans="1:16" ht="14.25" customHeight="1" x14ac:dyDescent="0.3">
      <c r="A4760" s="6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9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/>
      <c r="N4760" s="1" t="s">
        <v>17</v>
      </c>
      <c r="O4760" s="7">
        <f t="shared" si="150"/>
        <v>3727.2872000000002</v>
      </c>
      <c r="P4760" s="1" t="str">
        <f>IF(Table1[[#This Row],[quantity]]&gt;=6,"Bulk Order","-")</f>
        <v>Bulk Order</v>
      </c>
    </row>
    <row r="4761" spans="1:16" ht="14.25" customHeight="1" x14ac:dyDescent="0.3">
      <c r="A4761" s="6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9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/>
      <c r="N4761" s="1" t="s">
        <v>39</v>
      </c>
      <c r="O4761" s="7">
        <f t="shared" si="150"/>
        <v>1182.9959999999999</v>
      </c>
      <c r="P4761" s="1" t="str">
        <f>IF(Table1[[#This Row],[quantity]]&gt;=6,"Bulk Order","-")</f>
        <v>-</v>
      </c>
    </row>
    <row r="4762" spans="1:16" ht="14.25" customHeight="1" x14ac:dyDescent="0.3">
      <c r="A4762" s="6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9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/>
      <c r="N4762" s="1" t="s">
        <v>39</v>
      </c>
      <c r="O4762" s="7">
        <f t="shared" si="150"/>
        <v>2323.6976</v>
      </c>
      <c r="P4762" s="1" t="str">
        <f>IF(Table1[[#This Row],[quantity]]&gt;=6,"Bulk Order","-")</f>
        <v>-</v>
      </c>
    </row>
    <row r="4763" spans="1:16" ht="14.25" customHeight="1" x14ac:dyDescent="0.3">
      <c r="A4763" s="6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9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/>
      <c r="N4763" s="1" t="s">
        <v>28</v>
      </c>
      <c r="O4763" s="7">
        <f t="shared" si="150"/>
        <v>1120.3373999999999</v>
      </c>
      <c r="P4763" s="1" t="str">
        <f>IF(Table1[[#This Row],[quantity]]&gt;=6,"Bulk Order","-")</f>
        <v>-</v>
      </c>
    </row>
    <row r="4764" spans="1:16" ht="14.25" customHeight="1" x14ac:dyDescent="0.3">
      <c r="A4764" s="6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9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/>
      <c r="N4764" s="1" t="s">
        <v>23</v>
      </c>
      <c r="O4764" s="7">
        <f t="shared" si="150"/>
        <v>2435.8589999999999</v>
      </c>
      <c r="P4764" s="1" t="str">
        <f>IF(Table1[[#This Row],[quantity]]&gt;=6,"Bulk Order","-")</f>
        <v>Bulk Order</v>
      </c>
    </row>
    <row r="4765" spans="1:16" ht="14.25" customHeight="1" x14ac:dyDescent="0.3">
      <c r="A4765" s="6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9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/>
      <c r="N4765" s="1" t="s">
        <v>23</v>
      </c>
      <c r="O4765" s="7">
        <f t="shared" si="150"/>
        <v>283.57650000000001</v>
      </c>
      <c r="P4765" s="1" t="str">
        <f>IF(Table1[[#This Row],[quantity]]&gt;=6,"Bulk Order","-")</f>
        <v>Bulk Order</v>
      </c>
    </row>
    <row r="4766" spans="1:16" ht="14.25" customHeight="1" x14ac:dyDescent="0.3">
      <c r="A4766" s="6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9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/>
      <c r="N4766" s="1" t="s">
        <v>23</v>
      </c>
      <c r="O4766" s="7">
        <f t="shared" si="150"/>
        <v>411.87090000000001</v>
      </c>
      <c r="P4766" s="1" t="str">
        <f>IF(Table1[[#This Row],[quantity]]&gt;=6,"Bulk Order","-")</f>
        <v>-</v>
      </c>
    </row>
    <row r="4767" spans="1:16" ht="14.25" customHeight="1" x14ac:dyDescent="0.3">
      <c r="A4767" s="6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9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/>
      <c r="N4767" s="1" t="s">
        <v>23</v>
      </c>
      <c r="O4767" s="7">
        <f t="shared" si="150"/>
        <v>2444.0384000000004</v>
      </c>
      <c r="P4767" s="1" t="str">
        <f>IF(Table1[[#This Row],[quantity]]&gt;=6,"Bulk Order","-")</f>
        <v>Bulk Order</v>
      </c>
    </row>
    <row r="4768" spans="1:16" ht="14.25" customHeight="1" x14ac:dyDescent="0.3">
      <c r="A4768" s="6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9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/>
      <c r="N4768" s="1" t="s">
        <v>34</v>
      </c>
      <c r="O4768" s="7">
        <f t="shared" si="150"/>
        <v>4094.9376000000002</v>
      </c>
      <c r="P4768" s="1" t="str">
        <f>IF(Table1[[#This Row],[quantity]]&gt;=6,"Bulk Order","-")</f>
        <v>Bulk Order</v>
      </c>
    </row>
    <row r="4769" spans="1:16" ht="14.25" customHeight="1" x14ac:dyDescent="0.3">
      <c r="A4769" s="6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9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/>
      <c r="N4769" s="1" t="s">
        <v>34</v>
      </c>
      <c r="O4769" s="7">
        <f t="shared" si="150"/>
        <v>346.30309999999997</v>
      </c>
      <c r="P4769" s="1" t="str">
        <f>IF(Table1[[#This Row],[quantity]]&gt;=6,"Bulk Order","-")</f>
        <v>Bulk Order</v>
      </c>
    </row>
    <row r="4770" spans="1:16" ht="14.25" customHeight="1" x14ac:dyDescent="0.3">
      <c r="A4770" s="6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9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/>
      <c r="N4770" s="1" t="s">
        <v>48</v>
      </c>
      <c r="O4770" s="7">
        <f t="shared" si="150"/>
        <v>2402.0034999999998</v>
      </c>
      <c r="P4770" s="1" t="str">
        <f>IF(Table1[[#This Row],[quantity]]&gt;=6,"Bulk Order","-")</f>
        <v>Bulk Order</v>
      </c>
    </row>
    <row r="4771" spans="1:16" ht="14.25" customHeight="1" x14ac:dyDescent="0.3">
      <c r="A4771" s="6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9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/>
      <c r="N4771" s="1" t="s">
        <v>23</v>
      </c>
      <c r="O4771" s="7">
        <f t="shared" si="150"/>
        <v>2654.2001</v>
      </c>
      <c r="P4771" s="1" t="str">
        <f>IF(Table1[[#This Row],[quantity]]&gt;=6,"Bulk Order","-")</f>
        <v>-</v>
      </c>
    </row>
    <row r="4772" spans="1:16" ht="14.25" customHeight="1" x14ac:dyDescent="0.3">
      <c r="A4772" s="6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9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/>
      <c r="N4772" s="1" t="s">
        <v>39</v>
      </c>
      <c r="O4772" s="7">
        <f t="shared" si="150"/>
        <v>1651.6976</v>
      </c>
      <c r="P4772" s="1" t="str">
        <f>IF(Table1[[#This Row],[quantity]]&gt;=6,"Bulk Order","-")</f>
        <v>Bulk Order</v>
      </c>
    </row>
    <row r="4773" spans="1:16" ht="14.25" customHeight="1" x14ac:dyDescent="0.3">
      <c r="A4773" s="6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9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/>
      <c r="N4773" s="1" t="s">
        <v>48</v>
      </c>
      <c r="O4773" s="7">
        <f t="shared" si="150"/>
        <v>1341.8837999999998</v>
      </c>
      <c r="P4773" s="1" t="str">
        <f>IF(Table1[[#This Row],[quantity]]&gt;=6,"Bulk Order","-")</f>
        <v>-</v>
      </c>
    </row>
    <row r="4774" spans="1:16" ht="14.25" customHeight="1" x14ac:dyDescent="0.3">
      <c r="A4774" s="6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9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/>
      <c r="N4774" s="1" t="s">
        <v>39</v>
      </c>
      <c r="O4774" s="7">
        <f t="shared" si="150"/>
        <v>1104.3978</v>
      </c>
      <c r="P4774" s="1" t="str">
        <f>IF(Table1[[#This Row],[quantity]]&gt;=6,"Bulk Order","-")</f>
        <v>Bulk Order</v>
      </c>
    </row>
    <row r="4775" spans="1:16" ht="14.25" customHeight="1" x14ac:dyDescent="0.3">
      <c r="A4775" s="6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9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/>
      <c r="N4775" s="1" t="s">
        <v>39</v>
      </c>
      <c r="O4775" s="7">
        <f t="shared" si="150"/>
        <v>1712.8304000000001</v>
      </c>
      <c r="P4775" s="1" t="str">
        <f>IF(Table1[[#This Row],[quantity]]&gt;=6,"Bulk Order","-")</f>
        <v>-</v>
      </c>
    </row>
    <row r="4776" spans="1:16" ht="14.25" customHeight="1" x14ac:dyDescent="0.3">
      <c r="A4776" s="6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9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/>
      <c r="N4776" s="1" t="s">
        <v>48</v>
      </c>
      <c r="O4776" s="7">
        <f t="shared" si="150"/>
        <v>3234.4839999999999</v>
      </c>
      <c r="P4776" s="1" t="str">
        <f>IF(Table1[[#This Row],[quantity]]&gt;=6,"Bulk Order","-")</f>
        <v>-</v>
      </c>
    </row>
    <row r="4777" spans="1:16" ht="14.25" customHeight="1" x14ac:dyDescent="0.3">
      <c r="A4777" s="6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9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/>
      <c r="N4777" s="1" t="s">
        <v>39</v>
      </c>
      <c r="O4777" s="7">
        <f t="shared" si="150"/>
        <v>335.928</v>
      </c>
      <c r="P4777" s="1" t="str">
        <f>IF(Table1[[#This Row],[quantity]]&gt;=6,"Bulk Order","-")</f>
        <v>Bulk Order</v>
      </c>
    </row>
    <row r="4778" spans="1:16" ht="14.25" customHeight="1" x14ac:dyDescent="0.3">
      <c r="A4778" s="6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9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/>
      <c r="N4778" s="1" t="s">
        <v>28</v>
      </c>
      <c r="O4778" s="7">
        <f t="shared" si="150"/>
        <v>2521.2529999999997</v>
      </c>
      <c r="P4778" s="1" t="str">
        <f>IF(Table1[[#This Row],[quantity]]&gt;=6,"Bulk Order","-")</f>
        <v>Bulk Order</v>
      </c>
    </row>
    <row r="4779" spans="1:16" ht="14.25" customHeight="1" x14ac:dyDescent="0.3">
      <c r="A4779" s="6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9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/>
      <c r="N4779" s="1" t="s">
        <v>23</v>
      </c>
      <c r="O4779" s="7">
        <f t="shared" si="150"/>
        <v>1363.1847</v>
      </c>
      <c r="P4779" s="1" t="str">
        <f>IF(Table1[[#This Row],[quantity]]&gt;=6,"Bulk Order","-")</f>
        <v>Bulk Order</v>
      </c>
    </row>
    <row r="4780" spans="1:16" ht="14.25" customHeight="1" x14ac:dyDescent="0.3">
      <c r="A4780" s="6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9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/>
      <c r="N4780" s="1" t="s">
        <v>39</v>
      </c>
      <c r="O4780" s="7">
        <f t="shared" si="150"/>
        <v>1646.5953</v>
      </c>
      <c r="P4780" s="1" t="str">
        <f>IF(Table1[[#This Row],[quantity]]&gt;=6,"Bulk Order","-")</f>
        <v>-</v>
      </c>
    </row>
    <row r="4781" spans="1:16" ht="14.25" customHeight="1" x14ac:dyDescent="0.3">
      <c r="A4781" s="6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9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/>
      <c r="N4781" s="1" t="s">
        <v>17</v>
      </c>
      <c r="O4781" s="7">
        <f t="shared" si="150"/>
        <v>1873.7399999999998</v>
      </c>
      <c r="P4781" s="1" t="str">
        <f>IF(Table1[[#This Row],[quantity]]&gt;=6,"Bulk Order","-")</f>
        <v>Bulk Order</v>
      </c>
    </row>
    <row r="4782" spans="1:16" ht="14.25" customHeight="1" x14ac:dyDescent="0.3">
      <c r="A4782" s="6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9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/>
      <c r="N4782" s="1" t="s">
        <v>39</v>
      </c>
      <c r="O4782" s="7">
        <f t="shared" si="150"/>
        <v>2885.8244999999997</v>
      </c>
      <c r="P4782" s="1" t="str">
        <f>IF(Table1[[#This Row],[quantity]]&gt;=6,"Bulk Order","-")</f>
        <v>-</v>
      </c>
    </row>
    <row r="4783" spans="1:16" ht="14.25" customHeight="1" x14ac:dyDescent="0.3">
      <c r="A4783" s="6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9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/>
      <c r="N4783" s="1" t="s">
        <v>34</v>
      </c>
      <c r="O4783" s="7">
        <f t="shared" si="150"/>
        <v>2673.0976999999998</v>
      </c>
      <c r="P4783" s="1" t="str">
        <f>IF(Table1[[#This Row],[quantity]]&gt;=6,"Bulk Order","-")</f>
        <v>-</v>
      </c>
    </row>
    <row r="4784" spans="1:16" ht="14.25" customHeight="1" x14ac:dyDescent="0.3">
      <c r="A4784" s="6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9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/>
      <c r="N4784" s="1" t="s">
        <v>17</v>
      </c>
      <c r="O4784" s="7">
        <f t="shared" si="150"/>
        <v>1031.1179999999999</v>
      </c>
      <c r="P4784" s="1" t="str">
        <f>IF(Table1[[#This Row],[quantity]]&gt;=6,"Bulk Order","-")</f>
        <v>-</v>
      </c>
    </row>
    <row r="4785" spans="1:16" ht="14.25" customHeight="1" x14ac:dyDescent="0.3">
      <c r="A4785" s="6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9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/>
      <c r="N4785" s="1" t="s">
        <v>28</v>
      </c>
      <c r="O4785" s="7">
        <f t="shared" si="150"/>
        <v>440.41500000000002</v>
      </c>
      <c r="P4785" s="1" t="str">
        <f>IF(Table1[[#This Row],[quantity]]&gt;=6,"Bulk Order","-")</f>
        <v>-</v>
      </c>
    </row>
    <row r="4786" spans="1:16" ht="14.25" customHeight="1" x14ac:dyDescent="0.3">
      <c r="A4786" s="6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9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/>
      <c r="N4786" s="1" t="s">
        <v>39</v>
      </c>
      <c r="O4786" s="7">
        <f t="shared" si="150"/>
        <v>2220.5679999999998</v>
      </c>
      <c r="P4786" s="1" t="str">
        <f>IF(Table1[[#This Row],[quantity]]&gt;=6,"Bulk Order","-")</f>
        <v>Bulk Order</v>
      </c>
    </row>
    <row r="4787" spans="1:16" ht="14.25" customHeight="1" x14ac:dyDescent="0.3">
      <c r="A4787" s="6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9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/>
      <c r="N4787" s="1" t="s">
        <v>48</v>
      </c>
      <c r="O4787" s="7">
        <f t="shared" si="150"/>
        <v>1994.9327999999998</v>
      </c>
      <c r="P4787" s="1" t="str">
        <f>IF(Table1[[#This Row],[quantity]]&gt;=6,"Bulk Order","-")</f>
        <v>Bulk Order</v>
      </c>
    </row>
    <row r="4788" spans="1:16" ht="14.25" customHeight="1" x14ac:dyDescent="0.3">
      <c r="A4788" s="6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9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/>
      <c r="N4788" s="1" t="s">
        <v>48</v>
      </c>
      <c r="O4788" s="7">
        <f t="shared" si="150"/>
        <v>2543.8575000000001</v>
      </c>
      <c r="P4788" s="1" t="str">
        <f>IF(Table1[[#This Row],[quantity]]&gt;=6,"Bulk Order","-")</f>
        <v>Bulk Order</v>
      </c>
    </row>
    <row r="4789" spans="1:16" ht="14.25" customHeight="1" x14ac:dyDescent="0.3">
      <c r="A4789" s="6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9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/>
      <c r="N4789" s="1" t="s">
        <v>17</v>
      </c>
      <c r="O4789" s="7">
        <f t="shared" si="150"/>
        <v>1998.384</v>
      </c>
      <c r="P4789" s="1" t="str">
        <f>IF(Table1[[#This Row],[quantity]]&gt;=6,"Bulk Order","-")</f>
        <v>-</v>
      </c>
    </row>
    <row r="4790" spans="1:16" ht="14.25" customHeight="1" x14ac:dyDescent="0.3">
      <c r="A4790" s="6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9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/>
      <c r="N4790" s="1" t="s">
        <v>28</v>
      </c>
      <c r="O4790" s="7">
        <f t="shared" si="150"/>
        <v>3645.9456</v>
      </c>
      <c r="P4790" s="1" t="str">
        <f>IF(Table1[[#This Row],[quantity]]&gt;=6,"Bulk Order","-")</f>
        <v>Bulk Order</v>
      </c>
    </row>
    <row r="4791" spans="1:16" ht="14.25" customHeight="1" x14ac:dyDescent="0.3">
      <c r="A4791" s="6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9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/>
      <c r="N4791" s="1" t="s">
        <v>39</v>
      </c>
      <c r="O4791" s="7">
        <f t="shared" si="150"/>
        <v>2534.884</v>
      </c>
      <c r="P4791" s="1" t="str">
        <f>IF(Table1[[#This Row],[quantity]]&gt;=6,"Bulk Order","-")</f>
        <v>Bulk Order</v>
      </c>
    </row>
    <row r="4792" spans="1:16" ht="14.25" customHeight="1" x14ac:dyDescent="0.3">
      <c r="A4792" s="6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9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/>
      <c r="N4792" s="1" t="s">
        <v>28</v>
      </c>
      <c r="O4792" s="7">
        <f t="shared" si="150"/>
        <v>290.09960000000001</v>
      </c>
      <c r="P4792" s="1" t="str">
        <f>IF(Table1[[#This Row],[quantity]]&gt;=6,"Bulk Order","-")</f>
        <v>Bulk Order</v>
      </c>
    </row>
    <row r="4793" spans="1:16" ht="14.25" customHeight="1" x14ac:dyDescent="0.3">
      <c r="A4793" s="6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9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/>
      <c r="N4793" s="1" t="s">
        <v>34</v>
      </c>
      <c r="O4793" s="7">
        <f t="shared" si="150"/>
        <v>2509.8334</v>
      </c>
      <c r="P4793" s="1" t="str">
        <f>IF(Table1[[#This Row],[quantity]]&gt;=6,"Bulk Order","-")</f>
        <v>Bulk Order</v>
      </c>
    </row>
    <row r="4794" spans="1:16" ht="14.25" customHeight="1" x14ac:dyDescent="0.3">
      <c r="A4794" s="6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9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/>
      <c r="N4794" s="1" t="s">
        <v>17</v>
      </c>
      <c r="O4794" s="7">
        <f t="shared" si="150"/>
        <v>269.56710000000004</v>
      </c>
      <c r="P4794" s="1" t="str">
        <f>IF(Table1[[#This Row],[quantity]]&gt;=6,"Bulk Order","-")</f>
        <v>Bulk Order</v>
      </c>
    </row>
    <row r="4795" spans="1:16" ht="14.25" customHeight="1" x14ac:dyDescent="0.3">
      <c r="A4795" s="6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9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/>
      <c r="N4795" s="1" t="s">
        <v>34</v>
      </c>
      <c r="O4795" s="7">
        <f t="shared" si="150"/>
        <v>2052.8729999999996</v>
      </c>
      <c r="P4795" s="1" t="str">
        <f>IF(Table1[[#This Row],[quantity]]&gt;=6,"Bulk Order","-")</f>
        <v>Bulk Order</v>
      </c>
    </row>
    <row r="4796" spans="1:16" ht="14.25" customHeight="1" x14ac:dyDescent="0.3">
      <c r="A4796" s="6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9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/>
      <c r="N4796" s="1" t="s">
        <v>17</v>
      </c>
      <c r="O4796" s="7">
        <f t="shared" si="150"/>
        <v>2031.1996000000001</v>
      </c>
      <c r="P4796" s="1" t="str">
        <f>IF(Table1[[#This Row],[quantity]]&gt;=6,"Bulk Order","-")</f>
        <v>Bulk Order</v>
      </c>
    </row>
    <row r="4797" spans="1:16" ht="14.25" customHeight="1" x14ac:dyDescent="0.3">
      <c r="A4797" s="6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9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/>
      <c r="N4797" s="1" t="s">
        <v>48</v>
      </c>
      <c r="O4797" s="7">
        <f t="shared" si="150"/>
        <v>1966.4232</v>
      </c>
      <c r="P4797" s="1" t="str">
        <f>IF(Table1[[#This Row],[quantity]]&gt;=6,"Bulk Order","-")</f>
        <v>-</v>
      </c>
    </row>
    <row r="4798" spans="1:16" ht="14.25" customHeight="1" x14ac:dyDescent="0.3">
      <c r="A4798" s="6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9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/>
      <c r="N4798" s="1" t="s">
        <v>23</v>
      </c>
      <c r="O4798" s="7">
        <f t="shared" si="150"/>
        <v>1698.9053999999999</v>
      </c>
      <c r="P4798" s="1" t="str">
        <f>IF(Table1[[#This Row],[quantity]]&gt;=6,"Bulk Order","-")</f>
        <v>-</v>
      </c>
    </row>
    <row r="4799" spans="1:16" ht="14.25" customHeight="1" x14ac:dyDescent="0.3">
      <c r="A4799" s="6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9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/>
      <c r="N4799" s="1" t="s">
        <v>28</v>
      </c>
      <c r="O4799" s="7">
        <f t="shared" si="150"/>
        <v>2184.8825999999999</v>
      </c>
      <c r="P4799" s="1" t="str">
        <f>IF(Table1[[#This Row],[quantity]]&gt;=6,"Bulk Order","-")</f>
        <v>-</v>
      </c>
    </row>
    <row r="4800" spans="1:16" ht="14.25" customHeight="1" x14ac:dyDescent="0.3">
      <c r="A4800" s="6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9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/>
      <c r="N4800" s="1" t="s">
        <v>28</v>
      </c>
      <c r="O4800" s="7">
        <f t="shared" si="150"/>
        <v>1050.2177000000001</v>
      </c>
      <c r="P4800" s="1" t="str">
        <f>IF(Table1[[#This Row],[quantity]]&gt;=6,"Bulk Order","-")</f>
        <v>Bulk Order</v>
      </c>
    </row>
    <row r="4801" spans="1:16" ht="14.25" customHeight="1" x14ac:dyDescent="0.3">
      <c r="A4801" s="6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9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/>
      <c r="N4801" s="1" t="s">
        <v>28</v>
      </c>
      <c r="O4801" s="7">
        <f t="shared" si="150"/>
        <v>1173.7043999999999</v>
      </c>
      <c r="P4801" s="1" t="str">
        <f>IF(Table1[[#This Row],[quantity]]&gt;=6,"Bulk Order","-")</f>
        <v>Bulk Order</v>
      </c>
    </row>
    <row r="4802" spans="1:16" ht="14.25" customHeight="1" x14ac:dyDescent="0.3">
      <c r="A4802" s="6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9"/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/>
      <c r="N4802" s="1" t="s">
        <v>34</v>
      </c>
      <c r="O4802" s="7">
        <f t="shared" si="150"/>
        <v>941.30870000000004</v>
      </c>
      <c r="P4802" s="1" t="str">
        <f>IF(Table1[[#This Row],[quantity]]&gt;=6,"Bulk Order","-")</f>
        <v>-</v>
      </c>
    </row>
    <row r="4803" spans="1:16" ht="14.25" customHeight="1" x14ac:dyDescent="0.3">
      <c r="A4803" s="6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ref="F4803:F4866" si="151">D4803*E4803</f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/>
      <c r="N4803" s="1" t="s">
        <v>39</v>
      </c>
      <c r="O4803" s="7">
        <f t="shared" ref="O4803:O4866" si="152">D4803-F4803</f>
        <v>1898.028</v>
      </c>
      <c r="P4803" s="1" t="str">
        <f>IF(Table1[[#This Row],[quantity]]&gt;=6,"Bulk Order","-")</f>
        <v>Bulk Order</v>
      </c>
    </row>
    <row r="4804" spans="1:16" ht="14.25" customHeight="1" x14ac:dyDescent="0.3">
      <c r="A4804" s="6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1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/>
      <c r="N4804" s="1" t="s">
        <v>39</v>
      </c>
      <c r="O4804" s="7">
        <f t="shared" si="152"/>
        <v>351.70719999999994</v>
      </c>
      <c r="P4804" s="1" t="str">
        <f>IF(Table1[[#This Row],[quantity]]&gt;=6,"Bulk Order","-")</f>
        <v>Bulk Order</v>
      </c>
    </row>
    <row r="4805" spans="1:16" ht="14.25" customHeight="1" x14ac:dyDescent="0.3">
      <c r="A4805" s="6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1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/>
      <c r="N4805" s="1" t="s">
        <v>34</v>
      </c>
      <c r="O4805" s="7">
        <f t="shared" si="152"/>
        <v>1521.9657</v>
      </c>
      <c r="P4805" s="1" t="str">
        <f>IF(Table1[[#This Row],[quantity]]&gt;=6,"Bulk Order","-")</f>
        <v>Bulk Order</v>
      </c>
    </row>
    <row r="4806" spans="1:16" ht="14.25" customHeight="1" x14ac:dyDescent="0.3">
      <c r="A4806" s="6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1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/>
      <c r="N4806" s="1" t="s">
        <v>48</v>
      </c>
      <c r="O4806" s="7">
        <f t="shared" si="152"/>
        <v>999.50960000000009</v>
      </c>
      <c r="P4806" s="1" t="str">
        <f>IF(Table1[[#This Row],[quantity]]&gt;=6,"Bulk Order","-")</f>
        <v>-</v>
      </c>
    </row>
    <row r="4807" spans="1:16" ht="14.25" customHeight="1" x14ac:dyDescent="0.3">
      <c r="A4807" s="6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1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/>
      <c r="N4807" s="1" t="s">
        <v>23</v>
      </c>
      <c r="O4807" s="7">
        <f t="shared" si="152"/>
        <v>1076.8912</v>
      </c>
      <c r="P4807" s="1" t="str">
        <f>IF(Table1[[#This Row],[quantity]]&gt;=6,"Bulk Order","-")</f>
        <v>-</v>
      </c>
    </row>
    <row r="4808" spans="1:16" ht="14.25" customHeight="1" x14ac:dyDescent="0.3">
      <c r="A4808" s="6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1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/>
      <c r="N4808" s="1" t="s">
        <v>39</v>
      </c>
      <c r="O4808" s="7">
        <f t="shared" si="152"/>
        <v>342.98519999999996</v>
      </c>
      <c r="P4808" s="1" t="str">
        <f>IF(Table1[[#This Row],[quantity]]&gt;=6,"Bulk Order","-")</f>
        <v>-</v>
      </c>
    </row>
    <row r="4809" spans="1:16" ht="14.25" customHeight="1" x14ac:dyDescent="0.3">
      <c r="A4809" s="6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1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/>
      <c r="N4809" s="1" t="s">
        <v>48</v>
      </c>
      <c r="O4809" s="7">
        <f t="shared" si="152"/>
        <v>557.75520000000006</v>
      </c>
      <c r="P4809" s="1" t="str">
        <f>IF(Table1[[#This Row],[quantity]]&gt;=6,"Bulk Order","-")</f>
        <v>-</v>
      </c>
    </row>
    <row r="4810" spans="1:16" ht="14.25" customHeight="1" x14ac:dyDescent="0.3">
      <c r="A4810" s="6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1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/>
      <c r="N4810" s="1" t="s">
        <v>28</v>
      </c>
      <c r="O4810" s="7">
        <f t="shared" si="152"/>
        <v>1371.96</v>
      </c>
      <c r="P4810" s="1" t="str">
        <f>IF(Table1[[#This Row],[quantity]]&gt;=6,"Bulk Order","-")</f>
        <v>-</v>
      </c>
    </row>
    <row r="4811" spans="1:16" ht="14.25" customHeight="1" x14ac:dyDescent="0.3">
      <c r="A4811" s="6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1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/>
      <c r="N4811" s="1" t="s">
        <v>34</v>
      </c>
      <c r="O4811" s="7">
        <f t="shared" si="152"/>
        <v>1900.5641999999998</v>
      </c>
      <c r="P4811" s="1" t="str">
        <f>IF(Table1[[#This Row],[quantity]]&gt;=6,"Bulk Order","-")</f>
        <v>-</v>
      </c>
    </row>
    <row r="4812" spans="1:16" ht="14.25" customHeight="1" x14ac:dyDescent="0.3">
      <c r="A4812" s="6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1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/>
      <c r="N4812" s="1" t="s">
        <v>28</v>
      </c>
      <c r="O4812" s="7">
        <f t="shared" si="152"/>
        <v>1122.2502999999999</v>
      </c>
      <c r="P4812" s="1" t="str">
        <f>IF(Table1[[#This Row],[quantity]]&gt;=6,"Bulk Order","-")</f>
        <v>-</v>
      </c>
    </row>
    <row r="4813" spans="1:16" ht="14.25" customHeight="1" x14ac:dyDescent="0.3">
      <c r="A4813" s="6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1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/>
      <c r="N4813" s="1" t="s">
        <v>28</v>
      </c>
      <c r="O4813" s="7">
        <f t="shared" si="152"/>
        <v>1971.7139999999999</v>
      </c>
      <c r="P4813" s="1" t="str">
        <f>IF(Table1[[#This Row],[quantity]]&gt;=6,"Bulk Order","-")</f>
        <v>Bulk Order</v>
      </c>
    </row>
    <row r="4814" spans="1:16" ht="14.25" customHeight="1" x14ac:dyDescent="0.3">
      <c r="A4814" s="6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1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/>
      <c r="N4814" s="1" t="s">
        <v>48</v>
      </c>
      <c r="O4814" s="7">
        <f t="shared" si="152"/>
        <v>1239.2269000000001</v>
      </c>
      <c r="P4814" s="1" t="str">
        <f>IF(Table1[[#This Row],[quantity]]&gt;=6,"Bulk Order","-")</f>
        <v>Bulk Order</v>
      </c>
    </row>
    <row r="4815" spans="1:16" ht="14.25" customHeight="1" x14ac:dyDescent="0.3">
      <c r="A4815" s="6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1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/>
      <c r="N4815" s="1" t="s">
        <v>39</v>
      </c>
      <c r="O4815" s="7">
        <f t="shared" si="152"/>
        <v>1500.605</v>
      </c>
      <c r="P4815" s="1" t="str">
        <f>IF(Table1[[#This Row],[quantity]]&gt;=6,"Bulk Order","-")</f>
        <v>-</v>
      </c>
    </row>
    <row r="4816" spans="1:16" ht="14.25" customHeight="1" x14ac:dyDescent="0.3">
      <c r="A4816" s="6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1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/>
      <c r="N4816" s="1" t="s">
        <v>34</v>
      </c>
      <c r="O4816" s="7">
        <f t="shared" si="152"/>
        <v>2911.7964000000002</v>
      </c>
      <c r="P4816" s="1" t="str">
        <f>IF(Table1[[#This Row],[quantity]]&gt;=6,"Bulk Order","-")</f>
        <v>-</v>
      </c>
    </row>
    <row r="4817" spans="1:16" ht="14.25" customHeight="1" x14ac:dyDescent="0.3">
      <c r="A4817" s="6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1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/>
      <c r="N4817" s="1" t="s">
        <v>34</v>
      </c>
      <c r="O4817" s="7">
        <f t="shared" si="152"/>
        <v>2468.0832</v>
      </c>
      <c r="P4817" s="1" t="str">
        <f>IF(Table1[[#This Row],[quantity]]&gt;=6,"Bulk Order","-")</f>
        <v>-</v>
      </c>
    </row>
    <row r="4818" spans="1:16" ht="14.25" customHeight="1" x14ac:dyDescent="0.3">
      <c r="A4818" s="6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1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/>
      <c r="N4818" s="1" t="s">
        <v>17</v>
      </c>
      <c r="O4818" s="7">
        <f t="shared" si="152"/>
        <v>4293.5040000000008</v>
      </c>
      <c r="P4818" s="1" t="str">
        <f>IF(Table1[[#This Row],[quantity]]&gt;=6,"Bulk Order","-")</f>
        <v>Bulk Order</v>
      </c>
    </row>
    <row r="4819" spans="1:16" ht="14.25" customHeight="1" x14ac:dyDescent="0.3">
      <c r="A4819" s="6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1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/>
      <c r="N4819" s="1" t="s">
        <v>23</v>
      </c>
      <c r="O4819" s="7">
        <f t="shared" si="152"/>
        <v>948.89580000000001</v>
      </c>
      <c r="P4819" s="1" t="str">
        <f>IF(Table1[[#This Row],[quantity]]&gt;=6,"Bulk Order","-")</f>
        <v>Bulk Order</v>
      </c>
    </row>
    <row r="4820" spans="1:16" ht="14.25" customHeight="1" x14ac:dyDescent="0.3">
      <c r="A4820" s="6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1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/>
      <c r="N4820" s="1" t="s">
        <v>39</v>
      </c>
      <c r="O4820" s="7">
        <f t="shared" si="152"/>
        <v>2161.3384000000001</v>
      </c>
      <c r="P4820" s="1" t="str">
        <f>IF(Table1[[#This Row],[quantity]]&gt;=6,"Bulk Order","-")</f>
        <v>-</v>
      </c>
    </row>
    <row r="4821" spans="1:16" ht="14.25" customHeight="1" x14ac:dyDescent="0.3">
      <c r="A4821" s="6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1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/>
      <c r="N4821" s="1" t="s">
        <v>28</v>
      </c>
      <c r="O4821" s="7">
        <f t="shared" si="152"/>
        <v>2937.1014999999998</v>
      </c>
      <c r="P4821" s="1" t="str">
        <f>IF(Table1[[#This Row],[quantity]]&gt;=6,"Bulk Order","-")</f>
        <v>-</v>
      </c>
    </row>
    <row r="4822" spans="1:16" ht="14.25" customHeight="1" x14ac:dyDescent="0.3">
      <c r="A4822" s="6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1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/>
      <c r="N4822" s="1" t="s">
        <v>39</v>
      </c>
      <c r="O4822" s="7">
        <f t="shared" si="152"/>
        <v>3301.8281999999999</v>
      </c>
      <c r="P4822" s="1" t="str">
        <f>IF(Table1[[#This Row],[quantity]]&gt;=6,"Bulk Order","-")</f>
        <v>Bulk Order</v>
      </c>
    </row>
    <row r="4823" spans="1:16" ht="14.25" customHeight="1" x14ac:dyDescent="0.3">
      <c r="A4823" s="6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1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/>
      <c r="N4823" s="1" t="s">
        <v>48</v>
      </c>
      <c r="O4823" s="7">
        <f t="shared" si="152"/>
        <v>2825.0852</v>
      </c>
      <c r="P4823" s="1" t="str">
        <f>IF(Table1[[#This Row],[quantity]]&gt;=6,"Bulk Order","-")</f>
        <v>Bulk Order</v>
      </c>
    </row>
    <row r="4824" spans="1:16" ht="14.25" customHeight="1" x14ac:dyDescent="0.3">
      <c r="A4824" s="6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1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/>
      <c r="N4824" s="1" t="s">
        <v>34</v>
      </c>
      <c r="O4824" s="7">
        <f t="shared" si="152"/>
        <v>88.070400000000006</v>
      </c>
      <c r="P4824" s="1" t="str">
        <f>IF(Table1[[#This Row],[quantity]]&gt;=6,"Bulk Order","-")</f>
        <v>-</v>
      </c>
    </row>
    <row r="4825" spans="1:16" ht="14.25" customHeight="1" x14ac:dyDescent="0.3">
      <c r="A4825" s="6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1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/>
      <c r="N4825" s="1" t="s">
        <v>28</v>
      </c>
      <c r="O4825" s="7">
        <f t="shared" si="152"/>
        <v>506.02699999999999</v>
      </c>
      <c r="P4825" s="1" t="str">
        <f>IF(Table1[[#This Row],[quantity]]&gt;=6,"Bulk Order","-")</f>
        <v>Bulk Order</v>
      </c>
    </row>
    <row r="4826" spans="1:16" ht="14.25" customHeight="1" x14ac:dyDescent="0.3">
      <c r="A4826" s="6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1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/>
      <c r="N4826" s="1" t="s">
        <v>39</v>
      </c>
      <c r="O4826" s="7">
        <f t="shared" si="152"/>
        <v>2757.4506000000001</v>
      </c>
      <c r="P4826" s="1" t="str">
        <f>IF(Table1[[#This Row],[quantity]]&gt;=6,"Bulk Order","-")</f>
        <v>Bulk Order</v>
      </c>
    </row>
    <row r="4827" spans="1:16" ht="14.25" customHeight="1" x14ac:dyDescent="0.3">
      <c r="A4827" s="6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1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/>
      <c r="N4827" s="1" t="s">
        <v>39</v>
      </c>
      <c r="O4827" s="7">
        <f t="shared" si="152"/>
        <v>1750.4225999999999</v>
      </c>
      <c r="P4827" s="1" t="str">
        <f>IF(Table1[[#This Row],[quantity]]&gt;=6,"Bulk Order","-")</f>
        <v>Bulk Order</v>
      </c>
    </row>
    <row r="4828" spans="1:16" ht="14.25" customHeight="1" x14ac:dyDescent="0.3">
      <c r="A4828" s="6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1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/>
      <c r="N4828" s="1" t="s">
        <v>23</v>
      </c>
      <c r="O4828" s="7">
        <f t="shared" si="152"/>
        <v>2056.855</v>
      </c>
      <c r="P4828" s="1" t="str">
        <f>IF(Table1[[#This Row],[quantity]]&gt;=6,"Bulk Order","-")</f>
        <v>-</v>
      </c>
    </row>
    <row r="4829" spans="1:16" ht="14.25" customHeight="1" x14ac:dyDescent="0.3">
      <c r="A4829" s="6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1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/>
      <c r="N4829" s="1" t="s">
        <v>48</v>
      </c>
      <c r="O4829" s="7">
        <f t="shared" si="152"/>
        <v>99.980999999999995</v>
      </c>
      <c r="P4829" s="1" t="str">
        <f>IF(Table1[[#This Row],[quantity]]&gt;=6,"Bulk Order","-")</f>
        <v>Bulk Order</v>
      </c>
    </row>
    <row r="4830" spans="1:16" ht="14.25" customHeight="1" x14ac:dyDescent="0.3">
      <c r="A4830" s="6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1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/>
      <c r="N4830" s="1" t="s">
        <v>48</v>
      </c>
      <c r="O4830" s="7">
        <f t="shared" si="152"/>
        <v>3973.1062000000002</v>
      </c>
      <c r="P4830" s="1" t="str">
        <f>IF(Table1[[#This Row],[quantity]]&gt;=6,"Bulk Order","-")</f>
        <v>-</v>
      </c>
    </row>
    <row r="4831" spans="1:16" ht="14.25" customHeight="1" x14ac:dyDescent="0.3">
      <c r="A4831" s="6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1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/>
      <c r="N4831" s="1" t="s">
        <v>28</v>
      </c>
      <c r="O4831" s="7">
        <f t="shared" si="152"/>
        <v>419.47950000000003</v>
      </c>
      <c r="P4831" s="1" t="str">
        <f>IF(Table1[[#This Row],[quantity]]&gt;=6,"Bulk Order","-")</f>
        <v>-</v>
      </c>
    </row>
    <row r="4832" spans="1:16" ht="14.25" customHeight="1" x14ac:dyDescent="0.3">
      <c r="A4832" s="6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1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/>
      <c r="N4832" s="1" t="s">
        <v>28</v>
      </c>
      <c r="O4832" s="7">
        <f t="shared" si="152"/>
        <v>821.99879999999996</v>
      </c>
      <c r="P4832" s="1" t="str">
        <f>IF(Table1[[#This Row],[quantity]]&gt;=6,"Bulk Order","-")</f>
        <v>Bulk Order</v>
      </c>
    </row>
    <row r="4833" spans="1:16" ht="14.25" customHeight="1" x14ac:dyDescent="0.3">
      <c r="A4833" s="6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1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/>
      <c r="N4833" s="1" t="s">
        <v>17</v>
      </c>
      <c r="O4833" s="7">
        <f t="shared" si="152"/>
        <v>4024.2383999999997</v>
      </c>
      <c r="P4833" s="1" t="str">
        <f>IF(Table1[[#This Row],[quantity]]&gt;=6,"Bulk Order","-")</f>
        <v>Bulk Order</v>
      </c>
    </row>
    <row r="4834" spans="1:16" ht="14.25" customHeight="1" x14ac:dyDescent="0.3">
      <c r="A4834" s="6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1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/>
      <c r="N4834" s="1" t="s">
        <v>34</v>
      </c>
      <c r="O4834" s="7">
        <f t="shared" si="152"/>
        <v>239.92439999999999</v>
      </c>
      <c r="P4834" s="1" t="str">
        <f>IF(Table1[[#This Row],[quantity]]&gt;=6,"Bulk Order","-")</f>
        <v>Bulk Order</v>
      </c>
    </row>
    <row r="4835" spans="1:16" ht="14.25" customHeight="1" x14ac:dyDescent="0.3">
      <c r="A4835" s="6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1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/>
      <c r="N4835" s="1" t="s">
        <v>17</v>
      </c>
      <c r="O4835" s="7">
        <f t="shared" si="152"/>
        <v>1194.7979999999998</v>
      </c>
      <c r="P4835" s="1" t="str">
        <f>IF(Table1[[#This Row],[quantity]]&gt;=6,"Bulk Order","-")</f>
        <v>Bulk Order</v>
      </c>
    </row>
    <row r="4836" spans="1:16" ht="14.25" customHeight="1" x14ac:dyDescent="0.3">
      <c r="A4836" s="6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1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/>
      <c r="N4836" s="1" t="s">
        <v>17</v>
      </c>
      <c r="O4836" s="7">
        <f t="shared" si="152"/>
        <v>329.08160000000004</v>
      </c>
      <c r="P4836" s="1" t="str">
        <f>IF(Table1[[#This Row],[quantity]]&gt;=6,"Bulk Order","-")</f>
        <v>-</v>
      </c>
    </row>
    <row r="4837" spans="1:16" ht="14.25" customHeight="1" x14ac:dyDescent="0.3">
      <c r="A4837" s="6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1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/>
      <c r="N4837" s="1" t="s">
        <v>39</v>
      </c>
      <c r="O4837" s="7">
        <f t="shared" si="152"/>
        <v>2783.7290000000003</v>
      </c>
      <c r="P4837" s="1" t="str">
        <f>IF(Table1[[#This Row],[quantity]]&gt;=6,"Bulk Order","-")</f>
        <v>-</v>
      </c>
    </row>
    <row r="4838" spans="1:16" ht="14.25" customHeight="1" x14ac:dyDescent="0.3">
      <c r="A4838" s="6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1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/>
      <c r="N4838" s="1" t="s">
        <v>39</v>
      </c>
      <c r="O4838" s="7">
        <f t="shared" si="152"/>
        <v>2552.2416000000003</v>
      </c>
      <c r="P4838" s="1" t="str">
        <f>IF(Table1[[#This Row],[quantity]]&gt;=6,"Bulk Order","-")</f>
        <v>-</v>
      </c>
    </row>
    <row r="4839" spans="1:16" ht="14.25" customHeight="1" x14ac:dyDescent="0.3">
      <c r="A4839" s="6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1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/>
      <c r="N4839" s="1" t="s">
        <v>28</v>
      </c>
      <c r="O4839" s="7">
        <f t="shared" si="152"/>
        <v>2091.2579999999998</v>
      </c>
      <c r="P4839" s="1" t="str">
        <f>IF(Table1[[#This Row],[quantity]]&gt;=6,"Bulk Order","-")</f>
        <v>Bulk Order</v>
      </c>
    </row>
    <row r="4840" spans="1:16" ht="14.25" customHeight="1" x14ac:dyDescent="0.3">
      <c r="A4840" s="6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1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/>
      <c r="N4840" s="1" t="s">
        <v>39</v>
      </c>
      <c r="O4840" s="7">
        <f t="shared" si="152"/>
        <v>1985.9158</v>
      </c>
      <c r="P4840" s="1" t="str">
        <f>IF(Table1[[#This Row],[quantity]]&gt;=6,"Bulk Order","-")</f>
        <v>Bulk Order</v>
      </c>
    </row>
    <row r="4841" spans="1:16" ht="14.25" customHeight="1" x14ac:dyDescent="0.3">
      <c r="A4841" s="6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1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/>
      <c r="N4841" s="1" t="s">
        <v>39</v>
      </c>
      <c r="O4841" s="7">
        <f t="shared" si="152"/>
        <v>1741.6602</v>
      </c>
      <c r="P4841" s="1" t="str">
        <f>IF(Table1[[#This Row],[quantity]]&gt;=6,"Bulk Order","-")</f>
        <v>Bulk Order</v>
      </c>
    </row>
    <row r="4842" spans="1:16" ht="14.25" customHeight="1" x14ac:dyDescent="0.3">
      <c r="A4842" s="6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1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/>
      <c r="N4842" s="1" t="s">
        <v>23</v>
      </c>
      <c r="O4842" s="7">
        <f t="shared" si="152"/>
        <v>106.6944</v>
      </c>
      <c r="P4842" s="1" t="str">
        <f>IF(Table1[[#This Row],[quantity]]&gt;=6,"Bulk Order","-")</f>
        <v>-</v>
      </c>
    </row>
    <row r="4843" spans="1:16" ht="14.25" customHeight="1" x14ac:dyDescent="0.3">
      <c r="A4843" s="6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1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/>
      <c r="N4843" s="1" t="s">
        <v>34</v>
      </c>
      <c r="O4843" s="7">
        <f t="shared" si="152"/>
        <v>1447.2215999999999</v>
      </c>
      <c r="P4843" s="1" t="str">
        <f>IF(Table1[[#This Row],[quantity]]&gt;=6,"Bulk Order","-")</f>
        <v>Bulk Order</v>
      </c>
    </row>
    <row r="4844" spans="1:16" ht="14.25" customHeight="1" x14ac:dyDescent="0.3">
      <c r="A4844" s="6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1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/>
      <c r="N4844" s="1" t="s">
        <v>39</v>
      </c>
      <c r="O4844" s="7">
        <f t="shared" si="152"/>
        <v>2070.8348999999998</v>
      </c>
      <c r="P4844" s="1" t="str">
        <f>IF(Table1[[#This Row],[quantity]]&gt;=6,"Bulk Order","-")</f>
        <v>Bulk Order</v>
      </c>
    </row>
    <row r="4845" spans="1:16" ht="14.25" customHeight="1" x14ac:dyDescent="0.3">
      <c r="A4845" s="6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1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/>
      <c r="N4845" s="1" t="s">
        <v>48</v>
      </c>
      <c r="O4845" s="7">
        <f t="shared" si="152"/>
        <v>2885.6181999999999</v>
      </c>
      <c r="P4845" s="1" t="str">
        <f>IF(Table1[[#This Row],[quantity]]&gt;=6,"Bulk Order","-")</f>
        <v>Bulk Order</v>
      </c>
    </row>
    <row r="4846" spans="1:16" ht="14.25" customHeight="1" x14ac:dyDescent="0.3">
      <c r="A4846" s="6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1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/>
      <c r="N4846" s="1" t="s">
        <v>28</v>
      </c>
      <c r="O4846" s="7">
        <f t="shared" si="152"/>
        <v>671.98449999999991</v>
      </c>
      <c r="P4846" s="1" t="str">
        <f>IF(Table1[[#This Row],[quantity]]&gt;=6,"Bulk Order","-")</f>
        <v>-</v>
      </c>
    </row>
    <row r="4847" spans="1:16" ht="14.25" customHeight="1" x14ac:dyDescent="0.3">
      <c r="A4847" s="6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1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/>
      <c r="N4847" s="1" t="s">
        <v>34</v>
      </c>
      <c r="O4847" s="7">
        <f t="shared" si="152"/>
        <v>444.9477</v>
      </c>
      <c r="P4847" s="1" t="str">
        <f>IF(Table1[[#This Row],[quantity]]&gt;=6,"Bulk Order","-")</f>
        <v>Bulk Order</v>
      </c>
    </row>
    <row r="4848" spans="1:16" ht="14.25" customHeight="1" x14ac:dyDescent="0.3">
      <c r="A4848" s="6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1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/>
      <c r="N4848" s="1" t="s">
        <v>23</v>
      </c>
      <c r="O4848" s="7">
        <f t="shared" si="152"/>
        <v>630.98780000000011</v>
      </c>
      <c r="P4848" s="1" t="str">
        <f>IF(Table1[[#This Row],[quantity]]&gt;=6,"Bulk Order","-")</f>
        <v>-</v>
      </c>
    </row>
    <row r="4849" spans="1:16" ht="14.25" customHeight="1" x14ac:dyDescent="0.3">
      <c r="A4849" s="6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1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/>
      <c r="N4849" s="1" t="s">
        <v>17</v>
      </c>
      <c r="O4849" s="7">
        <f t="shared" si="152"/>
        <v>1045.9329</v>
      </c>
      <c r="P4849" s="1" t="str">
        <f>IF(Table1[[#This Row],[quantity]]&gt;=6,"Bulk Order","-")</f>
        <v>Bulk Order</v>
      </c>
    </row>
    <row r="4850" spans="1:16" ht="14.25" customHeight="1" x14ac:dyDescent="0.3">
      <c r="A4850" s="6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1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/>
      <c r="N4850" s="1" t="s">
        <v>48</v>
      </c>
      <c r="O4850" s="7">
        <f t="shared" si="152"/>
        <v>702.99249999999995</v>
      </c>
      <c r="P4850" s="1" t="str">
        <f>IF(Table1[[#This Row],[quantity]]&gt;=6,"Bulk Order","-")</f>
        <v>-</v>
      </c>
    </row>
    <row r="4851" spans="1:16" ht="14.25" customHeight="1" x14ac:dyDescent="0.3">
      <c r="A4851" s="6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1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/>
      <c r="N4851" s="1" t="s">
        <v>48</v>
      </c>
      <c r="O4851" s="7">
        <f t="shared" si="152"/>
        <v>686.03600000000006</v>
      </c>
      <c r="P4851" s="1" t="str">
        <f>IF(Table1[[#This Row],[quantity]]&gt;=6,"Bulk Order","-")</f>
        <v>-</v>
      </c>
    </row>
    <row r="4852" spans="1:16" ht="14.25" customHeight="1" x14ac:dyDescent="0.3">
      <c r="A4852" s="6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1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/>
      <c r="N4852" s="1" t="s">
        <v>17</v>
      </c>
      <c r="O4852" s="7">
        <f t="shared" si="152"/>
        <v>264.07920000000001</v>
      </c>
      <c r="P4852" s="1" t="str">
        <f>IF(Table1[[#This Row],[quantity]]&gt;=6,"Bulk Order","-")</f>
        <v>-</v>
      </c>
    </row>
    <row r="4853" spans="1:16" ht="14.25" customHeight="1" x14ac:dyDescent="0.3">
      <c r="A4853" s="6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1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/>
      <c r="N4853" s="1" t="s">
        <v>48</v>
      </c>
      <c r="O4853" s="7">
        <f t="shared" si="152"/>
        <v>4126.0320000000002</v>
      </c>
      <c r="P4853" s="1" t="str">
        <f>IF(Table1[[#This Row],[quantity]]&gt;=6,"Bulk Order","-")</f>
        <v>Bulk Order</v>
      </c>
    </row>
    <row r="4854" spans="1:16" ht="14.25" customHeight="1" x14ac:dyDescent="0.3">
      <c r="A4854" s="6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1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/>
      <c r="N4854" s="1" t="s">
        <v>39</v>
      </c>
      <c r="O4854" s="7">
        <f t="shared" si="152"/>
        <v>635.4828</v>
      </c>
      <c r="P4854" s="1" t="str">
        <f>IF(Table1[[#This Row],[quantity]]&gt;=6,"Bulk Order","-")</f>
        <v>-</v>
      </c>
    </row>
    <row r="4855" spans="1:16" ht="14.25" customHeight="1" x14ac:dyDescent="0.3">
      <c r="A4855" s="6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1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/>
      <c r="N4855" s="1" t="s">
        <v>28</v>
      </c>
      <c r="O4855" s="7">
        <f t="shared" si="152"/>
        <v>2847.8507999999997</v>
      </c>
      <c r="P4855" s="1" t="str">
        <f>IF(Table1[[#This Row],[quantity]]&gt;=6,"Bulk Order","-")</f>
        <v>-</v>
      </c>
    </row>
    <row r="4856" spans="1:16" ht="14.25" customHeight="1" x14ac:dyDescent="0.3">
      <c r="A4856" s="6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1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/>
      <c r="N4856" s="1" t="s">
        <v>48</v>
      </c>
      <c r="O4856" s="7">
        <f t="shared" si="152"/>
        <v>2090.3795999999998</v>
      </c>
      <c r="P4856" s="1" t="str">
        <f>IF(Table1[[#This Row],[quantity]]&gt;=6,"Bulk Order","-")</f>
        <v>-</v>
      </c>
    </row>
    <row r="4857" spans="1:16" ht="14.25" customHeight="1" x14ac:dyDescent="0.3">
      <c r="A4857" s="6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1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/>
      <c r="N4857" s="1" t="s">
        <v>17</v>
      </c>
      <c r="O4857" s="7">
        <f t="shared" si="152"/>
        <v>2879.0549999999998</v>
      </c>
      <c r="P4857" s="1" t="str">
        <f>IF(Table1[[#This Row],[quantity]]&gt;=6,"Bulk Order","-")</f>
        <v>Bulk Order</v>
      </c>
    </row>
    <row r="4858" spans="1:16" ht="14.25" customHeight="1" x14ac:dyDescent="0.3">
      <c r="A4858" s="6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1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/>
      <c r="N4858" s="1" t="s">
        <v>34</v>
      </c>
      <c r="O4858" s="7">
        <f t="shared" si="152"/>
        <v>362.62379999999996</v>
      </c>
      <c r="P4858" s="1" t="str">
        <f>IF(Table1[[#This Row],[quantity]]&gt;=6,"Bulk Order","-")</f>
        <v>Bulk Order</v>
      </c>
    </row>
    <row r="4859" spans="1:16" ht="14.25" customHeight="1" x14ac:dyDescent="0.3">
      <c r="A4859" s="6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1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/>
      <c r="N4859" s="1" t="s">
        <v>23</v>
      </c>
      <c r="O4859" s="7">
        <f t="shared" si="152"/>
        <v>2870.7538</v>
      </c>
      <c r="P4859" s="1" t="str">
        <f>IF(Table1[[#This Row],[quantity]]&gt;=6,"Bulk Order","-")</f>
        <v>-</v>
      </c>
    </row>
    <row r="4860" spans="1:16" ht="14.25" customHeight="1" x14ac:dyDescent="0.3">
      <c r="A4860" s="6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1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/>
      <c r="N4860" s="1" t="s">
        <v>23</v>
      </c>
      <c r="O4860" s="7">
        <f t="shared" si="152"/>
        <v>1308.0427999999999</v>
      </c>
      <c r="P4860" s="1" t="str">
        <f>IF(Table1[[#This Row],[quantity]]&gt;=6,"Bulk Order","-")</f>
        <v>-</v>
      </c>
    </row>
    <row r="4861" spans="1:16" ht="14.25" customHeight="1" x14ac:dyDescent="0.3">
      <c r="A4861" s="6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1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/>
      <c r="N4861" s="1" t="s">
        <v>39</v>
      </c>
      <c r="O4861" s="7">
        <f t="shared" si="152"/>
        <v>368.24450000000002</v>
      </c>
      <c r="P4861" s="1" t="str">
        <f>IF(Table1[[#This Row],[quantity]]&gt;=6,"Bulk Order","-")</f>
        <v>-</v>
      </c>
    </row>
    <row r="4862" spans="1:16" ht="14.25" customHeight="1" x14ac:dyDescent="0.3">
      <c r="A4862" s="6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1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/>
      <c r="N4862" s="1" t="s">
        <v>39</v>
      </c>
      <c r="O4862" s="7">
        <f t="shared" si="152"/>
        <v>2457.1835999999998</v>
      </c>
      <c r="P4862" s="1" t="str">
        <f>IF(Table1[[#This Row],[quantity]]&gt;=6,"Bulk Order","-")</f>
        <v>Bulk Order</v>
      </c>
    </row>
    <row r="4863" spans="1:16" ht="14.25" customHeight="1" x14ac:dyDescent="0.3">
      <c r="A4863" s="6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1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/>
      <c r="N4863" s="1" t="s">
        <v>39</v>
      </c>
      <c r="O4863" s="7">
        <f t="shared" si="152"/>
        <v>1651.2012</v>
      </c>
      <c r="P4863" s="1" t="str">
        <f>IF(Table1[[#This Row],[quantity]]&gt;=6,"Bulk Order","-")</f>
        <v>-</v>
      </c>
    </row>
    <row r="4864" spans="1:16" ht="14.25" customHeight="1" x14ac:dyDescent="0.3">
      <c r="A4864" s="6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1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/>
      <c r="N4864" s="1" t="s">
        <v>48</v>
      </c>
      <c r="O4864" s="7">
        <f t="shared" si="152"/>
        <v>950.43379999999991</v>
      </c>
      <c r="P4864" s="1" t="str">
        <f>IF(Table1[[#This Row],[quantity]]&gt;=6,"Bulk Order","-")</f>
        <v>-</v>
      </c>
    </row>
    <row r="4865" spans="1:16" ht="14.25" customHeight="1" x14ac:dyDescent="0.3">
      <c r="A4865" s="6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1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/>
      <c r="N4865" s="1" t="s">
        <v>17</v>
      </c>
      <c r="O4865" s="7">
        <f t="shared" si="152"/>
        <v>1811.2752</v>
      </c>
      <c r="P4865" s="1" t="str">
        <f>IF(Table1[[#This Row],[quantity]]&gt;=6,"Bulk Order","-")</f>
        <v>Bulk Order</v>
      </c>
    </row>
    <row r="4866" spans="1:16" ht="14.25" customHeight="1" x14ac:dyDescent="0.3">
      <c r="A4866" s="6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1"/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/>
      <c r="N4866" s="1" t="s">
        <v>34</v>
      </c>
      <c r="O4866" s="7">
        <f t="shared" si="152"/>
        <v>998.35739999999998</v>
      </c>
      <c r="P4866" s="1" t="str">
        <f>IF(Table1[[#This Row],[quantity]]&gt;=6,"Bulk Order","-")</f>
        <v>Bulk Order</v>
      </c>
    </row>
    <row r="4867" spans="1:16" ht="14.25" customHeight="1" x14ac:dyDescent="0.3">
      <c r="A4867" s="6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ref="F4867:F4930" si="153">D4867*E4867</f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/>
      <c r="N4867" s="1" t="s">
        <v>34</v>
      </c>
      <c r="O4867" s="7">
        <f t="shared" ref="O4867:O4930" si="154">D4867-F4867</f>
        <v>2155.0324000000001</v>
      </c>
      <c r="P4867" s="1" t="str">
        <f>IF(Table1[[#This Row],[quantity]]&gt;=6,"Bulk Order","-")</f>
        <v>Bulk Order</v>
      </c>
    </row>
    <row r="4868" spans="1:16" ht="14.25" customHeight="1" x14ac:dyDescent="0.3">
      <c r="A4868" s="6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3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/>
      <c r="N4868" s="1" t="s">
        <v>39</v>
      </c>
      <c r="O4868" s="7">
        <f t="shared" si="154"/>
        <v>2184.2582000000002</v>
      </c>
      <c r="P4868" s="1" t="str">
        <f>IF(Table1[[#This Row],[quantity]]&gt;=6,"Bulk Order","-")</f>
        <v>-</v>
      </c>
    </row>
    <row r="4869" spans="1:16" ht="14.25" customHeight="1" x14ac:dyDescent="0.3">
      <c r="A4869" s="6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3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/>
      <c r="N4869" s="1" t="s">
        <v>39</v>
      </c>
      <c r="O4869" s="7">
        <f t="shared" si="154"/>
        <v>114.21940000000001</v>
      </c>
      <c r="P4869" s="1" t="str">
        <f>IF(Table1[[#This Row],[quantity]]&gt;=6,"Bulk Order","-")</f>
        <v>-</v>
      </c>
    </row>
    <row r="4870" spans="1:16" ht="14.25" customHeight="1" x14ac:dyDescent="0.3">
      <c r="A4870" s="6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3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/>
      <c r="N4870" s="1" t="s">
        <v>48</v>
      </c>
      <c r="O4870" s="7">
        <f t="shared" si="154"/>
        <v>823.39949999999999</v>
      </c>
      <c r="P4870" s="1" t="str">
        <f>IF(Table1[[#This Row],[quantity]]&gt;=6,"Bulk Order","-")</f>
        <v>-</v>
      </c>
    </row>
    <row r="4871" spans="1:16" ht="14.25" customHeight="1" x14ac:dyDescent="0.3">
      <c r="A4871" s="6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3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/>
      <c r="N4871" s="1" t="s">
        <v>34</v>
      </c>
      <c r="O4871" s="7">
        <f t="shared" si="154"/>
        <v>2296.2601999999997</v>
      </c>
      <c r="P4871" s="1" t="str">
        <f>IF(Table1[[#This Row],[quantity]]&gt;=6,"Bulk Order","-")</f>
        <v>-</v>
      </c>
    </row>
    <row r="4872" spans="1:16" ht="14.25" customHeight="1" x14ac:dyDescent="0.3">
      <c r="A4872" s="6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3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/>
      <c r="N4872" s="1" t="s">
        <v>28</v>
      </c>
      <c r="O4872" s="7">
        <f t="shared" si="154"/>
        <v>1209.9264000000001</v>
      </c>
      <c r="P4872" s="1" t="str">
        <f>IF(Table1[[#This Row],[quantity]]&gt;=6,"Bulk Order","-")</f>
        <v>-</v>
      </c>
    </row>
    <row r="4873" spans="1:16" ht="14.25" customHeight="1" x14ac:dyDescent="0.3">
      <c r="A4873" s="6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3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/>
      <c r="N4873" s="1" t="s">
        <v>17</v>
      </c>
      <c r="O4873" s="7">
        <f t="shared" si="154"/>
        <v>1921.1482999999998</v>
      </c>
      <c r="P4873" s="1" t="str">
        <f>IF(Table1[[#This Row],[quantity]]&gt;=6,"Bulk Order","-")</f>
        <v>Bulk Order</v>
      </c>
    </row>
    <row r="4874" spans="1:16" ht="14.25" customHeight="1" x14ac:dyDescent="0.3">
      <c r="A4874" s="6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3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/>
      <c r="N4874" s="1" t="s">
        <v>34</v>
      </c>
      <c r="O4874" s="7">
        <f t="shared" si="154"/>
        <v>2341.6705000000002</v>
      </c>
      <c r="P4874" s="1" t="str">
        <f>IF(Table1[[#This Row],[quantity]]&gt;=6,"Bulk Order","-")</f>
        <v>Bulk Order</v>
      </c>
    </row>
    <row r="4875" spans="1:16" ht="14.25" customHeight="1" x14ac:dyDescent="0.3">
      <c r="A4875" s="6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3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/>
      <c r="N4875" s="1" t="s">
        <v>17</v>
      </c>
      <c r="O4875" s="7">
        <f t="shared" si="154"/>
        <v>2753.4720000000002</v>
      </c>
      <c r="P4875" s="1" t="str">
        <f>IF(Table1[[#This Row],[quantity]]&gt;=6,"Bulk Order","-")</f>
        <v>-</v>
      </c>
    </row>
    <row r="4876" spans="1:16" ht="14.25" customHeight="1" x14ac:dyDescent="0.3">
      <c r="A4876" s="6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3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/>
      <c r="N4876" s="1" t="s">
        <v>23</v>
      </c>
      <c r="O4876" s="7">
        <f t="shared" si="154"/>
        <v>1791.9147</v>
      </c>
      <c r="P4876" s="1" t="str">
        <f>IF(Table1[[#This Row],[quantity]]&gt;=6,"Bulk Order","-")</f>
        <v>Bulk Order</v>
      </c>
    </row>
    <row r="4877" spans="1:16" ht="14.25" customHeight="1" x14ac:dyDescent="0.3">
      <c r="A4877" s="6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3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/>
      <c r="N4877" s="1" t="s">
        <v>23</v>
      </c>
      <c r="O4877" s="7">
        <f t="shared" si="154"/>
        <v>3784.1289999999999</v>
      </c>
      <c r="P4877" s="1" t="str">
        <f>IF(Table1[[#This Row],[quantity]]&gt;=6,"Bulk Order","-")</f>
        <v>-</v>
      </c>
    </row>
    <row r="4878" spans="1:16" ht="14.25" customHeight="1" x14ac:dyDescent="0.3">
      <c r="A4878" s="6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3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/>
      <c r="N4878" s="1" t="s">
        <v>28</v>
      </c>
      <c r="O4878" s="7">
        <f t="shared" si="154"/>
        <v>400.20260000000002</v>
      </c>
      <c r="P4878" s="1" t="str">
        <f>IF(Table1[[#This Row],[quantity]]&gt;=6,"Bulk Order","-")</f>
        <v>-</v>
      </c>
    </row>
    <row r="4879" spans="1:16" ht="14.25" customHeight="1" x14ac:dyDescent="0.3">
      <c r="A4879" s="6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3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/>
      <c r="N4879" s="1" t="s">
        <v>34</v>
      </c>
      <c r="O4879" s="7">
        <f t="shared" si="154"/>
        <v>2845.5360000000001</v>
      </c>
      <c r="P4879" s="1" t="str">
        <f>IF(Table1[[#This Row],[quantity]]&gt;=6,"Bulk Order","-")</f>
        <v>-</v>
      </c>
    </row>
    <row r="4880" spans="1:16" ht="14.25" customHeight="1" x14ac:dyDescent="0.3">
      <c r="A4880" s="6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3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/>
      <c r="N4880" s="1" t="s">
        <v>17</v>
      </c>
      <c r="O4880" s="7">
        <f t="shared" si="154"/>
        <v>4278.1139999999996</v>
      </c>
      <c r="P4880" s="1" t="str">
        <f>IF(Table1[[#This Row],[quantity]]&gt;=6,"Bulk Order","-")</f>
        <v>-</v>
      </c>
    </row>
    <row r="4881" spans="1:16" ht="14.25" customHeight="1" x14ac:dyDescent="0.3">
      <c r="A4881" s="6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3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/>
      <c r="N4881" s="1" t="s">
        <v>39</v>
      </c>
      <c r="O4881" s="7">
        <f t="shared" si="154"/>
        <v>2009.1599999999999</v>
      </c>
      <c r="P4881" s="1" t="str">
        <f>IF(Table1[[#This Row],[quantity]]&gt;=6,"Bulk Order","-")</f>
        <v>Bulk Order</v>
      </c>
    </row>
    <row r="4882" spans="1:16" ht="14.25" customHeight="1" x14ac:dyDescent="0.3">
      <c r="A4882" s="6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3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/>
      <c r="N4882" s="1" t="s">
        <v>34</v>
      </c>
      <c r="O4882" s="7">
        <f t="shared" si="154"/>
        <v>1165.01</v>
      </c>
      <c r="P4882" s="1" t="str">
        <f>IF(Table1[[#This Row],[quantity]]&gt;=6,"Bulk Order","-")</f>
        <v>Bulk Order</v>
      </c>
    </row>
    <row r="4883" spans="1:16" ht="14.25" customHeight="1" x14ac:dyDescent="0.3">
      <c r="A4883" s="6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3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/>
      <c r="N4883" s="1" t="s">
        <v>28</v>
      </c>
      <c r="O4883" s="7">
        <f t="shared" si="154"/>
        <v>438.59600000000006</v>
      </c>
      <c r="P4883" s="1" t="str">
        <f>IF(Table1[[#This Row],[quantity]]&gt;=6,"Bulk Order","-")</f>
        <v>Bulk Order</v>
      </c>
    </row>
    <row r="4884" spans="1:16" ht="14.25" customHeight="1" x14ac:dyDescent="0.3">
      <c r="A4884" s="6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3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/>
      <c r="N4884" s="1" t="s">
        <v>17</v>
      </c>
      <c r="O4884" s="7">
        <f t="shared" si="154"/>
        <v>3907.1327999999999</v>
      </c>
      <c r="P4884" s="1" t="str">
        <f>IF(Table1[[#This Row],[quantity]]&gt;=6,"Bulk Order","-")</f>
        <v>-</v>
      </c>
    </row>
    <row r="4885" spans="1:16" ht="14.25" customHeight="1" x14ac:dyDescent="0.3">
      <c r="A4885" s="6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3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/>
      <c r="N4885" s="1" t="s">
        <v>34</v>
      </c>
      <c r="O4885" s="7">
        <f t="shared" si="154"/>
        <v>1120.3222000000001</v>
      </c>
      <c r="P4885" s="1" t="str">
        <f>IF(Table1[[#This Row],[quantity]]&gt;=6,"Bulk Order","-")</f>
        <v>-</v>
      </c>
    </row>
    <row r="4886" spans="1:16" ht="14.25" customHeight="1" x14ac:dyDescent="0.3">
      <c r="A4886" s="6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3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/>
      <c r="N4886" s="1" t="s">
        <v>28</v>
      </c>
      <c r="O4886" s="7">
        <f t="shared" si="154"/>
        <v>2581.3530000000001</v>
      </c>
      <c r="P4886" s="1" t="str">
        <f>IF(Table1[[#This Row],[quantity]]&gt;=6,"Bulk Order","-")</f>
        <v>Bulk Order</v>
      </c>
    </row>
    <row r="4887" spans="1:16" ht="14.25" customHeight="1" x14ac:dyDescent="0.3">
      <c r="A4887" s="6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3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/>
      <c r="N4887" s="1" t="s">
        <v>39</v>
      </c>
      <c r="O4887" s="7">
        <f t="shared" si="154"/>
        <v>715.54660000000001</v>
      </c>
      <c r="P4887" s="1" t="str">
        <f>IF(Table1[[#This Row],[quantity]]&gt;=6,"Bulk Order","-")</f>
        <v>-</v>
      </c>
    </row>
    <row r="4888" spans="1:16" ht="14.25" customHeight="1" x14ac:dyDescent="0.3">
      <c r="A4888" s="6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3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/>
      <c r="N4888" s="1" t="s">
        <v>48</v>
      </c>
      <c r="O4888" s="7">
        <f t="shared" si="154"/>
        <v>286.82220000000001</v>
      </c>
      <c r="P4888" s="1" t="str">
        <f>IF(Table1[[#This Row],[quantity]]&gt;=6,"Bulk Order","-")</f>
        <v>-</v>
      </c>
    </row>
    <row r="4889" spans="1:16" ht="14.25" customHeight="1" x14ac:dyDescent="0.3">
      <c r="A4889" s="6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3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/>
      <c r="N4889" s="1" t="s">
        <v>39</v>
      </c>
      <c r="O4889" s="7">
        <f t="shared" si="154"/>
        <v>1277.432</v>
      </c>
      <c r="P4889" s="1" t="str">
        <f>IF(Table1[[#This Row],[quantity]]&gt;=6,"Bulk Order","-")</f>
        <v>Bulk Order</v>
      </c>
    </row>
    <row r="4890" spans="1:16" ht="14.25" customHeight="1" x14ac:dyDescent="0.3">
      <c r="A4890" s="6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3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/>
      <c r="N4890" s="1" t="s">
        <v>34</v>
      </c>
      <c r="O4890" s="7">
        <f t="shared" si="154"/>
        <v>828.20080000000007</v>
      </c>
      <c r="P4890" s="1" t="str">
        <f>IF(Table1[[#This Row],[quantity]]&gt;=6,"Bulk Order","-")</f>
        <v>-</v>
      </c>
    </row>
    <row r="4891" spans="1:16" ht="14.25" customHeight="1" x14ac:dyDescent="0.3">
      <c r="A4891" s="6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3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/>
      <c r="N4891" s="1" t="s">
        <v>34</v>
      </c>
      <c r="O4891" s="7">
        <f t="shared" si="154"/>
        <v>3460.2236999999996</v>
      </c>
      <c r="P4891" s="1" t="str">
        <f>IF(Table1[[#This Row],[quantity]]&gt;=6,"Bulk Order","-")</f>
        <v>Bulk Order</v>
      </c>
    </row>
    <row r="4892" spans="1:16" ht="14.25" customHeight="1" x14ac:dyDescent="0.3">
      <c r="A4892" s="6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3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/>
      <c r="N4892" s="1" t="s">
        <v>48</v>
      </c>
      <c r="O4892" s="7">
        <f t="shared" si="154"/>
        <v>4076.6859999999997</v>
      </c>
      <c r="P4892" s="1" t="str">
        <f>IF(Table1[[#This Row],[quantity]]&gt;=6,"Bulk Order","-")</f>
        <v>Bulk Order</v>
      </c>
    </row>
    <row r="4893" spans="1:16" ht="14.25" customHeight="1" x14ac:dyDescent="0.3">
      <c r="A4893" s="6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3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/>
      <c r="N4893" s="1" t="s">
        <v>48</v>
      </c>
      <c r="O4893" s="7">
        <f t="shared" si="154"/>
        <v>2281.5072</v>
      </c>
      <c r="P4893" s="1" t="str">
        <f>IF(Table1[[#This Row],[quantity]]&gt;=6,"Bulk Order","-")</f>
        <v>-</v>
      </c>
    </row>
    <row r="4894" spans="1:16" ht="14.25" customHeight="1" x14ac:dyDescent="0.3">
      <c r="A4894" s="6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3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/>
      <c r="N4894" s="1" t="s">
        <v>17</v>
      </c>
      <c r="O4894" s="7">
        <f t="shared" si="154"/>
        <v>171.8501</v>
      </c>
      <c r="P4894" s="1" t="str">
        <f>IF(Table1[[#This Row],[quantity]]&gt;=6,"Bulk Order","-")</f>
        <v>-</v>
      </c>
    </row>
    <row r="4895" spans="1:16" ht="14.25" customHeight="1" x14ac:dyDescent="0.3">
      <c r="A4895" s="6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3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/>
      <c r="N4895" s="1" t="s">
        <v>48</v>
      </c>
      <c r="O4895" s="7">
        <f t="shared" si="154"/>
        <v>804.40139999999997</v>
      </c>
      <c r="P4895" s="1" t="str">
        <f>IF(Table1[[#This Row],[quantity]]&gt;=6,"Bulk Order","-")</f>
        <v>-</v>
      </c>
    </row>
    <row r="4896" spans="1:16" ht="14.25" customHeight="1" x14ac:dyDescent="0.3">
      <c r="A4896" s="6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3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/>
      <c r="N4896" s="1" t="s">
        <v>48</v>
      </c>
      <c r="O4896" s="7">
        <f t="shared" si="154"/>
        <v>1744.8263999999999</v>
      </c>
      <c r="P4896" s="1" t="str">
        <f>IF(Table1[[#This Row],[quantity]]&gt;=6,"Bulk Order","-")</f>
        <v>Bulk Order</v>
      </c>
    </row>
    <row r="4897" spans="1:16" ht="14.25" customHeight="1" x14ac:dyDescent="0.3">
      <c r="A4897" s="6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3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/>
      <c r="N4897" s="1" t="s">
        <v>48</v>
      </c>
      <c r="O4897" s="7">
        <f t="shared" si="154"/>
        <v>376.04700000000003</v>
      </c>
      <c r="P4897" s="1" t="str">
        <f>IF(Table1[[#This Row],[quantity]]&gt;=6,"Bulk Order","-")</f>
        <v>-</v>
      </c>
    </row>
    <row r="4898" spans="1:16" ht="14.25" customHeight="1" x14ac:dyDescent="0.3">
      <c r="A4898" s="6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3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/>
      <c r="N4898" s="1" t="s">
        <v>39</v>
      </c>
      <c r="O4898" s="7">
        <f t="shared" si="154"/>
        <v>2049.1689999999999</v>
      </c>
      <c r="P4898" s="1" t="str">
        <f>IF(Table1[[#This Row],[quantity]]&gt;=6,"Bulk Order","-")</f>
        <v>-</v>
      </c>
    </row>
    <row r="4899" spans="1:16" ht="14.25" customHeight="1" x14ac:dyDescent="0.3">
      <c r="A4899" s="6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3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/>
      <c r="N4899" s="1" t="s">
        <v>23</v>
      </c>
      <c r="O4899" s="7">
        <f t="shared" si="154"/>
        <v>95.171999999999997</v>
      </c>
      <c r="P4899" s="1" t="str">
        <f>IF(Table1[[#This Row],[quantity]]&gt;=6,"Bulk Order","-")</f>
        <v>Bulk Order</v>
      </c>
    </row>
    <row r="4900" spans="1:16" ht="14.25" customHeight="1" x14ac:dyDescent="0.3">
      <c r="A4900" s="6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3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/>
      <c r="N4900" s="1" t="s">
        <v>17</v>
      </c>
      <c r="O4900" s="7">
        <f t="shared" si="154"/>
        <v>3409.9856999999997</v>
      </c>
      <c r="P4900" s="1" t="str">
        <f>IF(Table1[[#This Row],[quantity]]&gt;=6,"Bulk Order","-")</f>
        <v>-</v>
      </c>
    </row>
    <row r="4901" spans="1:16" ht="14.25" customHeight="1" x14ac:dyDescent="0.3">
      <c r="A4901" s="6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3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/>
      <c r="N4901" s="1" t="s">
        <v>48</v>
      </c>
      <c r="O4901" s="7">
        <f t="shared" si="154"/>
        <v>3983.9456</v>
      </c>
      <c r="P4901" s="1" t="str">
        <f>IF(Table1[[#This Row],[quantity]]&gt;=6,"Bulk Order","-")</f>
        <v>Bulk Order</v>
      </c>
    </row>
    <row r="4902" spans="1:16" ht="14.25" customHeight="1" x14ac:dyDescent="0.3">
      <c r="A4902" s="6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3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/>
      <c r="N4902" s="1" t="s">
        <v>17</v>
      </c>
      <c r="O4902" s="7">
        <f t="shared" si="154"/>
        <v>1895.3443000000002</v>
      </c>
      <c r="P4902" s="1" t="str">
        <f>IF(Table1[[#This Row],[quantity]]&gt;=6,"Bulk Order","-")</f>
        <v>Bulk Order</v>
      </c>
    </row>
    <row r="4903" spans="1:16" ht="14.25" customHeight="1" x14ac:dyDescent="0.3">
      <c r="A4903" s="6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3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/>
      <c r="N4903" s="1" t="s">
        <v>23</v>
      </c>
      <c r="O4903" s="7">
        <f t="shared" si="154"/>
        <v>3912.75</v>
      </c>
      <c r="P4903" s="1" t="str">
        <f>IF(Table1[[#This Row],[quantity]]&gt;=6,"Bulk Order","-")</f>
        <v>Bulk Order</v>
      </c>
    </row>
    <row r="4904" spans="1:16" ht="14.25" customHeight="1" x14ac:dyDescent="0.3">
      <c r="A4904" s="6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3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/>
      <c r="N4904" s="1" t="s">
        <v>48</v>
      </c>
      <c r="O4904" s="7">
        <f t="shared" si="154"/>
        <v>2475.5787</v>
      </c>
      <c r="P4904" s="1" t="str">
        <f>IF(Table1[[#This Row],[quantity]]&gt;=6,"Bulk Order","-")</f>
        <v>Bulk Order</v>
      </c>
    </row>
    <row r="4905" spans="1:16" ht="14.25" customHeight="1" x14ac:dyDescent="0.3">
      <c r="A4905" s="6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3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/>
      <c r="N4905" s="1" t="s">
        <v>17</v>
      </c>
      <c r="O4905" s="7">
        <f t="shared" si="154"/>
        <v>3254.3519999999999</v>
      </c>
      <c r="P4905" s="1" t="str">
        <f>IF(Table1[[#This Row],[quantity]]&gt;=6,"Bulk Order","-")</f>
        <v>-</v>
      </c>
    </row>
    <row r="4906" spans="1:16" ht="14.25" customHeight="1" x14ac:dyDescent="0.3">
      <c r="A4906" s="6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3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/>
      <c r="N4906" s="1" t="s">
        <v>17</v>
      </c>
      <c r="O4906" s="7">
        <f t="shared" si="154"/>
        <v>1802.1717000000001</v>
      </c>
      <c r="P4906" s="1" t="str">
        <f>IF(Table1[[#This Row],[quantity]]&gt;=6,"Bulk Order","-")</f>
        <v>Bulk Order</v>
      </c>
    </row>
    <row r="4907" spans="1:16" ht="14.25" customHeight="1" x14ac:dyDescent="0.3">
      <c r="A4907" s="6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3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/>
      <c r="N4907" s="1" t="s">
        <v>48</v>
      </c>
      <c r="O4907" s="7">
        <f t="shared" si="154"/>
        <v>1145.864</v>
      </c>
      <c r="P4907" s="1" t="str">
        <f>IF(Table1[[#This Row],[quantity]]&gt;=6,"Bulk Order","-")</f>
        <v>-</v>
      </c>
    </row>
    <row r="4908" spans="1:16" ht="14.25" customHeight="1" x14ac:dyDescent="0.3">
      <c r="A4908" s="6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3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/>
      <c r="N4908" s="1" t="s">
        <v>48</v>
      </c>
      <c r="O4908" s="7">
        <f t="shared" si="154"/>
        <v>3152.3078999999998</v>
      </c>
      <c r="P4908" s="1" t="str">
        <f>IF(Table1[[#This Row],[quantity]]&gt;=6,"Bulk Order","-")</f>
        <v>-</v>
      </c>
    </row>
    <row r="4909" spans="1:16" ht="14.25" customHeight="1" x14ac:dyDescent="0.3">
      <c r="A4909" s="6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3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/>
      <c r="N4909" s="1" t="s">
        <v>17</v>
      </c>
      <c r="O4909" s="7">
        <f t="shared" si="154"/>
        <v>2261.8821000000003</v>
      </c>
      <c r="P4909" s="1" t="str">
        <f>IF(Table1[[#This Row],[quantity]]&gt;=6,"Bulk Order","-")</f>
        <v>-</v>
      </c>
    </row>
    <row r="4910" spans="1:16" ht="14.25" customHeight="1" x14ac:dyDescent="0.3">
      <c r="A4910" s="6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3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/>
      <c r="N4910" s="1" t="s">
        <v>34</v>
      </c>
      <c r="O4910" s="7">
        <f t="shared" si="154"/>
        <v>2125.4484000000002</v>
      </c>
      <c r="P4910" s="1" t="str">
        <f>IF(Table1[[#This Row],[quantity]]&gt;=6,"Bulk Order","-")</f>
        <v>-</v>
      </c>
    </row>
    <row r="4911" spans="1:16" ht="14.25" customHeight="1" x14ac:dyDescent="0.3">
      <c r="A4911" s="6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3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/>
      <c r="N4911" s="1" t="s">
        <v>17</v>
      </c>
      <c r="O4911" s="7">
        <f t="shared" si="154"/>
        <v>2411.9903999999997</v>
      </c>
      <c r="P4911" s="1" t="str">
        <f>IF(Table1[[#This Row],[quantity]]&gt;=6,"Bulk Order","-")</f>
        <v>-</v>
      </c>
    </row>
    <row r="4912" spans="1:16" ht="14.25" customHeight="1" x14ac:dyDescent="0.3">
      <c r="A4912" s="6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3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/>
      <c r="N4912" s="1" t="s">
        <v>39</v>
      </c>
      <c r="O4912" s="7">
        <f t="shared" si="154"/>
        <v>631.2405</v>
      </c>
      <c r="P4912" s="1" t="str">
        <f>IF(Table1[[#This Row],[quantity]]&gt;=6,"Bulk Order","-")</f>
        <v>Bulk Order</v>
      </c>
    </row>
    <row r="4913" spans="1:16" ht="14.25" customHeight="1" x14ac:dyDescent="0.3">
      <c r="A4913" s="6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3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/>
      <c r="N4913" s="1" t="s">
        <v>28</v>
      </c>
      <c r="O4913" s="7">
        <f t="shared" si="154"/>
        <v>4801.2650000000003</v>
      </c>
      <c r="P4913" s="1" t="str">
        <f>IF(Table1[[#This Row],[quantity]]&gt;=6,"Bulk Order","-")</f>
        <v>Bulk Order</v>
      </c>
    </row>
    <row r="4914" spans="1:16" ht="14.25" customHeight="1" x14ac:dyDescent="0.3">
      <c r="A4914" s="6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3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/>
      <c r="N4914" s="1" t="s">
        <v>17</v>
      </c>
      <c r="O4914" s="7">
        <f t="shared" si="154"/>
        <v>995.42</v>
      </c>
      <c r="P4914" s="1" t="str">
        <f>IF(Table1[[#This Row],[quantity]]&gt;=6,"Bulk Order","-")</f>
        <v>Bulk Order</v>
      </c>
    </row>
    <row r="4915" spans="1:16" ht="14.25" customHeight="1" x14ac:dyDescent="0.3">
      <c r="A4915" s="6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3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/>
      <c r="N4915" s="1" t="s">
        <v>17</v>
      </c>
      <c r="O4915" s="7">
        <f t="shared" si="154"/>
        <v>4519.4291999999996</v>
      </c>
      <c r="P4915" s="1" t="str">
        <f>IF(Table1[[#This Row],[quantity]]&gt;=6,"Bulk Order","-")</f>
        <v>-</v>
      </c>
    </row>
    <row r="4916" spans="1:16" ht="14.25" customHeight="1" x14ac:dyDescent="0.3">
      <c r="A4916" s="6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3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/>
      <c r="N4916" s="1" t="s">
        <v>34</v>
      </c>
      <c r="O4916" s="7">
        <f t="shared" si="154"/>
        <v>873.5064000000001</v>
      </c>
      <c r="P4916" s="1" t="str">
        <f>IF(Table1[[#This Row],[quantity]]&gt;=6,"Bulk Order","-")</f>
        <v>-</v>
      </c>
    </row>
    <row r="4917" spans="1:16" ht="14.25" customHeight="1" x14ac:dyDescent="0.3">
      <c r="A4917" s="6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3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/>
      <c r="N4917" s="1" t="s">
        <v>48</v>
      </c>
      <c r="O4917" s="7">
        <f t="shared" si="154"/>
        <v>1390.5863999999999</v>
      </c>
      <c r="P4917" s="1" t="str">
        <f>IF(Table1[[#This Row],[quantity]]&gt;=6,"Bulk Order","-")</f>
        <v>Bulk Order</v>
      </c>
    </row>
    <row r="4918" spans="1:16" ht="14.25" customHeight="1" x14ac:dyDescent="0.3">
      <c r="A4918" s="6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3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/>
      <c r="N4918" s="1" t="s">
        <v>34</v>
      </c>
      <c r="O4918" s="7">
        <f t="shared" si="154"/>
        <v>2256.41</v>
      </c>
      <c r="P4918" s="1" t="str">
        <f>IF(Table1[[#This Row],[quantity]]&gt;=6,"Bulk Order","-")</f>
        <v>-</v>
      </c>
    </row>
    <row r="4919" spans="1:16" ht="14.25" customHeight="1" x14ac:dyDescent="0.3">
      <c r="A4919" s="6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3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/>
      <c r="N4919" s="1" t="s">
        <v>34</v>
      </c>
      <c r="O4919" s="7">
        <f t="shared" si="154"/>
        <v>3691.7919999999999</v>
      </c>
      <c r="P4919" s="1" t="str">
        <f>IF(Table1[[#This Row],[quantity]]&gt;=6,"Bulk Order","-")</f>
        <v>Bulk Order</v>
      </c>
    </row>
    <row r="4920" spans="1:16" ht="14.25" customHeight="1" x14ac:dyDescent="0.3">
      <c r="A4920" s="6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3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/>
      <c r="N4920" s="1" t="s">
        <v>23</v>
      </c>
      <c r="O4920" s="7">
        <f t="shared" si="154"/>
        <v>4363.1266000000005</v>
      </c>
      <c r="P4920" s="1" t="str">
        <f>IF(Table1[[#This Row],[quantity]]&gt;=6,"Bulk Order","-")</f>
        <v>Bulk Order</v>
      </c>
    </row>
    <row r="4921" spans="1:16" ht="14.25" customHeight="1" x14ac:dyDescent="0.3">
      <c r="A4921" s="6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3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/>
      <c r="N4921" s="1" t="s">
        <v>34</v>
      </c>
      <c r="O4921" s="7">
        <f t="shared" si="154"/>
        <v>2769.6325999999999</v>
      </c>
      <c r="P4921" s="1" t="str">
        <f>IF(Table1[[#This Row],[quantity]]&gt;=6,"Bulk Order","-")</f>
        <v>Bulk Order</v>
      </c>
    </row>
    <row r="4922" spans="1:16" ht="14.25" customHeight="1" x14ac:dyDescent="0.3">
      <c r="A4922" s="6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3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/>
      <c r="N4922" s="1" t="s">
        <v>34</v>
      </c>
      <c r="O4922" s="7">
        <f t="shared" si="154"/>
        <v>1323.0828000000001</v>
      </c>
      <c r="P4922" s="1" t="str">
        <f>IF(Table1[[#This Row],[quantity]]&gt;=6,"Bulk Order","-")</f>
        <v>-</v>
      </c>
    </row>
    <row r="4923" spans="1:16" ht="14.25" customHeight="1" x14ac:dyDescent="0.3">
      <c r="A4923" s="6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3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/>
      <c r="N4923" s="1" t="s">
        <v>34</v>
      </c>
      <c r="O4923" s="7">
        <f t="shared" si="154"/>
        <v>74.432199999999995</v>
      </c>
      <c r="P4923" s="1" t="str">
        <f>IF(Table1[[#This Row],[quantity]]&gt;=6,"Bulk Order","-")</f>
        <v>-</v>
      </c>
    </row>
    <row r="4924" spans="1:16" ht="14.25" customHeight="1" x14ac:dyDescent="0.3">
      <c r="A4924" s="6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3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/>
      <c r="N4924" s="1" t="s">
        <v>17</v>
      </c>
      <c r="O4924" s="7">
        <f t="shared" si="154"/>
        <v>2511.0248000000001</v>
      </c>
      <c r="P4924" s="1" t="str">
        <f>IF(Table1[[#This Row],[quantity]]&gt;=6,"Bulk Order","-")</f>
        <v>Bulk Order</v>
      </c>
    </row>
    <row r="4925" spans="1:16" ht="14.25" customHeight="1" x14ac:dyDescent="0.3">
      <c r="A4925" s="6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3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/>
      <c r="N4925" s="1" t="s">
        <v>28</v>
      </c>
      <c r="O4925" s="7">
        <f t="shared" si="154"/>
        <v>1458.4322999999999</v>
      </c>
      <c r="P4925" s="1" t="str">
        <f>IF(Table1[[#This Row],[quantity]]&gt;=6,"Bulk Order","-")</f>
        <v>-</v>
      </c>
    </row>
    <row r="4926" spans="1:16" ht="14.25" customHeight="1" x14ac:dyDescent="0.3">
      <c r="A4926" s="6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3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/>
      <c r="N4926" s="1" t="s">
        <v>23</v>
      </c>
      <c r="O4926" s="7">
        <f t="shared" si="154"/>
        <v>3276.2474000000002</v>
      </c>
      <c r="P4926" s="1" t="str">
        <f>IF(Table1[[#This Row],[quantity]]&gt;=6,"Bulk Order","-")</f>
        <v>Bulk Order</v>
      </c>
    </row>
    <row r="4927" spans="1:16" ht="14.25" customHeight="1" x14ac:dyDescent="0.3">
      <c r="A4927" s="6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3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/>
      <c r="N4927" s="1" t="s">
        <v>34</v>
      </c>
      <c r="O4927" s="7">
        <f t="shared" si="154"/>
        <v>3834.9888000000001</v>
      </c>
      <c r="P4927" s="1" t="str">
        <f>IF(Table1[[#This Row],[quantity]]&gt;=6,"Bulk Order","-")</f>
        <v>-</v>
      </c>
    </row>
    <row r="4928" spans="1:16" ht="14.25" customHeight="1" x14ac:dyDescent="0.3">
      <c r="A4928" s="6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3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/>
      <c r="N4928" s="1" t="s">
        <v>34</v>
      </c>
      <c r="O4928" s="7">
        <f t="shared" si="154"/>
        <v>1420.4232</v>
      </c>
      <c r="P4928" s="1" t="str">
        <f>IF(Table1[[#This Row],[quantity]]&gt;=6,"Bulk Order","-")</f>
        <v>-</v>
      </c>
    </row>
    <row r="4929" spans="1:16" ht="14.25" customHeight="1" x14ac:dyDescent="0.3">
      <c r="A4929" s="6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3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/>
      <c r="N4929" s="1" t="s">
        <v>34</v>
      </c>
      <c r="O4929" s="7">
        <f t="shared" si="154"/>
        <v>2598.3329999999996</v>
      </c>
      <c r="P4929" s="1" t="str">
        <f>IF(Table1[[#This Row],[quantity]]&gt;=6,"Bulk Order","-")</f>
        <v>Bulk Order</v>
      </c>
    </row>
    <row r="4930" spans="1:16" ht="14.25" customHeight="1" x14ac:dyDescent="0.3">
      <c r="A4930" s="6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3"/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/>
      <c r="N4930" s="1" t="s">
        <v>48</v>
      </c>
      <c r="O4930" s="7">
        <f t="shared" si="154"/>
        <v>2234.3157000000001</v>
      </c>
      <c r="P4930" s="1" t="str">
        <f>IF(Table1[[#This Row],[quantity]]&gt;=6,"Bulk Order","-")</f>
        <v>-</v>
      </c>
    </row>
    <row r="4931" spans="1:16" ht="14.25" customHeight="1" x14ac:dyDescent="0.3">
      <c r="A4931" s="6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ref="F4931:F4994" si="155">D4931*E4931</f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/>
      <c r="N4931" s="1" t="s">
        <v>48</v>
      </c>
      <c r="O4931" s="7">
        <f t="shared" ref="O4931:O4994" si="156">D4931-F4931</f>
        <v>2371.2602999999999</v>
      </c>
      <c r="P4931" s="1" t="str">
        <f>IF(Table1[[#This Row],[quantity]]&gt;=6,"Bulk Order","-")</f>
        <v>-</v>
      </c>
    </row>
    <row r="4932" spans="1:16" ht="14.25" customHeight="1" x14ac:dyDescent="0.3">
      <c r="A4932" s="6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5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/>
      <c r="N4932" s="1" t="s">
        <v>17</v>
      </c>
      <c r="O4932" s="7">
        <f t="shared" si="156"/>
        <v>1713.3374000000001</v>
      </c>
      <c r="P4932" s="1" t="str">
        <f>IF(Table1[[#This Row],[quantity]]&gt;=6,"Bulk Order","-")</f>
        <v>-</v>
      </c>
    </row>
    <row r="4933" spans="1:16" ht="14.25" customHeight="1" x14ac:dyDescent="0.3">
      <c r="A4933" s="6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5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/>
      <c r="N4933" s="1" t="s">
        <v>39</v>
      </c>
      <c r="O4933" s="7">
        <f t="shared" si="156"/>
        <v>1996.4205000000002</v>
      </c>
      <c r="P4933" s="1" t="str">
        <f>IF(Table1[[#This Row],[quantity]]&gt;=6,"Bulk Order","-")</f>
        <v>Bulk Order</v>
      </c>
    </row>
    <row r="4934" spans="1:16" ht="14.25" customHeight="1" x14ac:dyDescent="0.3">
      <c r="A4934" s="6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5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/>
      <c r="N4934" s="1" t="s">
        <v>17</v>
      </c>
      <c r="O4934" s="7">
        <f t="shared" si="156"/>
        <v>1715.8915999999999</v>
      </c>
      <c r="P4934" s="1" t="str">
        <f>IF(Table1[[#This Row],[quantity]]&gt;=6,"Bulk Order","-")</f>
        <v>Bulk Order</v>
      </c>
    </row>
    <row r="4935" spans="1:16" ht="14.25" customHeight="1" x14ac:dyDescent="0.3">
      <c r="A4935" s="6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5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/>
      <c r="N4935" s="1" t="s">
        <v>34</v>
      </c>
      <c r="O4935" s="7">
        <f t="shared" si="156"/>
        <v>288.9425</v>
      </c>
      <c r="P4935" s="1" t="str">
        <f>IF(Table1[[#This Row],[quantity]]&gt;=6,"Bulk Order","-")</f>
        <v>Bulk Order</v>
      </c>
    </row>
    <row r="4936" spans="1:16" ht="14.25" customHeight="1" x14ac:dyDescent="0.3">
      <c r="A4936" s="6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5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/>
      <c r="N4936" s="1" t="s">
        <v>23</v>
      </c>
      <c r="O4936" s="7">
        <f t="shared" si="156"/>
        <v>826.15680000000009</v>
      </c>
      <c r="P4936" s="1" t="str">
        <f>IF(Table1[[#This Row],[quantity]]&gt;=6,"Bulk Order","-")</f>
        <v>-</v>
      </c>
    </row>
    <row r="4937" spans="1:16" ht="14.25" customHeight="1" x14ac:dyDescent="0.3">
      <c r="A4937" s="6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5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/>
      <c r="N4937" s="1" t="s">
        <v>48</v>
      </c>
      <c r="O4937" s="7">
        <f t="shared" si="156"/>
        <v>436.97999999999996</v>
      </c>
      <c r="P4937" s="1" t="str">
        <f>IF(Table1[[#This Row],[quantity]]&gt;=6,"Bulk Order","-")</f>
        <v>-</v>
      </c>
    </row>
    <row r="4938" spans="1:16" ht="14.25" customHeight="1" x14ac:dyDescent="0.3">
      <c r="A4938" s="6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5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/>
      <c r="N4938" s="1" t="s">
        <v>48</v>
      </c>
      <c r="O4938" s="7">
        <f t="shared" si="156"/>
        <v>828.65200000000004</v>
      </c>
      <c r="P4938" s="1" t="str">
        <f>IF(Table1[[#This Row],[quantity]]&gt;=6,"Bulk Order","-")</f>
        <v>Bulk Order</v>
      </c>
    </row>
    <row r="4939" spans="1:16" ht="14.25" customHeight="1" x14ac:dyDescent="0.3">
      <c r="A4939" s="6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5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/>
      <c r="N4939" s="1" t="s">
        <v>39</v>
      </c>
      <c r="O4939" s="7">
        <f t="shared" si="156"/>
        <v>145.53879999999998</v>
      </c>
      <c r="P4939" s="1" t="str">
        <f>IF(Table1[[#This Row],[quantity]]&gt;=6,"Bulk Order","-")</f>
        <v>-</v>
      </c>
    </row>
    <row r="4940" spans="1:16" ht="14.25" customHeight="1" x14ac:dyDescent="0.3">
      <c r="A4940" s="6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5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/>
      <c r="N4940" s="1" t="s">
        <v>39</v>
      </c>
      <c r="O4940" s="7">
        <f t="shared" si="156"/>
        <v>3273.8216000000002</v>
      </c>
      <c r="P4940" s="1" t="str">
        <f>IF(Table1[[#This Row],[quantity]]&gt;=6,"Bulk Order","-")</f>
        <v>-</v>
      </c>
    </row>
    <row r="4941" spans="1:16" ht="14.25" customHeight="1" x14ac:dyDescent="0.3">
      <c r="A4941" s="6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5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/>
      <c r="N4941" s="1" t="s">
        <v>39</v>
      </c>
      <c r="O4941" s="7">
        <f t="shared" si="156"/>
        <v>2389.5731999999998</v>
      </c>
      <c r="P4941" s="1" t="str">
        <f>IF(Table1[[#This Row],[quantity]]&gt;=6,"Bulk Order","-")</f>
        <v>-</v>
      </c>
    </row>
    <row r="4942" spans="1:16" ht="14.25" customHeight="1" x14ac:dyDescent="0.3">
      <c r="A4942" s="6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5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/>
      <c r="N4942" s="1" t="s">
        <v>23</v>
      </c>
      <c r="O4942" s="7">
        <f t="shared" si="156"/>
        <v>1403.9824000000001</v>
      </c>
      <c r="P4942" s="1" t="str">
        <f>IF(Table1[[#This Row],[quantity]]&gt;=6,"Bulk Order","-")</f>
        <v>-</v>
      </c>
    </row>
    <row r="4943" spans="1:16" ht="14.25" customHeight="1" x14ac:dyDescent="0.3">
      <c r="A4943" s="6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5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/>
      <c r="N4943" s="1" t="s">
        <v>34</v>
      </c>
      <c r="O4943" s="7">
        <f t="shared" si="156"/>
        <v>1475.5440000000001</v>
      </c>
      <c r="P4943" s="1" t="str">
        <f>IF(Table1[[#This Row],[quantity]]&gt;=6,"Bulk Order","-")</f>
        <v>Bulk Order</v>
      </c>
    </row>
    <row r="4944" spans="1:16" ht="14.25" customHeight="1" x14ac:dyDescent="0.3">
      <c r="A4944" s="6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5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/>
      <c r="N4944" s="1" t="s">
        <v>23</v>
      </c>
      <c r="O4944" s="7">
        <f t="shared" si="156"/>
        <v>1564.4772</v>
      </c>
      <c r="P4944" s="1" t="str">
        <f>IF(Table1[[#This Row],[quantity]]&gt;=6,"Bulk Order","-")</f>
        <v>Bulk Order</v>
      </c>
    </row>
    <row r="4945" spans="1:16" ht="14.25" customHeight="1" x14ac:dyDescent="0.3">
      <c r="A4945" s="6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5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/>
      <c r="N4945" s="1" t="s">
        <v>23</v>
      </c>
      <c r="O4945" s="7">
        <f t="shared" si="156"/>
        <v>328.04129999999998</v>
      </c>
      <c r="P4945" s="1" t="str">
        <f>IF(Table1[[#This Row],[quantity]]&gt;=6,"Bulk Order","-")</f>
        <v>Bulk Order</v>
      </c>
    </row>
    <row r="4946" spans="1:16" ht="14.25" customHeight="1" x14ac:dyDescent="0.3">
      <c r="A4946" s="6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5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/>
      <c r="N4946" s="1" t="s">
        <v>48</v>
      </c>
      <c r="O4946" s="7">
        <f t="shared" si="156"/>
        <v>1171.1466</v>
      </c>
      <c r="P4946" s="1" t="str">
        <f>IF(Table1[[#This Row],[quantity]]&gt;=6,"Bulk Order","-")</f>
        <v>Bulk Order</v>
      </c>
    </row>
    <row r="4947" spans="1:16" ht="14.25" customHeight="1" x14ac:dyDescent="0.3">
      <c r="A4947" s="6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5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/>
      <c r="N4947" s="1" t="s">
        <v>28</v>
      </c>
      <c r="O4947" s="7">
        <f t="shared" si="156"/>
        <v>4230.2403000000004</v>
      </c>
      <c r="P4947" s="1" t="str">
        <f>IF(Table1[[#This Row],[quantity]]&gt;=6,"Bulk Order","-")</f>
        <v>-</v>
      </c>
    </row>
    <row r="4948" spans="1:16" ht="14.25" customHeight="1" x14ac:dyDescent="0.3">
      <c r="A4948" s="6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5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/>
      <c r="N4948" s="1" t="s">
        <v>23</v>
      </c>
      <c r="O4948" s="7">
        <f t="shared" si="156"/>
        <v>2059.2055</v>
      </c>
      <c r="P4948" s="1" t="str">
        <f>IF(Table1[[#This Row],[quantity]]&gt;=6,"Bulk Order","-")</f>
        <v>-</v>
      </c>
    </row>
    <row r="4949" spans="1:16" ht="14.25" customHeight="1" x14ac:dyDescent="0.3">
      <c r="A4949" s="6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5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/>
      <c r="N4949" s="1" t="s">
        <v>28</v>
      </c>
      <c r="O4949" s="7">
        <f t="shared" si="156"/>
        <v>2402.9796000000001</v>
      </c>
      <c r="P4949" s="1" t="str">
        <f>IF(Table1[[#This Row],[quantity]]&gt;=6,"Bulk Order","-")</f>
        <v>-</v>
      </c>
    </row>
    <row r="4950" spans="1:16" ht="14.25" customHeight="1" x14ac:dyDescent="0.3">
      <c r="A4950" s="6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5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/>
      <c r="N4950" s="1" t="s">
        <v>39</v>
      </c>
      <c r="O4950" s="7">
        <f t="shared" si="156"/>
        <v>1841.5874999999999</v>
      </c>
      <c r="P4950" s="1" t="str">
        <f>IF(Table1[[#This Row],[quantity]]&gt;=6,"Bulk Order","-")</f>
        <v>-</v>
      </c>
    </row>
    <row r="4951" spans="1:16" ht="14.25" customHeight="1" x14ac:dyDescent="0.3">
      <c r="A4951" s="6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5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/>
      <c r="N4951" s="1" t="s">
        <v>34</v>
      </c>
      <c r="O4951" s="7">
        <f t="shared" si="156"/>
        <v>985.65840000000003</v>
      </c>
      <c r="P4951" s="1" t="str">
        <f>IF(Table1[[#This Row],[quantity]]&gt;=6,"Bulk Order","-")</f>
        <v>-</v>
      </c>
    </row>
    <row r="4952" spans="1:16" ht="14.25" customHeight="1" x14ac:dyDescent="0.3">
      <c r="A4952" s="6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5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/>
      <c r="N4952" s="1" t="s">
        <v>48</v>
      </c>
      <c r="O4952" s="7">
        <f t="shared" si="156"/>
        <v>2023.6860000000001</v>
      </c>
      <c r="P4952" s="1" t="str">
        <f>IF(Table1[[#This Row],[quantity]]&gt;=6,"Bulk Order","-")</f>
        <v>Bulk Order</v>
      </c>
    </row>
    <row r="4953" spans="1:16" ht="14.25" customHeight="1" x14ac:dyDescent="0.3">
      <c r="A4953" s="6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5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/>
      <c r="N4953" s="1" t="s">
        <v>48</v>
      </c>
      <c r="O4953" s="7">
        <f t="shared" si="156"/>
        <v>2575.0664999999999</v>
      </c>
      <c r="P4953" s="1" t="str">
        <f>IF(Table1[[#This Row],[quantity]]&gt;=6,"Bulk Order","-")</f>
        <v>Bulk Order</v>
      </c>
    </row>
    <row r="4954" spans="1:16" ht="14.25" customHeight="1" x14ac:dyDescent="0.3">
      <c r="A4954" s="6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5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/>
      <c r="N4954" s="1" t="s">
        <v>48</v>
      </c>
      <c r="O4954" s="7">
        <f t="shared" si="156"/>
        <v>3124.9791</v>
      </c>
      <c r="P4954" s="1" t="str">
        <f>IF(Table1[[#This Row],[quantity]]&gt;=6,"Bulk Order","-")</f>
        <v>Bulk Order</v>
      </c>
    </row>
    <row r="4955" spans="1:16" ht="14.25" customHeight="1" x14ac:dyDescent="0.3">
      <c r="A4955" s="6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5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/>
      <c r="N4955" s="1" t="s">
        <v>39</v>
      </c>
      <c r="O4955" s="7">
        <f t="shared" si="156"/>
        <v>806.55520000000001</v>
      </c>
      <c r="P4955" s="1" t="str">
        <f>IF(Table1[[#This Row],[quantity]]&gt;=6,"Bulk Order","-")</f>
        <v>Bulk Order</v>
      </c>
    </row>
    <row r="4956" spans="1:16" ht="14.25" customHeight="1" x14ac:dyDescent="0.3">
      <c r="A4956" s="6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5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/>
      <c r="N4956" s="1" t="s">
        <v>28</v>
      </c>
      <c r="O4956" s="7">
        <f t="shared" si="156"/>
        <v>4002.5551999999998</v>
      </c>
      <c r="P4956" s="1" t="str">
        <f>IF(Table1[[#This Row],[quantity]]&gt;=6,"Bulk Order","-")</f>
        <v>-</v>
      </c>
    </row>
    <row r="4957" spans="1:16" ht="14.25" customHeight="1" x14ac:dyDescent="0.3">
      <c r="A4957" s="6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5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/>
      <c r="N4957" s="1" t="s">
        <v>28</v>
      </c>
      <c r="O4957" s="7">
        <f t="shared" si="156"/>
        <v>933.1296000000001</v>
      </c>
      <c r="P4957" s="1" t="str">
        <f>IF(Table1[[#This Row],[quantity]]&gt;=6,"Bulk Order","-")</f>
        <v>-</v>
      </c>
    </row>
    <row r="4958" spans="1:16" ht="14.25" customHeight="1" x14ac:dyDescent="0.3">
      <c r="A4958" s="6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5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/>
      <c r="N4958" s="1" t="s">
        <v>34</v>
      </c>
      <c r="O4958" s="7">
        <f t="shared" si="156"/>
        <v>1796.172</v>
      </c>
      <c r="P4958" s="1" t="str">
        <f>IF(Table1[[#This Row],[quantity]]&gt;=6,"Bulk Order","-")</f>
        <v>Bulk Order</v>
      </c>
    </row>
    <row r="4959" spans="1:16" ht="14.25" customHeight="1" x14ac:dyDescent="0.3">
      <c r="A4959" s="6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5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/>
      <c r="N4959" s="1" t="s">
        <v>17</v>
      </c>
      <c r="O4959" s="7">
        <f t="shared" si="156"/>
        <v>2924.7934999999998</v>
      </c>
      <c r="P4959" s="1" t="str">
        <f>IF(Table1[[#This Row],[quantity]]&gt;=6,"Bulk Order","-")</f>
        <v>-</v>
      </c>
    </row>
    <row r="4960" spans="1:16" ht="14.25" customHeight="1" x14ac:dyDescent="0.3">
      <c r="A4960" s="6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5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/>
      <c r="N4960" s="1" t="s">
        <v>34</v>
      </c>
      <c r="O4960" s="7">
        <f t="shared" si="156"/>
        <v>1744.1690000000001</v>
      </c>
      <c r="P4960" s="1" t="str">
        <f>IF(Table1[[#This Row],[quantity]]&gt;=6,"Bulk Order","-")</f>
        <v>-</v>
      </c>
    </row>
    <row r="4961" spans="1:16" ht="14.25" customHeight="1" x14ac:dyDescent="0.3">
      <c r="A4961" s="6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5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/>
      <c r="N4961" s="1" t="s">
        <v>28</v>
      </c>
      <c r="O4961" s="7">
        <f t="shared" si="156"/>
        <v>2554.2791999999999</v>
      </c>
      <c r="P4961" s="1" t="str">
        <f>IF(Table1[[#This Row],[quantity]]&gt;=6,"Bulk Order","-")</f>
        <v>-</v>
      </c>
    </row>
    <row r="4962" spans="1:16" ht="14.25" customHeight="1" x14ac:dyDescent="0.3">
      <c r="A4962" s="6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5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/>
      <c r="N4962" s="1" t="s">
        <v>28</v>
      </c>
      <c r="O4962" s="7">
        <f t="shared" si="156"/>
        <v>543.02639999999997</v>
      </c>
      <c r="P4962" s="1" t="str">
        <f>IF(Table1[[#This Row],[quantity]]&gt;=6,"Bulk Order","-")</f>
        <v>-</v>
      </c>
    </row>
    <row r="4963" spans="1:16" ht="14.25" customHeight="1" x14ac:dyDescent="0.3">
      <c r="A4963" s="6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5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/>
      <c r="N4963" s="1" t="s">
        <v>48</v>
      </c>
      <c r="O4963" s="7">
        <f t="shared" si="156"/>
        <v>1330.5360000000001</v>
      </c>
      <c r="P4963" s="1" t="str">
        <f>IF(Table1[[#This Row],[quantity]]&gt;=6,"Bulk Order","-")</f>
        <v>Bulk Order</v>
      </c>
    </row>
    <row r="4964" spans="1:16" ht="14.25" customHeight="1" x14ac:dyDescent="0.3">
      <c r="A4964" s="6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5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/>
      <c r="N4964" s="1" t="s">
        <v>23</v>
      </c>
      <c r="O4964" s="7">
        <f t="shared" si="156"/>
        <v>825.60239999999999</v>
      </c>
      <c r="P4964" s="1" t="str">
        <f>IF(Table1[[#This Row],[quantity]]&gt;=6,"Bulk Order","-")</f>
        <v>-</v>
      </c>
    </row>
    <row r="4965" spans="1:16" ht="14.25" customHeight="1" x14ac:dyDescent="0.3">
      <c r="A4965" s="6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5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/>
      <c r="N4965" s="1" t="s">
        <v>23</v>
      </c>
      <c r="O4965" s="7">
        <f t="shared" si="156"/>
        <v>338.99450000000002</v>
      </c>
      <c r="P4965" s="1" t="str">
        <f>IF(Table1[[#This Row],[quantity]]&gt;=6,"Bulk Order","-")</f>
        <v>Bulk Order</v>
      </c>
    </row>
    <row r="4966" spans="1:16" ht="14.25" customHeight="1" x14ac:dyDescent="0.3">
      <c r="A4966" s="6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5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/>
      <c r="N4966" s="1" t="s">
        <v>23</v>
      </c>
      <c r="O4966" s="7">
        <f t="shared" si="156"/>
        <v>550.7124</v>
      </c>
      <c r="P4966" s="1" t="str">
        <f>IF(Table1[[#This Row],[quantity]]&gt;=6,"Bulk Order","-")</f>
        <v>-</v>
      </c>
    </row>
    <row r="4967" spans="1:16" ht="14.25" customHeight="1" x14ac:dyDescent="0.3">
      <c r="A4967" s="6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5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/>
      <c r="N4967" s="1" t="s">
        <v>23</v>
      </c>
      <c r="O4967" s="7">
        <f t="shared" si="156"/>
        <v>1678.5889999999999</v>
      </c>
      <c r="P4967" s="1" t="str">
        <f>IF(Table1[[#This Row],[quantity]]&gt;=6,"Bulk Order","-")</f>
        <v>-</v>
      </c>
    </row>
    <row r="4968" spans="1:16" ht="14.25" customHeight="1" x14ac:dyDescent="0.3">
      <c r="A4968" s="6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5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/>
      <c r="N4968" s="1" t="s">
        <v>17</v>
      </c>
      <c r="O4968" s="7">
        <f t="shared" si="156"/>
        <v>765.90719999999999</v>
      </c>
      <c r="P4968" s="1" t="str">
        <f>IF(Table1[[#This Row],[quantity]]&gt;=6,"Bulk Order","-")</f>
        <v>Bulk Order</v>
      </c>
    </row>
    <row r="4969" spans="1:16" ht="14.25" customHeight="1" x14ac:dyDescent="0.3">
      <c r="A4969" s="6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5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/>
      <c r="N4969" s="1" t="s">
        <v>48</v>
      </c>
      <c r="O4969" s="7">
        <f t="shared" si="156"/>
        <v>542.96550000000002</v>
      </c>
      <c r="P4969" s="1" t="str">
        <f>IF(Table1[[#This Row],[quantity]]&gt;=6,"Bulk Order","-")</f>
        <v>-</v>
      </c>
    </row>
    <row r="4970" spans="1:16" ht="14.25" customHeight="1" x14ac:dyDescent="0.3">
      <c r="A4970" s="6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5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/>
      <c r="N4970" s="1" t="s">
        <v>17</v>
      </c>
      <c r="O4970" s="7">
        <f t="shared" si="156"/>
        <v>2050.4750999999997</v>
      </c>
      <c r="P4970" s="1" t="str">
        <f>IF(Table1[[#This Row],[quantity]]&gt;=6,"Bulk Order","-")</f>
        <v>Bulk Order</v>
      </c>
    </row>
    <row r="4971" spans="1:16" ht="14.25" customHeight="1" x14ac:dyDescent="0.3">
      <c r="A4971" s="6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5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/>
      <c r="N4971" s="1" t="s">
        <v>39</v>
      </c>
      <c r="O4971" s="7">
        <f t="shared" si="156"/>
        <v>4306.3879999999999</v>
      </c>
      <c r="P4971" s="1" t="str">
        <f>IF(Table1[[#This Row],[quantity]]&gt;=6,"Bulk Order","-")</f>
        <v>Bulk Order</v>
      </c>
    </row>
    <row r="4972" spans="1:16" ht="14.25" customHeight="1" x14ac:dyDescent="0.3">
      <c r="A4972" s="6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5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/>
      <c r="N4972" s="1" t="s">
        <v>48</v>
      </c>
      <c r="O4972" s="7">
        <f t="shared" si="156"/>
        <v>2339.1081000000004</v>
      </c>
      <c r="P4972" s="1" t="str">
        <f>IF(Table1[[#This Row],[quantity]]&gt;=6,"Bulk Order","-")</f>
        <v>-</v>
      </c>
    </row>
    <row r="4973" spans="1:16" ht="14.25" customHeight="1" x14ac:dyDescent="0.3">
      <c r="A4973" s="6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5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/>
      <c r="N4973" s="1" t="s">
        <v>34</v>
      </c>
      <c r="O4973" s="7">
        <f t="shared" si="156"/>
        <v>4217.4941999999992</v>
      </c>
      <c r="P4973" s="1" t="str">
        <f>IF(Table1[[#This Row],[quantity]]&gt;=6,"Bulk Order","-")</f>
        <v>-</v>
      </c>
    </row>
    <row r="4974" spans="1:16" ht="14.25" customHeight="1" x14ac:dyDescent="0.3">
      <c r="A4974" s="6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5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/>
      <c r="N4974" s="1" t="s">
        <v>34</v>
      </c>
      <c r="O4974" s="7">
        <f t="shared" si="156"/>
        <v>2483.5439999999999</v>
      </c>
      <c r="P4974" s="1" t="str">
        <f>IF(Table1[[#This Row],[quantity]]&gt;=6,"Bulk Order","-")</f>
        <v>-</v>
      </c>
    </row>
    <row r="4975" spans="1:16" ht="14.25" customHeight="1" x14ac:dyDescent="0.3">
      <c r="A4975" s="6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5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/>
      <c r="N4975" s="1" t="s">
        <v>39</v>
      </c>
      <c r="O4975" s="7">
        <f t="shared" si="156"/>
        <v>1708.0065</v>
      </c>
      <c r="P4975" s="1" t="str">
        <f>IF(Table1[[#This Row],[quantity]]&gt;=6,"Bulk Order","-")</f>
        <v>Bulk Order</v>
      </c>
    </row>
    <row r="4976" spans="1:16" ht="14.25" customHeight="1" x14ac:dyDescent="0.3">
      <c r="A4976" s="6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5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/>
      <c r="N4976" s="1" t="s">
        <v>17</v>
      </c>
      <c r="O4976" s="7">
        <f t="shared" si="156"/>
        <v>2205.1439999999998</v>
      </c>
      <c r="P4976" s="1" t="str">
        <f>IF(Table1[[#This Row],[quantity]]&gt;=6,"Bulk Order","-")</f>
        <v>-</v>
      </c>
    </row>
    <row r="4977" spans="1:16" ht="14.25" customHeight="1" x14ac:dyDescent="0.3">
      <c r="A4977" s="6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5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/>
      <c r="N4977" s="1" t="s">
        <v>17</v>
      </c>
      <c r="O4977" s="7">
        <f t="shared" si="156"/>
        <v>1325.4528</v>
      </c>
      <c r="P4977" s="1" t="str">
        <f>IF(Table1[[#This Row],[quantity]]&gt;=6,"Bulk Order","-")</f>
        <v>-</v>
      </c>
    </row>
    <row r="4978" spans="1:16" ht="14.25" customHeight="1" x14ac:dyDescent="0.3">
      <c r="A4978" s="6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5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/>
      <c r="N4978" s="1" t="s">
        <v>23</v>
      </c>
      <c r="O4978" s="7">
        <f t="shared" si="156"/>
        <v>376.31880000000001</v>
      </c>
      <c r="P4978" s="1" t="str">
        <f>IF(Table1[[#This Row],[quantity]]&gt;=6,"Bulk Order","-")</f>
        <v>Bulk Order</v>
      </c>
    </row>
    <row r="4979" spans="1:16" ht="14.25" customHeight="1" x14ac:dyDescent="0.3">
      <c r="A4979" s="6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5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/>
      <c r="N4979" s="1" t="s">
        <v>48</v>
      </c>
      <c r="O4979" s="7">
        <f t="shared" si="156"/>
        <v>1395.1158</v>
      </c>
      <c r="P4979" s="1" t="str">
        <f>IF(Table1[[#This Row],[quantity]]&gt;=6,"Bulk Order","-")</f>
        <v>-</v>
      </c>
    </row>
    <row r="4980" spans="1:16" ht="14.25" customHeight="1" x14ac:dyDescent="0.3">
      <c r="A4980" s="6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5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/>
      <c r="N4980" s="1" t="s">
        <v>34</v>
      </c>
      <c r="O4980" s="7">
        <f t="shared" si="156"/>
        <v>1112.0445999999999</v>
      </c>
      <c r="P4980" s="1" t="str">
        <f>IF(Table1[[#This Row],[quantity]]&gt;=6,"Bulk Order","-")</f>
        <v>Bulk Order</v>
      </c>
    </row>
    <row r="4981" spans="1:16" ht="14.25" customHeight="1" x14ac:dyDescent="0.3">
      <c r="A4981" s="6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5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/>
      <c r="N4981" s="1" t="s">
        <v>39</v>
      </c>
      <c r="O4981" s="7">
        <f t="shared" si="156"/>
        <v>2796.3148000000001</v>
      </c>
      <c r="P4981" s="1" t="str">
        <f>IF(Table1[[#This Row],[quantity]]&gt;=6,"Bulk Order","-")</f>
        <v>-</v>
      </c>
    </row>
    <row r="4982" spans="1:16" ht="14.25" customHeight="1" x14ac:dyDescent="0.3">
      <c r="A4982" s="6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5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/>
      <c r="N4982" s="1" t="s">
        <v>28</v>
      </c>
      <c r="O4982" s="7">
        <f t="shared" si="156"/>
        <v>1989.1927999999998</v>
      </c>
      <c r="P4982" s="1" t="str">
        <f>IF(Table1[[#This Row],[quantity]]&gt;=6,"Bulk Order","-")</f>
        <v>-</v>
      </c>
    </row>
    <row r="4983" spans="1:16" ht="14.25" customHeight="1" x14ac:dyDescent="0.3">
      <c r="A4983" s="6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5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/>
      <c r="N4983" s="1" t="s">
        <v>39</v>
      </c>
      <c r="O4983" s="7">
        <f t="shared" si="156"/>
        <v>396.51990000000001</v>
      </c>
      <c r="P4983" s="1" t="str">
        <f>IF(Table1[[#This Row],[quantity]]&gt;=6,"Bulk Order","-")</f>
        <v>Bulk Order</v>
      </c>
    </row>
    <row r="4984" spans="1:16" ht="14.25" customHeight="1" x14ac:dyDescent="0.3">
      <c r="A4984" s="6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5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/>
      <c r="N4984" s="1" t="s">
        <v>48</v>
      </c>
      <c r="O4984" s="7">
        <f t="shared" si="156"/>
        <v>4369.6032000000005</v>
      </c>
      <c r="P4984" s="1" t="str">
        <f>IF(Table1[[#This Row],[quantity]]&gt;=6,"Bulk Order","-")</f>
        <v>Bulk Order</v>
      </c>
    </row>
    <row r="4985" spans="1:16" ht="14.25" customHeight="1" x14ac:dyDescent="0.3">
      <c r="A4985" s="6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5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/>
      <c r="N4985" s="1" t="s">
        <v>17</v>
      </c>
      <c r="O4985" s="7">
        <f t="shared" si="156"/>
        <v>1684.1216000000002</v>
      </c>
      <c r="P4985" s="1" t="str">
        <f>IF(Table1[[#This Row],[quantity]]&gt;=6,"Bulk Order","-")</f>
        <v>-</v>
      </c>
    </row>
    <row r="4986" spans="1:16" ht="14.25" customHeight="1" x14ac:dyDescent="0.3">
      <c r="A4986" s="6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5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/>
      <c r="N4986" s="1" t="s">
        <v>34</v>
      </c>
      <c r="O4986" s="7">
        <f t="shared" si="156"/>
        <v>1991.2525000000001</v>
      </c>
      <c r="P4986" s="1" t="str">
        <f>IF(Table1[[#This Row],[quantity]]&gt;=6,"Bulk Order","-")</f>
        <v>Bulk Order</v>
      </c>
    </row>
    <row r="4987" spans="1:16" ht="14.25" customHeight="1" x14ac:dyDescent="0.3">
      <c r="A4987" s="6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5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/>
      <c r="N4987" s="1" t="s">
        <v>48</v>
      </c>
      <c r="O4987" s="7">
        <f t="shared" si="156"/>
        <v>3613.0402000000004</v>
      </c>
      <c r="P4987" s="1" t="str">
        <f>IF(Table1[[#This Row],[quantity]]&gt;=6,"Bulk Order","-")</f>
        <v>Bulk Order</v>
      </c>
    </row>
    <row r="4988" spans="1:16" ht="14.25" customHeight="1" x14ac:dyDescent="0.3">
      <c r="A4988" s="6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5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/>
      <c r="N4988" s="1" t="s">
        <v>34</v>
      </c>
      <c r="O4988" s="7">
        <f t="shared" si="156"/>
        <v>363.37139999999999</v>
      </c>
      <c r="P4988" s="1" t="str">
        <f>IF(Table1[[#This Row],[quantity]]&gt;=6,"Bulk Order","-")</f>
        <v>-</v>
      </c>
    </row>
    <row r="4989" spans="1:16" ht="14.25" customHeight="1" x14ac:dyDescent="0.3">
      <c r="A4989" s="6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5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/>
      <c r="N4989" s="1" t="s">
        <v>23</v>
      </c>
      <c r="O4989" s="7">
        <f t="shared" si="156"/>
        <v>2143.2654000000002</v>
      </c>
      <c r="P4989" s="1" t="str">
        <f>IF(Table1[[#This Row],[quantity]]&gt;=6,"Bulk Order","-")</f>
        <v>-</v>
      </c>
    </row>
    <row r="4990" spans="1:16" ht="14.25" customHeight="1" x14ac:dyDescent="0.3">
      <c r="A4990" s="6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5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/>
      <c r="N4990" s="1" t="s">
        <v>34</v>
      </c>
      <c r="O4990" s="7">
        <f t="shared" si="156"/>
        <v>1886.86</v>
      </c>
      <c r="P4990" s="1" t="str">
        <f>IF(Table1[[#This Row],[quantity]]&gt;=6,"Bulk Order","-")</f>
        <v>-</v>
      </c>
    </row>
    <row r="4991" spans="1:16" ht="14.25" customHeight="1" x14ac:dyDescent="0.3">
      <c r="A4991" s="6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5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/>
      <c r="N4991" s="1" t="s">
        <v>17</v>
      </c>
      <c r="O4991" s="7">
        <f t="shared" si="156"/>
        <v>2349.9646999999995</v>
      </c>
      <c r="P4991" s="1" t="str">
        <f>IF(Table1[[#This Row],[quantity]]&gt;=6,"Bulk Order","-")</f>
        <v>-</v>
      </c>
    </row>
    <row r="4992" spans="1:16" ht="14.25" customHeight="1" x14ac:dyDescent="0.3">
      <c r="A4992" s="6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5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/>
      <c r="N4992" s="1" t="s">
        <v>23</v>
      </c>
      <c r="O4992" s="7">
        <f t="shared" si="156"/>
        <v>4520.7335000000003</v>
      </c>
      <c r="P4992" s="1" t="str">
        <f>IF(Table1[[#This Row],[quantity]]&gt;=6,"Bulk Order","-")</f>
        <v>Bulk Order</v>
      </c>
    </row>
    <row r="4993" spans="1:16" ht="14.25" customHeight="1" x14ac:dyDescent="0.3">
      <c r="A4993" s="6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5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/>
      <c r="N4993" s="1" t="s">
        <v>28</v>
      </c>
      <c r="O4993" s="7">
        <f t="shared" si="156"/>
        <v>1951.2246</v>
      </c>
      <c r="P4993" s="1" t="str">
        <f>IF(Table1[[#This Row],[quantity]]&gt;=6,"Bulk Order","-")</f>
        <v>-</v>
      </c>
    </row>
    <row r="4994" spans="1:16" ht="14.25" customHeight="1" x14ac:dyDescent="0.3">
      <c r="A4994" s="6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5"/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/>
      <c r="N4994" s="1" t="s">
        <v>17</v>
      </c>
      <c r="O4994" s="7">
        <f t="shared" si="156"/>
        <v>132.88589999999999</v>
      </c>
      <c r="P4994" s="1" t="str">
        <f>IF(Table1[[#This Row],[quantity]]&gt;=6,"Bulk Order","-")</f>
        <v>Bulk Order</v>
      </c>
    </row>
    <row r="4995" spans="1:16" ht="14.25" customHeight="1" x14ac:dyDescent="0.3">
      <c r="A4995" s="6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ref="F4995:F5058" si="157">D4995*E4995</f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/>
      <c r="N4995" s="1" t="s">
        <v>23</v>
      </c>
      <c r="O4995" s="7">
        <f t="shared" ref="O4995:O5058" si="158">D4995-F4995</f>
        <v>222.05120000000002</v>
      </c>
      <c r="P4995" s="1" t="str">
        <f>IF(Table1[[#This Row],[quantity]]&gt;=6,"Bulk Order","-")</f>
        <v>-</v>
      </c>
    </row>
    <row r="4996" spans="1:16" ht="14.25" customHeight="1" x14ac:dyDescent="0.3">
      <c r="A4996" s="6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7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/>
      <c r="N4996" s="1" t="s">
        <v>17</v>
      </c>
      <c r="O4996" s="7">
        <f t="shared" si="158"/>
        <v>1066.2449999999999</v>
      </c>
      <c r="P4996" s="1" t="str">
        <f>IF(Table1[[#This Row],[quantity]]&gt;=6,"Bulk Order","-")</f>
        <v>-</v>
      </c>
    </row>
    <row r="4997" spans="1:16" ht="14.25" customHeight="1" x14ac:dyDescent="0.3">
      <c r="A4997" s="6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7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/>
      <c r="N4997" s="1" t="s">
        <v>23</v>
      </c>
      <c r="O4997" s="7">
        <f t="shared" si="158"/>
        <v>3340.6105000000002</v>
      </c>
      <c r="P4997" s="1" t="str">
        <f>IF(Table1[[#This Row],[quantity]]&gt;=6,"Bulk Order","-")</f>
        <v>Bulk Order</v>
      </c>
    </row>
    <row r="4998" spans="1:16" ht="14.25" customHeight="1" x14ac:dyDescent="0.3">
      <c r="A4998" s="6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7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/>
      <c r="N4998" s="1" t="s">
        <v>48</v>
      </c>
      <c r="O4998" s="7">
        <f t="shared" si="158"/>
        <v>1043.6112000000001</v>
      </c>
      <c r="P4998" s="1" t="str">
        <f>IF(Table1[[#This Row],[quantity]]&gt;=6,"Bulk Order","-")</f>
        <v>-</v>
      </c>
    </row>
    <row r="4999" spans="1:16" ht="14.25" customHeight="1" x14ac:dyDescent="0.3">
      <c r="A4999" s="6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7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/>
      <c r="N4999" s="1" t="s">
        <v>17</v>
      </c>
      <c r="O4999" s="7">
        <f t="shared" si="158"/>
        <v>1165.0630000000001</v>
      </c>
      <c r="P4999" s="1" t="str">
        <f>IF(Table1[[#This Row],[quantity]]&gt;=6,"Bulk Order","-")</f>
        <v>-</v>
      </c>
    </row>
    <row r="5000" spans="1:16" ht="14.25" customHeight="1" x14ac:dyDescent="0.3">
      <c r="A5000" s="6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7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/>
      <c r="N5000" s="1" t="s">
        <v>23</v>
      </c>
      <c r="O5000" s="7">
        <f t="shared" si="158"/>
        <v>2681.8248000000003</v>
      </c>
      <c r="P5000" s="1" t="str">
        <f>IF(Table1[[#This Row],[quantity]]&gt;=6,"Bulk Order","-")</f>
        <v>Bulk Order</v>
      </c>
    </row>
    <row r="5001" spans="1:16" ht="14.25" customHeight="1" x14ac:dyDescent="0.3">
      <c r="A5001" s="6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7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/>
      <c r="N5001" s="1" t="s">
        <v>34</v>
      </c>
      <c r="O5001" s="7">
        <f t="shared" si="158"/>
        <v>662.63670000000002</v>
      </c>
      <c r="P5001" s="1" t="str">
        <f>IF(Table1[[#This Row],[quantity]]&gt;=6,"Bulk Order","-")</f>
        <v>-</v>
      </c>
    </row>
    <row r="5002" spans="1:16" ht="14.25" customHeight="1" x14ac:dyDescent="0.3">
      <c r="A5002" s="6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7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/>
      <c r="N5002" s="1" t="s">
        <v>39</v>
      </c>
      <c r="O5002" s="7">
        <f t="shared" si="158"/>
        <v>3909.4295999999999</v>
      </c>
      <c r="P5002" s="1" t="str">
        <f>IF(Table1[[#This Row],[quantity]]&gt;=6,"Bulk Order","-")</f>
        <v>Bulk Order</v>
      </c>
    </row>
    <row r="5003" spans="1:16" ht="14.25" customHeight="1" x14ac:dyDescent="0.3">
      <c r="A5003" s="6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7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/>
      <c r="N5003" s="1" t="s">
        <v>17</v>
      </c>
      <c r="O5003" s="7">
        <f t="shared" si="158"/>
        <v>799.35660000000007</v>
      </c>
      <c r="P5003" s="1" t="str">
        <f>IF(Table1[[#This Row],[quantity]]&gt;=6,"Bulk Order","-")</f>
        <v>-</v>
      </c>
    </row>
    <row r="5004" spans="1:16" ht="14.25" customHeight="1" x14ac:dyDescent="0.3">
      <c r="A5004" s="6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7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/>
      <c r="N5004" s="1" t="s">
        <v>23</v>
      </c>
      <c r="O5004" s="7">
        <f t="shared" si="158"/>
        <v>186.02470000000002</v>
      </c>
      <c r="P5004" s="1" t="str">
        <f>IF(Table1[[#This Row],[quantity]]&gt;=6,"Bulk Order","-")</f>
        <v>Bulk Order</v>
      </c>
    </row>
    <row r="5005" spans="1:16" ht="14.25" customHeight="1" x14ac:dyDescent="0.3">
      <c r="A5005" s="6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7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/>
      <c r="N5005" s="1" t="s">
        <v>28</v>
      </c>
      <c r="O5005" s="7">
        <f t="shared" si="158"/>
        <v>485.98559999999998</v>
      </c>
      <c r="P5005" s="1" t="str">
        <f>IF(Table1[[#This Row],[quantity]]&gt;=6,"Bulk Order","-")</f>
        <v>-</v>
      </c>
    </row>
    <row r="5006" spans="1:16" ht="14.25" customHeight="1" x14ac:dyDescent="0.3">
      <c r="A5006" s="6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7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/>
      <c r="N5006" s="1" t="s">
        <v>34</v>
      </c>
      <c r="O5006" s="7">
        <f t="shared" si="158"/>
        <v>3337.2640000000001</v>
      </c>
      <c r="P5006" s="1" t="str">
        <f>IF(Table1[[#This Row],[quantity]]&gt;=6,"Bulk Order","-")</f>
        <v>Bulk Order</v>
      </c>
    </row>
    <row r="5007" spans="1:16" ht="14.25" customHeight="1" x14ac:dyDescent="0.3">
      <c r="A5007" s="6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7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/>
      <c r="N5007" s="1" t="s">
        <v>34</v>
      </c>
      <c r="O5007" s="7">
        <f t="shared" si="158"/>
        <v>1433.1237999999998</v>
      </c>
      <c r="P5007" s="1" t="str">
        <f>IF(Table1[[#This Row],[quantity]]&gt;=6,"Bulk Order","-")</f>
        <v>Bulk Order</v>
      </c>
    </row>
    <row r="5008" spans="1:16" ht="14.25" customHeight="1" x14ac:dyDescent="0.3">
      <c r="A5008" s="6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7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/>
      <c r="N5008" s="1" t="s">
        <v>39</v>
      </c>
      <c r="O5008" s="7">
        <f t="shared" si="158"/>
        <v>1085.24</v>
      </c>
      <c r="P5008" s="1" t="str">
        <f>IF(Table1[[#This Row],[quantity]]&gt;=6,"Bulk Order","-")</f>
        <v>-</v>
      </c>
    </row>
    <row r="5009" spans="1:16" ht="14.25" customHeight="1" x14ac:dyDescent="0.3">
      <c r="A5009" s="6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7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/>
      <c r="N5009" s="1" t="s">
        <v>17</v>
      </c>
      <c r="O5009" s="7">
        <f t="shared" si="158"/>
        <v>2229.5531999999998</v>
      </c>
      <c r="P5009" s="1" t="str">
        <f>IF(Table1[[#This Row],[quantity]]&gt;=6,"Bulk Order","-")</f>
        <v>Bulk Order</v>
      </c>
    </row>
    <row r="5010" spans="1:16" ht="14.25" customHeight="1" x14ac:dyDescent="0.3">
      <c r="A5010" s="6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7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/>
      <c r="N5010" s="1" t="s">
        <v>34</v>
      </c>
      <c r="O5010" s="7">
        <f t="shared" si="158"/>
        <v>2134.9700000000003</v>
      </c>
      <c r="P5010" s="1" t="str">
        <f>IF(Table1[[#This Row],[quantity]]&gt;=6,"Bulk Order","-")</f>
        <v>Bulk Order</v>
      </c>
    </row>
    <row r="5011" spans="1:16" ht="14.25" customHeight="1" x14ac:dyDescent="0.3">
      <c r="A5011" s="6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7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/>
      <c r="N5011" s="1" t="s">
        <v>28</v>
      </c>
      <c r="O5011" s="7">
        <f t="shared" si="158"/>
        <v>1645.4888999999998</v>
      </c>
      <c r="P5011" s="1" t="str">
        <f>IF(Table1[[#This Row],[quantity]]&gt;=6,"Bulk Order","-")</f>
        <v>-</v>
      </c>
    </row>
    <row r="5012" spans="1:16" ht="14.25" customHeight="1" x14ac:dyDescent="0.3">
      <c r="A5012" s="6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7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/>
      <c r="N5012" s="1" t="s">
        <v>34</v>
      </c>
      <c r="O5012" s="7">
        <f t="shared" si="158"/>
        <v>2046.1448</v>
      </c>
      <c r="P5012" s="1" t="str">
        <f>IF(Table1[[#This Row],[quantity]]&gt;=6,"Bulk Order","-")</f>
        <v>-</v>
      </c>
    </row>
    <row r="5013" spans="1:16" ht="14.25" customHeight="1" x14ac:dyDescent="0.3">
      <c r="A5013" s="6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7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/>
      <c r="N5013" s="1" t="s">
        <v>48</v>
      </c>
      <c r="O5013" s="7">
        <f t="shared" si="158"/>
        <v>1042.1112000000001</v>
      </c>
      <c r="P5013" s="1" t="str">
        <f>IF(Table1[[#This Row],[quantity]]&gt;=6,"Bulk Order","-")</f>
        <v>-</v>
      </c>
    </row>
    <row r="5014" spans="1:16" ht="14.25" customHeight="1" x14ac:dyDescent="0.3">
      <c r="A5014" s="6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7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/>
      <c r="N5014" s="1" t="s">
        <v>39</v>
      </c>
      <c r="O5014" s="7">
        <f t="shared" si="158"/>
        <v>487.83750000000003</v>
      </c>
      <c r="P5014" s="1" t="str">
        <f>IF(Table1[[#This Row],[quantity]]&gt;=6,"Bulk Order","-")</f>
        <v>-</v>
      </c>
    </row>
    <row r="5015" spans="1:16" ht="14.25" customHeight="1" x14ac:dyDescent="0.3">
      <c r="A5015" s="6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7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/>
      <c r="N5015" s="1" t="s">
        <v>34</v>
      </c>
      <c r="O5015" s="7">
        <f t="shared" si="158"/>
        <v>1899.6276000000003</v>
      </c>
      <c r="P5015" s="1" t="str">
        <f>IF(Table1[[#This Row],[quantity]]&gt;=6,"Bulk Order","-")</f>
        <v>-</v>
      </c>
    </row>
    <row r="5016" spans="1:16" ht="14.25" customHeight="1" x14ac:dyDescent="0.3">
      <c r="A5016" s="6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7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/>
      <c r="N5016" s="1" t="s">
        <v>39</v>
      </c>
      <c r="O5016" s="7">
        <f t="shared" si="158"/>
        <v>722.81280000000004</v>
      </c>
      <c r="P5016" s="1" t="str">
        <f>IF(Table1[[#This Row],[quantity]]&gt;=6,"Bulk Order","-")</f>
        <v>Bulk Order</v>
      </c>
    </row>
    <row r="5017" spans="1:16" ht="14.25" customHeight="1" x14ac:dyDescent="0.3">
      <c r="A5017" s="6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7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/>
      <c r="N5017" s="1" t="s">
        <v>48</v>
      </c>
      <c r="O5017" s="7">
        <f t="shared" si="158"/>
        <v>3295.866</v>
      </c>
      <c r="P5017" s="1" t="str">
        <f>IF(Table1[[#This Row],[quantity]]&gt;=6,"Bulk Order","-")</f>
        <v>Bulk Order</v>
      </c>
    </row>
    <row r="5018" spans="1:16" ht="14.25" customHeight="1" x14ac:dyDescent="0.3">
      <c r="A5018" s="6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7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/>
      <c r="N5018" s="1" t="s">
        <v>34</v>
      </c>
      <c r="O5018" s="7">
        <f t="shared" si="158"/>
        <v>66.430000000000007</v>
      </c>
      <c r="P5018" s="1" t="str">
        <f>IF(Table1[[#This Row],[quantity]]&gt;=6,"Bulk Order","-")</f>
        <v>-</v>
      </c>
    </row>
    <row r="5019" spans="1:16" ht="14.25" customHeight="1" x14ac:dyDescent="0.3">
      <c r="A5019" s="6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7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/>
      <c r="N5019" s="1" t="s">
        <v>23</v>
      </c>
      <c r="O5019" s="7">
        <f t="shared" si="158"/>
        <v>3574.7354</v>
      </c>
      <c r="P5019" s="1" t="str">
        <f>IF(Table1[[#This Row],[quantity]]&gt;=6,"Bulk Order","-")</f>
        <v>Bulk Order</v>
      </c>
    </row>
    <row r="5020" spans="1:16" ht="14.25" customHeight="1" x14ac:dyDescent="0.3">
      <c r="A5020" s="6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7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/>
      <c r="N5020" s="1" t="s">
        <v>28</v>
      </c>
      <c r="O5020" s="7">
        <f t="shared" si="158"/>
        <v>1087.3708000000001</v>
      </c>
      <c r="P5020" s="1" t="str">
        <f>IF(Table1[[#This Row],[quantity]]&gt;=6,"Bulk Order","-")</f>
        <v>Bulk Order</v>
      </c>
    </row>
    <row r="5021" spans="1:16" ht="14.25" customHeight="1" x14ac:dyDescent="0.3">
      <c r="A5021" s="6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7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/>
      <c r="N5021" s="1" t="s">
        <v>34</v>
      </c>
      <c r="O5021" s="7">
        <f t="shared" si="158"/>
        <v>3566.4971999999998</v>
      </c>
      <c r="P5021" s="1" t="str">
        <f>IF(Table1[[#This Row],[quantity]]&gt;=6,"Bulk Order","-")</f>
        <v>-</v>
      </c>
    </row>
    <row r="5022" spans="1:16" ht="14.25" customHeight="1" x14ac:dyDescent="0.3">
      <c r="A5022" s="6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7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/>
      <c r="N5022" s="1" t="s">
        <v>34</v>
      </c>
      <c r="O5022" s="7">
        <f t="shared" si="158"/>
        <v>284.21280000000002</v>
      </c>
      <c r="P5022" s="1" t="str">
        <f>IF(Table1[[#This Row],[quantity]]&gt;=6,"Bulk Order","-")</f>
        <v>Bulk Order</v>
      </c>
    </row>
    <row r="5023" spans="1:16" ht="14.25" customHeight="1" x14ac:dyDescent="0.3">
      <c r="A5023" s="6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7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/>
      <c r="N5023" s="1" t="s">
        <v>28</v>
      </c>
      <c r="O5023" s="7">
        <f t="shared" si="158"/>
        <v>4722.0029999999997</v>
      </c>
      <c r="P5023" s="1" t="str">
        <f>IF(Table1[[#This Row],[quantity]]&gt;=6,"Bulk Order","-")</f>
        <v>-</v>
      </c>
    </row>
    <row r="5024" spans="1:16" ht="14.25" customHeight="1" x14ac:dyDescent="0.3">
      <c r="A5024" s="6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7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/>
      <c r="N5024" s="1" t="s">
        <v>23</v>
      </c>
      <c r="O5024" s="7">
        <f t="shared" si="158"/>
        <v>376.00290000000007</v>
      </c>
      <c r="P5024" s="1" t="str">
        <f>IF(Table1[[#This Row],[quantity]]&gt;=6,"Bulk Order","-")</f>
        <v>-</v>
      </c>
    </row>
    <row r="5025" spans="1:16" ht="14.25" customHeight="1" x14ac:dyDescent="0.3">
      <c r="A5025" s="6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7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/>
      <c r="N5025" s="1" t="s">
        <v>17</v>
      </c>
      <c r="O5025" s="7">
        <f t="shared" si="158"/>
        <v>3643.7795999999998</v>
      </c>
      <c r="P5025" s="1" t="str">
        <f>IF(Table1[[#This Row],[quantity]]&gt;=6,"Bulk Order","-")</f>
        <v>-</v>
      </c>
    </row>
    <row r="5026" spans="1:16" ht="14.25" customHeight="1" x14ac:dyDescent="0.3">
      <c r="A5026" s="6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7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/>
      <c r="N5026" s="1" t="s">
        <v>23</v>
      </c>
      <c r="O5026" s="7">
        <f t="shared" si="158"/>
        <v>1739.0868</v>
      </c>
      <c r="P5026" s="1" t="str">
        <f>IF(Table1[[#This Row],[quantity]]&gt;=6,"Bulk Order","-")</f>
        <v>-</v>
      </c>
    </row>
    <row r="5027" spans="1:16" ht="14.25" customHeight="1" x14ac:dyDescent="0.3">
      <c r="A5027" s="6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7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/>
      <c r="N5027" s="1" t="s">
        <v>48</v>
      </c>
      <c r="O5027" s="7">
        <f t="shared" si="158"/>
        <v>1369.5365999999999</v>
      </c>
      <c r="P5027" s="1" t="str">
        <f>IF(Table1[[#This Row],[quantity]]&gt;=6,"Bulk Order","-")</f>
        <v>-</v>
      </c>
    </row>
    <row r="5028" spans="1:16" ht="14.25" customHeight="1" x14ac:dyDescent="0.3">
      <c r="A5028" s="6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7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/>
      <c r="N5028" s="1" t="s">
        <v>17</v>
      </c>
      <c r="O5028" s="7">
        <f t="shared" si="158"/>
        <v>913.11119999999994</v>
      </c>
      <c r="P5028" s="1" t="str">
        <f>IF(Table1[[#This Row],[quantity]]&gt;=6,"Bulk Order","-")</f>
        <v>-</v>
      </c>
    </row>
    <row r="5029" spans="1:16" ht="14.25" customHeight="1" x14ac:dyDescent="0.3">
      <c r="A5029" s="6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7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/>
      <c r="N5029" s="1" t="s">
        <v>28</v>
      </c>
      <c r="O5029" s="7">
        <f t="shared" si="158"/>
        <v>2491.3989000000001</v>
      </c>
      <c r="P5029" s="1" t="str">
        <f>IF(Table1[[#This Row],[quantity]]&gt;=6,"Bulk Order","-")</f>
        <v>-</v>
      </c>
    </row>
    <row r="5030" spans="1:16" ht="14.25" customHeight="1" x14ac:dyDescent="0.3">
      <c r="A5030" s="6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7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/>
      <c r="N5030" s="1" t="s">
        <v>48</v>
      </c>
      <c r="O5030" s="7">
        <f t="shared" si="158"/>
        <v>916.96299999999997</v>
      </c>
      <c r="P5030" s="1" t="str">
        <f>IF(Table1[[#This Row],[quantity]]&gt;=6,"Bulk Order","-")</f>
        <v>Bulk Order</v>
      </c>
    </row>
    <row r="5031" spans="1:16" ht="14.25" customHeight="1" x14ac:dyDescent="0.3">
      <c r="A5031" s="6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7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/>
      <c r="N5031" s="1" t="s">
        <v>23</v>
      </c>
      <c r="O5031" s="7">
        <f t="shared" si="158"/>
        <v>1889.7216000000001</v>
      </c>
      <c r="P5031" s="1" t="str">
        <f>IF(Table1[[#This Row],[quantity]]&gt;=6,"Bulk Order","-")</f>
        <v>-</v>
      </c>
    </row>
    <row r="5032" spans="1:16" ht="14.25" customHeight="1" x14ac:dyDescent="0.3">
      <c r="A5032" s="6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7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/>
      <c r="N5032" s="1" t="s">
        <v>39</v>
      </c>
      <c r="O5032" s="7">
        <f t="shared" si="158"/>
        <v>2261.5362</v>
      </c>
      <c r="P5032" s="1" t="str">
        <f>IF(Table1[[#This Row],[quantity]]&gt;=6,"Bulk Order","-")</f>
        <v>Bulk Order</v>
      </c>
    </row>
    <row r="5033" spans="1:16" ht="14.25" customHeight="1" x14ac:dyDescent="0.3">
      <c r="A5033" s="6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7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/>
      <c r="N5033" s="1" t="s">
        <v>34</v>
      </c>
      <c r="O5033" s="7">
        <f t="shared" si="158"/>
        <v>3794.3987999999999</v>
      </c>
      <c r="P5033" s="1" t="str">
        <f>IF(Table1[[#This Row],[quantity]]&gt;=6,"Bulk Order","-")</f>
        <v>Bulk Order</v>
      </c>
    </row>
    <row r="5034" spans="1:16" ht="14.25" customHeight="1" x14ac:dyDescent="0.3">
      <c r="A5034" s="6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7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/>
      <c r="N5034" s="1" t="s">
        <v>34</v>
      </c>
      <c r="O5034" s="7">
        <f t="shared" si="158"/>
        <v>2662.4396000000002</v>
      </c>
      <c r="P5034" s="1" t="str">
        <f>IF(Table1[[#This Row],[quantity]]&gt;=6,"Bulk Order","-")</f>
        <v>Bulk Order</v>
      </c>
    </row>
    <row r="5035" spans="1:16" ht="14.25" customHeight="1" x14ac:dyDescent="0.3">
      <c r="A5035" s="6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7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/>
      <c r="N5035" s="1" t="s">
        <v>39</v>
      </c>
      <c r="O5035" s="7">
        <f t="shared" si="158"/>
        <v>384.63389999999998</v>
      </c>
      <c r="P5035" s="1" t="str">
        <f>IF(Table1[[#This Row],[quantity]]&gt;=6,"Bulk Order","-")</f>
        <v>-</v>
      </c>
    </row>
    <row r="5036" spans="1:16" ht="14.25" customHeight="1" x14ac:dyDescent="0.3">
      <c r="A5036" s="6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7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/>
      <c r="N5036" s="1" t="s">
        <v>23</v>
      </c>
      <c r="O5036" s="7">
        <f t="shared" si="158"/>
        <v>1293.3899999999999</v>
      </c>
      <c r="P5036" s="1" t="str">
        <f>IF(Table1[[#This Row],[quantity]]&gt;=6,"Bulk Order","-")</f>
        <v>-</v>
      </c>
    </row>
    <row r="5037" spans="1:16" ht="14.25" customHeight="1" x14ac:dyDescent="0.3">
      <c r="A5037" s="6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7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/>
      <c r="N5037" s="1" t="s">
        <v>17</v>
      </c>
      <c r="O5037" s="7">
        <f t="shared" si="158"/>
        <v>250.67330000000001</v>
      </c>
      <c r="P5037" s="1" t="str">
        <f>IF(Table1[[#This Row],[quantity]]&gt;=6,"Bulk Order","-")</f>
        <v>-</v>
      </c>
    </row>
    <row r="5038" spans="1:16" ht="14.25" customHeight="1" x14ac:dyDescent="0.3">
      <c r="A5038" s="6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7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/>
      <c r="N5038" s="1" t="s">
        <v>28</v>
      </c>
      <c r="O5038" s="7">
        <f t="shared" si="158"/>
        <v>1274.7535</v>
      </c>
      <c r="P5038" s="1" t="str">
        <f>IF(Table1[[#This Row],[quantity]]&gt;=6,"Bulk Order","-")</f>
        <v>Bulk Order</v>
      </c>
    </row>
    <row r="5039" spans="1:16" ht="14.25" customHeight="1" x14ac:dyDescent="0.3">
      <c r="A5039" s="6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7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/>
      <c r="N5039" s="1" t="s">
        <v>39</v>
      </c>
      <c r="O5039" s="7">
        <f t="shared" si="158"/>
        <v>1532.7349999999999</v>
      </c>
      <c r="P5039" s="1" t="str">
        <f>IF(Table1[[#This Row],[quantity]]&gt;=6,"Bulk Order","-")</f>
        <v>-</v>
      </c>
    </row>
    <row r="5040" spans="1:16" ht="14.25" customHeight="1" x14ac:dyDescent="0.3">
      <c r="A5040" s="6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7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/>
      <c r="N5040" s="1" t="s">
        <v>39</v>
      </c>
      <c r="O5040" s="7">
        <f t="shared" si="158"/>
        <v>2825.1761999999999</v>
      </c>
      <c r="P5040" s="1" t="str">
        <f>IF(Table1[[#This Row],[quantity]]&gt;=6,"Bulk Order","-")</f>
        <v>Bulk Order</v>
      </c>
    </row>
    <row r="5041" spans="1:16" ht="14.25" customHeight="1" x14ac:dyDescent="0.3">
      <c r="A5041" s="6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7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/>
      <c r="N5041" s="1" t="s">
        <v>17</v>
      </c>
      <c r="O5041" s="7">
        <f t="shared" si="158"/>
        <v>2271.3155999999999</v>
      </c>
      <c r="P5041" s="1" t="str">
        <f>IF(Table1[[#This Row],[quantity]]&gt;=6,"Bulk Order","-")</f>
        <v>Bulk Order</v>
      </c>
    </row>
    <row r="5042" spans="1:16" ht="14.25" customHeight="1" x14ac:dyDescent="0.3">
      <c r="A5042" s="6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7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/>
      <c r="N5042" s="1" t="s">
        <v>23</v>
      </c>
      <c r="O5042" s="7">
        <f t="shared" si="158"/>
        <v>136.2681</v>
      </c>
      <c r="P5042" s="1" t="str">
        <f>IF(Table1[[#This Row],[quantity]]&gt;=6,"Bulk Order","-")</f>
        <v>Bulk Order</v>
      </c>
    </row>
    <row r="5043" spans="1:16" ht="14.25" customHeight="1" x14ac:dyDescent="0.3">
      <c r="A5043" s="6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7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/>
      <c r="N5043" s="1" t="s">
        <v>48</v>
      </c>
      <c r="O5043" s="7">
        <f t="shared" si="158"/>
        <v>1462.4118000000001</v>
      </c>
      <c r="P5043" s="1" t="str">
        <f>IF(Table1[[#This Row],[quantity]]&gt;=6,"Bulk Order","-")</f>
        <v>-</v>
      </c>
    </row>
    <row r="5044" spans="1:16" ht="14.25" customHeight="1" x14ac:dyDescent="0.3">
      <c r="A5044" s="6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7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/>
      <c r="N5044" s="1" t="s">
        <v>48</v>
      </c>
      <c r="O5044" s="7">
        <f t="shared" si="158"/>
        <v>836.75199999999995</v>
      </c>
      <c r="P5044" s="1" t="str">
        <f>IF(Table1[[#This Row],[quantity]]&gt;=6,"Bulk Order","-")</f>
        <v>Bulk Order</v>
      </c>
    </row>
    <row r="5045" spans="1:16" ht="14.25" customHeight="1" x14ac:dyDescent="0.3">
      <c r="A5045" s="6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7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/>
      <c r="N5045" s="1" t="s">
        <v>34</v>
      </c>
      <c r="O5045" s="7">
        <f t="shared" si="158"/>
        <v>1051.1298000000002</v>
      </c>
      <c r="P5045" s="1" t="str">
        <f>IF(Table1[[#This Row],[quantity]]&gt;=6,"Bulk Order","-")</f>
        <v>-</v>
      </c>
    </row>
    <row r="5046" spans="1:16" ht="14.25" customHeight="1" x14ac:dyDescent="0.3">
      <c r="A5046" s="6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7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/>
      <c r="N5046" s="1" t="s">
        <v>34</v>
      </c>
      <c r="O5046" s="7">
        <f t="shared" si="158"/>
        <v>160.75020000000001</v>
      </c>
      <c r="P5046" s="1" t="str">
        <f>IF(Table1[[#This Row],[quantity]]&gt;=6,"Bulk Order","-")</f>
        <v>Bulk Order</v>
      </c>
    </row>
    <row r="5047" spans="1:16" ht="14.25" customHeight="1" x14ac:dyDescent="0.3">
      <c r="A5047" s="6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7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/>
      <c r="N5047" s="1" t="s">
        <v>34</v>
      </c>
      <c r="O5047" s="7">
        <f t="shared" si="158"/>
        <v>2264.25</v>
      </c>
      <c r="P5047" s="1" t="str">
        <f>IF(Table1[[#This Row],[quantity]]&gt;=6,"Bulk Order","-")</f>
        <v>Bulk Order</v>
      </c>
    </row>
    <row r="5048" spans="1:16" ht="14.25" customHeight="1" x14ac:dyDescent="0.3">
      <c r="A5048" s="6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7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/>
      <c r="N5048" s="1" t="s">
        <v>34</v>
      </c>
      <c r="O5048" s="7">
        <f t="shared" si="158"/>
        <v>2426.5239000000001</v>
      </c>
      <c r="P5048" s="1" t="str">
        <f>IF(Table1[[#This Row],[quantity]]&gt;=6,"Bulk Order","-")</f>
        <v>-</v>
      </c>
    </row>
    <row r="5049" spans="1:16" ht="14.25" customHeight="1" x14ac:dyDescent="0.3">
      <c r="A5049" s="6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7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/>
      <c r="N5049" s="1" t="s">
        <v>34</v>
      </c>
      <c r="O5049" s="7">
        <f t="shared" si="158"/>
        <v>1068.7131000000002</v>
      </c>
      <c r="P5049" s="1" t="str">
        <f>IF(Table1[[#This Row],[quantity]]&gt;=6,"Bulk Order","-")</f>
        <v>-</v>
      </c>
    </row>
    <row r="5050" spans="1:16" ht="14.25" customHeight="1" x14ac:dyDescent="0.3">
      <c r="A5050" s="6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7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/>
      <c r="N5050" s="1" t="s">
        <v>39</v>
      </c>
      <c r="O5050" s="7">
        <f t="shared" si="158"/>
        <v>1437.4989</v>
      </c>
      <c r="P5050" s="1" t="str">
        <f>IF(Table1[[#This Row],[quantity]]&gt;=6,"Bulk Order","-")</f>
        <v>-</v>
      </c>
    </row>
    <row r="5051" spans="1:16" ht="14.25" customHeight="1" x14ac:dyDescent="0.3">
      <c r="A5051" s="6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7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/>
      <c r="N5051" s="1" t="s">
        <v>17</v>
      </c>
      <c r="O5051" s="7">
        <f t="shared" si="158"/>
        <v>633.57209999999998</v>
      </c>
      <c r="P5051" s="1" t="str">
        <f>IF(Table1[[#This Row],[quantity]]&gt;=6,"Bulk Order","-")</f>
        <v>-</v>
      </c>
    </row>
    <row r="5052" spans="1:16" ht="14.25" customHeight="1" x14ac:dyDescent="0.3">
      <c r="A5052" s="6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7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/>
      <c r="N5052" s="1" t="s">
        <v>34</v>
      </c>
      <c r="O5052" s="7">
        <f t="shared" si="158"/>
        <v>4238.0883999999996</v>
      </c>
      <c r="P5052" s="1" t="str">
        <f>IF(Table1[[#This Row],[quantity]]&gt;=6,"Bulk Order","-")</f>
        <v>Bulk Order</v>
      </c>
    </row>
    <row r="5053" spans="1:16" ht="14.25" customHeight="1" x14ac:dyDescent="0.3">
      <c r="A5053" s="6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7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/>
      <c r="N5053" s="1" t="s">
        <v>23</v>
      </c>
      <c r="O5053" s="7">
        <f t="shared" si="158"/>
        <v>115.2136</v>
      </c>
      <c r="P5053" s="1" t="str">
        <f>IF(Table1[[#This Row],[quantity]]&gt;=6,"Bulk Order","-")</f>
        <v>-</v>
      </c>
    </row>
    <row r="5054" spans="1:16" ht="14.25" customHeight="1" x14ac:dyDescent="0.3">
      <c r="A5054" s="6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7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/>
      <c r="N5054" s="1" t="s">
        <v>34</v>
      </c>
      <c r="O5054" s="7">
        <f t="shared" si="158"/>
        <v>2724.0555999999997</v>
      </c>
      <c r="P5054" s="1" t="str">
        <f>IF(Table1[[#This Row],[quantity]]&gt;=6,"Bulk Order","-")</f>
        <v>Bulk Order</v>
      </c>
    </row>
    <row r="5055" spans="1:16" ht="14.25" customHeight="1" x14ac:dyDescent="0.3">
      <c r="A5055" s="6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7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/>
      <c r="N5055" s="1" t="s">
        <v>17</v>
      </c>
      <c r="O5055" s="7">
        <f t="shared" si="158"/>
        <v>2969.3831999999998</v>
      </c>
      <c r="P5055" s="1" t="str">
        <f>IF(Table1[[#This Row],[quantity]]&gt;=6,"Bulk Order","-")</f>
        <v>Bulk Order</v>
      </c>
    </row>
    <row r="5056" spans="1:16" ht="14.25" customHeight="1" x14ac:dyDescent="0.3">
      <c r="A5056" s="6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7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/>
      <c r="N5056" s="1" t="s">
        <v>17</v>
      </c>
      <c r="O5056" s="7">
        <f t="shared" si="158"/>
        <v>891.36079999999993</v>
      </c>
      <c r="P5056" s="1" t="str">
        <f>IF(Table1[[#This Row],[quantity]]&gt;=6,"Bulk Order","-")</f>
        <v>-</v>
      </c>
    </row>
    <row r="5057" spans="1:16" ht="14.25" customHeight="1" x14ac:dyDescent="0.3">
      <c r="A5057" s="6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7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/>
      <c r="N5057" s="1" t="s">
        <v>48</v>
      </c>
      <c r="O5057" s="7">
        <f t="shared" si="158"/>
        <v>2422.6938</v>
      </c>
      <c r="P5057" s="1" t="str">
        <f>IF(Table1[[#This Row],[quantity]]&gt;=6,"Bulk Order","-")</f>
        <v>-</v>
      </c>
    </row>
    <row r="5058" spans="1:16" ht="14.25" customHeight="1" x14ac:dyDescent="0.3">
      <c r="A5058" s="6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7"/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/>
      <c r="N5058" s="1" t="s">
        <v>23</v>
      </c>
      <c r="O5058" s="7">
        <f t="shared" si="158"/>
        <v>261.13499999999999</v>
      </c>
      <c r="P5058" s="1" t="str">
        <f>IF(Table1[[#This Row],[quantity]]&gt;=6,"Bulk Order","-")</f>
        <v>-</v>
      </c>
    </row>
    <row r="5059" spans="1:16" ht="14.25" customHeight="1" x14ac:dyDescent="0.3">
      <c r="A5059" s="6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ref="F5059:F5122" si="159">D5059*E5059</f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/>
      <c r="N5059" s="1" t="s">
        <v>48</v>
      </c>
      <c r="O5059" s="7">
        <f t="shared" ref="O5059:O5122" si="160">D5059-F5059</f>
        <v>3477.7494999999999</v>
      </c>
      <c r="P5059" s="1" t="str">
        <f>IF(Table1[[#This Row],[quantity]]&gt;=6,"Bulk Order","-")</f>
        <v>Bulk Order</v>
      </c>
    </row>
    <row r="5060" spans="1:16" ht="14.25" customHeight="1" x14ac:dyDescent="0.3">
      <c r="A5060" s="6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9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/>
      <c r="N5060" s="1" t="s">
        <v>48</v>
      </c>
      <c r="O5060" s="7">
        <f t="shared" si="160"/>
        <v>953.50199999999995</v>
      </c>
      <c r="P5060" s="1" t="str">
        <f>IF(Table1[[#This Row],[quantity]]&gt;=6,"Bulk Order","-")</f>
        <v>-</v>
      </c>
    </row>
    <row r="5061" spans="1:16" ht="14.25" customHeight="1" x14ac:dyDescent="0.3">
      <c r="A5061" s="6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9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/>
      <c r="N5061" s="1" t="s">
        <v>48</v>
      </c>
      <c r="O5061" s="7">
        <f t="shared" si="160"/>
        <v>4648.1966000000002</v>
      </c>
      <c r="P5061" s="1" t="str">
        <f>IF(Table1[[#This Row],[quantity]]&gt;=6,"Bulk Order","-")</f>
        <v>Bulk Order</v>
      </c>
    </row>
    <row r="5062" spans="1:16" ht="14.25" customHeight="1" x14ac:dyDescent="0.3">
      <c r="A5062" s="6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9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/>
      <c r="N5062" s="1" t="s">
        <v>23</v>
      </c>
      <c r="O5062" s="7">
        <f t="shared" si="160"/>
        <v>2585.9960000000001</v>
      </c>
      <c r="P5062" s="1" t="str">
        <f>IF(Table1[[#This Row],[quantity]]&gt;=6,"Bulk Order","-")</f>
        <v>Bulk Order</v>
      </c>
    </row>
    <row r="5063" spans="1:16" ht="14.25" customHeight="1" x14ac:dyDescent="0.3">
      <c r="A5063" s="6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9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/>
      <c r="N5063" s="1" t="s">
        <v>48</v>
      </c>
      <c r="O5063" s="7">
        <f t="shared" si="160"/>
        <v>2803.8908000000001</v>
      </c>
      <c r="P5063" s="1" t="str">
        <f>IF(Table1[[#This Row],[quantity]]&gt;=6,"Bulk Order","-")</f>
        <v>-</v>
      </c>
    </row>
    <row r="5064" spans="1:16" ht="14.25" customHeight="1" x14ac:dyDescent="0.3">
      <c r="A5064" s="6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9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/>
      <c r="N5064" s="1" t="s">
        <v>39</v>
      </c>
      <c r="O5064" s="7">
        <f t="shared" si="160"/>
        <v>1799.5163000000002</v>
      </c>
      <c r="P5064" s="1" t="str">
        <f>IF(Table1[[#This Row],[quantity]]&gt;=6,"Bulk Order","-")</f>
        <v>Bulk Order</v>
      </c>
    </row>
    <row r="5065" spans="1:16" ht="14.25" customHeight="1" x14ac:dyDescent="0.3">
      <c r="A5065" s="6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9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/>
      <c r="N5065" s="1" t="s">
        <v>17</v>
      </c>
      <c r="O5065" s="7">
        <f t="shared" si="160"/>
        <v>2660.8400999999999</v>
      </c>
      <c r="P5065" s="1" t="str">
        <f>IF(Table1[[#This Row],[quantity]]&gt;=6,"Bulk Order","-")</f>
        <v>-</v>
      </c>
    </row>
    <row r="5066" spans="1:16" ht="14.25" customHeight="1" x14ac:dyDescent="0.3">
      <c r="A5066" s="6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9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/>
      <c r="N5066" s="1" t="s">
        <v>23</v>
      </c>
      <c r="O5066" s="7">
        <f t="shared" si="160"/>
        <v>717.78060000000005</v>
      </c>
      <c r="P5066" s="1" t="str">
        <f>IF(Table1[[#This Row],[quantity]]&gt;=6,"Bulk Order","-")</f>
        <v>-</v>
      </c>
    </row>
    <row r="5067" spans="1:16" ht="14.25" customHeight="1" x14ac:dyDescent="0.3">
      <c r="A5067" s="6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9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/>
      <c r="N5067" s="1" t="s">
        <v>17</v>
      </c>
      <c r="O5067" s="7">
        <f t="shared" si="160"/>
        <v>1004.3876</v>
      </c>
      <c r="P5067" s="1" t="str">
        <f>IF(Table1[[#This Row],[quantity]]&gt;=6,"Bulk Order","-")</f>
        <v>Bulk Order</v>
      </c>
    </row>
    <row r="5068" spans="1:16" ht="14.25" customHeight="1" x14ac:dyDescent="0.3">
      <c r="A5068" s="6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9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/>
      <c r="N5068" s="1" t="s">
        <v>34</v>
      </c>
      <c r="O5068" s="7">
        <f t="shared" si="160"/>
        <v>122.84870000000001</v>
      </c>
      <c r="P5068" s="1" t="str">
        <f>IF(Table1[[#This Row],[quantity]]&gt;=6,"Bulk Order","-")</f>
        <v>-</v>
      </c>
    </row>
    <row r="5069" spans="1:16" ht="14.25" customHeight="1" x14ac:dyDescent="0.3">
      <c r="A5069" s="6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9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/>
      <c r="N5069" s="1" t="s">
        <v>17</v>
      </c>
      <c r="O5069" s="7">
        <f t="shared" si="160"/>
        <v>2412.8588</v>
      </c>
      <c r="P5069" s="1" t="str">
        <f>IF(Table1[[#This Row],[quantity]]&gt;=6,"Bulk Order","-")</f>
        <v>Bulk Order</v>
      </c>
    </row>
    <row r="5070" spans="1:16" ht="14.25" customHeight="1" x14ac:dyDescent="0.3">
      <c r="A5070" s="6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9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/>
      <c r="N5070" s="1" t="s">
        <v>28</v>
      </c>
      <c r="O5070" s="7">
        <f t="shared" si="160"/>
        <v>3237.7040000000002</v>
      </c>
      <c r="P5070" s="1" t="str">
        <f>IF(Table1[[#This Row],[quantity]]&gt;=6,"Bulk Order","-")</f>
        <v>Bulk Order</v>
      </c>
    </row>
    <row r="5071" spans="1:16" ht="14.25" customHeight="1" x14ac:dyDescent="0.3">
      <c r="A5071" s="6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9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/>
      <c r="N5071" s="1" t="s">
        <v>48</v>
      </c>
      <c r="O5071" s="7">
        <f t="shared" si="160"/>
        <v>2889.4480000000003</v>
      </c>
      <c r="P5071" s="1" t="str">
        <f>IF(Table1[[#This Row],[quantity]]&gt;=6,"Bulk Order","-")</f>
        <v>-</v>
      </c>
    </row>
    <row r="5072" spans="1:16" ht="14.25" customHeight="1" x14ac:dyDescent="0.3">
      <c r="A5072" s="6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9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/>
      <c r="N5072" s="1" t="s">
        <v>28</v>
      </c>
      <c r="O5072" s="7">
        <f t="shared" si="160"/>
        <v>2216.8896</v>
      </c>
      <c r="P5072" s="1" t="str">
        <f>IF(Table1[[#This Row],[quantity]]&gt;=6,"Bulk Order","-")</f>
        <v>-</v>
      </c>
    </row>
    <row r="5073" spans="1:16" ht="14.25" customHeight="1" x14ac:dyDescent="0.3">
      <c r="A5073" s="6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9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/>
      <c r="N5073" s="1" t="s">
        <v>28</v>
      </c>
      <c r="O5073" s="7">
        <f t="shared" si="160"/>
        <v>2470.4575</v>
      </c>
      <c r="P5073" s="1" t="str">
        <f>IF(Table1[[#This Row],[quantity]]&gt;=6,"Bulk Order","-")</f>
        <v>-</v>
      </c>
    </row>
    <row r="5074" spans="1:16" ht="14.25" customHeight="1" x14ac:dyDescent="0.3">
      <c r="A5074" s="6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9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/>
      <c r="N5074" s="1" t="s">
        <v>34</v>
      </c>
      <c r="O5074" s="7">
        <f t="shared" si="160"/>
        <v>2333.6196</v>
      </c>
      <c r="P5074" s="1" t="str">
        <f>IF(Table1[[#This Row],[quantity]]&gt;=6,"Bulk Order","-")</f>
        <v>-</v>
      </c>
    </row>
    <row r="5075" spans="1:16" ht="14.25" customHeight="1" x14ac:dyDescent="0.3">
      <c r="A5075" s="6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9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/>
      <c r="N5075" s="1" t="s">
        <v>28</v>
      </c>
      <c r="O5075" s="7">
        <f t="shared" si="160"/>
        <v>3328.6575000000003</v>
      </c>
      <c r="P5075" s="1" t="str">
        <f>IF(Table1[[#This Row],[quantity]]&gt;=6,"Bulk Order","-")</f>
        <v>Bulk Order</v>
      </c>
    </row>
    <row r="5076" spans="1:16" ht="14.25" customHeight="1" x14ac:dyDescent="0.3">
      <c r="A5076" s="6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9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/>
      <c r="N5076" s="1" t="s">
        <v>39</v>
      </c>
      <c r="O5076" s="7">
        <f t="shared" si="160"/>
        <v>2206.4768000000004</v>
      </c>
      <c r="P5076" s="1" t="str">
        <f>IF(Table1[[#This Row],[quantity]]&gt;=6,"Bulk Order","-")</f>
        <v>Bulk Order</v>
      </c>
    </row>
    <row r="5077" spans="1:16" ht="14.25" customHeight="1" x14ac:dyDescent="0.3">
      <c r="A5077" s="6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9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/>
      <c r="N5077" s="1" t="s">
        <v>23</v>
      </c>
      <c r="O5077" s="7">
        <f t="shared" si="160"/>
        <v>631.58040000000005</v>
      </c>
      <c r="P5077" s="1" t="str">
        <f>IF(Table1[[#This Row],[quantity]]&gt;=6,"Bulk Order","-")</f>
        <v>Bulk Order</v>
      </c>
    </row>
    <row r="5078" spans="1:16" ht="14.25" customHeight="1" x14ac:dyDescent="0.3">
      <c r="A5078" s="6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9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/>
      <c r="N5078" s="1" t="s">
        <v>28</v>
      </c>
      <c r="O5078" s="7">
        <f t="shared" si="160"/>
        <v>1836.7888</v>
      </c>
      <c r="P5078" s="1" t="str">
        <f>IF(Table1[[#This Row],[quantity]]&gt;=6,"Bulk Order","-")</f>
        <v>-</v>
      </c>
    </row>
    <row r="5079" spans="1:16" ht="14.25" customHeight="1" x14ac:dyDescent="0.3">
      <c r="A5079" s="6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9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/>
      <c r="N5079" s="1" t="s">
        <v>48</v>
      </c>
      <c r="O5079" s="7">
        <f t="shared" si="160"/>
        <v>1892.5892000000001</v>
      </c>
      <c r="P5079" s="1" t="str">
        <f>IF(Table1[[#This Row],[quantity]]&gt;=6,"Bulk Order","-")</f>
        <v>-</v>
      </c>
    </row>
    <row r="5080" spans="1:16" ht="14.25" customHeight="1" x14ac:dyDescent="0.3">
      <c r="A5080" s="6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9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/>
      <c r="N5080" s="1" t="s">
        <v>23</v>
      </c>
      <c r="O5080" s="7">
        <f t="shared" si="160"/>
        <v>2907.0587</v>
      </c>
      <c r="P5080" s="1" t="str">
        <f>IF(Table1[[#This Row],[quantity]]&gt;=6,"Bulk Order","-")</f>
        <v>-</v>
      </c>
    </row>
    <row r="5081" spans="1:16" ht="14.25" customHeight="1" x14ac:dyDescent="0.3">
      <c r="A5081" s="6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9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/>
      <c r="N5081" s="1" t="s">
        <v>34</v>
      </c>
      <c r="O5081" s="7">
        <f t="shared" si="160"/>
        <v>4898.0150999999996</v>
      </c>
      <c r="P5081" s="1" t="str">
        <f>IF(Table1[[#This Row],[quantity]]&gt;=6,"Bulk Order","-")</f>
        <v>Bulk Order</v>
      </c>
    </row>
    <row r="5082" spans="1:16" ht="14.25" customHeight="1" x14ac:dyDescent="0.3">
      <c r="A5082" s="6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9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/>
      <c r="N5082" s="1" t="s">
        <v>39</v>
      </c>
      <c r="O5082" s="7">
        <f t="shared" si="160"/>
        <v>2527.8330000000001</v>
      </c>
      <c r="P5082" s="1" t="str">
        <f>IF(Table1[[#This Row],[quantity]]&gt;=6,"Bulk Order","-")</f>
        <v>-</v>
      </c>
    </row>
    <row r="5083" spans="1:16" ht="14.25" customHeight="1" x14ac:dyDescent="0.3">
      <c r="A5083" s="6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9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/>
      <c r="N5083" s="1" t="s">
        <v>39</v>
      </c>
      <c r="O5083" s="7">
        <f t="shared" si="160"/>
        <v>1735.8530000000001</v>
      </c>
      <c r="P5083" s="1" t="str">
        <f>IF(Table1[[#This Row],[quantity]]&gt;=6,"Bulk Order","-")</f>
        <v>-</v>
      </c>
    </row>
    <row r="5084" spans="1:16" ht="14.25" customHeight="1" x14ac:dyDescent="0.3">
      <c r="A5084" s="6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9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/>
      <c r="N5084" s="1" t="s">
        <v>23</v>
      </c>
      <c r="O5084" s="7">
        <f t="shared" si="160"/>
        <v>505.05839999999995</v>
      </c>
      <c r="P5084" s="1" t="str">
        <f>IF(Table1[[#This Row],[quantity]]&gt;=6,"Bulk Order","-")</f>
        <v>-</v>
      </c>
    </row>
    <row r="5085" spans="1:16" ht="14.25" customHeight="1" x14ac:dyDescent="0.3">
      <c r="A5085" s="6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9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/>
      <c r="N5085" s="1" t="s">
        <v>34</v>
      </c>
      <c r="O5085" s="7">
        <f t="shared" si="160"/>
        <v>1094.856</v>
      </c>
      <c r="P5085" s="1" t="str">
        <f>IF(Table1[[#This Row],[quantity]]&gt;=6,"Bulk Order","-")</f>
        <v>Bulk Order</v>
      </c>
    </row>
    <row r="5086" spans="1:16" ht="14.25" customHeight="1" x14ac:dyDescent="0.3">
      <c r="A5086" s="6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9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/>
      <c r="N5086" s="1" t="s">
        <v>28</v>
      </c>
      <c r="O5086" s="7">
        <f t="shared" si="160"/>
        <v>770.81219999999996</v>
      </c>
      <c r="P5086" s="1" t="str">
        <f>IF(Table1[[#This Row],[quantity]]&gt;=6,"Bulk Order","-")</f>
        <v>-</v>
      </c>
    </row>
    <row r="5087" spans="1:16" ht="14.25" customHeight="1" x14ac:dyDescent="0.3">
      <c r="A5087" s="6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9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/>
      <c r="N5087" s="1" t="s">
        <v>17</v>
      </c>
      <c r="O5087" s="7">
        <f t="shared" si="160"/>
        <v>1457.1233999999999</v>
      </c>
      <c r="P5087" s="1" t="str">
        <f>IF(Table1[[#This Row],[quantity]]&gt;=6,"Bulk Order","-")</f>
        <v>-</v>
      </c>
    </row>
    <row r="5088" spans="1:16" ht="14.25" customHeight="1" x14ac:dyDescent="0.3">
      <c r="A5088" s="6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9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/>
      <c r="N5088" s="1" t="s">
        <v>48</v>
      </c>
      <c r="O5088" s="7">
        <f t="shared" si="160"/>
        <v>2417.1400000000003</v>
      </c>
      <c r="P5088" s="1" t="str">
        <f>IF(Table1[[#This Row],[quantity]]&gt;=6,"Bulk Order","-")</f>
        <v>Bulk Order</v>
      </c>
    </row>
    <row r="5089" spans="1:16" ht="14.25" customHeight="1" x14ac:dyDescent="0.3">
      <c r="A5089" s="6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9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/>
      <c r="N5089" s="1" t="s">
        <v>28</v>
      </c>
      <c r="O5089" s="7">
        <f t="shared" si="160"/>
        <v>1280.2485000000001</v>
      </c>
      <c r="P5089" s="1" t="str">
        <f>IF(Table1[[#This Row],[quantity]]&gt;=6,"Bulk Order","-")</f>
        <v>-</v>
      </c>
    </row>
    <row r="5090" spans="1:16" ht="14.25" customHeight="1" x14ac:dyDescent="0.3">
      <c r="A5090" s="6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9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/>
      <c r="N5090" s="1" t="s">
        <v>48</v>
      </c>
      <c r="O5090" s="7">
        <f t="shared" si="160"/>
        <v>2620.4906000000001</v>
      </c>
      <c r="P5090" s="1" t="str">
        <f>IF(Table1[[#This Row],[quantity]]&gt;=6,"Bulk Order","-")</f>
        <v>-</v>
      </c>
    </row>
    <row r="5091" spans="1:16" ht="14.25" customHeight="1" x14ac:dyDescent="0.3">
      <c r="A5091" s="6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9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/>
      <c r="N5091" s="1" t="s">
        <v>48</v>
      </c>
      <c r="O5091" s="7">
        <f t="shared" si="160"/>
        <v>704.10239999999999</v>
      </c>
      <c r="P5091" s="1" t="str">
        <f>IF(Table1[[#This Row],[quantity]]&gt;=6,"Bulk Order","-")</f>
        <v>Bulk Order</v>
      </c>
    </row>
    <row r="5092" spans="1:16" ht="14.25" customHeight="1" x14ac:dyDescent="0.3">
      <c r="A5092" s="6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9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/>
      <c r="N5092" s="1" t="s">
        <v>28</v>
      </c>
      <c r="O5092" s="7">
        <f t="shared" si="160"/>
        <v>1584.4248</v>
      </c>
      <c r="P5092" s="1" t="str">
        <f>IF(Table1[[#This Row],[quantity]]&gt;=6,"Bulk Order","-")</f>
        <v>-</v>
      </c>
    </row>
    <row r="5093" spans="1:16" ht="14.25" customHeight="1" x14ac:dyDescent="0.3">
      <c r="A5093" s="6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9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/>
      <c r="N5093" s="1" t="s">
        <v>28</v>
      </c>
      <c r="O5093" s="7">
        <f t="shared" si="160"/>
        <v>3723.6629999999996</v>
      </c>
      <c r="P5093" s="1" t="str">
        <f>IF(Table1[[#This Row],[quantity]]&gt;=6,"Bulk Order","-")</f>
        <v>Bulk Order</v>
      </c>
    </row>
    <row r="5094" spans="1:16" ht="14.25" customHeight="1" x14ac:dyDescent="0.3">
      <c r="A5094" s="6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9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/>
      <c r="N5094" s="1" t="s">
        <v>39</v>
      </c>
      <c r="O5094" s="7">
        <f t="shared" si="160"/>
        <v>3111.9759999999997</v>
      </c>
      <c r="P5094" s="1" t="str">
        <f>IF(Table1[[#This Row],[quantity]]&gt;=6,"Bulk Order","-")</f>
        <v>Bulk Order</v>
      </c>
    </row>
    <row r="5095" spans="1:16" ht="14.25" customHeight="1" x14ac:dyDescent="0.3">
      <c r="A5095" s="6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9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/>
      <c r="N5095" s="1" t="s">
        <v>34</v>
      </c>
      <c r="O5095" s="7">
        <f t="shared" si="160"/>
        <v>253.89329999999998</v>
      </c>
      <c r="P5095" s="1" t="str">
        <f>IF(Table1[[#This Row],[quantity]]&gt;=6,"Bulk Order","-")</f>
        <v>Bulk Order</v>
      </c>
    </row>
    <row r="5096" spans="1:16" ht="14.25" customHeight="1" x14ac:dyDescent="0.3">
      <c r="A5096" s="6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9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/>
      <c r="N5096" s="1" t="s">
        <v>48</v>
      </c>
      <c r="O5096" s="7">
        <f t="shared" si="160"/>
        <v>2680.973</v>
      </c>
      <c r="P5096" s="1" t="str">
        <f>IF(Table1[[#This Row],[quantity]]&gt;=6,"Bulk Order","-")</f>
        <v>-</v>
      </c>
    </row>
    <row r="5097" spans="1:16" ht="14.25" customHeight="1" x14ac:dyDescent="0.3">
      <c r="A5097" s="6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9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/>
      <c r="N5097" s="1" t="s">
        <v>28</v>
      </c>
      <c r="O5097" s="7">
        <f t="shared" si="160"/>
        <v>1124.5727999999999</v>
      </c>
      <c r="P5097" s="1" t="str">
        <f>IF(Table1[[#This Row],[quantity]]&gt;=6,"Bulk Order","-")</f>
        <v>-</v>
      </c>
    </row>
    <row r="5098" spans="1:16" ht="14.25" customHeight="1" x14ac:dyDescent="0.3">
      <c r="A5098" s="6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9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/>
      <c r="N5098" s="1" t="s">
        <v>39</v>
      </c>
      <c r="O5098" s="7">
        <f t="shared" si="160"/>
        <v>2454.2673</v>
      </c>
      <c r="P5098" s="1" t="str">
        <f>IF(Table1[[#This Row],[quantity]]&gt;=6,"Bulk Order","-")</f>
        <v>-</v>
      </c>
    </row>
    <row r="5099" spans="1:16" ht="14.25" customHeight="1" x14ac:dyDescent="0.3">
      <c r="A5099" s="6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9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/>
      <c r="N5099" s="1" t="s">
        <v>23</v>
      </c>
      <c r="O5099" s="7">
        <f t="shared" si="160"/>
        <v>563.92319999999995</v>
      </c>
      <c r="P5099" s="1" t="str">
        <f>IF(Table1[[#This Row],[quantity]]&gt;=6,"Bulk Order","-")</f>
        <v>-</v>
      </c>
    </row>
    <row r="5100" spans="1:16" ht="14.25" customHeight="1" x14ac:dyDescent="0.3">
      <c r="A5100" s="6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9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/>
      <c r="N5100" s="1" t="s">
        <v>34</v>
      </c>
      <c r="O5100" s="7">
        <f t="shared" si="160"/>
        <v>2554.3200000000002</v>
      </c>
      <c r="P5100" s="1" t="str">
        <f>IF(Table1[[#This Row],[quantity]]&gt;=6,"Bulk Order","-")</f>
        <v>-</v>
      </c>
    </row>
    <row r="5101" spans="1:16" ht="14.25" customHeight="1" x14ac:dyDescent="0.3">
      <c r="A5101" s="6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9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/>
      <c r="N5101" s="1" t="s">
        <v>28</v>
      </c>
      <c r="O5101" s="7">
        <f t="shared" si="160"/>
        <v>217.20260000000002</v>
      </c>
      <c r="P5101" s="1" t="str">
        <f>IF(Table1[[#This Row],[quantity]]&gt;=6,"Bulk Order","-")</f>
        <v>Bulk Order</v>
      </c>
    </row>
    <row r="5102" spans="1:16" ht="14.25" customHeight="1" x14ac:dyDescent="0.3">
      <c r="A5102" s="6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9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/>
      <c r="N5102" s="1" t="s">
        <v>23</v>
      </c>
      <c r="O5102" s="7">
        <f t="shared" si="160"/>
        <v>2495.3912</v>
      </c>
      <c r="P5102" s="1" t="str">
        <f>IF(Table1[[#This Row],[quantity]]&gt;=6,"Bulk Order","-")</f>
        <v>-</v>
      </c>
    </row>
    <row r="5103" spans="1:16" ht="14.25" customHeight="1" x14ac:dyDescent="0.3">
      <c r="A5103" s="6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9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/>
      <c r="N5103" s="1" t="s">
        <v>17</v>
      </c>
      <c r="O5103" s="7">
        <f t="shared" si="160"/>
        <v>3003.9012000000002</v>
      </c>
      <c r="P5103" s="1" t="str">
        <f>IF(Table1[[#This Row],[quantity]]&gt;=6,"Bulk Order","-")</f>
        <v>Bulk Order</v>
      </c>
    </row>
    <row r="5104" spans="1:16" ht="14.25" customHeight="1" x14ac:dyDescent="0.3">
      <c r="A5104" s="6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9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/>
      <c r="N5104" s="1" t="s">
        <v>39</v>
      </c>
      <c r="O5104" s="7">
        <f t="shared" si="160"/>
        <v>661.99530000000004</v>
      </c>
      <c r="P5104" s="1" t="str">
        <f>IF(Table1[[#This Row],[quantity]]&gt;=6,"Bulk Order","-")</f>
        <v>-</v>
      </c>
    </row>
    <row r="5105" spans="1:16" ht="14.25" customHeight="1" x14ac:dyDescent="0.3">
      <c r="A5105" s="6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9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/>
      <c r="N5105" s="1" t="s">
        <v>39</v>
      </c>
      <c r="O5105" s="7">
        <f t="shared" si="160"/>
        <v>4456.6210000000001</v>
      </c>
      <c r="P5105" s="1" t="str">
        <f>IF(Table1[[#This Row],[quantity]]&gt;=6,"Bulk Order","-")</f>
        <v>Bulk Order</v>
      </c>
    </row>
    <row r="5106" spans="1:16" ht="14.25" customHeight="1" x14ac:dyDescent="0.3">
      <c r="A5106" s="6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9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/>
      <c r="N5106" s="1" t="s">
        <v>48</v>
      </c>
      <c r="O5106" s="7">
        <f t="shared" si="160"/>
        <v>227.68200000000002</v>
      </c>
      <c r="P5106" s="1" t="str">
        <f>IF(Table1[[#This Row],[quantity]]&gt;=6,"Bulk Order","-")</f>
        <v>Bulk Order</v>
      </c>
    </row>
    <row r="5107" spans="1:16" ht="14.25" customHeight="1" x14ac:dyDescent="0.3">
      <c r="A5107" s="6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9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/>
      <c r="N5107" s="1" t="s">
        <v>48</v>
      </c>
      <c r="O5107" s="7">
        <f t="shared" si="160"/>
        <v>2324.0776000000001</v>
      </c>
      <c r="P5107" s="1" t="str">
        <f>IF(Table1[[#This Row],[quantity]]&gt;=6,"Bulk Order","-")</f>
        <v>-</v>
      </c>
    </row>
    <row r="5108" spans="1:16" ht="14.25" customHeight="1" x14ac:dyDescent="0.3">
      <c r="A5108" s="6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9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/>
      <c r="N5108" s="1" t="s">
        <v>39</v>
      </c>
      <c r="O5108" s="7">
        <f t="shared" si="160"/>
        <v>1596.7529999999999</v>
      </c>
      <c r="P5108" s="1" t="str">
        <f>IF(Table1[[#This Row],[quantity]]&gt;=6,"Bulk Order","-")</f>
        <v>Bulk Order</v>
      </c>
    </row>
    <row r="5109" spans="1:16" ht="14.25" customHeight="1" x14ac:dyDescent="0.3">
      <c r="A5109" s="6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9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/>
      <c r="N5109" s="1" t="s">
        <v>23</v>
      </c>
      <c r="O5109" s="7">
        <f t="shared" si="160"/>
        <v>3130.4166</v>
      </c>
      <c r="P5109" s="1" t="str">
        <f>IF(Table1[[#This Row],[quantity]]&gt;=6,"Bulk Order","-")</f>
        <v>Bulk Order</v>
      </c>
    </row>
    <row r="5110" spans="1:16" ht="14.25" customHeight="1" x14ac:dyDescent="0.3">
      <c r="A5110" s="6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9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/>
      <c r="N5110" s="1" t="s">
        <v>28</v>
      </c>
      <c r="O5110" s="7">
        <f t="shared" si="160"/>
        <v>1712.1468000000002</v>
      </c>
      <c r="P5110" s="1" t="str">
        <f>IF(Table1[[#This Row],[quantity]]&gt;=6,"Bulk Order","-")</f>
        <v>-</v>
      </c>
    </row>
    <row r="5111" spans="1:16" ht="14.25" customHeight="1" x14ac:dyDescent="0.3">
      <c r="A5111" s="6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9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/>
      <c r="N5111" s="1" t="s">
        <v>34</v>
      </c>
      <c r="O5111" s="7">
        <f t="shared" si="160"/>
        <v>554.64599999999996</v>
      </c>
      <c r="P5111" s="1" t="str">
        <f>IF(Table1[[#This Row],[quantity]]&gt;=6,"Bulk Order","-")</f>
        <v>-</v>
      </c>
    </row>
    <row r="5112" spans="1:16" ht="14.25" customHeight="1" x14ac:dyDescent="0.3">
      <c r="A5112" s="6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9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/>
      <c r="N5112" s="1" t="s">
        <v>23</v>
      </c>
      <c r="O5112" s="7">
        <f t="shared" si="160"/>
        <v>1114.277</v>
      </c>
      <c r="P5112" s="1" t="str">
        <f>IF(Table1[[#This Row],[quantity]]&gt;=6,"Bulk Order","-")</f>
        <v>-</v>
      </c>
    </row>
    <row r="5113" spans="1:16" ht="14.25" customHeight="1" x14ac:dyDescent="0.3">
      <c r="A5113" s="6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9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/>
      <c r="N5113" s="1" t="s">
        <v>17</v>
      </c>
      <c r="O5113" s="7">
        <f t="shared" si="160"/>
        <v>1859.826</v>
      </c>
      <c r="P5113" s="1" t="str">
        <f>IF(Table1[[#This Row],[quantity]]&gt;=6,"Bulk Order","-")</f>
        <v>Bulk Order</v>
      </c>
    </row>
    <row r="5114" spans="1:16" ht="14.25" customHeight="1" x14ac:dyDescent="0.3">
      <c r="A5114" s="6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9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/>
      <c r="N5114" s="1" t="s">
        <v>28</v>
      </c>
      <c r="O5114" s="7">
        <f t="shared" si="160"/>
        <v>3483.2779999999998</v>
      </c>
      <c r="P5114" s="1" t="str">
        <f>IF(Table1[[#This Row],[quantity]]&gt;=6,"Bulk Order","-")</f>
        <v>Bulk Order</v>
      </c>
    </row>
    <row r="5115" spans="1:16" ht="14.25" customHeight="1" x14ac:dyDescent="0.3">
      <c r="A5115" s="6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9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/>
      <c r="N5115" s="1" t="s">
        <v>17</v>
      </c>
      <c r="O5115" s="7">
        <f t="shared" si="160"/>
        <v>3249.5907999999999</v>
      </c>
      <c r="P5115" s="1" t="str">
        <f>IF(Table1[[#This Row],[quantity]]&gt;=6,"Bulk Order","-")</f>
        <v>-</v>
      </c>
    </row>
    <row r="5116" spans="1:16" ht="14.25" customHeight="1" x14ac:dyDescent="0.3">
      <c r="A5116" s="6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9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/>
      <c r="N5116" s="1" t="s">
        <v>39</v>
      </c>
      <c r="O5116" s="7">
        <f t="shared" si="160"/>
        <v>128.55680000000001</v>
      </c>
      <c r="P5116" s="1" t="str">
        <f>IF(Table1[[#This Row],[quantity]]&gt;=6,"Bulk Order","-")</f>
        <v>-</v>
      </c>
    </row>
    <row r="5117" spans="1:16" ht="14.25" customHeight="1" x14ac:dyDescent="0.3">
      <c r="A5117" s="6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9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/>
      <c r="N5117" s="1" t="s">
        <v>48</v>
      </c>
      <c r="O5117" s="7">
        <f t="shared" si="160"/>
        <v>1790.9892</v>
      </c>
      <c r="P5117" s="1" t="str">
        <f>IF(Table1[[#This Row],[quantity]]&gt;=6,"Bulk Order","-")</f>
        <v>-</v>
      </c>
    </row>
    <row r="5118" spans="1:16" ht="14.25" customHeight="1" x14ac:dyDescent="0.3">
      <c r="A5118" s="6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9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/>
      <c r="N5118" s="1" t="s">
        <v>28</v>
      </c>
      <c r="O5118" s="7">
        <f t="shared" si="160"/>
        <v>3171.4753999999998</v>
      </c>
      <c r="P5118" s="1" t="str">
        <f>IF(Table1[[#This Row],[quantity]]&gt;=6,"Bulk Order","-")</f>
        <v>-</v>
      </c>
    </row>
    <row r="5119" spans="1:16" ht="14.25" customHeight="1" x14ac:dyDescent="0.3">
      <c r="A5119" s="6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9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/>
      <c r="N5119" s="1" t="s">
        <v>17</v>
      </c>
      <c r="O5119" s="7">
        <f t="shared" si="160"/>
        <v>2256.1307999999999</v>
      </c>
      <c r="P5119" s="1" t="str">
        <f>IF(Table1[[#This Row],[quantity]]&gt;=6,"Bulk Order","-")</f>
        <v>-</v>
      </c>
    </row>
    <row r="5120" spans="1:16" ht="14.25" customHeight="1" x14ac:dyDescent="0.3">
      <c r="A5120" s="6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9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/>
      <c r="N5120" s="1" t="s">
        <v>48</v>
      </c>
      <c r="O5120" s="7">
        <f t="shared" si="160"/>
        <v>3965.4804000000004</v>
      </c>
      <c r="P5120" s="1" t="str">
        <f>IF(Table1[[#This Row],[quantity]]&gt;=6,"Bulk Order","-")</f>
        <v>Bulk Order</v>
      </c>
    </row>
    <row r="5121" spans="1:16" ht="14.25" customHeight="1" x14ac:dyDescent="0.3">
      <c r="A5121" s="6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9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/>
      <c r="N5121" s="1" t="s">
        <v>28</v>
      </c>
      <c r="O5121" s="7">
        <f t="shared" si="160"/>
        <v>100.7325</v>
      </c>
      <c r="P5121" s="1" t="str">
        <f>IF(Table1[[#This Row],[quantity]]&gt;=6,"Bulk Order","-")</f>
        <v>Bulk Order</v>
      </c>
    </row>
    <row r="5122" spans="1:16" ht="14.25" customHeight="1" x14ac:dyDescent="0.3">
      <c r="A5122" s="6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9"/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/>
      <c r="N5122" s="1" t="s">
        <v>34</v>
      </c>
      <c r="O5122" s="7">
        <f t="shared" si="160"/>
        <v>1481.6471999999999</v>
      </c>
      <c r="P5122" s="1" t="str">
        <f>IF(Table1[[#This Row],[quantity]]&gt;=6,"Bulk Order","-")</f>
        <v>Bulk Order</v>
      </c>
    </row>
    <row r="5123" spans="1:16" ht="14.25" customHeight="1" x14ac:dyDescent="0.3">
      <c r="A5123" s="6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ref="F5123:F5186" si="161">D5123*E5123</f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/>
      <c r="N5123" s="1" t="s">
        <v>17</v>
      </c>
      <c r="O5123" s="7">
        <f t="shared" ref="O5123:O5186" si="162">D5123-F5123</f>
        <v>2735.4834000000001</v>
      </c>
      <c r="P5123" s="1" t="str">
        <f>IF(Table1[[#This Row],[quantity]]&gt;=6,"Bulk Order","-")</f>
        <v>-</v>
      </c>
    </row>
    <row r="5124" spans="1:16" ht="14.25" customHeight="1" x14ac:dyDescent="0.3">
      <c r="A5124" s="6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1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/>
      <c r="N5124" s="1" t="s">
        <v>28</v>
      </c>
      <c r="O5124" s="7">
        <f t="shared" si="162"/>
        <v>699.69600000000003</v>
      </c>
      <c r="P5124" s="1" t="str">
        <f>IF(Table1[[#This Row],[quantity]]&gt;=6,"Bulk Order","-")</f>
        <v>Bulk Order</v>
      </c>
    </row>
    <row r="5125" spans="1:16" ht="14.25" customHeight="1" x14ac:dyDescent="0.3">
      <c r="A5125" s="6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1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/>
      <c r="N5125" s="1" t="s">
        <v>48</v>
      </c>
      <c r="O5125" s="7">
        <f t="shared" si="162"/>
        <v>3071.6867999999999</v>
      </c>
      <c r="P5125" s="1" t="str">
        <f>IF(Table1[[#This Row],[quantity]]&gt;=6,"Bulk Order","-")</f>
        <v>-</v>
      </c>
    </row>
    <row r="5126" spans="1:16" ht="14.25" customHeight="1" x14ac:dyDescent="0.3">
      <c r="A5126" s="6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1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/>
      <c r="N5126" s="1" t="s">
        <v>39</v>
      </c>
      <c r="O5126" s="7">
        <f t="shared" si="162"/>
        <v>249.01</v>
      </c>
      <c r="P5126" s="1" t="str">
        <f>IF(Table1[[#This Row],[quantity]]&gt;=6,"Bulk Order","-")</f>
        <v>-</v>
      </c>
    </row>
    <row r="5127" spans="1:16" ht="14.25" customHeight="1" x14ac:dyDescent="0.3">
      <c r="A5127" s="6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1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/>
      <c r="N5127" s="1" t="s">
        <v>34</v>
      </c>
      <c r="O5127" s="7">
        <f t="shared" si="162"/>
        <v>1409.1549</v>
      </c>
      <c r="P5127" s="1" t="str">
        <f>IF(Table1[[#This Row],[quantity]]&gt;=6,"Bulk Order","-")</f>
        <v>Bulk Order</v>
      </c>
    </row>
    <row r="5128" spans="1:16" ht="14.25" customHeight="1" x14ac:dyDescent="0.3">
      <c r="A5128" s="6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1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/>
      <c r="N5128" s="1" t="s">
        <v>23</v>
      </c>
      <c r="O5128" s="7">
        <f t="shared" si="162"/>
        <v>2048.13</v>
      </c>
      <c r="P5128" s="1" t="str">
        <f>IF(Table1[[#This Row],[quantity]]&gt;=6,"Bulk Order","-")</f>
        <v>-</v>
      </c>
    </row>
    <row r="5129" spans="1:16" ht="14.25" customHeight="1" x14ac:dyDescent="0.3">
      <c r="A5129" s="6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1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/>
      <c r="N5129" s="1" t="s">
        <v>48</v>
      </c>
      <c r="O5129" s="7">
        <f t="shared" si="162"/>
        <v>1224.1857</v>
      </c>
      <c r="P5129" s="1" t="str">
        <f>IF(Table1[[#This Row],[quantity]]&gt;=6,"Bulk Order","-")</f>
        <v>-</v>
      </c>
    </row>
    <row r="5130" spans="1:16" ht="14.25" customHeight="1" x14ac:dyDescent="0.3">
      <c r="A5130" s="6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1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/>
      <c r="N5130" s="1" t="s">
        <v>23</v>
      </c>
      <c r="O5130" s="7">
        <f t="shared" si="162"/>
        <v>429.52050000000003</v>
      </c>
      <c r="P5130" s="1" t="str">
        <f>IF(Table1[[#This Row],[quantity]]&gt;=6,"Bulk Order","-")</f>
        <v>Bulk Order</v>
      </c>
    </row>
    <row r="5131" spans="1:16" ht="14.25" customHeight="1" x14ac:dyDescent="0.3">
      <c r="A5131" s="6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1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/>
      <c r="N5131" s="1" t="s">
        <v>17</v>
      </c>
      <c r="O5131" s="7">
        <f t="shared" si="162"/>
        <v>3879.4220999999998</v>
      </c>
      <c r="P5131" s="1" t="str">
        <f>IF(Table1[[#This Row],[quantity]]&gt;=6,"Bulk Order","-")</f>
        <v>Bulk Order</v>
      </c>
    </row>
    <row r="5132" spans="1:16" ht="14.25" customHeight="1" x14ac:dyDescent="0.3">
      <c r="A5132" s="6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1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/>
      <c r="N5132" s="1" t="s">
        <v>23</v>
      </c>
      <c r="O5132" s="7">
        <f t="shared" si="162"/>
        <v>3799.5158999999994</v>
      </c>
      <c r="P5132" s="1" t="str">
        <f>IF(Table1[[#This Row],[quantity]]&gt;=6,"Bulk Order","-")</f>
        <v>-</v>
      </c>
    </row>
    <row r="5133" spans="1:16" ht="14.25" customHeight="1" x14ac:dyDescent="0.3">
      <c r="A5133" s="6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1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/>
      <c r="N5133" s="1" t="s">
        <v>17</v>
      </c>
      <c r="O5133" s="7">
        <f t="shared" si="162"/>
        <v>2876.3101999999999</v>
      </c>
      <c r="P5133" s="1" t="str">
        <f>IF(Table1[[#This Row],[quantity]]&gt;=6,"Bulk Order","-")</f>
        <v>Bulk Order</v>
      </c>
    </row>
    <row r="5134" spans="1:16" ht="14.25" customHeight="1" x14ac:dyDescent="0.3">
      <c r="A5134" s="6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1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/>
      <c r="N5134" s="1" t="s">
        <v>28</v>
      </c>
      <c r="O5134" s="7">
        <f t="shared" si="162"/>
        <v>4454.1405999999997</v>
      </c>
      <c r="P5134" s="1" t="str">
        <f>IF(Table1[[#This Row],[quantity]]&gt;=6,"Bulk Order","-")</f>
        <v>Bulk Order</v>
      </c>
    </row>
    <row r="5135" spans="1:16" ht="14.25" customHeight="1" x14ac:dyDescent="0.3">
      <c r="A5135" s="6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1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/>
      <c r="N5135" s="1" t="s">
        <v>23</v>
      </c>
      <c r="O5135" s="7">
        <f t="shared" si="162"/>
        <v>743.71479999999997</v>
      </c>
      <c r="P5135" s="1" t="str">
        <f>IF(Table1[[#This Row],[quantity]]&gt;=6,"Bulk Order","-")</f>
        <v>-</v>
      </c>
    </row>
    <row r="5136" spans="1:16" ht="14.25" customHeight="1" x14ac:dyDescent="0.3">
      <c r="A5136" s="6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1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/>
      <c r="N5136" s="1" t="s">
        <v>17</v>
      </c>
      <c r="O5136" s="7">
        <f t="shared" si="162"/>
        <v>602.43900000000008</v>
      </c>
      <c r="P5136" s="1" t="str">
        <f>IF(Table1[[#This Row],[quantity]]&gt;=6,"Bulk Order","-")</f>
        <v>Bulk Order</v>
      </c>
    </row>
    <row r="5137" spans="1:16" ht="14.25" customHeight="1" x14ac:dyDescent="0.3">
      <c r="A5137" s="6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1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/>
      <c r="N5137" s="1" t="s">
        <v>34</v>
      </c>
      <c r="O5137" s="7">
        <f t="shared" si="162"/>
        <v>216.79649999999998</v>
      </c>
      <c r="P5137" s="1" t="str">
        <f>IF(Table1[[#This Row],[quantity]]&gt;=6,"Bulk Order","-")</f>
        <v>-</v>
      </c>
    </row>
    <row r="5138" spans="1:16" ht="14.25" customHeight="1" x14ac:dyDescent="0.3">
      <c r="A5138" s="6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1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/>
      <c r="N5138" s="1" t="s">
        <v>23</v>
      </c>
      <c r="O5138" s="7">
        <f t="shared" si="162"/>
        <v>4022.9370000000004</v>
      </c>
      <c r="P5138" s="1" t="str">
        <f>IF(Table1[[#This Row],[quantity]]&gt;=6,"Bulk Order","-")</f>
        <v>-</v>
      </c>
    </row>
    <row r="5139" spans="1:16" ht="14.25" customHeight="1" x14ac:dyDescent="0.3">
      <c r="A5139" s="6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1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/>
      <c r="N5139" s="1" t="s">
        <v>28</v>
      </c>
      <c r="O5139" s="7">
        <f t="shared" si="162"/>
        <v>2083.6970000000001</v>
      </c>
      <c r="P5139" s="1" t="str">
        <f>IF(Table1[[#This Row],[quantity]]&gt;=6,"Bulk Order","-")</f>
        <v>Bulk Order</v>
      </c>
    </row>
    <row r="5140" spans="1:16" ht="14.25" customHeight="1" x14ac:dyDescent="0.3">
      <c r="A5140" s="6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1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/>
      <c r="N5140" s="1" t="s">
        <v>28</v>
      </c>
      <c r="O5140" s="7">
        <f t="shared" si="162"/>
        <v>2978.7806999999998</v>
      </c>
      <c r="P5140" s="1" t="str">
        <f>IF(Table1[[#This Row],[quantity]]&gt;=6,"Bulk Order","-")</f>
        <v>Bulk Order</v>
      </c>
    </row>
    <row r="5141" spans="1:16" ht="14.25" customHeight="1" x14ac:dyDescent="0.3">
      <c r="A5141" s="6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1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/>
      <c r="N5141" s="1" t="s">
        <v>48</v>
      </c>
      <c r="O5141" s="7">
        <f t="shared" si="162"/>
        <v>3948.7684999999997</v>
      </c>
      <c r="P5141" s="1" t="str">
        <f>IF(Table1[[#This Row],[quantity]]&gt;=6,"Bulk Order","-")</f>
        <v>Bulk Order</v>
      </c>
    </row>
    <row r="5142" spans="1:16" ht="14.25" customHeight="1" x14ac:dyDescent="0.3">
      <c r="A5142" s="6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1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/>
      <c r="N5142" s="1" t="s">
        <v>17</v>
      </c>
      <c r="O5142" s="7">
        <f t="shared" si="162"/>
        <v>1809.0856000000001</v>
      </c>
      <c r="P5142" s="1" t="str">
        <f>IF(Table1[[#This Row],[quantity]]&gt;=6,"Bulk Order","-")</f>
        <v>Bulk Order</v>
      </c>
    </row>
    <row r="5143" spans="1:16" ht="14.25" customHeight="1" x14ac:dyDescent="0.3">
      <c r="A5143" s="6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1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/>
      <c r="N5143" s="1" t="s">
        <v>48</v>
      </c>
      <c r="O5143" s="7">
        <f t="shared" si="162"/>
        <v>514.976</v>
      </c>
      <c r="P5143" s="1" t="str">
        <f>IF(Table1[[#This Row],[quantity]]&gt;=6,"Bulk Order","-")</f>
        <v>-</v>
      </c>
    </row>
    <row r="5144" spans="1:16" ht="14.25" customHeight="1" x14ac:dyDescent="0.3">
      <c r="A5144" s="6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1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/>
      <c r="N5144" s="1" t="s">
        <v>34</v>
      </c>
      <c r="O5144" s="7">
        <f t="shared" si="162"/>
        <v>608.98320000000001</v>
      </c>
      <c r="P5144" s="1" t="str">
        <f>IF(Table1[[#This Row],[quantity]]&gt;=6,"Bulk Order","-")</f>
        <v>Bulk Order</v>
      </c>
    </row>
    <row r="5145" spans="1:16" ht="14.25" customHeight="1" x14ac:dyDescent="0.3">
      <c r="A5145" s="6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1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/>
      <c r="N5145" s="1" t="s">
        <v>17</v>
      </c>
      <c r="O5145" s="7">
        <f t="shared" si="162"/>
        <v>448.62</v>
      </c>
      <c r="P5145" s="1" t="str">
        <f>IF(Table1[[#This Row],[quantity]]&gt;=6,"Bulk Order","-")</f>
        <v>-</v>
      </c>
    </row>
    <row r="5146" spans="1:16" ht="14.25" customHeight="1" x14ac:dyDescent="0.3">
      <c r="A5146" s="6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1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/>
      <c r="N5146" s="1" t="s">
        <v>23</v>
      </c>
      <c r="O5146" s="7">
        <f t="shared" si="162"/>
        <v>884.13599999999997</v>
      </c>
      <c r="P5146" s="1" t="str">
        <f>IF(Table1[[#This Row],[quantity]]&gt;=6,"Bulk Order","-")</f>
        <v>Bulk Order</v>
      </c>
    </row>
    <row r="5147" spans="1:16" ht="14.25" customHeight="1" x14ac:dyDescent="0.3">
      <c r="A5147" s="6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1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/>
      <c r="N5147" s="1" t="s">
        <v>23</v>
      </c>
      <c r="O5147" s="7">
        <f t="shared" si="162"/>
        <v>1665.6005</v>
      </c>
      <c r="P5147" s="1" t="str">
        <f>IF(Table1[[#This Row],[quantity]]&gt;=6,"Bulk Order","-")</f>
        <v>Bulk Order</v>
      </c>
    </row>
    <row r="5148" spans="1:16" ht="14.25" customHeight="1" x14ac:dyDescent="0.3">
      <c r="A5148" s="6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1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/>
      <c r="N5148" s="1" t="s">
        <v>17</v>
      </c>
      <c r="O5148" s="7">
        <f t="shared" si="162"/>
        <v>3043.4276</v>
      </c>
      <c r="P5148" s="1" t="str">
        <f>IF(Table1[[#This Row],[quantity]]&gt;=6,"Bulk Order","-")</f>
        <v>-</v>
      </c>
    </row>
    <row r="5149" spans="1:16" ht="14.25" customHeight="1" x14ac:dyDescent="0.3">
      <c r="A5149" s="6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1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/>
      <c r="N5149" s="1" t="s">
        <v>23</v>
      </c>
      <c r="O5149" s="7">
        <f t="shared" si="162"/>
        <v>684.51240000000007</v>
      </c>
      <c r="P5149" s="1" t="str">
        <f>IF(Table1[[#This Row],[quantity]]&gt;=6,"Bulk Order","-")</f>
        <v>Bulk Order</v>
      </c>
    </row>
    <row r="5150" spans="1:16" ht="14.25" customHeight="1" x14ac:dyDescent="0.3">
      <c r="A5150" s="6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1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/>
      <c r="N5150" s="1" t="s">
        <v>23</v>
      </c>
      <c r="O5150" s="7">
        <f t="shared" si="162"/>
        <v>2192.5739999999996</v>
      </c>
      <c r="P5150" s="1" t="str">
        <f>IF(Table1[[#This Row],[quantity]]&gt;=6,"Bulk Order","-")</f>
        <v>Bulk Order</v>
      </c>
    </row>
    <row r="5151" spans="1:16" ht="14.25" customHeight="1" x14ac:dyDescent="0.3">
      <c r="A5151" s="6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1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/>
      <c r="N5151" s="1" t="s">
        <v>17</v>
      </c>
      <c r="O5151" s="7">
        <f t="shared" si="162"/>
        <v>1779.9841999999999</v>
      </c>
      <c r="P5151" s="1" t="str">
        <f>IF(Table1[[#This Row],[quantity]]&gt;=6,"Bulk Order","-")</f>
        <v>-</v>
      </c>
    </row>
    <row r="5152" spans="1:16" ht="14.25" customHeight="1" x14ac:dyDescent="0.3">
      <c r="A5152" s="6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1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/>
      <c r="N5152" s="1" t="s">
        <v>28</v>
      </c>
      <c r="O5152" s="7">
        <f t="shared" si="162"/>
        <v>3698.7641999999996</v>
      </c>
      <c r="P5152" s="1" t="str">
        <f>IF(Table1[[#This Row],[quantity]]&gt;=6,"Bulk Order","-")</f>
        <v>Bulk Order</v>
      </c>
    </row>
    <row r="5153" spans="1:16" ht="14.25" customHeight="1" x14ac:dyDescent="0.3">
      <c r="A5153" s="6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1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/>
      <c r="N5153" s="1" t="s">
        <v>23</v>
      </c>
      <c r="O5153" s="7">
        <f t="shared" si="162"/>
        <v>2538.4125000000004</v>
      </c>
      <c r="P5153" s="1" t="str">
        <f>IF(Table1[[#This Row],[quantity]]&gt;=6,"Bulk Order","-")</f>
        <v>Bulk Order</v>
      </c>
    </row>
    <row r="5154" spans="1:16" ht="14.25" customHeight="1" x14ac:dyDescent="0.3">
      <c r="A5154" s="6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1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/>
      <c r="N5154" s="1" t="s">
        <v>39</v>
      </c>
      <c r="O5154" s="7">
        <f t="shared" si="162"/>
        <v>3926.7746999999999</v>
      </c>
      <c r="P5154" s="1" t="str">
        <f>IF(Table1[[#This Row],[quantity]]&gt;=6,"Bulk Order","-")</f>
        <v>Bulk Order</v>
      </c>
    </row>
    <row r="5155" spans="1:16" ht="14.25" customHeight="1" x14ac:dyDescent="0.3">
      <c r="A5155" s="6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1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/>
      <c r="N5155" s="1" t="s">
        <v>39</v>
      </c>
      <c r="O5155" s="7">
        <f t="shared" si="162"/>
        <v>977.63599999999997</v>
      </c>
      <c r="P5155" s="1" t="str">
        <f>IF(Table1[[#This Row],[quantity]]&gt;=6,"Bulk Order","-")</f>
        <v>-</v>
      </c>
    </row>
    <row r="5156" spans="1:16" ht="14.25" customHeight="1" x14ac:dyDescent="0.3">
      <c r="A5156" s="6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1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/>
      <c r="N5156" s="1" t="s">
        <v>17</v>
      </c>
      <c r="O5156" s="7">
        <f t="shared" si="162"/>
        <v>625.6255000000001</v>
      </c>
      <c r="P5156" s="1" t="str">
        <f>IF(Table1[[#This Row],[quantity]]&gt;=6,"Bulk Order","-")</f>
        <v>Bulk Order</v>
      </c>
    </row>
    <row r="5157" spans="1:16" ht="14.25" customHeight="1" x14ac:dyDescent="0.3">
      <c r="A5157" s="6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1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/>
      <c r="N5157" s="1" t="s">
        <v>34</v>
      </c>
      <c r="O5157" s="7">
        <f t="shared" si="162"/>
        <v>1444.1784</v>
      </c>
      <c r="P5157" s="1" t="str">
        <f>IF(Table1[[#This Row],[quantity]]&gt;=6,"Bulk Order","-")</f>
        <v>Bulk Order</v>
      </c>
    </row>
    <row r="5158" spans="1:16" ht="14.25" customHeight="1" x14ac:dyDescent="0.3">
      <c r="A5158" s="6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1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/>
      <c r="N5158" s="1" t="s">
        <v>48</v>
      </c>
      <c r="O5158" s="7">
        <f t="shared" si="162"/>
        <v>481.96359999999999</v>
      </c>
      <c r="P5158" s="1" t="str">
        <f>IF(Table1[[#This Row],[quantity]]&gt;=6,"Bulk Order","-")</f>
        <v>-</v>
      </c>
    </row>
    <row r="5159" spans="1:16" ht="14.25" customHeight="1" x14ac:dyDescent="0.3">
      <c r="A5159" s="6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1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/>
      <c r="N5159" s="1" t="s">
        <v>28</v>
      </c>
      <c r="O5159" s="7">
        <f t="shared" si="162"/>
        <v>1759.1070000000002</v>
      </c>
      <c r="P5159" s="1" t="str">
        <f>IF(Table1[[#This Row],[quantity]]&gt;=6,"Bulk Order","-")</f>
        <v>-</v>
      </c>
    </row>
    <row r="5160" spans="1:16" ht="14.25" customHeight="1" x14ac:dyDescent="0.3">
      <c r="A5160" s="6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1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/>
      <c r="N5160" s="1" t="s">
        <v>23</v>
      </c>
      <c r="O5160" s="7">
        <f t="shared" si="162"/>
        <v>1095.4866999999999</v>
      </c>
      <c r="P5160" s="1" t="str">
        <f>IF(Table1[[#This Row],[quantity]]&gt;=6,"Bulk Order","-")</f>
        <v>Bulk Order</v>
      </c>
    </row>
    <row r="5161" spans="1:16" ht="14.25" customHeight="1" x14ac:dyDescent="0.3">
      <c r="A5161" s="6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1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/>
      <c r="N5161" s="1" t="s">
        <v>39</v>
      </c>
      <c r="O5161" s="7">
        <f t="shared" si="162"/>
        <v>2305.6396</v>
      </c>
      <c r="P5161" s="1" t="str">
        <f>IF(Table1[[#This Row],[quantity]]&gt;=6,"Bulk Order","-")</f>
        <v>-</v>
      </c>
    </row>
    <row r="5162" spans="1:16" ht="14.25" customHeight="1" x14ac:dyDescent="0.3">
      <c r="A5162" s="6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1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/>
      <c r="N5162" s="1" t="s">
        <v>23</v>
      </c>
      <c r="O5162" s="7">
        <f t="shared" si="162"/>
        <v>2709.3353999999999</v>
      </c>
      <c r="P5162" s="1" t="str">
        <f>IF(Table1[[#This Row],[quantity]]&gt;=6,"Bulk Order","-")</f>
        <v>-</v>
      </c>
    </row>
    <row r="5163" spans="1:16" ht="14.25" customHeight="1" x14ac:dyDescent="0.3">
      <c r="A5163" s="6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1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/>
      <c r="N5163" s="1" t="s">
        <v>48</v>
      </c>
      <c r="O5163" s="7">
        <f t="shared" si="162"/>
        <v>1470.7819</v>
      </c>
      <c r="P5163" s="1" t="str">
        <f>IF(Table1[[#This Row],[quantity]]&gt;=6,"Bulk Order","-")</f>
        <v>Bulk Order</v>
      </c>
    </row>
    <row r="5164" spans="1:16" ht="14.25" customHeight="1" x14ac:dyDescent="0.3">
      <c r="A5164" s="6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1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/>
      <c r="N5164" s="1" t="s">
        <v>34</v>
      </c>
      <c r="O5164" s="7">
        <f t="shared" si="162"/>
        <v>4322.0120999999999</v>
      </c>
      <c r="P5164" s="1" t="str">
        <f>IF(Table1[[#This Row],[quantity]]&gt;=6,"Bulk Order","-")</f>
        <v>-</v>
      </c>
    </row>
    <row r="5165" spans="1:16" ht="14.25" customHeight="1" x14ac:dyDescent="0.3">
      <c r="A5165" s="6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1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/>
      <c r="N5165" s="1" t="s">
        <v>17</v>
      </c>
      <c r="O5165" s="7">
        <f t="shared" si="162"/>
        <v>1162.5245</v>
      </c>
      <c r="P5165" s="1" t="str">
        <f>IF(Table1[[#This Row],[quantity]]&gt;=6,"Bulk Order","-")</f>
        <v>-</v>
      </c>
    </row>
    <row r="5166" spans="1:16" ht="14.25" customHeight="1" x14ac:dyDescent="0.3">
      <c r="A5166" s="6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1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/>
      <c r="N5166" s="1" t="s">
        <v>28</v>
      </c>
      <c r="O5166" s="7">
        <f t="shared" si="162"/>
        <v>1063.7435</v>
      </c>
      <c r="P5166" s="1" t="str">
        <f>IF(Table1[[#This Row],[quantity]]&gt;=6,"Bulk Order","-")</f>
        <v>-</v>
      </c>
    </row>
    <row r="5167" spans="1:16" ht="14.25" customHeight="1" x14ac:dyDescent="0.3">
      <c r="A5167" s="6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1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/>
      <c r="N5167" s="1" t="s">
        <v>34</v>
      </c>
      <c r="O5167" s="7">
        <f t="shared" si="162"/>
        <v>2215.5680000000002</v>
      </c>
      <c r="P5167" s="1" t="str">
        <f>IF(Table1[[#This Row],[quantity]]&gt;=6,"Bulk Order","-")</f>
        <v>-</v>
      </c>
    </row>
    <row r="5168" spans="1:16" ht="14.25" customHeight="1" x14ac:dyDescent="0.3">
      <c r="A5168" s="6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1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/>
      <c r="N5168" s="1" t="s">
        <v>39</v>
      </c>
      <c r="O5168" s="7">
        <f t="shared" si="162"/>
        <v>3887.9384000000005</v>
      </c>
      <c r="P5168" s="1" t="str">
        <f>IF(Table1[[#This Row],[quantity]]&gt;=6,"Bulk Order","-")</f>
        <v>-</v>
      </c>
    </row>
    <row r="5169" spans="1:16" ht="14.25" customHeight="1" x14ac:dyDescent="0.3">
      <c r="A5169" s="6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1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/>
      <c r="N5169" s="1" t="s">
        <v>17</v>
      </c>
      <c r="O5169" s="7">
        <f t="shared" si="162"/>
        <v>2678.5246999999999</v>
      </c>
      <c r="P5169" s="1" t="str">
        <f>IF(Table1[[#This Row],[quantity]]&gt;=6,"Bulk Order","-")</f>
        <v>-</v>
      </c>
    </row>
    <row r="5170" spans="1:16" ht="14.25" customHeight="1" x14ac:dyDescent="0.3">
      <c r="A5170" s="6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1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/>
      <c r="N5170" s="1" t="s">
        <v>48</v>
      </c>
      <c r="O5170" s="7">
        <f t="shared" si="162"/>
        <v>2515.2776999999996</v>
      </c>
      <c r="P5170" s="1" t="str">
        <f>IF(Table1[[#This Row],[quantity]]&gt;=6,"Bulk Order","-")</f>
        <v>Bulk Order</v>
      </c>
    </row>
    <row r="5171" spans="1:16" ht="14.25" customHeight="1" x14ac:dyDescent="0.3">
      <c r="A5171" s="6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1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/>
      <c r="N5171" s="1" t="s">
        <v>23</v>
      </c>
      <c r="O5171" s="7">
        <f t="shared" si="162"/>
        <v>831.5440000000001</v>
      </c>
      <c r="P5171" s="1" t="str">
        <f>IF(Table1[[#This Row],[quantity]]&gt;=6,"Bulk Order","-")</f>
        <v>Bulk Order</v>
      </c>
    </row>
    <row r="5172" spans="1:16" ht="14.25" customHeight="1" x14ac:dyDescent="0.3">
      <c r="A5172" s="6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1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/>
      <c r="N5172" s="1" t="s">
        <v>17</v>
      </c>
      <c r="O5172" s="7">
        <f t="shared" si="162"/>
        <v>178.78050000000002</v>
      </c>
      <c r="P5172" s="1" t="str">
        <f>IF(Table1[[#This Row],[quantity]]&gt;=6,"Bulk Order","-")</f>
        <v>-</v>
      </c>
    </row>
    <row r="5173" spans="1:16" ht="14.25" customHeight="1" x14ac:dyDescent="0.3">
      <c r="A5173" s="6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1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/>
      <c r="N5173" s="1" t="s">
        <v>39</v>
      </c>
      <c r="O5173" s="7">
        <f t="shared" si="162"/>
        <v>758.68450000000007</v>
      </c>
      <c r="P5173" s="1" t="str">
        <f>IF(Table1[[#This Row],[quantity]]&gt;=6,"Bulk Order","-")</f>
        <v>Bulk Order</v>
      </c>
    </row>
    <row r="5174" spans="1:16" ht="14.25" customHeight="1" x14ac:dyDescent="0.3">
      <c r="A5174" s="6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1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/>
      <c r="N5174" s="1" t="s">
        <v>28</v>
      </c>
      <c r="O5174" s="7">
        <f t="shared" si="162"/>
        <v>1594.9296000000002</v>
      </c>
      <c r="P5174" s="1" t="str">
        <f>IF(Table1[[#This Row],[quantity]]&gt;=6,"Bulk Order","-")</f>
        <v>-</v>
      </c>
    </row>
    <row r="5175" spans="1:16" ht="14.25" customHeight="1" x14ac:dyDescent="0.3">
      <c r="A5175" s="6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1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/>
      <c r="N5175" s="1" t="s">
        <v>48</v>
      </c>
      <c r="O5175" s="7">
        <f t="shared" si="162"/>
        <v>2965.3625000000002</v>
      </c>
      <c r="P5175" s="1" t="str">
        <f>IF(Table1[[#This Row],[quantity]]&gt;=6,"Bulk Order","-")</f>
        <v>-</v>
      </c>
    </row>
    <row r="5176" spans="1:16" ht="14.25" customHeight="1" x14ac:dyDescent="0.3">
      <c r="A5176" s="6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1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/>
      <c r="N5176" s="1" t="s">
        <v>34</v>
      </c>
      <c r="O5176" s="7">
        <f t="shared" si="162"/>
        <v>3639.4589000000001</v>
      </c>
      <c r="P5176" s="1" t="str">
        <f>IF(Table1[[#This Row],[quantity]]&gt;=6,"Bulk Order","-")</f>
        <v>-</v>
      </c>
    </row>
    <row r="5177" spans="1:16" ht="14.25" customHeight="1" x14ac:dyDescent="0.3">
      <c r="A5177" s="6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1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/>
      <c r="N5177" s="1" t="s">
        <v>23</v>
      </c>
      <c r="O5177" s="7">
        <f t="shared" si="162"/>
        <v>779.87519999999995</v>
      </c>
      <c r="P5177" s="1" t="str">
        <f>IF(Table1[[#This Row],[quantity]]&gt;=6,"Bulk Order","-")</f>
        <v>-</v>
      </c>
    </row>
    <row r="5178" spans="1:16" ht="14.25" customHeight="1" x14ac:dyDescent="0.3">
      <c r="A5178" s="6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1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/>
      <c r="N5178" s="1" t="s">
        <v>39</v>
      </c>
      <c r="O5178" s="7">
        <f t="shared" si="162"/>
        <v>2960.9955</v>
      </c>
      <c r="P5178" s="1" t="str">
        <f>IF(Table1[[#This Row],[quantity]]&gt;=6,"Bulk Order","-")</f>
        <v>Bulk Order</v>
      </c>
    </row>
    <row r="5179" spans="1:16" ht="14.25" customHeight="1" x14ac:dyDescent="0.3">
      <c r="A5179" s="6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1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/>
      <c r="N5179" s="1" t="s">
        <v>39</v>
      </c>
      <c r="O5179" s="7">
        <f t="shared" si="162"/>
        <v>2702.2055999999998</v>
      </c>
      <c r="P5179" s="1" t="str">
        <f>IF(Table1[[#This Row],[quantity]]&gt;=6,"Bulk Order","-")</f>
        <v>-</v>
      </c>
    </row>
    <row r="5180" spans="1:16" ht="14.25" customHeight="1" x14ac:dyDescent="0.3">
      <c r="A5180" s="6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1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/>
      <c r="N5180" s="1" t="s">
        <v>48</v>
      </c>
      <c r="O5180" s="7">
        <f t="shared" si="162"/>
        <v>327.01850000000002</v>
      </c>
      <c r="P5180" s="1" t="str">
        <f>IF(Table1[[#This Row],[quantity]]&gt;=6,"Bulk Order","-")</f>
        <v>-</v>
      </c>
    </row>
    <row r="5181" spans="1:16" ht="14.25" customHeight="1" x14ac:dyDescent="0.3">
      <c r="A5181" s="6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1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/>
      <c r="N5181" s="1" t="s">
        <v>17</v>
      </c>
      <c r="O5181" s="7">
        <f t="shared" si="162"/>
        <v>1095.1751999999999</v>
      </c>
      <c r="P5181" s="1" t="str">
        <f>IF(Table1[[#This Row],[quantity]]&gt;=6,"Bulk Order","-")</f>
        <v>Bulk Order</v>
      </c>
    </row>
    <row r="5182" spans="1:16" ht="14.25" customHeight="1" x14ac:dyDescent="0.3">
      <c r="A5182" s="6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1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/>
      <c r="N5182" s="1" t="s">
        <v>28</v>
      </c>
      <c r="O5182" s="7">
        <f t="shared" si="162"/>
        <v>2159.1312000000003</v>
      </c>
      <c r="P5182" s="1" t="str">
        <f>IF(Table1[[#This Row],[quantity]]&gt;=6,"Bulk Order","-")</f>
        <v>Bulk Order</v>
      </c>
    </row>
    <row r="5183" spans="1:16" ht="14.25" customHeight="1" x14ac:dyDescent="0.3">
      <c r="A5183" s="6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1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/>
      <c r="N5183" s="1" t="s">
        <v>17</v>
      </c>
      <c r="O5183" s="7">
        <f t="shared" si="162"/>
        <v>1786.6883000000003</v>
      </c>
      <c r="P5183" s="1" t="str">
        <f>IF(Table1[[#This Row],[quantity]]&gt;=6,"Bulk Order","-")</f>
        <v>-</v>
      </c>
    </row>
    <row r="5184" spans="1:16" ht="14.25" customHeight="1" x14ac:dyDescent="0.3">
      <c r="A5184" s="6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1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/>
      <c r="N5184" s="1" t="s">
        <v>48</v>
      </c>
      <c r="O5184" s="7">
        <f t="shared" si="162"/>
        <v>818.87120000000004</v>
      </c>
      <c r="P5184" s="1" t="str">
        <f>IF(Table1[[#This Row],[quantity]]&gt;=6,"Bulk Order","-")</f>
        <v>Bulk Order</v>
      </c>
    </row>
    <row r="5185" spans="1:16" ht="14.25" customHeight="1" x14ac:dyDescent="0.3">
      <c r="A5185" s="6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1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/>
      <c r="N5185" s="1" t="s">
        <v>48</v>
      </c>
      <c r="O5185" s="7">
        <f t="shared" si="162"/>
        <v>3553.5396000000001</v>
      </c>
      <c r="P5185" s="1" t="str">
        <f>IF(Table1[[#This Row],[quantity]]&gt;=6,"Bulk Order","-")</f>
        <v>-</v>
      </c>
    </row>
    <row r="5186" spans="1:16" ht="14.25" customHeight="1" x14ac:dyDescent="0.3">
      <c r="A5186" s="6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1"/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/>
      <c r="N5186" s="1" t="s">
        <v>39</v>
      </c>
      <c r="O5186" s="7">
        <f t="shared" si="162"/>
        <v>1203.3892000000001</v>
      </c>
      <c r="P5186" s="1" t="str">
        <f>IF(Table1[[#This Row],[quantity]]&gt;=6,"Bulk Order","-")</f>
        <v>Bulk Order</v>
      </c>
    </row>
    <row r="5187" spans="1:16" ht="14.25" customHeight="1" x14ac:dyDescent="0.3">
      <c r="A5187" s="6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ref="F5187:F5250" si="163">D5187*E5187</f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/>
      <c r="N5187" s="1" t="s">
        <v>28</v>
      </c>
      <c r="O5187" s="7">
        <f t="shared" ref="O5187:O5250" si="164">D5187-F5187</f>
        <v>1304.6219999999998</v>
      </c>
      <c r="P5187" s="1" t="str">
        <f>IF(Table1[[#This Row],[quantity]]&gt;=6,"Bulk Order","-")</f>
        <v>-</v>
      </c>
    </row>
    <row r="5188" spans="1:16" ht="14.25" customHeight="1" x14ac:dyDescent="0.3">
      <c r="A5188" s="6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3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/>
      <c r="N5188" s="1" t="s">
        <v>39</v>
      </c>
      <c r="O5188" s="7">
        <f t="shared" si="164"/>
        <v>1567.9749999999999</v>
      </c>
      <c r="P5188" s="1" t="str">
        <f>IF(Table1[[#This Row],[quantity]]&gt;=6,"Bulk Order","-")</f>
        <v>Bulk Order</v>
      </c>
    </row>
    <row r="5189" spans="1:16" ht="14.25" customHeight="1" x14ac:dyDescent="0.3">
      <c r="A5189" s="6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3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/>
      <c r="N5189" s="1" t="s">
        <v>39</v>
      </c>
      <c r="O5189" s="7">
        <f t="shared" si="164"/>
        <v>3330.1311999999998</v>
      </c>
      <c r="P5189" s="1" t="str">
        <f>IF(Table1[[#This Row],[quantity]]&gt;=6,"Bulk Order","-")</f>
        <v>-</v>
      </c>
    </row>
    <row r="5190" spans="1:16" ht="14.25" customHeight="1" x14ac:dyDescent="0.3">
      <c r="A5190" s="6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3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/>
      <c r="N5190" s="1" t="s">
        <v>39</v>
      </c>
      <c r="O5190" s="7">
        <f t="shared" si="164"/>
        <v>2913.66</v>
      </c>
      <c r="P5190" s="1" t="str">
        <f>IF(Table1[[#This Row],[quantity]]&gt;=6,"Bulk Order","-")</f>
        <v>-</v>
      </c>
    </row>
    <row r="5191" spans="1:16" ht="14.25" customHeight="1" x14ac:dyDescent="0.3">
      <c r="A5191" s="6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3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/>
      <c r="N5191" s="1" t="s">
        <v>23</v>
      </c>
      <c r="O5191" s="7">
        <f t="shared" si="164"/>
        <v>3250.9029</v>
      </c>
      <c r="P5191" s="1" t="str">
        <f>IF(Table1[[#This Row],[quantity]]&gt;=6,"Bulk Order","-")</f>
        <v>Bulk Order</v>
      </c>
    </row>
    <row r="5192" spans="1:16" ht="14.25" customHeight="1" x14ac:dyDescent="0.3">
      <c r="A5192" s="6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3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/>
      <c r="N5192" s="1" t="s">
        <v>34</v>
      </c>
      <c r="O5192" s="7">
        <f t="shared" si="164"/>
        <v>1180.0019</v>
      </c>
      <c r="P5192" s="1" t="str">
        <f>IF(Table1[[#This Row],[quantity]]&gt;=6,"Bulk Order","-")</f>
        <v>-</v>
      </c>
    </row>
    <row r="5193" spans="1:16" ht="14.25" customHeight="1" x14ac:dyDescent="0.3">
      <c r="A5193" s="6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3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/>
      <c r="N5193" s="1" t="s">
        <v>23</v>
      </c>
      <c r="O5193" s="7">
        <f t="shared" si="164"/>
        <v>1650.5131999999999</v>
      </c>
      <c r="P5193" s="1" t="str">
        <f>IF(Table1[[#This Row],[quantity]]&gt;=6,"Bulk Order","-")</f>
        <v>-</v>
      </c>
    </row>
    <row r="5194" spans="1:16" ht="14.25" customHeight="1" x14ac:dyDescent="0.3">
      <c r="A5194" s="6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3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/>
      <c r="N5194" s="1" t="s">
        <v>39</v>
      </c>
      <c r="O5194" s="7">
        <f t="shared" si="164"/>
        <v>1471.6224</v>
      </c>
      <c r="P5194" s="1" t="str">
        <f>IF(Table1[[#This Row],[quantity]]&gt;=6,"Bulk Order","-")</f>
        <v>-</v>
      </c>
    </row>
    <row r="5195" spans="1:16" ht="14.25" customHeight="1" x14ac:dyDescent="0.3">
      <c r="A5195" s="6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3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/>
      <c r="N5195" s="1" t="s">
        <v>28</v>
      </c>
      <c r="O5195" s="7">
        <f t="shared" si="164"/>
        <v>870.49349999999993</v>
      </c>
      <c r="P5195" s="1" t="str">
        <f>IF(Table1[[#This Row],[quantity]]&gt;=6,"Bulk Order","-")</f>
        <v>-</v>
      </c>
    </row>
    <row r="5196" spans="1:16" ht="14.25" customHeight="1" x14ac:dyDescent="0.3">
      <c r="A5196" s="6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3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/>
      <c r="N5196" s="1" t="s">
        <v>17</v>
      </c>
      <c r="O5196" s="7">
        <f t="shared" si="164"/>
        <v>3346.6751999999997</v>
      </c>
      <c r="P5196" s="1" t="str">
        <f>IF(Table1[[#This Row],[quantity]]&gt;=6,"Bulk Order","-")</f>
        <v>-</v>
      </c>
    </row>
    <row r="5197" spans="1:16" ht="14.25" customHeight="1" x14ac:dyDescent="0.3">
      <c r="A5197" s="6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3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/>
      <c r="N5197" s="1" t="s">
        <v>48</v>
      </c>
      <c r="O5197" s="7">
        <f t="shared" si="164"/>
        <v>1062.5621999999998</v>
      </c>
      <c r="P5197" s="1" t="str">
        <f>IF(Table1[[#This Row],[quantity]]&gt;=6,"Bulk Order","-")</f>
        <v>Bulk Order</v>
      </c>
    </row>
    <row r="5198" spans="1:16" ht="14.25" customHeight="1" x14ac:dyDescent="0.3">
      <c r="A5198" s="6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3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/>
      <c r="N5198" s="1" t="s">
        <v>23</v>
      </c>
      <c r="O5198" s="7">
        <f t="shared" si="164"/>
        <v>1138.0351999999998</v>
      </c>
      <c r="P5198" s="1" t="str">
        <f>IF(Table1[[#This Row],[quantity]]&gt;=6,"Bulk Order","-")</f>
        <v>Bulk Order</v>
      </c>
    </row>
    <row r="5199" spans="1:16" ht="14.25" customHeight="1" x14ac:dyDescent="0.3">
      <c r="A5199" s="6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3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/>
      <c r="N5199" s="1" t="s">
        <v>39</v>
      </c>
      <c r="O5199" s="7">
        <f t="shared" si="164"/>
        <v>851.93400000000008</v>
      </c>
      <c r="P5199" s="1" t="str">
        <f>IF(Table1[[#This Row],[quantity]]&gt;=6,"Bulk Order","-")</f>
        <v>Bulk Order</v>
      </c>
    </row>
    <row r="5200" spans="1:16" ht="14.25" customHeight="1" x14ac:dyDescent="0.3">
      <c r="A5200" s="6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3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/>
      <c r="N5200" s="1" t="s">
        <v>48</v>
      </c>
      <c r="O5200" s="7">
        <f t="shared" si="164"/>
        <v>1228.9958000000001</v>
      </c>
      <c r="P5200" s="1" t="str">
        <f>IF(Table1[[#This Row],[quantity]]&gt;=6,"Bulk Order","-")</f>
        <v>-</v>
      </c>
    </row>
    <row r="5201" spans="1:16" ht="14.25" customHeight="1" x14ac:dyDescent="0.3">
      <c r="A5201" s="6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3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/>
      <c r="N5201" s="1" t="s">
        <v>39</v>
      </c>
      <c r="O5201" s="7">
        <f t="shared" si="164"/>
        <v>2756.7028</v>
      </c>
      <c r="P5201" s="1" t="str">
        <f>IF(Table1[[#This Row],[quantity]]&gt;=6,"Bulk Order","-")</f>
        <v>Bulk Order</v>
      </c>
    </row>
    <row r="5202" spans="1:16" ht="14.25" customHeight="1" x14ac:dyDescent="0.3">
      <c r="A5202" s="6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3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/>
      <c r="N5202" s="1" t="s">
        <v>34</v>
      </c>
      <c r="O5202" s="7">
        <f t="shared" si="164"/>
        <v>2558.6327999999994</v>
      </c>
      <c r="P5202" s="1" t="str">
        <f>IF(Table1[[#This Row],[quantity]]&gt;=6,"Bulk Order","-")</f>
        <v>-</v>
      </c>
    </row>
    <row r="5203" spans="1:16" ht="14.25" customHeight="1" x14ac:dyDescent="0.3">
      <c r="A5203" s="6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3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/>
      <c r="N5203" s="1" t="s">
        <v>34</v>
      </c>
      <c r="O5203" s="7">
        <f t="shared" si="164"/>
        <v>3637.8810000000003</v>
      </c>
      <c r="P5203" s="1" t="str">
        <f>IF(Table1[[#This Row],[quantity]]&gt;=6,"Bulk Order","-")</f>
        <v>-</v>
      </c>
    </row>
    <row r="5204" spans="1:16" ht="14.25" customHeight="1" x14ac:dyDescent="0.3">
      <c r="A5204" s="6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3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/>
      <c r="N5204" s="1" t="s">
        <v>39</v>
      </c>
      <c r="O5204" s="7">
        <f t="shared" si="164"/>
        <v>2483.6414999999997</v>
      </c>
      <c r="P5204" s="1" t="str">
        <f>IF(Table1[[#This Row],[quantity]]&gt;=6,"Bulk Order","-")</f>
        <v>-</v>
      </c>
    </row>
    <row r="5205" spans="1:16" ht="14.25" customHeight="1" x14ac:dyDescent="0.3">
      <c r="A5205" s="6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3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/>
      <c r="N5205" s="1" t="s">
        <v>48</v>
      </c>
      <c r="O5205" s="7">
        <f t="shared" si="164"/>
        <v>1076.0856999999999</v>
      </c>
      <c r="P5205" s="1" t="str">
        <f>IF(Table1[[#This Row],[quantity]]&gt;=6,"Bulk Order","-")</f>
        <v>-</v>
      </c>
    </row>
    <row r="5206" spans="1:16" ht="14.25" customHeight="1" x14ac:dyDescent="0.3">
      <c r="A5206" s="6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3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/>
      <c r="N5206" s="1" t="s">
        <v>39</v>
      </c>
      <c r="O5206" s="7">
        <f t="shared" si="164"/>
        <v>2701.5767000000001</v>
      </c>
      <c r="P5206" s="1" t="str">
        <f>IF(Table1[[#This Row],[quantity]]&gt;=6,"Bulk Order","-")</f>
        <v>-</v>
      </c>
    </row>
    <row r="5207" spans="1:16" ht="14.25" customHeight="1" x14ac:dyDescent="0.3">
      <c r="A5207" s="6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3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/>
      <c r="N5207" s="1" t="s">
        <v>17</v>
      </c>
      <c r="O5207" s="7">
        <f t="shared" si="164"/>
        <v>187.43680000000001</v>
      </c>
      <c r="P5207" s="1" t="str">
        <f>IF(Table1[[#This Row],[quantity]]&gt;=6,"Bulk Order","-")</f>
        <v>-</v>
      </c>
    </row>
    <row r="5208" spans="1:16" ht="14.25" customHeight="1" x14ac:dyDescent="0.3">
      <c r="A5208" s="6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3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/>
      <c r="N5208" s="1" t="s">
        <v>39</v>
      </c>
      <c r="O5208" s="7">
        <f t="shared" si="164"/>
        <v>2406.5699999999997</v>
      </c>
      <c r="P5208" s="1" t="str">
        <f>IF(Table1[[#This Row],[quantity]]&gt;=6,"Bulk Order","-")</f>
        <v>-</v>
      </c>
    </row>
    <row r="5209" spans="1:16" ht="14.25" customHeight="1" x14ac:dyDescent="0.3">
      <c r="A5209" s="6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3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/>
      <c r="N5209" s="1" t="s">
        <v>48</v>
      </c>
      <c r="O5209" s="7">
        <f t="shared" si="164"/>
        <v>2628.4903999999997</v>
      </c>
      <c r="P5209" s="1" t="str">
        <f>IF(Table1[[#This Row],[quantity]]&gt;=6,"Bulk Order","-")</f>
        <v>-</v>
      </c>
    </row>
    <row r="5210" spans="1:16" ht="14.25" customHeight="1" x14ac:dyDescent="0.3">
      <c r="A5210" s="6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3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/>
      <c r="N5210" s="1" t="s">
        <v>39</v>
      </c>
      <c r="O5210" s="7">
        <f t="shared" si="164"/>
        <v>3315.3498000000004</v>
      </c>
      <c r="P5210" s="1" t="str">
        <f>IF(Table1[[#This Row],[quantity]]&gt;=6,"Bulk Order","-")</f>
        <v>Bulk Order</v>
      </c>
    </row>
    <row r="5211" spans="1:16" ht="14.25" customHeight="1" x14ac:dyDescent="0.3">
      <c r="A5211" s="6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3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/>
      <c r="N5211" s="1" t="s">
        <v>48</v>
      </c>
      <c r="O5211" s="7">
        <f t="shared" si="164"/>
        <v>475.46060000000006</v>
      </c>
      <c r="P5211" s="1" t="str">
        <f>IF(Table1[[#This Row],[quantity]]&gt;=6,"Bulk Order","-")</f>
        <v>-</v>
      </c>
    </row>
    <row r="5212" spans="1:16" ht="14.25" customHeight="1" x14ac:dyDescent="0.3">
      <c r="A5212" s="6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3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/>
      <c r="N5212" s="1" t="s">
        <v>39</v>
      </c>
      <c r="O5212" s="7">
        <f t="shared" si="164"/>
        <v>3540.7487000000001</v>
      </c>
      <c r="P5212" s="1" t="str">
        <f>IF(Table1[[#This Row],[quantity]]&gt;=6,"Bulk Order","-")</f>
        <v>-</v>
      </c>
    </row>
    <row r="5213" spans="1:16" ht="14.25" customHeight="1" x14ac:dyDescent="0.3">
      <c r="A5213" s="6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3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/>
      <c r="N5213" s="1" t="s">
        <v>39</v>
      </c>
      <c r="O5213" s="7">
        <f t="shared" si="164"/>
        <v>2854.8074999999999</v>
      </c>
      <c r="P5213" s="1" t="str">
        <f>IF(Table1[[#This Row],[quantity]]&gt;=6,"Bulk Order","-")</f>
        <v>-</v>
      </c>
    </row>
    <row r="5214" spans="1:16" ht="14.25" customHeight="1" x14ac:dyDescent="0.3">
      <c r="A5214" s="6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3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/>
      <c r="N5214" s="1" t="s">
        <v>34</v>
      </c>
      <c r="O5214" s="7">
        <f t="shared" si="164"/>
        <v>3626.5390000000002</v>
      </c>
      <c r="P5214" s="1" t="str">
        <f>IF(Table1[[#This Row],[quantity]]&gt;=6,"Bulk Order","-")</f>
        <v>-</v>
      </c>
    </row>
    <row r="5215" spans="1:16" ht="14.25" customHeight="1" x14ac:dyDescent="0.3">
      <c r="A5215" s="6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3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/>
      <c r="N5215" s="1" t="s">
        <v>28</v>
      </c>
      <c r="O5215" s="7">
        <f t="shared" si="164"/>
        <v>210.9564</v>
      </c>
      <c r="P5215" s="1" t="str">
        <f>IF(Table1[[#This Row],[quantity]]&gt;=6,"Bulk Order","-")</f>
        <v>-</v>
      </c>
    </row>
    <row r="5216" spans="1:16" ht="14.25" customHeight="1" x14ac:dyDescent="0.3">
      <c r="A5216" s="6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3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/>
      <c r="N5216" s="1" t="s">
        <v>39</v>
      </c>
      <c r="O5216" s="7">
        <f t="shared" si="164"/>
        <v>1067.9032</v>
      </c>
      <c r="P5216" s="1" t="str">
        <f>IF(Table1[[#This Row],[quantity]]&gt;=6,"Bulk Order","-")</f>
        <v>-</v>
      </c>
    </row>
    <row r="5217" spans="1:16" ht="14.25" customHeight="1" x14ac:dyDescent="0.3">
      <c r="A5217" s="6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3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/>
      <c r="N5217" s="1" t="s">
        <v>48</v>
      </c>
      <c r="O5217" s="7">
        <f t="shared" si="164"/>
        <v>318.57249999999999</v>
      </c>
      <c r="P5217" s="1" t="str">
        <f>IF(Table1[[#This Row],[quantity]]&gt;=6,"Bulk Order","-")</f>
        <v>Bulk Order</v>
      </c>
    </row>
    <row r="5218" spans="1:16" ht="14.25" customHeight="1" x14ac:dyDescent="0.3">
      <c r="A5218" s="6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3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/>
      <c r="N5218" s="1" t="s">
        <v>28</v>
      </c>
      <c r="O5218" s="7">
        <f t="shared" si="164"/>
        <v>1813.0075999999999</v>
      </c>
      <c r="P5218" s="1" t="str">
        <f>IF(Table1[[#This Row],[quantity]]&gt;=6,"Bulk Order","-")</f>
        <v>Bulk Order</v>
      </c>
    </row>
    <row r="5219" spans="1:16" ht="14.25" customHeight="1" x14ac:dyDescent="0.3">
      <c r="A5219" s="6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3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/>
      <c r="N5219" s="1" t="s">
        <v>28</v>
      </c>
      <c r="O5219" s="7">
        <f t="shared" si="164"/>
        <v>2258.3964000000001</v>
      </c>
      <c r="P5219" s="1" t="str">
        <f>IF(Table1[[#This Row],[quantity]]&gt;=6,"Bulk Order","-")</f>
        <v>-</v>
      </c>
    </row>
    <row r="5220" spans="1:16" ht="14.25" customHeight="1" x14ac:dyDescent="0.3">
      <c r="A5220" s="6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3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/>
      <c r="N5220" s="1" t="s">
        <v>17</v>
      </c>
      <c r="O5220" s="7">
        <f t="shared" si="164"/>
        <v>3525.1760000000004</v>
      </c>
      <c r="P5220" s="1" t="str">
        <f>IF(Table1[[#This Row],[quantity]]&gt;=6,"Bulk Order","-")</f>
        <v>-</v>
      </c>
    </row>
    <row r="5221" spans="1:16" ht="14.25" customHeight="1" x14ac:dyDescent="0.3">
      <c r="A5221" s="6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3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/>
      <c r="N5221" s="1" t="s">
        <v>17</v>
      </c>
      <c r="O5221" s="7">
        <f t="shared" si="164"/>
        <v>1070.2008000000001</v>
      </c>
      <c r="P5221" s="1" t="str">
        <f>IF(Table1[[#This Row],[quantity]]&gt;=6,"Bulk Order","-")</f>
        <v>-</v>
      </c>
    </row>
    <row r="5222" spans="1:16" ht="14.25" customHeight="1" x14ac:dyDescent="0.3">
      <c r="A5222" s="6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3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/>
      <c r="N5222" s="1" t="s">
        <v>39</v>
      </c>
      <c r="O5222" s="7">
        <f t="shared" si="164"/>
        <v>3060.0880999999999</v>
      </c>
      <c r="P5222" s="1" t="str">
        <f>IF(Table1[[#This Row],[quantity]]&gt;=6,"Bulk Order","-")</f>
        <v>-</v>
      </c>
    </row>
    <row r="5223" spans="1:16" ht="14.25" customHeight="1" x14ac:dyDescent="0.3">
      <c r="A5223" s="6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3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/>
      <c r="N5223" s="1" t="s">
        <v>48</v>
      </c>
      <c r="O5223" s="7">
        <f t="shared" si="164"/>
        <v>716.36410000000001</v>
      </c>
      <c r="P5223" s="1" t="str">
        <f>IF(Table1[[#This Row],[quantity]]&gt;=6,"Bulk Order","-")</f>
        <v>-</v>
      </c>
    </row>
    <row r="5224" spans="1:16" ht="14.25" customHeight="1" x14ac:dyDescent="0.3">
      <c r="A5224" s="6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3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/>
      <c r="N5224" s="1" t="s">
        <v>39</v>
      </c>
      <c r="O5224" s="7">
        <f t="shared" si="164"/>
        <v>1137.3404</v>
      </c>
      <c r="P5224" s="1" t="str">
        <f>IF(Table1[[#This Row],[quantity]]&gt;=6,"Bulk Order","-")</f>
        <v>-</v>
      </c>
    </row>
    <row r="5225" spans="1:16" ht="14.25" customHeight="1" x14ac:dyDescent="0.3">
      <c r="A5225" s="6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3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/>
      <c r="N5225" s="1" t="s">
        <v>48</v>
      </c>
      <c r="O5225" s="7">
        <f t="shared" si="164"/>
        <v>2370.73</v>
      </c>
      <c r="P5225" s="1" t="str">
        <f>IF(Table1[[#This Row],[quantity]]&gt;=6,"Bulk Order","-")</f>
        <v>-</v>
      </c>
    </row>
    <row r="5226" spans="1:16" ht="14.25" customHeight="1" x14ac:dyDescent="0.3">
      <c r="A5226" s="6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3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/>
      <c r="N5226" s="1" t="s">
        <v>23</v>
      </c>
      <c r="O5226" s="7">
        <f t="shared" si="164"/>
        <v>2634.4080000000004</v>
      </c>
      <c r="P5226" s="1" t="str">
        <f>IF(Table1[[#This Row],[quantity]]&gt;=6,"Bulk Order","-")</f>
        <v>-</v>
      </c>
    </row>
    <row r="5227" spans="1:16" ht="14.25" customHeight="1" x14ac:dyDescent="0.3">
      <c r="A5227" s="6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3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/>
      <c r="N5227" s="1" t="s">
        <v>28</v>
      </c>
      <c r="O5227" s="7">
        <f t="shared" si="164"/>
        <v>1470.4585</v>
      </c>
      <c r="P5227" s="1" t="str">
        <f>IF(Table1[[#This Row],[quantity]]&gt;=6,"Bulk Order","-")</f>
        <v>-</v>
      </c>
    </row>
    <row r="5228" spans="1:16" ht="14.25" customHeight="1" x14ac:dyDescent="0.3">
      <c r="A5228" s="6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3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/>
      <c r="N5228" s="1" t="s">
        <v>34</v>
      </c>
      <c r="O5228" s="7">
        <f t="shared" si="164"/>
        <v>666.65499999999997</v>
      </c>
      <c r="P5228" s="1" t="str">
        <f>IF(Table1[[#This Row],[quantity]]&gt;=6,"Bulk Order","-")</f>
        <v>-</v>
      </c>
    </row>
    <row r="5229" spans="1:16" ht="14.25" customHeight="1" x14ac:dyDescent="0.3">
      <c r="A5229" s="6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3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/>
      <c r="N5229" s="1" t="s">
        <v>39</v>
      </c>
      <c r="O5229" s="7">
        <f t="shared" si="164"/>
        <v>1529.2367999999999</v>
      </c>
      <c r="P5229" s="1" t="str">
        <f>IF(Table1[[#This Row],[quantity]]&gt;=6,"Bulk Order","-")</f>
        <v>Bulk Order</v>
      </c>
    </row>
    <row r="5230" spans="1:16" ht="14.25" customHeight="1" x14ac:dyDescent="0.3">
      <c r="A5230" s="6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3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/>
      <c r="N5230" s="1" t="s">
        <v>28</v>
      </c>
      <c r="O5230" s="7">
        <f t="shared" si="164"/>
        <v>581.42599999999993</v>
      </c>
      <c r="P5230" s="1" t="str">
        <f>IF(Table1[[#This Row],[quantity]]&gt;=6,"Bulk Order","-")</f>
        <v>Bulk Order</v>
      </c>
    </row>
    <row r="5231" spans="1:16" ht="14.25" customHeight="1" x14ac:dyDescent="0.3">
      <c r="A5231" s="6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3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/>
      <c r="N5231" s="1" t="s">
        <v>39</v>
      </c>
      <c r="O5231" s="7">
        <f t="shared" si="164"/>
        <v>1630.4711</v>
      </c>
      <c r="P5231" s="1" t="str">
        <f>IF(Table1[[#This Row],[quantity]]&gt;=6,"Bulk Order","-")</f>
        <v>Bulk Order</v>
      </c>
    </row>
    <row r="5232" spans="1:16" ht="14.25" customHeight="1" x14ac:dyDescent="0.3">
      <c r="A5232" s="6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3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/>
      <c r="N5232" s="1" t="s">
        <v>48</v>
      </c>
      <c r="O5232" s="7">
        <f t="shared" si="164"/>
        <v>636.95600000000002</v>
      </c>
      <c r="P5232" s="1" t="str">
        <f>IF(Table1[[#This Row],[quantity]]&gt;=6,"Bulk Order","-")</f>
        <v>-</v>
      </c>
    </row>
    <row r="5233" spans="1:16" ht="14.25" customHeight="1" x14ac:dyDescent="0.3">
      <c r="A5233" s="6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3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/>
      <c r="N5233" s="1" t="s">
        <v>39</v>
      </c>
      <c r="O5233" s="7">
        <f t="shared" si="164"/>
        <v>3837.12</v>
      </c>
      <c r="P5233" s="1" t="str">
        <f>IF(Table1[[#This Row],[quantity]]&gt;=6,"Bulk Order","-")</f>
        <v>Bulk Order</v>
      </c>
    </row>
    <row r="5234" spans="1:16" ht="14.25" customHeight="1" x14ac:dyDescent="0.3">
      <c r="A5234" s="6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3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/>
      <c r="N5234" s="1" t="s">
        <v>34</v>
      </c>
      <c r="O5234" s="7">
        <f t="shared" si="164"/>
        <v>490.76280000000003</v>
      </c>
      <c r="P5234" s="1" t="str">
        <f>IF(Table1[[#This Row],[quantity]]&gt;=6,"Bulk Order","-")</f>
        <v>-</v>
      </c>
    </row>
    <row r="5235" spans="1:16" ht="14.25" customHeight="1" x14ac:dyDescent="0.3">
      <c r="A5235" s="6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3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/>
      <c r="N5235" s="1" t="s">
        <v>39</v>
      </c>
      <c r="O5235" s="7">
        <f t="shared" si="164"/>
        <v>565.44949999999994</v>
      </c>
      <c r="P5235" s="1" t="str">
        <f>IF(Table1[[#This Row],[quantity]]&gt;=6,"Bulk Order","-")</f>
        <v>-</v>
      </c>
    </row>
    <row r="5236" spans="1:16" ht="14.25" customHeight="1" x14ac:dyDescent="0.3">
      <c r="A5236" s="6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3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/>
      <c r="N5236" s="1" t="s">
        <v>28</v>
      </c>
      <c r="O5236" s="7">
        <f t="shared" si="164"/>
        <v>1987.4304</v>
      </c>
      <c r="P5236" s="1" t="str">
        <f>IF(Table1[[#This Row],[quantity]]&gt;=6,"Bulk Order","-")</f>
        <v>-</v>
      </c>
    </row>
    <row r="5237" spans="1:16" ht="14.25" customHeight="1" x14ac:dyDescent="0.3">
      <c r="A5237" s="6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3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/>
      <c r="N5237" s="1" t="s">
        <v>23</v>
      </c>
      <c r="O5237" s="7">
        <f t="shared" si="164"/>
        <v>3798.7572</v>
      </c>
      <c r="P5237" s="1" t="str">
        <f>IF(Table1[[#This Row],[quantity]]&gt;=6,"Bulk Order","-")</f>
        <v>Bulk Order</v>
      </c>
    </row>
    <row r="5238" spans="1:16" ht="14.25" customHeight="1" x14ac:dyDescent="0.3">
      <c r="A5238" s="6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3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/>
      <c r="N5238" s="1" t="s">
        <v>28</v>
      </c>
      <c r="O5238" s="7">
        <f t="shared" si="164"/>
        <v>3716.4049999999997</v>
      </c>
      <c r="P5238" s="1" t="str">
        <f>IF(Table1[[#This Row],[quantity]]&gt;=6,"Bulk Order","-")</f>
        <v>Bulk Order</v>
      </c>
    </row>
    <row r="5239" spans="1:16" ht="14.25" customHeight="1" x14ac:dyDescent="0.3">
      <c r="A5239" s="6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3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/>
      <c r="N5239" s="1" t="s">
        <v>28</v>
      </c>
      <c r="O5239" s="7">
        <f t="shared" si="164"/>
        <v>3147.3825000000002</v>
      </c>
      <c r="P5239" s="1" t="str">
        <f>IF(Table1[[#This Row],[quantity]]&gt;=6,"Bulk Order","-")</f>
        <v>-</v>
      </c>
    </row>
    <row r="5240" spans="1:16" ht="14.25" customHeight="1" x14ac:dyDescent="0.3">
      <c r="A5240" s="6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3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/>
      <c r="N5240" s="1" t="s">
        <v>34</v>
      </c>
      <c r="O5240" s="7">
        <f t="shared" si="164"/>
        <v>840.79539999999997</v>
      </c>
      <c r="P5240" s="1" t="str">
        <f>IF(Table1[[#This Row],[quantity]]&gt;=6,"Bulk Order","-")</f>
        <v>Bulk Order</v>
      </c>
    </row>
    <row r="5241" spans="1:16" ht="14.25" customHeight="1" x14ac:dyDescent="0.3">
      <c r="A5241" s="6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3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/>
      <c r="N5241" s="1" t="s">
        <v>34</v>
      </c>
      <c r="O5241" s="7">
        <f t="shared" si="164"/>
        <v>1394.9907000000001</v>
      </c>
      <c r="P5241" s="1" t="str">
        <f>IF(Table1[[#This Row],[quantity]]&gt;=6,"Bulk Order","-")</f>
        <v>Bulk Order</v>
      </c>
    </row>
    <row r="5242" spans="1:16" ht="14.25" customHeight="1" x14ac:dyDescent="0.3">
      <c r="A5242" s="6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3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/>
      <c r="N5242" s="1" t="s">
        <v>23</v>
      </c>
      <c r="O5242" s="7">
        <f t="shared" si="164"/>
        <v>2663.6808999999994</v>
      </c>
      <c r="P5242" s="1" t="str">
        <f>IF(Table1[[#This Row],[quantity]]&gt;=6,"Bulk Order","-")</f>
        <v>Bulk Order</v>
      </c>
    </row>
    <row r="5243" spans="1:16" ht="14.25" customHeight="1" x14ac:dyDescent="0.3">
      <c r="A5243" s="6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3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/>
      <c r="N5243" s="1" t="s">
        <v>34</v>
      </c>
      <c r="O5243" s="7">
        <f t="shared" si="164"/>
        <v>3699.9158999999995</v>
      </c>
      <c r="P5243" s="1" t="str">
        <f>IF(Table1[[#This Row],[quantity]]&gt;=6,"Bulk Order","-")</f>
        <v>Bulk Order</v>
      </c>
    </row>
    <row r="5244" spans="1:16" ht="14.25" customHeight="1" x14ac:dyDescent="0.3">
      <c r="A5244" s="6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3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/>
      <c r="N5244" s="1" t="s">
        <v>17</v>
      </c>
      <c r="O5244" s="7">
        <f t="shared" si="164"/>
        <v>3174.4159999999997</v>
      </c>
      <c r="P5244" s="1" t="str">
        <f>IF(Table1[[#This Row],[quantity]]&gt;=6,"Bulk Order","-")</f>
        <v>-</v>
      </c>
    </row>
    <row r="5245" spans="1:16" ht="14.25" customHeight="1" x14ac:dyDescent="0.3">
      <c r="A5245" s="6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3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/>
      <c r="N5245" s="1" t="s">
        <v>23</v>
      </c>
      <c r="O5245" s="7">
        <f t="shared" si="164"/>
        <v>1080.3143999999998</v>
      </c>
      <c r="P5245" s="1" t="str">
        <f>IF(Table1[[#This Row],[quantity]]&gt;=6,"Bulk Order","-")</f>
        <v>-</v>
      </c>
    </row>
    <row r="5246" spans="1:16" ht="14.25" customHeight="1" x14ac:dyDescent="0.3">
      <c r="A5246" s="6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3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/>
      <c r="N5246" s="1" t="s">
        <v>28</v>
      </c>
      <c r="O5246" s="7">
        <f t="shared" si="164"/>
        <v>706.74920000000009</v>
      </c>
      <c r="P5246" s="1" t="str">
        <f>IF(Table1[[#This Row],[quantity]]&gt;=6,"Bulk Order","-")</f>
        <v>-</v>
      </c>
    </row>
    <row r="5247" spans="1:16" ht="14.25" customHeight="1" x14ac:dyDescent="0.3">
      <c r="A5247" s="6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3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/>
      <c r="N5247" s="1" t="s">
        <v>28</v>
      </c>
      <c r="O5247" s="7">
        <f t="shared" si="164"/>
        <v>2309.1425999999997</v>
      </c>
      <c r="P5247" s="1" t="str">
        <f>IF(Table1[[#This Row],[quantity]]&gt;=6,"Bulk Order","-")</f>
        <v>Bulk Order</v>
      </c>
    </row>
    <row r="5248" spans="1:16" ht="14.25" customHeight="1" x14ac:dyDescent="0.3">
      <c r="A5248" s="6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3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/>
      <c r="N5248" s="1" t="s">
        <v>34</v>
      </c>
      <c r="O5248" s="7">
        <f t="shared" si="164"/>
        <v>729.79499999999996</v>
      </c>
      <c r="P5248" s="1" t="str">
        <f>IF(Table1[[#This Row],[quantity]]&gt;=6,"Bulk Order","-")</f>
        <v>-</v>
      </c>
    </row>
    <row r="5249" spans="1:16" ht="14.25" customHeight="1" x14ac:dyDescent="0.3">
      <c r="A5249" s="6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3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/>
      <c r="N5249" s="1" t="s">
        <v>17</v>
      </c>
      <c r="O5249" s="7">
        <f t="shared" si="164"/>
        <v>3008.556</v>
      </c>
      <c r="P5249" s="1" t="str">
        <f>IF(Table1[[#This Row],[quantity]]&gt;=6,"Bulk Order","-")</f>
        <v>Bulk Order</v>
      </c>
    </row>
    <row r="5250" spans="1:16" ht="14.25" customHeight="1" x14ac:dyDescent="0.3">
      <c r="A5250" s="6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3"/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/>
      <c r="N5250" s="1" t="s">
        <v>23</v>
      </c>
      <c r="O5250" s="7">
        <f t="shared" si="164"/>
        <v>3438.5087000000003</v>
      </c>
      <c r="P5250" s="1" t="str">
        <f>IF(Table1[[#This Row],[quantity]]&gt;=6,"Bulk Order","-")</f>
        <v>Bulk Order</v>
      </c>
    </row>
    <row r="5251" spans="1:16" ht="14.25" customHeight="1" x14ac:dyDescent="0.3">
      <c r="A5251" s="6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ref="F5251:F5314" si="165">D5251*E5251</f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/>
      <c r="N5251" s="1" t="s">
        <v>23</v>
      </c>
      <c r="O5251" s="7">
        <f t="shared" ref="O5251:O5314" si="166">D5251-F5251</f>
        <v>1920.2021999999999</v>
      </c>
      <c r="P5251" s="1" t="str">
        <f>IF(Table1[[#This Row],[quantity]]&gt;=6,"Bulk Order","-")</f>
        <v>Bulk Order</v>
      </c>
    </row>
    <row r="5252" spans="1:16" ht="14.25" customHeight="1" x14ac:dyDescent="0.3">
      <c r="A5252" s="6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5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/>
      <c r="N5252" s="1" t="s">
        <v>17</v>
      </c>
      <c r="O5252" s="7">
        <f t="shared" si="166"/>
        <v>1117.3155999999999</v>
      </c>
      <c r="P5252" s="1" t="str">
        <f>IF(Table1[[#This Row],[quantity]]&gt;=6,"Bulk Order","-")</f>
        <v>-</v>
      </c>
    </row>
    <row r="5253" spans="1:16" ht="14.25" customHeight="1" x14ac:dyDescent="0.3">
      <c r="A5253" s="6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5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/>
      <c r="N5253" s="1" t="s">
        <v>34</v>
      </c>
      <c r="O5253" s="7">
        <f t="shared" si="166"/>
        <v>771.82560000000001</v>
      </c>
      <c r="P5253" s="1" t="str">
        <f>IF(Table1[[#This Row],[quantity]]&gt;=6,"Bulk Order","-")</f>
        <v>Bulk Order</v>
      </c>
    </row>
    <row r="5254" spans="1:16" ht="14.25" customHeight="1" x14ac:dyDescent="0.3">
      <c r="A5254" s="6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5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/>
      <c r="N5254" s="1" t="s">
        <v>17</v>
      </c>
      <c r="O5254" s="7">
        <f t="shared" si="166"/>
        <v>527.42099999999994</v>
      </c>
      <c r="P5254" s="1" t="str">
        <f>IF(Table1[[#This Row],[quantity]]&gt;=6,"Bulk Order","-")</f>
        <v>-</v>
      </c>
    </row>
    <row r="5255" spans="1:16" ht="14.25" customHeight="1" x14ac:dyDescent="0.3">
      <c r="A5255" s="6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5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/>
      <c r="N5255" s="1" t="s">
        <v>34</v>
      </c>
      <c r="O5255" s="7">
        <f t="shared" si="166"/>
        <v>2216.0383999999999</v>
      </c>
      <c r="P5255" s="1" t="str">
        <f>IF(Table1[[#This Row],[quantity]]&gt;=6,"Bulk Order","-")</f>
        <v>Bulk Order</v>
      </c>
    </row>
    <row r="5256" spans="1:16" ht="14.25" customHeight="1" x14ac:dyDescent="0.3">
      <c r="A5256" s="6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5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/>
      <c r="N5256" s="1" t="s">
        <v>28</v>
      </c>
      <c r="O5256" s="7">
        <f t="shared" si="166"/>
        <v>2481.9101999999998</v>
      </c>
      <c r="P5256" s="1" t="str">
        <f>IF(Table1[[#This Row],[quantity]]&gt;=6,"Bulk Order","-")</f>
        <v>-</v>
      </c>
    </row>
    <row r="5257" spans="1:16" ht="14.25" customHeight="1" x14ac:dyDescent="0.3">
      <c r="A5257" s="6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5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/>
      <c r="N5257" s="1" t="s">
        <v>39</v>
      </c>
      <c r="O5257" s="7">
        <f t="shared" si="166"/>
        <v>667.02600000000007</v>
      </c>
      <c r="P5257" s="1" t="str">
        <f>IF(Table1[[#This Row],[quantity]]&gt;=6,"Bulk Order","-")</f>
        <v>-</v>
      </c>
    </row>
    <row r="5258" spans="1:16" ht="14.25" customHeight="1" x14ac:dyDescent="0.3">
      <c r="A5258" s="6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5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/>
      <c r="N5258" s="1" t="s">
        <v>28</v>
      </c>
      <c r="O5258" s="7">
        <f t="shared" si="166"/>
        <v>1154.7915</v>
      </c>
      <c r="P5258" s="1" t="str">
        <f>IF(Table1[[#This Row],[quantity]]&gt;=6,"Bulk Order","-")</f>
        <v>Bulk Order</v>
      </c>
    </row>
    <row r="5259" spans="1:16" ht="14.25" customHeight="1" x14ac:dyDescent="0.3">
      <c r="A5259" s="6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5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/>
      <c r="N5259" s="1" t="s">
        <v>28</v>
      </c>
      <c r="O5259" s="7">
        <f t="shared" si="166"/>
        <v>121.1448</v>
      </c>
      <c r="P5259" s="1" t="str">
        <f>IF(Table1[[#This Row],[quantity]]&gt;=6,"Bulk Order","-")</f>
        <v>-</v>
      </c>
    </row>
    <row r="5260" spans="1:16" ht="14.25" customHeight="1" x14ac:dyDescent="0.3">
      <c r="A5260" s="6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5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/>
      <c r="N5260" s="1" t="s">
        <v>48</v>
      </c>
      <c r="O5260" s="7">
        <f t="shared" si="166"/>
        <v>2985.4985999999999</v>
      </c>
      <c r="P5260" s="1" t="str">
        <f>IF(Table1[[#This Row],[quantity]]&gt;=6,"Bulk Order","-")</f>
        <v>-</v>
      </c>
    </row>
    <row r="5261" spans="1:16" ht="14.25" customHeight="1" x14ac:dyDescent="0.3">
      <c r="A5261" s="6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5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/>
      <c r="N5261" s="1" t="s">
        <v>28</v>
      </c>
      <c r="O5261" s="7">
        <f t="shared" si="166"/>
        <v>3201.1133</v>
      </c>
      <c r="P5261" s="1" t="str">
        <f>IF(Table1[[#This Row],[quantity]]&gt;=6,"Bulk Order","-")</f>
        <v>-</v>
      </c>
    </row>
    <row r="5262" spans="1:16" ht="14.25" customHeight="1" x14ac:dyDescent="0.3">
      <c r="A5262" s="6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5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/>
      <c r="N5262" s="1" t="s">
        <v>48</v>
      </c>
      <c r="O5262" s="7">
        <f t="shared" si="166"/>
        <v>1137.6008000000002</v>
      </c>
      <c r="P5262" s="1" t="str">
        <f>IF(Table1[[#This Row],[quantity]]&gt;=6,"Bulk Order","-")</f>
        <v>Bulk Order</v>
      </c>
    </row>
    <row r="5263" spans="1:16" ht="14.25" customHeight="1" x14ac:dyDescent="0.3">
      <c r="A5263" s="6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5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/>
      <c r="N5263" s="1" t="s">
        <v>17</v>
      </c>
      <c r="O5263" s="7">
        <f t="shared" si="166"/>
        <v>3788.672</v>
      </c>
      <c r="P5263" s="1" t="str">
        <f>IF(Table1[[#This Row],[quantity]]&gt;=6,"Bulk Order","-")</f>
        <v>-</v>
      </c>
    </row>
    <row r="5264" spans="1:16" ht="14.25" customHeight="1" x14ac:dyDescent="0.3">
      <c r="A5264" s="6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5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/>
      <c r="N5264" s="1" t="s">
        <v>34</v>
      </c>
      <c r="O5264" s="7">
        <f t="shared" si="166"/>
        <v>1708.9449999999999</v>
      </c>
      <c r="P5264" s="1" t="str">
        <f>IF(Table1[[#This Row],[quantity]]&gt;=6,"Bulk Order","-")</f>
        <v>-</v>
      </c>
    </row>
    <row r="5265" spans="1:16" ht="14.25" customHeight="1" x14ac:dyDescent="0.3">
      <c r="A5265" s="6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5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/>
      <c r="N5265" s="1" t="s">
        <v>17</v>
      </c>
      <c r="O5265" s="7">
        <f t="shared" si="166"/>
        <v>3744.3483000000001</v>
      </c>
      <c r="P5265" s="1" t="str">
        <f>IF(Table1[[#This Row],[quantity]]&gt;=6,"Bulk Order","-")</f>
        <v>Bulk Order</v>
      </c>
    </row>
    <row r="5266" spans="1:16" ht="14.25" customHeight="1" x14ac:dyDescent="0.3">
      <c r="A5266" s="6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5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/>
      <c r="N5266" s="1" t="s">
        <v>23</v>
      </c>
      <c r="O5266" s="7">
        <f t="shared" si="166"/>
        <v>2230.6570000000002</v>
      </c>
      <c r="P5266" s="1" t="str">
        <f>IF(Table1[[#This Row],[quantity]]&gt;=6,"Bulk Order","-")</f>
        <v>-</v>
      </c>
    </row>
    <row r="5267" spans="1:16" ht="14.25" customHeight="1" x14ac:dyDescent="0.3">
      <c r="A5267" s="6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5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/>
      <c r="N5267" s="1" t="s">
        <v>17</v>
      </c>
      <c r="O5267" s="7">
        <f t="shared" si="166"/>
        <v>2056.6224000000002</v>
      </c>
      <c r="P5267" s="1" t="str">
        <f>IF(Table1[[#This Row],[quantity]]&gt;=6,"Bulk Order","-")</f>
        <v>-</v>
      </c>
    </row>
    <row r="5268" spans="1:16" ht="14.25" customHeight="1" x14ac:dyDescent="0.3">
      <c r="A5268" s="6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5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/>
      <c r="N5268" s="1" t="s">
        <v>39</v>
      </c>
      <c r="O5268" s="7">
        <f t="shared" si="166"/>
        <v>684.44799999999998</v>
      </c>
      <c r="P5268" s="1" t="str">
        <f>IF(Table1[[#This Row],[quantity]]&gt;=6,"Bulk Order","-")</f>
        <v>Bulk Order</v>
      </c>
    </row>
    <row r="5269" spans="1:16" ht="14.25" customHeight="1" x14ac:dyDescent="0.3">
      <c r="A5269" s="6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5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/>
      <c r="N5269" s="1" t="s">
        <v>34</v>
      </c>
      <c r="O5269" s="7">
        <f t="shared" si="166"/>
        <v>1456.4325000000001</v>
      </c>
      <c r="P5269" s="1" t="str">
        <f>IF(Table1[[#This Row],[quantity]]&gt;=6,"Bulk Order","-")</f>
        <v>-</v>
      </c>
    </row>
    <row r="5270" spans="1:16" ht="14.25" customHeight="1" x14ac:dyDescent="0.3">
      <c r="A5270" s="6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5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/>
      <c r="N5270" s="1" t="s">
        <v>23</v>
      </c>
      <c r="O5270" s="7">
        <f t="shared" si="166"/>
        <v>2770.2609999999995</v>
      </c>
      <c r="P5270" s="1" t="str">
        <f>IF(Table1[[#This Row],[quantity]]&gt;=6,"Bulk Order","-")</f>
        <v>-</v>
      </c>
    </row>
    <row r="5271" spans="1:16" ht="14.25" customHeight="1" x14ac:dyDescent="0.3">
      <c r="A5271" s="6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5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/>
      <c r="N5271" s="1" t="s">
        <v>39</v>
      </c>
      <c r="O5271" s="7">
        <f t="shared" si="166"/>
        <v>154.65039999999999</v>
      </c>
      <c r="P5271" s="1" t="str">
        <f>IF(Table1[[#This Row],[quantity]]&gt;=6,"Bulk Order","-")</f>
        <v>Bulk Order</v>
      </c>
    </row>
    <row r="5272" spans="1:16" ht="14.25" customHeight="1" x14ac:dyDescent="0.3">
      <c r="A5272" s="6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5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/>
      <c r="N5272" s="1" t="s">
        <v>23</v>
      </c>
      <c r="O5272" s="7">
        <f t="shared" si="166"/>
        <v>521.60379999999998</v>
      </c>
      <c r="P5272" s="1" t="str">
        <f>IF(Table1[[#This Row],[quantity]]&gt;=6,"Bulk Order","-")</f>
        <v>-</v>
      </c>
    </row>
    <row r="5273" spans="1:16" ht="14.25" customHeight="1" x14ac:dyDescent="0.3">
      <c r="A5273" s="6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5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/>
      <c r="N5273" s="1" t="s">
        <v>39</v>
      </c>
      <c r="O5273" s="7">
        <f t="shared" si="166"/>
        <v>730.03840000000002</v>
      </c>
      <c r="P5273" s="1" t="str">
        <f>IF(Table1[[#This Row],[quantity]]&gt;=6,"Bulk Order","-")</f>
        <v>Bulk Order</v>
      </c>
    </row>
    <row r="5274" spans="1:16" ht="14.25" customHeight="1" x14ac:dyDescent="0.3">
      <c r="A5274" s="6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5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/>
      <c r="N5274" s="1" t="s">
        <v>39</v>
      </c>
      <c r="O5274" s="7">
        <f t="shared" si="166"/>
        <v>802.96320000000003</v>
      </c>
      <c r="P5274" s="1" t="str">
        <f>IF(Table1[[#This Row],[quantity]]&gt;=6,"Bulk Order","-")</f>
        <v>-</v>
      </c>
    </row>
    <row r="5275" spans="1:16" ht="14.25" customHeight="1" x14ac:dyDescent="0.3">
      <c r="A5275" s="6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5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/>
      <c r="N5275" s="1" t="s">
        <v>28</v>
      </c>
      <c r="O5275" s="7">
        <f t="shared" si="166"/>
        <v>716.57999999999993</v>
      </c>
      <c r="P5275" s="1" t="str">
        <f>IF(Table1[[#This Row],[quantity]]&gt;=6,"Bulk Order","-")</f>
        <v>Bulk Order</v>
      </c>
    </row>
    <row r="5276" spans="1:16" ht="14.25" customHeight="1" x14ac:dyDescent="0.3">
      <c r="A5276" s="6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5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/>
      <c r="N5276" s="1" t="s">
        <v>17</v>
      </c>
      <c r="O5276" s="7">
        <f t="shared" si="166"/>
        <v>2685.337</v>
      </c>
      <c r="P5276" s="1" t="str">
        <f>IF(Table1[[#This Row],[quantity]]&gt;=6,"Bulk Order","-")</f>
        <v>Bulk Order</v>
      </c>
    </row>
    <row r="5277" spans="1:16" ht="14.25" customHeight="1" x14ac:dyDescent="0.3">
      <c r="A5277" s="6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5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/>
      <c r="N5277" s="1" t="s">
        <v>34</v>
      </c>
      <c r="O5277" s="7">
        <f t="shared" si="166"/>
        <v>1355.8072</v>
      </c>
      <c r="P5277" s="1" t="str">
        <f>IF(Table1[[#This Row],[quantity]]&gt;=6,"Bulk Order","-")</f>
        <v>Bulk Order</v>
      </c>
    </row>
    <row r="5278" spans="1:16" ht="14.25" customHeight="1" x14ac:dyDescent="0.3">
      <c r="A5278" s="6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5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/>
      <c r="N5278" s="1" t="s">
        <v>28</v>
      </c>
      <c r="O5278" s="7">
        <f t="shared" si="166"/>
        <v>664.76440000000002</v>
      </c>
      <c r="P5278" s="1" t="str">
        <f>IF(Table1[[#This Row],[quantity]]&gt;=6,"Bulk Order","-")</f>
        <v>Bulk Order</v>
      </c>
    </row>
    <row r="5279" spans="1:16" ht="14.25" customHeight="1" x14ac:dyDescent="0.3">
      <c r="A5279" s="6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5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/>
      <c r="N5279" s="1" t="s">
        <v>39</v>
      </c>
      <c r="O5279" s="7">
        <f t="shared" si="166"/>
        <v>3857.7674999999999</v>
      </c>
      <c r="P5279" s="1" t="str">
        <f>IF(Table1[[#This Row],[quantity]]&gt;=6,"Bulk Order","-")</f>
        <v>Bulk Order</v>
      </c>
    </row>
    <row r="5280" spans="1:16" ht="14.25" customHeight="1" x14ac:dyDescent="0.3">
      <c r="A5280" s="6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5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/>
      <c r="N5280" s="1" t="s">
        <v>39</v>
      </c>
      <c r="O5280" s="7">
        <f t="shared" si="166"/>
        <v>2769.4793</v>
      </c>
      <c r="P5280" s="1" t="str">
        <f>IF(Table1[[#This Row],[quantity]]&gt;=6,"Bulk Order","-")</f>
        <v>-</v>
      </c>
    </row>
    <row r="5281" spans="1:16" ht="14.25" customHeight="1" x14ac:dyDescent="0.3">
      <c r="A5281" s="6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5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/>
      <c r="N5281" s="1" t="s">
        <v>23</v>
      </c>
      <c r="O5281" s="7">
        <f t="shared" si="166"/>
        <v>757.30020000000002</v>
      </c>
      <c r="P5281" s="1" t="str">
        <f>IF(Table1[[#This Row],[quantity]]&gt;=6,"Bulk Order","-")</f>
        <v>-</v>
      </c>
    </row>
    <row r="5282" spans="1:16" ht="14.25" customHeight="1" x14ac:dyDescent="0.3">
      <c r="A5282" s="6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5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/>
      <c r="N5282" s="1" t="s">
        <v>39</v>
      </c>
      <c r="O5282" s="7">
        <f t="shared" si="166"/>
        <v>1420.1892</v>
      </c>
      <c r="P5282" s="1" t="str">
        <f>IF(Table1[[#This Row],[quantity]]&gt;=6,"Bulk Order","-")</f>
        <v>Bulk Order</v>
      </c>
    </row>
    <row r="5283" spans="1:16" ht="14.25" customHeight="1" x14ac:dyDescent="0.3">
      <c r="A5283" s="6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5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/>
      <c r="N5283" s="1" t="s">
        <v>39</v>
      </c>
      <c r="O5283" s="7">
        <f t="shared" si="166"/>
        <v>2536.2979999999998</v>
      </c>
      <c r="P5283" s="1" t="str">
        <f>IF(Table1[[#This Row],[quantity]]&gt;=6,"Bulk Order","-")</f>
        <v>-</v>
      </c>
    </row>
    <row r="5284" spans="1:16" ht="14.25" customHeight="1" x14ac:dyDescent="0.3">
      <c r="A5284" s="6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5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/>
      <c r="N5284" s="1" t="s">
        <v>48</v>
      </c>
      <c r="O5284" s="7">
        <f t="shared" si="166"/>
        <v>3776.6869999999999</v>
      </c>
      <c r="P5284" s="1" t="str">
        <f>IF(Table1[[#This Row],[quantity]]&gt;=6,"Bulk Order","-")</f>
        <v>-</v>
      </c>
    </row>
    <row r="5285" spans="1:16" ht="14.25" customHeight="1" x14ac:dyDescent="0.3">
      <c r="A5285" s="6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5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/>
      <c r="N5285" s="1" t="s">
        <v>48</v>
      </c>
      <c r="O5285" s="7">
        <f t="shared" si="166"/>
        <v>598.01479999999992</v>
      </c>
      <c r="P5285" s="1" t="str">
        <f>IF(Table1[[#This Row],[quantity]]&gt;=6,"Bulk Order","-")</f>
        <v>Bulk Order</v>
      </c>
    </row>
    <row r="5286" spans="1:16" ht="14.25" customHeight="1" x14ac:dyDescent="0.3">
      <c r="A5286" s="6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5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/>
      <c r="N5286" s="1" t="s">
        <v>23</v>
      </c>
      <c r="O5286" s="7">
        <f t="shared" si="166"/>
        <v>3563.8072000000002</v>
      </c>
      <c r="P5286" s="1" t="str">
        <f>IF(Table1[[#This Row],[quantity]]&gt;=6,"Bulk Order","-")</f>
        <v>Bulk Order</v>
      </c>
    </row>
    <row r="5287" spans="1:16" ht="14.25" customHeight="1" x14ac:dyDescent="0.3">
      <c r="A5287" s="6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5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/>
      <c r="N5287" s="1" t="s">
        <v>39</v>
      </c>
      <c r="O5287" s="7">
        <f t="shared" si="166"/>
        <v>3237.2206000000001</v>
      </c>
      <c r="P5287" s="1" t="str">
        <f>IF(Table1[[#This Row],[quantity]]&gt;=6,"Bulk Order","-")</f>
        <v>Bulk Order</v>
      </c>
    </row>
    <row r="5288" spans="1:16" ht="14.25" customHeight="1" x14ac:dyDescent="0.3">
      <c r="A5288" s="6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5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/>
      <c r="N5288" s="1" t="s">
        <v>48</v>
      </c>
      <c r="O5288" s="7">
        <f t="shared" si="166"/>
        <v>2965.8891000000003</v>
      </c>
      <c r="P5288" s="1" t="str">
        <f>IF(Table1[[#This Row],[quantity]]&gt;=6,"Bulk Order","-")</f>
        <v>-</v>
      </c>
    </row>
    <row r="5289" spans="1:16" ht="14.25" customHeight="1" x14ac:dyDescent="0.3">
      <c r="A5289" s="6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5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/>
      <c r="N5289" s="1" t="s">
        <v>34</v>
      </c>
      <c r="O5289" s="7">
        <f t="shared" si="166"/>
        <v>764.66449999999998</v>
      </c>
      <c r="P5289" s="1" t="str">
        <f>IF(Table1[[#This Row],[quantity]]&gt;=6,"Bulk Order","-")</f>
        <v>-</v>
      </c>
    </row>
    <row r="5290" spans="1:16" ht="14.25" customHeight="1" x14ac:dyDescent="0.3">
      <c r="A5290" s="6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5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/>
      <c r="N5290" s="1" t="s">
        <v>39</v>
      </c>
      <c r="O5290" s="7">
        <f t="shared" si="166"/>
        <v>633.97500000000002</v>
      </c>
      <c r="P5290" s="1" t="str">
        <f>IF(Table1[[#This Row],[quantity]]&gt;=6,"Bulk Order","-")</f>
        <v>Bulk Order</v>
      </c>
    </row>
    <row r="5291" spans="1:16" ht="14.25" customHeight="1" x14ac:dyDescent="0.3">
      <c r="A5291" s="6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5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/>
      <c r="N5291" s="1" t="s">
        <v>48</v>
      </c>
      <c r="O5291" s="7">
        <f t="shared" si="166"/>
        <v>941.8229</v>
      </c>
      <c r="P5291" s="1" t="str">
        <f>IF(Table1[[#This Row],[quantity]]&gt;=6,"Bulk Order","-")</f>
        <v>-</v>
      </c>
    </row>
    <row r="5292" spans="1:16" ht="14.25" customHeight="1" x14ac:dyDescent="0.3">
      <c r="A5292" s="6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5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/>
      <c r="N5292" s="1" t="s">
        <v>48</v>
      </c>
      <c r="O5292" s="7">
        <f t="shared" si="166"/>
        <v>362.5899</v>
      </c>
      <c r="P5292" s="1" t="str">
        <f>IF(Table1[[#This Row],[quantity]]&gt;=6,"Bulk Order","-")</f>
        <v>-</v>
      </c>
    </row>
    <row r="5293" spans="1:16" ht="14.25" customHeight="1" x14ac:dyDescent="0.3">
      <c r="A5293" s="6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5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/>
      <c r="N5293" s="1" t="s">
        <v>17</v>
      </c>
      <c r="O5293" s="7">
        <f t="shared" si="166"/>
        <v>294.96420000000001</v>
      </c>
      <c r="P5293" s="1" t="str">
        <f>IF(Table1[[#This Row],[quantity]]&gt;=6,"Bulk Order","-")</f>
        <v>-</v>
      </c>
    </row>
    <row r="5294" spans="1:16" ht="14.25" customHeight="1" x14ac:dyDescent="0.3">
      <c r="A5294" s="6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5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/>
      <c r="N5294" s="1" t="s">
        <v>17</v>
      </c>
      <c r="O5294" s="7">
        <f t="shared" si="166"/>
        <v>561.20400000000006</v>
      </c>
      <c r="P5294" s="1" t="str">
        <f>IF(Table1[[#This Row],[quantity]]&gt;=6,"Bulk Order","-")</f>
        <v>-</v>
      </c>
    </row>
    <row r="5295" spans="1:16" ht="14.25" customHeight="1" x14ac:dyDescent="0.3">
      <c r="A5295" s="6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5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/>
      <c r="N5295" s="1" t="s">
        <v>34</v>
      </c>
      <c r="O5295" s="7">
        <f t="shared" si="166"/>
        <v>2621.3642999999997</v>
      </c>
      <c r="P5295" s="1" t="str">
        <f>IF(Table1[[#This Row],[quantity]]&gt;=6,"Bulk Order","-")</f>
        <v>Bulk Order</v>
      </c>
    </row>
    <row r="5296" spans="1:16" ht="14.25" customHeight="1" x14ac:dyDescent="0.3">
      <c r="A5296" s="6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5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/>
      <c r="N5296" s="1" t="s">
        <v>23</v>
      </c>
      <c r="O5296" s="7">
        <f t="shared" si="166"/>
        <v>198.50399999999999</v>
      </c>
      <c r="P5296" s="1" t="str">
        <f>IF(Table1[[#This Row],[quantity]]&gt;=6,"Bulk Order","-")</f>
        <v>Bulk Order</v>
      </c>
    </row>
    <row r="5297" spans="1:16" ht="14.25" customHeight="1" x14ac:dyDescent="0.3">
      <c r="A5297" s="6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5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/>
      <c r="N5297" s="1" t="s">
        <v>39</v>
      </c>
      <c r="O5297" s="7">
        <f t="shared" si="166"/>
        <v>319.97699999999998</v>
      </c>
      <c r="P5297" s="1" t="str">
        <f>IF(Table1[[#This Row],[quantity]]&gt;=6,"Bulk Order","-")</f>
        <v>-</v>
      </c>
    </row>
    <row r="5298" spans="1:16" ht="14.25" customHeight="1" x14ac:dyDescent="0.3">
      <c r="A5298" s="6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5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/>
      <c r="N5298" s="1" t="s">
        <v>17</v>
      </c>
      <c r="O5298" s="7">
        <f t="shared" si="166"/>
        <v>3403.08</v>
      </c>
      <c r="P5298" s="1" t="str">
        <f>IF(Table1[[#This Row],[quantity]]&gt;=6,"Bulk Order","-")</f>
        <v>Bulk Order</v>
      </c>
    </row>
    <row r="5299" spans="1:16" ht="14.25" customHeight="1" x14ac:dyDescent="0.3">
      <c r="A5299" s="6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5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/>
      <c r="N5299" s="1" t="s">
        <v>39</v>
      </c>
      <c r="O5299" s="7">
        <f t="shared" si="166"/>
        <v>305.952</v>
      </c>
      <c r="P5299" s="1" t="str">
        <f>IF(Table1[[#This Row],[quantity]]&gt;=6,"Bulk Order","-")</f>
        <v>Bulk Order</v>
      </c>
    </row>
    <row r="5300" spans="1:16" ht="14.25" customHeight="1" x14ac:dyDescent="0.3">
      <c r="A5300" s="6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5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/>
      <c r="N5300" s="1" t="s">
        <v>17</v>
      </c>
      <c r="O5300" s="7">
        <f t="shared" si="166"/>
        <v>2268.8631</v>
      </c>
      <c r="P5300" s="1" t="str">
        <f>IF(Table1[[#This Row],[quantity]]&gt;=6,"Bulk Order","-")</f>
        <v>-</v>
      </c>
    </row>
    <row r="5301" spans="1:16" ht="14.25" customHeight="1" x14ac:dyDescent="0.3">
      <c r="A5301" s="6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5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/>
      <c r="N5301" s="1" t="s">
        <v>23</v>
      </c>
      <c r="O5301" s="7">
        <f t="shared" si="166"/>
        <v>2111.5965000000001</v>
      </c>
      <c r="P5301" s="1" t="str">
        <f>IF(Table1[[#This Row],[quantity]]&gt;=6,"Bulk Order","-")</f>
        <v>Bulk Order</v>
      </c>
    </row>
    <row r="5302" spans="1:16" ht="14.25" customHeight="1" x14ac:dyDescent="0.3">
      <c r="A5302" s="6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5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/>
      <c r="N5302" s="1" t="s">
        <v>39</v>
      </c>
      <c r="O5302" s="7">
        <f t="shared" si="166"/>
        <v>2542.4683</v>
      </c>
      <c r="P5302" s="1" t="str">
        <f>IF(Table1[[#This Row],[quantity]]&gt;=6,"Bulk Order","-")</f>
        <v>-</v>
      </c>
    </row>
    <row r="5303" spans="1:16" ht="14.25" customHeight="1" x14ac:dyDescent="0.3">
      <c r="A5303" s="6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5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/>
      <c r="N5303" s="1" t="s">
        <v>48</v>
      </c>
      <c r="O5303" s="7">
        <f t="shared" si="166"/>
        <v>3877.7657999999997</v>
      </c>
      <c r="P5303" s="1" t="str">
        <f>IF(Table1[[#This Row],[quantity]]&gt;=6,"Bulk Order","-")</f>
        <v>Bulk Order</v>
      </c>
    </row>
    <row r="5304" spans="1:16" ht="14.25" customHeight="1" x14ac:dyDescent="0.3">
      <c r="A5304" s="6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5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/>
      <c r="N5304" s="1" t="s">
        <v>48</v>
      </c>
      <c r="O5304" s="7">
        <f t="shared" si="166"/>
        <v>1152.2684999999999</v>
      </c>
      <c r="P5304" s="1" t="str">
        <f>IF(Table1[[#This Row],[quantity]]&gt;=6,"Bulk Order","-")</f>
        <v>Bulk Order</v>
      </c>
    </row>
    <row r="5305" spans="1:16" ht="14.25" customHeight="1" x14ac:dyDescent="0.3">
      <c r="A5305" s="6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5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/>
      <c r="N5305" s="1" t="s">
        <v>23</v>
      </c>
      <c r="O5305" s="7">
        <f t="shared" si="166"/>
        <v>3726.1140000000005</v>
      </c>
      <c r="P5305" s="1" t="str">
        <f>IF(Table1[[#This Row],[quantity]]&gt;=6,"Bulk Order","-")</f>
        <v>-</v>
      </c>
    </row>
    <row r="5306" spans="1:16" ht="14.25" customHeight="1" x14ac:dyDescent="0.3">
      <c r="A5306" s="6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5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/>
      <c r="N5306" s="1" t="s">
        <v>34</v>
      </c>
      <c r="O5306" s="7">
        <f t="shared" si="166"/>
        <v>2173.7379999999998</v>
      </c>
      <c r="P5306" s="1" t="str">
        <f>IF(Table1[[#This Row],[quantity]]&gt;=6,"Bulk Order","-")</f>
        <v>Bulk Order</v>
      </c>
    </row>
    <row r="5307" spans="1:16" ht="14.25" customHeight="1" x14ac:dyDescent="0.3">
      <c r="A5307" s="6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5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/>
      <c r="N5307" s="1" t="s">
        <v>28</v>
      </c>
      <c r="O5307" s="7">
        <f t="shared" si="166"/>
        <v>2773.732</v>
      </c>
      <c r="P5307" s="1" t="str">
        <f>IF(Table1[[#This Row],[quantity]]&gt;=6,"Bulk Order","-")</f>
        <v>Bulk Order</v>
      </c>
    </row>
    <row r="5308" spans="1:16" ht="14.25" customHeight="1" x14ac:dyDescent="0.3">
      <c r="A5308" s="6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5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/>
      <c r="N5308" s="1" t="s">
        <v>48</v>
      </c>
      <c r="O5308" s="7">
        <f t="shared" si="166"/>
        <v>1276.0344</v>
      </c>
      <c r="P5308" s="1" t="str">
        <f>IF(Table1[[#This Row],[quantity]]&gt;=6,"Bulk Order","-")</f>
        <v>Bulk Order</v>
      </c>
    </row>
    <row r="5309" spans="1:16" ht="14.25" customHeight="1" x14ac:dyDescent="0.3">
      <c r="A5309" s="6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5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/>
      <c r="N5309" s="1" t="s">
        <v>17</v>
      </c>
      <c r="O5309" s="7">
        <f t="shared" si="166"/>
        <v>2736.6260000000002</v>
      </c>
      <c r="P5309" s="1" t="str">
        <f>IF(Table1[[#This Row],[quantity]]&gt;=6,"Bulk Order","-")</f>
        <v>Bulk Order</v>
      </c>
    </row>
    <row r="5310" spans="1:16" ht="14.25" customHeight="1" x14ac:dyDescent="0.3">
      <c r="A5310" s="6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5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/>
      <c r="N5310" s="1" t="s">
        <v>23</v>
      </c>
      <c r="O5310" s="7">
        <f t="shared" si="166"/>
        <v>2600.2735000000002</v>
      </c>
      <c r="P5310" s="1" t="str">
        <f>IF(Table1[[#This Row],[quantity]]&gt;=6,"Bulk Order","-")</f>
        <v>Bulk Order</v>
      </c>
    </row>
    <row r="5311" spans="1:16" ht="14.25" customHeight="1" x14ac:dyDescent="0.3">
      <c r="A5311" s="6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5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/>
      <c r="N5311" s="1" t="s">
        <v>39</v>
      </c>
      <c r="O5311" s="7">
        <f t="shared" si="166"/>
        <v>2796.8577</v>
      </c>
      <c r="P5311" s="1" t="str">
        <f>IF(Table1[[#This Row],[quantity]]&gt;=6,"Bulk Order","-")</f>
        <v>-</v>
      </c>
    </row>
    <row r="5312" spans="1:16" ht="14.25" customHeight="1" x14ac:dyDescent="0.3">
      <c r="A5312" s="6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5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/>
      <c r="N5312" s="1" t="s">
        <v>39</v>
      </c>
      <c r="O5312" s="7">
        <f t="shared" si="166"/>
        <v>3238.2905999999998</v>
      </c>
      <c r="P5312" s="1" t="str">
        <f>IF(Table1[[#This Row],[quantity]]&gt;=6,"Bulk Order","-")</f>
        <v>Bulk Order</v>
      </c>
    </row>
    <row r="5313" spans="1:16" ht="14.25" customHeight="1" x14ac:dyDescent="0.3">
      <c r="A5313" s="6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5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/>
      <c r="N5313" s="1" t="s">
        <v>34</v>
      </c>
      <c r="O5313" s="7">
        <f t="shared" si="166"/>
        <v>930.93139999999994</v>
      </c>
      <c r="P5313" s="1" t="str">
        <f>IF(Table1[[#This Row],[quantity]]&gt;=6,"Bulk Order","-")</f>
        <v>Bulk Order</v>
      </c>
    </row>
    <row r="5314" spans="1:16" ht="14.25" customHeight="1" x14ac:dyDescent="0.3">
      <c r="A5314" s="6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5"/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/>
      <c r="N5314" s="1" t="s">
        <v>48</v>
      </c>
      <c r="O5314" s="7">
        <f t="shared" si="166"/>
        <v>1339.7615000000001</v>
      </c>
      <c r="P5314" s="1" t="str">
        <f>IF(Table1[[#This Row],[quantity]]&gt;=6,"Bulk Order","-")</f>
        <v>Bulk Order</v>
      </c>
    </row>
    <row r="5315" spans="1:16" ht="14.25" customHeight="1" x14ac:dyDescent="0.3">
      <c r="A5315" s="6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ref="F5315:F5378" si="167">D5315*E5315</f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/>
      <c r="N5315" s="1" t="s">
        <v>28</v>
      </c>
      <c r="O5315" s="7">
        <f t="shared" ref="O5315:O5378" si="168">D5315-F5315</f>
        <v>1965.0174</v>
      </c>
      <c r="P5315" s="1" t="str">
        <f>IF(Table1[[#This Row],[quantity]]&gt;=6,"Bulk Order","-")</f>
        <v>Bulk Order</v>
      </c>
    </row>
    <row r="5316" spans="1:16" ht="14.25" customHeight="1" x14ac:dyDescent="0.3">
      <c r="A5316" s="6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7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/>
      <c r="N5316" s="1" t="s">
        <v>28</v>
      </c>
      <c r="O5316" s="7">
        <f t="shared" si="168"/>
        <v>478.4522</v>
      </c>
      <c r="P5316" s="1" t="str">
        <f>IF(Table1[[#This Row],[quantity]]&gt;=6,"Bulk Order","-")</f>
        <v>Bulk Order</v>
      </c>
    </row>
    <row r="5317" spans="1:16" ht="14.25" customHeight="1" x14ac:dyDescent="0.3">
      <c r="A5317" s="6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7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/>
      <c r="N5317" s="1" t="s">
        <v>28</v>
      </c>
      <c r="O5317" s="7">
        <f t="shared" si="168"/>
        <v>1036.3324</v>
      </c>
      <c r="P5317" s="1" t="str">
        <f>IF(Table1[[#This Row],[quantity]]&gt;=6,"Bulk Order","-")</f>
        <v>Bulk Order</v>
      </c>
    </row>
    <row r="5318" spans="1:16" ht="14.25" customHeight="1" x14ac:dyDescent="0.3">
      <c r="A5318" s="6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7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/>
      <c r="N5318" s="1" t="s">
        <v>28</v>
      </c>
      <c r="O5318" s="7">
        <f t="shared" si="168"/>
        <v>3332.0925000000002</v>
      </c>
      <c r="P5318" s="1" t="str">
        <f>IF(Table1[[#This Row],[quantity]]&gt;=6,"Bulk Order","-")</f>
        <v>-</v>
      </c>
    </row>
    <row r="5319" spans="1:16" ht="14.25" customHeight="1" x14ac:dyDescent="0.3">
      <c r="A5319" s="6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7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/>
      <c r="N5319" s="1" t="s">
        <v>23</v>
      </c>
      <c r="O5319" s="7">
        <f t="shared" si="168"/>
        <v>4647.5450999999994</v>
      </c>
      <c r="P5319" s="1" t="str">
        <f>IF(Table1[[#This Row],[quantity]]&gt;=6,"Bulk Order","-")</f>
        <v>-</v>
      </c>
    </row>
    <row r="5320" spans="1:16" ht="14.25" customHeight="1" x14ac:dyDescent="0.3">
      <c r="A5320" s="6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7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/>
      <c r="N5320" s="1" t="s">
        <v>48</v>
      </c>
      <c r="O5320" s="7">
        <f t="shared" si="168"/>
        <v>464.28030000000001</v>
      </c>
      <c r="P5320" s="1" t="str">
        <f>IF(Table1[[#This Row],[quantity]]&gt;=6,"Bulk Order","-")</f>
        <v>-</v>
      </c>
    </row>
    <row r="5321" spans="1:16" ht="14.25" customHeight="1" x14ac:dyDescent="0.3">
      <c r="A5321" s="6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7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/>
      <c r="N5321" s="1" t="s">
        <v>48</v>
      </c>
      <c r="O5321" s="7">
        <f t="shared" si="168"/>
        <v>2157.5430000000001</v>
      </c>
      <c r="P5321" s="1" t="str">
        <f>IF(Table1[[#This Row],[quantity]]&gt;=6,"Bulk Order","-")</f>
        <v>-</v>
      </c>
    </row>
    <row r="5322" spans="1:16" ht="14.25" customHeight="1" x14ac:dyDescent="0.3">
      <c r="A5322" s="6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7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/>
      <c r="N5322" s="1" t="s">
        <v>28</v>
      </c>
      <c r="O5322" s="7">
        <f t="shared" si="168"/>
        <v>255.68339999999998</v>
      </c>
      <c r="P5322" s="1" t="str">
        <f>IF(Table1[[#This Row],[quantity]]&gt;=6,"Bulk Order","-")</f>
        <v>-</v>
      </c>
    </row>
    <row r="5323" spans="1:16" ht="14.25" customHeight="1" x14ac:dyDescent="0.3">
      <c r="A5323" s="6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7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/>
      <c r="N5323" s="1" t="s">
        <v>39</v>
      </c>
      <c r="O5323" s="7">
        <f t="shared" si="168"/>
        <v>1076.7624999999998</v>
      </c>
      <c r="P5323" s="1" t="str">
        <f>IF(Table1[[#This Row],[quantity]]&gt;=6,"Bulk Order","-")</f>
        <v>-</v>
      </c>
    </row>
    <row r="5324" spans="1:16" ht="14.25" customHeight="1" x14ac:dyDescent="0.3">
      <c r="A5324" s="6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7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/>
      <c r="N5324" s="1" t="s">
        <v>39</v>
      </c>
      <c r="O5324" s="7">
        <f t="shared" si="168"/>
        <v>834.66930000000002</v>
      </c>
      <c r="P5324" s="1" t="str">
        <f>IF(Table1[[#This Row],[quantity]]&gt;=6,"Bulk Order","-")</f>
        <v>-</v>
      </c>
    </row>
    <row r="5325" spans="1:16" ht="14.25" customHeight="1" x14ac:dyDescent="0.3">
      <c r="A5325" s="6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7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/>
      <c r="N5325" s="1" t="s">
        <v>23</v>
      </c>
      <c r="O5325" s="7">
        <f t="shared" si="168"/>
        <v>2592.9775</v>
      </c>
      <c r="P5325" s="1" t="str">
        <f>IF(Table1[[#This Row],[quantity]]&gt;=6,"Bulk Order","-")</f>
        <v>-</v>
      </c>
    </row>
    <row r="5326" spans="1:16" ht="14.25" customHeight="1" x14ac:dyDescent="0.3">
      <c r="A5326" s="6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7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/>
      <c r="N5326" s="1" t="s">
        <v>39</v>
      </c>
      <c r="O5326" s="7">
        <f t="shared" si="168"/>
        <v>2249.8942000000002</v>
      </c>
      <c r="P5326" s="1" t="str">
        <f>IF(Table1[[#This Row],[quantity]]&gt;=6,"Bulk Order","-")</f>
        <v>-</v>
      </c>
    </row>
    <row r="5327" spans="1:16" ht="14.25" customHeight="1" x14ac:dyDescent="0.3">
      <c r="A5327" s="6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7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/>
      <c r="N5327" s="1" t="s">
        <v>17</v>
      </c>
      <c r="O5327" s="7">
        <f t="shared" si="168"/>
        <v>813.42759999999998</v>
      </c>
      <c r="P5327" s="1" t="str">
        <f>IF(Table1[[#This Row],[quantity]]&gt;=6,"Bulk Order","-")</f>
        <v>Bulk Order</v>
      </c>
    </row>
    <row r="5328" spans="1:16" ht="14.25" customHeight="1" x14ac:dyDescent="0.3">
      <c r="A5328" s="6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7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/>
      <c r="N5328" s="1" t="s">
        <v>48</v>
      </c>
      <c r="O5328" s="7">
        <f t="shared" si="168"/>
        <v>3341.6295</v>
      </c>
      <c r="P5328" s="1" t="str">
        <f>IF(Table1[[#This Row],[quantity]]&gt;=6,"Bulk Order","-")</f>
        <v>-</v>
      </c>
    </row>
    <row r="5329" spans="1:16" ht="14.25" customHeight="1" x14ac:dyDescent="0.3">
      <c r="A5329" s="6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7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/>
      <c r="N5329" s="1" t="s">
        <v>39</v>
      </c>
      <c r="O5329" s="7">
        <f t="shared" si="168"/>
        <v>2174.9395</v>
      </c>
      <c r="P5329" s="1" t="str">
        <f>IF(Table1[[#This Row],[quantity]]&gt;=6,"Bulk Order","-")</f>
        <v>Bulk Order</v>
      </c>
    </row>
    <row r="5330" spans="1:16" ht="14.25" customHeight="1" x14ac:dyDescent="0.3">
      <c r="A5330" s="6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7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/>
      <c r="N5330" s="1" t="s">
        <v>48</v>
      </c>
      <c r="O5330" s="7">
        <f t="shared" si="168"/>
        <v>1087.3642</v>
      </c>
      <c r="P5330" s="1" t="str">
        <f>IF(Table1[[#This Row],[quantity]]&gt;=6,"Bulk Order","-")</f>
        <v>Bulk Order</v>
      </c>
    </row>
    <row r="5331" spans="1:16" ht="14.25" customHeight="1" x14ac:dyDescent="0.3">
      <c r="A5331" s="6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7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/>
      <c r="N5331" s="1" t="s">
        <v>28</v>
      </c>
      <c r="O5331" s="7">
        <f t="shared" si="168"/>
        <v>2531.4365000000003</v>
      </c>
      <c r="P5331" s="1" t="str">
        <f>IF(Table1[[#This Row],[quantity]]&gt;=6,"Bulk Order","-")</f>
        <v>-</v>
      </c>
    </row>
    <row r="5332" spans="1:16" ht="14.25" customHeight="1" x14ac:dyDescent="0.3">
      <c r="A5332" s="6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7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/>
      <c r="N5332" s="1" t="s">
        <v>48</v>
      </c>
      <c r="O5332" s="7">
        <f t="shared" si="168"/>
        <v>1156.5711000000001</v>
      </c>
      <c r="P5332" s="1" t="str">
        <f>IF(Table1[[#This Row],[quantity]]&gt;=6,"Bulk Order","-")</f>
        <v>-</v>
      </c>
    </row>
    <row r="5333" spans="1:16" ht="14.25" customHeight="1" x14ac:dyDescent="0.3">
      <c r="A5333" s="6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7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/>
      <c r="N5333" s="1" t="s">
        <v>28</v>
      </c>
      <c r="O5333" s="7">
        <f t="shared" si="168"/>
        <v>1067.4726000000001</v>
      </c>
      <c r="P5333" s="1" t="str">
        <f>IF(Table1[[#This Row],[quantity]]&gt;=6,"Bulk Order","-")</f>
        <v>-</v>
      </c>
    </row>
    <row r="5334" spans="1:16" ht="14.25" customHeight="1" x14ac:dyDescent="0.3">
      <c r="A5334" s="6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7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/>
      <c r="N5334" s="1" t="s">
        <v>23</v>
      </c>
      <c r="O5334" s="7">
        <f t="shared" si="168"/>
        <v>3465.7714000000001</v>
      </c>
      <c r="P5334" s="1" t="str">
        <f>IF(Table1[[#This Row],[quantity]]&gt;=6,"Bulk Order","-")</f>
        <v>Bulk Order</v>
      </c>
    </row>
    <row r="5335" spans="1:16" ht="14.25" customHeight="1" x14ac:dyDescent="0.3">
      <c r="A5335" s="6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7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/>
      <c r="N5335" s="1" t="s">
        <v>34</v>
      </c>
      <c r="O5335" s="7">
        <f t="shared" si="168"/>
        <v>3647.1617000000001</v>
      </c>
      <c r="P5335" s="1" t="str">
        <f>IF(Table1[[#This Row],[quantity]]&gt;=6,"Bulk Order","-")</f>
        <v>-</v>
      </c>
    </row>
    <row r="5336" spans="1:16" ht="14.25" customHeight="1" x14ac:dyDescent="0.3">
      <c r="A5336" s="6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7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/>
      <c r="N5336" s="1" t="s">
        <v>48</v>
      </c>
      <c r="O5336" s="7">
        <f t="shared" si="168"/>
        <v>3941.0994000000001</v>
      </c>
      <c r="P5336" s="1" t="str">
        <f>IF(Table1[[#This Row],[quantity]]&gt;=6,"Bulk Order","-")</f>
        <v>Bulk Order</v>
      </c>
    </row>
    <row r="5337" spans="1:16" ht="14.25" customHeight="1" x14ac:dyDescent="0.3">
      <c r="A5337" s="6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7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/>
      <c r="N5337" s="1" t="s">
        <v>17</v>
      </c>
      <c r="O5337" s="7">
        <f t="shared" si="168"/>
        <v>1341.3</v>
      </c>
      <c r="P5337" s="1" t="str">
        <f>IF(Table1[[#This Row],[quantity]]&gt;=6,"Bulk Order","-")</f>
        <v>-</v>
      </c>
    </row>
    <row r="5338" spans="1:16" ht="14.25" customHeight="1" x14ac:dyDescent="0.3">
      <c r="A5338" s="6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7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/>
      <c r="N5338" s="1" t="s">
        <v>48</v>
      </c>
      <c r="O5338" s="7">
        <f t="shared" si="168"/>
        <v>856.23480000000006</v>
      </c>
      <c r="P5338" s="1" t="str">
        <f>IF(Table1[[#This Row],[quantity]]&gt;=6,"Bulk Order","-")</f>
        <v>Bulk Order</v>
      </c>
    </row>
    <row r="5339" spans="1:16" ht="14.25" customHeight="1" x14ac:dyDescent="0.3">
      <c r="A5339" s="6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7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/>
      <c r="N5339" s="1" t="s">
        <v>48</v>
      </c>
      <c r="O5339" s="7">
        <f t="shared" si="168"/>
        <v>3711.8576000000003</v>
      </c>
      <c r="P5339" s="1" t="str">
        <f>IF(Table1[[#This Row],[quantity]]&gt;=6,"Bulk Order","-")</f>
        <v>-</v>
      </c>
    </row>
    <row r="5340" spans="1:16" ht="14.25" customHeight="1" x14ac:dyDescent="0.3">
      <c r="A5340" s="6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7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/>
      <c r="N5340" s="1" t="s">
        <v>39</v>
      </c>
      <c r="O5340" s="7">
        <f t="shared" si="168"/>
        <v>1062.3018000000002</v>
      </c>
      <c r="P5340" s="1" t="str">
        <f>IF(Table1[[#This Row],[quantity]]&gt;=6,"Bulk Order","-")</f>
        <v>-</v>
      </c>
    </row>
    <row r="5341" spans="1:16" ht="14.25" customHeight="1" x14ac:dyDescent="0.3">
      <c r="A5341" s="6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7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/>
      <c r="N5341" s="1" t="s">
        <v>34</v>
      </c>
      <c r="O5341" s="7">
        <f t="shared" si="168"/>
        <v>3652.5641000000001</v>
      </c>
      <c r="P5341" s="1" t="str">
        <f>IF(Table1[[#This Row],[quantity]]&gt;=6,"Bulk Order","-")</f>
        <v>-</v>
      </c>
    </row>
    <row r="5342" spans="1:16" ht="14.25" customHeight="1" x14ac:dyDescent="0.3">
      <c r="A5342" s="6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7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/>
      <c r="N5342" s="1" t="s">
        <v>39</v>
      </c>
      <c r="O5342" s="7">
        <f t="shared" si="168"/>
        <v>3694.9590000000003</v>
      </c>
      <c r="P5342" s="1" t="str">
        <f>IF(Table1[[#This Row],[quantity]]&gt;=6,"Bulk Order","-")</f>
        <v>-</v>
      </c>
    </row>
    <row r="5343" spans="1:16" ht="14.25" customHeight="1" x14ac:dyDescent="0.3">
      <c r="A5343" s="6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7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/>
      <c r="N5343" s="1" t="s">
        <v>28</v>
      </c>
      <c r="O5343" s="7">
        <f t="shared" si="168"/>
        <v>3593.4735000000001</v>
      </c>
      <c r="P5343" s="1" t="str">
        <f>IF(Table1[[#This Row],[quantity]]&gt;=6,"Bulk Order","-")</f>
        <v>Bulk Order</v>
      </c>
    </row>
    <row r="5344" spans="1:16" ht="14.25" customHeight="1" x14ac:dyDescent="0.3">
      <c r="A5344" s="6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7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/>
      <c r="N5344" s="1" t="s">
        <v>34</v>
      </c>
      <c r="O5344" s="7">
        <f t="shared" si="168"/>
        <v>2010.05</v>
      </c>
      <c r="P5344" s="1" t="str">
        <f>IF(Table1[[#This Row],[quantity]]&gt;=6,"Bulk Order","-")</f>
        <v>Bulk Order</v>
      </c>
    </row>
    <row r="5345" spans="1:16" ht="14.25" customHeight="1" x14ac:dyDescent="0.3">
      <c r="A5345" s="6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7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/>
      <c r="N5345" s="1" t="s">
        <v>34</v>
      </c>
      <c r="O5345" s="7">
        <f t="shared" si="168"/>
        <v>3428.2843999999996</v>
      </c>
      <c r="P5345" s="1" t="str">
        <f>IF(Table1[[#This Row],[quantity]]&gt;=6,"Bulk Order","-")</f>
        <v>-</v>
      </c>
    </row>
    <row r="5346" spans="1:16" ht="14.25" customHeight="1" x14ac:dyDescent="0.3">
      <c r="A5346" s="6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7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/>
      <c r="N5346" s="1" t="s">
        <v>23</v>
      </c>
      <c r="O5346" s="7">
        <f t="shared" si="168"/>
        <v>3001.32</v>
      </c>
      <c r="P5346" s="1" t="str">
        <f>IF(Table1[[#This Row],[quantity]]&gt;=6,"Bulk Order","-")</f>
        <v>-</v>
      </c>
    </row>
    <row r="5347" spans="1:16" ht="14.25" customHeight="1" x14ac:dyDescent="0.3">
      <c r="A5347" s="6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7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/>
      <c r="N5347" s="1" t="s">
        <v>34</v>
      </c>
      <c r="O5347" s="7">
        <f t="shared" si="168"/>
        <v>1986.3887999999997</v>
      </c>
      <c r="P5347" s="1" t="str">
        <f>IF(Table1[[#This Row],[quantity]]&gt;=6,"Bulk Order","-")</f>
        <v>-</v>
      </c>
    </row>
    <row r="5348" spans="1:16" ht="14.25" customHeight="1" x14ac:dyDescent="0.3">
      <c r="A5348" s="6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7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/>
      <c r="N5348" s="1" t="s">
        <v>48</v>
      </c>
      <c r="O5348" s="7">
        <f t="shared" si="168"/>
        <v>2639.8125</v>
      </c>
      <c r="P5348" s="1" t="str">
        <f>IF(Table1[[#This Row],[quantity]]&gt;=6,"Bulk Order","-")</f>
        <v>Bulk Order</v>
      </c>
    </row>
    <row r="5349" spans="1:16" ht="14.25" customHeight="1" x14ac:dyDescent="0.3">
      <c r="A5349" s="6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7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/>
      <c r="N5349" s="1" t="s">
        <v>39</v>
      </c>
      <c r="O5349" s="7">
        <f t="shared" si="168"/>
        <v>213.8372</v>
      </c>
      <c r="P5349" s="1" t="str">
        <f>IF(Table1[[#This Row],[quantity]]&gt;=6,"Bulk Order","-")</f>
        <v>Bulk Order</v>
      </c>
    </row>
    <row r="5350" spans="1:16" ht="14.25" customHeight="1" x14ac:dyDescent="0.3">
      <c r="A5350" s="6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7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/>
      <c r="N5350" s="1" t="s">
        <v>28</v>
      </c>
      <c r="O5350" s="7">
        <f t="shared" si="168"/>
        <v>1026.8951999999999</v>
      </c>
      <c r="P5350" s="1" t="str">
        <f>IF(Table1[[#This Row],[quantity]]&gt;=6,"Bulk Order","-")</f>
        <v>-</v>
      </c>
    </row>
    <row r="5351" spans="1:16" ht="14.25" customHeight="1" x14ac:dyDescent="0.3">
      <c r="A5351" s="6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7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/>
      <c r="N5351" s="1" t="s">
        <v>48</v>
      </c>
      <c r="O5351" s="7">
        <f t="shared" si="168"/>
        <v>3931.9844000000003</v>
      </c>
      <c r="P5351" s="1" t="str">
        <f>IF(Table1[[#This Row],[quantity]]&gt;=6,"Bulk Order","-")</f>
        <v>-</v>
      </c>
    </row>
    <row r="5352" spans="1:16" ht="14.25" customHeight="1" x14ac:dyDescent="0.3">
      <c r="A5352" s="6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7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/>
      <c r="N5352" s="1" t="s">
        <v>17</v>
      </c>
      <c r="O5352" s="7">
        <f t="shared" si="168"/>
        <v>595.82429999999999</v>
      </c>
      <c r="P5352" s="1" t="str">
        <f>IF(Table1[[#This Row],[quantity]]&gt;=6,"Bulk Order","-")</f>
        <v>Bulk Order</v>
      </c>
    </row>
    <row r="5353" spans="1:16" ht="14.25" customHeight="1" x14ac:dyDescent="0.3">
      <c r="A5353" s="6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7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/>
      <c r="N5353" s="1" t="s">
        <v>17</v>
      </c>
      <c r="O5353" s="7">
        <f t="shared" si="168"/>
        <v>1235.7248</v>
      </c>
      <c r="P5353" s="1" t="str">
        <f>IF(Table1[[#This Row],[quantity]]&gt;=6,"Bulk Order","-")</f>
        <v>-</v>
      </c>
    </row>
    <row r="5354" spans="1:16" ht="14.25" customHeight="1" x14ac:dyDescent="0.3">
      <c r="A5354" s="6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7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/>
      <c r="N5354" s="1" t="s">
        <v>17</v>
      </c>
      <c r="O5354" s="7">
        <f t="shared" si="168"/>
        <v>1084.5744</v>
      </c>
      <c r="P5354" s="1" t="str">
        <f>IF(Table1[[#This Row],[quantity]]&gt;=6,"Bulk Order","-")</f>
        <v>-</v>
      </c>
    </row>
    <row r="5355" spans="1:16" ht="14.25" customHeight="1" x14ac:dyDescent="0.3">
      <c r="A5355" s="6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7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/>
      <c r="N5355" s="1" t="s">
        <v>39</v>
      </c>
      <c r="O5355" s="7">
        <f t="shared" si="168"/>
        <v>1272.7739999999999</v>
      </c>
      <c r="P5355" s="1" t="str">
        <f>IF(Table1[[#This Row],[quantity]]&gt;=6,"Bulk Order","-")</f>
        <v>Bulk Order</v>
      </c>
    </row>
    <row r="5356" spans="1:16" ht="14.25" customHeight="1" x14ac:dyDescent="0.3">
      <c r="A5356" s="6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7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/>
      <c r="N5356" s="1" t="s">
        <v>48</v>
      </c>
      <c r="O5356" s="7">
        <f t="shared" si="168"/>
        <v>2655.6336000000001</v>
      </c>
      <c r="P5356" s="1" t="str">
        <f>IF(Table1[[#This Row],[quantity]]&gt;=6,"Bulk Order","-")</f>
        <v>-</v>
      </c>
    </row>
    <row r="5357" spans="1:16" ht="14.25" customHeight="1" x14ac:dyDescent="0.3">
      <c r="A5357" s="6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7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/>
      <c r="N5357" s="1" t="s">
        <v>34</v>
      </c>
      <c r="O5357" s="7">
        <f t="shared" si="168"/>
        <v>4831.9288999999999</v>
      </c>
      <c r="P5357" s="1" t="str">
        <f>IF(Table1[[#This Row],[quantity]]&gt;=6,"Bulk Order","-")</f>
        <v>Bulk Order</v>
      </c>
    </row>
    <row r="5358" spans="1:16" ht="14.25" customHeight="1" x14ac:dyDescent="0.3">
      <c r="A5358" s="6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7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/>
      <c r="N5358" s="1" t="s">
        <v>48</v>
      </c>
      <c r="O5358" s="7">
        <f t="shared" si="168"/>
        <v>1164.1476</v>
      </c>
      <c r="P5358" s="1" t="str">
        <f>IF(Table1[[#This Row],[quantity]]&gt;=6,"Bulk Order","-")</f>
        <v>-</v>
      </c>
    </row>
    <row r="5359" spans="1:16" ht="14.25" customHeight="1" x14ac:dyDescent="0.3">
      <c r="A5359" s="6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7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/>
      <c r="N5359" s="1" t="s">
        <v>48</v>
      </c>
      <c r="O5359" s="7">
        <f t="shared" si="168"/>
        <v>1919.3165999999999</v>
      </c>
      <c r="P5359" s="1" t="str">
        <f>IF(Table1[[#This Row],[quantity]]&gt;=6,"Bulk Order","-")</f>
        <v>-</v>
      </c>
    </row>
    <row r="5360" spans="1:16" ht="14.25" customHeight="1" x14ac:dyDescent="0.3">
      <c r="A5360" s="6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7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/>
      <c r="N5360" s="1" t="s">
        <v>34</v>
      </c>
      <c r="O5360" s="7">
        <f t="shared" si="168"/>
        <v>2784.3513999999996</v>
      </c>
      <c r="P5360" s="1" t="str">
        <f>IF(Table1[[#This Row],[quantity]]&gt;=6,"Bulk Order","-")</f>
        <v>Bulk Order</v>
      </c>
    </row>
    <row r="5361" spans="1:16" ht="14.25" customHeight="1" x14ac:dyDescent="0.3">
      <c r="A5361" s="6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7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/>
      <c r="N5361" s="1" t="s">
        <v>17</v>
      </c>
      <c r="O5361" s="7">
        <f t="shared" si="168"/>
        <v>2104.4684000000002</v>
      </c>
      <c r="P5361" s="1" t="str">
        <f>IF(Table1[[#This Row],[quantity]]&gt;=6,"Bulk Order","-")</f>
        <v>Bulk Order</v>
      </c>
    </row>
    <row r="5362" spans="1:16" ht="14.25" customHeight="1" x14ac:dyDescent="0.3">
      <c r="A5362" s="6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7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/>
      <c r="N5362" s="1" t="s">
        <v>23</v>
      </c>
      <c r="O5362" s="7">
        <f t="shared" si="168"/>
        <v>398.56470000000002</v>
      </c>
      <c r="P5362" s="1" t="str">
        <f>IF(Table1[[#This Row],[quantity]]&gt;=6,"Bulk Order","-")</f>
        <v>-</v>
      </c>
    </row>
    <row r="5363" spans="1:16" ht="14.25" customHeight="1" x14ac:dyDescent="0.3">
      <c r="A5363" s="6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7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/>
      <c r="N5363" s="1" t="s">
        <v>34</v>
      </c>
      <c r="O5363" s="7">
        <f t="shared" si="168"/>
        <v>2410.8429000000001</v>
      </c>
      <c r="P5363" s="1" t="str">
        <f>IF(Table1[[#This Row],[quantity]]&gt;=6,"Bulk Order","-")</f>
        <v>-</v>
      </c>
    </row>
    <row r="5364" spans="1:16" ht="14.25" customHeight="1" x14ac:dyDescent="0.3">
      <c r="A5364" s="6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7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/>
      <c r="N5364" s="1" t="s">
        <v>17</v>
      </c>
      <c r="O5364" s="7">
        <f t="shared" si="168"/>
        <v>4342.5018</v>
      </c>
      <c r="P5364" s="1" t="str">
        <f>IF(Table1[[#This Row],[quantity]]&gt;=6,"Bulk Order","-")</f>
        <v>Bulk Order</v>
      </c>
    </row>
    <row r="5365" spans="1:16" ht="14.25" customHeight="1" x14ac:dyDescent="0.3">
      <c r="A5365" s="6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7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/>
      <c r="N5365" s="1" t="s">
        <v>48</v>
      </c>
      <c r="O5365" s="7">
        <f t="shared" si="168"/>
        <v>923.56679999999994</v>
      </c>
      <c r="P5365" s="1" t="str">
        <f>IF(Table1[[#This Row],[quantity]]&gt;=6,"Bulk Order","-")</f>
        <v>-</v>
      </c>
    </row>
    <row r="5366" spans="1:16" ht="14.25" customHeight="1" x14ac:dyDescent="0.3">
      <c r="A5366" s="6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7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/>
      <c r="N5366" s="1" t="s">
        <v>23</v>
      </c>
      <c r="O5366" s="7">
        <f t="shared" si="168"/>
        <v>2005.3713999999998</v>
      </c>
      <c r="P5366" s="1" t="str">
        <f>IF(Table1[[#This Row],[quantity]]&gt;=6,"Bulk Order","-")</f>
        <v>Bulk Order</v>
      </c>
    </row>
    <row r="5367" spans="1:16" ht="14.25" customHeight="1" x14ac:dyDescent="0.3">
      <c r="A5367" s="6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7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/>
      <c r="N5367" s="1" t="s">
        <v>23</v>
      </c>
      <c r="O5367" s="7">
        <f t="shared" si="168"/>
        <v>3552.777</v>
      </c>
      <c r="P5367" s="1" t="str">
        <f>IF(Table1[[#This Row],[quantity]]&gt;=6,"Bulk Order","-")</f>
        <v>Bulk Order</v>
      </c>
    </row>
    <row r="5368" spans="1:16" ht="14.25" customHeight="1" x14ac:dyDescent="0.3">
      <c r="A5368" s="6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7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/>
      <c r="N5368" s="1" t="s">
        <v>17</v>
      </c>
      <c r="O5368" s="7">
        <f t="shared" si="168"/>
        <v>3248.2215000000001</v>
      </c>
      <c r="P5368" s="1" t="str">
        <f>IF(Table1[[#This Row],[quantity]]&gt;=6,"Bulk Order","-")</f>
        <v>-</v>
      </c>
    </row>
    <row r="5369" spans="1:16" ht="14.25" customHeight="1" x14ac:dyDescent="0.3">
      <c r="A5369" s="6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7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/>
      <c r="N5369" s="1" t="s">
        <v>34</v>
      </c>
      <c r="O5369" s="7">
        <f t="shared" si="168"/>
        <v>2639.2596000000003</v>
      </c>
      <c r="P5369" s="1" t="str">
        <f>IF(Table1[[#This Row],[quantity]]&gt;=6,"Bulk Order","-")</f>
        <v>-</v>
      </c>
    </row>
    <row r="5370" spans="1:16" ht="14.25" customHeight="1" x14ac:dyDescent="0.3">
      <c r="A5370" s="6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7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/>
      <c r="N5370" s="1" t="s">
        <v>28</v>
      </c>
      <c r="O5370" s="7">
        <f t="shared" si="168"/>
        <v>4761.4574000000002</v>
      </c>
      <c r="P5370" s="1" t="str">
        <f>IF(Table1[[#This Row],[quantity]]&gt;=6,"Bulk Order","-")</f>
        <v>-</v>
      </c>
    </row>
    <row r="5371" spans="1:16" ht="14.25" customHeight="1" x14ac:dyDescent="0.3">
      <c r="A5371" s="6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7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/>
      <c r="N5371" s="1" t="s">
        <v>17</v>
      </c>
      <c r="O5371" s="7">
        <f t="shared" si="168"/>
        <v>823.55680000000007</v>
      </c>
      <c r="P5371" s="1" t="str">
        <f>IF(Table1[[#This Row],[quantity]]&gt;=6,"Bulk Order","-")</f>
        <v>Bulk Order</v>
      </c>
    </row>
    <row r="5372" spans="1:16" ht="14.25" customHeight="1" x14ac:dyDescent="0.3">
      <c r="A5372" s="6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7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/>
      <c r="N5372" s="1" t="s">
        <v>39</v>
      </c>
      <c r="O5372" s="7">
        <f t="shared" si="168"/>
        <v>3381.2288999999996</v>
      </c>
      <c r="P5372" s="1" t="str">
        <f>IF(Table1[[#This Row],[quantity]]&gt;=6,"Bulk Order","-")</f>
        <v>Bulk Order</v>
      </c>
    </row>
    <row r="5373" spans="1:16" ht="14.25" customHeight="1" x14ac:dyDescent="0.3">
      <c r="A5373" s="6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7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/>
      <c r="N5373" s="1" t="s">
        <v>48</v>
      </c>
      <c r="O5373" s="7">
        <f t="shared" si="168"/>
        <v>1632.93</v>
      </c>
      <c r="P5373" s="1" t="str">
        <f>IF(Table1[[#This Row],[quantity]]&gt;=6,"Bulk Order","-")</f>
        <v>Bulk Order</v>
      </c>
    </row>
    <row r="5374" spans="1:16" ht="14.25" customHeight="1" x14ac:dyDescent="0.3">
      <c r="A5374" s="6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7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/>
      <c r="N5374" s="1" t="s">
        <v>34</v>
      </c>
      <c r="O5374" s="7">
        <f t="shared" si="168"/>
        <v>1642.1855999999998</v>
      </c>
      <c r="P5374" s="1" t="str">
        <f>IF(Table1[[#This Row],[quantity]]&gt;=6,"Bulk Order","-")</f>
        <v>-</v>
      </c>
    </row>
    <row r="5375" spans="1:16" ht="14.25" customHeight="1" x14ac:dyDescent="0.3">
      <c r="A5375" s="6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7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/>
      <c r="N5375" s="1" t="s">
        <v>34</v>
      </c>
      <c r="O5375" s="7">
        <f t="shared" si="168"/>
        <v>2412.683</v>
      </c>
      <c r="P5375" s="1" t="str">
        <f>IF(Table1[[#This Row],[quantity]]&gt;=6,"Bulk Order","-")</f>
        <v>-</v>
      </c>
    </row>
    <row r="5376" spans="1:16" ht="14.25" customHeight="1" x14ac:dyDescent="0.3">
      <c r="A5376" s="6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7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/>
      <c r="N5376" s="1" t="s">
        <v>28</v>
      </c>
      <c r="O5376" s="7">
        <f t="shared" si="168"/>
        <v>164.53559999999999</v>
      </c>
      <c r="P5376" s="1" t="str">
        <f>IF(Table1[[#This Row],[quantity]]&gt;=6,"Bulk Order","-")</f>
        <v>-</v>
      </c>
    </row>
    <row r="5377" spans="1:16" ht="14.25" customHeight="1" x14ac:dyDescent="0.3">
      <c r="A5377" s="6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7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/>
      <c r="N5377" s="1" t="s">
        <v>17</v>
      </c>
      <c r="O5377" s="7">
        <f t="shared" si="168"/>
        <v>897.27</v>
      </c>
      <c r="P5377" s="1" t="str">
        <f>IF(Table1[[#This Row],[quantity]]&gt;=6,"Bulk Order","-")</f>
        <v>-</v>
      </c>
    </row>
    <row r="5378" spans="1:16" ht="14.25" customHeight="1" x14ac:dyDescent="0.3">
      <c r="A5378" s="6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7"/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/>
      <c r="N5378" s="1" t="s">
        <v>48</v>
      </c>
      <c r="O5378" s="7">
        <f t="shared" si="168"/>
        <v>887.02620000000002</v>
      </c>
      <c r="P5378" s="1" t="str">
        <f>IF(Table1[[#This Row],[quantity]]&gt;=6,"Bulk Order","-")</f>
        <v>Bulk Order</v>
      </c>
    </row>
    <row r="5379" spans="1:16" ht="14.25" customHeight="1" x14ac:dyDescent="0.3">
      <c r="A5379" s="6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ref="F5379:F5442" si="169">D5379*E5379</f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/>
      <c r="N5379" s="1" t="s">
        <v>48</v>
      </c>
      <c r="O5379" s="7">
        <f t="shared" ref="O5379:O5442" si="170">D5379-F5379</f>
        <v>701.63100000000009</v>
      </c>
      <c r="P5379" s="1" t="str">
        <f>IF(Table1[[#This Row],[quantity]]&gt;=6,"Bulk Order","-")</f>
        <v>-</v>
      </c>
    </row>
    <row r="5380" spans="1:16" ht="14.25" customHeight="1" x14ac:dyDescent="0.3">
      <c r="A5380" s="6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9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/>
      <c r="N5380" s="1" t="s">
        <v>17</v>
      </c>
      <c r="O5380" s="7">
        <f t="shared" si="170"/>
        <v>1069.3117</v>
      </c>
      <c r="P5380" s="1" t="str">
        <f>IF(Table1[[#This Row],[quantity]]&gt;=6,"Bulk Order","-")</f>
        <v>-</v>
      </c>
    </row>
    <row r="5381" spans="1:16" ht="14.25" customHeight="1" x14ac:dyDescent="0.3">
      <c r="A5381" s="6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9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/>
      <c r="N5381" s="1" t="s">
        <v>48</v>
      </c>
      <c r="O5381" s="7">
        <f t="shared" si="170"/>
        <v>2378.3490000000002</v>
      </c>
      <c r="P5381" s="1" t="str">
        <f>IF(Table1[[#This Row],[quantity]]&gt;=6,"Bulk Order","-")</f>
        <v>Bulk Order</v>
      </c>
    </row>
    <row r="5382" spans="1:16" ht="14.25" customHeight="1" x14ac:dyDescent="0.3">
      <c r="A5382" s="6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9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/>
      <c r="N5382" s="1" t="s">
        <v>39</v>
      </c>
      <c r="O5382" s="7">
        <f t="shared" si="170"/>
        <v>814.08</v>
      </c>
      <c r="P5382" s="1" t="str">
        <f>IF(Table1[[#This Row],[quantity]]&gt;=6,"Bulk Order","-")</f>
        <v>Bulk Order</v>
      </c>
    </row>
    <row r="5383" spans="1:16" ht="14.25" customHeight="1" x14ac:dyDescent="0.3">
      <c r="A5383" s="6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9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/>
      <c r="N5383" s="1" t="s">
        <v>17</v>
      </c>
      <c r="O5383" s="7">
        <f t="shared" si="170"/>
        <v>1757.5610000000001</v>
      </c>
      <c r="P5383" s="1" t="str">
        <f>IF(Table1[[#This Row],[quantity]]&gt;=6,"Bulk Order","-")</f>
        <v>-</v>
      </c>
    </row>
    <row r="5384" spans="1:16" ht="14.25" customHeight="1" x14ac:dyDescent="0.3">
      <c r="A5384" s="6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9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/>
      <c r="N5384" s="1" t="s">
        <v>39</v>
      </c>
      <c r="O5384" s="7">
        <f t="shared" si="170"/>
        <v>3617.6831999999999</v>
      </c>
      <c r="P5384" s="1" t="str">
        <f>IF(Table1[[#This Row],[quantity]]&gt;=6,"Bulk Order","-")</f>
        <v>Bulk Order</v>
      </c>
    </row>
    <row r="5385" spans="1:16" ht="14.25" customHeight="1" x14ac:dyDescent="0.3">
      <c r="A5385" s="6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9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/>
      <c r="N5385" s="1" t="s">
        <v>23</v>
      </c>
      <c r="O5385" s="7">
        <f t="shared" si="170"/>
        <v>742.84080000000006</v>
      </c>
      <c r="P5385" s="1" t="str">
        <f>IF(Table1[[#This Row],[quantity]]&gt;=6,"Bulk Order","-")</f>
        <v>-</v>
      </c>
    </row>
    <row r="5386" spans="1:16" ht="14.25" customHeight="1" x14ac:dyDescent="0.3">
      <c r="A5386" s="6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9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/>
      <c r="N5386" s="1" t="s">
        <v>39</v>
      </c>
      <c r="O5386" s="7">
        <f t="shared" si="170"/>
        <v>2684.5880000000002</v>
      </c>
      <c r="P5386" s="1" t="str">
        <f>IF(Table1[[#This Row],[quantity]]&gt;=6,"Bulk Order","-")</f>
        <v>-</v>
      </c>
    </row>
    <row r="5387" spans="1:16" ht="14.25" customHeight="1" x14ac:dyDescent="0.3">
      <c r="A5387" s="6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9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/>
      <c r="N5387" s="1" t="s">
        <v>34</v>
      </c>
      <c r="O5387" s="7">
        <f t="shared" si="170"/>
        <v>2824.7960000000003</v>
      </c>
      <c r="P5387" s="1" t="str">
        <f>IF(Table1[[#This Row],[quantity]]&gt;=6,"Bulk Order","-")</f>
        <v>Bulk Order</v>
      </c>
    </row>
    <row r="5388" spans="1:16" ht="14.25" customHeight="1" x14ac:dyDescent="0.3">
      <c r="A5388" s="6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9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/>
      <c r="N5388" s="1" t="s">
        <v>48</v>
      </c>
      <c r="O5388" s="7">
        <f t="shared" si="170"/>
        <v>718.61579999999992</v>
      </c>
      <c r="P5388" s="1" t="str">
        <f>IF(Table1[[#This Row],[quantity]]&gt;=6,"Bulk Order","-")</f>
        <v>-</v>
      </c>
    </row>
    <row r="5389" spans="1:16" ht="14.25" customHeight="1" x14ac:dyDescent="0.3">
      <c r="A5389" s="6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9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/>
      <c r="N5389" s="1" t="s">
        <v>48</v>
      </c>
      <c r="O5389" s="7">
        <f t="shared" si="170"/>
        <v>4850.2453999999998</v>
      </c>
      <c r="P5389" s="1" t="str">
        <f>IF(Table1[[#This Row],[quantity]]&gt;=6,"Bulk Order","-")</f>
        <v>Bulk Order</v>
      </c>
    </row>
    <row r="5390" spans="1:16" ht="14.25" customHeight="1" x14ac:dyDescent="0.3">
      <c r="A5390" s="6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9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/>
      <c r="N5390" s="1" t="s">
        <v>23</v>
      </c>
      <c r="O5390" s="7">
        <f t="shared" si="170"/>
        <v>2973.4672</v>
      </c>
      <c r="P5390" s="1" t="str">
        <f>IF(Table1[[#This Row],[quantity]]&gt;=6,"Bulk Order","-")</f>
        <v>Bulk Order</v>
      </c>
    </row>
    <row r="5391" spans="1:16" ht="14.25" customHeight="1" x14ac:dyDescent="0.3">
      <c r="A5391" s="6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9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/>
      <c r="N5391" s="1" t="s">
        <v>28</v>
      </c>
      <c r="O5391" s="7">
        <f t="shared" si="170"/>
        <v>1231.5498000000002</v>
      </c>
      <c r="P5391" s="1" t="str">
        <f>IF(Table1[[#This Row],[quantity]]&gt;=6,"Bulk Order","-")</f>
        <v>-</v>
      </c>
    </row>
    <row r="5392" spans="1:16" ht="14.25" customHeight="1" x14ac:dyDescent="0.3">
      <c r="A5392" s="6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9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/>
      <c r="N5392" s="1" t="s">
        <v>48</v>
      </c>
      <c r="O5392" s="7">
        <f t="shared" si="170"/>
        <v>3162.1135999999997</v>
      </c>
      <c r="P5392" s="1" t="str">
        <f>IF(Table1[[#This Row],[quantity]]&gt;=6,"Bulk Order","-")</f>
        <v>Bulk Order</v>
      </c>
    </row>
    <row r="5393" spans="1:16" ht="14.25" customHeight="1" x14ac:dyDescent="0.3">
      <c r="A5393" s="6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9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/>
      <c r="N5393" s="1" t="s">
        <v>23</v>
      </c>
      <c r="O5393" s="7">
        <f t="shared" si="170"/>
        <v>1985.1258</v>
      </c>
      <c r="P5393" s="1" t="str">
        <f>IF(Table1[[#This Row],[quantity]]&gt;=6,"Bulk Order","-")</f>
        <v>-</v>
      </c>
    </row>
    <row r="5394" spans="1:16" ht="14.25" customHeight="1" x14ac:dyDescent="0.3">
      <c r="A5394" s="6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9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/>
      <c r="N5394" s="1" t="s">
        <v>17</v>
      </c>
      <c r="O5394" s="7">
        <f t="shared" si="170"/>
        <v>1903.617</v>
      </c>
      <c r="P5394" s="1" t="str">
        <f>IF(Table1[[#This Row],[quantity]]&gt;=6,"Bulk Order","-")</f>
        <v>-</v>
      </c>
    </row>
    <row r="5395" spans="1:16" ht="14.25" customHeight="1" x14ac:dyDescent="0.3">
      <c r="A5395" s="6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9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/>
      <c r="N5395" s="1" t="s">
        <v>39</v>
      </c>
      <c r="O5395" s="7">
        <f t="shared" si="170"/>
        <v>2188.2591000000002</v>
      </c>
      <c r="P5395" s="1" t="str">
        <f>IF(Table1[[#This Row],[quantity]]&gt;=6,"Bulk Order","-")</f>
        <v>Bulk Order</v>
      </c>
    </row>
    <row r="5396" spans="1:16" ht="14.25" customHeight="1" x14ac:dyDescent="0.3">
      <c r="A5396" s="6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9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/>
      <c r="N5396" s="1" t="s">
        <v>17</v>
      </c>
      <c r="O5396" s="7">
        <f t="shared" si="170"/>
        <v>1202.5374999999999</v>
      </c>
      <c r="P5396" s="1" t="str">
        <f>IF(Table1[[#This Row],[quantity]]&gt;=6,"Bulk Order","-")</f>
        <v>Bulk Order</v>
      </c>
    </row>
    <row r="5397" spans="1:16" ht="14.25" customHeight="1" x14ac:dyDescent="0.3">
      <c r="A5397" s="6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9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/>
      <c r="N5397" s="1" t="s">
        <v>48</v>
      </c>
      <c r="O5397" s="7">
        <f t="shared" si="170"/>
        <v>3036.1585999999998</v>
      </c>
      <c r="P5397" s="1" t="str">
        <f>IF(Table1[[#This Row],[quantity]]&gt;=6,"Bulk Order","-")</f>
        <v>-</v>
      </c>
    </row>
    <row r="5398" spans="1:16" ht="14.25" customHeight="1" x14ac:dyDescent="0.3">
      <c r="A5398" s="6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9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/>
      <c r="N5398" s="1" t="s">
        <v>17</v>
      </c>
      <c r="O5398" s="7">
        <f t="shared" si="170"/>
        <v>4045.4685999999997</v>
      </c>
      <c r="P5398" s="1" t="str">
        <f>IF(Table1[[#This Row],[quantity]]&gt;=6,"Bulk Order","-")</f>
        <v>-</v>
      </c>
    </row>
    <row r="5399" spans="1:16" ht="14.25" customHeight="1" x14ac:dyDescent="0.3">
      <c r="A5399" s="6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9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/>
      <c r="N5399" s="1" t="s">
        <v>48</v>
      </c>
      <c r="O5399" s="7">
        <f t="shared" si="170"/>
        <v>3566.4234999999999</v>
      </c>
      <c r="P5399" s="1" t="str">
        <f>IF(Table1[[#This Row],[quantity]]&gt;=6,"Bulk Order","-")</f>
        <v>-</v>
      </c>
    </row>
    <row r="5400" spans="1:16" ht="14.25" customHeight="1" x14ac:dyDescent="0.3">
      <c r="A5400" s="6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9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/>
      <c r="N5400" s="1" t="s">
        <v>28</v>
      </c>
      <c r="O5400" s="7">
        <f t="shared" si="170"/>
        <v>162.5119</v>
      </c>
      <c r="P5400" s="1" t="str">
        <f>IF(Table1[[#This Row],[quantity]]&gt;=6,"Bulk Order","-")</f>
        <v>Bulk Order</v>
      </c>
    </row>
    <row r="5401" spans="1:16" ht="14.25" customHeight="1" x14ac:dyDescent="0.3">
      <c r="A5401" s="6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9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/>
      <c r="N5401" s="1" t="s">
        <v>23</v>
      </c>
      <c r="O5401" s="7">
        <f t="shared" si="170"/>
        <v>2933.0321999999996</v>
      </c>
      <c r="P5401" s="1" t="str">
        <f>IF(Table1[[#This Row],[quantity]]&gt;=6,"Bulk Order","-")</f>
        <v>Bulk Order</v>
      </c>
    </row>
    <row r="5402" spans="1:16" ht="14.25" customHeight="1" x14ac:dyDescent="0.3">
      <c r="A5402" s="6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9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/>
      <c r="N5402" s="1" t="s">
        <v>28</v>
      </c>
      <c r="O5402" s="7">
        <f t="shared" si="170"/>
        <v>1887.7381</v>
      </c>
      <c r="P5402" s="1" t="str">
        <f>IF(Table1[[#This Row],[quantity]]&gt;=6,"Bulk Order","-")</f>
        <v>-</v>
      </c>
    </row>
    <row r="5403" spans="1:16" ht="14.25" customHeight="1" x14ac:dyDescent="0.3">
      <c r="A5403" s="6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9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/>
      <c r="N5403" s="1" t="s">
        <v>23</v>
      </c>
      <c r="O5403" s="7">
        <f t="shared" si="170"/>
        <v>3599.4756000000002</v>
      </c>
      <c r="P5403" s="1" t="str">
        <f>IF(Table1[[#This Row],[quantity]]&gt;=6,"Bulk Order","-")</f>
        <v>Bulk Order</v>
      </c>
    </row>
    <row r="5404" spans="1:16" ht="14.25" customHeight="1" x14ac:dyDescent="0.3">
      <c r="A5404" s="6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9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/>
      <c r="N5404" s="1" t="s">
        <v>23</v>
      </c>
      <c r="O5404" s="7">
        <f t="shared" si="170"/>
        <v>3599.4892</v>
      </c>
      <c r="P5404" s="1" t="str">
        <f>IF(Table1[[#This Row],[quantity]]&gt;=6,"Bulk Order","-")</f>
        <v>-</v>
      </c>
    </row>
    <row r="5405" spans="1:16" ht="14.25" customHeight="1" x14ac:dyDescent="0.3">
      <c r="A5405" s="6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9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/>
      <c r="N5405" s="1" t="s">
        <v>23</v>
      </c>
      <c r="O5405" s="7">
        <f t="shared" si="170"/>
        <v>2706.7312000000002</v>
      </c>
      <c r="P5405" s="1" t="str">
        <f>IF(Table1[[#This Row],[quantity]]&gt;=6,"Bulk Order","-")</f>
        <v>Bulk Order</v>
      </c>
    </row>
    <row r="5406" spans="1:16" ht="14.25" customHeight="1" x14ac:dyDescent="0.3">
      <c r="A5406" s="6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9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/>
      <c r="N5406" s="1" t="s">
        <v>48</v>
      </c>
      <c r="O5406" s="7">
        <f t="shared" si="170"/>
        <v>1671.6959999999999</v>
      </c>
      <c r="P5406" s="1" t="str">
        <f>IF(Table1[[#This Row],[quantity]]&gt;=6,"Bulk Order","-")</f>
        <v>-</v>
      </c>
    </row>
    <row r="5407" spans="1:16" ht="14.25" customHeight="1" x14ac:dyDescent="0.3">
      <c r="A5407" s="6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9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/>
      <c r="N5407" s="1" t="s">
        <v>17</v>
      </c>
      <c r="O5407" s="7">
        <f t="shared" si="170"/>
        <v>3504.4307999999996</v>
      </c>
      <c r="P5407" s="1" t="str">
        <f>IF(Table1[[#This Row],[quantity]]&gt;=6,"Bulk Order","-")</f>
        <v>-</v>
      </c>
    </row>
    <row r="5408" spans="1:16" ht="14.25" customHeight="1" x14ac:dyDescent="0.3">
      <c r="A5408" s="6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9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/>
      <c r="N5408" s="1" t="s">
        <v>39</v>
      </c>
      <c r="O5408" s="7">
        <f t="shared" si="170"/>
        <v>86.046099999999996</v>
      </c>
      <c r="P5408" s="1" t="str">
        <f>IF(Table1[[#This Row],[quantity]]&gt;=6,"Bulk Order","-")</f>
        <v>-</v>
      </c>
    </row>
    <row r="5409" spans="1:16" ht="14.25" customHeight="1" x14ac:dyDescent="0.3">
      <c r="A5409" s="6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9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/>
      <c r="N5409" s="1" t="s">
        <v>48</v>
      </c>
      <c r="O5409" s="7">
        <f t="shared" si="170"/>
        <v>1494.2285999999999</v>
      </c>
      <c r="P5409" s="1" t="str">
        <f>IF(Table1[[#This Row],[quantity]]&gt;=6,"Bulk Order","-")</f>
        <v>Bulk Order</v>
      </c>
    </row>
    <row r="5410" spans="1:16" ht="14.25" customHeight="1" x14ac:dyDescent="0.3">
      <c r="A5410" s="6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9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/>
      <c r="N5410" s="1" t="s">
        <v>28</v>
      </c>
      <c r="O5410" s="7">
        <f t="shared" si="170"/>
        <v>506.67539999999997</v>
      </c>
      <c r="P5410" s="1" t="str">
        <f>IF(Table1[[#This Row],[quantity]]&gt;=6,"Bulk Order","-")</f>
        <v>Bulk Order</v>
      </c>
    </row>
    <row r="5411" spans="1:16" ht="14.25" customHeight="1" x14ac:dyDescent="0.3">
      <c r="A5411" s="6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9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/>
      <c r="N5411" s="1" t="s">
        <v>23</v>
      </c>
      <c r="O5411" s="7">
        <f t="shared" si="170"/>
        <v>2346.3258999999998</v>
      </c>
      <c r="P5411" s="1" t="str">
        <f>IF(Table1[[#This Row],[quantity]]&gt;=6,"Bulk Order","-")</f>
        <v>Bulk Order</v>
      </c>
    </row>
    <row r="5412" spans="1:16" ht="14.25" customHeight="1" x14ac:dyDescent="0.3">
      <c r="A5412" s="6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9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/>
      <c r="N5412" s="1" t="s">
        <v>23</v>
      </c>
      <c r="O5412" s="7">
        <f t="shared" si="170"/>
        <v>2462.9683</v>
      </c>
      <c r="P5412" s="1" t="str">
        <f>IF(Table1[[#This Row],[quantity]]&gt;=6,"Bulk Order","-")</f>
        <v>-</v>
      </c>
    </row>
    <row r="5413" spans="1:16" ht="14.25" customHeight="1" x14ac:dyDescent="0.3">
      <c r="A5413" s="6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9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/>
      <c r="N5413" s="1" t="s">
        <v>34</v>
      </c>
      <c r="O5413" s="7">
        <f t="shared" si="170"/>
        <v>988.74119999999994</v>
      </c>
      <c r="P5413" s="1" t="str">
        <f>IF(Table1[[#This Row],[quantity]]&gt;=6,"Bulk Order","-")</f>
        <v>Bulk Order</v>
      </c>
    </row>
    <row r="5414" spans="1:16" ht="14.25" customHeight="1" x14ac:dyDescent="0.3">
      <c r="A5414" s="6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9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/>
      <c r="N5414" s="1" t="s">
        <v>48</v>
      </c>
      <c r="O5414" s="7">
        <f t="shared" si="170"/>
        <v>1462.8614</v>
      </c>
      <c r="P5414" s="1" t="str">
        <f>IF(Table1[[#This Row],[quantity]]&gt;=6,"Bulk Order","-")</f>
        <v>Bulk Order</v>
      </c>
    </row>
    <row r="5415" spans="1:16" ht="14.25" customHeight="1" x14ac:dyDescent="0.3">
      <c r="A5415" s="6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9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/>
      <c r="N5415" s="1" t="s">
        <v>34</v>
      </c>
      <c r="O5415" s="7">
        <f t="shared" si="170"/>
        <v>2952.6</v>
      </c>
      <c r="P5415" s="1" t="str">
        <f>IF(Table1[[#This Row],[quantity]]&gt;=6,"Bulk Order","-")</f>
        <v>Bulk Order</v>
      </c>
    </row>
    <row r="5416" spans="1:16" ht="14.25" customHeight="1" x14ac:dyDescent="0.3">
      <c r="A5416" s="6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9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/>
      <c r="N5416" s="1" t="s">
        <v>34</v>
      </c>
      <c r="O5416" s="7">
        <f t="shared" si="170"/>
        <v>1896.6486</v>
      </c>
      <c r="P5416" s="1" t="str">
        <f>IF(Table1[[#This Row],[quantity]]&gt;=6,"Bulk Order","-")</f>
        <v>-</v>
      </c>
    </row>
    <row r="5417" spans="1:16" ht="14.25" customHeight="1" x14ac:dyDescent="0.3">
      <c r="A5417" s="6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9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/>
      <c r="N5417" s="1" t="s">
        <v>39</v>
      </c>
      <c r="O5417" s="7">
        <f t="shared" si="170"/>
        <v>1419.9192</v>
      </c>
      <c r="P5417" s="1" t="str">
        <f>IF(Table1[[#This Row],[quantity]]&gt;=6,"Bulk Order","-")</f>
        <v>-</v>
      </c>
    </row>
    <row r="5418" spans="1:16" ht="14.25" customHeight="1" x14ac:dyDescent="0.3">
      <c r="A5418" s="6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9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/>
      <c r="N5418" s="1" t="s">
        <v>28</v>
      </c>
      <c r="O5418" s="7">
        <f t="shared" si="170"/>
        <v>1607.8419000000001</v>
      </c>
      <c r="P5418" s="1" t="str">
        <f>IF(Table1[[#This Row],[quantity]]&gt;=6,"Bulk Order","-")</f>
        <v>Bulk Order</v>
      </c>
    </row>
    <row r="5419" spans="1:16" ht="14.25" customHeight="1" x14ac:dyDescent="0.3">
      <c r="A5419" s="6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9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/>
      <c r="N5419" s="1" t="s">
        <v>23</v>
      </c>
      <c r="O5419" s="7">
        <f t="shared" si="170"/>
        <v>1825.8864000000001</v>
      </c>
      <c r="P5419" s="1" t="str">
        <f>IF(Table1[[#This Row],[quantity]]&gt;=6,"Bulk Order","-")</f>
        <v>Bulk Order</v>
      </c>
    </row>
    <row r="5420" spans="1:16" ht="14.25" customHeight="1" x14ac:dyDescent="0.3">
      <c r="A5420" s="6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9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/>
      <c r="N5420" s="1" t="s">
        <v>48</v>
      </c>
      <c r="O5420" s="7">
        <f t="shared" si="170"/>
        <v>2675.2656000000002</v>
      </c>
      <c r="P5420" s="1" t="str">
        <f>IF(Table1[[#This Row],[quantity]]&gt;=6,"Bulk Order","-")</f>
        <v>-</v>
      </c>
    </row>
    <row r="5421" spans="1:16" ht="14.25" customHeight="1" x14ac:dyDescent="0.3">
      <c r="A5421" s="6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9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/>
      <c r="N5421" s="1" t="s">
        <v>34</v>
      </c>
      <c r="O5421" s="7">
        <f t="shared" si="170"/>
        <v>1080.9765</v>
      </c>
      <c r="P5421" s="1" t="str">
        <f>IF(Table1[[#This Row],[quantity]]&gt;=6,"Bulk Order","-")</f>
        <v>-</v>
      </c>
    </row>
    <row r="5422" spans="1:16" ht="14.25" customHeight="1" x14ac:dyDescent="0.3">
      <c r="A5422" s="6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9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/>
      <c r="N5422" s="1" t="s">
        <v>28</v>
      </c>
      <c r="O5422" s="7">
        <f t="shared" si="170"/>
        <v>756.81600000000003</v>
      </c>
      <c r="P5422" s="1" t="str">
        <f>IF(Table1[[#This Row],[quantity]]&gt;=6,"Bulk Order","-")</f>
        <v>-</v>
      </c>
    </row>
    <row r="5423" spans="1:16" ht="14.25" customHeight="1" x14ac:dyDescent="0.3">
      <c r="A5423" s="6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9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/>
      <c r="N5423" s="1" t="s">
        <v>23</v>
      </c>
      <c r="O5423" s="7">
        <f t="shared" si="170"/>
        <v>815.31359999999995</v>
      </c>
      <c r="P5423" s="1" t="str">
        <f>IF(Table1[[#This Row],[quantity]]&gt;=6,"Bulk Order","-")</f>
        <v>Bulk Order</v>
      </c>
    </row>
    <row r="5424" spans="1:16" ht="14.25" customHeight="1" x14ac:dyDescent="0.3">
      <c r="A5424" s="6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9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/>
      <c r="N5424" s="1" t="s">
        <v>28</v>
      </c>
      <c r="O5424" s="7">
        <f t="shared" si="170"/>
        <v>125.8488</v>
      </c>
      <c r="P5424" s="1" t="str">
        <f>IF(Table1[[#This Row],[quantity]]&gt;=6,"Bulk Order","-")</f>
        <v>-</v>
      </c>
    </row>
    <row r="5425" spans="1:16" ht="14.25" customHeight="1" x14ac:dyDescent="0.3">
      <c r="A5425" s="6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9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/>
      <c r="N5425" s="1" t="s">
        <v>28</v>
      </c>
      <c r="O5425" s="7">
        <f t="shared" si="170"/>
        <v>2708.6496000000002</v>
      </c>
      <c r="P5425" s="1" t="str">
        <f>IF(Table1[[#This Row],[quantity]]&gt;=6,"Bulk Order","-")</f>
        <v>Bulk Order</v>
      </c>
    </row>
    <row r="5426" spans="1:16" ht="14.25" customHeight="1" x14ac:dyDescent="0.3">
      <c r="A5426" s="6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9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/>
      <c r="N5426" s="1" t="s">
        <v>28</v>
      </c>
      <c r="O5426" s="7">
        <f t="shared" si="170"/>
        <v>3908.2428</v>
      </c>
      <c r="P5426" s="1" t="str">
        <f>IF(Table1[[#This Row],[quantity]]&gt;=6,"Bulk Order","-")</f>
        <v>Bulk Order</v>
      </c>
    </row>
    <row r="5427" spans="1:16" ht="14.25" customHeight="1" x14ac:dyDescent="0.3">
      <c r="A5427" s="6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9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/>
      <c r="N5427" s="1" t="s">
        <v>28</v>
      </c>
      <c r="O5427" s="7">
        <f t="shared" si="170"/>
        <v>1904.8624</v>
      </c>
      <c r="P5427" s="1" t="str">
        <f>IF(Table1[[#This Row],[quantity]]&gt;=6,"Bulk Order","-")</f>
        <v>Bulk Order</v>
      </c>
    </row>
    <row r="5428" spans="1:16" ht="14.25" customHeight="1" x14ac:dyDescent="0.3">
      <c r="A5428" s="6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9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/>
      <c r="N5428" s="1" t="s">
        <v>28</v>
      </c>
      <c r="O5428" s="7">
        <f t="shared" si="170"/>
        <v>3823.4580999999998</v>
      </c>
      <c r="P5428" s="1" t="str">
        <f>IF(Table1[[#This Row],[quantity]]&gt;=6,"Bulk Order","-")</f>
        <v>Bulk Order</v>
      </c>
    </row>
    <row r="5429" spans="1:16" ht="14.25" customHeight="1" x14ac:dyDescent="0.3">
      <c r="A5429" s="6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9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/>
      <c r="N5429" s="1" t="s">
        <v>17</v>
      </c>
      <c r="O5429" s="7">
        <f t="shared" si="170"/>
        <v>3964.3116</v>
      </c>
      <c r="P5429" s="1" t="str">
        <f>IF(Table1[[#This Row],[quantity]]&gt;=6,"Bulk Order","-")</f>
        <v>Bulk Order</v>
      </c>
    </row>
    <row r="5430" spans="1:16" ht="14.25" customHeight="1" x14ac:dyDescent="0.3">
      <c r="A5430" s="6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9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/>
      <c r="N5430" s="1" t="s">
        <v>17</v>
      </c>
      <c r="O5430" s="7">
        <f t="shared" si="170"/>
        <v>1907.6759999999999</v>
      </c>
      <c r="P5430" s="1" t="str">
        <f>IF(Table1[[#This Row],[quantity]]&gt;=6,"Bulk Order","-")</f>
        <v>Bulk Order</v>
      </c>
    </row>
    <row r="5431" spans="1:16" ht="14.25" customHeight="1" x14ac:dyDescent="0.3">
      <c r="A5431" s="6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9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/>
      <c r="N5431" s="1" t="s">
        <v>28</v>
      </c>
      <c r="O5431" s="7">
        <f t="shared" si="170"/>
        <v>2136.3173999999999</v>
      </c>
      <c r="P5431" s="1" t="str">
        <f>IF(Table1[[#This Row],[quantity]]&gt;=6,"Bulk Order","-")</f>
        <v>-</v>
      </c>
    </row>
    <row r="5432" spans="1:16" ht="14.25" customHeight="1" x14ac:dyDescent="0.3">
      <c r="A5432" s="6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9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/>
      <c r="N5432" s="1" t="s">
        <v>17</v>
      </c>
      <c r="O5432" s="7">
        <f t="shared" si="170"/>
        <v>1970.9489999999998</v>
      </c>
      <c r="P5432" s="1" t="str">
        <f>IF(Table1[[#This Row],[quantity]]&gt;=6,"Bulk Order","-")</f>
        <v>-</v>
      </c>
    </row>
    <row r="5433" spans="1:16" ht="14.25" customHeight="1" x14ac:dyDescent="0.3">
      <c r="A5433" s="6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9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/>
      <c r="N5433" s="1" t="s">
        <v>48</v>
      </c>
      <c r="O5433" s="7">
        <f t="shared" si="170"/>
        <v>366.84060000000005</v>
      </c>
      <c r="P5433" s="1" t="str">
        <f>IF(Table1[[#This Row],[quantity]]&gt;=6,"Bulk Order","-")</f>
        <v>-</v>
      </c>
    </row>
    <row r="5434" spans="1:16" ht="14.25" customHeight="1" x14ac:dyDescent="0.3">
      <c r="A5434" s="6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9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/>
      <c r="N5434" s="1" t="s">
        <v>39</v>
      </c>
      <c r="O5434" s="7">
        <f t="shared" si="170"/>
        <v>1877.3665000000001</v>
      </c>
      <c r="P5434" s="1" t="str">
        <f>IF(Table1[[#This Row],[quantity]]&gt;=6,"Bulk Order","-")</f>
        <v>Bulk Order</v>
      </c>
    </row>
    <row r="5435" spans="1:16" ht="14.25" customHeight="1" x14ac:dyDescent="0.3">
      <c r="A5435" s="6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9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/>
      <c r="N5435" s="1" t="s">
        <v>23</v>
      </c>
      <c r="O5435" s="7">
        <f t="shared" si="170"/>
        <v>2207.7828</v>
      </c>
      <c r="P5435" s="1" t="str">
        <f>IF(Table1[[#This Row],[quantity]]&gt;=6,"Bulk Order","-")</f>
        <v>Bulk Order</v>
      </c>
    </row>
    <row r="5436" spans="1:16" ht="14.25" customHeight="1" x14ac:dyDescent="0.3">
      <c r="A5436" s="6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9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/>
      <c r="N5436" s="1" t="s">
        <v>17</v>
      </c>
      <c r="O5436" s="7">
        <f t="shared" si="170"/>
        <v>2697.0268999999998</v>
      </c>
      <c r="P5436" s="1" t="str">
        <f>IF(Table1[[#This Row],[quantity]]&gt;=6,"Bulk Order","-")</f>
        <v>-</v>
      </c>
    </row>
    <row r="5437" spans="1:16" ht="14.25" customHeight="1" x14ac:dyDescent="0.3">
      <c r="A5437" s="6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9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/>
      <c r="N5437" s="1" t="s">
        <v>17</v>
      </c>
      <c r="O5437" s="7">
        <f t="shared" si="170"/>
        <v>2553.8817000000004</v>
      </c>
      <c r="P5437" s="1" t="str">
        <f>IF(Table1[[#This Row],[quantity]]&gt;=6,"Bulk Order","-")</f>
        <v>Bulk Order</v>
      </c>
    </row>
    <row r="5438" spans="1:16" ht="14.25" customHeight="1" x14ac:dyDescent="0.3">
      <c r="A5438" s="6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9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/>
      <c r="N5438" s="1" t="s">
        <v>34</v>
      </c>
      <c r="O5438" s="7">
        <f t="shared" si="170"/>
        <v>1588.5212000000001</v>
      </c>
      <c r="P5438" s="1" t="str">
        <f>IF(Table1[[#This Row],[quantity]]&gt;=6,"Bulk Order","-")</f>
        <v>Bulk Order</v>
      </c>
    </row>
    <row r="5439" spans="1:16" ht="14.25" customHeight="1" x14ac:dyDescent="0.3">
      <c r="A5439" s="6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9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/>
      <c r="N5439" s="1" t="s">
        <v>39</v>
      </c>
      <c r="O5439" s="7">
        <f t="shared" si="170"/>
        <v>1939.1589000000001</v>
      </c>
      <c r="P5439" s="1" t="str">
        <f>IF(Table1[[#This Row],[quantity]]&gt;=6,"Bulk Order","-")</f>
        <v>Bulk Order</v>
      </c>
    </row>
    <row r="5440" spans="1:16" ht="14.25" customHeight="1" x14ac:dyDescent="0.3">
      <c r="A5440" s="6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9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/>
      <c r="N5440" s="1" t="s">
        <v>28</v>
      </c>
      <c r="O5440" s="7">
        <f t="shared" si="170"/>
        <v>1495.8413</v>
      </c>
      <c r="P5440" s="1" t="str">
        <f>IF(Table1[[#This Row],[quantity]]&gt;=6,"Bulk Order","-")</f>
        <v>Bulk Order</v>
      </c>
    </row>
    <row r="5441" spans="1:16" ht="14.25" customHeight="1" x14ac:dyDescent="0.3">
      <c r="A5441" s="6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9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/>
      <c r="N5441" s="1" t="s">
        <v>28</v>
      </c>
      <c r="O5441" s="7">
        <f t="shared" si="170"/>
        <v>906.13040000000001</v>
      </c>
      <c r="P5441" s="1" t="str">
        <f>IF(Table1[[#This Row],[quantity]]&gt;=6,"Bulk Order","-")</f>
        <v>Bulk Order</v>
      </c>
    </row>
    <row r="5442" spans="1:16" ht="14.25" customHeight="1" x14ac:dyDescent="0.3">
      <c r="A5442" s="6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9"/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/>
      <c r="N5442" s="1" t="s">
        <v>28</v>
      </c>
      <c r="O5442" s="7">
        <f t="shared" si="170"/>
        <v>2896.6725000000001</v>
      </c>
      <c r="P5442" s="1" t="str">
        <f>IF(Table1[[#This Row],[quantity]]&gt;=6,"Bulk Order","-")</f>
        <v>-</v>
      </c>
    </row>
    <row r="5443" spans="1:16" ht="14.25" customHeight="1" x14ac:dyDescent="0.3">
      <c r="A5443" s="6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ref="F5443:F5506" si="171">D5443*E5443</f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/>
      <c r="N5443" s="1" t="s">
        <v>48</v>
      </c>
      <c r="O5443" s="7">
        <f t="shared" ref="O5443:O5506" si="172">D5443-F5443</f>
        <v>1489.0229999999999</v>
      </c>
      <c r="P5443" s="1" t="str">
        <f>IF(Table1[[#This Row],[quantity]]&gt;=6,"Bulk Order","-")</f>
        <v>-</v>
      </c>
    </row>
    <row r="5444" spans="1:16" ht="14.25" customHeight="1" x14ac:dyDescent="0.3">
      <c r="A5444" s="6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1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/>
      <c r="N5444" s="1" t="s">
        <v>34</v>
      </c>
      <c r="O5444" s="7">
        <f t="shared" si="172"/>
        <v>2629.1698000000006</v>
      </c>
      <c r="P5444" s="1" t="str">
        <f>IF(Table1[[#This Row],[quantity]]&gt;=6,"Bulk Order","-")</f>
        <v>Bulk Order</v>
      </c>
    </row>
    <row r="5445" spans="1:16" ht="14.25" customHeight="1" x14ac:dyDescent="0.3">
      <c r="A5445" s="6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1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/>
      <c r="N5445" s="1" t="s">
        <v>23</v>
      </c>
      <c r="O5445" s="7">
        <f t="shared" si="172"/>
        <v>1001.3588999999999</v>
      </c>
      <c r="P5445" s="1" t="str">
        <f>IF(Table1[[#This Row],[quantity]]&gt;=6,"Bulk Order","-")</f>
        <v>-</v>
      </c>
    </row>
    <row r="5446" spans="1:16" ht="14.25" customHeight="1" x14ac:dyDescent="0.3">
      <c r="A5446" s="6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1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/>
      <c r="N5446" s="1" t="s">
        <v>39</v>
      </c>
      <c r="O5446" s="7">
        <f t="shared" si="172"/>
        <v>2523.7892999999999</v>
      </c>
      <c r="P5446" s="1" t="str">
        <f>IF(Table1[[#This Row],[quantity]]&gt;=6,"Bulk Order","-")</f>
        <v>Bulk Order</v>
      </c>
    </row>
    <row r="5447" spans="1:16" ht="14.25" customHeight="1" x14ac:dyDescent="0.3">
      <c r="A5447" s="6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1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/>
      <c r="N5447" s="1" t="s">
        <v>17</v>
      </c>
      <c r="O5447" s="7">
        <f t="shared" si="172"/>
        <v>2900.59</v>
      </c>
      <c r="P5447" s="1" t="str">
        <f>IF(Table1[[#This Row],[quantity]]&gt;=6,"Bulk Order","-")</f>
        <v>Bulk Order</v>
      </c>
    </row>
    <row r="5448" spans="1:16" ht="14.25" customHeight="1" x14ac:dyDescent="0.3">
      <c r="A5448" s="6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1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/>
      <c r="N5448" s="1" t="s">
        <v>34</v>
      </c>
      <c r="O5448" s="7">
        <f t="shared" si="172"/>
        <v>833.7654</v>
      </c>
      <c r="P5448" s="1" t="str">
        <f>IF(Table1[[#This Row],[quantity]]&gt;=6,"Bulk Order","-")</f>
        <v>-</v>
      </c>
    </row>
    <row r="5449" spans="1:16" ht="14.25" customHeight="1" x14ac:dyDescent="0.3">
      <c r="A5449" s="6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1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/>
      <c r="N5449" s="1" t="s">
        <v>23</v>
      </c>
      <c r="O5449" s="7">
        <f t="shared" si="172"/>
        <v>1849.4689999999998</v>
      </c>
      <c r="P5449" s="1" t="str">
        <f>IF(Table1[[#This Row],[quantity]]&gt;=6,"Bulk Order","-")</f>
        <v>Bulk Order</v>
      </c>
    </row>
    <row r="5450" spans="1:16" ht="14.25" customHeight="1" x14ac:dyDescent="0.3">
      <c r="A5450" s="6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1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/>
      <c r="N5450" s="1" t="s">
        <v>17</v>
      </c>
      <c r="O5450" s="7">
        <f t="shared" si="172"/>
        <v>2182.4895999999999</v>
      </c>
      <c r="P5450" s="1" t="str">
        <f>IF(Table1[[#This Row],[quantity]]&gt;=6,"Bulk Order","-")</f>
        <v>-</v>
      </c>
    </row>
    <row r="5451" spans="1:16" ht="14.25" customHeight="1" x14ac:dyDescent="0.3">
      <c r="A5451" s="6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1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/>
      <c r="N5451" s="1" t="s">
        <v>48</v>
      </c>
      <c r="O5451" s="7">
        <f t="shared" si="172"/>
        <v>1062.8991999999998</v>
      </c>
      <c r="P5451" s="1" t="str">
        <f>IF(Table1[[#This Row],[quantity]]&gt;=6,"Bulk Order","-")</f>
        <v>Bulk Order</v>
      </c>
    </row>
    <row r="5452" spans="1:16" ht="14.25" customHeight="1" x14ac:dyDescent="0.3">
      <c r="A5452" s="6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1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/>
      <c r="N5452" s="1" t="s">
        <v>34</v>
      </c>
      <c r="O5452" s="7">
        <f t="shared" si="172"/>
        <v>644.6146</v>
      </c>
      <c r="P5452" s="1" t="str">
        <f>IF(Table1[[#This Row],[quantity]]&gt;=6,"Bulk Order","-")</f>
        <v>Bulk Order</v>
      </c>
    </row>
    <row r="5453" spans="1:16" ht="14.25" customHeight="1" x14ac:dyDescent="0.3">
      <c r="A5453" s="6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1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/>
      <c r="N5453" s="1" t="s">
        <v>34</v>
      </c>
      <c r="O5453" s="7">
        <f t="shared" si="172"/>
        <v>2927.7991999999999</v>
      </c>
      <c r="P5453" s="1" t="str">
        <f>IF(Table1[[#This Row],[quantity]]&gt;=6,"Bulk Order","-")</f>
        <v>-</v>
      </c>
    </row>
    <row r="5454" spans="1:16" ht="14.25" customHeight="1" x14ac:dyDescent="0.3">
      <c r="A5454" s="6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1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/>
      <c r="N5454" s="1" t="s">
        <v>17</v>
      </c>
      <c r="O5454" s="7">
        <f t="shared" si="172"/>
        <v>659.01</v>
      </c>
      <c r="P5454" s="1" t="str">
        <f>IF(Table1[[#This Row],[quantity]]&gt;=6,"Bulk Order","-")</f>
        <v>-</v>
      </c>
    </row>
    <row r="5455" spans="1:16" ht="14.25" customHeight="1" x14ac:dyDescent="0.3">
      <c r="A5455" s="6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1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/>
      <c r="N5455" s="1" t="s">
        <v>23</v>
      </c>
      <c r="O5455" s="7">
        <f t="shared" si="172"/>
        <v>2063.538</v>
      </c>
      <c r="P5455" s="1" t="str">
        <f>IF(Table1[[#This Row],[quantity]]&gt;=6,"Bulk Order","-")</f>
        <v>Bulk Order</v>
      </c>
    </row>
    <row r="5456" spans="1:16" ht="14.25" customHeight="1" x14ac:dyDescent="0.3">
      <c r="A5456" s="6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1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/>
      <c r="N5456" s="1" t="s">
        <v>34</v>
      </c>
      <c r="O5456" s="7">
        <f t="shared" si="172"/>
        <v>3412.8459000000003</v>
      </c>
      <c r="P5456" s="1" t="str">
        <f>IF(Table1[[#This Row],[quantity]]&gt;=6,"Bulk Order","-")</f>
        <v>-</v>
      </c>
    </row>
    <row r="5457" spans="1:16" ht="14.25" customHeight="1" x14ac:dyDescent="0.3">
      <c r="A5457" s="6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1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/>
      <c r="N5457" s="1" t="s">
        <v>39</v>
      </c>
      <c r="O5457" s="7">
        <f t="shared" si="172"/>
        <v>648.08480000000009</v>
      </c>
      <c r="P5457" s="1" t="str">
        <f>IF(Table1[[#This Row],[quantity]]&gt;=6,"Bulk Order","-")</f>
        <v>-</v>
      </c>
    </row>
    <row r="5458" spans="1:16" ht="14.25" customHeight="1" x14ac:dyDescent="0.3">
      <c r="A5458" s="6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1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/>
      <c r="N5458" s="1" t="s">
        <v>17</v>
      </c>
      <c r="O5458" s="7">
        <f t="shared" si="172"/>
        <v>1952.5236000000002</v>
      </c>
      <c r="P5458" s="1" t="str">
        <f>IF(Table1[[#This Row],[quantity]]&gt;=6,"Bulk Order","-")</f>
        <v>Bulk Order</v>
      </c>
    </row>
    <row r="5459" spans="1:16" ht="14.25" customHeight="1" x14ac:dyDescent="0.3">
      <c r="A5459" s="6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1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/>
      <c r="N5459" s="1" t="s">
        <v>28</v>
      </c>
      <c r="O5459" s="7">
        <f t="shared" si="172"/>
        <v>1527.6803999999997</v>
      </c>
      <c r="P5459" s="1" t="str">
        <f>IF(Table1[[#This Row],[quantity]]&gt;=6,"Bulk Order","-")</f>
        <v>-</v>
      </c>
    </row>
    <row r="5460" spans="1:16" ht="14.25" customHeight="1" x14ac:dyDescent="0.3">
      <c r="A5460" s="6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1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/>
      <c r="N5460" s="1" t="s">
        <v>48</v>
      </c>
      <c r="O5460" s="7">
        <f t="shared" si="172"/>
        <v>1695.6978999999999</v>
      </c>
      <c r="P5460" s="1" t="str">
        <f>IF(Table1[[#This Row],[quantity]]&gt;=6,"Bulk Order","-")</f>
        <v>Bulk Order</v>
      </c>
    </row>
    <row r="5461" spans="1:16" ht="14.25" customHeight="1" x14ac:dyDescent="0.3">
      <c r="A5461" s="6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1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/>
      <c r="N5461" s="1" t="s">
        <v>17</v>
      </c>
      <c r="O5461" s="7">
        <f t="shared" si="172"/>
        <v>1199.634</v>
      </c>
      <c r="P5461" s="1" t="str">
        <f>IF(Table1[[#This Row],[quantity]]&gt;=6,"Bulk Order","-")</f>
        <v>-</v>
      </c>
    </row>
    <row r="5462" spans="1:16" ht="14.25" customHeight="1" x14ac:dyDescent="0.3">
      <c r="A5462" s="6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1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/>
      <c r="N5462" s="1" t="s">
        <v>28</v>
      </c>
      <c r="O5462" s="7">
        <f t="shared" si="172"/>
        <v>2129.4800999999998</v>
      </c>
      <c r="P5462" s="1" t="str">
        <f>IF(Table1[[#This Row],[quantity]]&gt;=6,"Bulk Order","-")</f>
        <v>Bulk Order</v>
      </c>
    </row>
    <row r="5463" spans="1:16" ht="14.25" customHeight="1" x14ac:dyDescent="0.3">
      <c r="A5463" s="6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1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/>
      <c r="N5463" s="1" t="s">
        <v>17</v>
      </c>
      <c r="O5463" s="7">
        <f t="shared" si="172"/>
        <v>106.36919999999999</v>
      </c>
      <c r="P5463" s="1" t="str">
        <f>IF(Table1[[#This Row],[quantity]]&gt;=6,"Bulk Order","-")</f>
        <v>Bulk Order</v>
      </c>
    </row>
    <row r="5464" spans="1:16" ht="14.25" customHeight="1" x14ac:dyDescent="0.3">
      <c r="A5464" s="6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1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/>
      <c r="N5464" s="1" t="s">
        <v>23</v>
      </c>
      <c r="O5464" s="7">
        <f t="shared" si="172"/>
        <v>370.94170000000003</v>
      </c>
      <c r="P5464" s="1" t="str">
        <f>IF(Table1[[#This Row],[quantity]]&gt;=6,"Bulk Order","-")</f>
        <v>-</v>
      </c>
    </row>
    <row r="5465" spans="1:16" ht="14.25" customHeight="1" x14ac:dyDescent="0.3">
      <c r="A5465" s="6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1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/>
      <c r="N5465" s="1" t="s">
        <v>48</v>
      </c>
      <c r="O5465" s="7">
        <f t="shared" si="172"/>
        <v>2371.7024000000001</v>
      </c>
      <c r="P5465" s="1" t="str">
        <f>IF(Table1[[#This Row],[quantity]]&gt;=6,"Bulk Order","-")</f>
        <v>Bulk Order</v>
      </c>
    </row>
    <row r="5466" spans="1:16" ht="14.25" customHeight="1" x14ac:dyDescent="0.3">
      <c r="A5466" s="6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1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/>
      <c r="N5466" s="1" t="s">
        <v>28</v>
      </c>
      <c r="O5466" s="7">
        <f t="shared" si="172"/>
        <v>613.68170000000009</v>
      </c>
      <c r="P5466" s="1" t="str">
        <f>IF(Table1[[#This Row],[quantity]]&gt;=6,"Bulk Order","-")</f>
        <v>-</v>
      </c>
    </row>
    <row r="5467" spans="1:16" ht="14.25" customHeight="1" x14ac:dyDescent="0.3">
      <c r="A5467" s="6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1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/>
      <c r="N5467" s="1" t="s">
        <v>17</v>
      </c>
      <c r="O5467" s="7">
        <f t="shared" si="172"/>
        <v>533.5637999999999</v>
      </c>
      <c r="P5467" s="1" t="str">
        <f>IF(Table1[[#This Row],[quantity]]&gt;=6,"Bulk Order","-")</f>
        <v>-</v>
      </c>
    </row>
    <row r="5468" spans="1:16" ht="14.25" customHeight="1" x14ac:dyDescent="0.3">
      <c r="A5468" s="6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1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/>
      <c r="N5468" s="1" t="s">
        <v>17</v>
      </c>
      <c r="O5468" s="7">
        <f t="shared" si="172"/>
        <v>1537.5541999999998</v>
      </c>
      <c r="P5468" s="1" t="str">
        <f>IF(Table1[[#This Row],[quantity]]&gt;=6,"Bulk Order","-")</f>
        <v>Bulk Order</v>
      </c>
    </row>
    <row r="5469" spans="1:16" ht="14.25" customHeight="1" x14ac:dyDescent="0.3">
      <c r="A5469" s="6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1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/>
      <c r="N5469" s="1" t="s">
        <v>39</v>
      </c>
      <c r="O5469" s="7">
        <f t="shared" si="172"/>
        <v>838.22760000000005</v>
      </c>
      <c r="P5469" s="1" t="str">
        <f>IF(Table1[[#This Row],[quantity]]&gt;=6,"Bulk Order","-")</f>
        <v>-</v>
      </c>
    </row>
    <row r="5470" spans="1:16" ht="14.25" customHeight="1" x14ac:dyDescent="0.3">
      <c r="A5470" s="6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1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/>
      <c r="N5470" s="1" t="s">
        <v>48</v>
      </c>
      <c r="O5470" s="7">
        <f t="shared" si="172"/>
        <v>356.85649999999998</v>
      </c>
      <c r="P5470" s="1" t="str">
        <f>IF(Table1[[#This Row],[quantity]]&gt;=6,"Bulk Order","-")</f>
        <v>-</v>
      </c>
    </row>
    <row r="5471" spans="1:16" ht="14.25" customHeight="1" x14ac:dyDescent="0.3">
      <c r="A5471" s="6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1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/>
      <c r="N5471" s="1" t="s">
        <v>39</v>
      </c>
      <c r="O5471" s="7">
        <f t="shared" si="172"/>
        <v>969.09150000000011</v>
      </c>
      <c r="P5471" s="1" t="str">
        <f>IF(Table1[[#This Row],[quantity]]&gt;=6,"Bulk Order","-")</f>
        <v>-</v>
      </c>
    </row>
    <row r="5472" spans="1:16" ht="14.25" customHeight="1" x14ac:dyDescent="0.3">
      <c r="A5472" s="6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1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/>
      <c r="N5472" s="1" t="s">
        <v>39</v>
      </c>
      <c r="O5472" s="7">
        <f t="shared" si="172"/>
        <v>642.80560000000003</v>
      </c>
      <c r="P5472" s="1" t="str">
        <f>IF(Table1[[#This Row],[quantity]]&gt;=6,"Bulk Order","-")</f>
        <v>Bulk Order</v>
      </c>
    </row>
    <row r="5473" spans="1:16" ht="14.25" customHeight="1" x14ac:dyDescent="0.3">
      <c r="A5473" s="6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1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/>
      <c r="N5473" s="1" t="s">
        <v>28</v>
      </c>
      <c r="O5473" s="7">
        <f t="shared" si="172"/>
        <v>3093.1207999999997</v>
      </c>
      <c r="P5473" s="1" t="str">
        <f>IF(Table1[[#This Row],[quantity]]&gt;=6,"Bulk Order","-")</f>
        <v>-</v>
      </c>
    </row>
    <row r="5474" spans="1:16" ht="14.25" customHeight="1" x14ac:dyDescent="0.3">
      <c r="A5474" s="6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1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/>
      <c r="N5474" s="1" t="s">
        <v>48</v>
      </c>
      <c r="O5474" s="7">
        <f t="shared" si="172"/>
        <v>354.10739999999998</v>
      </c>
      <c r="P5474" s="1" t="str">
        <f>IF(Table1[[#This Row],[quantity]]&gt;=6,"Bulk Order","-")</f>
        <v>Bulk Order</v>
      </c>
    </row>
    <row r="5475" spans="1:16" ht="14.25" customHeight="1" x14ac:dyDescent="0.3">
      <c r="A5475" s="6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1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/>
      <c r="N5475" s="1" t="s">
        <v>48</v>
      </c>
      <c r="O5475" s="7">
        <f t="shared" si="172"/>
        <v>2069.3584999999998</v>
      </c>
      <c r="P5475" s="1" t="str">
        <f>IF(Table1[[#This Row],[quantity]]&gt;=6,"Bulk Order","-")</f>
        <v>Bulk Order</v>
      </c>
    </row>
    <row r="5476" spans="1:16" ht="14.25" customHeight="1" x14ac:dyDescent="0.3">
      <c r="A5476" s="6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1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/>
      <c r="N5476" s="1" t="s">
        <v>39</v>
      </c>
      <c r="O5476" s="7">
        <f t="shared" si="172"/>
        <v>1758.373</v>
      </c>
      <c r="P5476" s="1" t="str">
        <f>IF(Table1[[#This Row],[quantity]]&gt;=6,"Bulk Order","-")</f>
        <v>Bulk Order</v>
      </c>
    </row>
    <row r="5477" spans="1:16" ht="14.25" customHeight="1" x14ac:dyDescent="0.3">
      <c r="A5477" s="6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1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/>
      <c r="N5477" s="1" t="s">
        <v>34</v>
      </c>
      <c r="O5477" s="7">
        <f t="shared" si="172"/>
        <v>2931.8002000000001</v>
      </c>
      <c r="P5477" s="1" t="str">
        <f>IF(Table1[[#This Row],[quantity]]&gt;=6,"Bulk Order","-")</f>
        <v>-</v>
      </c>
    </row>
    <row r="5478" spans="1:16" ht="14.25" customHeight="1" x14ac:dyDescent="0.3">
      <c r="A5478" s="6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1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/>
      <c r="N5478" s="1" t="s">
        <v>28</v>
      </c>
      <c r="O5478" s="7">
        <f t="shared" si="172"/>
        <v>347.43459999999999</v>
      </c>
      <c r="P5478" s="1" t="str">
        <f>IF(Table1[[#This Row],[quantity]]&gt;=6,"Bulk Order","-")</f>
        <v>Bulk Order</v>
      </c>
    </row>
    <row r="5479" spans="1:16" ht="14.25" customHeight="1" x14ac:dyDescent="0.3">
      <c r="A5479" s="6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1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/>
      <c r="N5479" s="1" t="s">
        <v>39</v>
      </c>
      <c r="O5479" s="7">
        <f t="shared" si="172"/>
        <v>3965.8469999999998</v>
      </c>
      <c r="P5479" s="1" t="str">
        <f>IF(Table1[[#This Row],[quantity]]&gt;=6,"Bulk Order","-")</f>
        <v>-</v>
      </c>
    </row>
    <row r="5480" spans="1:16" ht="14.25" customHeight="1" x14ac:dyDescent="0.3">
      <c r="A5480" s="6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1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/>
      <c r="N5480" s="1" t="s">
        <v>48</v>
      </c>
      <c r="O5480" s="7">
        <f t="shared" si="172"/>
        <v>2084.4755999999998</v>
      </c>
      <c r="P5480" s="1" t="str">
        <f>IF(Table1[[#This Row],[quantity]]&gt;=6,"Bulk Order","-")</f>
        <v>-</v>
      </c>
    </row>
    <row r="5481" spans="1:16" ht="14.25" customHeight="1" x14ac:dyDescent="0.3">
      <c r="A5481" s="6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1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/>
      <c r="N5481" s="1" t="s">
        <v>39</v>
      </c>
      <c r="O5481" s="7">
        <f t="shared" si="172"/>
        <v>715.89700000000005</v>
      </c>
      <c r="P5481" s="1" t="str">
        <f>IF(Table1[[#This Row],[quantity]]&gt;=6,"Bulk Order","-")</f>
        <v>Bulk Order</v>
      </c>
    </row>
    <row r="5482" spans="1:16" ht="14.25" customHeight="1" x14ac:dyDescent="0.3">
      <c r="A5482" s="6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1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/>
      <c r="N5482" s="1" t="s">
        <v>23</v>
      </c>
      <c r="O5482" s="7">
        <f t="shared" si="172"/>
        <v>1054.836</v>
      </c>
      <c r="P5482" s="1" t="str">
        <f>IF(Table1[[#This Row],[quantity]]&gt;=6,"Bulk Order","-")</f>
        <v>Bulk Order</v>
      </c>
    </row>
    <row r="5483" spans="1:16" ht="14.25" customHeight="1" x14ac:dyDescent="0.3">
      <c r="A5483" s="6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1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/>
      <c r="N5483" s="1" t="s">
        <v>23</v>
      </c>
      <c r="O5483" s="7">
        <f t="shared" si="172"/>
        <v>2278.9059999999999</v>
      </c>
      <c r="P5483" s="1" t="str">
        <f>IF(Table1[[#This Row],[quantity]]&gt;=6,"Bulk Order","-")</f>
        <v>Bulk Order</v>
      </c>
    </row>
    <row r="5484" spans="1:16" ht="14.25" customHeight="1" x14ac:dyDescent="0.3">
      <c r="A5484" s="6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1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/>
      <c r="N5484" s="1" t="s">
        <v>17</v>
      </c>
      <c r="O5484" s="7">
        <f t="shared" si="172"/>
        <v>3323.2752</v>
      </c>
      <c r="P5484" s="1" t="str">
        <f>IF(Table1[[#This Row],[quantity]]&gt;=6,"Bulk Order","-")</f>
        <v>-</v>
      </c>
    </row>
    <row r="5485" spans="1:16" ht="14.25" customHeight="1" x14ac:dyDescent="0.3">
      <c r="A5485" s="6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1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/>
      <c r="N5485" s="1" t="s">
        <v>48</v>
      </c>
      <c r="O5485" s="7">
        <f t="shared" si="172"/>
        <v>2078.9677999999999</v>
      </c>
      <c r="P5485" s="1" t="str">
        <f>IF(Table1[[#This Row],[quantity]]&gt;=6,"Bulk Order","-")</f>
        <v>-</v>
      </c>
    </row>
    <row r="5486" spans="1:16" ht="14.25" customHeight="1" x14ac:dyDescent="0.3">
      <c r="A5486" s="6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1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/>
      <c r="N5486" s="1" t="s">
        <v>39</v>
      </c>
      <c r="O5486" s="7">
        <f t="shared" si="172"/>
        <v>2281.232</v>
      </c>
      <c r="P5486" s="1" t="str">
        <f>IF(Table1[[#This Row],[quantity]]&gt;=6,"Bulk Order","-")</f>
        <v>Bulk Order</v>
      </c>
    </row>
    <row r="5487" spans="1:16" ht="14.25" customHeight="1" x14ac:dyDescent="0.3">
      <c r="A5487" s="6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1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/>
      <c r="N5487" s="1" t="s">
        <v>28</v>
      </c>
      <c r="O5487" s="7">
        <f t="shared" si="172"/>
        <v>1189.3068000000001</v>
      </c>
      <c r="P5487" s="1" t="str">
        <f>IF(Table1[[#This Row],[quantity]]&gt;=6,"Bulk Order","-")</f>
        <v>Bulk Order</v>
      </c>
    </row>
    <row r="5488" spans="1:16" ht="14.25" customHeight="1" x14ac:dyDescent="0.3">
      <c r="A5488" s="6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1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/>
      <c r="N5488" s="1" t="s">
        <v>39</v>
      </c>
      <c r="O5488" s="7">
        <f t="shared" si="172"/>
        <v>1126.7474999999999</v>
      </c>
      <c r="P5488" s="1" t="str">
        <f>IF(Table1[[#This Row],[quantity]]&gt;=6,"Bulk Order","-")</f>
        <v>Bulk Order</v>
      </c>
    </row>
    <row r="5489" spans="1:16" ht="14.25" customHeight="1" x14ac:dyDescent="0.3">
      <c r="A5489" s="6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1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/>
      <c r="N5489" s="1" t="s">
        <v>34</v>
      </c>
      <c r="O5489" s="7">
        <f t="shared" si="172"/>
        <v>1005.9983</v>
      </c>
      <c r="P5489" s="1" t="str">
        <f>IF(Table1[[#This Row],[quantity]]&gt;=6,"Bulk Order","-")</f>
        <v>-</v>
      </c>
    </row>
    <row r="5490" spans="1:16" ht="14.25" customHeight="1" x14ac:dyDescent="0.3">
      <c r="A5490" s="6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1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/>
      <c r="N5490" s="1" t="s">
        <v>39</v>
      </c>
      <c r="O5490" s="7">
        <f t="shared" si="172"/>
        <v>945.25599999999997</v>
      </c>
      <c r="P5490" s="1" t="str">
        <f>IF(Table1[[#This Row],[quantity]]&gt;=6,"Bulk Order","-")</f>
        <v>Bulk Order</v>
      </c>
    </row>
    <row r="5491" spans="1:16" ht="14.25" customHeight="1" x14ac:dyDescent="0.3">
      <c r="A5491" s="6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1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/>
      <c r="N5491" s="1" t="s">
        <v>28</v>
      </c>
      <c r="O5491" s="7">
        <f t="shared" si="172"/>
        <v>184.85560000000001</v>
      </c>
      <c r="P5491" s="1" t="str">
        <f>IF(Table1[[#This Row],[quantity]]&gt;=6,"Bulk Order","-")</f>
        <v>Bulk Order</v>
      </c>
    </row>
    <row r="5492" spans="1:16" ht="14.25" customHeight="1" x14ac:dyDescent="0.3">
      <c r="A5492" s="6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1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/>
      <c r="N5492" s="1" t="s">
        <v>23</v>
      </c>
      <c r="O5492" s="7">
        <f t="shared" si="172"/>
        <v>231.92399999999998</v>
      </c>
      <c r="P5492" s="1" t="str">
        <f>IF(Table1[[#This Row],[quantity]]&gt;=6,"Bulk Order","-")</f>
        <v>-</v>
      </c>
    </row>
    <row r="5493" spans="1:16" ht="14.25" customHeight="1" x14ac:dyDescent="0.3">
      <c r="A5493" s="6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1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/>
      <c r="N5493" s="1" t="s">
        <v>48</v>
      </c>
      <c r="O5493" s="7">
        <f t="shared" si="172"/>
        <v>2164.2768000000001</v>
      </c>
      <c r="P5493" s="1" t="str">
        <f>IF(Table1[[#This Row],[quantity]]&gt;=6,"Bulk Order","-")</f>
        <v>-</v>
      </c>
    </row>
    <row r="5494" spans="1:16" ht="14.25" customHeight="1" x14ac:dyDescent="0.3">
      <c r="A5494" s="6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1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/>
      <c r="N5494" s="1" t="s">
        <v>34</v>
      </c>
      <c r="O5494" s="7">
        <f t="shared" si="172"/>
        <v>3062.3120000000004</v>
      </c>
      <c r="P5494" s="1" t="str">
        <f>IF(Table1[[#This Row],[quantity]]&gt;=6,"Bulk Order","-")</f>
        <v>Bulk Order</v>
      </c>
    </row>
    <row r="5495" spans="1:16" ht="14.25" customHeight="1" x14ac:dyDescent="0.3">
      <c r="A5495" s="6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1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/>
      <c r="N5495" s="1" t="s">
        <v>39</v>
      </c>
      <c r="O5495" s="7">
        <f t="shared" si="172"/>
        <v>1133.9657999999999</v>
      </c>
      <c r="P5495" s="1" t="str">
        <f>IF(Table1[[#This Row],[quantity]]&gt;=6,"Bulk Order","-")</f>
        <v>Bulk Order</v>
      </c>
    </row>
    <row r="5496" spans="1:16" ht="14.25" customHeight="1" x14ac:dyDescent="0.3">
      <c r="A5496" s="6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1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/>
      <c r="N5496" s="1" t="s">
        <v>39</v>
      </c>
      <c r="O5496" s="7">
        <f t="shared" si="172"/>
        <v>3373.4652000000006</v>
      </c>
      <c r="P5496" s="1" t="str">
        <f>IF(Table1[[#This Row],[quantity]]&gt;=6,"Bulk Order","-")</f>
        <v>-</v>
      </c>
    </row>
    <row r="5497" spans="1:16" ht="14.25" customHeight="1" x14ac:dyDescent="0.3">
      <c r="A5497" s="6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1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/>
      <c r="N5497" s="1" t="s">
        <v>34</v>
      </c>
      <c r="O5497" s="7">
        <f t="shared" si="172"/>
        <v>1095.0810000000001</v>
      </c>
      <c r="P5497" s="1" t="str">
        <f>IF(Table1[[#This Row],[quantity]]&gt;=6,"Bulk Order","-")</f>
        <v>-</v>
      </c>
    </row>
    <row r="5498" spans="1:16" ht="14.25" customHeight="1" x14ac:dyDescent="0.3">
      <c r="A5498" s="6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1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/>
      <c r="N5498" s="1" t="s">
        <v>34</v>
      </c>
      <c r="O5498" s="7">
        <f t="shared" si="172"/>
        <v>1386.7579999999998</v>
      </c>
      <c r="P5498" s="1" t="str">
        <f>IF(Table1[[#This Row],[quantity]]&gt;=6,"Bulk Order","-")</f>
        <v>-</v>
      </c>
    </row>
    <row r="5499" spans="1:16" ht="14.25" customHeight="1" x14ac:dyDescent="0.3">
      <c r="A5499" s="6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1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/>
      <c r="N5499" s="1" t="s">
        <v>48</v>
      </c>
      <c r="O5499" s="7">
        <f t="shared" si="172"/>
        <v>2836.4798000000001</v>
      </c>
      <c r="P5499" s="1" t="str">
        <f>IF(Table1[[#This Row],[quantity]]&gt;=6,"Bulk Order","-")</f>
        <v>-</v>
      </c>
    </row>
    <row r="5500" spans="1:16" ht="14.25" customHeight="1" x14ac:dyDescent="0.3">
      <c r="A5500" s="6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1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/>
      <c r="N5500" s="1" t="s">
        <v>34</v>
      </c>
      <c r="O5500" s="7">
        <f t="shared" si="172"/>
        <v>2208.6532000000002</v>
      </c>
      <c r="P5500" s="1" t="str">
        <f>IF(Table1[[#This Row],[quantity]]&gt;=6,"Bulk Order","-")</f>
        <v>Bulk Order</v>
      </c>
    </row>
    <row r="5501" spans="1:16" ht="14.25" customHeight="1" x14ac:dyDescent="0.3">
      <c r="A5501" s="6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1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/>
      <c r="N5501" s="1" t="s">
        <v>17</v>
      </c>
      <c r="O5501" s="7">
        <f t="shared" si="172"/>
        <v>2289.4463000000001</v>
      </c>
      <c r="P5501" s="1" t="str">
        <f>IF(Table1[[#This Row],[quantity]]&gt;=6,"Bulk Order","-")</f>
        <v>Bulk Order</v>
      </c>
    </row>
    <row r="5502" spans="1:16" ht="14.25" customHeight="1" x14ac:dyDescent="0.3">
      <c r="A5502" s="6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1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/>
      <c r="N5502" s="1" t="s">
        <v>48</v>
      </c>
      <c r="O5502" s="7">
        <f t="shared" si="172"/>
        <v>172.09690000000001</v>
      </c>
      <c r="P5502" s="1" t="str">
        <f>IF(Table1[[#This Row],[quantity]]&gt;=6,"Bulk Order","-")</f>
        <v>Bulk Order</v>
      </c>
    </row>
    <row r="5503" spans="1:16" ht="14.25" customHeight="1" x14ac:dyDescent="0.3">
      <c r="A5503" s="6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1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/>
      <c r="N5503" s="1" t="s">
        <v>48</v>
      </c>
      <c r="O5503" s="7">
        <f t="shared" si="172"/>
        <v>850.35699999999997</v>
      </c>
      <c r="P5503" s="1" t="str">
        <f>IF(Table1[[#This Row],[quantity]]&gt;=6,"Bulk Order","-")</f>
        <v>Bulk Order</v>
      </c>
    </row>
    <row r="5504" spans="1:16" ht="14.25" customHeight="1" x14ac:dyDescent="0.3">
      <c r="A5504" s="6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1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/>
      <c r="N5504" s="1" t="s">
        <v>39</v>
      </c>
      <c r="O5504" s="7">
        <f t="shared" si="172"/>
        <v>1975.6680000000001</v>
      </c>
      <c r="P5504" s="1" t="str">
        <f>IF(Table1[[#This Row],[quantity]]&gt;=6,"Bulk Order","-")</f>
        <v>Bulk Order</v>
      </c>
    </row>
    <row r="5505" spans="1:16" ht="14.25" customHeight="1" x14ac:dyDescent="0.3">
      <c r="A5505" s="6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1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/>
      <c r="N5505" s="1" t="s">
        <v>28</v>
      </c>
      <c r="O5505" s="7">
        <f t="shared" si="172"/>
        <v>1599.0338000000002</v>
      </c>
      <c r="P5505" s="1" t="str">
        <f>IF(Table1[[#This Row],[quantity]]&gt;=6,"Bulk Order","-")</f>
        <v>-</v>
      </c>
    </row>
    <row r="5506" spans="1:16" ht="14.25" customHeight="1" x14ac:dyDescent="0.3">
      <c r="A5506" s="6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1"/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/>
      <c r="N5506" s="1" t="s">
        <v>17</v>
      </c>
      <c r="O5506" s="7">
        <f t="shared" si="172"/>
        <v>297.77749999999997</v>
      </c>
      <c r="P5506" s="1" t="str">
        <f>IF(Table1[[#This Row],[quantity]]&gt;=6,"Bulk Order","-")</f>
        <v>-</v>
      </c>
    </row>
    <row r="5507" spans="1:16" ht="14.25" customHeight="1" x14ac:dyDescent="0.3">
      <c r="A5507" s="6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ref="F5507:F5570" si="173">D5507*E5507</f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/>
      <c r="N5507" s="1" t="s">
        <v>28</v>
      </c>
      <c r="O5507" s="7">
        <f t="shared" ref="O5507:O5570" si="174">D5507-F5507</f>
        <v>2200.5306</v>
      </c>
      <c r="P5507" s="1" t="str">
        <f>IF(Table1[[#This Row],[quantity]]&gt;=6,"Bulk Order","-")</f>
        <v>-</v>
      </c>
    </row>
    <row r="5508" spans="1:16" ht="14.25" customHeight="1" x14ac:dyDescent="0.3">
      <c r="A5508" s="6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3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/>
      <c r="N5508" s="1" t="s">
        <v>23</v>
      </c>
      <c r="O5508" s="7">
        <f t="shared" si="174"/>
        <v>1377.7208000000001</v>
      </c>
      <c r="P5508" s="1" t="str">
        <f>IF(Table1[[#This Row],[quantity]]&gt;=6,"Bulk Order","-")</f>
        <v>-</v>
      </c>
    </row>
    <row r="5509" spans="1:16" ht="14.25" customHeight="1" x14ac:dyDescent="0.3">
      <c r="A5509" s="6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3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/>
      <c r="N5509" s="1" t="s">
        <v>23</v>
      </c>
      <c r="O5509" s="7">
        <f t="shared" si="174"/>
        <v>1092.7548000000002</v>
      </c>
      <c r="P5509" s="1" t="str">
        <f>IF(Table1[[#This Row],[quantity]]&gt;=6,"Bulk Order","-")</f>
        <v>-</v>
      </c>
    </row>
    <row r="5510" spans="1:16" ht="14.25" customHeight="1" x14ac:dyDescent="0.3">
      <c r="A5510" s="6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3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/>
      <c r="N5510" s="1" t="s">
        <v>48</v>
      </c>
      <c r="O5510" s="7">
        <f t="shared" si="174"/>
        <v>725.59760000000006</v>
      </c>
      <c r="P5510" s="1" t="str">
        <f>IF(Table1[[#This Row],[quantity]]&gt;=6,"Bulk Order","-")</f>
        <v>Bulk Order</v>
      </c>
    </row>
    <row r="5511" spans="1:16" ht="14.25" customHeight="1" x14ac:dyDescent="0.3">
      <c r="A5511" s="6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3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/>
      <c r="N5511" s="1" t="s">
        <v>17</v>
      </c>
      <c r="O5511" s="7">
        <f t="shared" si="174"/>
        <v>72.458399999999983</v>
      </c>
      <c r="P5511" s="1" t="str">
        <f>IF(Table1[[#This Row],[quantity]]&gt;=6,"Bulk Order","-")</f>
        <v>-</v>
      </c>
    </row>
    <row r="5512" spans="1:16" ht="14.25" customHeight="1" x14ac:dyDescent="0.3">
      <c r="A5512" s="6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3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/>
      <c r="N5512" s="1" t="s">
        <v>39</v>
      </c>
      <c r="O5512" s="7">
        <f t="shared" si="174"/>
        <v>506.71559999999999</v>
      </c>
      <c r="P5512" s="1" t="str">
        <f>IF(Table1[[#This Row],[quantity]]&gt;=6,"Bulk Order","-")</f>
        <v>-</v>
      </c>
    </row>
    <row r="5513" spans="1:16" ht="14.25" customHeight="1" x14ac:dyDescent="0.3">
      <c r="A5513" s="6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3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/>
      <c r="N5513" s="1" t="s">
        <v>28</v>
      </c>
      <c r="O5513" s="7">
        <f t="shared" si="174"/>
        <v>1842.0500000000002</v>
      </c>
      <c r="P5513" s="1" t="str">
        <f>IF(Table1[[#This Row],[quantity]]&gt;=6,"Bulk Order","-")</f>
        <v>Bulk Order</v>
      </c>
    </row>
    <row r="5514" spans="1:16" ht="14.25" customHeight="1" x14ac:dyDescent="0.3">
      <c r="A5514" s="6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3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/>
      <c r="N5514" s="1" t="s">
        <v>39</v>
      </c>
      <c r="O5514" s="7">
        <f t="shared" si="174"/>
        <v>1218.9323999999999</v>
      </c>
      <c r="P5514" s="1" t="str">
        <f>IF(Table1[[#This Row],[quantity]]&gt;=6,"Bulk Order","-")</f>
        <v>Bulk Order</v>
      </c>
    </row>
    <row r="5515" spans="1:16" ht="14.25" customHeight="1" x14ac:dyDescent="0.3">
      <c r="A5515" s="6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3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/>
      <c r="N5515" s="1" t="s">
        <v>17</v>
      </c>
      <c r="O5515" s="7">
        <f t="shared" si="174"/>
        <v>3376.0650000000001</v>
      </c>
      <c r="P5515" s="1" t="str">
        <f>IF(Table1[[#This Row],[quantity]]&gt;=6,"Bulk Order","-")</f>
        <v>Bulk Order</v>
      </c>
    </row>
    <row r="5516" spans="1:16" ht="14.25" customHeight="1" x14ac:dyDescent="0.3">
      <c r="A5516" s="6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3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/>
      <c r="N5516" s="1" t="s">
        <v>34</v>
      </c>
      <c r="O5516" s="7">
        <f t="shared" si="174"/>
        <v>544.476</v>
      </c>
      <c r="P5516" s="1" t="str">
        <f>IF(Table1[[#This Row],[quantity]]&gt;=6,"Bulk Order","-")</f>
        <v>Bulk Order</v>
      </c>
    </row>
    <row r="5517" spans="1:16" ht="14.25" customHeight="1" x14ac:dyDescent="0.3">
      <c r="A5517" s="6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3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/>
      <c r="N5517" s="1" t="s">
        <v>17</v>
      </c>
      <c r="O5517" s="7">
        <f t="shared" si="174"/>
        <v>3291.8775000000001</v>
      </c>
      <c r="P5517" s="1" t="str">
        <f>IF(Table1[[#This Row],[quantity]]&gt;=6,"Bulk Order","-")</f>
        <v>-</v>
      </c>
    </row>
    <row r="5518" spans="1:16" ht="14.25" customHeight="1" x14ac:dyDescent="0.3">
      <c r="A5518" s="6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3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/>
      <c r="N5518" s="1" t="s">
        <v>17</v>
      </c>
      <c r="O5518" s="7">
        <f t="shared" si="174"/>
        <v>1416.8820000000001</v>
      </c>
      <c r="P5518" s="1" t="str">
        <f>IF(Table1[[#This Row],[quantity]]&gt;=6,"Bulk Order","-")</f>
        <v>Bulk Order</v>
      </c>
    </row>
    <row r="5519" spans="1:16" ht="14.25" customHeight="1" x14ac:dyDescent="0.3">
      <c r="A5519" s="6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3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/>
      <c r="N5519" s="1" t="s">
        <v>39</v>
      </c>
      <c r="O5519" s="7">
        <f t="shared" si="174"/>
        <v>812.90719999999999</v>
      </c>
      <c r="P5519" s="1" t="str">
        <f>IF(Table1[[#This Row],[quantity]]&gt;=6,"Bulk Order","-")</f>
        <v>Bulk Order</v>
      </c>
    </row>
    <row r="5520" spans="1:16" ht="14.25" customHeight="1" x14ac:dyDescent="0.3">
      <c r="A5520" s="6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3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/>
      <c r="N5520" s="1" t="s">
        <v>39</v>
      </c>
      <c r="O5520" s="7">
        <f t="shared" si="174"/>
        <v>1463.7475999999999</v>
      </c>
      <c r="P5520" s="1" t="str">
        <f>IF(Table1[[#This Row],[quantity]]&gt;=6,"Bulk Order","-")</f>
        <v>-</v>
      </c>
    </row>
    <row r="5521" spans="1:16" ht="14.25" customHeight="1" x14ac:dyDescent="0.3">
      <c r="A5521" s="6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3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/>
      <c r="N5521" s="1" t="s">
        <v>28</v>
      </c>
      <c r="O5521" s="7">
        <f t="shared" si="174"/>
        <v>1614.309</v>
      </c>
      <c r="P5521" s="1" t="str">
        <f>IF(Table1[[#This Row],[quantity]]&gt;=6,"Bulk Order","-")</f>
        <v>-</v>
      </c>
    </row>
    <row r="5522" spans="1:16" ht="14.25" customHeight="1" x14ac:dyDescent="0.3">
      <c r="A5522" s="6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3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/>
      <c r="N5522" s="1" t="s">
        <v>34</v>
      </c>
      <c r="O5522" s="7">
        <f t="shared" si="174"/>
        <v>1936.62</v>
      </c>
      <c r="P5522" s="1" t="str">
        <f>IF(Table1[[#This Row],[quantity]]&gt;=6,"Bulk Order","-")</f>
        <v>Bulk Order</v>
      </c>
    </row>
    <row r="5523" spans="1:16" ht="14.25" customHeight="1" x14ac:dyDescent="0.3">
      <c r="A5523" s="6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3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/>
      <c r="N5523" s="1" t="s">
        <v>17</v>
      </c>
      <c r="O5523" s="7">
        <f t="shared" si="174"/>
        <v>935.35019999999997</v>
      </c>
      <c r="P5523" s="1" t="str">
        <f>IF(Table1[[#This Row],[quantity]]&gt;=6,"Bulk Order","-")</f>
        <v>Bulk Order</v>
      </c>
    </row>
    <row r="5524" spans="1:16" ht="14.25" customHeight="1" x14ac:dyDescent="0.3">
      <c r="A5524" s="6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3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/>
      <c r="N5524" s="1" t="s">
        <v>34</v>
      </c>
      <c r="O5524" s="7">
        <f t="shared" si="174"/>
        <v>3173.1707000000001</v>
      </c>
      <c r="P5524" s="1" t="str">
        <f>IF(Table1[[#This Row],[quantity]]&gt;=6,"Bulk Order","-")</f>
        <v>-</v>
      </c>
    </row>
    <row r="5525" spans="1:16" ht="14.25" customHeight="1" x14ac:dyDescent="0.3">
      <c r="A5525" s="6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3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/>
      <c r="N5525" s="1" t="s">
        <v>34</v>
      </c>
      <c r="O5525" s="7">
        <f t="shared" si="174"/>
        <v>1113.5238000000002</v>
      </c>
      <c r="P5525" s="1" t="str">
        <f>IF(Table1[[#This Row],[quantity]]&gt;=6,"Bulk Order","-")</f>
        <v>-</v>
      </c>
    </row>
    <row r="5526" spans="1:16" ht="14.25" customHeight="1" x14ac:dyDescent="0.3">
      <c r="A5526" s="6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3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/>
      <c r="N5526" s="1" t="s">
        <v>48</v>
      </c>
      <c r="O5526" s="7">
        <f t="shared" si="174"/>
        <v>1763.3460000000002</v>
      </c>
      <c r="P5526" s="1" t="str">
        <f>IF(Table1[[#This Row],[quantity]]&gt;=6,"Bulk Order","-")</f>
        <v>-</v>
      </c>
    </row>
    <row r="5527" spans="1:16" ht="14.25" customHeight="1" x14ac:dyDescent="0.3">
      <c r="A5527" s="6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3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/>
      <c r="N5527" s="1" t="s">
        <v>34</v>
      </c>
      <c r="O5527" s="7">
        <f t="shared" si="174"/>
        <v>2602.4365000000003</v>
      </c>
      <c r="P5527" s="1" t="str">
        <f>IF(Table1[[#This Row],[quantity]]&gt;=6,"Bulk Order","-")</f>
        <v>-</v>
      </c>
    </row>
    <row r="5528" spans="1:16" ht="14.25" customHeight="1" x14ac:dyDescent="0.3">
      <c r="A5528" s="6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3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/>
      <c r="N5528" s="1" t="s">
        <v>34</v>
      </c>
      <c r="O5528" s="7">
        <f t="shared" si="174"/>
        <v>713.80099999999993</v>
      </c>
      <c r="P5528" s="1" t="str">
        <f>IF(Table1[[#This Row],[quantity]]&gt;=6,"Bulk Order","-")</f>
        <v>Bulk Order</v>
      </c>
    </row>
    <row r="5529" spans="1:16" ht="14.25" customHeight="1" x14ac:dyDescent="0.3">
      <c r="A5529" s="6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3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/>
      <c r="N5529" s="1" t="s">
        <v>39</v>
      </c>
      <c r="O5529" s="7">
        <f t="shared" si="174"/>
        <v>4082.59</v>
      </c>
      <c r="P5529" s="1" t="str">
        <f>IF(Table1[[#This Row],[quantity]]&gt;=6,"Bulk Order","-")</f>
        <v>Bulk Order</v>
      </c>
    </row>
    <row r="5530" spans="1:16" ht="14.25" customHeight="1" x14ac:dyDescent="0.3">
      <c r="A5530" s="6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3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/>
      <c r="N5530" s="1" t="s">
        <v>34</v>
      </c>
      <c r="O5530" s="7">
        <f t="shared" si="174"/>
        <v>3091.5577000000003</v>
      </c>
      <c r="P5530" s="1" t="str">
        <f>IF(Table1[[#This Row],[quantity]]&gt;=6,"Bulk Order","-")</f>
        <v>-</v>
      </c>
    </row>
    <row r="5531" spans="1:16" ht="14.25" customHeight="1" x14ac:dyDescent="0.3">
      <c r="A5531" s="6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3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/>
      <c r="N5531" s="1" t="s">
        <v>48</v>
      </c>
      <c r="O5531" s="7">
        <f t="shared" si="174"/>
        <v>3956.8</v>
      </c>
      <c r="P5531" s="1" t="str">
        <f>IF(Table1[[#This Row],[quantity]]&gt;=6,"Bulk Order","-")</f>
        <v>-</v>
      </c>
    </row>
    <row r="5532" spans="1:16" ht="14.25" customHeight="1" x14ac:dyDescent="0.3">
      <c r="A5532" s="6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3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/>
      <c r="N5532" s="1" t="s">
        <v>17</v>
      </c>
      <c r="O5532" s="7">
        <f t="shared" si="174"/>
        <v>526.76250000000005</v>
      </c>
      <c r="P5532" s="1" t="str">
        <f>IF(Table1[[#This Row],[quantity]]&gt;=6,"Bulk Order","-")</f>
        <v>Bulk Order</v>
      </c>
    </row>
    <row r="5533" spans="1:16" ht="14.25" customHeight="1" x14ac:dyDescent="0.3">
      <c r="A5533" s="6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3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/>
      <c r="N5533" s="1" t="s">
        <v>34</v>
      </c>
      <c r="O5533" s="7">
        <f t="shared" si="174"/>
        <v>3233.3516</v>
      </c>
      <c r="P5533" s="1" t="str">
        <f>IF(Table1[[#This Row],[quantity]]&gt;=6,"Bulk Order","-")</f>
        <v>Bulk Order</v>
      </c>
    </row>
    <row r="5534" spans="1:16" ht="14.25" customHeight="1" x14ac:dyDescent="0.3">
      <c r="A5534" s="6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3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/>
      <c r="N5534" s="1" t="s">
        <v>28</v>
      </c>
      <c r="O5534" s="7">
        <f t="shared" si="174"/>
        <v>3454.4409000000001</v>
      </c>
      <c r="P5534" s="1" t="str">
        <f>IF(Table1[[#This Row],[quantity]]&gt;=6,"Bulk Order","-")</f>
        <v>Bulk Order</v>
      </c>
    </row>
    <row r="5535" spans="1:16" ht="14.25" customHeight="1" x14ac:dyDescent="0.3">
      <c r="A5535" s="6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3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/>
      <c r="N5535" s="1" t="s">
        <v>28</v>
      </c>
      <c r="O5535" s="7">
        <f t="shared" si="174"/>
        <v>2207.6880000000001</v>
      </c>
      <c r="P5535" s="1" t="str">
        <f>IF(Table1[[#This Row],[quantity]]&gt;=6,"Bulk Order","-")</f>
        <v>-</v>
      </c>
    </row>
    <row r="5536" spans="1:16" ht="14.25" customHeight="1" x14ac:dyDescent="0.3">
      <c r="A5536" s="6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3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/>
      <c r="N5536" s="1" t="s">
        <v>34</v>
      </c>
      <c r="O5536" s="7">
        <f t="shared" si="174"/>
        <v>2090.8449000000001</v>
      </c>
      <c r="P5536" s="1" t="str">
        <f>IF(Table1[[#This Row],[quantity]]&gt;=6,"Bulk Order","-")</f>
        <v>Bulk Order</v>
      </c>
    </row>
    <row r="5537" spans="1:16" ht="14.25" customHeight="1" x14ac:dyDescent="0.3">
      <c r="A5537" s="6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3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/>
      <c r="N5537" s="1" t="s">
        <v>17</v>
      </c>
      <c r="O5537" s="7">
        <f t="shared" si="174"/>
        <v>3497.1160999999997</v>
      </c>
      <c r="P5537" s="1" t="str">
        <f>IF(Table1[[#This Row],[quantity]]&gt;=6,"Bulk Order","-")</f>
        <v>-</v>
      </c>
    </row>
    <row r="5538" spans="1:16" ht="14.25" customHeight="1" x14ac:dyDescent="0.3">
      <c r="A5538" s="6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3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/>
      <c r="N5538" s="1" t="s">
        <v>23</v>
      </c>
      <c r="O5538" s="7">
        <f t="shared" si="174"/>
        <v>2530.4187999999999</v>
      </c>
      <c r="P5538" s="1" t="str">
        <f>IF(Table1[[#This Row],[quantity]]&gt;=6,"Bulk Order","-")</f>
        <v>-</v>
      </c>
    </row>
    <row r="5539" spans="1:16" ht="14.25" customHeight="1" x14ac:dyDescent="0.3">
      <c r="A5539" s="6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3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/>
      <c r="N5539" s="1" t="s">
        <v>28</v>
      </c>
      <c r="O5539" s="7">
        <f t="shared" si="174"/>
        <v>2919.8879999999999</v>
      </c>
      <c r="P5539" s="1" t="str">
        <f>IF(Table1[[#This Row],[quantity]]&gt;=6,"Bulk Order","-")</f>
        <v>Bulk Order</v>
      </c>
    </row>
    <row r="5540" spans="1:16" ht="14.25" customHeight="1" x14ac:dyDescent="0.3">
      <c r="A5540" s="6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3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/>
      <c r="N5540" s="1" t="s">
        <v>23</v>
      </c>
      <c r="O5540" s="7">
        <f t="shared" si="174"/>
        <v>1433.6167999999998</v>
      </c>
      <c r="P5540" s="1" t="str">
        <f>IF(Table1[[#This Row],[quantity]]&gt;=6,"Bulk Order","-")</f>
        <v>Bulk Order</v>
      </c>
    </row>
    <row r="5541" spans="1:16" ht="14.25" customHeight="1" x14ac:dyDescent="0.3">
      <c r="A5541" s="6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3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/>
      <c r="N5541" s="1" t="s">
        <v>28</v>
      </c>
      <c r="O5541" s="7">
        <f t="shared" si="174"/>
        <v>4063.0688999999998</v>
      </c>
      <c r="P5541" s="1" t="str">
        <f>IF(Table1[[#This Row],[quantity]]&gt;=6,"Bulk Order","-")</f>
        <v>Bulk Order</v>
      </c>
    </row>
    <row r="5542" spans="1:16" ht="14.25" customHeight="1" x14ac:dyDescent="0.3">
      <c r="A5542" s="6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3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/>
      <c r="N5542" s="1" t="s">
        <v>39</v>
      </c>
      <c r="O5542" s="7">
        <f t="shared" si="174"/>
        <v>311.66300000000001</v>
      </c>
      <c r="P5542" s="1" t="str">
        <f>IF(Table1[[#This Row],[quantity]]&gt;=6,"Bulk Order","-")</f>
        <v>Bulk Order</v>
      </c>
    </row>
    <row r="5543" spans="1:16" ht="14.25" customHeight="1" x14ac:dyDescent="0.3">
      <c r="A5543" s="6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3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/>
      <c r="N5543" s="1" t="s">
        <v>28</v>
      </c>
      <c r="O5543" s="7">
        <f t="shared" si="174"/>
        <v>1447.7240000000002</v>
      </c>
      <c r="P5543" s="1" t="str">
        <f>IF(Table1[[#This Row],[quantity]]&gt;=6,"Bulk Order","-")</f>
        <v>Bulk Order</v>
      </c>
    </row>
    <row r="5544" spans="1:16" ht="14.25" customHeight="1" x14ac:dyDescent="0.3">
      <c r="A5544" s="6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3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/>
      <c r="N5544" s="1" t="s">
        <v>28</v>
      </c>
      <c r="O5544" s="7">
        <f t="shared" si="174"/>
        <v>4682.759</v>
      </c>
      <c r="P5544" s="1" t="str">
        <f>IF(Table1[[#This Row],[quantity]]&gt;=6,"Bulk Order","-")</f>
        <v>Bulk Order</v>
      </c>
    </row>
    <row r="5545" spans="1:16" ht="14.25" customHeight="1" x14ac:dyDescent="0.3">
      <c r="A5545" s="6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3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/>
      <c r="N5545" s="1" t="s">
        <v>34</v>
      </c>
      <c r="O5545" s="7">
        <f t="shared" si="174"/>
        <v>2290.5288</v>
      </c>
      <c r="P5545" s="1" t="str">
        <f>IF(Table1[[#This Row],[quantity]]&gt;=6,"Bulk Order","-")</f>
        <v>-</v>
      </c>
    </row>
    <row r="5546" spans="1:16" ht="14.25" customHeight="1" x14ac:dyDescent="0.3">
      <c r="A5546" s="6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3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/>
      <c r="N5546" s="1" t="s">
        <v>34</v>
      </c>
      <c r="O5546" s="7">
        <f t="shared" si="174"/>
        <v>3763.16</v>
      </c>
      <c r="P5546" s="1" t="str">
        <f>IF(Table1[[#This Row],[quantity]]&gt;=6,"Bulk Order","-")</f>
        <v>Bulk Order</v>
      </c>
    </row>
    <row r="5547" spans="1:16" ht="14.25" customHeight="1" x14ac:dyDescent="0.3">
      <c r="A5547" s="6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3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/>
      <c r="N5547" s="1" t="s">
        <v>17</v>
      </c>
      <c r="O5547" s="7">
        <f t="shared" si="174"/>
        <v>1989.5633999999998</v>
      </c>
      <c r="P5547" s="1" t="str">
        <f>IF(Table1[[#This Row],[quantity]]&gt;=6,"Bulk Order","-")</f>
        <v>-</v>
      </c>
    </row>
    <row r="5548" spans="1:16" ht="14.25" customHeight="1" x14ac:dyDescent="0.3">
      <c r="A5548" s="6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3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/>
      <c r="N5548" s="1" t="s">
        <v>17</v>
      </c>
      <c r="O5548" s="7">
        <f t="shared" si="174"/>
        <v>1195.6320000000001</v>
      </c>
      <c r="P5548" s="1" t="str">
        <f>IF(Table1[[#This Row],[quantity]]&gt;=6,"Bulk Order","-")</f>
        <v>-</v>
      </c>
    </row>
    <row r="5549" spans="1:16" ht="14.25" customHeight="1" x14ac:dyDescent="0.3">
      <c r="A5549" s="6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3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/>
      <c r="N5549" s="1" t="s">
        <v>28</v>
      </c>
      <c r="O5549" s="7">
        <f t="shared" si="174"/>
        <v>3969.3887999999997</v>
      </c>
      <c r="P5549" s="1" t="str">
        <f>IF(Table1[[#This Row],[quantity]]&gt;=6,"Bulk Order","-")</f>
        <v>-</v>
      </c>
    </row>
    <row r="5550" spans="1:16" ht="14.25" customHeight="1" x14ac:dyDescent="0.3">
      <c r="A5550" s="6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3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/>
      <c r="N5550" s="1" t="s">
        <v>17</v>
      </c>
      <c r="O5550" s="7">
        <f t="shared" si="174"/>
        <v>1406.0853</v>
      </c>
      <c r="P5550" s="1" t="str">
        <f>IF(Table1[[#This Row],[quantity]]&gt;=6,"Bulk Order","-")</f>
        <v>Bulk Order</v>
      </c>
    </row>
    <row r="5551" spans="1:16" ht="14.25" customHeight="1" x14ac:dyDescent="0.3">
      <c r="A5551" s="6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3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/>
      <c r="N5551" s="1" t="s">
        <v>17</v>
      </c>
      <c r="O5551" s="7">
        <f t="shared" si="174"/>
        <v>3506.4236000000001</v>
      </c>
      <c r="P5551" s="1" t="str">
        <f>IF(Table1[[#This Row],[quantity]]&gt;=6,"Bulk Order","-")</f>
        <v>-</v>
      </c>
    </row>
    <row r="5552" spans="1:16" ht="14.25" customHeight="1" x14ac:dyDescent="0.3">
      <c r="A5552" s="6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3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/>
      <c r="N5552" s="1" t="s">
        <v>23</v>
      </c>
      <c r="O5552" s="7">
        <f t="shared" si="174"/>
        <v>1984.6469999999999</v>
      </c>
      <c r="P5552" s="1" t="str">
        <f>IF(Table1[[#This Row],[quantity]]&gt;=6,"Bulk Order","-")</f>
        <v>Bulk Order</v>
      </c>
    </row>
    <row r="5553" spans="1:16" ht="14.25" customHeight="1" x14ac:dyDescent="0.3">
      <c r="A5553" s="6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3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/>
      <c r="N5553" s="1" t="s">
        <v>48</v>
      </c>
      <c r="O5553" s="7">
        <f t="shared" si="174"/>
        <v>1061.1303</v>
      </c>
      <c r="P5553" s="1" t="str">
        <f>IF(Table1[[#This Row],[quantity]]&gt;=6,"Bulk Order","-")</f>
        <v>-</v>
      </c>
    </row>
    <row r="5554" spans="1:16" ht="14.25" customHeight="1" x14ac:dyDescent="0.3">
      <c r="A5554" s="6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3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/>
      <c r="N5554" s="1" t="s">
        <v>23</v>
      </c>
      <c r="O5554" s="7">
        <f t="shared" si="174"/>
        <v>126.25559999999999</v>
      </c>
      <c r="P5554" s="1" t="str">
        <f>IF(Table1[[#This Row],[quantity]]&gt;=6,"Bulk Order","-")</f>
        <v>-</v>
      </c>
    </row>
    <row r="5555" spans="1:16" ht="14.25" customHeight="1" x14ac:dyDescent="0.3">
      <c r="A5555" s="6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3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/>
      <c r="N5555" s="1" t="s">
        <v>39</v>
      </c>
      <c r="O5555" s="7">
        <f t="shared" si="174"/>
        <v>1663.5696</v>
      </c>
      <c r="P5555" s="1" t="str">
        <f>IF(Table1[[#This Row],[quantity]]&gt;=6,"Bulk Order","-")</f>
        <v>-</v>
      </c>
    </row>
    <row r="5556" spans="1:16" ht="14.25" customHeight="1" x14ac:dyDescent="0.3">
      <c r="A5556" s="6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3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/>
      <c r="N5556" s="1" t="s">
        <v>39</v>
      </c>
      <c r="O5556" s="7">
        <f t="shared" si="174"/>
        <v>2310.4377999999997</v>
      </c>
      <c r="P5556" s="1" t="str">
        <f>IF(Table1[[#This Row],[quantity]]&gt;=6,"Bulk Order","-")</f>
        <v>-</v>
      </c>
    </row>
    <row r="5557" spans="1:16" ht="14.25" customHeight="1" x14ac:dyDescent="0.3">
      <c r="A5557" s="6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3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/>
      <c r="N5557" s="1" t="s">
        <v>48</v>
      </c>
      <c r="O5557" s="7">
        <f t="shared" si="174"/>
        <v>877.9144</v>
      </c>
      <c r="P5557" s="1" t="str">
        <f>IF(Table1[[#This Row],[quantity]]&gt;=6,"Bulk Order","-")</f>
        <v>-</v>
      </c>
    </row>
    <row r="5558" spans="1:16" ht="14.25" customHeight="1" x14ac:dyDescent="0.3">
      <c r="A5558" s="6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3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/>
      <c r="N5558" s="1" t="s">
        <v>48</v>
      </c>
      <c r="O5558" s="7">
        <f t="shared" si="174"/>
        <v>1683.7428000000002</v>
      </c>
      <c r="P5558" s="1" t="str">
        <f>IF(Table1[[#This Row],[quantity]]&gt;=6,"Bulk Order","-")</f>
        <v>Bulk Order</v>
      </c>
    </row>
    <row r="5559" spans="1:16" ht="14.25" customHeight="1" x14ac:dyDescent="0.3">
      <c r="A5559" s="6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3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/>
      <c r="N5559" s="1" t="s">
        <v>17</v>
      </c>
      <c r="O5559" s="7">
        <f t="shared" si="174"/>
        <v>2865.2755999999999</v>
      </c>
      <c r="P5559" s="1" t="str">
        <f>IF(Table1[[#This Row],[quantity]]&gt;=6,"Bulk Order","-")</f>
        <v>-</v>
      </c>
    </row>
    <row r="5560" spans="1:16" ht="14.25" customHeight="1" x14ac:dyDescent="0.3">
      <c r="A5560" s="6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3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/>
      <c r="N5560" s="1" t="s">
        <v>28</v>
      </c>
      <c r="O5560" s="7">
        <f t="shared" si="174"/>
        <v>3026.6207999999997</v>
      </c>
      <c r="P5560" s="1" t="str">
        <f>IF(Table1[[#This Row],[quantity]]&gt;=6,"Bulk Order","-")</f>
        <v>-</v>
      </c>
    </row>
    <row r="5561" spans="1:16" ht="14.25" customHeight="1" x14ac:dyDescent="0.3">
      <c r="A5561" s="6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3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/>
      <c r="N5561" s="1" t="s">
        <v>23</v>
      </c>
      <c r="O5561" s="7">
        <f t="shared" si="174"/>
        <v>218.64839999999998</v>
      </c>
      <c r="P5561" s="1" t="str">
        <f>IF(Table1[[#This Row],[quantity]]&gt;=6,"Bulk Order","-")</f>
        <v>-</v>
      </c>
    </row>
    <row r="5562" spans="1:16" ht="14.25" customHeight="1" x14ac:dyDescent="0.3">
      <c r="A5562" s="6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3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/>
      <c r="N5562" s="1" t="s">
        <v>48</v>
      </c>
      <c r="O5562" s="7">
        <f t="shared" si="174"/>
        <v>2985.4960999999998</v>
      </c>
      <c r="P5562" s="1" t="str">
        <f>IF(Table1[[#This Row],[quantity]]&gt;=6,"Bulk Order","-")</f>
        <v>-</v>
      </c>
    </row>
    <row r="5563" spans="1:16" ht="14.25" customHeight="1" x14ac:dyDescent="0.3">
      <c r="A5563" s="6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3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/>
      <c r="N5563" s="1" t="s">
        <v>17</v>
      </c>
      <c r="O5563" s="7">
        <f t="shared" si="174"/>
        <v>200.16510000000002</v>
      </c>
      <c r="P5563" s="1" t="str">
        <f>IF(Table1[[#This Row],[quantity]]&gt;=6,"Bulk Order","-")</f>
        <v>Bulk Order</v>
      </c>
    </row>
    <row r="5564" spans="1:16" ht="14.25" customHeight="1" x14ac:dyDescent="0.3">
      <c r="A5564" s="6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3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/>
      <c r="N5564" s="1" t="s">
        <v>34</v>
      </c>
      <c r="O5564" s="7">
        <f t="shared" si="174"/>
        <v>178.58250000000001</v>
      </c>
      <c r="P5564" s="1" t="str">
        <f>IF(Table1[[#This Row],[quantity]]&gt;=6,"Bulk Order","-")</f>
        <v>Bulk Order</v>
      </c>
    </row>
    <row r="5565" spans="1:16" ht="14.25" customHeight="1" x14ac:dyDescent="0.3">
      <c r="A5565" s="6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3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/>
      <c r="N5565" s="1" t="s">
        <v>39</v>
      </c>
      <c r="O5565" s="7">
        <f t="shared" si="174"/>
        <v>804.47900000000004</v>
      </c>
      <c r="P5565" s="1" t="str">
        <f>IF(Table1[[#This Row],[quantity]]&gt;=6,"Bulk Order","-")</f>
        <v>-</v>
      </c>
    </row>
    <row r="5566" spans="1:16" ht="14.25" customHeight="1" x14ac:dyDescent="0.3">
      <c r="A5566" s="6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3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/>
      <c r="N5566" s="1" t="s">
        <v>23</v>
      </c>
      <c r="O5566" s="7">
        <f t="shared" si="174"/>
        <v>1750.5158000000001</v>
      </c>
      <c r="P5566" s="1" t="str">
        <f>IF(Table1[[#This Row],[quantity]]&gt;=6,"Bulk Order","-")</f>
        <v>Bulk Order</v>
      </c>
    </row>
    <row r="5567" spans="1:16" ht="14.25" customHeight="1" x14ac:dyDescent="0.3">
      <c r="A5567" s="6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3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/>
      <c r="N5567" s="1" t="s">
        <v>48</v>
      </c>
      <c r="O5567" s="7">
        <f t="shared" si="174"/>
        <v>276.29909999999995</v>
      </c>
      <c r="P5567" s="1" t="str">
        <f>IF(Table1[[#This Row],[quantity]]&gt;=6,"Bulk Order","-")</f>
        <v>-</v>
      </c>
    </row>
    <row r="5568" spans="1:16" ht="14.25" customHeight="1" x14ac:dyDescent="0.3">
      <c r="A5568" s="6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3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/>
      <c r="N5568" s="1" t="s">
        <v>48</v>
      </c>
      <c r="O5568" s="7">
        <f t="shared" si="174"/>
        <v>145.7208</v>
      </c>
      <c r="P5568" s="1" t="str">
        <f>IF(Table1[[#This Row],[quantity]]&gt;=6,"Bulk Order","-")</f>
        <v>-</v>
      </c>
    </row>
    <row r="5569" spans="1:16" ht="14.25" customHeight="1" x14ac:dyDescent="0.3">
      <c r="A5569" s="6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3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/>
      <c r="N5569" s="1" t="s">
        <v>48</v>
      </c>
      <c r="O5569" s="7">
        <f t="shared" si="174"/>
        <v>616.98</v>
      </c>
      <c r="P5569" s="1" t="str">
        <f>IF(Table1[[#This Row],[quantity]]&gt;=6,"Bulk Order","-")</f>
        <v>Bulk Order</v>
      </c>
    </row>
    <row r="5570" spans="1:16" ht="14.25" customHeight="1" x14ac:dyDescent="0.3">
      <c r="A5570" s="6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3"/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/>
      <c r="N5570" s="1" t="s">
        <v>39</v>
      </c>
      <c r="O5570" s="7">
        <f t="shared" si="174"/>
        <v>3945.5129000000002</v>
      </c>
      <c r="P5570" s="1" t="str">
        <f>IF(Table1[[#This Row],[quantity]]&gt;=6,"Bulk Order","-")</f>
        <v>-</v>
      </c>
    </row>
    <row r="5571" spans="1:16" ht="14.25" customHeight="1" x14ac:dyDescent="0.3">
      <c r="A5571" s="6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ref="F5571:F5634" si="175">D5571*E5571</f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/>
      <c r="N5571" s="1" t="s">
        <v>48</v>
      </c>
      <c r="O5571" s="7">
        <f t="shared" ref="O5571:O5634" si="176">D5571-F5571</f>
        <v>2954.6790000000001</v>
      </c>
      <c r="P5571" s="1" t="str">
        <f>IF(Table1[[#This Row],[quantity]]&gt;=6,"Bulk Order","-")</f>
        <v>-</v>
      </c>
    </row>
    <row r="5572" spans="1:16" ht="14.25" customHeight="1" x14ac:dyDescent="0.3">
      <c r="A5572" s="6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5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/>
      <c r="N5572" s="1" t="s">
        <v>17</v>
      </c>
      <c r="O5572" s="7">
        <f t="shared" si="176"/>
        <v>492.25919999999996</v>
      </c>
      <c r="P5572" s="1" t="str">
        <f>IF(Table1[[#This Row],[quantity]]&gt;=6,"Bulk Order","-")</f>
        <v>Bulk Order</v>
      </c>
    </row>
    <row r="5573" spans="1:16" ht="14.25" customHeight="1" x14ac:dyDescent="0.3">
      <c r="A5573" s="6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5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/>
      <c r="N5573" s="1" t="s">
        <v>39</v>
      </c>
      <c r="O5573" s="7">
        <f t="shared" si="176"/>
        <v>1128.6586000000002</v>
      </c>
      <c r="P5573" s="1" t="str">
        <f>IF(Table1[[#This Row],[quantity]]&gt;=6,"Bulk Order","-")</f>
        <v>-</v>
      </c>
    </row>
    <row r="5574" spans="1:16" ht="14.25" customHeight="1" x14ac:dyDescent="0.3">
      <c r="A5574" s="6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5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/>
      <c r="N5574" s="1" t="s">
        <v>39</v>
      </c>
      <c r="O5574" s="7">
        <f t="shared" si="176"/>
        <v>3082.1244999999999</v>
      </c>
      <c r="P5574" s="1" t="str">
        <f>IF(Table1[[#This Row],[quantity]]&gt;=6,"Bulk Order","-")</f>
        <v>Bulk Order</v>
      </c>
    </row>
    <row r="5575" spans="1:16" ht="14.25" customHeight="1" x14ac:dyDescent="0.3">
      <c r="A5575" s="6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5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/>
      <c r="N5575" s="1" t="s">
        <v>28</v>
      </c>
      <c r="O5575" s="7">
        <f t="shared" si="176"/>
        <v>578.66999999999996</v>
      </c>
      <c r="P5575" s="1" t="str">
        <f>IF(Table1[[#This Row],[quantity]]&gt;=6,"Bulk Order","-")</f>
        <v>-</v>
      </c>
    </row>
    <row r="5576" spans="1:16" ht="14.25" customHeight="1" x14ac:dyDescent="0.3">
      <c r="A5576" s="6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5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/>
      <c r="N5576" s="1" t="s">
        <v>48</v>
      </c>
      <c r="O5576" s="7">
        <f t="shared" si="176"/>
        <v>326.84159999999997</v>
      </c>
      <c r="P5576" s="1" t="str">
        <f>IF(Table1[[#This Row],[quantity]]&gt;=6,"Bulk Order","-")</f>
        <v>-</v>
      </c>
    </row>
    <row r="5577" spans="1:16" ht="14.25" customHeight="1" x14ac:dyDescent="0.3">
      <c r="A5577" s="6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5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/>
      <c r="N5577" s="1" t="s">
        <v>17</v>
      </c>
      <c r="O5577" s="7">
        <f t="shared" si="176"/>
        <v>505.77739999999994</v>
      </c>
      <c r="P5577" s="1" t="str">
        <f>IF(Table1[[#This Row],[quantity]]&gt;=6,"Bulk Order","-")</f>
        <v>Bulk Order</v>
      </c>
    </row>
    <row r="5578" spans="1:16" ht="14.25" customHeight="1" x14ac:dyDescent="0.3">
      <c r="A5578" s="6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5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/>
      <c r="N5578" s="1" t="s">
        <v>23</v>
      </c>
      <c r="O5578" s="7">
        <f t="shared" si="176"/>
        <v>4298.5623999999998</v>
      </c>
      <c r="P5578" s="1" t="str">
        <f>IF(Table1[[#This Row],[quantity]]&gt;=6,"Bulk Order","-")</f>
        <v>Bulk Order</v>
      </c>
    </row>
    <row r="5579" spans="1:16" ht="14.25" customHeight="1" x14ac:dyDescent="0.3">
      <c r="A5579" s="6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5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/>
      <c r="N5579" s="1" t="s">
        <v>48</v>
      </c>
      <c r="O5579" s="7">
        <f t="shared" si="176"/>
        <v>1945.4396000000002</v>
      </c>
      <c r="P5579" s="1" t="str">
        <f>IF(Table1[[#This Row],[quantity]]&gt;=6,"Bulk Order","-")</f>
        <v>Bulk Order</v>
      </c>
    </row>
    <row r="5580" spans="1:16" ht="14.25" customHeight="1" x14ac:dyDescent="0.3">
      <c r="A5580" s="6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5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/>
      <c r="N5580" s="1" t="s">
        <v>17</v>
      </c>
      <c r="O5580" s="7">
        <f t="shared" si="176"/>
        <v>1104.9312</v>
      </c>
      <c r="P5580" s="1" t="str">
        <f>IF(Table1[[#This Row],[quantity]]&gt;=6,"Bulk Order","-")</f>
        <v>-</v>
      </c>
    </row>
    <row r="5581" spans="1:16" ht="14.25" customHeight="1" x14ac:dyDescent="0.3">
      <c r="A5581" s="6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5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/>
      <c r="N5581" s="1" t="s">
        <v>34</v>
      </c>
      <c r="O5581" s="7">
        <f t="shared" si="176"/>
        <v>191.83260000000001</v>
      </c>
      <c r="P5581" s="1" t="str">
        <f>IF(Table1[[#This Row],[quantity]]&gt;=6,"Bulk Order","-")</f>
        <v>-</v>
      </c>
    </row>
    <row r="5582" spans="1:16" ht="14.25" customHeight="1" x14ac:dyDescent="0.3">
      <c r="A5582" s="6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5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/>
      <c r="N5582" s="1" t="s">
        <v>48</v>
      </c>
      <c r="O5582" s="7">
        <f t="shared" si="176"/>
        <v>3235.8856000000001</v>
      </c>
      <c r="P5582" s="1" t="str">
        <f>IF(Table1[[#This Row],[quantity]]&gt;=6,"Bulk Order","-")</f>
        <v>-</v>
      </c>
    </row>
    <row r="5583" spans="1:16" ht="14.25" customHeight="1" x14ac:dyDescent="0.3">
      <c r="A5583" s="6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5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/>
      <c r="N5583" s="1" t="s">
        <v>39</v>
      </c>
      <c r="O5583" s="7">
        <f t="shared" si="176"/>
        <v>1529.43</v>
      </c>
      <c r="P5583" s="1" t="str">
        <f>IF(Table1[[#This Row],[quantity]]&gt;=6,"Bulk Order","-")</f>
        <v>-</v>
      </c>
    </row>
    <row r="5584" spans="1:16" ht="14.25" customHeight="1" x14ac:dyDescent="0.3">
      <c r="A5584" s="6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5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/>
      <c r="N5584" s="1" t="s">
        <v>28</v>
      </c>
      <c r="O5584" s="7">
        <f t="shared" si="176"/>
        <v>2152.7483999999999</v>
      </c>
      <c r="P5584" s="1" t="str">
        <f>IF(Table1[[#This Row],[quantity]]&gt;=6,"Bulk Order","-")</f>
        <v>-</v>
      </c>
    </row>
    <row r="5585" spans="1:16" ht="14.25" customHeight="1" x14ac:dyDescent="0.3">
      <c r="A5585" s="6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5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/>
      <c r="N5585" s="1" t="s">
        <v>48</v>
      </c>
      <c r="O5585" s="7">
        <f t="shared" si="176"/>
        <v>1350.6152</v>
      </c>
      <c r="P5585" s="1" t="str">
        <f>IF(Table1[[#This Row],[quantity]]&gt;=6,"Bulk Order","-")</f>
        <v>-</v>
      </c>
    </row>
    <row r="5586" spans="1:16" ht="14.25" customHeight="1" x14ac:dyDescent="0.3">
      <c r="A5586" s="6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5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/>
      <c r="N5586" s="1" t="s">
        <v>39</v>
      </c>
      <c r="O5586" s="7">
        <f t="shared" si="176"/>
        <v>2556.6998999999996</v>
      </c>
      <c r="P5586" s="1" t="str">
        <f>IF(Table1[[#This Row],[quantity]]&gt;=6,"Bulk Order","-")</f>
        <v>-</v>
      </c>
    </row>
    <row r="5587" spans="1:16" ht="14.25" customHeight="1" x14ac:dyDescent="0.3">
      <c r="A5587" s="6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5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/>
      <c r="N5587" s="1" t="s">
        <v>39</v>
      </c>
      <c r="O5587" s="7">
        <f t="shared" si="176"/>
        <v>553.45159999999998</v>
      </c>
      <c r="P5587" s="1" t="str">
        <f>IF(Table1[[#This Row],[quantity]]&gt;=6,"Bulk Order","-")</f>
        <v>Bulk Order</v>
      </c>
    </row>
    <row r="5588" spans="1:16" ht="14.25" customHeight="1" x14ac:dyDescent="0.3">
      <c r="A5588" s="6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5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/>
      <c r="N5588" s="1" t="s">
        <v>28</v>
      </c>
      <c r="O5588" s="7">
        <f t="shared" si="176"/>
        <v>3797.6351999999997</v>
      </c>
      <c r="P5588" s="1" t="str">
        <f>IF(Table1[[#This Row],[quantity]]&gt;=6,"Bulk Order","-")</f>
        <v>-</v>
      </c>
    </row>
    <row r="5589" spans="1:16" ht="14.25" customHeight="1" x14ac:dyDescent="0.3">
      <c r="A5589" s="6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5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/>
      <c r="N5589" s="1" t="s">
        <v>34</v>
      </c>
      <c r="O5589" s="7">
        <f t="shared" si="176"/>
        <v>1020.8585</v>
      </c>
      <c r="P5589" s="1" t="str">
        <f>IF(Table1[[#This Row],[quantity]]&gt;=6,"Bulk Order","-")</f>
        <v>-</v>
      </c>
    </row>
    <row r="5590" spans="1:16" ht="14.25" customHeight="1" x14ac:dyDescent="0.3">
      <c r="A5590" s="6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5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/>
      <c r="N5590" s="1" t="s">
        <v>34</v>
      </c>
      <c r="O5590" s="7">
        <f t="shared" si="176"/>
        <v>440.62519999999995</v>
      </c>
      <c r="P5590" s="1" t="str">
        <f>IF(Table1[[#This Row],[quantity]]&gt;=6,"Bulk Order","-")</f>
        <v>Bulk Order</v>
      </c>
    </row>
    <row r="5591" spans="1:16" ht="14.25" customHeight="1" x14ac:dyDescent="0.3">
      <c r="A5591" s="6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5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/>
      <c r="N5591" s="1" t="s">
        <v>39</v>
      </c>
      <c r="O5591" s="7">
        <f t="shared" si="176"/>
        <v>2152.6824000000001</v>
      </c>
      <c r="P5591" s="1" t="str">
        <f>IF(Table1[[#This Row],[quantity]]&gt;=6,"Bulk Order","-")</f>
        <v>Bulk Order</v>
      </c>
    </row>
    <row r="5592" spans="1:16" ht="14.25" customHeight="1" x14ac:dyDescent="0.3">
      <c r="A5592" s="6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5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/>
      <c r="N5592" s="1" t="s">
        <v>34</v>
      </c>
      <c r="O5592" s="7">
        <f t="shared" si="176"/>
        <v>2573.3987999999999</v>
      </c>
      <c r="P5592" s="1" t="str">
        <f>IF(Table1[[#This Row],[quantity]]&gt;=6,"Bulk Order","-")</f>
        <v>-</v>
      </c>
    </row>
    <row r="5593" spans="1:16" ht="14.25" customHeight="1" x14ac:dyDescent="0.3">
      <c r="A5593" s="6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5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/>
      <c r="N5593" s="1" t="s">
        <v>48</v>
      </c>
      <c r="O5593" s="7">
        <f t="shared" si="176"/>
        <v>1310.6543999999999</v>
      </c>
      <c r="P5593" s="1" t="str">
        <f>IF(Table1[[#This Row],[quantity]]&gt;=6,"Bulk Order","-")</f>
        <v>-</v>
      </c>
    </row>
    <row r="5594" spans="1:16" ht="14.25" customHeight="1" x14ac:dyDescent="0.3">
      <c r="A5594" s="6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5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/>
      <c r="N5594" s="1" t="s">
        <v>17</v>
      </c>
      <c r="O5594" s="7">
        <f t="shared" si="176"/>
        <v>226.99119999999999</v>
      </c>
      <c r="P5594" s="1" t="str">
        <f>IF(Table1[[#This Row],[quantity]]&gt;=6,"Bulk Order","-")</f>
        <v>-</v>
      </c>
    </row>
    <row r="5595" spans="1:16" ht="14.25" customHeight="1" x14ac:dyDescent="0.3">
      <c r="A5595" s="6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5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/>
      <c r="N5595" s="1" t="s">
        <v>34</v>
      </c>
      <c r="O5595" s="7">
        <f t="shared" si="176"/>
        <v>2024.0783999999999</v>
      </c>
      <c r="P5595" s="1" t="str">
        <f>IF(Table1[[#This Row],[quantity]]&gt;=6,"Bulk Order","-")</f>
        <v>-</v>
      </c>
    </row>
    <row r="5596" spans="1:16" ht="14.25" customHeight="1" x14ac:dyDescent="0.3">
      <c r="A5596" s="6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5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/>
      <c r="N5596" s="1" t="s">
        <v>17</v>
      </c>
      <c r="O5596" s="7">
        <f t="shared" si="176"/>
        <v>2816.1342</v>
      </c>
      <c r="P5596" s="1" t="str">
        <f>IF(Table1[[#This Row],[quantity]]&gt;=6,"Bulk Order","-")</f>
        <v>Bulk Order</v>
      </c>
    </row>
    <row r="5597" spans="1:16" ht="14.25" customHeight="1" x14ac:dyDescent="0.3">
      <c r="A5597" s="6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5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/>
      <c r="N5597" s="1" t="s">
        <v>17</v>
      </c>
      <c r="O5597" s="7">
        <f t="shared" si="176"/>
        <v>3319.1749</v>
      </c>
      <c r="P5597" s="1" t="str">
        <f>IF(Table1[[#This Row],[quantity]]&gt;=6,"Bulk Order","-")</f>
        <v>-</v>
      </c>
    </row>
    <row r="5598" spans="1:16" ht="14.25" customHeight="1" x14ac:dyDescent="0.3">
      <c r="A5598" s="6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5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/>
      <c r="N5598" s="1" t="s">
        <v>39</v>
      </c>
      <c r="O5598" s="7">
        <f t="shared" si="176"/>
        <v>1200.2693999999999</v>
      </c>
      <c r="P5598" s="1" t="str">
        <f>IF(Table1[[#This Row],[quantity]]&gt;=6,"Bulk Order","-")</f>
        <v>-</v>
      </c>
    </row>
    <row r="5599" spans="1:16" ht="14.25" customHeight="1" x14ac:dyDescent="0.3">
      <c r="A5599" s="6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5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/>
      <c r="N5599" s="1" t="s">
        <v>34</v>
      </c>
      <c r="O5599" s="7">
        <f t="shared" si="176"/>
        <v>558.13799999999992</v>
      </c>
      <c r="P5599" s="1" t="str">
        <f>IF(Table1[[#This Row],[quantity]]&gt;=6,"Bulk Order","-")</f>
        <v>Bulk Order</v>
      </c>
    </row>
    <row r="5600" spans="1:16" ht="14.25" customHeight="1" x14ac:dyDescent="0.3">
      <c r="A5600" s="6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5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/>
      <c r="N5600" s="1" t="s">
        <v>17</v>
      </c>
      <c r="O5600" s="7">
        <f t="shared" si="176"/>
        <v>2281.6639999999998</v>
      </c>
      <c r="P5600" s="1" t="str">
        <f>IF(Table1[[#This Row],[quantity]]&gt;=6,"Bulk Order","-")</f>
        <v>-</v>
      </c>
    </row>
    <row r="5601" spans="1:16" ht="14.25" customHeight="1" x14ac:dyDescent="0.3">
      <c r="A5601" s="6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5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/>
      <c r="N5601" s="1" t="s">
        <v>34</v>
      </c>
      <c r="O5601" s="7">
        <f t="shared" si="176"/>
        <v>1303.2328</v>
      </c>
      <c r="P5601" s="1" t="str">
        <f>IF(Table1[[#This Row],[quantity]]&gt;=6,"Bulk Order","-")</f>
        <v>-</v>
      </c>
    </row>
    <row r="5602" spans="1:16" ht="14.25" customHeight="1" x14ac:dyDescent="0.3">
      <c r="A5602" s="6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5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/>
      <c r="N5602" s="1" t="s">
        <v>39</v>
      </c>
      <c r="O5602" s="7">
        <f t="shared" si="176"/>
        <v>3365.2224999999999</v>
      </c>
      <c r="P5602" s="1" t="str">
        <f>IF(Table1[[#This Row],[quantity]]&gt;=6,"Bulk Order","-")</f>
        <v>Bulk Order</v>
      </c>
    </row>
    <row r="5603" spans="1:16" ht="14.25" customHeight="1" x14ac:dyDescent="0.3">
      <c r="A5603" s="6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5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/>
      <c r="N5603" s="1" t="s">
        <v>48</v>
      </c>
      <c r="O5603" s="7">
        <f t="shared" si="176"/>
        <v>2306.9609999999998</v>
      </c>
      <c r="P5603" s="1" t="str">
        <f>IF(Table1[[#This Row],[quantity]]&gt;=6,"Bulk Order","-")</f>
        <v>Bulk Order</v>
      </c>
    </row>
    <row r="5604" spans="1:16" ht="14.25" customHeight="1" x14ac:dyDescent="0.3">
      <c r="A5604" s="6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5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/>
      <c r="N5604" s="1" t="s">
        <v>39</v>
      </c>
      <c r="O5604" s="7">
        <f t="shared" si="176"/>
        <v>1351.896</v>
      </c>
      <c r="P5604" s="1" t="str">
        <f>IF(Table1[[#This Row],[quantity]]&gt;=6,"Bulk Order","-")</f>
        <v>-</v>
      </c>
    </row>
    <row r="5605" spans="1:16" ht="14.25" customHeight="1" x14ac:dyDescent="0.3">
      <c r="A5605" s="6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5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/>
      <c r="N5605" s="1" t="s">
        <v>17</v>
      </c>
      <c r="O5605" s="7">
        <f t="shared" si="176"/>
        <v>839.86760000000004</v>
      </c>
      <c r="P5605" s="1" t="str">
        <f>IF(Table1[[#This Row],[quantity]]&gt;=6,"Bulk Order","-")</f>
        <v>Bulk Order</v>
      </c>
    </row>
    <row r="5606" spans="1:16" ht="14.25" customHeight="1" x14ac:dyDescent="0.3">
      <c r="A5606" s="6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5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/>
      <c r="N5606" s="1" t="s">
        <v>39</v>
      </c>
      <c r="O5606" s="7">
        <f t="shared" si="176"/>
        <v>1284.8364999999999</v>
      </c>
      <c r="P5606" s="1" t="str">
        <f>IF(Table1[[#This Row],[quantity]]&gt;=6,"Bulk Order","-")</f>
        <v>-</v>
      </c>
    </row>
    <row r="5607" spans="1:16" ht="14.25" customHeight="1" x14ac:dyDescent="0.3">
      <c r="A5607" s="6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5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/>
      <c r="N5607" s="1" t="s">
        <v>34</v>
      </c>
      <c r="O5607" s="7">
        <f t="shared" si="176"/>
        <v>2272.875</v>
      </c>
      <c r="P5607" s="1" t="str">
        <f>IF(Table1[[#This Row],[quantity]]&gt;=6,"Bulk Order","-")</f>
        <v>-</v>
      </c>
    </row>
    <row r="5608" spans="1:16" ht="14.25" customHeight="1" x14ac:dyDescent="0.3">
      <c r="A5608" s="6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5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/>
      <c r="N5608" s="1" t="s">
        <v>48</v>
      </c>
      <c r="O5608" s="7">
        <f t="shared" si="176"/>
        <v>897.4896</v>
      </c>
      <c r="P5608" s="1" t="str">
        <f>IF(Table1[[#This Row],[quantity]]&gt;=6,"Bulk Order","-")</f>
        <v>-</v>
      </c>
    </row>
    <row r="5609" spans="1:16" ht="14.25" customHeight="1" x14ac:dyDescent="0.3">
      <c r="A5609" s="6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5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/>
      <c r="N5609" s="1" t="s">
        <v>48</v>
      </c>
      <c r="O5609" s="7">
        <f t="shared" si="176"/>
        <v>2280.8679000000002</v>
      </c>
      <c r="P5609" s="1" t="str">
        <f>IF(Table1[[#This Row],[quantity]]&gt;=6,"Bulk Order","-")</f>
        <v>Bulk Order</v>
      </c>
    </row>
    <row r="5610" spans="1:16" ht="14.25" customHeight="1" x14ac:dyDescent="0.3">
      <c r="A5610" s="6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5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/>
      <c r="N5610" s="1" t="s">
        <v>48</v>
      </c>
      <c r="O5610" s="7">
        <f t="shared" si="176"/>
        <v>1418.2497000000001</v>
      </c>
      <c r="P5610" s="1" t="str">
        <f>IF(Table1[[#This Row],[quantity]]&gt;=6,"Bulk Order","-")</f>
        <v>Bulk Order</v>
      </c>
    </row>
    <row r="5611" spans="1:16" ht="14.25" customHeight="1" x14ac:dyDescent="0.3">
      <c r="A5611" s="6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5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/>
      <c r="N5611" s="1" t="s">
        <v>48</v>
      </c>
      <c r="O5611" s="7">
        <f t="shared" si="176"/>
        <v>1270.6553000000001</v>
      </c>
      <c r="P5611" s="1" t="str">
        <f>IF(Table1[[#This Row],[quantity]]&gt;=6,"Bulk Order","-")</f>
        <v>-</v>
      </c>
    </row>
    <row r="5612" spans="1:16" ht="14.25" customHeight="1" x14ac:dyDescent="0.3">
      <c r="A5612" s="6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5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/>
      <c r="N5612" s="1" t="s">
        <v>23</v>
      </c>
      <c r="O5612" s="7">
        <f t="shared" si="176"/>
        <v>758.05840000000001</v>
      </c>
      <c r="P5612" s="1" t="str">
        <f>IF(Table1[[#This Row],[quantity]]&gt;=6,"Bulk Order","-")</f>
        <v>Bulk Order</v>
      </c>
    </row>
    <row r="5613" spans="1:16" ht="14.25" customHeight="1" x14ac:dyDescent="0.3">
      <c r="A5613" s="6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5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/>
      <c r="N5613" s="1" t="s">
        <v>23</v>
      </c>
      <c r="O5613" s="7">
        <f t="shared" si="176"/>
        <v>3122.9584</v>
      </c>
      <c r="P5613" s="1" t="str">
        <f>IF(Table1[[#This Row],[quantity]]&gt;=6,"Bulk Order","-")</f>
        <v>-</v>
      </c>
    </row>
    <row r="5614" spans="1:16" ht="14.25" customHeight="1" x14ac:dyDescent="0.3">
      <c r="A5614" s="6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5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/>
      <c r="N5614" s="1" t="s">
        <v>48</v>
      </c>
      <c r="O5614" s="7">
        <f t="shared" si="176"/>
        <v>199.19680000000002</v>
      </c>
      <c r="P5614" s="1" t="str">
        <f>IF(Table1[[#This Row],[quantity]]&gt;=6,"Bulk Order","-")</f>
        <v>-</v>
      </c>
    </row>
    <row r="5615" spans="1:16" ht="14.25" customHeight="1" x14ac:dyDescent="0.3">
      <c r="A5615" s="6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5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/>
      <c r="N5615" s="1" t="s">
        <v>23</v>
      </c>
      <c r="O5615" s="7">
        <f t="shared" si="176"/>
        <v>2051.4322000000002</v>
      </c>
      <c r="P5615" s="1" t="str">
        <f>IF(Table1[[#This Row],[quantity]]&gt;=6,"Bulk Order","-")</f>
        <v>-</v>
      </c>
    </row>
    <row r="5616" spans="1:16" ht="14.25" customHeight="1" x14ac:dyDescent="0.3">
      <c r="A5616" s="6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5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/>
      <c r="N5616" s="1" t="s">
        <v>28</v>
      </c>
      <c r="O5616" s="7">
        <f t="shared" si="176"/>
        <v>1453.712</v>
      </c>
      <c r="P5616" s="1" t="str">
        <f>IF(Table1[[#This Row],[quantity]]&gt;=6,"Bulk Order","-")</f>
        <v>-</v>
      </c>
    </row>
    <row r="5617" spans="1:16" ht="14.25" customHeight="1" x14ac:dyDescent="0.3">
      <c r="A5617" s="6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5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/>
      <c r="N5617" s="1" t="s">
        <v>39</v>
      </c>
      <c r="O5617" s="7">
        <f t="shared" si="176"/>
        <v>1200.1592000000001</v>
      </c>
      <c r="P5617" s="1" t="str">
        <f>IF(Table1[[#This Row],[quantity]]&gt;=6,"Bulk Order","-")</f>
        <v>-</v>
      </c>
    </row>
    <row r="5618" spans="1:16" ht="14.25" customHeight="1" x14ac:dyDescent="0.3">
      <c r="A5618" s="6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5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/>
      <c r="N5618" s="1" t="s">
        <v>34</v>
      </c>
      <c r="O5618" s="7">
        <f t="shared" si="176"/>
        <v>3472.1812</v>
      </c>
      <c r="P5618" s="1" t="str">
        <f>IF(Table1[[#This Row],[quantity]]&gt;=6,"Bulk Order","-")</f>
        <v>-</v>
      </c>
    </row>
    <row r="5619" spans="1:16" ht="14.25" customHeight="1" x14ac:dyDescent="0.3">
      <c r="A5619" s="6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5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/>
      <c r="N5619" s="1" t="s">
        <v>48</v>
      </c>
      <c r="O5619" s="7">
        <f t="shared" si="176"/>
        <v>2592.1623999999997</v>
      </c>
      <c r="P5619" s="1" t="str">
        <f>IF(Table1[[#This Row],[quantity]]&gt;=6,"Bulk Order","-")</f>
        <v>Bulk Order</v>
      </c>
    </row>
    <row r="5620" spans="1:16" ht="14.25" customHeight="1" x14ac:dyDescent="0.3">
      <c r="A5620" s="6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5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/>
      <c r="N5620" s="1" t="s">
        <v>17</v>
      </c>
      <c r="O5620" s="7">
        <f t="shared" si="176"/>
        <v>4422.4726000000001</v>
      </c>
      <c r="P5620" s="1" t="str">
        <f>IF(Table1[[#This Row],[quantity]]&gt;=6,"Bulk Order","-")</f>
        <v>Bulk Order</v>
      </c>
    </row>
    <row r="5621" spans="1:16" ht="14.25" customHeight="1" x14ac:dyDescent="0.3">
      <c r="A5621" s="6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5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/>
      <c r="N5621" s="1" t="s">
        <v>28</v>
      </c>
      <c r="O5621" s="7">
        <f t="shared" si="176"/>
        <v>1815.0720000000001</v>
      </c>
      <c r="P5621" s="1" t="str">
        <f>IF(Table1[[#This Row],[quantity]]&gt;=6,"Bulk Order","-")</f>
        <v>Bulk Order</v>
      </c>
    </row>
    <row r="5622" spans="1:16" ht="14.25" customHeight="1" x14ac:dyDescent="0.3">
      <c r="A5622" s="6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5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/>
      <c r="N5622" s="1" t="s">
        <v>48</v>
      </c>
      <c r="O5622" s="7">
        <f t="shared" si="176"/>
        <v>2270.2824000000001</v>
      </c>
      <c r="P5622" s="1" t="str">
        <f>IF(Table1[[#This Row],[quantity]]&gt;=6,"Bulk Order","-")</f>
        <v>-</v>
      </c>
    </row>
    <row r="5623" spans="1:16" ht="14.25" customHeight="1" x14ac:dyDescent="0.3">
      <c r="A5623" s="6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5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/>
      <c r="N5623" s="1" t="s">
        <v>39</v>
      </c>
      <c r="O5623" s="7">
        <f t="shared" si="176"/>
        <v>1174.1489999999999</v>
      </c>
      <c r="P5623" s="1" t="str">
        <f>IF(Table1[[#This Row],[quantity]]&gt;=6,"Bulk Order","-")</f>
        <v>-</v>
      </c>
    </row>
    <row r="5624" spans="1:16" ht="14.25" customHeight="1" x14ac:dyDescent="0.3">
      <c r="A5624" s="6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5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/>
      <c r="N5624" s="1" t="s">
        <v>17</v>
      </c>
      <c r="O5624" s="7">
        <f t="shared" si="176"/>
        <v>1750.2056</v>
      </c>
      <c r="P5624" s="1" t="str">
        <f>IF(Table1[[#This Row],[quantity]]&gt;=6,"Bulk Order","-")</f>
        <v>Bulk Order</v>
      </c>
    </row>
    <row r="5625" spans="1:16" ht="14.25" customHeight="1" x14ac:dyDescent="0.3">
      <c r="A5625" s="6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5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/>
      <c r="N5625" s="1" t="s">
        <v>23</v>
      </c>
      <c r="O5625" s="7">
        <f t="shared" si="176"/>
        <v>152.86919999999998</v>
      </c>
      <c r="P5625" s="1" t="str">
        <f>IF(Table1[[#This Row],[quantity]]&gt;=6,"Bulk Order","-")</f>
        <v>-</v>
      </c>
    </row>
    <row r="5626" spans="1:16" ht="14.25" customHeight="1" x14ac:dyDescent="0.3">
      <c r="A5626" s="6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5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/>
      <c r="N5626" s="1" t="s">
        <v>48</v>
      </c>
      <c r="O5626" s="7">
        <f t="shared" si="176"/>
        <v>2781.96</v>
      </c>
      <c r="P5626" s="1" t="str">
        <f>IF(Table1[[#This Row],[quantity]]&gt;=6,"Bulk Order","-")</f>
        <v>Bulk Order</v>
      </c>
    </row>
    <row r="5627" spans="1:16" ht="14.25" customHeight="1" x14ac:dyDescent="0.3">
      <c r="A5627" s="6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5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/>
      <c r="N5627" s="1" t="s">
        <v>17</v>
      </c>
      <c r="O5627" s="7">
        <f t="shared" si="176"/>
        <v>1203.943</v>
      </c>
      <c r="P5627" s="1" t="str">
        <f>IF(Table1[[#This Row],[quantity]]&gt;=6,"Bulk Order","-")</f>
        <v>-</v>
      </c>
    </row>
    <row r="5628" spans="1:16" ht="14.25" customHeight="1" x14ac:dyDescent="0.3">
      <c r="A5628" s="6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5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/>
      <c r="N5628" s="1" t="s">
        <v>39</v>
      </c>
      <c r="O5628" s="7">
        <f t="shared" si="176"/>
        <v>1621.2020000000002</v>
      </c>
      <c r="P5628" s="1" t="str">
        <f>IF(Table1[[#This Row],[quantity]]&gt;=6,"Bulk Order","-")</f>
        <v>-</v>
      </c>
    </row>
    <row r="5629" spans="1:16" ht="14.25" customHeight="1" x14ac:dyDescent="0.3">
      <c r="A5629" s="6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5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/>
      <c r="N5629" s="1" t="s">
        <v>28</v>
      </c>
      <c r="O5629" s="7">
        <f t="shared" si="176"/>
        <v>904.13819999999998</v>
      </c>
      <c r="P5629" s="1" t="str">
        <f>IF(Table1[[#This Row],[quantity]]&gt;=6,"Bulk Order","-")</f>
        <v>-</v>
      </c>
    </row>
    <row r="5630" spans="1:16" ht="14.25" customHeight="1" x14ac:dyDescent="0.3">
      <c r="A5630" s="6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5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/>
      <c r="N5630" s="1" t="s">
        <v>48</v>
      </c>
      <c r="O5630" s="7">
        <f t="shared" si="176"/>
        <v>2420.1715999999997</v>
      </c>
      <c r="P5630" s="1" t="str">
        <f>IF(Table1[[#This Row],[quantity]]&gt;=6,"Bulk Order","-")</f>
        <v>-</v>
      </c>
    </row>
    <row r="5631" spans="1:16" ht="14.25" customHeight="1" x14ac:dyDescent="0.3">
      <c r="A5631" s="6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5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/>
      <c r="N5631" s="1" t="s">
        <v>23</v>
      </c>
      <c r="O5631" s="7">
        <f t="shared" si="176"/>
        <v>1192.4380000000001</v>
      </c>
      <c r="P5631" s="1" t="str">
        <f>IF(Table1[[#This Row],[quantity]]&gt;=6,"Bulk Order","-")</f>
        <v>-</v>
      </c>
    </row>
    <row r="5632" spans="1:16" ht="14.25" customHeight="1" x14ac:dyDescent="0.3">
      <c r="A5632" s="6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5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/>
      <c r="N5632" s="1" t="s">
        <v>48</v>
      </c>
      <c r="O5632" s="7">
        <f t="shared" si="176"/>
        <v>2190.3968</v>
      </c>
      <c r="P5632" s="1" t="str">
        <f>IF(Table1[[#This Row],[quantity]]&gt;=6,"Bulk Order","-")</f>
        <v>-</v>
      </c>
    </row>
    <row r="5633" spans="1:16" ht="14.25" customHeight="1" x14ac:dyDescent="0.3">
      <c r="A5633" s="6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5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/>
      <c r="N5633" s="1" t="s">
        <v>34</v>
      </c>
      <c r="O5633" s="7">
        <f t="shared" si="176"/>
        <v>4058.1422000000002</v>
      </c>
      <c r="P5633" s="1" t="str">
        <f>IF(Table1[[#This Row],[quantity]]&gt;=6,"Bulk Order","-")</f>
        <v>Bulk Order</v>
      </c>
    </row>
    <row r="5634" spans="1:16" ht="14.25" customHeight="1" x14ac:dyDescent="0.3">
      <c r="A5634" s="6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5"/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/>
      <c r="N5634" s="1" t="s">
        <v>39</v>
      </c>
      <c r="O5634" s="7">
        <f t="shared" si="176"/>
        <v>1922.5026</v>
      </c>
      <c r="P5634" s="1" t="str">
        <f>IF(Table1[[#This Row],[quantity]]&gt;=6,"Bulk Order","-")</f>
        <v>-</v>
      </c>
    </row>
    <row r="5635" spans="1:16" ht="14.25" customHeight="1" x14ac:dyDescent="0.3">
      <c r="A5635" s="6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ref="F5635:F5698" si="177">D5635*E5635</f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/>
      <c r="N5635" s="1" t="s">
        <v>34</v>
      </c>
      <c r="O5635" s="7">
        <f t="shared" ref="O5635:O5698" si="178">D5635-F5635</f>
        <v>788.48669999999993</v>
      </c>
      <c r="P5635" s="1" t="str">
        <f>IF(Table1[[#This Row],[quantity]]&gt;=6,"Bulk Order","-")</f>
        <v>-</v>
      </c>
    </row>
    <row r="5636" spans="1:16" ht="14.25" customHeight="1" x14ac:dyDescent="0.3">
      <c r="A5636" s="6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7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/>
      <c r="N5636" s="1" t="s">
        <v>28</v>
      </c>
      <c r="O5636" s="7">
        <f t="shared" si="178"/>
        <v>2389.3745999999996</v>
      </c>
      <c r="P5636" s="1" t="str">
        <f>IF(Table1[[#This Row],[quantity]]&gt;=6,"Bulk Order","-")</f>
        <v>-</v>
      </c>
    </row>
    <row r="5637" spans="1:16" ht="14.25" customHeight="1" x14ac:dyDescent="0.3">
      <c r="A5637" s="6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7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/>
      <c r="N5637" s="1" t="s">
        <v>23</v>
      </c>
      <c r="O5637" s="7">
        <f t="shared" si="178"/>
        <v>1288.8179999999998</v>
      </c>
      <c r="P5637" s="1" t="str">
        <f>IF(Table1[[#This Row],[quantity]]&gt;=6,"Bulk Order","-")</f>
        <v>-</v>
      </c>
    </row>
    <row r="5638" spans="1:16" ht="14.25" customHeight="1" x14ac:dyDescent="0.3">
      <c r="A5638" s="6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7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/>
      <c r="N5638" s="1" t="s">
        <v>23</v>
      </c>
      <c r="O5638" s="7">
        <f t="shared" si="178"/>
        <v>3955.8024</v>
      </c>
      <c r="P5638" s="1" t="str">
        <f>IF(Table1[[#This Row],[quantity]]&gt;=6,"Bulk Order","-")</f>
        <v>-</v>
      </c>
    </row>
    <row r="5639" spans="1:16" ht="14.25" customHeight="1" x14ac:dyDescent="0.3">
      <c r="A5639" s="6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7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/>
      <c r="N5639" s="1" t="s">
        <v>34</v>
      </c>
      <c r="O5639" s="7">
        <f t="shared" si="178"/>
        <v>2468.2295999999997</v>
      </c>
      <c r="P5639" s="1" t="str">
        <f>IF(Table1[[#This Row],[quantity]]&gt;=6,"Bulk Order","-")</f>
        <v>-</v>
      </c>
    </row>
    <row r="5640" spans="1:16" ht="14.25" customHeight="1" x14ac:dyDescent="0.3">
      <c r="A5640" s="6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7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/>
      <c r="N5640" s="1" t="s">
        <v>34</v>
      </c>
      <c r="O5640" s="7">
        <f t="shared" si="178"/>
        <v>1280.4281999999998</v>
      </c>
      <c r="P5640" s="1" t="str">
        <f>IF(Table1[[#This Row],[quantity]]&gt;=6,"Bulk Order","-")</f>
        <v>-</v>
      </c>
    </row>
    <row r="5641" spans="1:16" ht="14.25" customHeight="1" x14ac:dyDescent="0.3">
      <c r="A5641" s="6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7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/>
      <c r="N5641" s="1" t="s">
        <v>48</v>
      </c>
      <c r="O5641" s="7">
        <f t="shared" si="178"/>
        <v>3752.5124000000005</v>
      </c>
      <c r="P5641" s="1" t="str">
        <f>IF(Table1[[#This Row],[quantity]]&gt;=6,"Bulk Order","-")</f>
        <v>Bulk Order</v>
      </c>
    </row>
    <row r="5642" spans="1:16" ht="14.25" customHeight="1" x14ac:dyDescent="0.3">
      <c r="A5642" s="6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7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/>
      <c r="N5642" s="1" t="s">
        <v>17</v>
      </c>
      <c r="O5642" s="7">
        <f t="shared" si="178"/>
        <v>764.05679999999995</v>
      </c>
      <c r="P5642" s="1" t="str">
        <f>IF(Table1[[#This Row],[quantity]]&gt;=6,"Bulk Order","-")</f>
        <v>Bulk Order</v>
      </c>
    </row>
    <row r="5643" spans="1:16" ht="14.25" customHeight="1" x14ac:dyDescent="0.3">
      <c r="A5643" s="6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7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/>
      <c r="N5643" s="1" t="s">
        <v>34</v>
      </c>
      <c r="O5643" s="7">
        <f t="shared" si="178"/>
        <v>2110.6689999999999</v>
      </c>
      <c r="P5643" s="1" t="str">
        <f>IF(Table1[[#This Row],[quantity]]&gt;=6,"Bulk Order","-")</f>
        <v>-</v>
      </c>
    </row>
    <row r="5644" spans="1:16" ht="14.25" customHeight="1" x14ac:dyDescent="0.3">
      <c r="A5644" s="6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7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/>
      <c r="N5644" s="1" t="s">
        <v>48</v>
      </c>
      <c r="O5644" s="7">
        <f t="shared" si="178"/>
        <v>804.61439999999993</v>
      </c>
      <c r="P5644" s="1" t="str">
        <f>IF(Table1[[#This Row],[quantity]]&gt;=6,"Bulk Order","-")</f>
        <v>-</v>
      </c>
    </row>
    <row r="5645" spans="1:16" ht="14.25" customHeight="1" x14ac:dyDescent="0.3">
      <c r="A5645" s="6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7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/>
      <c r="N5645" s="1" t="s">
        <v>17</v>
      </c>
      <c r="O5645" s="7">
        <f t="shared" si="178"/>
        <v>811.12720000000002</v>
      </c>
      <c r="P5645" s="1" t="str">
        <f>IF(Table1[[#This Row],[quantity]]&gt;=6,"Bulk Order","-")</f>
        <v>Bulk Order</v>
      </c>
    </row>
    <row r="5646" spans="1:16" ht="14.25" customHeight="1" x14ac:dyDescent="0.3">
      <c r="A5646" s="6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7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/>
      <c r="N5646" s="1" t="s">
        <v>23</v>
      </c>
      <c r="O5646" s="7">
        <f t="shared" si="178"/>
        <v>3122.2757000000001</v>
      </c>
      <c r="P5646" s="1" t="str">
        <f>IF(Table1[[#This Row],[quantity]]&gt;=6,"Bulk Order","-")</f>
        <v>-</v>
      </c>
    </row>
    <row r="5647" spans="1:16" ht="14.25" customHeight="1" x14ac:dyDescent="0.3">
      <c r="A5647" s="6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7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/>
      <c r="N5647" s="1" t="s">
        <v>34</v>
      </c>
      <c r="O5647" s="7">
        <f t="shared" si="178"/>
        <v>1597.1938</v>
      </c>
      <c r="P5647" s="1" t="str">
        <f>IF(Table1[[#This Row],[quantity]]&gt;=6,"Bulk Order","-")</f>
        <v>-</v>
      </c>
    </row>
    <row r="5648" spans="1:16" ht="14.25" customHeight="1" x14ac:dyDescent="0.3">
      <c r="A5648" s="6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7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/>
      <c r="N5648" s="1" t="s">
        <v>34</v>
      </c>
      <c r="O5648" s="7">
        <f t="shared" si="178"/>
        <v>4904.2323000000006</v>
      </c>
      <c r="P5648" s="1" t="str">
        <f>IF(Table1[[#This Row],[quantity]]&gt;=6,"Bulk Order","-")</f>
        <v>Bulk Order</v>
      </c>
    </row>
    <row r="5649" spans="1:16" ht="14.25" customHeight="1" x14ac:dyDescent="0.3">
      <c r="A5649" s="6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7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/>
      <c r="N5649" s="1" t="s">
        <v>34</v>
      </c>
      <c r="O5649" s="7">
        <f t="shared" si="178"/>
        <v>768.51319999999998</v>
      </c>
      <c r="P5649" s="1" t="str">
        <f>IF(Table1[[#This Row],[quantity]]&gt;=6,"Bulk Order","-")</f>
        <v>Bulk Order</v>
      </c>
    </row>
    <row r="5650" spans="1:16" ht="14.25" customHeight="1" x14ac:dyDescent="0.3">
      <c r="A5650" s="6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7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/>
      <c r="N5650" s="1" t="s">
        <v>23</v>
      </c>
      <c r="O5650" s="7">
        <f t="shared" si="178"/>
        <v>1777.8074999999999</v>
      </c>
      <c r="P5650" s="1" t="str">
        <f>IF(Table1[[#This Row],[quantity]]&gt;=6,"Bulk Order","-")</f>
        <v>Bulk Order</v>
      </c>
    </row>
    <row r="5651" spans="1:16" ht="14.25" customHeight="1" x14ac:dyDescent="0.3">
      <c r="A5651" s="6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7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/>
      <c r="N5651" s="1" t="s">
        <v>39</v>
      </c>
      <c r="O5651" s="7">
        <f t="shared" si="178"/>
        <v>2287.1862000000001</v>
      </c>
      <c r="P5651" s="1" t="str">
        <f>IF(Table1[[#This Row],[quantity]]&gt;=6,"Bulk Order","-")</f>
        <v>-</v>
      </c>
    </row>
    <row r="5652" spans="1:16" ht="14.25" customHeight="1" x14ac:dyDescent="0.3">
      <c r="A5652" s="6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7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/>
      <c r="N5652" s="1" t="s">
        <v>34</v>
      </c>
      <c r="O5652" s="7">
        <f t="shared" si="178"/>
        <v>74.516999999999996</v>
      </c>
      <c r="P5652" s="1" t="str">
        <f>IF(Table1[[#This Row],[quantity]]&gt;=6,"Bulk Order","-")</f>
        <v>-</v>
      </c>
    </row>
    <row r="5653" spans="1:16" ht="14.25" customHeight="1" x14ac:dyDescent="0.3">
      <c r="A5653" s="6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7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/>
      <c r="N5653" s="1" t="s">
        <v>34</v>
      </c>
      <c r="O5653" s="7">
        <f t="shared" si="178"/>
        <v>725.91740000000004</v>
      </c>
      <c r="P5653" s="1" t="str">
        <f>IF(Table1[[#This Row],[quantity]]&gt;=6,"Bulk Order","-")</f>
        <v>-</v>
      </c>
    </row>
    <row r="5654" spans="1:16" ht="14.25" customHeight="1" x14ac:dyDescent="0.3">
      <c r="A5654" s="6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7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/>
      <c r="N5654" s="1" t="s">
        <v>23</v>
      </c>
      <c r="O5654" s="7">
        <f t="shared" si="178"/>
        <v>127.84</v>
      </c>
      <c r="P5654" s="1" t="str">
        <f>IF(Table1[[#This Row],[quantity]]&gt;=6,"Bulk Order","-")</f>
        <v>-</v>
      </c>
    </row>
    <row r="5655" spans="1:16" ht="14.25" customHeight="1" x14ac:dyDescent="0.3">
      <c r="A5655" s="6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7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/>
      <c r="N5655" s="1" t="s">
        <v>39</v>
      </c>
      <c r="O5655" s="7">
        <f t="shared" si="178"/>
        <v>2929.4090000000006</v>
      </c>
      <c r="P5655" s="1" t="str">
        <f>IF(Table1[[#This Row],[quantity]]&gt;=6,"Bulk Order","-")</f>
        <v>-</v>
      </c>
    </row>
    <row r="5656" spans="1:16" ht="14.25" customHeight="1" x14ac:dyDescent="0.3">
      <c r="A5656" s="6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7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/>
      <c r="N5656" s="1" t="s">
        <v>39</v>
      </c>
      <c r="O5656" s="7">
        <f t="shared" si="178"/>
        <v>3099.9186</v>
      </c>
      <c r="P5656" s="1" t="str">
        <f>IF(Table1[[#This Row],[quantity]]&gt;=6,"Bulk Order","-")</f>
        <v>-</v>
      </c>
    </row>
    <row r="5657" spans="1:16" ht="14.25" customHeight="1" x14ac:dyDescent="0.3">
      <c r="A5657" s="6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7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/>
      <c r="N5657" s="1" t="s">
        <v>28</v>
      </c>
      <c r="O5657" s="7">
        <f t="shared" si="178"/>
        <v>1254.7860000000001</v>
      </c>
      <c r="P5657" s="1" t="str">
        <f>IF(Table1[[#This Row],[quantity]]&gt;=6,"Bulk Order","-")</f>
        <v>Bulk Order</v>
      </c>
    </row>
    <row r="5658" spans="1:16" ht="14.25" customHeight="1" x14ac:dyDescent="0.3">
      <c r="A5658" s="6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7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/>
      <c r="N5658" s="1" t="s">
        <v>48</v>
      </c>
      <c r="O5658" s="7">
        <f t="shared" si="178"/>
        <v>675.32399999999996</v>
      </c>
      <c r="P5658" s="1" t="str">
        <f>IF(Table1[[#This Row],[quantity]]&gt;=6,"Bulk Order","-")</f>
        <v>Bulk Order</v>
      </c>
    </row>
    <row r="5659" spans="1:16" ht="14.25" customHeight="1" x14ac:dyDescent="0.3">
      <c r="A5659" s="6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7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/>
      <c r="N5659" s="1" t="s">
        <v>17</v>
      </c>
      <c r="O5659" s="7">
        <f t="shared" si="178"/>
        <v>276.86880000000002</v>
      </c>
      <c r="P5659" s="1" t="str">
        <f>IF(Table1[[#This Row],[quantity]]&gt;=6,"Bulk Order","-")</f>
        <v>-</v>
      </c>
    </row>
    <row r="5660" spans="1:16" ht="14.25" customHeight="1" x14ac:dyDescent="0.3">
      <c r="A5660" s="6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7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/>
      <c r="N5660" s="1" t="s">
        <v>17</v>
      </c>
      <c r="O5660" s="7">
        <f t="shared" si="178"/>
        <v>2706.35</v>
      </c>
      <c r="P5660" s="1" t="str">
        <f>IF(Table1[[#This Row],[quantity]]&gt;=6,"Bulk Order","-")</f>
        <v>-</v>
      </c>
    </row>
    <row r="5661" spans="1:16" ht="14.25" customHeight="1" x14ac:dyDescent="0.3">
      <c r="A5661" s="6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7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/>
      <c r="N5661" s="1" t="s">
        <v>48</v>
      </c>
      <c r="O5661" s="7">
        <f t="shared" si="178"/>
        <v>3856.6773000000003</v>
      </c>
      <c r="P5661" s="1" t="str">
        <f>IF(Table1[[#This Row],[quantity]]&gt;=6,"Bulk Order","-")</f>
        <v>-</v>
      </c>
    </row>
    <row r="5662" spans="1:16" ht="14.25" customHeight="1" x14ac:dyDescent="0.3">
      <c r="A5662" s="6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7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/>
      <c r="N5662" s="1" t="s">
        <v>34</v>
      </c>
      <c r="O5662" s="7">
        <f t="shared" si="178"/>
        <v>2962.8633</v>
      </c>
      <c r="P5662" s="1" t="str">
        <f>IF(Table1[[#This Row],[quantity]]&gt;=6,"Bulk Order","-")</f>
        <v>-</v>
      </c>
    </row>
    <row r="5663" spans="1:16" ht="14.25" customHeight="1" x14ac:dyDescent="0.3">
      <c r="A5663" s="6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7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/>
      <c r="N5663" s="1" t="s">
        <v>17</v>
      </c>
      <c r="O5663" s="7">
        <f t="shared" si="178"/>
        <v>1095.7244000000001</v>
      </c>
      <c r="P5663" s="1" t="str">
        <f>IF(Table1[[#This Row],[quantity]]&gt;=6,"Bulk Order","-")</f>
        <v>Bulk Order</v>
      </c>
    </row>
    <row r="5664" spans="1:16" ht="14.25" customHeight="1" x14ac:dyDescent="0.3">
      <c r="A5664" s="6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7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/>
      <c r="N5664" s="1" t="s">
        <v>23</v>
      </c>
      <c r="O5664" s="7">
        <f t="shared" si="178"/>
        <v>2196.5862000000002</v>
      </c>
      <c r="P5664" s="1" t="str">
        <f>IF(Table1[[#This Row],[quantity]]&gt;=6,"Bulk Order","-")</f>
        <v>Bulk Order</v>
      </c>
    </row>
    <row r="5665" spans="1:16" ht="14.25" customHeight="1" x14ac:dyDescent="0.3">
      <c r="A5665" s="6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7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/>
      <c r="N5665" s="1" t="s">
        <v>17</v>
      </c>
      <c r="O5665" s="7">
        <f t="shared" si="178"/>
        <v>3646.0798999999997</v>
      </c>
      <c r="P5665" s="1" t="str">
        <f>IF(Table1[[#This Row],[quantity]]&gt;=6,"Bulk Order","-")</f>
        <v>-</v>
      </c>
    </row>
    <row r="5666" spans="1:16" ht="14.25" customHeight="1" x14ac:dyDescent="0.3">
      <c r="A5666" s="6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7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/>
      <c r="N5666" s="1" t="s">
        <v>39</v>
      </c>
      <c r="O5666" s="7">
        <f t="shared" si="178"/>
        <v>1664.4285</v>
      </c>
      <c r="P5666" s="1" t="str">
        <f>IF(Table1[[#This Row],[quantity]]&gt;=6,"Bulk Order","-")</f>
        <v>-</v>
      </c>
    </row>
    <row r="5667" spans="1:16" ht="14.25" customHeight="1" x14ac:dyDescent="0.3">
      <c r="A5667" s="6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7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/>
      <c r="N5667" s="1" t="s">
        <v>28</v>
      </c>
      <c r="O5667" s="7">
        <f t="shared" si="178"/>
        <v>3618.4425000000001</v>
      </c>
      <c r="P5667" s="1" t="str">
        <f>IF(Table1[[#This Row],[quantity]]&gt;=6,"Bulk Order","-")</f>
        <v>Bulk Order</v>
      </c>
    </row>
    <row r="5668" spans="1:16" ht="14.25" customHeight="1" x14ac:dyDescent="0.3">
      <c r="A5668" s="6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7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/>
      <c r="N5668" s="1" t="s">
        <v>28</v>
      </c>
      <c r="O5668" s="7">
        <f t="shared" si="178"/>
        <v>142.33429999999998</v>
      </c>
      <c r="P5668" s="1" t="str">
        <f>IF(Table1[[#This Row],[quantity]]&gt;=6,"Bulk Order","-")</f>
        <v>Bulk Order</v>
      </c>
    </row>
    <row r="5669" spans="1:16" ht="14.25" customHeight="1" x14ac:dyDescent="0.3">
      <c r="A5669" s="6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7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/>
      <c r="N5669" s="1" t="s">
        <v>23</v>
      </c>
      <c r="O5669" s="7">
        <f t="shared" si="178"/>
        <v>3560.0655999999999</v>
      </c>
      <c r="P5669" s="1" t="str">
        <f>IF(Table1[[#This Row],[quantity]]&gt;=6,"Bulk Order","-")</f>
        <v>-</v>
      </c>
    </row>
    <row r="5670" spans="1:16" ht="14.25" customHeight="1" x14ac:dyDescent="0.3">
      <c r="A5670" s="6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7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/>
      <c r="N5670" s="1" t="s">
        <v>28</v>
      </c>
      <c r="O5670" s="7">
        <f t="shared" si="178"/>
        <v>3141.3591000000001</v>
      </c>
      <c r="P5670" s="1" t="str">
        <f>IF(Table1[[#This Row],[quantity]]&gt;=6,"Bulk Order","-")</f>
        <v>Bulk Order</v>
      </c>
    </row>
    <row r="5671" spans="1:16" ht="14.25" customHeight="1" x14ac:dyDescent="0.3">
      <c r="A5671" s="6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7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/>
      <c r="N5671" s="1" t="s">
        <v>39</v>
      </c>
      <c r="O5671" s="7">
        <f t="shared" si="178"/>
        <v>1798.2224000000001</v>
      </c>
      <c r="P5671" s="1" t="str">
        <f>IF(Table1[[#This Row],[quantity]]&gt;=6,"Bulk Order","-")</f>
        <v>Bulk Order</v>
      </c>
    </row>
    <row r="5672" spans="1:16" ht="14.25" customHeight="1" x14ac:dyDescent="0.3">
      <c r="A5672" s="6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7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/>
      <c r="N5672" s="1" t="s">
        <v>34</v>
      </c>
      <c r="O5672" s="7">
        <f t="shared" si="178"/>
        <v>1969.1304</v>
      </c>
      <c r="P5672" s="1" t="str">
        <f>IF(Table1[[#This Row],[quantity]]&gt;=6,"Bulk Order","-")</f>
        <v>-</v>
      </c>
    </row>
    <row r="5673" spans="1:16" ht="14.25" customHeight="1" x14ac:dyDescent="0.3">
      <c r="A5673" s="6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7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/>
      <c r="N5673" s="1" t="s">
        <v>39</v>
      </c>
      <c r="O5673" s="7">
        <f t="shared" si="178"/>
        <v>186.71730000000002</v>
      </c>
      <c r="P5673" s="1" t="str">
        <f>IF(Table1[[#This Row],[quantity]]&gt;=6,"Bulk Order","-")</f>
        <v>-</v>
      </c>
    </row>
    <row r="5674" spans="1:16" ht="14.25" customHeight="1" x14ac:dyDescent="0.3">
      <c r="A5674" s="6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7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/>
      <c r="N5674" s="1" t="s">
        <v>17</v>
      </c>
      <c r="O5674" s="7">
        <f t="shared" si="178"/>
        <v>632.97360000000003</v>
      </c>
      <c r="P5674" s="1" t="str">
        <f>IF(Table1[[#This Row],[quantity]]&gt;=6,"Bulk Order","-")</f>
        <v>-</v>
      </c>
    </row>
    <row r="5675" spans="1:16" ht="14.25" customHeight="1" x14ac:dyDescent="0.3">
      <c r="A5675" s="6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7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/>
      <c r="N5675" s="1" t="s">
        <v>17</v>
      </c>
      <c r="O5675" s="7">
        <f t="shared" si="178"/>
        <v>4018.5560999999998</v>
      </c>
      <c r="P5675" s="1" t="str">
        <f>IF(Table1[[#This Row],[quantity]]&gt;=6,"Bulk Order","-")</f>
        <v>-</v>
      </c>
    </row>
    <row r="5676" spans="1:16" ht="14.25" customHeight="1" x14ac:dyDescent="0.3">
      <c r="A5676" s="6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7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/>
      <c r="N5676" s="1" t="s">
        <v>48</v>
      </c>
      <c r="O5676" s="7">
        <f t="shared" si="178"/>
        <v>1055.1305</v>
      </c>
      <c r="P5676" s="1" t="str">
        <f>IF(Table1[[#This Row],[quantity]]&gt;=6,"Bulk Order","-")</f>
        <v>-</v>
      </c>
    </row>
    <row r="5677" spans="1:16" ht="14.25" customHeight="1" x14ac:dyDescent="0.3">
      <c r="A5677" s="6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7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/>
      <c r="N5677" s="1" t="s">
        <v>23</v>
      </c>
      <c r="O5677" s="7">
        <f t="shared" si="178"/>
        <v>4866.0822000000007</v>
      </c>
      <c r="P5677" s="1" t="str">
        <f>IF(Table1[[#This Row],[quantity]]&gt;=6,"Bulk Order","-")</f>
        <v>Bulk Order</v>
      </c>
    </row>
    <row r="5678" spans="1:16" ht="14.25" customHeight="1" x14ac:dyDescent="0.3">
      <c r="A5678" s="6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7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/>
      <c r="N5678" s="1" t="s">
        <v>28</v>
      </c>
      <c r="O5678" s="7">
        <f t="shared" si="178"/>
        <v>2057.9879999999998</v>
      </c>
      <c r="P5678" s="1" t="str">
        <f>IF(Table1[[#This Row],[quantity]]&gt;=6,"Bulk Order","-")</f>
        <v>Bulk Order</v>
      </c>
    </row>
    <row r="5679" spans="1:16" ht="14.25" customHeight="1" x14ac:dyDescent="0.3">
      <c r="A5679" s="6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7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/>
      <c r="N5679" s="1" t="s">
        <v>17</v>
      </c>
      <c r="O5679" s="7">
        <f t="shared" si="178"/>
        <v>1616.9114000000002</v>
      </c>
      <c r="P5679" s="1" t="str">
        <f>IF(Table1[[#This Row],[quantity]]&gt;=6,"Bulk Order","-")</f>
        <v>-</v>
      </c>
    </row>
    <row r="5680" spans="1:16" ht="14.25" customHeight="1" x14ac:dyDescent="0.3">
      <c r="A5680" s="6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7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/>
      <c r="N5680" s="1" t="s">
        <v>39</v>
      </c>
      <c r="O5680" s="7">
        <f t="shared" si="178"/>
        <v>3502.2623999999996</v>
      </c>
      <c r="P5680" s="1" t="str">
        <f>IF(Table1[[#This Row],[quantity]]&gt;=6,"Bulk Order","-")</f>
        <v>Bulk Order</v>
      </c>
    </row>
    <row r="5681" spans="1:16" ht="14.25" customHeight="1" x14ac:dyDescent="0.3">
      <c r="A5681" s="6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7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/>
      <c r="N5681" s="1" t="s">
        <v>23</v>
      </c>
      <c r="O5681" s="7">
        <f t="shared" si="178"/>
        <v>2277.3950999999997</v>
      </c>
      <c r="P5681" s="1" t="str">
        <f>IF(Table1[[#This Row],[quantity]]&gt;=6,"Bulk Order","-")</f>
        <v>Bulk Order</v>
      </c>
    </row>
    <row r="5682" spans="1:16" ht="14.25" customHeight="1" x14ac:dyDescent="0.3">
      <c r="A5682" s="6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7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/>
      <c r="N5682" s="1" t="s">
        <v>23</v>
      </c>
      <c r="O5682" s="7">
        <f t="shared" si="178"/>
        <v>1717.5054</v>
      </c>
      <c r="P5682" s="1" t="str">
        <f>IF(Table1[[#This Row],[quantity]]&gt;=6,"Bulk Order","-")</f>
        <v>-</v>
      </c>
    </row>
    <row r="5683" spans="1:16" ht="14.25" customHeight="1" x14ac:dyDescent="0.3">
      <c r="A5683" s="6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7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/>
      <c r="N5683" s="1" t="s">
        <v>39</v>
      </c>
      <c r="O5683" s="7">
        <f t="shared" si="178"/>
        <v>231.13830000000002</v>
      </c>
      <c r="P5683" s="1" t="str">
        <f>IF(Table1[[#This Row],[quantity]]&gt;=6,"Bulk Order","-")</f>
        <v>Bulk Order</v>
      </c>
    </row>
    <row r="5684" spans="1:16" ht="14.25" customHeight="1" x14ac:dyDescent="0.3">
      <c r="A5684" s="6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7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/>
      <c r="N5684" s="1" t="s">
        <v>48</v>
      </c>
      <c r="O5684" s="7">
        <f t="shared" si="178"/>
        <v>4311.1430999999993</v>
      </c>
      <c r="P5684" s="1" t="str">
        <f>IF(Table1[[#This Row],[quantity]]&gt;=6,"Bulk Order","-")</f>
        <v>-</v>
      </c>
    </row>
    <row r="5685" spans="1:16" ht="14.25" customHeight="1" x14ac:dyDescent="0.3">
      <c r="A5685" s="6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7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/>
      <c r="N5685" s="1" t="s">
        <v>48</v>
      </c>
      <c r="O5685" s="7">
        <f t="shared" si="178"/>
        <v>1962.837</v>
      </c>
      <c r="P5685" s="1" t="str">
        <f>IF(Table1[[#This Row],[quantity]]&gt;=6,"Bulk Order","-")</f>
        <v>-</v>
      </c>
    </row>
    <row r="5686" spans="1:16" ht="14.25" customHeight="1" x14ac:dyDescent="0.3">
      <c r="A5686" s="6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7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/>
      <c r="N5686" s="1" t="s">
        <v>48</v>
      </c>
      <c r="O5686" s="7">
        <f t="shared" si="178"/>
        <v>2345.0140000000001</v>
      </c>
      <c r="P5686" s="1" t="str">
        <f>IF(Table1[[#This Row],[quantity]]&gt;=6,"Bulk Order","-")</f>
        <v>-</v>
      </c>
    </row>
    <row r="5687" spans="1:16" ht="14.25" customHeight="1" x14ac:dyDescent="0.3">
      <c r="A5687" s="6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7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/>
      <c r="N5687" s="1" t="s">
        <v>48</v>
      </c>
      <c r="O5687" s="7">
        <f t="shared" si="178"/>
        <v>3074.8442</v>
      </c>
      <c r="P5687" s="1" t="str">
        <f>IF(Table1[[#This Row],[quantity]]&gt;=6,"Bulk Order","-")</f>
        <v>-</v>
      </c>
    </row>
    <row r="5688" spans="1:16" ht="14.25" customHeight="1" x14ac:dyDescent="0.3">
      <c r="A5688" s="6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7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/>
      <c r="N5688" s="1" t="s">
        <v>48</v>
      </c>
      <c r="O5688" s="7">
        <f t="shared" si="178"/>
        <v>1015.84</v>
      </c>
      <c r="P5688" s="1" t="str">
        <f>IF(Table1[[#This Row],[quantity]]&gt;=6,"Bulk Order","-")</f>
        <v>-</v>
      </c>
    </row>
    <row r="5689" spans="1:16" ht="14.25" customHeight="1" x14ac:dyDescent="0.3">
      <c r="A5689" s="6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7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/>
      <c r="N5689" s="1" t="s">
        <v>48</v>
      </c>
      <c r="O5689" s="7">
        <f t="shared" si="178"/>
        <v>2455.7538000000004</v>
      </c>
      <c r="P5689" s="1" t="str">
        <f>IF(Table1[[#This Row],[quantity]]&gt;=6,"Bulk Order","-")</f>
        <v>-</v>
      </c>
    </row>
    <row r="5690" spans="1:16" ht="14.25" customHeight="1" x14ac:dyDescent="0.3">
      <c r="A5690" s="6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7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/>
      <c r="N5690" s="1" t="s">
        <v>48</v>
      </c>
      <c r="O5690" s="7">
        <f t="shared" si="178"/>
        <v>84.314400000000006</v>
      </c>
      <c r="P5690" s="1" t="str">
        <f>IF(Table1[[#This Row],[quantity]]&gt;=6,"Bulk Order","-")</f>
        <v>Bulk Order</v>
      </c>
    </row>
    <row r="5691" spans="1:16" ht="14.25" customHeight="1" x14ac:dyDescent="0.3">
      <c r="A5691" s="6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7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/>
      <c r="N5691" s="1" t="s">
        <v>48</v>
      </c>
      <c r="O5691" s="7">
        <f t="shared" si="178"/>
        <v>1224.7705000000001</v>
      </c>
      <c r="P5691" s="1" t="str">
        <f>IF(Table1[[#This Row],[quantity]]&gt;=6,"Bulk Order","-")</f>
        <v>Bulk Order</v>
      </c>
    </row>
    <row r="5692" spans="1:16" ht="14.25" customHeight="1" x14ac:dyDescent="0.3">
      <c r="A5692" s="6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7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/>
      <c r="N5692" s="1" t="s">
        <v>48</v>
      </c>
      <c r="O5692" s="7">
        <f t="shared" si="178"/>
        <v>180.47699999999998</v>
      </c>
      <c r="P5692" s="1" t="str">
        <f>IF(Table1[[#This Row],[quantity]]&gt;=6,"Bulk Order","-")</f>
        <v>Bulk Order</v>
      </c>
    </row>
    <row r="5693" spans="1:16" ht="14.25" customHeight="1" x14ac:dyDescent="0.3">
      <c r="A5693" s="6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7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/>
      <c r="N5693" s="1" t="s">
        <v>48</v>
      </c>
      <c r="O5693" s="7">
        <f t="shared" si="178"/>
        <v>475.02079999999995</v>
      </c>
      <c r="P5693" s="1" t="str">
        <f>IF(Table1[[#This Row],[quantity]]&gt;=6,"Bulk Order","-")</f>
        <v>-</v>
      </c>
    </row>
    <row r="5694" spans="1:16" ht="14.25" customHeight="1" x14ac:dyDescent="0.3">
      <c r="A5694" s="6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7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/>
      <c r="N5694" s="1" t="s">
        <v>28</v>
      </c>
      <c r="O5694" s="7">
        <f t="shared" si="178"/>
        <v>1977.3217999999997</v>
      </c>
      <c r="P5694" s="1" t="str">
        <f>IF(Table1[[#This Row],[quantity]]&gt;=6,"Bulk Order","-")</f>
        <v>Bulk Order</v>
      </c>
    </row>
    <row r="5695" spans="1:16" ht="14.25" customHeight="1" x14ac:dyDescent="0.3">
      <c r="A5695" s="6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7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/>
      <c r="N5695" s="1" t="s">
        <v>23</v>
      </c>
      <c r="O5695" s="7">
        <f t="shared" si="178"/>
        <v>279.73439999999999</v>
      </c>
      <c r="P5695" s="1" t="str">
        <f>IF(Table1[[#This Row],[quantity]]&gt;=6,"Bulk Order","-")</f>
        <v>-</v>
      </c>
    </row>
    <row r="5696" spans="1:16" ht="14.25" customHeight="1" x14ac:dyDescent="0.3">
      <c r="A5696" s="6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7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/>
      <c r="N5696" s="1" t="s">
        <v>17</v>
      </c>
      <c r="O5696" s="7">
        <f t="shared" si="178"/>
        <v>939.33150000000001</v>
      </c>
      <c r="P5696" s="1" t="str">
        <f>IF(Table1[[#This Row],[quantity]]&gt;=6,"Bulk Order","-")</f>
        <v>Bulk Order</v>
      </c>
    </row>
    <row r="5697" spans="1:16" ht="14.25" customHeight="1" x14ac:dyDescent="0.3">
      <c r="A5697" s="6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7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/>
      <c r="N5697" s="1" t="s">
        <v>48</v>
      </c>
      <c r="O5697" s="7">
        <f t="shared" si="178"/>
        <v>756.66229999999996</v>
      </c>
      <c r="P5697" s="1" t="str">
        <f>IF(Table1[[#This Row],[quantity]]&gt;=6,"Bulk Order","-")</f>
        <v>-</v>
      </c>
    </row>
    <row r="5698" spans="1:16" ht="14.25" customHeight="1" x14ac:dyDescent="0.3">
      <c r="A5698" s="6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7"/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/>
      <c r="N5698" s="1" t="s">
        <v>39</v>
      </c>
      <c r="O5698" s="7">
        <f t="shared" si="178"/>
        <v>2582.7048</v>
      </c>
      <c r="P5698" s="1" t="str">
        <f>IF(Table1[[#This Row],[quantity]]&gt;=6,"Bulk Order","-")</f>
        <v>Bulk Order</v>
      </c>
    </row>
    <row r="5699" spans="1:16" ht="14.25" customHeight="1" x14ac:dyDescent="0.3">
      <c r="A5699" s="6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ref="F5699:F5762" si="179">D5699*E5699</f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/>
      <c r="N5699" s="1" t="s">
        <v>39</v>
      </c>
      <c r="O5699" s="7">
        <f t="shared" ref="O5699:O5762" si="180">D5699-F5699</f>
        <v>1198.6099999999999</v>
      </c>
      <c r="P5699" s="1" t="str">
        <f>IF(Table1[[#This Row],[quantity]]&gt;=6,"Bulk Order","-")</f>
        <v>Bulk Order</v>
      </c>
    </row>
    <row r="5700" spans="1:16" ht="14.25" customHeight="1" x14ac:dyDescent="0.3">
      <c r="A5700" s="6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9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/>
      <c r="N5700" s="1" t="s">
        <v>17</v>
      </c>
      <c r="O5700" s="7">
        <f t="shared" si="180"/>
        <v>1525.0429999999999</v>
      </c>
      <c r="P5700" s="1" t="str">
        <f>IF(Table1[[#This Row],[quantity]]&gt;=6,"Bulk Order","-")</f>
        <v>-</v>
      </c>
    </row>
    <row r="5701" spans="1:16" ht="14.25" customHeight="1" x14ac:dyDescent="0.3">
      <c r="A5701" s="6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9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/>
      <c r="N5701" s="1" t="s">
        <v>39</v>
      </c>
      <c r="O5701" s="7">
        <f t="shared" si="180"/>
        <v>2048.6196</v>
      </c>
      <c r="P5701" s="1" t="str">
        <f>IF(Table1[[#This Row],[quantity]]&gt;=6,"Bulk Order","-")</f>
        <v>Bulk Order</v>
      </c>
    </row>
    <row r="5702" spans="1:16" ht="14.25" customHeight="1" x14ac:dyDescent="0.3">
      <c r="A5702" s="6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9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/>
      <c r="N5702" s="1" t="s">
        <v>48</v>
      </c>
      <c r="O5702" s="7">
        <f t="shared" si="180"/>
        <v>2010.6197999999999</v>
      </c>
      <c r="P5702" s="1" t="str">
        <f>IF(Table1[[#This Row],[quantity]]&gt;=6,"Bulk Order","-")</f>
        <v>Bulk Order</v>
      </c>
    </row>
    <row r="5703" spans="1:16" ht="14.25" customHeight="1" x14ac:dyDescent="0.3">
      <c r="A5703" s="6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9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/>
      <c r="N5703" s="1" t="s">
        <v>48</v>
      </c>
      <c r="O5703" s="7">
        <f t="shared" si="180"/>
        <v>1644.9069</v>
      </c>
      <c r="P5703" s="1" t="str">
        <f>IF(Table1[[#This Row],[quantity]]&gt;=6,"Bulk Order","-")</f>
        <v>-</v>
      </c>
    </row>
    <row r="5704" spans="1:16" ht="14.25" customHeight="1" x14ac:dyDescent="0.3">
      <c r="A5704" s="6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9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/>
      <c r="N5704" s="1" t="s">
        <v>23</v>
      </c>
      <c r="O5704" s="7">
        <f t="shared" si="180"/>
        <v>3900.9681</v>
      </c>
      <c r="P5704" s="1" t="str">
        <f>IF(Table1[[#This Row],[quantity]]&gt;=6,"Bulk Order","-")</f>
        <v>-</v>
      </c>
    </row>
    <row r="5705" spans="1:16" ht="14.25" customHeight="1" x14ac:dyDescent="0.3">
      <c r="A5705" s="6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9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/>
      <c r="N5705" s="1" t="s">
        <v>48</v>
      </c>
      <c r="O5705" s="7">
        <f t="shared" si="180"/>
        <v>122.35679999999999</v>
      </c>
      <c r="P5705" s="1" t="str">
        <f>IF(Table1[[#This Row],[quantity]]&gt;=6,"Bulk Order","-")</f>
        <v>-</v>
      </c>
    </row>
    <row r="5706" spans="1:16" ht="14.25" customHeight="1" x14ac:dyDescent="0.3">
      <c r="A5706" s="6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9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/>
      <c r="N5706" s="1" t="s">
        <v>17</v>
      </c>
      <c r="O5706" s="7">
        <f t="shared" si="180"/>
        <v>1101.5367000000001</v>
      </c>
      <c r="P5706" s="1" t="str">
        <f>IF(Table1[[#This Row],[quantity]]&gt;=6,"Bulk Order","-")</f>
        <v>Bulk Order</v>
      </c>
    </row>
    <row r="5707" spans="1:16" ht="14.25" customHeight="1" x14ac:dyDescent="0.3">
      <c r="A5707" s="6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9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/>
      <c r="N5707" s="1" t="s">
        <v>17</v>
      </c>
      <c r="O5707" s="7">
        <f t="shared" si="180"/>
        <v>1944.1926000000001</v>
      </c>
      <c r="P5707" s="1" t="str">
        <f>IF(Table1[[#This Row],[quantity]]&gt;=6,"Bulk Order","-")</f>
        <v>-</v>
      </c>
    </row>
    <row r="5708" spans="1:16" ht="14.25" customHeight="1" x14ac:dyDescent="0.3">
      <c r="A5708" s="6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9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/>
      <c r="N5708" s="1" t="s">
        <v>28</v>
      </c>
      <c r="O5708" s="7">
        <f t="shared" si="180"/>
        <v>3148.616</v>
      </c>
      <c r="P5708" s="1" t="str">
        <f>IF(Table1[[#This Row],[quantity]]&gt;=6,"Bulk Order","-")</f>
        <v>-</v>
      </c>
    </row>
    <row r="5709" spans="1:16" ht="14.25" customHeight="1" x14ac:dyDescent="0.3">
      <c r="A5709" s="6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9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/>
      <c r="N5709" s="1" t="s">
        <v>23</v>
      </c>
      <c r="O5709" s="7">
        <f t="shared" si="180"/>
        <v>3936.4032000000002</v>
      </c>
      <c r="P5709" s="1" t="str">
        <f>IF(Table1[[#This Row],[quantity]]&gt;=6,"Bulk Order","-")</f>
        <v>-</v>
      </c>
    </row>
    <row r="5710" spans="1:16" ht="14.25" customHeight="1" x14ac:dyDescent="0.3">
      <c r="A5710" s="6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9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/>
      <c r="N5710" s="1" t="s">
        <v>48</v>
      </c>
      <c r="O5710" s="7">
        <f t="shared" si="180"/>
        <v>322.50239999999997</v>
      </c>
      <c r="P5710" s="1" t="str">
        <f>IF(Table1[[#This Row],[quantity]]&gt;=6,"Bulk Order","-")</f>
        <v>-</v>
      </c>
    </row>
    <row r="5711" spans="1:16" ht="14.25" customHeight="1" x14ac:dyDescent="0.3">
      <c r="A5711" s="6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9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/>
      <c r="N5711" s="1" t="s">
        <v>23</v>
      </c>
      <c r="O5711" s="7">
        <f t="shared" si="180"/>
        <v>3181.5275000000001</v>
      </c>
      <c r="P5711" s="1" t="str">
        <f>IF(Table1[[#This Row],[quantity]]&gt;=6,"Bulk Order","-")</f>
        <v>Bulk Order</v>
      </c>
    </row>
    <row r="5712" spans="1:16" ht="14.25" customHeight="1" x14ac:dyDescent="0.3">
      <c r="A5712" s="6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9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/>
      <c r="N5712" s="1" t="s">
        <v>34</v>
      </c>
      <c r="O5712" s="7">
        <f t="shared" si="180"/>
        <v>2286.4211999999998</v>
      </c>
      <c r="P5712" s="1" t="str">
        <f>IF(Table1[[#This Row],[quantity]]&gt;=6,"Bulk Order","-")</f>
        <v>-</v>
      </c>
    </row>
    <row r="5713" spans="1:16" ht="14.25" customHeight="1" x14ac:dyDescent="0.3">
      <c r="A5713" s="6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9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/>
      <c r="N5713" s="1" t="s">
        <v>39</v>
      </c>
      <c r="O5713" s="7">
        <f t="shared" si="180"/>
        <v>1022.6011</v>
      </c>
      <c r="P5713" s="1" t="str">
        <f>IF(Table1[[#This Row],[quantity]]&gt;=6,"Bulk Order","-")</f>
        <v>-</v>
      </c>
    </row>
    <row r="5714" spans="1:16" ht="14.25" customHeight="1" x14ac:dyDescent="0.3">
      <c r="A5714" s="6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9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/>
      <c r="N5714" s="1" t="s">
        <v>28</v>
      </c>
      <c r="O5714" s="7">
        <f t="shared" si="180"/>
        <v>352.404</v>
      </c>
      <c r="P5714" s="1" t="str">
        <f>IF(Table1[[#This Row],[quantity]]&gt;=6,"Bulk Order","-")</f>
        <v>-</v>
      </c>
    </row>
    <row r="5715" spans="1:16" ht="14.25" customHeight="1" x14ac:dyDescent="0.3">
      <c r="A5715" s="6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9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/>
      <c r="N5715" s="1" t="s">
        <v>48</v>
      </c>
      <c r="O5715" s="7">
        <f t="shared" si="180"/>
        <v>2528.2182000000003</v>
      </c>
      <c r="P5715" s="1" t="str">
        <f>IF(Table1[[#This Row],[quantity]]&gt;=6,"Bulk Order","-")</f>
        <v>-</v>
      </c>
    </row>
    <row r="5716" spans="1:16" ht="14.25" customHeight="1" x14ac:dyDescent="0.3">
      <c r="A5716" s="6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9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/>
      <c r="N5716" s="1" t="s">
        <v>39</v>
      </c>
      <c r="O5716" s="7">
        <f t="shared" si="180"/>
        <v>753.85349999999994</v>
      </c>
      <c r="P5716" s="1" t="str">
        <f>IF(Table1[[#This Row],[quantity]]&gt;=6,"Bulk Order","-")</f>
        <v>-</v>
      </c>
    </row>
    <row r="5717" spans="1:16" ht="14.25" customHeight="1" x14ac:dyDescent="0.3">
      <c r="A5717" s="6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9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/>
      <c r="N5717" s="1" t="s">
        <v>34</v>
      </c>
      <c r="O5717" s="7">
        <f t="shared" si="180"/>
        <v>87.641999999999996</v>
      </c>
      <c r="P5717" s="1" t="str">
        <f>IF(Table1[[#This Row],[quantity]]&gt;=6,"Bulk Order","-")</f>
        <v>-</v>
      </c>
    </row>
    <row r="5718" spans="1:16" ht="14.25" customHeight="1" x14ac:dyDescent="0.3">
      <c r="A5718" s="6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9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/>
      <c r="N5718" s="1" t="s">
        <v>34</v>
      </c>
      <c r="O5718" s="7">
        <f t="shared" si="180"/>
        <v>609.71010000000001</v>
      </c>
      <c r="P5718" s="1" t="str">
        <f>IF(Table1[[#This Row],[quantity]]&gt;=6,"Bulk Order","-")</f>
        <v>Bulk Order</v>
      </c>
    </row>
    <row r="5719" spans="1:16" ht="14.25" customHeight="1" x14ac:dyDescent="0.3">
      <c r="A5719" s="6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9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/>
      <c r="N5719" s="1" t="s">
        <v>48</v>
      </c>
      <c r="O5719" s="7">
        <f t="shared" si="180"/>
        <v>166.47179999999997</v>
      </c>
      <c r="P5719" s="1" t="str">
        <f>IF(Table1[[#This Row],[quantity]]&gt;=6,"Bulk Order","-")</f>
        <v>-</v>
      </c>
    </row>
    <row r="5720" spans="1:16" ht="14.25" customHeight="1" x14ac:dyDescent="0.3">
      <c r="A5720" s="6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9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/>
      <c r="N5720" s="1" t="s">
        <v>48</v>
      </c>
      <c r="O5720" s="7">
        <f t="shared" si="180"/>
        <v>1083.2282</v>
      </c>
      <c r="P5720" s="1" t="str">
        <f>IF(Table1[[#This Row],[quantity]]&gt;=6,"Bulk Order","-")</f>
        <v>Bulk Order</v>
      </c>
    </row>
    <row r="5721" spans="1:16" ht="14.25" customHeight="1" x14ac:dyDescent="0.3">
      <c r="A5721" s="6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9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/>
      <c r="N5721" s="1" t="s">
        <v>23</v>
      </c>
      <c r="O5721" s="7">
        <f t="shared" si="180"/>
        <v>1550.0239999999999</v>
      </c>
      <c r="P5721" s="1" t="str">
        <f>IF(Table1[[#This Row],[quantity]]&gt;=6,"Bulk Order","-")</f>
        <v>Bulk Order</v>
      </c>
    </row>
    <row r="5722" spans="1:16" ht="14.25" customHeight="1" x14ac:dyDescent="0.3">
      <c r="A5722" s="6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9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/>
      <c r="N5722" s="1" t="s">
        <v>23</v>
      </c>
      <c r="O5722" s="7">
        <f t="shared" si="180"/>
        <v>815.02019999999993</v>
      </c>
      <c r="P5722" s="1" t="str">
        <f>IF(Table1[[#This Row],[quantity]]&gt;=6,"Bulk Order","-")</f>
        <v>-</v>
      </c>
    </row>
    <row r="5723" spans="1:16" ht="14.25" customHeight="1" x14ac:dyDescent="0.3">
      <c r="A5723" s="6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9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/>
      <c r="N5723" s="1" t="s">
        <v>48</v>
      </c>
      <c r="O5723" s="7">
        <f t="shared" si="180"/>
        <v>3870.4595999999997</v>
      </c>
      <c r="P5723" s="1" t="str">
        <f>IF(Table1[[#This Row],[quantity]]&gt;=6,"Bulk Order","-")</f>
        <v>-</v>
      </c>
    </row>
    <row r="5724" spans="1:16" ht="14.25" customHeight="1" x14ac:dyDescent="0.3">
      <c r="A5724" s="6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9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/>
      <c r="N5724" s="1" t="s">
        <v>39</v>
      </c>
      <c r="O5724" s="7">
        <f t="shared" si="180"/>
        <v>1214.6218000000001</v>
      </c>
      <c r="P5724" s="1" t="str">
        <f>IF(Table1[[#This Row],[quantity]]&gt;=6,"Bulk Order","-")</f>
        <v>-</v>
      </c>
    </row>
    <row r="5725" spans="1:16" ht="14.25" customHeight="1" x14ac:dyDescent="0.3">
      <c r="A5725" s="6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9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/>
      <c r="N5725" s="1" t="s">
        <v>23</v>
      </c>
      <c r="O5725" s="7">
        <f t="shared" si="180"/>
        <v>2056.1912000000002</v>
      </c>
      <c r="P5725" s="1" t="str">
        <f>IF(Table1[[#This Row],[quantity]]&gt;=6,"Bulk Order","-")</f>
        <v>-</v>
      </c>
    </row>
    <row r="5726" spans="1:16" ht="14.25" customHeight="1" x14ac:dyDescent="0.3">
      <c r="A5726" s="6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9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/>
      <c r="N5726" s="1" t="s">
        <v>39</v>
      </c>
      <c r="O5726" s="7">
        <f t="shared" si="180"/>
        <v>4360.174</v>
      </c>
      <c r="P5726" s="1" t="str">
        <f>IF(Table1[[#This Row],[quantity]]&gt;=6,"Bulk Order","-")</f>
        <v>-</v>
      </c>
    </row>
    <row r="5727" spans="1:16" ht="14.25" customHeight="1" x14ac:dyDescent="0.3">
      <c r="A5727" s="6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9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/>
      <c r="N5727" s="1" t="s">
        <v>28</v>
      </c>
      <c r="O5727" s="7">
        <f t="shared" si="180"/>
        <v>3702.7871999999998</v>
      </c>
      <c r="P5727" s="1" t="str">
        <f>IF(Table1[[#This Row],[quantity]]&gt;=6,"Bulk Order","-")</f>
        <v>Bulk Order</v>
      </c>
    </row>
    <row r="5728" spans="1:16" ht="14.25" customHeight="1" x14ac:dyDescent="0.3">
      <c r="A5728" s="6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9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/>
      <c r="N5728" s="1" t="s">
        <v>23</v>
      </c>
      <c r="O5728" s="7">
        <f t="shared" si="180"/>
        <v>1114.6052999999999</v>
      </c>
      <c r="P5728" s="1" t="str">
        <f>IF(Table1[[#This Row],[quantity]]&gt;=6,"Bulk Order","-")</f>
        <v>Bulk Order</v>
      </c>
    </row>
    <row r="5729" spans="1:16" ht="14.25" customHeight="1" x14ac:dyDescent="0.3">
      <c r="A5729" s="6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9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/>
      <c r="N5729" s="1" t="s">
        <v>17</v>
      </c>
      <c r="O5729" s="7">
        <f t="shared" si="180"/>
        <v>1274.8499999999999</v>
      </c>
      <c r="P5729" s="1" t="str">
        <f>IF(Table1[[#This Row],[quantity]]&gt;=6,"Bulk Order","-")</f>
        <v>-</v>
      </c>
    </row>
    <row r="5730" spans="1:16" ht="14.25" customHeight="1" x14ac:dyDescent="0.3">
      <c r="A5730" s="6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9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/>
      <c r="N5730" s="1" t="s">
        <v>23</v>
      </c>
      <c r="O5730" s="7">
        <f t="shared" si="180"/>
        <v>1924.6784</v>
      </c>
      <c r="P5730" s="1" t="str">
        <f>IF(Table1[[#This Row],[quantity]]&gt;=6,"Bulk Order","-")</f>
        <v>-</v>
      </c>
    </row>
    <row r="5731" spans="1:16" ht="14.25" customHeight="1" x14ac:dyDescent="0.3">
      <c r="A5731" s="6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9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/>
      <c r="N5731" s="1" t="s">
        <v>23</v>
      </c>
      <c r="O5731" s="7">
        <f t="shared" si="180"/>
        <v>3815.9498999999996</v>
      </c>
      <c r="P5731" s="1" t="str">
        <f>IF(Table1[[#This Row],[quantity]]&gt;=6,"Bulk Order","-")</f>
        <v>-</v>
      </c>
    </row>
    <row r="5732" spans="1:16" ht="14.25" customHeight="1" x14ac:dyDescent="0.3">
      <c r="A5732" s="6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9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/>
      <c r="N5732" s="1" t="s">
        <v>34</v>
      </c>
      <c r="O5732" s="7">
        <f t="shared" si="180"/>
        <v>140.06</v>
      </c>
      <c r="P5732" s="1" t="str">
        <f>IF(Table1[[#This Row],[quantity]]&gt;=6,"Bulk Order","-")</f>
        <v>Bulk Order</v>
      </c>
    </row>
    <row r="5733" spans="1:16" ht="14.25" customHeight="1" x14ac:dyDescent="0.3">
      <c r="A5733" s="6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9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/>
      <c r="N5733" s="1" t="s">
        <v>48</v>
      </c>
      <c r="O5733" s="7">
        <f t="shared" si="180"/>
        <v>1864.1867999999999</v>
      </c>
      <c r="P5733" s="1" t="str">
        <f>IF(Table1[[#This Row],[quantity]]&gt;=6,"Bulk Order","-")</f>
        <v>Bulk Order</v>
      </c>
    </row>
    <row r="5734" spans="1:16" ht="14.25" customHeight="1" x14ac:dyDescent="0.3">
      <c r="A5734" s="6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9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/>
      <c r="N5734" s="1" t="s">
        <v>17</v>
      </c>
      <c r="O5734" s="7">
        <f t="shared" si="180"/>
        <v>2558.3399999999997</v>
      </c>
      <c r="P5734" s="1" t="str">
        <f>IF(Table1[[#This Row],[quantity]]&gt;=6,"Bulk Order","-")</f>
        <v>Bulk Order</v>
      </c>
    </row>
    <row r="5735" spans="1:16" ht="14.25" customHeight="1" x14ac:dyDescent="0.3">
      <c r="A5735" s="6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9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/>
      <c r="N5735" s="1" t="s">
        <v>34</v>
      </c>
      <c r="O5735" s="7">
        <f t="shared" si="180"/>
        <v>2005.7350000000001</v>
      </c>
      <c r="P5735" s="1" t="str">
        <f>IF(Table1[[#This Row],[quantity]]&gt;=6,"Bulk Order","-")</f>
        <v>-</v>
      </c>
    </row>
    <row r="5736" spans="1:16" ht="14.25" customHeight="1" x14ac:dyDescent="0.3">
      <c r="A5736" s="6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9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/>
      <c r="N5736" s="1" t="s">
        <v>23</v>
      </c>
      <c r="O5736" s="7">
        <f t="shared" si="180"/>
        <v>2176.962</v>
      </c>
      <c r="P5736" s="1" t="str">
        <f>IF(Table1[[#This Row],[quantity]]&gt;=6,"Bulk Order","-")</f>
        <v>-</v>
      </c>
    </row>
    <row r="5737" spans="1:16" ht="14.25" customHeight="1" x14ac:dyDescent="0.3">
      <c r="A5737" s="6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9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/>
      <c r="N5737" s="1" t="s">
        <v>17</v>
      </c>
      <c r="O5737" s="7">
        <f t="shared" si="180"/>
        <v>3106.4827</v>
      </c>
      <c r="P5737" s="1" t="str">
        <f>IF(Table1[[#This Row],[quantity]]&gt;=6,"Bulk Order","-")</f>
        <v>Bulk Order</v>
      </c>
    </row>
    <row r="5738" spans="1:16" ht="14.25" customHeight="1" x14ac:dyDescent="0.3">
      <c r="A5738" s="6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9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/>
      <c r="N5738" s="1" t="s">
        <v>17</v>
      </c>
      <c r="O5738" s="7">
        <f t="shared" si="180"/>
        <v>730.45499999999993</v>
      </c>
      <c r="P5738" s="1" t="str">
        <f>IF(Table1[[#This Row],[quantity]]&gt;=6,"Bulk Order","-")</f>
        <v>Bulk Order</v>
      </c>
    </row>
    <row r="5739" spans="1:16" ht="14.25" customHeight="1" x14ac:dyDescent="0.3">
      <c r="A5739" s="6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9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/>
      <c r="N5739" s="1" t="s">
        <v>23</v>
      </c>
      <c r="O5739" s="7">
        <f t="shared" si="180"/>
        <v>1589.0769</v>
      </c>
      <c r="P5739" s="1" t="str">
        <f>IF(Table1[[#This Row],[quantity]]&gt;=6,"Bulk Order","-")</f>
        <v>-</v>
      </c>
    </row>
    <row r="5740" spans="1:16" ht="14.25" customHeight="1" x14ac:dyDescent="0.3">
      <c r="A5740" s="6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9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/>
      <c r="N5740" s="1" t="s">
        <v>17</v>
      </c>
      <c r="O5740" s="7">
        <f t="shared" si="180"/>
        <v>2730.5945000000002</v>
      </c>
      <c r="P5740" s="1" t="str">
        <f>IF(Table1[[#This Row],[quantity]]&gt;=6,"Bulk Order","-")</f>
        <v>-</v>
      </c>
    </row>
    <row r="5741" spans="1:16" ht="14.25" customHeight="1" x14ac:dyDescent="0.3">
      <c r="A5741" s="6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9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/>
      <c r="N5741" s="1" t="s">
        <v>23</v>
      </c>
      <c r="O5741" s="7">
        <f t="shared" si="180"/>
        <v>2415.8658999999998</v>
      </c>
      <c r="P5741" s="1" t="str">
        <f>IF(Table1[[#This Row],[quantity]]&gt;=6,"Bulk Order","-")</f>
        <v>-</v>
      </c>
    </row>
    <row r="5742" spans="1:16" ht="14.25" customHeight="1" x14ac:dyDescent="0.3">
      <c r="A5742" s="6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9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/>
      <c r="N5742" s="1" t="s">
        <v>39</v>
      </c>
      <c r="O5742" s="7">
        <f t="shared" si="180"/>
        <v>3221.1738</v>
      </c>
      <c r="P5742" s="1" t="str">
        <f>IF(Table1[[#This Row],[quantity]]&gt;=6,"Bulk Order","-")</f>
        <v>-</v>
      </c>
    </row>
    <row r="5743" spans="1:16" ht="14.25" customHeight="1" x14ac:dyDescent="0.3">
      <c r="A5743" s="6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9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/>
      <c r="N5743" s="1" t="s">
        <v>28</v>
      </c>
      <c r="O5743" s="7">
        <f t="shared" si="180"/>
        <v>2485.3855000000003</v>
      </c>
      <c r="P5743" s="1" t="str">
        <f>IF(Table1[[#This Row],[quantity]]&gt;=6,"Bulk Order","-")</f>
        <v>-</v>
      </c>
    </row>
    <row r="5744" spans="1:16" ht="14.25" customHeight="1" x14ac:dyDescent="0.3">
      <c r="A5744" s="6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9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/>
      <c r="N5744" s="1" t="s">
        <v>39</v>
      </c>
      <c r="O5744" s="7">
        <f t="shared" si="180"/>
        <v>138.46339999999998</v>
      </c>
      <c r="P5744" s="1" t="str">
        <f>IF(Table1[[#This Row],[quantity]]&gt;=6,"Bulk Order","-")</f>
        <v>Bulk Order</v>
      </c>
    </row>
    <row r="5745" spans="1:16" ht="14.25" customHeight="1" x14ac:dyDescent="0.3">
      <c r="A5745" s="6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9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/>
      <c r="N5745" s="1" t="s">
        <v>17</v>
      </c>
      <c r="O5745" s="7">
        <f t="shared" si="180"/>
        <v>3318.4074000000001</v>
      </c>
      <c r="P5745" s="1" t="str">
        <f>IF(Table1[[#This Row],[quantity]]&gt;=6,"Bulk Order","-")</f>
        <v>Bulk Order</v>
      </c>
    </row>
    <row r="5746" spans="1:16" ht="14.25" customHeight="1" x14ac:dyDescent="0.3">
      <c r="A5746" s="6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9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/>
      <c r="N5746" s="1" t="s">
        <v>39</v>
      </c>
      <c r="O5746" s="7">
        <f t="shared" si="180"/>
        <v>1725.058</v>
      </c>
      <c r="P5746" s="1" t="str">
        <f>IF(Table1[[#This Row],[quantity]]&gt;=6,"Bulk Order","-")</f>
        <v>Bulk Order</v>
      </c>
    </row>
    <row r="5747" spans="1:16" ht="14.25" customHeight="1" x14ac:dyDescent="0.3">
      <c r="A5747" s="6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9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/>
      <c r="N5747" s="1" t="s">
        <v>48</v>
      </c>
      <c r="O5747" s="7">
        <f t="shared" si="180"/>
        <v>2766.3240000000001</v>
      </c>
      <c r="P5747" s="1" t="str">
        <f>IF(Table1[[#This Row],[quantity]]&gt;=6,"Bulk Order","-")</f>
        <v>Bulk Order</v>
      </c>
    </row>
    <row r="5748" spans="1:16" ht="14.25" customHeight="1" x14ac:dyDescent="0.3">
      <c r="A5748" s="6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9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/>
      <c r="N5748" s="1" t="s">
        <v>48</v>
      </c>
      <c r="O5748" s="7">
        <f t="shared" si="180"/>
        <v>1561.2992999999999</v>
      </c>
      <c r="P5748" s="1" t="str">
        <f>IF(Table1[[#This Row],[quantity]]&gt;=6,"Bulk Order","-")</f>
        <v>-</v>
      </c>
    </row>
    <row r="5749" spans="1:16" ht="14.25" customHeight="1" x14ac:dyDescent="0.3">
      <c r="A5749" s="6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9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/>
      <c r="N5749" s="1" t="s">
        <v>48</v>
      </c>
      <c r="O5749" s="7">
        <f t="shared" si="180"/>
        <v>3562.7427000000002</v>
      </c>
      <c r="P5749" s="1" t="str">
        <f>IF(Table1[[#This Row],[quantity]]&gt;=6,"Bulk Order","-")</f>
        <v>Bulk Order</v>
      </c>
    </row>
    <row r="5750" spans="1:16" ht="14.25" customHeight="1" x14ac:dyDescent="0.3">
      <c r="A5750" s="6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9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/>
      <c r="N5750" s="1" t="s">
        <v>48</v>
      </c>
      <c r="O5750" s="7">
        <f t="shared" si="180"/>
        <v>2857.7220000000002</v>
      </c>
      <c r="P5750" s="1" t="str">
        <f>IF(Table1[[#This Row],[quantity]]&gt;=6,"Bulk Order","-")</f>
        <v>-</v>
      </c>
    </row>
    <row r="5751" spans="1:16" ht="14.25" customHeight="1" x14ac:dyDescent="0.3">
      <c r="A5751" s="6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9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/>
      <c r="N5751" s="1" t="s">
        <v>17</v>
      </c>
      <c r="O5751" s="7">
        <f t="shared" si="180"/>
        <v>2704.3216000000002</v>
      </c>
      <c r="P5751" s="1" t="str">
        <f>IF(Table1[[#This Row],[quantity]]&gt;=6,"Bulk Order","-")</f>
        <v>Bulk Order</v>
      </c>
    </row>
    <row r="5752" spans="1:16" ht="14.25" customHeight="1" x14ac:dyDescent="0.3">
      <c r="A5752" s="6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9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/>
      <c r="N5752" s="1" t="s">
        <v>34</v>
      </c>
      <c r="O5752" s="7">
        <f t="shared" si="180"/>
        <v>3111.7464</v>
      </c>
      <c r="P5752" s="1" t="str">
        <f>IF(Table1[[#This Row],[quantity]]&gt;=6,"Bulk Order","-")</f>
        <v>-</v>
      </c>
    </row>
    <row r="5753" spans="1:16" ht="14.25" customHeight="1" x14ac:dyDescent="0.3">
      <c r="A5753" s="6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9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/>
      <c r="N5753" s="1" t="s">
        <v>28</v>
      </c>
      <c r="O5753" s="7">
        <f t="shared" si="180"/>
        <v>443.48939999999993</v>
      </c>
      <c r="P5753" s="1" t="str">
        <f>IF(Table1[[#This Row],[quantity]]&gt;=6,"Bulk Order","-")</f>
        <v>-</v>
      </c>
    </row>
    <row r="5754" spans="1:16" ht="14.25" customHeight="1" x14ac:dyDescent="0.3">
      <c r="A5754" s="6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9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/>
      <c r="N5754" s="1" t="s">
        <v>34</v>
      </c>
      <c r="O5754" s="7">
        <f t="shared" si="180"/>
        <v>945.00599999999997</v>
      </c>
      <c r="P5754" s="1" t="str">
        <f>IF(Table1[[#This Row],[quantity]]&gt;=6,"Bulk Order","-")</f>
        <v>-</v>
      </c>
    </row>
    <row r="5755" spans="1:16" ht="14.25" customHeight="1" x14ac:dyDescent="0.3">
      <c r="A5755" s="6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9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/>
      <c r="N5755" s="1" t="s">
        <v>28</v>
      </c>
      <c r="O5755" s="7">
        <f t="shared" si="180"/>
        <v>1717.7752</v>
      </c>
      <c r="P5755" s="1" t="str">
        <f>IF(Table1[[#This Row],[quantity]]&gt;=6,"Bulk Order","-")</f>
        <v>Bulk Order</v>
      </c>
    </row>
    <row r="5756" spans="1:16" ht="14.25" customHeight="1" x14ac:dyDescent="0.3">
      <c r="A5756" s="6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9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/>
      <c r="N5756" s="1" t="s">
        <v>34</v>
      </c>
      <c r="O5756" s="7">
        <f t="shared" si="180"/>
        <v>3070.1823999999997</v>
      </c>
      <c r="P5756" s="1" t="str">
        <f>IF(Table1[[#This Row],[quantity]]&gt;=6,"Bulk Order","-")</f>
        <v>Bulk Order</v>
      </c>
    </row>
    <row r="5757" spans="1:16" ht="14.25" customHeight="1" x14ac:dyDescent="0.3">
      <c r="A5757" s="6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9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/>
      <c r="N5757" s="1" t="s">
        <v>23</v>
      </c>
      <c r="O5757" s="7">
        <f t="shared" si="180"/>
        <v>429.98900000000003</v>
      </c>
      <c r="P5757" s="1" t="str">
        <f>IF(Table1[[#This Row],[quantity]]&gt;=6,"Bulk Order","-")</f>
        <v>Bulk Order</v>
      </c>
    </row>
    <row r="5758" spans="1:16" ht="14.25" customHeight="1" x14ac:dyDescent="0.3">
      <c r="A5758" s="6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9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/>
      <c r="N5758" s="1" t="s">
        <v>48</v>
      </c>
      <c r="O5758" s="7">
        <f t="shared" si="180"/>
        <v>1734.1632</v>
      </c>
      <c r="P5758" s="1" t="str">
        <f>IF(Table1[[#This Row],[quantity]]&gt;=6,"Bulk Order","-")</f>
        <v>Bulk Order</v>
      </c>
    </row>
    <row r="5759" spans="1:16" ht="14.25" customHeight="1" x14ac:dyDescent="0.3">
      <c r="A5759" s="6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9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/>
      <c r="N5759" s="1" t="s">
        <v>23</v>
      </c>
      <c r="O5759" s="7">
        <f t="shared" si="180"/>
        <v>2411.1671999999999</v>
      </c>
      <c r="P5759" s="1" t="str">
        <f>IF(Table1[[#This Row],[quantity]]&gt;=6,"Bulk Order","-")</f>
        <v>-</v>
      </c>
    </row>
    <row r="5760" spans="1:16" ht="14.25" customHeight="1" x14ac:dyDescent="0.3">
      <c r="A5760" s="6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9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/>
      <c r="N5760" s="1" t="s">
        <v>48</v>
      </c>
      <c r="O5760" s="7">
        <f t="shared" si="180"/>
        <v>3554.9525999999996</v>
      </c>
      <c r="P5760" s="1" t="str">
        <f>IF(Table1[[#This Row],[quantity]]&gt;=6,"Bulk Order","-")</f>
        <v>Bulk Order</v>
      </c>
    </row>
    <row r="5761" spans="1:16" ht="14.25" customHeight="1" x14ac:dyDescent="0.3">
      <c r="A5761" s="6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9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/>
      <c r="N5761" s="1" t="s">
        <v>39</v>
      </c>
      <c r="O5761" s="7">
        <f t="shared" si="180"/>
        <v>3471.7599999999998</v>
      </c>
      <c r="P5761" s="1" t="str">
        <f>IF(Table1[[#This Row],[quantity]]&gt;=6,"Bulk Order","-")</f>
        <v>Bulk Order</v>
      </c>
    </row>
    <row r="5762" spans="1:16" ht="14.25" customHeight="1" x14ac:dyDescent="0.3">
      <c r="A5762" s="6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9"/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/>
      <c r="N5762" s="1" t="s">
        <v>39</v>
      </c>
      <c r="O5762" s="7">
        <f t="shared" si="180"/>
        <v>1578.8878</v>
      </c>
      <c r="P5762" s="1" t="str">
        <f>IF(Table1[[#This Row],[quantity]]&gt;=6,"Bulk Order","-")</f>
        <v>-</v>
      </c>
    </row>
    <row r="5763" spans="1:16" ht="14.25" customHeight="1" x14ac:dyDescent="0.3">
      <c r="A5763" s="6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ref="F5763:F5826" si="181">D5763*E5763</f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/>
      <c r="N5763" s="1" t="s">
        <v>17</v>
      </c>
      <c r="O5763" s="7">
        <f t="shared" ref="O5763:O5826" si="182">D5763-F5763</f>
        <v>3994.53</v>
      </c>
      <c r="P5763" s="1" t="str">
        <f>IF(Table1[[#This Row],[quantity]]&gt;=6,"Bulk Order","-")</f>
        <v>-</v>
      </c>
    </row>
    <row r="5764" spans="1:16" ht="14.25" customHeight="1" x14ac:dyDescent="0.3">
      <c r="A5764" s="6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1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/>
      <c r="N5764" s="1" t="s">
        <v>28</v>
      </c>
      <c r="O5764" s="7">
        <f t="shared" si="182"/>
        <v>1365.3648000000001</v>
      </c>
      <c r="P5764" s="1" t="str">
        <f>IF(Table1[[#This Row],[quantity]]&gt;=6,"Bulk Order","-")</f>
        <v>Bulk Order</v>
      </c>
    </row>
    <row r="5765" spans="1:16" ht="14.25" customHeight="1" x14ac:dyDescent="0.3">
      <c r="A5765" s="6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1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/>
      <c r="N5765" s="1" t="s">
        <v>28</v>
      </c>
      <c r="O5765" s="7">
        <f t="shared" si="182"/>
        <v>2038.998</v>
      </c>
      <c r="P5765" s="1" t="str">
        <f>IF(Table1[[#This Row],[quantity]]&gt;=6,"Bulk Order","-")</f>
        <v>Bulk Order</v>
      </c>
    </row>
    <row r="5766" spans="1:16" ht="14.25" customHeight="1" x14ac:dyDescent="0.3">
      <c r="A5766" s="6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1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/>
      <c r="N5766" s="1" t="s">
        <v>17</v>
      </c>
      <c r="O5766" s="7">
        <f t="shared" si="182"/>
        <v>1016.192</v>
      </c>
      <c r="P5766" s="1" t="str">
        <f>IF(Table1[[#This Row],[quantity]]&gt;=6,"Bulk Order","-")</f>
        <v>-</v>
      </c>
    </row>
    <row r="5767" spans="1:16" ht="14.25" customHeight="1" x14ac:dyDescent="0.3">
      <c r="A5767" s="6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1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/>
      <c r="N5767" s="1" t="s">
        <v>48</v>
      </c>
      <c r="O5767" s="7">
        <f t="shared" si="182"/>
        <v>1959.4849999999999</v>
      </c>
      <c r="P5767" s="1" t="str">
        <f>IF(Table1[[#This Row],[quantity]]&gt;=6,"Bulk Order","-")</f>
        <v>Bulk Order</v>
      </c>
    </row>
    <row r="5768" spans="1:16" ht="14.25" customHeight="1" x14ac:dyDescent="0.3">
      <c r="A5768" s="6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1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/>
      <c r="N5768" s="1" t="s">
        <v>39</v>
      </c>
      <c r="O5768" s="7">
        <f t="shared" si="182"/>
        <v>1211.0612000000001</v>
      </c>
      <c r="P5768" s="1" t="str">
        <f>IF(Table1[[#This Row],[quantity]]&gt;=6,"Bulk Order","-")</f>
        <v>Bulk Order</v>
      </c>
    </row>
    <row r="5769" spans="1:16" ht="14.25" customHeight="1" x14ac:dyDescent="0.3">
      <c r="A5769" s="6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1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/>
      <c r="N5769" s="1" t="s">
        <v>17</v>
      </c>
      <c r="O5769" s="7">
        <f t="shared" si="182"/>
        <v>1124.5563</v>
      </c>
      <c r="P5769" s="1" t="str">
        <f>IF(Table1[[#This Row],[quantity]]&gt;=6,"Bulk Order","-")</f>
        <v>-</v>
      </c>
    </row>
    <row r="5770" spans="1:16" ht="14.25" customHeight="1" x14ac:dyDescent="0.3">
      <c r="A5770" s="6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1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/>
      <c r="N5770" s="1" t="s">
        <v>48</v>
      </c>
      <c r="O5770" s="7">
        <f t="shared" si="182"/>
        <v>2511.9120000000003</v>
      </c>
      <c r="P5770" s="1" t="str">
        <f>IF(Table1[[#This Row],[quantity]]&gt;=6,"Bulk Order","-")</f>
        <v>-</v>
      </c>
    </row>
    <row r="5771" spans="1:16" ht="14.25" customHeight="1" x14ac:dyDescent="0.3">
      <c r="A5771" s="6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1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/>
      <c r="N5771" s="1" t="s">
        <v>34</v>
      </c>
      <c r="O5771" s="7">
        <f t="shared" si="182"/>
        <v>994.6404</v>
      </c>
      <c r="P5771" s="1" t="str">
        <f>IF(Table1[[#This Row],[quantity]]&gt;=6,"Bulk Order","-")</f>
        <v>-</v>
      </c>
    </row>
    <row r="5772" spans="1:16" ht="14.25" customHeight="1" x14ac:dyDescent="0.3">
      <c r="A5772" s="6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1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/>
      <c r="N5772" s="1" t="s">
        <v>17</v>
      </c>
      <c r="O5772" s="7">
        <f t="shared" si="182"/>
        <v>1163.7574999999999</v>
      </c>
      <c r="P5772" s="1" t="str">
        <f>IF(Table1[[#This Row],[quantity]]&gt;=6,"Bulk Order","-")</f>
        <v>Bulk Order</v>
      </c>
    </row>
    <row r="5773" spans="1:16" ht="14.25" customHeight="1" x14ac:dyDescent="0.3">
      <c r="A5773" s="6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1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/>
      <c r="N5773" s="1" t="s">
        <v>17</v>
      </c>
      <c r="O5773" s="7">
        <f t="shared" si="182"/>
        <v>1202.607</v>
      </c>
      <c r="P5773" s="1" t="str">
        <f>IF(Table1[[#This Row],[quantity]]&gt;=6,"Bulk Order","-")</f>
        <v>Bulk Order</v>
      </c>
    </row>
    <row r="5774" spans="1:16" ht="14.25" customHeight="1" x14ac:dyDescent="0.3">
      <c r="A5774" s="6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1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/>
      <c r="N5774" s="1" t="s">
        <v>48</v>
      </c>
      <c r="O5774" s="7">
        <f t="shared" si="182"/>
        <v>3716.8845000000001</v>
      </c>
      <c r="P5774" s="1" t="str">
        <f>IF(Table1[[#This Row],[quantity]]&gt;=6,"Bulk Order","-")</f>
        <v>Bulk Order</v>
      </c>
    </row>
    <row r="5775" spans="1:16" ht="14.25" customHeight="1" x14ac:dyDescent="0.3">
      <c r="A5775" s="6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1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/>
      <c r="N5775" s="1" t="s">
        <v>23</v>
      </c>
      <c r="O5775" s="7">
        <f t="shared" si="182"/>
        <v>744.58280000000002</v>
      </c>
      <c r="P5775" s="1" t="str">
        <f>IF(Table1[[#This Row],[quantity]]&gt;=6,"Bulk Order","-")</f>
        <v>-</v>
      </c>
    </row>
    <row r="5776" spans="1:16" ht="14.25" customHeight="1" x14ac:dyDescent="0.3">
      <c r="A5776" s="6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1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/>
      <c r="N5776" s="1" t="s">
        <v>34</v>
      </c>
      <c r="O5776" s="7">
        <f t="shared" si="182"/>
        <v>3562.0740000000001</v>
      </c>
      <c r="P5776" s="1" t="str">
        <f>IF(Table1[[#This Row],[quantity]]&gt;=6,"Bulk Order","-")</f>
        <v>Bulk Order</v>
      </c>
    </row>
    <row r="5777" spans="1:16" ht="14.25" customHeight="1" x14ac:dyDescent="0.3">
      <c r="A5777" s="6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1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/>
      <c r="N5777" s="1" t="s">
        <v>39</v>
      </c>
      <c r="O5777" s="7">
        <f t="shared" si="182"/>
        <v>3087.4535999999998</v>
      </c>
      <c r="P5777" s="1" t="str">
        <f>IF(Table1[[#This Row],[quantity]]&gt;=6,"Bulk Order","-")</f>
        <v>-</v>
      </c>
    </row>
    <row r="5778" spans="1:16" ht="14.25" customHeight="1" x14ac:dyDescent="0.3">
      <c r="A5778" s="6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1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/>
      <c r="N5778" s="1" t="s">
        <v>17</v>
      </c>
      <c r="O5778" s="7">
        <f t="shared" si="182"/>
        <v>1850.8445999999999</v>
      </c>
      <c r="P5778" s="1" t="str">
        <f>IF(Table1[[#This Row],[quantity]]&gt;=6,"Bulk Order","-")</f>
        <v>Bulk Order</v>
      </c>
    </row>
    <row r="5779" spans="1:16" ht="14.25" customHeight="1" x14ac:dyDescent="0.3">
      <c r="A5779" s="6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1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/>
      <c r="N5779" s="1" t="s">
        <v>17</v>
      </c>
      <c r="O5779" s="7">
        <f t="shared" si="182"/>
        <v>1843.9880000000003</v>
      </c>
      <c r="P5779" s="1" t="str">
        <f>IF(Table1[[#This Row],[quantity]]&gt;=6,"Bulk Order","-")</f>
        <v>-</v>
      </c>
    </row>
    <row r="5780" spans="1:16" ht="14.25" customHeight="1" x14ac:dyDescent="0.3">
      <c r="A5780" s="6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1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/>
      <c r="N5780" s="1" t="s">
        <v>23</v>
      </c>
      <c r="O5780" s="7">
        <f t="shared" si="182"/>
        <v>3529.5589999999997</v>
      </c>
      <c r="P5780" s="1" t="str">
        <f>IF(Table1[[#This Row],[quantity]]&gt;=6,"Bulk Order","-")</f>
        <v>Bulk Order</v>
      </c>
    </row>
    <row r="5781" spans="1:16" ht="14.25" customHeight="1" x14ac:dyDescent="0.3">
      <c r="A5781" s="6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1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/>
      <c r="N5781" s="1" t="s">
        <v>17</v>
      </c>
      <c r="O5781" s="7">
        <f t="shared" si="182"/>
        <v>91.4375</v>
      </c>
      <c r="P5781" s="1" t="str">
        <f>IF(Table1[[#This Row],[quantity]]&gt;=6,"Bulk Order","-")</f>
        <v>-</v>
      </c>
    </row>
    <row r="5782" spans="1:16" ht="14.25" customHeight="1" x14ac:dyDescent="0.3">
      <c r="A5782" s="6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1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/>
      <c r="N5782" s="1" t="s">
        <v>39</v>
      </c>
      <c r="O5782" s="7">
        <f t="shared" si="182"/>
        <v>1230.0596</v>
      </c>
      <c r="P5782" s="1" t="str">
        <f>IF(Table1[[#This Row],[quantity]]&gt;=6,"Bulk Order","-")</f>
        <v>-</v>
      </c>
    </row>
    <row r="5783" spans="1:16" ht="14.25" customHeight="1" x14ac:dyDescent="0.3">
      <c r="A5783" s="6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1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/>
      <c r="N5783" s="1" t="s">
        <v>39</v>
      </c>
      <c r="O5783" s="7">
        <f t="shared" si="182"/>
        <v>3187.8260999999998</v>
      </c>
      <c r="P5783" s="1" t="str">
        <f>IF(Table1[[#This Row],[quantity]]&gt;=6,"Bulk Order","-")</f>
        <v>Bulk Order</v>
      </c>
    </row>
    <row r="5784" spans="1:16" ht="14.25" customHeight="1" x14ac:dyDescent="0.3">
      <c r="A5784" s="6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1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/>
      <c r="N5784" s="1" t="s">
        <v>34</v>
      </c>
      <c r="O5784" s="7">
        <f t="shared" si="182"/>
        <v>3950.2</v>
      </c>
      <c r="P5784" s="1" t="str">
        <f>IF(Table1[[#This Row],[quantity]]&gt;=6,"Bulk Order","-")</f>
        <v>Bulk Order</v>
      </c>
    </row>
    <row r="5785" spans="1:16" ht="14.25" customHeight="1" x14ac:dyDescent="0.3">
      <c r="A5785" s="6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1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/>
      <c r="N5785" s="1" t="s">
        <v>34</v>
      </c>
      <c r="O5785" s="7">
        <f t="shared" si="182"/>
        <v>79.747199999999992</v>
      </c>
      <c r="P5785" s="1" t="str">
        <f>IF(Table1[[#This Row],[quantity]]&gt;=6,"Bulk Order","-")</f>
        <v>-</v>
      </c>
    </row>
    <row r="5786" spans="1:16" ht="14.25" customHeight="1" x14ac:dyDescent="0.3">
      <c r="A5786" s="6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1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/>
      <c r="N5786" s="1" t="s">
        <v>28</v>
      </c>
      <c r="O5786" s="7">
        <f t="shared" si="182"/>
        <v>2131.0652</v>
      </c>
      <c r="P5786" s="1" t="str">
        <f>IF(Table1[[#This Row],[quantity]]&gt;=6,"Bulk Order","-")</f>
        <v>Bulk Order</v>
      </c>
    </row>
    <row r="5787" spans="1:16" ht="14.25" customHeight="1" x14ac:dyDescent="0.3">
      <c r="A5787" s="6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1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/>
      <c r="N5787" s="1" t="s">
        <v>28</v>
      </c>
      <c r="O5787" s="7">
        <f t="shared" si="182"/>
        <v>2498.4720000000002</v>
      </c>
      <c r="P5787" s="1" t="str">
        <f>IF(Table1[[#This Row],[quantity]]&gt;=6,"Bulk Order","-")</f>
        <v>Bulk Order</v>
      </c>
    </row>
    <row r="5788" spans="1:16" ht="14.25" customHeight="1" x14ac:dyDescent="0.3">
      <c r="A5788" s="6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1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/>
      <c r="N5788" s="1" t="s">
        <v>39</v>
      </c>
      <c r="O5788" s="7">
        <f t="shared" si="182"/>
        <v>3768.2658000000001</v>
      </c>
      <c r="P5788" s="1" t="str">
        <f>IF(Table1[[#This Row],[quantity]]&gt;=6,"Bulk Order","-")</f>
        <v>-</v>
      </c>
    </row>
    <row r="5789" spans="1:16" ht="14.25" customHeight="1" x14ac:dyDescent="0.3">
      <c r="A5789" s="6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1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/>
      <c r="N5789" s="1" t="s">
        <v>23</v>
      </c>
      <c r="O5789" s="7">
        <f t="shared" si="182"/>
        <v>194.16669999999999</v>
      </c>
      <c r="P5789" s="1" t="str">
        <f>IF(Table1[[#This Row],[quantity]]&gt;=6,"Bulk Order","-")</f>
        <v>-</v>
      </c>
    </row>
    <row r="5790" spans="1:16" ht="14.25" customHeight="1" x14ac:dyDescent="0.3">
      <c r="A5790" s="6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1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/>
      <c r="N5790" s="1" t="s">
        <v>17</v>
      </c>
      <c r="O5790" s="7">
        <f t="shared" si="182"/>
        <v>2398.3986999999997</v>
      </c>
      <c r="P5790" s="1" t="str">
        <f>IF(Table1[[#This Row],[quantity]]&gt;=6,"Bulk Order","-")</f>
        <v>-</v>
      </c>
    </row>
    <row r="5791" spans="1:16" ht="14.25" customHeight="1" x14ac:dyDescent="0.3">
      <c r="A5791" s="6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1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/>
      <c r="N5791" s="1" t="s">
        <v>39</v>
      </c>
      <c r="O5791" s="7">
        <f t="shared" si="182"/>
        <v>116.1696</v>
      </c>
      <c r="P5791" s="1" t="str">
        <f>IF(Table1[[#This Row],[quantity]]&gt;=6,"Bulk Order","-")</f>
        <v>-</v>
      </c>
    </row>
    <row r="5792" spans="1:16" ht="14.25" customHeight="1" x14ac:dyDescent="0.3">
      <c r="A5792" s="6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1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/>
      <c r="N5792" s="1" t="s">
        <v>28</v>
      </c>
      <c r="O5792" s="7">
        <f t="shared" si="182"/>
        <v>3056.0684000000001</v>
      </c>
      <c r="P5792" s="1" t="str">
        <f>IF(Table1[[#This Row],[quantity]]&gt;=6,"Bulk Order","-")</f>
        <v>-</v>
      </c>
    </row>
    <row r="5793" spans="1:16" ht="14.25" customHeight="1" x14ac:dyDescent="0.3">
      <c r="A5793" s="6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1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/>
      <c r="N5793" s="1" t="s">
        <v>23</v>
      </c>
      <c r="O5793" s="7">
        <f t="shared" si="182"/>
        <v>903.55439999999999</v>
      </c>
      <c r="P5793" s="1" t="str">
        <f>IF(Table1[[#This Row],[quantity]]&gt;=6,"Bulk Order","-")</f>
        <v>Bulk Order</v>
      </c>
    </row>
    <row r="5794" spans="1:16" ht="14.25" customHeight="1" x14ac:dyDescent="0.3">
      <c r="A5794" s="6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1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/>
      <c r="N5794" s="1" t="s">
        <v>28</v>
      </c>
      <c r="O5794" s="7">
        <f t="shared" si="182"/>
        <v>3273.6814999999997</v>
      </c>
      <c r="P5794" s="1" t="str">
        <f>IF(Table1[[#This Row],[quantity]]&gt;=6,"Bulk Order","-")</f>
        <v>Bulk Order</v>
      </c>
    </row>
    <row r="5795" spans="1:16" ht="14.25" customHeight="1" x14ac:dyDescent="0.3">
      <c r="A5795" s="6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1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/>
      <c r="N5795" s="1" t="s">
        <v>48</v>
      </c>
      <c r="O5795" s="7">
        <f t="shared" si="182"/>
        <v>4114.6562999999996</v>
      </c>
      <c r="P5795" s="1" t="str">
        <f>IF(Table1[[#This Row],[quantity]]&gt;=6,"Bulk Order","-")</f>
        <v>Bulk Order</v>
      </c>
    </row>
    <row r="5796" spans="1:16" ht="14.25" customHeight="1" x14ac:dyDescent="0.3">
      <c r="A5796" s="6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1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/>
      <c r="N5796" s="1" t="s">
        <v>28</v>
      </c>
      <c r="O5796" s="7">
        <f t="shared" si="182"/>
        <v>2832.0355999999997</v>
      </c>
      <c r="P5796" s="1" t="str">
        <f>IF(Table1[[#This Row],[quantity]]&gt;=6,"Bulk Order","-")</f>
        <v>-</v>
      </c>
    </row>
    <row r="5797" spans="1:16" ht="14.25" customHeight="1" x14ac:dyDescent="0.3">
      <c r="A5797" s="6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1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/>
      <c r="N5797" s="1" t="s">
        <v>34</v>
      </c>
      <c r="O5797" s="7">
        <f t="shared" si="182"/>
        <v>3808.9690000000001</v>
      </c>
      <c r="P5797" s="1" t="str">
        <f>IF(Table1[[#This Row],[quantity]]&gt;=6,"Bulk Order","-")</f>
        <v>Bulk Order</v>
      </c>
    </row>
    <row r="5798" spans="1:16" ht="14.25" customHeight="1" x14ac:dyDescent="0.3">
      <c r="A5798" s="6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1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/>
      <c r="N5798" s="1" t="s">
        <v>48</v>
      </c>
      <c r="O5798" s="7">
        <f t="shared" si="182"/>
        <v>836.22799999999995</v>
      </c>
      <c r="P5798" s="1" t="str">
        <f>IF(Table1[[#This Row],[quantity]]&gt;=6,"Bulk Order","-")</f>
        <v>-</v>
      </c>
    </row>
    <row r="5799" spans="1:16" ht="14.25" customHeight="1" x14ac:dyDescent="0.3">
      <c r="A5799" s="6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1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/>
      <c r="N5799" s="1" t="s">
        <v>23</v>
      </c>
      <c r="O5799" s="7">
        <f t="shared" si="182"/>
        <v>1032.4692</v>
      </c>
      <c r="P5799" s="1" t="str">
        <f>IF(Table1[[#This Row],[quantity]]&gt;=6,"Bulk Order","-")</f>
        <v>-</v>
      </c>
    </row>
    <row r="5800" spans="1:16" ht="14.25" customHeight="1" x14ac:dyDescent="0.3">
      <c r="A5800" s="6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1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/>
      <c r="N5800" s="1" t="s">
        <v>48</v>
      </c>
      <c r="O5800" s="7">
        <f t="shared" si="182"/>
        <v>2723.0352000000003</v>
      </c>
      <c r="P5800" s="1" t="str">
        <f>IF(Table1[[#This Row],[quantity]]&gt;=6,"Bulk Order","-")</f>
        <v>Bulk Order</v>
      </c>
    </row>
    <row r="5801" spans="1:16" ht="14.25" customHeight="1" x14ac:dyDescent="0.3">
      <c r="A5801" s="6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1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/>
      <c r="N5801" s="1" t="s">
        <v>17</v>
      </c>
      <c r="O5801" s="7">
        <f t="shared" si="182"/>
        <v>2572.2498000000001</v>
      </c>
      <c r="P5801" s="1" t="str">
        <f>IF(Table1[[#This Row],[quantity]]&gt;=6,"Bulk Order","-")</f>
        <v>Bulk Order</v>
      </c>
    </row>
    <row r="5802" spans="1:16" ht="14.25" customHeight="1" x14ac:dyDescent="0.3">
      <c r="A5802" s="6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1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/>
      <c r="N5802" s="1" t="s">
        <v>28</v>
      </c>
      <c r="O5802" s="7">
        <f t="shared" si="182"/>
        <v>139.38399999999999</v>
      </c>
      <c r="P5802" s="1" t="str">
        <f>IF(Table1[[#This Row],[quantity]]&gt;=6,"Bulk Order","-")</f>
        <v>Bulk Order</v>
      </c>
    </row>
    <row r="5803" spans="1:16" ht="14.25" customHeight="1" x14ac:dyDescent="0.3">
      <c r="A5803" s="6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1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/>
      <c r="N5803" s="1" t="s">
        <v>28</v>
      </c>
      <c r="O5803" s="7">
        <f t="shared" si="182"/>
        <v>1575.1788000000001</v>
      </c>
      <c r="P5803" s="1" t="str">
        <f>IF(Table1[[#This Row],[quantity]]&gt;=6,"Bulk Order","-")</f>
        <v>Bulk Order</v>
      </c>
    </row>
    <row r="5804" spans="1:16" ht="14.25" customHeight="1" x14ac:dyDescent="0.3">
      <c r="A5804" s="6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1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/>
      <c r="N5804" s="1" t="s">
        <v>48</v>
      </c>
      <c r="O5804" s="7">
        <f t="shared" si="182"/>
        <v>3906.7993999999999</v>
      </c>
      <c r="P5804" s="1" t="str">
        <f>IF(Table1[[#This Row],[quantity]]&gt;=6,"Bulk Order","-")</f>
        <v>Bulk Order</v>
      </c>
    </row>
    <row r="5805" spans="1:16" ht="14.25" customHeight="1" x14ac:dyDescent="0.3">
      <c r="A5805" s="6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1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/>
      <c r="N5805" s="1" t="s">
        <v>39</v>
      </c>
      <c r="O5805" s="7">
        <f t="shared" si="182"/>
        <v>4141.8032000000003</v>
      </c>
      <c r="P5805" s="1" t="str">
        <f>IF(Table1[[#This Row],[quantity]]&gt;=6,"Bulk Order","-")</f>
        <v>-</v>
      </c>
    </row>
    <row r="5806" spans="1:16" ht="14.25" customHeight="1" x14ac:dyDescent="0.3">
      <c r="A5806" s="6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1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/>
      <c r="N5806" s="1" t="s">
        <v>34</v>
      </c>
      <c r="O5806" s="7">
        <f t="shared" si="182"/>
        <v>813.36360000000013</v>
      </c>
      <c r="P5806" s="1" t="str">
        <f>IF(Table1[[#This Row],[quantity]]&gt;=6,"Bulk Order","-")</f>
        <v>-</v>
      </c>
    </row>
    <row r="5807" spans="1:16" ht="14.25" customHeight="1" x14ac:dyDescent="0.3">
      <c r="A5807" s="6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1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/>
      <c r="N5807" s="1" t="s">
        <v>28</v>
      </c>
      <c r="O5807" s="7">
        <f t="shared" si="182"/>
        <v>1202.6882000000001</v>
      </c>
      <c r="P5807" s="1" t="str">
        <f>IF(Table1[[#This Row],[quantity]]&gt;=6,"Bulk Order","-")</f>
        <v>-</v>
      </c>
    </row>
    <row r="5808" spans="1:16" ht="14.25" customHeight="1" x14ac:dyDescent="0.3">
      <c r="A5808" s="6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1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/>
      <c r="N5808" s="1" t="s">
        <v>39</v>
      </c>
      <c r="O5808" s="7">
        <f t="shared" si="182"/>
        <v>1792.8477</v>
      </c>
      <c r="P5808" s="1" t="str">
        <f>IF(Table1[[#This Row],[quantity]]&gt;=6,"Bulk Order","-")</f>
        <v>-</v>
      </c>
    </row>
    <row r="5809" spans="1:16" ht="14.25" customHeight="1" x14ac:dyDescent="0.3">
      <c r="A5809" s="6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1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/>
      <c r="N5809" s="1" t="s">
        <v>28</v>
      </c>
      <c r="O5809" s="7">
        <f t="shared" si="182"/>
        <v>3722.4168000000004</v>
      </c>
      <c r="P5809" s="1" t="str">
        <f>IF(Table1[[#This Row],[quantity]]&gt;=6,"Bulk Order","-")</f>
        <v>-</v>
      </c>
    </row>
    <row r="5810" spans="1:16" ht="14.25" customHeight="1" x14ac:dyDescent="0.3">
      <c r="A5810" s="6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1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/>
      <c r="N5810" s="1" t="s">
        <v>39</v>
      </c>
      <c r="O5810" s="7">
        <f t="shared" si="182"/>
        <v>2354.8899000000001</v>
      </c>
      <c r="P5810" s="1" t="str">
        <f>IF(Table1[[#This Row],[quantity]]&gt;=6,"Bulk Order","-")</f>
        <v>-</v>
      </c>
    </row>
    <row r="5811" spans="1:16" ht="14.25" customHeight="1" x14ac:dyDescent="0.3">
      <c r="A5811" s="6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1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/>
      <c r="N5811" s="1" t="s">
        <v>34</v>
      </c>
      <c r="O5811" s="7">
        <f t="shared" si="182"/>
        <v>3051.8334000000004</v>
      </c>
      <c r="P5811" s="1" t="str">
        <f>IF(Table1[[#This Row],[quantity]]&gt;=6,"Bulk Order","-")</f>
        <v>Bulk Order</v>
      </c>
    </row>
    <row r="5812" spans="1:16" ht="14.25" customHeight="1" x14ac:dyDescent="0.3">
      <c r="A5812" s="6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1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/>
      <c r="N5812" s="1" t="s">
        <v>34</v>
      </c>
      <c r="O5812" s="7">
        <f t="shared" si="182"/>
        <v>2891.0591999999997</v>
      </c>
      <c r="P5812" s="1" t="str">
        <f>IF(Table1[[#This Row],[quantity]]&gt;=6,"Bulk Order","-")</f>
        <v>-</v>
      </c>
    </row>
    <row r="5813" spans="1:16" ht="14.25" customHeight="1" x14ac:dyDescent="0.3">
      <c r="A5813" s="6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1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/>
      <c r="N5813" s="1" t="s">
        <v>34</v>
      </c>
      <c r="O5813" s="7">
        <f t="shared" si="182"/>
        <v>3005.1944999999996</v>
      </c>
      <c r="P5813" s="1" t="str">
        <f>IF(Table1[[#This Row],[quantity]]&gt;=6,"Bulk Order","-")</f>
        <v>-</v>
      </c>
    </row>
    <row r="5814" spans="1:16" ht="14.25" customHeight="1" x14ac:dyDescent="0.3">
      <c r="A5814" s="6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1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/>
      <c r="N5814" s="1" t="s">
        <v>34</v>
      </c>
      <c r="O5814" s="7">
        <f t="shared" si="182"/>
        <v>3684.31</v>
      </c>
      <c r="P5814" s="1" t="str">
        <f>IF(Table1[[#This Row],[quantity]]&gt;=6,"Bulk Order","-")</f>
        <v>Bulk Order</v>
      </c>
    </row>
    <row r="5815" spans="1:16" ht="14.25" customHeight="1" x14ac:dyDescent="0.3">
      <c r="A5815" s="6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1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/>
      <c r="N5815" s="1" t="s">
        <v>17</v>
      </c>
      <c r="O5815" s="7">
        <f t="shared" si="182"/>
        <v>4224.3455999999996</v>
      </c>
      <c r="P5815" s="1" t="str">
        <f>IF(Table1[[#This Row],[quantity]]&gt;=6,"Bulk Order","-")</f>
        <v>Bulk Order</v>
      </c>
    </row>
    <row r="5816" spans="1:16" ht="14.25" customHeight="1" x14ac:dyDescent="0.3">
      <c r="A5816" s="6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1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/>
      <c r="N5816" s="1" t="s">
        <v>48</v>
      </c>
      <c r="O5816" s="7">
        <f t="shared" si="182"/>
        <v>2503.152</v>
      </c>
      <c r="P5816" s="1" t="str">
        <f>IF(Table1[[#This Row],[quantity]]&gt;=6,"Bulk Order","-")</f>
        <v>-</v>
      </c>
    </row>
    <row r="5817" spans="1:16" ht="14.25" customHeight="1" x14ac:dyDescent="0.3">
      <c r="A5817" s="6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1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/>
      <c r="N5817" s="1" t="s">
        <v>28</v>
      </c>
      <c r="O5817" s="7">
        <f t="shared" si="182"/>
        <v>765.97169999999994</v>
      </c>
      <c r="P5817" s="1" t="str">
        <f>IF(Table1[[#This Row],[quantity]]&gt;=6,"Bulk Order","-")</f>
        <v>Bulk Order</v>
      </c>
    </row>
    <row r="5818" spans="1:16" ht="14.25" customHeight="1" x14ac:dyDescent="0.3">
      <c r="A5818" s="6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1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/>
      <c r="N5818" s="1" t="s">
        <v>28</v>
      </c>
      <c r="O5818" s="7">
        <f t="shared" si="182"/>
        <v>1016.5259</v>
      </c>
      <c r="P5818" s="1" t="str">
        <f>IF(Table1[[#This Row],[quantity]]&gt;=6,"Bulk Order","-")</f>
        <v>-</v>
      </c>
    </row>
    <row r="5819" spans="1:16" ht="14.25" customHeight="1" x14ac:dyDescent="0.3">
      <c r="A5819" s="6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1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/>
      <c r="N5819" s="1" t="s">
        <v>23</v>
      </c>
      <c r="O5819" s="7">
        <f t="shared" si="182"/>
        <v>2254.4495999999999</v>
      </c>
      <c r="P5819" s="1" t="str">
        <f>IF(Table1[[#This Row],[quantity]]&gt;=6,"Bulk Order","-")</f>
        <v>-</v>
      </c>
    </row>
    <row r="5820" spans="1:16" ht="14.25" customHeight="1" x14ac:dyDescent="0.3">
      <c r="A5820" s="6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1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/>
      <c r="N5820" s="1" t="s">
        <v>23</v>
      </c>
      <c r="O5820" s="7">
        <f t="shared" si="182"/>
        <v>437.68199999999996</v>
      </c>
      <c r="P5820" s="1" t="str">
        <f>IF(Table1[[#This Row],[quantity]]&gt;=6,"Bulk Order","-")</f>
        <v>Bulk Order</v>
      </c>
    </row>
    <row r="5821" spans="1:16" ht="14.25" customHeight="1" x14ac:dyDescent="0.3">
      <c r="A5821" s="6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1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/>
      <c r="N5821" s="1" t="s">
        <v>39</v>
      </c>
      <c r="O5821" s="7">
        <f t="shared" si="182"/>
        <v>1156.078</v>
      </c>
      <c r="P5821" s="1" t="str">
        <f>IF(Table1[[#This Row],[quantity]]&gt;=6,"Bulk Order","-")</f>
        <v>Bulk Order</v>
      </c>
    </row>
    <row r="5822" spans="1:16" ht="14.25" customHeight="1" x14ac:dyDescent="0.3">
      <c r="A5822" s="6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1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/>
      <c r="N5822" s="1" t="s">
        <v>23</v>
      </c>
      <c r="O5822" s="7">
        <f t="shared" si="182"/>
        <v>3255.7638000000002</v>
      </c>
      <c r="P5822" s="1" t="str">
        <f>IF(Table1[[#This Row],[quantity]]&gt;=6,"Bulk Order","-")</f>
        <v>-</v>
      </c>
    </row>
    <row r="5823" spans="1:16" ht="14.25" customHeight="1" x14ac:dyDescent="0.3">
      <c r="A5823" s="6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1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/>
      <c r="N5823" s="1" t="s">
        <v>17</v>
      </c>
      <c r="O5823" s="7">
        <f t="shared" si="182"/>
        <v>2941.1063999999997</v>
      </c>
      <c r="P5823" s="1" t="str">
        <f>IF(Table1[[#This Row],[quantity]]&gt;=6,"Bulk Order","-")</f>
        <v>Bulk Order</v>
      </c>
    </row>
    <row r="5824" spans="1:16" ht="14.25" customHeight="1" x14ac:dyDescent="0.3">
      <c r="A5824" s="6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1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/>
      <c r="N5824" s="1" t="s">
        <v>23</v>
      </c>
      <c r="O5824" s="7">
        <f t="shared" si="182"/>
        <v>530.42719999999997</v>
      </c>
      <c r="P5824" s="1" t="str">
        <f>IF(Table1[[#This Row],[quantity]]&gt;=6,"Bulk Order","-")</f>
        <v>-</v>
      </c>
    </row>
    <row r="5825" spans="1:16" ht="14.25" customHeight="1" x14ac:dyDescent="0.3">
      <c r="A5825" s="6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1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/>
      <c r="N5825" s="1" t="s">
        <v>28</v>
      </c>
      <c r="O5825" s="7">
        <f t="shared" si="182"/>
        <v>2315.4954000000002</v>
      </c>
      <c r="P5825" s="1" t="str">
        <f>IF(Table1[[#This Row],[quantity]]&gt;=6,"Bulk Order","-")</f>
        <v>Bulk Order</v>
      </c>
    </row>
    <row r="5826" spans="1:16" ht="14.25" customHeight="1" x14ac:dyDescent="0.3">
      <c r="A5826" s="6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1"/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/>
      <c r="N5826" s="1" t="s">
        <v>23</v>
      </c>
      <c r="O5826" s="7">
        <f t="shared" si="182"/>
        <v>2402.1563999999998</v>
      </c>
      <c r="P5826" s="1" t="str">
        <f>IF(Table1[[#This Row],[quantity]]&gt;=6,"Bulk Order","-")</f>
        <v>Bulk Order</v>
      </c>
    </row>
    <row r="5827" spans="1:16" ht="14.25" customHeight="1" x14ac:dyDescent="0.3">
      <c r="A5827" s="6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ref="F5827:F5890" si="183">D5827*E5827</f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/>
      <c r="N5827" s="1" t="s">
        <v>34</v>
      </c>
      <c r="O5827" s="7">
        <f t="shared" ref="O5827:O5890" si="184">D5827-F5827</f>
        <v>1332.1296</v>
      </c>
      <c r="P5827" s="1" t="str">
        <f>IF(Table1[[#This Row],[quantity]]&gt;=6,"Bulk Order","-")</f>
        <v>Bulk Order</v>
      </c>
    </row>
    <row r="5828" spans="1:16" ht="14.25" customHeight="1" x14ac:dyDescent="0.3">
      <c r="A5828" s="6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3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/>
      <c r="N5828" s="1" t="s">
        <v>28</v>
      </c>
      <c r="O5828" s="7">
        <f t="shared" si="184"/>
        <v>4226.6547999999993</v>
      </c>
      <c r="P5828" s="1" t="str">
        <f>IF(Table1[[#This Row],[quantity]]&gt;=6,"Bulk Order","-")</f>
        <v>-</v>
      </c>
    </row>
    <row r="5829" spans="1:16" ht="14.25" customHeight="1" x14ac:dyDescent="0.3">
      <c r="A5829" s="6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3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/>
      <c r="N5829" s="1" t="s">
        <v>39</v>
      </c>
      <c r="O5829" s="7">
        <f t="shared" si="184"/>
        <v>2409.2044000000001</v>
      </c>
      <c r="P5829" s="1" t="str">
        <f>IF(Table1[[#This Row],[quantity]]&gt;=6,"Bulk Order","-")</f>
        <v>Bulk Order</v>
      </c>
    </row>
    <row r="5830" spans="1:16" ht="14.25" customHeight="1" x14ac:dyDescent="0.3">
      <c r="A5830" s="6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3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/>
      <c r="N5830" s="1" t="s">
        <v>28</v>
      </c>
      <c r="O5830" s="7">
        <f t="shared" si="184"/>
        <v>3775.2483999999999</v>
      </c>
      <c r="P5830" s="1" t="str">
        <f>IF(Table1[[#This Row],[quantity]]&gt;=6,"Bulk Order","-")</f>
        <v>Bulk Order</v>
      </c>
    </row>
    <row r="5831" spans="1:16" ht="14.25" customHeight="1" x14ac:dyDescent="0.3">
      <c r="A5831" s="6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3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/>
      <c r="N5831" s="1" t="s">
        <v>39</v>
      </c>
      <c r="O5831" s="7">
        <f t="shared" si="184"/>
        <v>401.52099999999996</v>
      </c>
      <c r="P5831" s="1" t="str">
        <f>IF(Table1[[#This Row],[quantity]]&gt;=6,"Bulk Order","-")</f>
        <v>Bulk Order</v>
      </c>
    </row>
    <row r="5832" spans="1:16" ht="14.25" customHeight="1" x14ac:dyDescent="0.3">
      <c r="A5832" s="6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3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/>
      <c r="N5832" s="1" t="s">
        <v>34</v>
      </c>
      <c r="O5832" s="7">
        <f t="shared" si="184"/>
        <v>1361.6543999999999</v>
      </c>
      <c r="P5832" s="1" t="str">
        <f>IF(Table1[[#This Row],[quantity]]&gt;=6,"Bulk Order","-")</f>
        <v>Bulk Order</v>
      </c>
    </row>
    <row r="5833" spans="1:16" ht="14.25" customHeight="1" x14ac:dyDescent="0.3">
      <c r="A5833" s="6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3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/>
      <c r="N5833" s="1" t="s">
        <v>39</v>
      </c>
      <c r="O5833" s="7">
        <f t="shared" si="184"/>
        <v>4150.2483000000002</v>
      </c>
      <c r="P5833" s="1" t="str">
        <f>IF(Table1[[#This Row],[quantity]]&gt;=6,"Bulk Order","-")</f>
        <v>-</v>
      </c>
    </row>
    <row r="5834" spans="1:16" ht="14.25" customHeight="1" x14ac:dyDescent="0.3">
      <c r="A5834" s="6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3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/>
      <c r="N5834" s="1" t="s">
        <v>28</v>
      </c>
      <c r="O5834" s="7">
        <f t="shared" si="184"/>
        <v>2040.8903999999998</v>
      </c>
      <c r="P5834" s="1" t="str">
        <f>IF(Table1[[#This Row],[quantity]]&gt;=6,"Bulk Order","-")</f>
        <v>-</v>
      </c>
    </row>
    <row r="5835" spans="1:16" ht="14.25" customHeight="1" x14ac:dyDescent="0.3">
      <c r="A5835" s="6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3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/>
      <c r="N5835" s="1" t="s">
        <v>28</v>
      </c>
      <c r="O5835" s="7">
        <f t="shared" si="184"/>
        <v>899.08</v>
      </c>
      <c r="P5835" s="1" t="str">
        <f>IF(Table1[[#This Row],[quantity]]&gt;=6,"Bulk Order","-")</f>
        <v>-</v>
      </c>
    </row>
    <row r="5836" spans="1:16" ht="14.25" customHeight="1" x14ac:dyDescent="0.3">
      <c r="A5836" s="6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3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/>
      <c r="N5836" s="1" t="s">
        <v>39</v>
      </c>
      <c r="O5836" s="7">
        <f t="shared" si="184"/>
        <v>3692.0524</v>
      </c>
      <c r="P5836" s="1" t="str">
        <f>IF(Table1[[#This Row],[quantity]]&gt;=6,"Bulk Order","-")</f>
        <v>-</v>
      </c>
    </row>
    <row r="5837" spans="1:16" ht="14.25" customHeight="1" x14ac:dyDescent="0.3">
      <c r="A5837" s="6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3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/>
      <c r="N5837" s="1" t="s">
        <v>17</v>
      </c>
      <c r="O5837" s="7">
        <f t="shared" si="184"/>
        <v>3765.3466000000003</v>
      </c>
      <c r="P5837" s="1" t="str">
        <f>IF(Table1[[#This Row],[quantity]]&gt;=6,"Bulk Order","-")</f>
        <v>-</v>
      </c>
    </row>
    <row r="5838" spans="1:16" ht="14.25" customHeight="1" x14ac:dyDescent="0.3">
      <c r="A5838" s="6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3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/>
      <c r="N5838" s="1" t="s">
        <v>39</v>
      </c>
      <c r="O5838" s="7">
        <f t="shared" si="184"/>
        <v>2527.7251999999999</v>
      </c>
      <c r="P5838" s="1" t="str">
        <f>IF(Table1[[#This Row],[quantity]]&gt;=6,"Bulk Order","-")</f>
        <v>Bulk Order</v>
      </c>
    </row>
    <row r="5839" spans="1:16" ht="14.25" customHeight="1" x14ac:dyDescent="0.3">
      <c r="A5839" s="6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3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/>
      <c r="N5839" s="1" t="s">
        <v>28</v>
      </c>
      <c r="O5839" s="7">
        <f t="shared" si="184"/>
        <v>1939.6184000000001</v>
      </c>
      <c r="P5839" s="1" t="str">
        <f>IF(Table1[[#This Row],[quantity]]&gt;=6,"Bulk Order","-")</f>
        <v>Bulk Order</v>
      </c>
    </row>
    <row r="5840" spans="1:16" ht="14.25" customHeight="1" x14ac:dyDescent="0.3">
      <c r="A5840" s="6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3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/>
      <c r="N5840" s="1" t="s">
        <v>34</v>
      </c>
      <c r="O5840" s="7">
        <f t="shared" si="184"/>
        <v>120.267</v>
      </c>
      <c r="P5840" s="1" t="str">
        <f>IF(Table1[[#This Row],[quantity]]&gt;=6,"Bulk Order","-")</f>
        <v>-</v>
      </c>
    </row>
    <row r="5841" spans="1:16" ht="14.25" customHeight="1" x14ac:dyDescent="0.3">
      <c r="A5841" s="6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3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/>
      <c r="N5841" s="1" t="s">
        <v>39</v>
      </c>
      <c r="O5841" s="7">
        <f t="shared" si="184"/>
        <v>2502.5037000000002</v>
      </c>
      <c r="P5841" s="1" t="str">
        <f>IF(Table1[[#This Row],[quantity]]&gt;=6,"Bulk Order","-")</f>
        <v>Bulk Order</v>
      </c>
    </row>
    <row r="5842" spans="1:16" ht="14.25" customHeight="1" x14ac:dyDescent="0.3">
      <c r="A5842" s="6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3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/>
      <c r="N5842" s="1" t="s">
        <v>34</v>
      </c>
      <c r="O5842" s="7">
        <f t="shared" si="184"/>
        <v>2308.9845</v>
      </c>
      <c r="P5842" s="1" t="str">
        <f>IF(Table1[[#This Row],[quantity]]&gt;=6,"Bulk Order","-")</f>
        <v>-</v>
      </c>
    </row>
    <row r="5843" spans="1:16" ht="14.25" customHeight="1" x14ac:dyDescent="0.3">
      <c r="A5843" s="6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3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/>
      <c r="N5843" s="1" t="s">
        <v>28</v>
      </c>
      <c r="O5843" s="7">
        <f t="shared" si="184"/>
        <v>260.37210000000005</v>
      </c>
      <c r="P5843" s="1" t="str">
        <f>IF(Table1[[#This Row],[quantity]]&gt;=6,"Bulk Order","-")</f>
        <v>Bulk Order</v>
      </c>
    </row>
    <row r="5844" spans="1:16" ht="14.25" customHeight="1" x14ac:dyDescent="0.3">
      <c r="A5844" s="6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3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/>
      <c r="N5844" s="1" t="s">
        <v>28</v>
      </c>
      <c r="O5844" s="7">
        <f t="shared" si="184"/>
        <v>549.4914</v>
      </c>
      <c r="P5844" s="1" t="str">
        <f>IF(Table1[[#This Row],[quantity]]&gt;=6,"Bulk Order","-")</f>
        <v>Bulk Order</v>
      </c>
    </row>
    <row r="5845" spans="1:16" ht="14.25" customHeight="1" x14ac:dyDescent="0.3">
      <c r="A5845" s="6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3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/>
      <c r="N5845" s="1" t="s">
        <v>48</v>
      </c>
      <c r="O5845" s="7">
        <f t="shared" si="184"/>
        <v>3422.1315</v>
      </c>
      <c r="P5845" s="1" t="str">
        <f>IF(Table1[[#This Row],[quantity]]&gt;=6,"Bulk Order","-")</f>
        <v>-</v>
      </c>
    </row>
    <row r="5846" spans="1:16" ht="14.25" customHeight="1" x14ac:dyDescent="0.3">
      <c r="A5846" s="6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3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/>
      <c r="N5846" s="1" t="s">
        <v>28</v>
      </c>
      <c r="O5846" s="7">
        <f t="shared" si="184"/>
        <v>399.4864</v>
      </c>
      <c r="P5846" s="1" t="str">
        <f>IF(Table1[[#This Row],[quantity]]&gt;=6,"Bulk Order","-")</f>
        <v>-</v>
      </c>
    </row>
    <row r="5847" spans="1:16" ht="14.25" customHeight="1" x14ac:dyDescent="0.3">
      <c r="A5847" s="6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3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/>
      <c r="N5847" s="1" t="s">
        <v>39</v>
      </c>
      <c r="O5847" s="7">
        <f t="shared" si="184"/>
        <v>4384.7174999999997</v>
      </c>
      <c r="P5847" s="1" t="str">
        <f>IF(Table1[[#This Row],[quantity]]&gt;=6,"Bulk Order","-")</f>
        <v>Bulk Order</v>
      </c>
    </row>
    <row r="5848" spans="1:16" ht="14.25" customHeight="1" x14ac:dyDescent="0.3">
      <c r="A5848" s="6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3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/>
      <c r="N5848" s="1" t="s">
        <v>39</v>
      </c>
      <c r="O5848" s="7">
        <f t="shared" si="184"/>
        <v>4699.5018</v>
      </c>
      <c r="P5848" s="1" t="str">
        <f>IF(Table1[[#This Row],[quantity]]&gt;=6,"Bulk Order","-")</f>
        <v>-</v>
      </c>
    </row>
    <row r="5849" spans="1:16" ht="14.25" customHeight="1" x14ac:dyDescent="0.3">
      <c r="A5849" s="6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3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/>
      <c r="N5849" s="1" t="s">
        <v>48</v>
      </c>
      <c r="O5849" s="7">
        <f t="shared" si="184"/>
        <v>2532.8064000000004</v>
      </c>
      <c r="P5849" s="1" t="str">
        <f>IF(Table1[[#This Row],[quantity]]&gt;=6,"Bulk Order","-")</f>
        <v>-</v>
      </c>
    </row>
    <row r="5850" spans="1:16" ht="14.25" customHeight="1" x14ac:dyDescent="0.3">
      <c r="A5850" s="6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3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/>
      <c r="N5850" s="1" t="s">
        <v>39</v>
      </c>
      <c r="O5850" s="7">
        <f t="shared" si="184"/>
        <v>2567.2347</v>
      </c>
      <c r="P5850" s="1" t="str">
        <f>IF(Table1[[#This Row],[quantity]]&gt;=6,"Bulk Order","-")</f>
        <v>Bulk Order</v>
      </c>
    </row>
    <row r="5851" spans="1:16" ht="14.25" customHeight="1" x14ac:dyDescent="0.3">
      <c r="A5851" s="6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3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/>
      <c r="N5851" s="1" t="s">
        <v>17</v>
      </c>
      <c r="O5851" s="7">
        <f t="shared" si="184"/>
        <v>1915.5135999999998</v>
      </c>
      <c r="P5851" s="1" t="str">
        <f>IF(Table1[[#This Row],[quantity]]&gt;=6,"Bulk Order","-")</f>
        <v>-</v>
      </c>
    </row>
    <row r="5852" spans="1:16" ht="14.25" customHeight="1" x14ac:dyDescent="0.3">
      <c r="A5852" s="6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3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/>
      <c r="N5852" s="1" t="s">
        <v>23</v>
      </c>
      <c r="O5852" s="7">
        <f t="shared" si="184"/>
        <v>493.822</v>
      </c>
      <c r="P5852" s="1" t="str">
        <f>IF(Table1[[#This Row],[quantity]]&gt;=6,"Bulk Order","-")</f>
        <v>Bulk Order</v>
      </c>
    </row>
    <row r="5853" spans="1:16" ht="14.25" customHeight="1" x14ac:dyDescent="0.3">
      <c r="A5853" s="6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3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/>
      <c r="N5853" s="1" t="s">
        <v>28</v>
      </c>
      <c r="O5853" s="7">
        <f t="shared" si="184"/>
        <v>1986.7626</v>
      </c>
      <c r="P5853" s="1" t="str">
        <f>IF(Table1[[#This Row],[quantity]]&gt;=6,"Bulk Order","-")</f>
        <v>-</v>
      </c>
    </row>
    <row r="5854" spans="1:16" ht="14.25" customHeight="1" x14ac:dyDescent="0.3">
      <c r="A5854" s="6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3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/>
      <c r="N5854" s="1" t="s">
        <v>28</v>
      </c>
      <c r="O5854" s="7">
        <f t="shared" si="184"/>
        <v>1656.1584</v>
      </c>
      <c r="P5854" s="1" t="str">
        <f>IF(Table1[[#This Row],[quantity]]&gt;=6,"Bulk Order","-")</f>
        <v>-</v>
      </c>
    </row>
    <row r="5855" spans="1:16" ht="14.25" customHeight="1" x14ac:dyDescent="0.3">
      <c r="A5855" s="6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3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/>
      <c r="N5855" s="1" t="s">
        <v>48</v>
      </c>
      <c r="O5855" s="7">
        <f t="shared" si="184"/>
        <v>2286.3548000000001</v>
      </c>
      <c r="P5855" s="1" t="str">
        <f>IF(Table1[[#This Row],[quantity]]&gt;=6,"Bulk Order","-")</f>
        <v>-</v>
      </c>
    </row>
    <row r="5856" spans="1:16" ht="14.25" customHeight="1" x14ac:dyDescent="0.3">
      <c r="A5856" s="6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3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/>
      <c r="N5856" s="1" t="s">
        <v>28</v>
      </c>
      <c r="O5856" s="7">
        <f t="shared" si="184"/>
        <v>1322.3445999999999</v>
      </c>
      <c r="P5856" s="1" t="str">
        <f>IF(Table1[[#This Row],[quantity]]&gt;=6,"Bulk Order","-")</f>
        <v>-</v>
      </c>
    </row>
    <row r="5857" spans="1:16" ht="14.25" customHeight="1" x14ac:dyDescent="0.3">
      <c r="A5857" s="6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3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/>
      <c r="N5857" s="1" t="s">
        <v>17</v>
      </c>
      <c r="O5857" s="7">
        <f t="shared" si="184"/>
        <v>707.60799999999995</v>
      </c>
      <c r="P5857" s="1" t="str">
        <f>IF(Table1[[#This Row],[quantity]]&gt;=6,"Bulk Order","-")</f>
        <v>Bulk Order</v>
      </c>
    </row>
    <row r="5858" spans="1:16" ht="14.25" customHeight="1" x14ac:dyDescent="0.3">
      <c r="A5858" s="6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3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/>
      <c r="N5858" s="1" t="s">
        <v>28</v>
      </c>
      <c r="O5858" s="7">
        <f t="shared" si="184"/>
        <v>1401.9197999999999</v>
      </c>
      <c r="P5858" s="1" t="str">
        <f>IF(Table1[[#This Row],[quantity]]&gt;=6,"Bulk Order","-")</f>
        <v>Bulk Order</v>
      </c>
    </row>
    <row r="5859" spans="1:16" ht="14.25" customHeight="1" x14ac:dyDescent="0.3">
      <c r="A5859" s="6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3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/>
      <c r="N5859" s="1" t="s">
        <v>39</v>
      </c>
      <c r="O5859" s="7">
        <f t="shared" si="184"/>
        <v>3719.8616000000002</v>
      </c>
      <c r="P5859" s="1" t="str">
        <f>IF(Table1[[#This Row],[quantity]]&gt;=6,"Bulk Order","-")</f>
        <v>-</v>
      </c>
    </row>
    <row r="5860" spans="1:16" ht="14.25" customHeight="1" x14ac:dyDescent="0.3">
      <c r="A5860" s="6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3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/>
      <c r="N5860" s="1" t="s">
        <v>23</v>
      </c>
      <c r="O5860" s="7">
        <f t="shared" si="184"/>
        <v>1642.3575000000001</v>
      </c>
      <c r="P5860" s="1" t="str">
        <f>IF(Table1[[#This Row],[quantity]]&gt;=6,"Bulk Order","-")</f>
        <v>-</v>
      </c>
    </row>
    <row r="5861" spans="1:16" ht="14.25" customHeight="1" x14ac:dyDescent="0.3">
      <c r="A5861" s="6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3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/>
      <c r="N5861" s="1" t="s">
        <v>28</v>
      </c>
      <c r="O5861" s="7">
        <f t="shared" si="184"/>
        <v>992.69569999999987</v>
      </c>
      <c r="P5861" s="1" t="str">
        <f>IF(Table1[[#This Row],[quantity]]&gt;=6,"Bulk Order","-")</f>
        <v>Bulk Order</v>
      </c>
    </row>
    <row r="5862" spans="1:16" ht="14.25" customHeight="1" x14ac:dyDescent="0.3">
      <c r="A5862" s="6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3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/>
      <c r="N5862" s="1" t="s">
        <v>17</v>
      </c>
      <c r="O5862" s="7">
        <f t="shared" si="184"/>
        <v>1799.4555</v>
      </c>
      <c r="P5862" s="1" t="str">
        <f>IF(Table1[[#This Row],[quantity]]&gt;=6,"Bulk Order","-")</f>
        <v>Bulk Order</v>
      </c>
    </row>
    <row r="5863" spans="1:16" ht="14.25" customHeight="1" x14ac:dyDescent="0.3">
      <c r="A5863" s="6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3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/>
      <c r="N5863" s="1" t="s">
        <v>23</v>
      </c>
      <c r="O5863" s="7">
        <f t="shared" si="184"/>
        <v>173.00069999999999</v>
      </c>
      <c r="P5863" s="1" t="str">
        <f>IF(Table1[[#This Row],[quantity]]&gt;=6,"Bulk Order","-")</f>
        <v>Bulk Order</v>
      </c>
    </row>
    <row r="5864" spans="1:16" ht="14.25" customHeight="1" x14ac:dyDescent="0.3">
      <c r="A5864" s="6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3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/>
      <c r="N5864" s="1" t="s">
        <v>39</v>
      </c>
      <c r="O5864" s="7">
        <f t="shared" si="184"/>
        <v>3794.366</v>
      </c>
      <c r="P5864" s="1" t="str">
        <f>IF(Table1[[#This Row],[quantity]]&gt;=6,"Bulk Order","-")</f>
        <v>Bulk Order</v>
      </c>
    </row>
    <row r="5865" spans="1:16" ht="14.25" customHeight="1" x14ac:dyDescent="0.3">
      <c r="A5865" s="6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3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/>
      <c r="N5865" s="1" t="s">
        <v>39</v>
      </c>
      <c r="O5865" s="7">
        <f t="shared" si="184"/>
        <v>1794.3232000000003</v>
      </c>
      <c r="P5865" s="1" t="str">
        <f>IF(Table1[[#This Row],[quantity]]&gt;=6,"Bulk Order","-")</f>
        <v>Bulk Order</v>
      </c>
    </row>
    <row r="5866" spans="1:16" ht="14.25" customHeight="1" x14ac:dyDescent="0.3">
      <c r="A5866" s="6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3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/>
      <c r="N5866" s="1" t="s">
        <v>23</v>
      </c>
      <c r="O5866" s="7">
        <f t="shared" si="184"/>
        <v>411.14549999999997</v>
      </c>
      <c r="P5866" s="1" t="str">
        <f>IF(Table1[[#This Row],[quantity]]&gt;=6,"Bulk Order","-")</f>
        <v>Bulk Order</v>
      </c>
    </row>
    <row r="5867" spans="1:16" ht="14.25" customHeight="1" x14ac:dyDescent="0.3">
      <c r="A5867" s="6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3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/>
      <c r="N5867" s="1" t="s">
        <v>17</v>
      </c>
      <c r="O5867" s="7">
        <f t="shared" si="184"/>
        <v>998.70540000000005</v>
      </c>
      <c r="P5867" s="1" t="str">
        <f>IF(Table1[[#This Row],[quantity]]&gt;=6,"Bulk Order","-")</f>
        <v>Bulk Order</v>
      </c>
    </row>
    <row r="5868" spans="1:16" ht="14.25" customHeight="1" x14ac:dyDescent="0.3">
      <c r="A5868" s="6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3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/>
      <c r="N5868" s="1" t="s">
        <v>48</v>
      </c>
      <c r="O5868" s="7">
        <f t="shared" si="184"/>
        <v>3345.1988000000001</v>
      </c>
      <c r="P5868" s="1" t="str">
        <f>IF(Table1[[#This Row],[quantity]]&gt;=6,"Bulk Order","-")</f>
        <v>-</v>
      </c>
    </row>
    <row r="5869" spans="1:16" ht="14.25" customHeight="1" x14ac:dyDescent="0.3">
      <c r="A5869" s="6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3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/>
      <c r="N5869" s="1" t="s">
        <v>48</v>
      </c>
      <c r="O5869" s="7">
        <f t="shared" si="184"/>
        <v>2765.5016000000001</v>
      </c>
      <c r="P5869" s="1" t="str">
        <f>IF(Table1[[#This Row],[quantity]]&gt;=6,"Bulk Order","-")</f>
        <v>Bulk Order</v>
      </c>
    </row>
    <row r="5870" spans="1:16" ht="14.25" customHeight="1" x14ac:dyDescent="0.3">
      <c r="A5870" s="6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3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/>
      <c r="N5870" s="1" t="s">
        <v>28</v>
      </c>
      <c r="O5870" s="7">
        <f t="shared" si="184"/>
        <v>855.61280000000011</v>
      </c>
      <c r="P5870" s="1" t="str">
        <f>IF(Table1[[#This Row],[quantity]]&gt;=6,"Bulk Order","-")</f>
        <v>-</v>
      </c>
    </row>
    <row r="5871" spans="1:16" ht="14.25" customHeight="1" x14ac:dyDescent="0.3">
      <c r="A5871" s="6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3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/>
      <c r="N5871" s="1" t="s">
        <v>34</v>
      </c>
      <c r="O5871" s="7">
        <f t="shared" si="184"/>
        <v>1554.2539000000002</v>
      </c>
      <c r="P5871" s="1" t="str">
        <f>IF(Table1[[#This Row],[quantity]]&gt;=6,"Bulk Order","-")</f>
        <v>-</v>
      </c>
    </row>
    <row r="5872" spans="1:16" ht="14.25" customHeight="1" x14ac:dyDescent="0.3">
      <c r="A5872" s="6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3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/>
      <c r="N5872" s="1" t="s">
        <v>39</v>
      </c>
      <c r="O5872" s="7">
        <f t="shared" si="184"/>
        <v>1106.8893</v>
      </c>
      <c r="P5872" s="1" t="str">
        <f>IF(Table1[[#This Row],[quantity]]&gt;=6,"Bulk Order","-")</f>
        <v>Bulk Order</v>
      </c>
    </row>
    <row r="5873" spans="1:16" ht="14.25" customHeight="1" x14ac:dyDescent="0.3">
      <c r="A5873" s="6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3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/>
      <c r="N5873" s="1" t="s">
        <v>17</v>
      </c>
      <c r="O5873" s="7">
        <f t="shared" si="184"/>
        <v>232.81440000000001</v>
      </c>
      <c r="P5873" s="1" t="str">
        <f>IF(Table1[[#This Row],[quantity]]&gt;=6,"Bulk Order","-")</f>
        <v>Bulk Order</v>
      </c>
    </row>
    <row r="5874" spans="1:16" ht="14.25" customHeight="1" x14ac:dyDescent="0.3">
      <c r="A5874" s="6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3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/>
      <c r="N5874" s="1" t="s">
        <v>17</v>
      </c>
      <c r="O5874" s="7">
        <f t="shared" si="184"/>
        <v>2577.8294999999998</v>
      </c>
      <c r="P5874" s="1" t="str">
        <f>IF(Table1[[#This Row],[quantity]]&gt;=6,"Bulk Order","-")</f>
        <v>Bulk Order</v>
      </c>
    </row>
    <row r="5875" spans="1:16" ht="14.25" customHeight="1" x14ac:dyDescent="0.3">
      <c r="A5875" s="6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3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/>
      <c r="N5875" s="1" t="s">
        <v>39</v>
      </c>
      <c r="O5875" s="7">
        <f t="shared" si="184"/>
        <v>1149.8625000000002</v>
      </c>
      <c r="P5875" s="1" t="str">
        <f>IF(Table1[[#This Row],[quantity]]&gt;=6,"Bulk Order","-")</f>
        <v>Bulk Order</v>
      </c>
    </row>
    <row r="5876" spans="1:16" ht="14.25" customHeight="1" x14ac:dyDescent="0.3">
      <c r="A5876" s="6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3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/>
      <c r="N5876" s="1" t="s">
        <v>17</v>
      </c>
      <c r="O5876" s="7">
        <f t="shared" si="184"/>
        <v>3913.6352999999999</v>
      </c>
      <c r="P5876" s="1" t="str">
        <f>IF(Table1[[#This Row],[quantity]]&gt;=6,"Bulk Order","-")</f>
        <v>Bulk Order</v>
      </c>
    </row>
    <row r="5877" spans="1:16" ht="14.25" customHeight="1" x14ac:dyDescent="0.3">
      <c r="A5877" s="6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3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/>
      <c r="N5877" s="1" t="s">
        <v>48</v>
      </c>
      <c r="O5877" s="7">
        <f t="shared" si="184"/>
        <v>1320.2621999999999</v>
      </c>
      <c r="P5877" s="1" t="str">
        <f>IF(Table1[[#This Row],[quantity]]&gt;=6,"Bulk Order","-")</f>
        <v>Bulk Order</v>
      </c>
    </row>
    <row r="5878" spans="1:16" ht="14.25" customHeight="1" x14ac:dyDescent="0.3">
      <c r="A5878" s="6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3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/>
      <c r="N5878" s="1" t="s">
        <v>48</v>
      </c>
      <c r="O5878" s="7">
        <f t="shared" si="184"/>
        <v>946.37099999999998</v>
      </c>
      <c r="P5878" s="1" t="str">
        <f>IF(Table1[[#This Row],[quantity]]&gt;=6,"Bulk Order","-")</f>
        <v>-</v>
      </c>
    </row>
    <row r="5879" spans="1:16" ht="14.25" customHeight="1" x14ac:dyDescent="0.3">
      <c r="A5879" s="6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3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/>
      <c r="N5879" s="1" t="s">
        <v>23</v>
      </c>
      <c r="O5879" s="7">
        <f t="shared" si="184"/>
        <v>2981.5783999999999</v>
      </c>
      <c r="P5879" s="1" t="str">
        <f>IF(Table1[[#This Row],[quantity]]&gt;=6,"Bulk Order","-")</f>
        <v>Bulk Order</v>
      </c>
    </row>
    <row r="5880" spans="1:16" ht="14.25" customHeight="1" x14ac:dyDescent="0.3">
      <c r="A5880" s="6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3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/>
      <c r="N5880" s="1" t="s">
        <v>39</v>
      </c>
      <c r="O5880" s="7">
        <f t="shared" si="184"/>
        <v>1344.0165</v>
      </c>
      <c r="P5880" s="1" t="str">
        <f>IF(Table1[[#This Row],[quantity]]&gt;=6,"Bulk Order","-")</f>
        <v>-</v>
      </c>
    </row>
    <row r="5881" spans="1:16" ht="14.25" customHeight="1" x14ac:dyDescent="0.3">
      <c r="A5881" s="6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3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/>
      <c r="N5881" s="1" t="s">
        <v>48</v>
      </c>
      <c r="O5881" s="7">
        <f t="shared" si="184"/>
        <v>1783.9349999999999</v>
      </c>
      <c r="P5881" s="1" t="str">
        <f>IF(Table1[[#This Row],[quantity]]&gt;=6,"Bulk Order","-")</f>
        <v>-</v>
      </c>
    </row>
    <row r="5882" spans="1:16" ht="14.25" customHeight="1" x14ac:dyDescent="0.3">
      <c r="A5882" s="6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3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/>
      <c r="N5882" s="1" t="s">
        <v>39</v>
      </c>
      <c r="O5882" s="7">
        <f t="shared" si="184"/>
        <v>3908.2599</v>
      </c>
      <c r="P5882" s="1" t="str">
        <f>IF(Table1[[#This Row],[quantity]]&gt;=6,"Bulk Order","-")</f>
        <v>-</v>
      </c>
    </row>
    <row r="5883" spans="1:16" ht="14.25" customHeight="1" x14ac:dyDescent="0.3">
      <c r="A5883" s="6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3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/>
      <c r="N5883" s="1" t="s">
        <v>23</v>
      </c>
      <c r="O5883" s="7">
        <f t="shared" si="184"/>
        <v>3324.8546999999999</v>
      </c>
      <c r="P5883" s="1" t="str">
        <f>IF(Table1[[#This Row],[quantity]]&gt;=6,"Bulk Order","-")</f>
        <v>-</v>
      </c>
    </row>
    <row r="5884" spans="1:16" ht="14.25" customHeight="1" x14ac:dyDescent="0.3">
      <c r="A5884" s="6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3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/>
      <c r="N5884" s="1" t="s">
        <v>28</v>
      </c>
      <c r="O5884" s="7">
        <f t="shared" si="184"/>
        <v>395.57240000000002</v>
      </c>
      <c r="P5884" s="1" t="str">
        <f>IF(Table1[[#This Row],[quantity]]&gt;=6,"Bulk Order","-")</f>
        <v>-</v>
      </c>
    </row>
    <row r="5885" spans="1:16" ht="14.25" customHeight="1" x14ac:dyDescent="0.3">
      <c r="A5885" s="6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3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/>
      <c r="N5885" s="1" t="s">
        <v>34</v>
      </c>
      <c r="O5885" s="7">
        <f t="shared" si="184"/>
        <v>122.7483</v>
      </c>
      <c r="P5885" s="1" t="str">
        <f>IF(Table1[[#This Row],[quantity]]&gt;=6,"Bulk Order","-")</f>
        <v>Bulk Order</v>
      </c>
    </row>
    <row r="5886" spans="1:16" ht="14.25" customHeight="1" x14ac:dyDescent="0.3">
      <c r="A5886" s="6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3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/>
      <c r="N5886" s="1" t="s">
        <v>17</v>
      </c>
      <c r="O5886" s="7">
        <f t="shared" si="184"/>
        <v>1477.2584000000002</v>
      </c>
      <c r="P5886" s="1" t="str">
        <f>IF(Table1[[#This Row],[quantity]]&gt;=6,"Bulk Order","-")</f>
        <v>-</v>
      </c>
    </row>
    <row r="5887" spans="1:16" ht="14.25" customHeight="1" x14ac:dyDescent="0.3">
      <c r="A5887" s="6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3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/>
      <c r="N5887" s="1" t="s">
        <v>17</v>
      </c>
      <c r="O5887" s="7">
        <f t="shared" si="184"/>
        <v>836.86799999999994</v>
      </c>
      <c r="P5887" s="1" t="str">
        <f>IF(Table1[[#This Row],[quantity]]&gt;=6,"Bulk Order","-")</f>
        <v>-</v>
      </c>
    </row>
    <row r="5888" spans="1:16" ht="14.25" customHeight="1" x14ac:dyDescent="0.3">
      <c r="A5888" s="6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3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/>
      <c r="N5888" s="1" t="s">
        <v>23</v>
      </c>
      <c r="O5888" s="7">
        <f t="shared" si="184"/>
        <v>1463.146</v>
      </c>
      <c r="P5888" s="1" t="str">
        <f>IF(Table1[[#This Row],[quantity]]&gt;=6,"Bulk Order","-")</f>
        <v>Bulk Order</v>
      </c>
    </row>
    <row r="5889" spans="1:16" ht="14.25" customHeight="1" x14ac:dyDescent="0.3">
      <c r="A5889" s="6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3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/>
      <c r="N5889" s="1" t="s">
        <v>17</v>
      </c>
      <c r="O5889" s="7">
        <f t="shared" si="184"/>
        <v>250.81649999999999</v>
      </c>
      <c r="P5889" s="1" t="str">
        <f>IF(Table1[[#This Row],[quantity]]&gt;=6,"Bulk Order","-")</f>
        <v>Bulk Order</v>
      </c>
    </row>
    <row r="5890" spans="1:16" ht="14.25" customHeight="1" x14ac:dyDescent="0.3">
      <c r="A5890" s="6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3"/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/>
      <c r="N5890" s="1" t="s">
        <v>23</v>
      </c>
      <c r="O5890" s="7">
        <f t="shared" si="184"/>
        <v>1636.9856</v>
      </c>
      <c r="P5890" s="1" t="str">
        <f>IF(Table1[[#This Row],[quantity]]&gt;=6,"Bulk Order","-")</f>
        <v>Bulk Order</v>
      </c>
    </row>
    <row r="5891" spans="1:16" ht="14.25" customHeight="1" x14ac:dyDescent="0.3">
      <c r="A5891" s="6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ref="F5891:F5954" si="185">D5891*E5891</f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/>
      <c r="N5891" s="1" t="s">
        <v>17</v>
      </c>
      <c r="O5891" s="7">
        <f t="shared" ref="O5891:O5954" si="186">D5891-F5891</f>
        <v>533.84249999999997</v>
      </c>
      <c r="P5891" s="1" t="str">
        <f>IF(Table1[[#This Row],[quantity]]&gt;=6,"Bulk Order","-")</f>
        <v>-</v>
      </c>
    </row>
    <row r="5892" spans="1:16" ht="14.25" customHeight="1" x14ac:dyDescent="0.3">
      <c r="A5892" s="6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5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/>
      <c r="N5892" s="1" t="s">
        <v>34</v>
      </c>
      <c r="O5892" s="7">
        <f t="shared" si="186"/>
        <v>3367.2640000000001</v>
      </c>
      <c r="P5892" s="1" t="str">
        <f>IF(Table1[[#This Row],[quantity]]&gt;=6,"Bulk Order","-")</f>
        <v>Bulk Order</v>
      </c>
    </row>
    <row r="5893" spans="1:16" ht="14.25" customHeight="1" x14ac:dyDescent="0.3">
      <c r="A5893" s="6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5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/>
      <c r="N5893" s="1" t="s">
        <v>17</v>
      </c>
      <c r="O5893" s="7">
        <f t="shared" si="186"/>
        <v>2483.9684999999999</v>
      </c>
      <c r="P5893" s="1" t="str">
        <f>IF(Table1[[#This Row],[quantity]]&gt;=6,"Bulk Order","-")</f>
        <v>Bulk Order</v>
      </c>
    </row>
    <row r="5894" spans="1:16" ht="14.25" customHeight="1" x14ac:dyDescent="0.3">
      <c r="A5894" s="6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5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/>
      <c r="N5894" s="1" t="s">
        <v>39</v>
      </c>
      <c r="O5894" s="7">
        <f t="shared" si="186"/>
        <v>324.072</v>
      </c>
      <c r="P5894" s="1" t="str">
        <f>IF(Table1[[#This Row],[quantity]]&gt;=6,"Bulk Order","-")</f>
        <v>Bulk Order</v>
      </c>
    </row>
    <row r="5895" spans="1:16" ht="14.25" customHeight="1" x14ac:dyDescent="0.3">
      <c r="A5895" s="6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5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/>
      <c r="N5895" s="1" t="s">
        <v>17</v>
      </c>
      <c r="O5895" s="7">
        <f t="shared" si="186"/>
        <v>3064.6275999999998</v>
      </c>
      <c r="P5895" s="1" t="str">
        <f>IF(Table1[[#This Row],[quantity]]&gt;=6,"Bulk Order","-")</f>
        <v>-</v>
      </c>
    </row>
    <row r="5896" spans="1:16" ht="14.25" customHeight="1" x14ac:dyDescent="0.3">
      <c r="A5896" s="6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5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/>
      <c r="N5896" s="1" t="s">
        <v>34</v>
      </c>
      <c r="O5896" s="7">
        <f t="shared" si="186"/>
        <v>1201.5329999999999</v>
      </c>
      <c r="P5896" s="1" t="str">
        <f>IF(Table1[[#This Row],[quantity]]&gt;=6,"Bulk Order","-")</f>
        <v>Bulk Order</v>
      </c>
    </row>
    <row r="5897" spans="1:16" ht="14.25" customHeight="1" x14ac:dyDescent="0.3">
      <c r="A5897" s="6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5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/>
      <c r="N5897" s="1" t="s">
        <v>34</v>
      </c>
      <c r="O5897" s="7">
        <f t="shared" si="186"/>
        <v>1225.4367</v>
      </c>
      <c r="P5897" s="1" t="str">
        <f>IF(Table1[[#This Row],[quantity]]&gt;=6,"Bulk Order","-")</f>
        <v>Bulk Order</v>
      </c>
    </row>
    <row r="5898" spans="1:16" ht="14.25" customHeight="1" x14ac:dyDescent="0.3">
      <c r="A5898" s="6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5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/>
      <c r="N5898" s="1" t="s">
        <v>48</v>
      </c>
      <c r="O5898" s="7">
        <f t="shared" si="186"/>
        <v>510.14080000000001</v>
      </c>
      <c r="P5898" s="1" t="str">
        <f>IF(Table1[[#This Row],[quantity]]&gt;=6,"Bulk Order","-")</f>
        <v>Bulk Order</v>
      </c>
    </row>
    <row r="5899" spans="1:16" ht="14.25" customHeight="1" x14ac:dyDescent="0.3">
      <c r="A5899" s="6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5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/>
      <c r="N5899" s="1" t="s">
        <v>17</v>
      </c>
      <c r="O5899" s="7">
        <f t="shared" si="186"/>
        <v>2599.6538</v>
      </c>
      <c r="P5899" s="1" t="str">
        <f>IF(Table1[[#This Row],[quantity]]&gt;=6,"Bulk Order","-")</f>
        <v>Bulk Order</v>
      </c>
    </row>
    <row r="5900" spans="1:16" ht="14.25" customHeight="1" x14ac:dyDescent="0.3">
      <c r="A5900" s="6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5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/>
      <c r="N5900" s="1" t="s">
        <v>39</v>
      </c>
      <c r="O5900" s="7">
        <f t="shared" si="186"/>
        <v>1895.5845999999999</v>
      </c>
      <c r="P5900" s="1" t="str">
        <f>IF(Table1[[#This Row],[quantity]]&gt;=6,"Bulk Order","-")</f>
        <v>-</v>
      </c>
    </row>
    <row r="5901" spans="1:16" ht="14.25" customHeight="1" x14ac:dyDescent="0.3">
      <c r="A5901" s="6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5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/>
      <c r="N5901" s="1" t="s">
        <v>48</v>
      </c>
      <c r="O5901" s="7">
        <f t="shared" si="186"/>
        <v>261.26100000000002</v>
      </c>
      <c r="P5901" s="1" t="str">
        <f>IF(Table1[[#This Row],[quantity]]&gt;=6,"Bulk Order","-")</f>
        <v>Bulk Order</v>
      </c>
    </row>
    <row r="5902" spans="1:16" ht="14.25" customHeight="1" x14ac:dyDescent="0.3">
      <c r="A5902" s="6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5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/>
      <c r="N5902" s="1" t="s">
        <v>34</v>
      </c>
      <c r="O5902" s="7">
        <f t="shared" si="186"/>
        <v>3190.8491999999997</v>
      </c>
      <c r="P5902" s="1" t="str">
        <f>IF(Table1[[#This Row],[quantity]]&gt;=6,"Bulk Order","-")</f>
        <v>-</v>
      </c>
    </row>
    <row r="5903" spans="1:16" ht="14.25" customHeight="1" x14ac:dyDescent="0.3">
      <c r="A5903" s="6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5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/>
      <c r="N5903" s="1" t="s">
        <v>28</v>
      </c>
      <c r="O5903" s="7">
        <f t="shared" si="186"/>
        <v>1232.0034999999998</v>
      </c>
      <c r="P5903" s="1" t="str">
        <f>IF(Table1[[#This Row],[quantity]]&gt;=6,"Bulk Order","-")</f>
        <v>-</v>
      </c>
    </row>
    <row r="5904" spans="1:16" ht="14.25" customHeight="1" x14ac:dyDescent="0.3">
      <c r="A5904" s="6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5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/>
      <c r="N5904" s="1" t="s">
        <v>28</v>
      </c>
      <c r="O5904" s="7">
        <f t="shared" si="186"/>
        <v>2484.2531000000004</v>
      </c>
      <c r="P5904" s="1" t="str">
        <f>IF(Table1[[#This Row],[quantity]]&gt;=6,"Bulk Order","-")</f>
        <v>Bulk Order</v>
      </c>
    </row>
    <row r="5905" spans="1:16" ht="14.25" customHeight="1" x14ac:dyDescent="0.3">
      <c r="A5905" s="6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5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/>
      <c r="N5905" s="1" t="s">
        <v>34</v>
      </c>
      <c r="O5905" s="7">
        <f t="shared" si="186"/>
        <v>1513.0272</v>
      </c>
      <c r="P5905" s="1" t="str">
        <f>IF(Table1[[#This Row],[quantity]]&gt;=6,"Bulk Order","-")</f>
        <v>Bulk Order</v>
      </c>
    </row>
    <row r="5906" spans="1:16" ht="14.25" customHeight="1" x14ac:dyDescent="0.3">
      <c r="A5906" s="6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5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/>
      <c r="N5906" s="1" t="s">
        <v>34</v>
      </c>
      <c r="O5906" s="7">
        <f t="shared" si="186"/>
        <v>2880.0531000000001</v>
      </c>
      <c r="P5906" s="1" t="str">
        <f>IF(Table1[[#This Row],[quantity]]&gt;=6,"Bulk Order","-")</f>
        <v>Bulk Order</v>
      </c>
    </row>
    <row r="5907" spans="1:16" ht="14.25" customHeight="1" x14ac:dyDescent="0.3">
      <c r="A5907" s="6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5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/>
      <c r="N5907" s="1" t="s">
        <v>17</v>
      </c>
      <c r="O5907" s="7">
        <f t="shared" si="186"/>
        <v>1710.8868</v>
      </c>
      <c r="P5907" s="1" t="str">
        <f>IF(Table1[[#This Row],[quantity]]&gt;=6,"Bulk Order","-")</f>
        <v>-</v>
      </c>
    </row>
    <row r="5908" spans="1:16" ht="14.25" customHeight="1" x14ac:dyDescent="0.3">
      <c r="A5908" s="6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5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/>
      <c r="N5908" s="1" t="s">
        <v>17</v>
      </c>
      <c r="O5908" s="7">
        <f t="shared" si="186"/>
        <v>2764.9856</v>
      </c>
      <c r="P5908" s="1" t="str">
        <f>IF(Table1[[#This Row],[quantity]]&gt;=6,"Bulk Order","-")</f>
        <v>-</v>
      </c>
    </row>
    <row r="5909" spans="1:16" ht="14.25" customHeight="1" x14ac:dyDescent="0.3">
      <c r="A5909" s="6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5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/>
      <c r="N5909" s="1" t="s">
        <v>17</v>
      </c>
      <c r="O5909" s="7">
        <f t="shared" si="186"/>
        <v>3222.7667999999994</v>
      </c>
      <c r="P5909" s="1" t="str">
        <f>IF(Table1[[#This Row],[quantity]]&gt;=6,"Bulk Order","-")</f>
        <v>-</v>
      </c>
    </row>
    <row r="5910" spans="1:16" ht="14.25" customHeight="1" x14ac:dyDescent="0.3">
      <c r="A5910" s="6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5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/>
      <c r="N5910" s="1" t="s">
        <v>34</v>
      </c>
      <c r="O5910" s="7">
        <f t="shared" si="186"/>
        <v>2185.1350000000002</v>
      </c>
      <c r="P5910" s="1" t="str">
        <f>IF(Table1[[#This Row],[quantity]]&gt;=6,"Bulk Order","-")</f>
        <v>Bulk Order</v>
      </c>
    </row>
    <row r="5911" spans="1:16" ht="14.25" customHeight="1" x14ac:dyDescent="0.3">
      <c r="A5911" s="6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5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/>
      <c r="N5911" s="1" t="s">
        <v>39</v>
      </c>
      <c r="O5911" s="7">
        <f t="shared" si="186"/>
        <v>1246.7759999999998</v>
      </c>
      <c r="P5911" s="1" t="str">
        <f>IF(Table1[[#This Row],[quantity]]&gt;=6,"Bulk Order","-")</f>
        <v>-</v>
      </c>
    </row>
    <row r="5912" spans="1:16" ht="14.25" customHeight="1" x14ac:dyDescent="0.3">
      <c r="A5912" s="6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5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/>
      <c r="N5912" s="1" t="s">
        <v>34</v>
      </c>
      <c r="O5912" s="7">
        <f t="shared" si="186"/>
        <v>2086.4457000000002</v>
      </c>
      <c r="P5912" s="1" t="str">
        <f>IF(Table1[[#This Row],[quantity]]&gt;=6,"Bulk Order","-")</f>
        <v>-</v>
      </c>
    </row>
    <row r="5913" spans="1:16" ht="14.25" customHeight="1" x14ac:dyDescent="0.3">
      <c r="A5913" s="6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5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/>
      <c r="N5913" s="1" t="s">
        <v>17</v>
      </c>
      <c r="O5913" s="7">
        <f t="shared" si="186"/>
        <v>2331.6085000000003</v>
      </c>
      <c r="P5913" s="1" t="str">
        <f>IF(Table1[[#This Row],[quantity]]&gt;=6,"Bulk Order","-")</f>
        <v>Bulk Order</v>
      </c>
    </row>
    <row r="5914" spans="1:16" ht="14.25" customHeight="1" x14ac:dyDescent="0.3">
      <c r="A5914" s="6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5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/>
      <c r="N5914" s="1" t="s">
        <v>34</v>
      </c>
      <c r="O5914" s="7">
        <f t="shared" si="186"/>
        <v>269.24620000000004</v>
      </c>
      <c r="P5914" s="1" t="str">
        <f>IF(Table1[[#This Row],[quantity]]&gt;=6,"Bulk Order","-")</f>
        <v>Bulk Order</v>
      </c>
    </row>
    <row r="5915" spans="1:16" ht="14.25" customHeight="1" x14ac:dyDescent="0.3">
      <c r="A5915" s="6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5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/>
      <c r="N5915" s="1" t="s">
        <v>39</v>
      </c>
      <c r="O5915" s="7">
        <f t="shared" si="186"/>
        <v>2886.6084000000001</v>
      </c>
      <c r="P5915" s="1" t="str">
        <f>IF(Table1[[#This Row],[quantity]]&gt;=6,"Bulk Order","-")</f>
        <v>-</v>
      </c>
    </row>
    <row r="5916" spans="1:16" ht="14.25" customHeight="1" x14ac:dyDescent="0.3">
      <c r="A5916" s="6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5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/>
      <c r="N5916" s="1" t="s">
        <v>23</v>
      </c>
      <c r="O5916" s="7">
        <f t="shared" si="186"/>
        <v>2168.7211000000002</v>
      </c>
      <c r="P5916" s="1" t="str">
        <f>IF(Table1[[#This Row],[quantity]]&gt;=6,"Bulk Order","-")</f>
        <v>-</v>
      </c>
    </row>
    <row r="5917" spans="1:16" ht="14.25" customHeight="1" x14ac:dyDescent="0.3">
      <c r="A5917" s="6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5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/>
      <c r="N5917" s="1" t="s">
        <v>23</v>
      </c>
      <c r="O5917" s="7">
        <f t="shared" si="186"/>
        <v>455.28599999999994</v>
      </c>
      <c r="P5917" s="1" t="str">
        <f>IF(Table1[[#This Row],[quantity]]&gt;=6,"Bulk Order","-")</f>
        <v>-</v>
      </c>
    </row>
    <row r="5918" spans="1:16" ht="14.25" customHeight="1" x14ac:dyDescent="0.3">
      <c r="A5918" s="6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5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/>
      <c r="N5918" s="1" t="s">
        <v>34</v>
      </c>
      <c r="O5918" s="7">
        <f t="shared" si="186"/>
        <v>1114.0184999999999</v>
      </c>
      <c r="P5918" s="1" t="str">
        <f>IF(Table1[[#This Row],[quantity]]&gt;=6,"Bulk Order","-")</f>
        <v>-</v>
      </c>
    </row>
    <row r="5919" spans="1:16" ht="14.25" customHeight="1" x14ac:dyDescent="0.3">
      <c r="A5919" s="6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5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/>
      <c r="N5919" s="1" t="s">
        <v>17</v>
      </c>
      <c r="O5919" s="7">
        <f t="shared" si="186"/>
        <v>2108.2190999999998</v>
      </c>
      <c r="P5919" s="1" t="str">
        <f>IF(Table1[[#This Row],[quantity]]&gt;=6,"Bulk Order","-")</f>
        <v>-</v>
      </c>
    </row>
    <row r="5920" spans="1:16" ht="14.25" customHeight="1" x14ac:dyDescent="0.3">
      <c r="A5920" s="6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5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/>
      <c r="N5920" s="1" t="s">
        <v>23</v>
      </c>
      <c r="O5920" s="7">
        <f t="shared" si="186"/>
        <v>2878.3656000000001</v>
      </c>
      <c r="P5920" s="1" t="str">
        <f>IF(Table1[[#This Row],[quantity]]&gt;=6,"Bulk Order","-")</f>
        <v>Bulk Order</v>
      </c>
    </row>
    <row r="5921" spans="1:16" ht="14.25" customHeight="1" x14ac:dyDescent="0.3">
      <c r="A5921" s="6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5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/>
      <c r="N5921" s="1" t="s">
        <v>34</v>
      </c>
      <c r="O5921" s="7">
        <f t="shared" si="186"/>
        <v>2799.8303999999998</v>
      </c>
      <c r="P5921" s="1" t="str">
        <f>IF(Table1[[#This Row],[quantity]]&gt;=6,"Bulk Order","-")</f>
        <v>-</v>
      </c>
    </row>
    <row r="5922" spans="1:16" ht="14.25" customHeight="1" x14ac:dyDescent="0.3">
      <c r="A5922" s="6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5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/>
      <c r="N5922" s="1" t="s">
        <v>39</v>
      </c>
      <c r="O5922" s="7">
        <f t="shared" si="186"/>
        <v>1191.1768</v>
      </c>
      <c r="P5922" s="1" t="str">
        <f>IF(Table1[[#This Row],[quantity]]&gt;=6,"Bulk Order","-")</f>
        <v>Bulk Order</v>
      </c>
    </row>
    <row r="5923" spans="1:16" ht="14.25" customHeight="1" x14ac:dyDescent="0.3">
      <c r="A5923" s="6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5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/>
      <c r="N5923" s="1" t="s">
        <v>28</v>
      </c>
      <c r="O5923" s="7">
        <f t="shared" si="186"/>
        <v>2400.1799999999998</v>
      </c>
      <c r="P5923" s="1" t="str">
        <f>IF(Table1[[#This Row],[quantity]]&gt;=6,"Bulk Order","-")</f>
        <v>Bulk Order</v>
      </c>
    </row>
    <row r="5924" spans="1:16" ht="14.25" customHeight="1" x14ac:dyDescent="0.3">
      <c r="A5924" s="6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5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/>
      <c r="N5924" s="1" t="s">
        <v>23</v>
      </c>
      <c r="O5924" s="7">
        <f t="shared" si="186"/>
        <v>3591.6007</v>
      </c>
      <c r="P5924" s="1" t="str">
        <f>IF(Table1[[#This Row],[quantity]]&gt;=6,"Bulk Order","-")</f>
        <v>-</v>
      </c>
    </row>
    <row r="5925" spans="1:16" ht="14.25" customHeight="1" x14ac:dyDescent="0.3">
      <c r="A5925" s="6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5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/>
      <c r="N5925" s="1" t="s">
        <v>39</v>
      </c>
      <c r="O5925" s="7">
        <f t="shared" si="186"/>
        <v>1022.2797</v>
      </c>
      <c r="P5925" s="1" t="str">
        <f>IF(Table1[[#This Row],[quantity]]&gt;=6,"Bulk Order","-")</f>
        <v>-</v>
      </c>
    </row>
    <row r="5926" spans="1:16" ht="14.25" customHeight="1" x14ac:dyDescent="0.3">
      <c r="A5926" s="6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5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/>
      <c r="N5926" s="1" t="s">
        <v>28</v>
      </c>
      <c r="O5926" s="7">
        <f t="shared" si="186"/>
        <v>1690.6152000000002</v>
      </c>
      <c r="P5926" s="1" t="str">
        <f>IF(Table1[[#This Row],[quantity]]&gt;=6,"Bulk Order","-")</f>
        <v>Bulk Order</v>
      </c>
    </row>
    <row r="5927" spans="1:16" ht="14.25" customHeight="1" x14ac:dyDescent="0.3">
      <c r="A5927" s="6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5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/>
      <c r="N5927" s="1" t="s">
        <v>48</v>
      </c>
      <c r="O5927" s="7">
        <f t="shared" si="186"/>
        <v>1036.432</v>
      </c>
      <c r="P5927" s="1" t="str">
        <f>IF(Table1[[#This Row],[quantity]]&gt;=6,"Bulk Order","-")</f>
        <v>Bulk Order</v>
      </c>
    </row>
    <row r="5928" spans="1:16" ht="14.25" customHeight="1" x14ac:dyDescent="0.3">
      <c r="A5928" s="6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5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/>
      <c r="N5928" s="1" t="s">
        <v>39</v>
      </c>
      <c r="O5928" s="7">
        <f t="shared" si="186"/>
        <v>201.94799999999998</v>
      </c>
      <c r="P5928" s="1" t="str">
        <f>IF(Table1[[#This Row],[quantity]]&gt;=6,"Bulk Order","-")</f>
        <v>Bulk Order</v>
      </c>
    </row>
    <row r="5929" spans="1:16" ht="14.25" customHeight="1" x14ac:dyDescent="0.3">
      <c r="A5929" s="6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5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/>
      <c r="N5929" s="1" t="s">
        <v>39</v>
      </c>
      <c r="O5929" s="7">
        <f t="shared" si="186"/>
        <v>2019.6543999999999</v>
      </c>
      <c r="P5929" s="1" t="str">
        <f>IF(Table1[[#This Row],[quantity]]&gt;=6,"Bulk Order","-")</f>
        <v>-</v>
      </c>
    </row>
    <row r="5930" spans="1:16" ht="14.25" customHeight="1" x14ac:dyDescent="0.3">
      <c r="A5930" s="6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5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/>
      <c r="N5930" s="1" t="s">
        <v>34</v>
      </c>
      <c r="O5930" s="7">
        <f t="shared" si="186"/>
        <v>293.03120000000001</v>
      </c>
      <c r="P5930" s="1" t="str">
        <f>IF(Table1[[#This Row],[quantity]]&gt;=6,"Bulk Order","-")</f>
        <v>Bulk Order</v>
      </c>
    </row>
    <row r="5931" spans="1:16" ht="14.25" customHeight="1" x14ac:dyDescent="0.3">
      <c r="A5931" s="6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5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/>
      <c r="N5931" s="1" t="s">
        <v>23</v>
      </c>
      <c r="O5931" s="7">
        <f t="shared" si="186"/>
        <v>1932.1468</v>
      </c>
      <c r="P5931" s="1" t="str">
        <f>IF(Table1[[#This Row],[quantity]]&gt;=6,"Bulk Order","-")</f>
        <v>Bulk Order</v>
      </c>
    </row>
    <row r="5932" spans="1:16" ht="14.25" customHeight="1" x14ac:dyDescent="0.3">
      <c r="A5932" s="6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5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/>
      <c r="N5932" s="1" t="s">
        <v>34</v>
      </c>
      <c r="O5932" s="7">
        <f t="shared" si="186"/>
        <v>2944.7150999999999</v>
      </c>
      <c r="P5932" s="1" t="str">
        <f>IF(Table1[[#This Row],[quantity]]&gt;=6,"Bulk Order","-")</f>
        <v>Bulk Order</v>
      </c>
    </row>
    <row r="5933" spans="1:16" ht="14.25" customHeight="1" x14ac:dyDescent="0.3">
      <c r="A5933" s="6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5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/>
      <c r="N5933" s="1" t="s">
        <v>17</v>
      </c>
      <c r="O5933" s="7">
        <f t="shared" si="186"/>
        <v>1069.4264000000001</v>
      </c>
      <c r="P5933" s="1" t="str">
        <f>IF(Table1[[#This Row],[quantity]]&gt;=6,"Bulk Order","-")</f>
        <v>Bulk Order</v>
      </c>
    </row>
    <row r="5934" spans="1:16" ht="14.25" customHeight="1" x14ac:dyDescent="0.3">
      <c r="A5934" s="6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5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/>
      <c r="N5934" s="1" t="s">
        <v>34</v>
      </c>
      <c r="O5934" s="7">
        <f t="shared" si="186"/>
        <v>1438.4176000000002</v>
      </c>
      <c r="P5934" s="1" t="str">
        <f>IF(Table1[[#This Row],[quantity]]&gt;=6,"Bulk Order","-")</f>
        <v>Bulk Order</v>
      </c>
    </row>
    <row r="5935" spans="1:16" ht="14.25" customHeight="1" x14ac:dyDescent="0.3">
      <c r="A5935" s="6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5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/>
      <c r="N5935" s="1" t="s">
        <v>39</v>
      </c>
      <c r="O5935" s="7">
        <f t="shared" si="186"/>
        <v>3171.9506999999999</v>
      </c>
      <c r="P5935" s="1" t="str">
        <f>IF(Table1[[#This Row],[quantity]]&gt;=6,"Bulk Order","-")</f>
        <v>Bulk Order</v>
      </c>
    </row>
    <row r="5936" spans="1:16" ht="14.25" customHeight="1" x14ac:dyDescent="0.3">
      <c r="A5936" s="6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5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/>
      <c r="N5936" s="1" t="s">
        <v>23</v>
      </c>
      <c r="O5936" s="7">
        <f t="shared" si="186"/>
        <v>95.322999999999993</v>
      </c>
      <c r="P5936" s="1" t="str">
        <f>IF(Table1[[#This Row],[quantity]]&gt;=6,"Bulk Order","-")</f>
        <v>Bulk Order</v>
      </c>
    </row>
    <row r="5937" spans="1:16" ht="14.25" customHeight="1" x14ac:dyDescent="0.3">
      <c r="A5937" s="6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5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/>
      <c r="N5937" s="1" t="s">
        <v>34</v>
      </c>
      <c r="O5937" s="7">
        <f t="shared" si="186"/>
        <v>2145.1424999999999</v>
      </c>
      <c r="P5937" s="1" t="str">
        <f>IF(Table1[[#This Row],[quantity]]&gt;=6,"Bulk Order","-")</f>
        <v>Bulk Order</v>
      </c>
    </row>
    <row r="5938" spans="1:16" ht="14.25" customHeight="1" x14ac:dyDescent="0.3">
      <c r="A5938" s="6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5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/>
      <c r="N5938" s="1" t="s">
        <v>48</v>
      </c>
      <c r="O5938" s="7">
        <f t="shared" si="186"/>
        <v>2635.9479000000001</v>
      </c>
      <c r="P5938" s="1" t="str">
        <f>IF(Table1[[#This Row],[quantity]]&gt;=6,"Bulk Order","-")</f>
        <v>-</v>
      </c>
    </row>
    <row r="5939" spans="1:16" ht="14.25" customHeight="1" x14ac:dyDescent="0.3">
      <c r="A5939" s="6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5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/>
      <c r="N5939" s="1" t="s">
        <v>34</v>
      </c>
      <c r="O5939" s="7">
        <f t="shared" si="186"/>
        <v>3296.5487999999996</v>
      </c>
      <c r="P5939" s="1" t="str">
        <f>IF(Table1[[#This Row],[quantity]]&gt;=6,"Bulk Order","-")</f>
        <v>-</v>
      </c>
    </row>
    <row r="5940" spans="1:16" ht="14.25" customHeight="1" x14ac:dyDescent="0.3">
      <c r="A5940" s="6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5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/>
      <c r="N5940" s="1" t="s">
        <v>28</v>
      </c>
      <c r="O5940" s="7">
        <f t="shared" si="186"/>
        <v>1512.0531000000001</v>
      </c>
      <c r="P5940" s="1" t="str">
        <f>IF(Table1[[#This Row],[quantity]]&gt;=6,"Bulk Order","-")</f>
        <v>Bulk Order</v>
      </c>
    </row>
    <row r="5941" spans="1:16" ht="14.25" customHeight="1" x14ac:dyDescent="0.3">
      <c r="A5941" s="6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5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/>
      <c r="N5941" s="1" t="s">
        <v>34</v>
      </c>
      <c r="O5941" s="7">
        <f t="shared" si="186"/>
        <v>1318.5800999999999</v>
      </c>
      <c r="P5941" s="1" t="str">
        <f>IF(Table1[[#This Row],[quantity]]&gt;=6,"Bulk Order","-")</f>
        <v>-</v>
      </c>
    </row>
    <row r="5942" spans="1:16" ht="14.25" customHeight="1" x14ac:dyDescent="0.3">
      <c r="A5942" s="6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5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/>
      <c r="N5942" s="1" t="s">
        <v>23</v>
      </c>
      <c r="O5942" s="7">
        <f t="shared" si="186"/>
        <v>473.55029999999999</v>
      </c>
      <c r="P5942" s="1" t="str">
        <f>IF(Table1[[#This Row],[quantity]]&gt;=6,"Bulk Order","-")</f>
        <v>Bulk Order</v>
      </c>
    </row>
    <row r="5943" spans="1:16" ht="14.25" customHeight="1" x14ac:dyDescent="0.3">
      <c r="A5943" s="6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5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/>
      <c r="N5943" s="1" t="s">
        <v>23</v>
      </c>
      <c r="O5943" s="7">
        <f t="shared" si="186"/>
        <v>589.95479999999998</v>
      </c>
      <c r="P5943" s="1" t="str">
        <f>IF(Table1[[#This Row],[quantity]]&gt;=6,"Bulk Order","-")</f>
        <v>Bulk Order</v>
      </c>
    </row>
    <row r="5944" spans="1:16" ht="14.25" customHeight="1" x14ac:dyDescent="0.3">
      <c r="A5944" s="6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5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/>
      <c r="N5944" s="1" t="s">
        <v>39</v>
      </c>
      <c r="O5944" s="7">
        <f t="shared" si="186"/>
        <v>2572.8000000000002</v>
      </c>
      <c r="P5944" s="1" t="str">
        <f>IF(Table1[[#This Row],[quantity]]&gt;=6,"Bulk Order","-")</f>
        <v>-</v>
      </c>
    </row>
    <row r="5945" spans="1:16" ht="14.25" customHeight="1" x14ac:dyDescent="0.3">
      <c r="A5945" s="6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5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/>
      <c r="N5945" s="1" t="s">
        <v>23</v>
      </c>
      <c r="O5945" s="7">
        <f t="shared" si="186"/>
        <v>108.90599999999999</v>
      </c>
      <c r="P5945" s="1" t="str">
        <f>IF(Table1[[#This Row],[quantity]]&gt;=6,"Bulk Order","-")</f>
        <v>Bulk Order</v>
      </c>
    </row>
    <row r="5946" spans="1:16" ht="14.25" customHeight="1" x14ac:dyDescent="0.3">
      <c r="A5946" s="6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5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/>
      <c r="N5946" s="1" t="s">
        <v>48</v>
      </c>
      <c r="O5946" s="7">
        <f t="shared" si="186"/>
        <v>2568.8663999999999</v>
      </c>
      <c r="P5946" s="1" t="str">
        <f>IF(Table1[[#This Row],[quantity]]&gt;=6,"Bulk Order","-")</f>
        <v>-</v>
      </c>
    </row>
    <row r="5947" spans="1:16" ht="14.25" customHeight="1" x14ac:dyDescent="0.3">
      <c r="A5947" s="6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5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/>
      <c r="N5947" s="1" t="s">
        <v>34</v>
      </c>
      <c r="O5947" s="7">
        <f t="shared" si="186"/>
        <v>2056.8072000000002</v>
      </c>
      <c r="P5947" s="1" t="str">
        <f>IF(Table1[[#This Row],[quantity]]&gt;=6,"Bulk Order","-")</f>
        <v>-</v>
      </c>
    </row>
    <row r="5948" spans="1:16" ht="14.25" customHeight="1" x14ac:dyDescent="0.3">
      <c r="A5948" s="6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5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/>
      <c r="N5948" s="1" t="s">
        <v>23</v>
      </c>
      <c r="O5948" s="7">
        <f t="shared" si="186"/>
        <v>179.88320000000002</v>
      </c>
      <c r="P5948" s="1" t="str">
        <f>IF(Table1[[#This Row],[quantity]]&gt;=6,"Bulk Order","-")</f>
        <v>-</v>
      </c>
    </row>
    <row r="5949" spans="1:16" ht="14.25" customHeight="1" x14ac:dyDescent="0.3">
      <c r="A5949" s="6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5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/>
      <c r="N5949" s="1" t="s">
        <v>48</v>
      </c>
      <c r="O5949" s="7">
        <f t="shared" si="186"/>
        <v>1019.8879999999999</v>
      </c>
      <c r="P5949" s="1" t="str">
        <f>IF(Table1[[#This Row],[quantity]]&gt;=6,"Bulk Order","-")</f>
        <v>Bulk Order</v>
      </c>
    </row>
    <row r="5950" spans="1:16" ht="14.25" customHeight="1" x14ac:dyDescent="0.3">
      <c r="A5950" s="6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5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/>
      <c r="N5950" s="1" t="s">
        <v>28</v>
      </c>
      <c r="O5950" s="7">
        <f t="shared" si="186"/>
        <v>2921.2325999999998</v>
      </c>
      <c r="P5950" s="1" t="str">
        <f>IF(Table1[[#This Row],[quantity]]&gt;=6,"Bulk Order","-")</f>
        <v>-</v>
      </c>
    </row>
    <row r="5951" spans="1:16" ht="14.25" customHeight="1" x14ac:dyDescent="0.3">
      <c r="A5951" s="6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5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/>
      <c r="N5951" s="1" t="s">
        <v>39</v>
      </c>
      <c r="O5951" s="7">
        <f t="shared" si="186"/>
        <v>183.88149999999999</v>
      </c>
      <c r="P5951" s="1" t="str">
        <f>IF(Table1[[#This Row],[quantity]]&gt;=6,"Bulk Order","-")</f>
        <v>Bulk Order</v>
      </c>
    </row>
    <row r="5952" spans="1:16" ht="14.25" customHeight="1" x14ac:dyDescent="0.3">
      <c r="A5952" s="6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5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/>
      <c r="N5952" s="1" t="s">
        <v>48</v>
      </c>
      <c r="O5952" s="7">
        <f t="shared" si="186"/>
        <v>2431.6028000000001</v>
      </c>
      <c r="P5952" s="1" t="str">
        <f>IF(Table1[[#This Row],[quantity]]&gt;=6,"Bulk Order","-")</f>
        <v>-</v>
      </c>
    </row>
    <row r="5953" spans="1:16" ht="14.25" customHeight="1" x14ac:dyDescent="0.3">
      <c r="A5953" s="6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5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/>
      <c r="N5953" s="1" t="s">
        <v>23</v>
      </c>
      <c r="O5953" s="7">
        <f t="shared" si="186"/>
        <v>4423.3152</v>
      </c>
      <c r="P5953" s="1" t="str">
        <f>IF(Table1[[#This Row],[quantity]]&gt;=6,"Bulk Order","-")</f>
        <v>Bulk Order</v>
      </c>
    </row>
    <row r="5954" spans="1:16" ht="14.25" customHeight="1" x14ac:dyDescent="0.3">
      <c r="A5954" s="6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5"/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/>
      <c r="N5954" s="1" t="s">
        <v>23</v>
      </c>
      <c r="O5954" s="7">
        <f t="shared" si="186"/>
        <v>2934.0877999999993</v>
      </c>
      <c r="P5954" s="1" t="str">
        <f>IF(Table1[[#This Row],[quantity]]&gt;=6,"Bulk Order","-")</f>
        <v>-</v>
      </c>
    </row>
    <row r="5955" spans="1:16" ht="14.25" customHeight="1" x14ac:dyDescent="0.3">
      <c r="A5955" s="6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ref="F5955:F6018" si="187">D5955*E5955</f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/>
      <c r="N5955" s="1" t="s">
        <v>48</v>
      </c>
      <c r="O5955" s="7">
        <f t="shared" ref="O5955:O6018" si="188">D5955-F5955</f>
        <v>2512.5523999999996</v>
      </c>
      <c r="P5955" s="1" t="str">
        <f>IF(Table1[[#This Row],[quantity]]&gt;=6,"Bulk Order","-")</f>
        <v>-</v>
      </c>
    </row>
    <row r="5956" spans="1:16" ht="14.25" customHeight="1" x14ac:dyDescent="0.3">
      <c r="A5956" s="6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7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/>
      <c r="N5956" s="1" t="s">
        <v>34</v>
      </c>
      <c r="O5956" s="7">
        <f t="shared" si="188"/>
        <v>4040.5335999999998</v>
      </c>
      <c r="P5956" s="1" t="str">
        <f>IF(Table1[[#This Row],[quantity]]&gt;=6,"Bulk Order","-")</f>
        <v>-</v>
      </c>
    </row>
    <row r="5957" spans="1:16" ht="14.25" customHeight="1" x14ac:dyDescent="0.3">
      <c r="A5957" s="6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7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/>
      <c r="N5957" s="1" t="s">
        <v>23</v>
      </c>
      <c r="O5957" s="7">
        <f t="shared" si="188"/>
        <v>2257.5030999999999</v>
      </c>
      <c r="P5957" s="1" t="str">
        <f>IF(Table1[[#This Row],[quantity]]&gt;=6,"Bulk Order","-")</f>
        <v>-</v>
      </c>
    </row>
    <row r="5958" spans="1:16" ht="14.25" customHeight="1" x14ac:dyDescent="0.3">
      <c r="A5958" s="6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7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/>
      <c r="N5958" s="1" t="s">
        <v>48</v>
      </c>
      <c r="O5958" s="7">
        <f t="shared" si="188"/>
        <v>2229.5170000000003</v>
      </c>
      <c r="P5958" s="1" t="str">
        <f>IF(Table1[[#This Row],[quantity]]&gt;=6,"Bulk Order","-")</f>
        <v>-</v>
      </c>
    </row>
    <row r="5959" spans="1:16" ht="14.25" customHeight="1" x14ac:dyDescent="0.3">
      <c r="A5959" s="6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7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/>
      <c r="N5959" s="1" t="s">
        <v>28</v>
      </c>
      <c r="O5959" s="7">
        <f t="shared" si="188"/>
        <v>3019.2624000000001</v>
      </c>
      <c r="P5959" s="1" t="str">
        <f>IF(Table1[[#This Row],[quantity]]&gt;=6,"Bulk Order","-")</f>
        <v>Bulk Order</v>
      </c>
    </row>
    <row r="5960" spans="1:16" ht="14.25" customHeight="1" x14ac:dyDescent="0.3">
      <c r="A5960" s="6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7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/>
      <c r="N5960" s="1" t="s">
        <v>39</v>
      </c>
      <c r="O5960" s="7">
        <f t="shared" si="188"/>
        <v>719.09400000000005</v>
      </c>
      <c r="P5960" s="1" t="str">
        <f>IF(Table1[[#This Row],[quantity]]&gt;=6,"Bulk Order","-")</f>
        <v>-</v>
      </c>
    </row>
    <row r="5961" spans="1:16" ht="14.25" customHeight="1" x14ac:dyDescent="0.3">
      <c r="A5961" s="6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7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/>
      <c r="N5961" s="1" t="s">
        <v>28</v>
      </c>
      <c r="O5961" s="7">
        <f t="shared" si="188"/>
        <v>606.04300000000001</v>
      </c>
      <c r="P5961" s="1" t="str">
        <f>IF(Table1[[#This Row],[quantity]]&gt;=6,"Bulk Order","-")</f>
        <v>Bulk Order</v>
      </c>
    </row>
    <row r="5962" spans="1:16" ht="14.25" customHeight="1" x14ac:dyDescent="0.3">
      <c r="A5962" s="6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7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/>
      <c r="N5962" s="1" t="s">
        <v>34</v>
      </c>
      <c r="O5962" s="7">
        <f t="shared" si="188"/>
        <v>2951.4639000000002</v>
      </c>
      <c r="P5962" s="1" t="str">
        <f>IF(Table1[[#This Row],[quantity]]&gt;=6,"Bulk Order","-")</f>
        <v>-</v>
      </c>
    </row>
    <row r="5963" spans="1:16" ht="14.25" customHeight="1" x14ac:dyDescent="0.3">
      <c r="A5963" s="6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7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/>
      <c r="N5963" s="1" t="s">
        <v>28</v>
      </c>
      <c r="O5963" s="7">
        <f t="shared" si="188"/>
        <v>3356.5839999999998</v>
      </c>
      <c r="P5963" s="1" t="str">
        <f>IF(Table1[[#This Row],[quantity]]&gt;=6,"Bulk Order","-")</f>
        <v>-</v>
      </c>
    </row>
    <row r="5964" spans="1:16" ht="14.25" customHeight="1" x14ac:dyDescent="0.3">
      <c r="A5964" s="6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7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/>
      <c r="N5964" s="1" t="s">
        <v>39</v>
      </c>
      <c r="O5964" s="7">
        <f t="shared" si="188"/>
        <v>1552.7145</v>
      </c>
      <c r="P5964" s="1" t="str">
        <f>IF(Table1[[#This Row],[quantity]]&gt;=6,"Bulk Order","-")</f>
        <v>Bulk Order</v>
      </c>
    </row>
    <row r="5965" spans="1:16" ht="14.25" customHeight="1" x14ac:dyDescent="0.3">
      <c r="A5965" s="6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7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/>
      <c r="N5965" s="1" t="s">
        <v>34</v>
      </c>
      <c r="O5965" s="7">
        <f t="shared" si="188"/>
        <v>1552.6098000000002</v>
      </c>
      <c r="P5965" s="1" t="str">
        <f>IF(Table1[[#This Row],[quantity]]&gt;=6,"Bulk Order","-")</f>
        <v>Bulk Order</v>
      </c>
    </row>
    <row r="5966" spans="1:16" ht="14.25" customHeight="1" x14ac:dyDescent="0.3">
      <c r="A5966" s="6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7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/>
      <c r="N5966" s="1" t="s">
        <v>39</v>
      </c>
      <c r="O5966" s="7">
        <f t="shared" si="188"/>
        <v>2528.2793999999999</v>
      </c>
      <c r="P5966" s="1" t="str">
        <f>IF(Table1[[#This Row],[quantity]]&gt;=6,"Bulk Order","-")</f>
        <v>Bulk Order</v>
      </c>
    </row>
    <row r="5967" spans="1:16" ht="14.25" customHeight="1" x14ac:dyDescent="0.3">
      <c r="A5967" s="6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7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/>
      <c r="N5967" s="1" t="s">
        <v>48</v>
      </c>
      <c r="O5967" s="7">
        <f t="shared" si="188"/>
        <v>1271.1243999999999</v>
      </c>
      <c r="P5967" s="1" t="str">
        <f>IF(Table1[[#This Row],[quantity]]&gt;=6,"Bulk Order","-")</f>
        <v>Bulk Order</v>
      </c>
    </row>
    <row r="5968" spans="1:16" ht="14.25" customHeight="1" x14ac:dyDescent="0.3">
      <c r="A5968" s="6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7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/>
      <c r="N5968" s="1" t="s">
        <v>48</v>
      </c>
      <c r="O5968" s="7">
        <f t="shared" si="188"/>
        <v>1722.7528000000002</v>
      </c>
      <c r="P5968" s="1" t="str">
        <f>IF(Table1[[#This Row],[quantity]]&gt;=6,"Bulk Order","-")</f>
        <v>-</v>
      </c>
    </row>
    <row r="5969" spans="1:16" ht="14.25" customHeight="1" x14ac:dyDescent="0.3">
      <c r="A5969" s="6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7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/>
      <c r="N5969" s="1" t="s">
        <v>34</v>
      </c>
      <c r="O5969" s="7">
        <f t="shared" si="188"/>
        <v>3887.1854000000003</v>
      </c>
      <c r="P5969" s="1" t="str">
        <f>IF(Table1[[#This Row],[quantity]]&gt;=6,"Bulk Order","-")</f>
        <v>Bulk Order</v>
      </c>
    </row>
    <row r="5970" spans="1:16" ht="14.25" customHeight="1" x14ac:dyDescent="0.3">
      <c r="A5970" s="6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7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/>
      <c r="N5970" s="1" t="s">
        <v>39</v>
      </c>
      <c r="O5970" s="7">
        <f t="shared" si="188"/>
        <v>2303.7896000000001</v>
      </c>
      <c r="P5970" s="1" t="str">
        <f>IF(Table1[[#This Row],[quantity]]&gt;=6,"Bulk Order","-")</f>
        <v>Bulk Order</v>
      </c>
    </row>
    <row r="5971" spans="1:16" ht="14.25" customHeight="1" x14ac:dyDescent="0.3">
      <c r="A5971" s="6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7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/>
      <c r="N5971" s="1" t="s">
        <v>23</v>
      </c>
      <c r="O5971" s="7">
        <f t="shared" si="188"/>
        <v>263.62200000000001</v>
      </c>
      <c r="P5971" s="1" t="str">
        <f>IF(Table1[[#This Row],[quantity]]&gt;=6,"Bulk Order","-")</f>
        <v>-</v>
      </c>
    </row>
    <row r="5972" spans="1:16" ht="14.25" customHeight="1" x14ac:dyDescent="0.3">
      <c r="A5972" s="6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7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/>
      <c r="N5972" s="1" t="s">
        <v>34</v>
      </c>
      <c r="O5972" s="7">
        <f t="shared" si="188"/>
        <v>2734.2313000000004</v>
      </c>
      <c r="P5972" s="1" t="str">
        <f>IF(Table1[[#This Row],[quantity]]&gt;=6,"Bulk Order","-")</f>
        <v>-</v>
      </c>
    </row>
    <row r="5973" spans="1:16" ht="14.25" customHeight="1" x14ac:dyDescent="0.3">
      <c r="A5973" s="6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7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/>
      <c r="N5973" s="1" t="s">
        <v>23</v>
      </c>
      <c r="O5973" s="7">
        <f t="shared" si="188"/>
        <v>1029.5115000000001</v>
      </c>
      <c r="P5973" s="1" t="str">
        <f>IF(Table1[[#This Row],[quantity]]&gt;=6,"Bulk Order","-")</f>
        <v>-</v>
      </c>
    </row>
    <row r="5974" spans="1:16" ht="14.25" customHeight="1" x14ac:dyDescent="0.3">
      <c r="A5974" s="6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7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/>
      <c r="N5974" s="1" t="s">
        <v>39</v>
      </c>
      <c r="O5974" s="7">
        <f t="shared" si="188"/>
        <v>3259.9839999999999</v>
      </c>
      <c r="P5974" s="1" t="str">
        <f>IF(Table1[[#This Row],[quantity]]&gt;=6,"Bulk Order","-")</f>
        <v>-</v>
      </c>
    </row>
    <row r="5975" spans="1:16" ht="14.25" customHeight="1" x14ac:dyDescent="0.3">
      <c r="A5975" s="6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7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/>
      <c r="N5975" s="1" t="s">
        <v>48</v>
      </c>
      <c r="O5975" s="7">
        <f t="shared" si="188"/>
        <v>2146.1196999999997</v>
      </c>
      <c r="P5975" s="1" t="str">
        <f>IF(Table1[[#This Row],[quantity]]&gt;=6,"Bulk Order","-")</f>
        <v>Bulk Order</v>
      </c>
    </row>
    <row r="5976" spans="1:16" ht="14.25" customHeight="1" x14ac:dyDescent="0.3">
      <c r="A5976" s="6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7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/>
      <c r="N5976" s="1" t="s">
        <v>34</v>
      </c>
      <c r="O5976" s="7">
        <f t="shared" si="188"/>
        <v>3414.8510000000001</v>
      </c>
      <c r="P5976" s="1" t="str">
        <f>IF(Table1[[#This Row],[quantity]]&gt;=6,"Bulk Order","-")</f>
        <v>-</v>
      </c>
    </row>
    <row r="5977" spans="1:16" ht="14.25" customHeight="1" x14ac:dyDescent="0.3">
      <c r="A5977" s="6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7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/>
      <c r="N5977" s="1" t="s">
        <v>23</v>
      </c>
      <c r="O5977" s="7">
        <f t="shared" si="188"/>
        <v>298.78980000000001</v>
      </c>
      <c r="P5977" s="1" t="str">
        <f>IF(Table1[[#This Row],[quantity]]&gt;=6,"Bulk Order","-")</f>
        <v>-</v>
      </c>
    </row>
    <row r="5978" spans="1:16" ht="14.25" customHeight="1" x14ac:dyDescent="0.3">
      <c r="A5978" s="6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7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/>
      <c r="N5978" s="1" t="s">
        <v>28</v>
      </c>
      <c r="O5978" s="7">
        <f t="shared" si="188"/>
        <v>148.94880000000001</v>
      </c>
      <c r="P5978" s="1" t="str">
        <f>IF(Table1[[#This Row],[quantity]]&gt;=6,"Bulk Order","-")</f>
        <v>-</v>
      </c>
    </row>
    <row r="5979" spans="1:16" ht="14.25" customHeight="1" x14ac:dyDescent="0.3">
      <c r="A5979" s="6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7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/>
      <c r="N5979" s="1" t="s">
        <v>48</v>
      </c>
      <c r="O5979" s="7">
        <f t="shared" si="188"/>
        <v>1857.1074999999998</v>
      </c>
      <c r="P5979" s="1" t="str">
        <f>IF(Table1[[#This Row],[quantity]]&gt;=6,"Bulk Order","-")</f>
        <v>-</v>
      </c>
    </row>
    <row r="5980" spans="1:16" ht="14.25" customHeight="1" x14ac:dyDescent="0.3">
      <c r="A5980" s="6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7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/>
      <c r="N5980" s="1" t="s">
        <v>28</v>
      </c>
      <c r="O5980" s="7">
        <f t="shared" si="188"/>
        <v>3041.9637000000002</v>
      </c>
      <c r="P5980" s="1" t="str">
        <f>IF(Table1[[#This Row],[quantity]]&gt;=6,"Bulk Order","-")</f>
        <v>Bulk Order</v>
      </c>
    </row>
    <row r="5981" spans="1:16" ht="14.25" customHeight="1" x14ac:dyDescent="0.3">
      <c r="A5981" s="6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7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/>
      <c r="N5981" s="1" t="s">
        <v>17</v>
      </c>
      <c r="O5981" s="7">
        <f t="shared" si="188"/>
        <v>789.38639999999987</v>
      </c>
      <c r="P5981" s="1" t="str">
        <f>IF(Table1[[#This Row],[quantity]]&gt;=6,"Bulk Order","-")</f>
        <v>Bulk Order</v>
      </c>
    </row>
    <row r="5982" spans="1:16" ht="14.25" customHeight="1" x14ac:dyDescent="0.3">
      <c r="A5982" s="6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7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/>
      <c r="N5982" s="1" t="s">
        <v>34</v>
      </c>
      <c r="O5982" s="7">
        <f t="shared" si="188"/>
        <v>2134.7136</v>
      </c>
      <c r="P5982" s="1" t="str">
        <f>IF(Table1[[#This Row],[quantity]]&gt;=6,"Bulk Order","-")</f>
        <v>Bulk Order</v>
      </c>
    </row>
    <row r="5983" spans="1:16" ht="14.25" customHeight="1" x14ac:dyDescent="0.3">
      <c r="A5983" s="6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7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/>
      <c r="N5983" s="1" t="s">
        <v>23</v>
      </c>
      <c r="O5983" s="7">
        <f t="shared" si="188"/>
        <v>3777.5969000000005</v>
      </c>
      <c r="P5983" s="1" t="str">
        <f>IF(Table1[[#This Row],[quantity]]&gt;=6,"Bulk Order","-")</f>
        <v>-</v>
      </c>
    </row>
    <row r="5984" spans="1:16" ht="14.25" customHeight="1" x14ac:dyDescent="0.3">
      <c r="A5984" s="6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7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/>
      <c r="N5984" s="1" t="s">
        <v>39</v>
      </c>
      <c r="O5984" s="7">
        <f t="shared" si="188"/>
        <v>956.89870000000008</v>
      </c>
      <c r="P5984" s="1" t="str">
        <f>IF(Table1[[#This Row],[quantity]]&gt;=6,"Bulk Order","-")</f>
        <v>Bulk Order</v>
      </c>
    </row>
    <row r="5985" spans="1:16" ht="14.25" customHeight="1" x14ac:dyDescent="0.3">
      <c r="A5985" s="6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7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/>
      <c r="N5985" s="1" t="s">
        <v>48</v>
      </c>
      <c r="O5985" s="7">
        <f t="shared" si="188"/>
        <v>2467.8536000000004</v>
      </c>
      <c r="P5985" s="1" t="str">
        <f>IF(Table1[[#This Row],[quantity]]&gt;=6,"Bulk Order","-")</f>
        <v>-</v>
      </c>
    </row>
    <row r="5986" spans="1:16" ht="14.25" customHeight="1" x14ac:dyDescent="0.3">
      <c r="A5986" s="6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7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/>
      <c r="N5986" s="1" t="s">
        <v>48</v>
      </c>
      <c r="O5986" s="7">
        <f t="shared" si="188"/>
        <v>4061.8648000000003</v>
      </c>
      <c r="P5986" s="1" t="str">
        <f>IF(Table1[[#This Row],[quantity]]&gt;=6,"Bulk Order","-")</f>
        <v>Bulk Order</v>
      </c>
    </row>
    <row r="5987" spans="1:16" ht="14.25" customHeight="1" x14ac:dyDescent="0.3">
      <c r="A5987" s="6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7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/>
      <c r="N5987" s="1" t="s">
        <v>48</v>
      </c>
      <c r="O5987" s="7">
        <f t="shared" si="188"/>
        <v>2546.5491000000002</v>
      </c>
      <c r="P5987" s="1" t="str">
        <f>IF(Table1[[#This Row],[quantity]]&gt;=6,"Bulk Order","-")</f>
        <v>Bulk Order</v>
      </c>
    </row>
    <row r="5988" spans="1:16" ht="14.25" customHeight="1" x14ac:dyDescent="0.3">
      <c r="A5988" s="6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7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/>
      <c r="N5988" s="1" t="s">
        <v>34</v>
      </c>
      <c r="O5988" s="7">
        <f t="shared" si="188"/>
        <v>2979.7235000000001</v>
      </c>
      <c r="P5988" s="1" t="str">
        <f>IF(Table1[[#This Row],[quantity]]&gt;=6,"Bulk Order","-")</f>
        <v>Bulk Order</v>
      </c>
    </row>
    <row r="5989" spans="1:16" ht="14.25" customHeight="1" x14ac:dyDescent="0.3">
      <c r="A5989" s="6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7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/>
      <c r="N5989" s="1" t="s">
        <v>28</v>
      </c>
      <c r="O5989" s="7">
        <f t="shared" si="188"/>
        <v>2197.9894999999997</v>
      </c>
      <c r="P5989" s="1" t="str">
        <f>IF(Table1[[#This Row],[quantity]]&gt;=6,"Bulk Order","-")</f>
        <v>-</v>
      </c>
    </row>
    <row r="5990" spans="1:16" ht="14.25" customHeight="1" x14ac:dyDescent="0.3">
      <c r="A5990" s="6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7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/>
      <c r="N5990" s="1" t="s">
        <v>39</v>
      </c>
      <c r="O5990" s="7">
        <f t="shared" si="188"/>
        <v>3097.3319999999999</v>
      </c>
      <c r="P5990" s="1" t="str">
        <f>IF(Table1[[#This Row],[quantity]]&gt;=6,"Bulk Order","-")</f>
        <v>-</v>
      </c>
    </row>
    <row r="5991" spans="1:16" ht="14.25" customHeight="1" x14ac:dyDescent="0.3">
      <c r="A5991" s="6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7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/>
      <c r="N5991" s="1" t="s">
        <v>39</v>
      </c>
      <c r="O5991" s="7">
        <f t="shared" si="188"/>
        <v>1628.9364</v>
      </c>
      <c r="P5991" s="1" t="str">
        <f>IF(Table1[[#This Row],[quantity]]&gt;=6,"Bulk Order","-")</f>
        <v>-</v>
      </c>
    </row>
    <row r="5992" spans="1:16" ht="14.25" customHeight="1" x14ac:dyDescent="0.3">
      <c r="A5992" s="6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7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/>
      <c r="N5992" s="1" t="s">
        <v>39</v>
      </c>
      <c r="O5992" s="7">
        <f t="shared" si="188"/>
        <v>1161.9719999999998</v>
      </c>
      <c r="P5992" s="1" t="str">
        <f>IF(Table1[[#This Row],[quantity]]&gt;=6,"Bulk Order","-")</f>
        <v>-</v>
      </c>
    </row>
    <row r="5993" spans="1:16" ht="14.25" customHeight="1" x14ac:dyDescent="0.3">
      <c r="A5993" s="6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7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/>
      <c r="N5993" s="1" t="s">
        <v>17</v>
      </c>
      <c r="O5993" s="7">
        <f t="shared" si="188"/>
        <v>1220.8968</v>
      </c>
      <c r="P5993" s="1" t="str">
        <f>IF(Table1[[#This Row],[quantity]]&gt;=6,"Bulk Order","-")</f>
        <v>-</v>
      </c>
    </row>
    <row r="5994" spans="1:16" ht="14.25" customHeight="1" x14ac:dyDescent="0.3">
      <c r="A5994" s="6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7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/>
      <c r="N5994" s="1" t="s">
        <v>39</v>
      </c>
      <c r="O5994" s="7">
        <f t="shared" si="188"/>
        <v>1738.2162000000001</v>
      </c>
      <c r="P5994" s="1" t="str">
        <f>IF(Table1[[#This Row],[quantity]]&gt;=6,"Bulk Order","-")</f>
        <v>Bulk Order</v>
      </c>
    </row>
    <row r="5995" spans="1:16" ht="14.25" customHeight="1" x14ac:dyDescent="0.3">
      <c r="A5995" s="6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7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/>
      <c r="N5995" s="1" t="s">
        <v>23</v>
      </c>
      <c r="O5995" s="7">
        <f t="shared" si="188"/>
        <v>1076.8048000000001</v>
      </c>
      <c r="P5995" s="1" t="str">
        <f>IF(Table1[[#This Row],[quantity]]&gt;=6,"Bulk Order","-")</f>
        <v>-</v>
      </c>
    </row>
    <row r="5996" spans="1:16" ht="14.25" customHeight="1" x14ac:dyDescent="0.3">
      <c r="A5996" s="6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7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/>
      <c r="N5996" s="1" t="s">
        <v>23</v>
      </c>
      <c r="O5996" s="7">
        <f t="shared" si="188"/>
        <v>2667.826</v>
      </c>
      <c r="P5996" s="1" t="str">
        <f>IF(Table1[[#This Row],[quantity]]&gt;=6,"Bulk Order","-")</f>
        <v>Bulk Order</v>
      </c>
    </row>
    <row r="5997" spans="1:16" ht="14.25" customHeight="1" x14ac:dyDescent="0.3">
      <c r="A5997" s="6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7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/>
      <c r="N5997" s="1" t="s">
        <v>34</v>
      </c>
      <c r="O5997" s="7">
        <f t="shared" si="188"/>
        <v>3571.5433999999996</v>
      </c>
      <c r="P5997" s="1" t="str">
        <f>IF(Table1[[#This Row],[quantity]]&gt;=6,"Bulk Order","-")</f>
        <v>Bulk Order</v>
      </c>
    </row>
    <row r="5998" spans="1:16" ht="14.25" customHeight="1" x14ac:dyDescent="0.3">
      <c r="A5998" s="6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7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/>
      <c r="N5998" s="1" t="s">
        <v>17</v>
      </c>
      <c r="O5998" s="7">
        <f t="shared" si="188"/>
        <v>2698.2896000000001</v>
      </c>
      <c r="P5998" s="1" t="str">
        <f>IF(Table1[[#This Row],[quantity]]&gt;=6,"Bulk Order","-")</f>
        <v>Bulk Order</v>
      </c>
    </row>
    <row r="5999" spans="1:16" ht="14.25" customHeight="1" x14ac:dyDescent="0.3">
      <c r="A5999" s="6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7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/>
      <c r="N5999" s="1" t="s">
        <v>28</v>
      </c>
      <c r="O5999" s="7">
        <f t="shared" si="188"/>
        <v>677.38780000000008</v>
      </c>
      <c r="P5999" s="1" t="str">
        <f>IF(Table1[[#This Row],[quantity]]&gt;=6,"Bulk Order","-")</f>
        <v>-</v>
      </c>
    </row>
    <row r="6000" spans="1:16" ht="14.25" customHeight="1" x14ac:dyDescent="0.3">
      <c r="A6000" s="6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7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/>
      <c r="N6000" s="1" t="s">
        <v>48</v>
      </c>
      <c r="O6000" s="7">
        <f t="shared" si="188"/>
        <v>283.512</v>
      </c>
      <c r="P6000" s="1" t="str">
        <f>IF(Table1[[#This Row],[quantity]]&gt;=6,"Bulk Order","-")</f>
        <v>-</v>
      </c>
    </row>
    <row r="6001" spans="1:16" ht="14.25" customHeight="1" x14ac:dyDescent="0.3">
      <c r="A6001" s="6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7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/>
      <c r="N6001" s="1" t="s">
        <v>28</v>
      </c>
      <c r="O6001" s="7">
        <f t="shared" si="188"/>
        <v>3619.2720000000004</v>
      </c>
      <c r="P6001" s="1" t="str">
        <f>IF(Table1[[#This Row],[quantity]]&gt;=6,"Bulk Order","-")</f>
        <v>-</v>
      </c>
    </row>
    <row r="6002" spans="1:16" ht="14.25" customHeight="1" x14ac:dyDescent="0.3">
      <c r="A6002" s="6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7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/>
      <c r="N6002" s="1" t="s">
        <v>17</v>
      </c>
      <c r="O6002" s="7">
        <f t="shared" si="188"/>
        <v>1207.23</v>
      </c>
      <c r="P6002" s="1" t="str">
        <f>IF(Table1[[#This Row],[quantity]]&gt;=6,"Bulk Order","-")</f>
        <v>Bulk Order</v>
      </c>
    </row>
    <row r="6003" spans="1:16" ht="14.25" customHeight="1" x14ac:dyDescent="0.3">
      <c r="A6003" s="6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7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/>
      <c r="N6003" s="1" t="s">
        <v>17</v>
      </c>
      <c r="O6003" s="7">
        <f t="shared" si="188"/>
        <v>2981.232</v>
      </c>
      <c r="P6003" s="1" t="str">
        <f>IF(Table1[[#This Row],[quantity]]&gt;=6,"Bulk Order","-")</f>
        <v>Bulk Order</v>
      </c>
    </row>
    <row r="6004" spans="1:16" ht="14.25" customHeight="1" x14ac:dyDescent="0.3">
      <c r="A6004" s="6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7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/>
      <c r="N6004" s="1" t="s">
        <v>48</v>
      </c>
      <c r="O6004" s="7">
        <f t="shared" si="188"/>
        <v>1998.3126000000002</v>
      </c>
      <c r="P6004" s="1" t="str">
        <f>IF(Table1[[#This Row],[quantity]]&gt;=6,"Bulk Order","-")</f>
        <v>Bulk Order</v>
      </c>
    </row>
    <row r="6005" spans="1:16" ht="14.25" customHeight="1" x14ac:dyDescent="0.3">
      <c r="A6005" s="6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7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/>
      <c r="N6005" s="1" t="s">
        <v>28</v>
      </c>
      <c r="O6005" s="7">
        <f t="shared" si="188"/>
        <v>1898.7060000000001</v>
      </c>
      <c r="P6005" s="1" t="str">
        <f>IF(Table1[[#This Row],[quantity]]&gt;=6,"Bulk Order","-")</f>
        <v>-</v>
      </c>
    </row>
    <row r="6006" spans="1:16" ht="14.25" customHeight="1" x14ac:dyDescent="0.3">
      <c r="A6006" s="6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7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/>
      <c r="N6006" s="1" t="s">
        <v>17</v>
      </c>
      <c r="O6006" s="7">
        <f t="shared" si="188"/>
        <v>1134.9744000000001</v>
      </c>
      <c r="P6006" s="1" t="str">
        <f>IF(Table1[[#This Row],[quantity]]&gt;=6,"Bulk Order","-")</f>
        <v>Bulk Order</v>
      </c>
    </row>
    <row r="6007" spans="1:16" ht="14.25" customHeight="1" x14ac:dyDescent="0.3">
      <c r="A6007" s="6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7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/>
      <c r="N6007" s="1" t="s">
        <v>28</v>
      </c>
      <c r="O6007" s="7">
        <f t="shared" si="188"/>
        <v>481.72619999999995</v>
      </c>
      <c r="P6007" s="1" t="str">
        <f>IF(Table1[[#This Row],[quantity]]&gt;=6,"Bulk Order","-")</f>
        <v>-</v>
      </c>
    </row>
    <row r="6008" spans="1:16" ht="14.25" customHeight="1" x14ac:dyDescent="0.3">
      <c r="A6008" s="6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7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/>
      <c r="N6008" s="1" t="s">
        <v>34</v>
      </c>
      <c r="O6008" s="7">
        <f t="shared" si="188"/>
        <v>1177.4223999999999</v>
      </c>
      <c r="P6008" s="1" t="str">
        <f>IF(Table1[[#This Row],[quantity]]&gt;=6,"Bulk Order","-")</f>
        <v>Bulk Order</v>
      </c>
    </row>
    <row r="6009" spans="1:16" ht="14.25" customHeight="1" x14ac:dyDescent="0.3">
      <c r="A6009" s="6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7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/>
      <c r="N6009" s="1" t="s">
        <v>28</v>
      </c>
      <c r="O6009" s="7">
        <f t="shared" si="188"/>
        <v>1922.3868000000002</v>
      </c>
      <c r="P6009" s="1" t="str">
        <f>IF(Table1[[#This Row],[quantity]]&gt;=6,"Bulk Order","-")</f>
        <v>Bulk Order</v>
      </c>
    </row>
    <row r="6010" spans="1:16" ht="14.25" customHeight="1" x14ac:dyDescent="0.3">
      <c r="A6010" s="6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7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/>
      <c r="N6010" s="1" t="s">
        <v>34</v>
      </c>
      <c r="O6010" s="7">
        <f t="shared" si="188"/>
        <v>3135.5968000000003</v>
      </c>
      <c r="P6010" s="1" t="str">
        <f>IF(Table1[[#This Row],[quantity]]&gt;=6,"Bulk Order","-")</f>
        <v>-</v>
      </c>
    </row>
    <row r="6011" spans="1:16" ht="14.25" customHeight="1" x14ac:dyDescent="0.3">
      <c r="A6011" s="6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7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/>
      <c r="N6011" s="1" t="s">
        <v>23</v>
      </c>
      <c r="O6011" s="7">
        <f t="shared" si="188"/>
        <v>284.32830000000001</v>
      </c>
      <c r="P6011" s="1" t="str">
        <f>IF(Table1[[#This Row],[quantity]]&gt;=6,"Bulk Order","-")</f>
        <v>Bulk Order</v>
      </c>
    </row>
    <row r="6012" spans="1:16" ht="14.25" customHeight="1" x14ac:dyDescent="0.3">
      <c r="A6012" s="6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7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/>
      <c r="N6012" s="1" t="s">
        <v>17</v>
      </c>
      <c r="O6012" s="7">
        <f t="shared" si="188"/>
        <v>896.69049999999993</v>
      </c>
      <c r="P6012" s="1" t="str">
        <f>IF(Table1[[#This Row],[quantity]]&gt;=6,"Bulk Order","-")</f>
        <v>Bulk Order</v>
      </c>
    </row>
    <row r="6013" spans="1:16" ht="14.25" customHeight="1" x14ac:dyDescent="0.3">
      <c r="A6013" s="6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7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/>
      <c r="N6013" s="1" t="s">
        <v>28</v>
      </c>
      <c r="O6013" s="7">
        <f t="shared" si="188"/>
        <v>1872.4653000000001</v>
      </c>
      <c r="P6013" s="1" t="str">
        <f>IF(Table1[[#This Row],[quantity]]&gt;=6,"Bulk Order","-")</f>
        <v>Bulk Order</v>
      </c>
    </row>
    <row r="6014" spans="1:16" ht="14.25" customHeight="1" x14ac:dyDescent="0.3">
      <c r="A6014" s="6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7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/>
      <c r="N6014" s="1" t="s">
        <v>28</v>
      </c>
      <c r="O6014" s="7">
        <f t="shared" si="188"/>
        <v>1511.8205</v>
      </c>
      <c r="P6014" s="1" t="str">
        <f>IF(Table1[[#This Row],[quantity]]&gt;=6,"Bulk Order","-")</f>
        <v>-</v>
      </c>
    </row>
    <row r="6015" spans="1:16" ht="14.25" customHeight="1" x14ac:dyDescent="0.3">
      <c r="A6015" s="6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7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/>
      <c r="N6015" s="1" t="s">
        <v>17</v>
      </c>
      <c r="O6015" s="7">
        <f t="shared" si="188"/>
        <v>4005.2031000000002</v>
      </c>
      <c r="P6015" s="1" t="str">
        <f>IF(Table1[[#This Row],[quantity]]&gt;=6,"Bulk Order","-")</f>
        <v>Bulk Order</v>
      </c>
    </row>
    <row r="6016" spans="1:16" ht="14.25" customHeight="1" x14ac:dyDescent="0.3">
      <c r="A6016" s="6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7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/>
      <c r="N6016" s="1" t="s">
        <v>34</v>
      </c>
      <c r="O6016" s="7">
        <f t="shared" si="188"/>
        <v>626.51199999999994</v>
      </c>
      <c r="P6016" s="1" t="str">
        <f>IF(Table1[[#This Row],[quantity]]&gt;=6,"Bulk Order","-")</f>
        <v>Bulk Order</v>
      </c>
    </row>
    <row r="6017" spans="1:16" ht="14.25" customHeight="1" x14ac:dyDescent="0.3">
      <c r="A6017" s="6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7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/>
      <c r="N6017" s="1" t="s">
        <v>34</v>
      </c>
      <c r="O6017" s="7">
        <f t="shared" si="188"/>
        <v>3132.6555000000003</v>
      </c>
      <c r="P6017" s="1" t="str">
        <f>IF(Table1[[#This Row],[quantity]]&gt;=6,"Bulk Order","-")</f>
        <v>-</v>
      </c>
    </row>
    <row r="6018" spans="1:16" ht="14.25" customHeight="1" x14ac:dyDescent="0.3">
      <c r="A6018" s="6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7"/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/>
      <c r="N6018" s="1" t="s">
        <v>39</v>
      </c>
      <c r="O6018" s="7">
        <f t="shared" si="188"/>
        <v>2970.9160000000002</v>
      </c>
      <c r="P6018" s="1" t="str">
        <f>IF(Table1[[#This Row],[quantity]]&gt;=6,"Bulk Order","-")</f>
        <v>-</v>
      </c>
    </row>
    <row r="6019" spans="1:16" ht="14.25" customHeight="1" x14ac:dyDescent="0.3">
      <c r="A6019" s="6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ref="F6019:F6082" si="189">D6019*E6019</f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/>
      <c r="N6019" s="1" t="s">
        <v>28</v>
      </c>
      <c r="O6019" s="7">
        <f t="shared" ref="O6019:O6082" si="190">D6019-F6019</f>
        <v>3648.0898000000002</v>
      </c>
      <c r="P6019" s="1" t="str">
        <f>IF(Table1[[#This Row],[quantity]]&gt;=6,"Bulk Order","-")</f>
        <v>-</v>
      </c>
    </row>
    <row r="6020" spans="1:16" ht="14.25" customHeight="1" x14ac:dyDescent="0.3">
      <c r="A6020" s="6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9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/>
      <c r="N6020" s="1" t="s">
        <v>17</v>
      </c>
      <c r="O6020" s="7">
        <f t="shared" si="190"/>
        <v>616.226</v>
      </c>
      <c r="P6020" s="1" t="str">
        <f>IF(Table1[[#This Row],[quantity]]&gt;=6,"Bulk Order","-")</f>
        <v>Bulk Order</v>
      </c>
    </row>
    <row r="6021" spans="1:16" ht="14.25" customHeight="1" x14ac:dyDescent="0.3">
      <c r="A6021" s="6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9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/>
      <c r="N6021" s="1" t="s">
        <v>17</v>
      </c>
      <c r="O6021" s="7">
        <f t="shared" si="190"/>
        <v>1663.0941</v>
      </c>
      <c r="P6021" s="1" t="str">
        <f>IF(Table1[[#This Row],[quantity]]&gt;=6,"Bulk Order","-")</f>
        <v>Bulk Order</v>
      </c>
    </row>
    <row r="6022" spans="1:16" ht="14.25" customHeight="1" x14ac:dyDescent="0.3">
      <c r="A6022" s="6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9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/>
      <c r="N6022" s="1" t="s">
        <v>17</v>
      </c>
      <c r="O6022" s="7">
        <f t="shared" si="190"/>
        <v>3434.0595000000003</v>
      </c>
      <c r="P6022" s="1" t="str">
        <f>IF(Table1[[#This Row],[quantity]]&gt;=6,"Bulk Order","-")</f>
        <v>Bulk Order</v>
      </c>
    </row>
    <row r="6023" spans="1:16" ht="14.25" customHeight="1" x14ac:dyDescent="0.3">
      <c r="A6023" s="6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9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/>
      <c r="N6023" s="1" t="s">
        <v>28</v>
      </c>
      <c r="O6023" s="7">
        <f t="shared" si="190"/>
        <v>2637.8690000000001</v>
      </c>
      <c r="P6023" s="1" t="str">
        <f>IF(Table1[[#This Row],[quantity]]&gt;=6,"Bulk Order","-")</f>
        <v>-</v>
      </c>
    </row>
    <row r="6024" spans="1:16" ht="14.25" customHeight="1" x14ac:dyDescent="0.3">
      <c r="A6024" s="6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9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/>
      <c r="N6024" s="1" t="s">
        <v>23</v>
      </c>
      <c r="O6024" s="7">
        <f t="shared" si="190"/>
        <v>3235.3776000000003</v>
      </c>
      <c r="P6024" s="1" t="str">
        <f>IF(Table1[[#This Row],[quantity]]&gt;=6,"Bulk Order","-")</f>
        <v>-</v>
      </c>
    </row>
    <row r="6025" spans="1:16" ht="14.25" customHeight="1" x14ac:dyDescent="0.3">
      <c r="A6025" s="6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9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/>
      <c r="N6025" s="1" t="s">
        <v>48</v>
      </c>
      <c r="O6025" s="7">
        <f t="shared" si="190"/>
        <v>2042.9504999999999</v>
      </c>
      <c r="P6025" s="1" t="str">
        <f>IF(Table1[[#This Row],[quantity]]&gt;=6,"Bulk Order","-")</f>
        <v>-</v>
      </c>
    </row>
    <row r="6026" spans="1:16" ht="14.25" customHeight="1" x14ac:dyDescent="0.3">
      <c r="A6026" s="6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9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/>
      <c r="N6026" s="1" t="s">
        <v>17</v>
      </c>
      <c r="O6026" s="7">
        <f t="shared" si="190"/>
        <v>1561.7184</v>
      </c>
      <c r="P6026" s="1" t="str">
        <f>IF(Table1[[#This Row],[quantity]]&gt;=6,"Bulk Order","-")</f>
        <v>-</v>
      </c>
    </row>
    <row r="6027" spans="1:16" ht="14.25" customHeight="1" x14ac:dyDescent="0.3">
      <c r="A6027" s="6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9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/>
      <c r="N6027" s="1" t="s">
        <v>17</v>
      </c>
      <c r="O6027" s="7">
        <f t="shared" si="190"/>
        <v>3951.1617999999999</v>
      </c>
      <c r="P6027" s="1" t="str">
        <f>IF(Table1[[#This Row],[quantity]]&gt;=6,"Bulk Order","-")</f>
        <v>-</v>
      </c>
    </row>
    <row r="6028" spans="1:16" ht="14.25" customHeight="1" x14ac:dyDescent="0.3">
      <c r="A6028" s="6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9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/>
      <c r="N6028" s="1" t="s">
        <v>48</v>
      </c>
      <c r="O6028" s="7">
        <f t="shared" si="190"/>
        <v>461.61009999999999</v>
      </c>
      <c r="P6028" s="1" t="str">
        <f>IF(Table1[[#This Row],[quantity]]&gt;=6,"Bulk Order","-")</f>
        <v>Bulk Order</v>
      </c>
    </row>
    <row r="6029" spans="1:16" ht="14.25" customHeight="1" x14ac:dyDescent="0.3">
      <c r="A6029" s="6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9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/>
      <c r="N6029" s="1" t="s">
        <v>17</v>
      </c>
      <c r="O6029" s="7">
        <f t="shared" si="190"/>
        <v>182.34620000000001</v>
      </c>
      <c r="P6029" s="1" t="str">
        <f>IF(Table1[[#This Row],[quantity]]&gt;=6,"Bulk Order","-")</f>
        <v>Bulk Order</v>
      </c>
    </row>
    <row r="6030" spans="1:16" ht="14.25" customHeight="1" x14ac:dyDescent="0.3">
      <c r="A6030" s="6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9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/>
      <c r="N6030" s="1" t="s">
        <v>28</v>
      </c>
      <c r="O6030" s="7">
        <f t="shared" si="190"/>
        <v>82.501800000000003</v>
      </c>
      <c r="P6030" s="1" t="str">
        <f>IF(Table1[[#This Row],[quantity]]&gt;=6,"Bulk Order","-")</f>
        <v>Bulk Order</v>
      </c>
    </row>
    <row r="6031" spans="1:16" ht="14.25" customHeight="1" x14ac:dyDescent="0.3">
      <c r="A6031" s="6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9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/>
      <c r="N6031" s="1" t="s">
        <v>23</v>
      </c>
      <c r="O6031" s="7">
        <f t="shared" si="190"/>
        <v>3819.6774</v>
      </c>
      <c r="P6031" s="1" t="str">
        <f>IF(Table1[[#This Row],[quantity]]&gt;=6,"Bulk Order","-")</f>
        <v>Bulk Order</v>
      </c>
    </row>
    <row r="6032" spans="1:16" ht="14.25" customHeight="1" x14ac:dyDescent="0.3">
      <c r="A6032" s="6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9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/>
      <c r="N6032" s="1" t="s">
        <v>23</v>
      </c>
      <c r="O6032" s="7">
        <f t="shared" si="190"/>
        <v>188.93</v>
      </c>
      <c r="P6032" s="1" t="str">
        <f>IF(Table1[[#This Row],[quantity]]&gt;=6,"Bulk Order","-")</f>
        <v>Bulk Order</v>
      </c>
    </row>
    <row r="6033" spans="1:16" ht="14.25" customHeight="1" x14ac:dyDescent="0.3">
      <c r="A6033" s="6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9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/>
      <c r="N6033" s="1" t="s">
        <v>48</v>
      </c>
      <c r="O6033" s="7">
        <f t="shared" si="190"/>
        <v>2054.5124999999998</v>
      </c>
      <c r="P6033" s="1" t="str">
        <f>IF(Table1[[#This Row],[quantity]]&gt;=6,"Bulk Order","-")</f>
        <v>-</v>
      </c>
    </row>
    <row r="6034" spans="1:16" ht="14.25" customHeight="1" x14ac:dyDescent="0.3">
      <c r="A6034" s="6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9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/>
      <c r="N6034" s="1" t="s">
        <v>39</v>
      </c>
      <c r="O6034" s="7">
        <f t="shared" si="190"/>
        <v>1063.8488</v>
      </c>
      <c r="P6034" s="1" t="str">
        <f>IF(Table1[[#This Row],[quantity]]&gt;=6,"Bulk Order","-")</f>
        <v>-</v>
      </c>
    </row>
    <row r="6035" spans="1:16" ht="14.25" customHeight="1" x14ac:dyDescent="0.3">
      <c r="A6035" s="6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9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/>
      <c r="N6035" s="1" t="s">
        <v>48</v>
      </c>
      <c r="O6035" s="7">
        <f t="shared" si="190"/>
        <v>450.91750000000002</v>
      </c>
      <c r="P6035" s="1" t="str">
        <f>IF(Table1[[#This Row],[quantity]]&gt;=6,"Bulk Order","-")</f>
        <v>Bulk Order</v>
      </c>
    </row>
    <row r="6036" spans="1:16" ht="14.25" customHeight="1" x14ac:dyDescent="0.3">
      <c r="A6036" s="6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9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/>
      <c r="N6036" s="1" t="s">
        <v>23</v>
      </c>
      <c r="O6036" s="7">
        <f t="shared" si="190"/>
        <v>2759.4007999999999</v>
      </c>
      <c r="P6036" s="1" t="str">
        <f>IF(Table1[[#This Row],[quantity]]&gt;=6,"Bulk Order","-")</f>
        <v>-</v>
      </c>
    </row>
    <row r="6037" spans="1:16" ht="14.25" customHeight="1" x14ac:dyDescent="0.3">
      <c r="A6037" s="6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9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/>
      <c r="N6037" s="1" t="s">
        <v>34</v>
      </c>
      <c r="O6037" s="7">
        <f t="shared" si="190"/>
        <v>358.44409999999999</v>
      </c>
      <c r="P6037" s="1" t="str">
        <f>IF(Table1[[#This Row],[quantity]]&gt;=6,"Bulk Order","-")</f>
        <v>-</v>
      </c>
    </row>
    <row r="6038" spans="1:16" ht="14.25" customHeight="1" x14ac:dyDescent="0.3">
      <c r="A6038" s="6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9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/>
      <c r="N6038" s="1" t="s">
        <v>39</v>
      </c>
      <c r="O6038" s="7">
        <f t="shared" si="190"/>
        <v>1162.0910000000001</v>
      </c>
      <c r="P6038" s="1" t="str">
        <f>IF(Table1[[#This Row],[quantity]]&gt;=6,"Bulk Order","-")</f>
        <v>-</v>
      </c>
    </row>
    <row r="6039" spans="1:16" ht="14.25" customHeight="1" x14ac:dyDescent="0.3">
      <c r="A6039" s="6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9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/>
      <c r="N6039" s="1" t="s">
        <v>17</v>
      </c>
      <c r="O6039" s="7">
        <f t="shared" si="190"/>
        <v>2369.4341999999997</v>
      </c>
      <c r="P6039" s="1" t="str">
        <f>IF(Table1[[#This Row],[quantity]]&gt;=6,"Bulk Order","-")</f>
        <v>Bulk Order</v>
      </c>
    </row>
    <row r="6040" spans="1:16" ht="14.25" customHeight="1" x14ac:dyDescent="0.3">
      <c r="A6040" s="6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9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/>
      <c r="N6040" s="1" t="s">
        <v>17</v>
      </c>
      <c r="O6040" s="7">
        <f t="shared" si="190"/>
        <v>1864.6560000000002</v>
      </c>
      <c r="P6040" s="1" t="str">
        <f>IF(Table1[[#This Row],[quantity]]&gt;=6,"Bulk Order","-")</f>
        <v>-</v>
      </c>
    </row>
    <row r="6041" spans="1:16" ht="14.25" customHeight="1" x14ac:dyDescent="0.3">
      <c r="A6041" s="6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9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/>
      <c r="N6041" s="1" t="s">
        <v>23</v>
      </c>
      <c r="O6041" s="7">
        <f t="shared" si="190"/>
        <v>1246.5453</v>
      </c>
      <c r="P6041" s="1" t="str">
        <f>IF(Table1[[#This Row],[quantity]]&gt;=6,"Bulk Order","-")</f>
        <v>Bulk Order</v>
      </c>
    </row>
    <row r="6042" spans="1:16" ht="14.25" customHeight="1" x14ac:dyDescent="0.3">
      <c r="A6042" s="6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9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/>
      <c r="N6042" s="1" t="s">
        <v>28</v>
      </c>
      <c r="O6042" s="7">
        <f t="shared" si="190"/>
        <v>3338.9279999999999</v>
      </c>
      <c r="P6042" s="1" t="str">
        <f>IF(Table1[[#This Row],[quantity]]&gt;=6,"Bulk Order","-")</f>
        <v>-</v>
      </c>
    </row>
    <row r="6043" spans="1:16" ht="14.25" customHeight="1" x14ac:dyDescent="0.3">
      <c r="A6043" s="6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9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/>
      <c r="N6043" s="1" t="s">
        <v>17</v>
      </c>
      <c r="O6043" s="7">
        <f t="shared" si="190"/>
        <v>4428.6625000000004</v>
      </c>
      <c r="P6043" s="1" t="str">
        <f>IF(Table1[[#This Row],[quantity]]&gt;=6,"Bulk Order","-")</f>
        <v>-</v>
      </c>
    </row>
    <row r="6044" spans="1:16" ht="14.25" customHeight="1" x14ac:dyDescent="0.3">
      <c r="A6044" s="6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9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/>
      <c r="N6044" s="1" t="s">
        <v>34</v>
      </c>
      <c r="O6044" s="7">
        <f t="shared" si="190"/>
        <v>1261.9274</v>
      </c>
      <c r="P6044" s="1" t="str">
        <f>IF(Table1[[#This Row],[quantity]]&gt;=6,"Bulk Order","-")</f>
        <v>-</v>
      </c>
    </row>
    <row r="6045" spans="1:16" ht="14.25" customHeight="1" x14ac:dyDescent="0.3">
      <c r="A6045" s="6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9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/>
      <c r="N6045" s="1" t="s">
        <v>39</v>
      </c>
      <c r="O6045" s="7">
        <f t="shared" si="190"/>
        <v>1806.1215</v>
      </c>
      <c r="P6045" s="1" t="str">
        <f>IF(Table1[[#This Row],[quantity]]&gt;=6,"Bulk Order","-")</f>
        <v>-</v>
      </c>
    </row>
    <row r="6046" spans="1:16" ht="14.25" customHeight="1" x14ac:dyDescent="0.3">
      <c r="A6046" s="6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9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/>
      <c r="N6046" s="1" t="s">
        <v>28</v>
      </c>
      <c r="O6046" s="7">
        <f t="shared" si="190"/>
        <v>1172.5187000000001</v>
      </c>
      <c r="P6046" s="1" t="str">
        <f>IF(Table1[[#This Row],[quantity]]&gt;=6,"Bulk Order","-")</f>
        <v>Bulk Order</v>
      </c>
    </row>
    <row r="6047" spans="1:16" ht="14.25" customHeight="1" x14ac:dyDescent="0.3">
      <c r="A6047" s="6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9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/>
      <c r="N6047" s="1" t="s">
        <v>23</v>
      </c>
      <c r="O6047" s="7">
        <f t="shared" si="190"/>
        <v>4035.6174000000001</v>
      </c>
      <c r="P6047" s="1" t="str">
        <f>IF(Table1[[#This Row],[quantity]]&gt;=6,"Bulk Order","-")</f>
        <v>Bulk Order</v>
      </c>
    </row>
    <row r="6048" spans="1:16" ht="14.25" customHeight="1" x14ac:dyDescent="0.3">
      <c r="A6048" s="6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9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/>
      <c r="N6048" s="1" t="s">
        <v>34</v>
      </c>
      <c r="O6048" s="7">
        <f t="shared" si="190"/>
        <v>1643.1846</v>
      </c>
      <c r="P6048" s="1" t="str">
        <f>IF(Table1[[#This Row],[quantity]]&gt;=6,"Bulk Order","-")</f>
        <v>-</v>
      </c>
    </row>
    <row r="6049" spans="1:16" ht="14.25" customHeight="1" x14ac:dyDescent="0.3">
      <c r="A6049" s="6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9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/>
      <c r="N6049" s="1" t="s">
        <v>39</v>
      </c>
      <c r="O6049" s="7">
        <f t="shared" si="190"/>
        <v>350.12900000000002</v>
      </c>
      <c r="P6049" s="1" t="str">
        <f>IF(Table1[[#This Row],[quantity]]&gt;=6,"Bulk Order","-")</f>
        <v>-</v>
      </c>
    </row>
    <row r="6050" spans="1:16" ht="14.25" customHeight="1" x14ac:dyDescent="0.3">
      <c r="A6050" s="6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9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/>
      <c r="N6050" s="1" t="s">
        <v>28</v>
      </c>
      <c r="O6050" s="7">
        <f t="shared" si="190"/>
        <v>3853.1430000000005</v>
      </c>
      <c r="P6050" s="1" t="str">
        <f>IF(Table1[[#This Row],[quantity]]&gt;=6,"Bulk Order","-")</f>
        <v>Bulk Order</v>
      </c>
    </row>
    <row r="6051" spans="1:16" ht="14.25" customHeight="1" x14ac:dyDescent="0.3">
      <c r="A6051" s="6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9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/>
      <c r="N6051" s="1" t="s">
        <v>48</v>
      </c>
      <c r="O6051" s="7">
        <f t="shared" si="190"/>
        <v>1741.4016000000001</v>
      </c>
      <c r="P6051" s="1" t="str">
        <f>IF(Table1[[#This Row],[quantity]]&gt;=6,"Bulk Order","-")</f>
        <v>-</v>
      </c>
    </row>
    <row r="6052" spans="1:16" ht="14.25" customHeight="1" x14ac:dyDescent="0.3">
      <c r="A6052" s="6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9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/>
      <c r="N6052" s="1" t="s">
        <v>17</v>
      </c>
      <c r="O6052" s="7">
        <f t="shared" si="190"/>
        <v>2050.944</v>
      </c>
      <c r="P6052" s="1" t="str">
        <f>IF(Table1[[#This Row],[quantity]]&gt;=6,"Bulk Order","-")</f>
        <v>-</v>
      </c>
    </row>
    <row r="6053" spans="1:16" ht="14.25" customHeight="1" x14ac:dyDescent="0.3">
      <c r="A6053" s="6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9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/>
      <c r="N6053" s="1" t="s">
        <v>17</v>
      </c>
      <c r="O6053" s="7">
        <f t="shared" si="190"/>
        <v>1070.8793999999998</v>
      </c>
      <c r="P6053" s="1" t="str">
        <f>IF(Table1[[#This Row],[quantity]]&gt;=6,"Bulk Order","-")</f>
        <v>Bulk Order</v>
      </c>
    </row>
    <row r="6054" spans="1:16" ht="14.25" customHeight="1" x14ac:dyDescent="0.3">
      <c r="A6054" s="6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9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/>
      <c r="N6054" s="1" t="s">
        <v>34</v>
      </c>
      <c r="O6054" s="7">
        <f t="shared" si="190"/>
        <v>440.39250000000004</v>
      </c>
      <c r="P6054" s="1" t="str">
        <f>IF(Table1[[#This Row],[quantity]]&gt;=6,"Bulk Order","-")</f>
        <v>Bulk Order</v>
      </c>
    </row>
    <row r="6055" spans="1:16" ht="14.25" customHeight="1" x14ac:dyDescent="0.3">
      <c r="A6055" s="6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9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/>
      <c r="N6055" s="1" t="s">
        <v>17</v>
      </c>
      <c r="O6055" s="7">
        <f t="shared" si="190"/>
        <v>4500.5695999999998</v>
      </c>
      <c r="P6055" s="1" t="str">
        <f>IF(Table1[[#This Row],[quantity]]&gt;=6,"Bulk Order","-")</f>
        <v>-</v>
      </c>
    </row>
    <row r="6056" spans="1:16" ht="14.25" customHeight="1" x14ac:dyDescent="0.3">
      <c r="A6056" s="6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9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/>
      <c r="N6056" s="1" t="s">
        <v>28</v>
      </c>
      <c r="O6056" s="7">
        <f t="shared" si="190"/>
        <v>2687.1048000000001</v>
      </c>
      <c r="P6056" s="1" t="str">
        <f>IF(Table1[[#This Row],[quantity]]&gt;=6,"Bulk Order","-")</f>
        <v>-</v>
      </c>
    </row>
    <row r="6057" spans="1:16" ht="14.25" customHeight="1" x14ac:dyDescent="0.3">
      <c r="A6057" s="6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9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/>
      <c r="N6057" s="1" t="s">
        <v>39</v>
      </c>
      <c r="O6057" s="7">
        <f t="shared" si="190"/>
        <v>671.13900000000001</v>
      </c>
      <c r="P6057" s="1" t="str">
        <f>IF(Table1[[#This Row],[quantity]]&gt;=6,"Bulk Order","-")</f>
        <v>Bulk Order</v>
      </c>
    </row>
    <row r="6058" spans="1:16" ht="14.25" customHeight="1" x14ac:dyDescent="0.3">
      <c r="A6058" s="6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9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/>
      <c r="N6058" s="1" t="s">
        <v>39</v>
      </c>
      <c r="O6058" s="7">
        <f t="shared" si="190"/>
        <v>1719.4451999999997</v>
      </c>
      <c r="P6058" s="1" t="str">
        <f>IF(Table1[[#This Row],[quantity]]&gt;=6,"Bulk Order","-")</f>
        <v>-</v>
      </c>
    </row>
    <row r="6059" spans="1:16" ht="14.25" customHeight="1" x14ac:dyDescent="0.3">
      <c r="A6059" s="6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9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/>
      <c r="N6059" s="1" t="s">
        <v>39</v>
      </c>
      <c r="O6059" s="7">
        <f t="shared" si="190"/>
        <v>1834.5080000000003</v>
      </c>
      <c r="P6059" s="1" t="str">
        <f>IF(Table1[[#This Row],[quantity]]&gt;=6,"Bulk Order","-")</f>
        <v>-</v>
      </c>
    </row>
    <row r="6060" spans="1:16" ht="14.25" customHeight="1" x14ac:dyDescent="0.3">
      <c r="A6060" s="6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9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/>
      <c r="N6060" s="1" t="s">
        <v>23</v>
      </c>
      <c r="O6060" s="7">
        <f t="shared" si="190"/>
        <v>572.04300000000001</v>
      </c>
      <c r="P6060" s="1" t="str">
        <f>IF(Table1[[#This Row],[quantity]]&gt;=6,"Bulk Order","-")</f>
        <v>Bulk Order</v>
      </c>
    </row>
    <row r="6061" spans="1:16" ht="14.25" customHeight="1" x14ac:dyDescent="0.3">
      <c r="A6061" s="6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9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/>
      <c r="N6061" s="1" t="s">
        <v>39</v>
      </c>
      <c r="O6061" s="7">
        <f t="shared" si="190"/>
        <v>1206.3644999999999</v>
      </c>
      <c r="P6061" s="1" t="str">
        <f>IF(Table1[[#This Row],[quantity]]&gt;=6,"Bulk Order","-")</f>
        <v>Bulk Order</v>
      </c>
    </row>
    <row r="6062" spans="1:16" ht="14.25" customHeight="1" x14ac:dyDescent="0.3">
      <c r="A6062" s="6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9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/>
      <c r="N6062" s="1" t="s">
        <v>39</v>
      </c>
      <c r="O6062" s="7">
        <f t="shared" si="190"/>
        <v>2186.9871999999996</v>
      </c>
      <c r="P6062" s="1" t="str">
        <f>IF(Table1[[#This Row],[quantity]]&gt;=6,"Bulk Order","-")</f>
        <v>-</v>
      </c>
    </row>
    <row r="6063" spans="1:16" ht="14.25" customHeight="1" x14ac:dyDescent="0.3">
      <c r="A6063" s="6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9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/>
      <c r="N6063" s="1" t="s">
        <v>23</v>
      </c>
      <c r="O6063" s="7">
        <f t="shared" si="190"/>
        <v>1118.7375000000002</v>
      </c>
      <c r="P6063" s="1" t="str">
        <f>IF(Table1[[#This Row],[quantity]]&gt;=6,"Bulk Order","-")</f>
        <v>-</v>
      </c>
    </row>
    <row r="6064" spans="1:16" ht="14.25" customHeight="1" x14ac:dyDescent="0.3">
      <c r="A6064" s="6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9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/>
      <c r="N6064" s="1" t="s">
        <v>17</v>
      </c>
      <c r="O6064" s="7">
        <f t="shared" si="190"/>
        <v>983.18160000000012</v>
      </c>
      <c r="P6064" s="1" t="str">
        <f>IF(Table1[[#This Row],[quantity]]&gt;=6,"Bulk Order","-")</f>
        <v>-</v>
      </c>
    </row>
    <row r="6065" spans="1:16" ht="14.25" customHeight="1" x14ac:dyDescent="0.3">
      <c r="A6065" s="6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9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/>
      <c r="N6065" s="1" t="s">
        <v>39</v>
      </c>
      <c r="O6065" s="7">
        <f t="shared" si="190"/>
        <v>383.86700000000002</v>
      </c>
      <c r="P6065" s="1" t="str">
        <f>IF(Table1[[#This Row],[quantity]]&gt;=6,"Bulk Order","-")</f>
        <v>-</v>
      </c>
    </row>
    <row r="6066" spans="1:16" ht="14.25" customHeight="1" x14ac:dyDescent="0.3">
      <c r="A6066" s="6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9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/>
      <c r="N6066" s="1" t="s">
        <v>34</v>
      </c>
      <c r="O6066" s="7">
        <f t="shared" si="190"/>
        <v>1296.1768000000002</v>
      </c>
      <c r="P6066" s="1" t="str">
        <f>IF(Table1[[#This Row],[quantity]]&gt;=6,"Bulk Order","-")</f>
        <v>-</v>
      </c>
    </row>
    <row r="6067" spans="1:16" ht="14.25" customHeight="1" x14ac:dyDescent="0.3">
      <c r="A6067" s="6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9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/>
      <c r="N6067" s="1" t="s">
        <v>17</v>
      </c>
      <c r="O6067" s="7">
        <f t="shared" si="190"/>
        <v>1569.277</v>
      </c>
      <c r="P6067" s="1" t="str">
        <f>IF(Table1[[#This Row],[quantity]]&gt;=6,"Bulk Order","-")</f>
        <v>-</v>
      </c>
    </row>
    <row r="6068" spans="1:16" ht="14.25" customHeight="1" x14ac:dyDescent="0.3">
      <c r="A6068" s="6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9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/>
      <c r="N6068" s="1" t="s">
        <v>39</v>
      </c>
      <c r="O6068" s="7">
        <f t="shared" si="190"/>
        <v>342.19980000000004</v>
      </c>
      <c r="P6068" s="1" t="str">
        <f>IF(Table1[[#This Row],[quantity]]&gt;=6,"Bulk Order","-")</f>
        <v>Bulk Order</v>
      </c>
    </row>
    <row r="6069" spans="1:16" ht="14.25" customHeight="1" x14ac:dyDescent="0.3">
      <c r="A6069" s="6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9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/>
      <c r="N6069" s="1" t="s">
        <v>28</v>
      </c>
      <c r="O6069" s="7">
        <f t="shared" si="190"/>
        <v>2707.8227999999999</v>
      </c>
      <c r="P6069" s="1" t="str">
        <f>IF(Table1[[#This Row],[quantity]]&gt;=6,"Bulk Order","-")</f>
        <v>Bulk Order</v>
      </c>
    </row>
    <row r="6070" spans="1:16" ht="14.25" customHeight="1" x14ac:dyDescent="0.3">
      <c r="A6070" s="6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9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/>
      <c r="N6070" s="1" t="s">
        <v>48</v>
      </c>
      <c r="O6070" s="7">
        <f t="shared" si="190"/>
        <v>1864.7629000000002</v>
      </c>
      <c r="P6070" s="1" t="str">
        <f>IF(Table1[[#This Row],[quantity]]&gt;=6,"Bulk Order","-")</f>
        <v>Bulk Order</v>
      </c>
    </row>
    <row r="6071" spans="1:16" ht="14.25" customHeight="1" x14ac:dyDescent="0.3">
      <c r="A6071" s="6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9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/>
      <c r="N6071" s="1" t="s">
        <v>39</v>
      </c>
      <c r="O6071" s="7">
        <f t="shared" si="190"/>
        <v>2670.0102000000002</v>
      </c>
      <c r="P6071" s="1" t="str">
        <f>IF(Table1[[#This Row],[quantity]]&gt;=6,"Bulk Order","-")</f>
        <v>Bulk Order</v>
      </c>
    </row>
    <row r="6072" spans="1:16" ht="14.25" customHeight="1" x14ac:dyDescent="0.3">
      <c r="A6072" s="6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9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/>
      <c r="N6072" s="1" t="s">
        <v>23</v>
      </c>
      <c r="O6072" s="7">
        <f t="shared" si="190"/>
        <v>821.35</v>
      </c>
      <c r="P6072" s="1" t="str">
        <f>IF(Table1[[#This Row],[quantity]]&gt;=6,"Bulk Order","-")</f>
        <v>Bulk Order</v>
      </c>
    </row>
    <row r="6073" spans="1:16" ht="14.25" customHeight="1" x14ac:dyDescent="0.3">
      <c r="A6073" s="6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9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/>
      <c r="N6073" s="1" t="s">
        <v>39</v>
      </c>
      <c r="O6073" s="7">
        <f t="shared" si="190"/>
        <v>2770.2240000000002</v>
      </c>
      <c r="P6073" s="1" t="str">
        <f>IF(Table1[[#This Row],[quantity]]&gt;=6,"Bulk Order","-")</f>
        <v>-</v>
      </c>
    </row>
    <row r="6074" spans="1:16" ht="14.25" customHeight="1" x14ac:dyDescent="0.3">
      <c r="A6074" s="6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9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/>
      <c r="N6074" s="1" t="s">
        <v>17</v>
      </c>
      <c r="O6074" s="7">
        <f t="shared" si="190"/>
        <v>1985.7472</v>
      </c>
      <c r="P6074" s="1" t="str">
        <f>IF(Table1[[#This Row],[quantity]]&gt;=6,"Bulk Order","-")</f>
        <v>Bulk Order</v>
      </c>
    </row>
    <row r="6075" spans="1:16" ht="14.25" customHeight="1" x14ac:dyDescent="0.3">
      <c r="A6075" s="6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9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/>
      <c r="N6075" s="1" t="s">
        <v>17</v>
      </c>
      <c r="O6075" s="7">
        <f t="shared" si="190"/>
        <v>1985.5892999999999</v>
      </c>
      <c r="P6075" s="1" t="str">
        <f>IF(Table1[[#This Row],[quantity]]&gt;=6,"Bulk Order","-")</f>
        <v>-</v>
      </c>
    </row>
    <row r="6076" spans="1:16" ht="14.25" customHeight="1" x14ac:dyDescent="0.3">
      <c r="A6076" s="6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9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/>
      <c r="N6076" s="1" t="s">
        <v>48</v>
      </c>
      <c r="O6076" s="7">
        <f t="shared" si="190"/>
        <v>1904.5</v>
      </c>
      <c r="P6076" s="1" t="str">
        <f>IF(Table1[[#This Row],[quantity]]&gt;=6,"Bulk Order","-")</f>
        <v>-</v>
      </c>
    </row>
    <row r="6077" spans="1:16" ht="14.25" customHeight="1" x14ac:dyDescent="0.3">
      <c r="A6077" s="6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9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/>
      <c r="N6077" s="1" t="s">
        <v>34</v>
      </c>
      <c r="O6077" s="7">
        <f t="shared" si="190"/>
        <v>530.00279999999998</v>
      </c>
      <c r="P6077" s="1" t="str">
        <f>IF(Table1[[#This Row],[quantity]]&gt;=6,"Bulk Order","-")</f>
        <v>-</v>
      </c>
    </row>
    <row r="6078" spans="1:16" ht="14.25" customHeight="1" x14ac:dyDescent="0.3">
      <c r="A6078" s="6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9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/>
      <c r="N6078" s="1" t="s">
        <v>34</v>
      </c>
      <c r="O6078" s="7">
        <f t="shared" si="190"/>
        <v>3912.0488999999998</v>
      </c>
      <c r="P6078" s="1" t="str">
        <f>IF(Table1[[#This Row],[quantity]]&gt;=6,"Bulk Order","-")</f>
        <v>-</v>
      </c>
    </row>
    <row r="6079" spans="1:16" ht="14.25" customHeight="1" x14ac:dyDescent="0.3">
      <c r="A6079" s="6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9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/>
      <c r="N6079" s="1" t="s">
        <v>34</v>
      </c>
      <c r="O6079" s="7">
        <f t="shared" si="190"/>
        <v>3895.1511999999998</v>
      </c>
      <c r="P6079" s="1" t="str">
        <f>IF(Table1[[#This Row],[quantity]]&gt;=6,"Bulk Order","-")</f>
        <v>Bulk Order</v>
      </c>
    </row>
    <row r="6080" spans="1:16" ht="14.25" customHeight="1" x14ac:dyDescent="0.3">
      <c r="A6080" s="6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9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/>
      <c r="N6080" s="1" t="s">
        <v>39</v>
      </c>
      <c r="O6080" s="7">
        <f t="shared" si="190"/>
        <v>1456.2336</v>
      </c>
      <c r="P6080" s="1" t="str">
        <f>IF(Table1[[#This Row],[quantity]]&gt;=6,"Bulk Order","-")</f>
        <v>-</v>
      </c>
    </row>
    <row r="6081" spans="1:16" ht="14.25" customHeight="1" x14ac:dyDescent="0.3">
      <c r="A6081" s="6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9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/>
      <c r="N6081" s="1" t="s">
        <v>23</v>
      </c>
      <c r="O6081" s="7">
        <f t="shared" si="190"/>
        <v>2409.8904000000002</v>
      </c>
      <c r="P6081" s="1" t="str">
        <f>IF(Table1[[#This Row],[quantity]]&gt;=6,"Bulk Order","-")</f>
        <v>Bulk Order</v>
      </c>
    </row>
    <row r="6082" spans="1:16" ht="14.25" customHeight="1" x14ac:dyDescent="0.3">
      <c r="A6082" s="6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9"/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/>
      <c r="N6082" s="1" t="s">
        <v>17</v>
      </c>
      <c r="O6082" s="7">
        <f t="shared" si="190"/>
        <v>1184.3519999999999</v>
      </c>
      <c r="P6082" s="1" t="str">
        <f>IF(Table1[[#This Row],[quantity]]&gt;=6,"Bulk Order","-")</f>
        <v>Bulk Order</v>
      </c>
    </row>
    <row r="6083" spans="1:16" ht="14.25" customHeight="1" x14ac:dyDescent="0.3">
      <c r="A6083" s="6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ref="F6083:F6146" si="191">D6083*E6083</f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/>
      <c r="N6083" s="1" t="s">
        <v>39</v>
      </c>
      <c r="O6083" s="7">
        <f t="shared" ref="O6083:O6146" si="192">D6083-F6083</f>
        <v>142.04000000000002</v>
      </c>
      <c r="P6083" s="1" t="str">
        <f>IF(Table1[[#This Row],[quantity]]&gt;=6,"Bulk Order","-")</f>
        <v>Bulk Order</v>
      </c>
    </row>
    <row r="6084" spans="1:16" ht="14.25" customHeight="1" x14ac:dyDescent="0.3">
      <c r="A6084" s="6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1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/>
      <c r="N6084" s="1" t="s">
        <v>17</v>
      </c>
      <c r="O6084" s="7">
        <f t="shared" si="192"/>
        <v>3552.5764999999997</v>
      </c>
      <c r="P6084" s="1" t="str">
        <f>IF(Table1[[#This Row],[quantity]]&gt;=6,"Bulk Order","-")</f>
        <v>Bulk Order</v>
      </c>
    </row>
    <row r="6085" spans="1:16" ht="14.25" customHeight="1" x14ac:dyDescent="0.3">
      <c r="A6085" s="6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1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/>
      <c r="N6085" s="1" t="s">
        <v>48</v>
      </c>
      <c r="O6085" s="7">
        <f t="shared" si="192"/>
        <v>3211.2251999999999</v>
      </c>
      <c r="P6085" s="1" t="str">
        <f>IF(Table1[[#This Row],[quantity]]&gt;=6,"Bulk Order","-")</f>
        <v>-</v>
      </c>
    </row>
    <row r="6086" spans="1:16" ht="14.25" customHeight="1" x14ac:dyDescent="0.3">
      <c r="A6086" s="6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1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/>
      <c r="N6086" s="1" t="s">
        <v>34</v>
      </c>
      <c r="O6086" s="7">
        <f t="shared" si="192"/>
        <v>768.05740000000003</v>
      </c>
      <c r="P6086" s="1" t="str">
        <f>IF(Table1[[#This Row],[quantity]]&gt;=6,"Bulk Order","-")</f>
        <v>-</v>
      </c>
    </row>
    <row r="6087" spans="1:16" ht="14.25" customHeight="1" x14ac:dyDescent="0.3">
      <c r="A6087" s="6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1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/>
      <c r="N6087" s="1" t="s">
        <v>34</v>
      </c>
      <c r="O6087" s="7">
        <f t="shared" si="192"/>
        <v>2018.0876000000001</v>
      </c>
      <c r="P6087" s="1" t="str">
        <f>IF(Table1[[#This Row],[quantity]]&gt;=6,"Bulk Order","-")</f>
        <v>-</v>
      </c>
    </row>
    <row r="6088" spans="1:16" ht="14.25" customHeight="1" x14ac:dyDescent="0.3">
      <c r="A6088" s="6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1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/>
      <c r="N6088" s="1" t="s">
        <v>17</v>
      </c>
      <c r="O6088" s="7">
        <f t="shared" si="192"/>
        <v>3881.5005000000001</v>
      </c>
      <c r="P6088" s="1" t="str">
        <f>IF(Table1[[#This Row],[quantity]]&gt;=6,"Bulk Order","-")</f>
        <v>Bulk Order</v>
      </c>
    </row>
    <row r="6089" spans="1:16" ht="14.25" customHeight="1" x14ac:dyDescent="0.3">
      <c r="A6089" s="6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1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/>
      <c r="N6089" s="1" t="s">
        <v>23</v>
      </c>
      <c r="O6089" s="7">
        <f t="shared" si="192"/>
        <v>3945.3020999999999</v>
      </c>
      <c r="P6089" s="1" t="str">
        <f>IF(Table1[[#This Row],[quantity]]&gt;=6,"Bulk Order","-")</f>
        <v>Bulk Order</v>
      </c>
    </row>
    <row r="6090" spans="1:16" ht="14.25" customHeight="1" x14ac:dyDescent="0.3">
      <c r="A6090" s="6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1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/>
      <c r="N6090" s="1" t="s">
        <v>28</v>
      </c>
      <c r="O6090" s="7">
        <f t="shared" si="192"/>
        <v>829.34429999999998</v>
      </c>
      <c r="P6090" s="1" t="str">
        <f>IF(Table1[[#This Row],[quantity]]&gt;=6,"Bulk Order","-")</f>
        <v>-</v>
      </c>
    </row>
    <row r="6091" spans="1:16" ht="14.25" customHeight="1" x14ac:dyDescent="0.3">
      <c r="A6091" s="6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1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/>
      <c r="N6091" s="1" t="s">
        <v>17</v>
      </c>
      <c r="O6091" s="7">
        <f t="shared" si="192"/>
        <v>460.404</v>
      </c>
      <c r="P6091" s="1" t="str">
        <f>IF(Table1[[#This Row],[quantity]]&gt;=6,"Bulk Order","-")</f>
        <v>-</v>
      </c>
    </row>
    <row r="6092" spans="1:16" ht="14.25" customHeight="1" x14ac:dyDescent="0.3">
      <c r="A6092" s="6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1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/>
      <c r="N6092" s="1" t="s">
        <v>17</v>
      </c>
      <c r="O6092" s="7">
        <f t="shared" si="192"/>
        <v>657.23500000000001</v>
      </c>
      <c r="P6092" s="1" t="str">
        <f>IF(Table1[[#This Row],[quantity]]&gt;=6,"Bulk Order","-")</f>
        <v>-</v>
      </c>
    </row>
    <row r="6093" spans="1:16" ht="14.25" customHeight="1" x14ac:dyDescent="0.3">
      <c r="A6093" s="6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1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/>
      <c r="N6093" s="1" t="s">
        <v>28</v>
      </c>
      <c r="O6093" s="7">
        <f t="shared" si="192"/>
        <v>1992.9712</v>
      </c>
      <c r="P6093" s="1" t="str">
        <f>IF(Table1[[#This Row],[quantity]]&gt;=6,"Bulk Order","-")</f>
        <v>-</v>
      </c>
    </row>
    <row r="6094" spans="1:16" ht="14.25" customHeight="1" x14ac:dyDescent="0.3">
      <c r="A6094" s="6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1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/>
      <c r="N6094" s="1" t="s">
        <v>17</v>
      </c>
      <c r="O6094" s="7">
        <f t="shared" si="192"/>
        <v>3911.5045000000005</v>
      </c>
      <c r="P6094" s="1" t="str">
        <f>IF(Table1[[#This Row],[quantity]]&gt;=6,"Bulk Order","-")</f>
        <v>Bulk Order</v>
      </c>
    </row>
    <row r="6095" spans="1:16" ht="14.25" customHeight="1" x14ac:dyDescent="0.3">
      <c r="A6095" s="6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1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/>
      <c r="N6095" s="1" t="s">
        <v>34</v>
      </c>
      <c r="O6095" s="7">
        <f t="shared" si="192"/>
        <v>2156.7338999999997</v>
      </c>
      <c r="P6095" s="1" t="str">
        <f>IF(Table1[[#This Row],[quantity]]&gt;=6,"Bulk Order","-")</f>
        <v>-</v>
      </c>
    </row>
    <row r="6096" spans="1:16" ht="14.25" customHeight="1" x14ac:dyDescent="0.3">
      <c r="A6096" s="6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1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/>
      <c r="N6096" s="1" t="s">
        <v>23</v>
      </c>
      <c r="O6096" s="7">
        <f t="shared" si="192"/>
        <v>2441.2542000000003</v>
      </c>
      <c r="P6096" s="1" t="str">
        <f>IF(Table1[[#This Row],[quantity]]&gt;=6,"Bulk Order","-")</f>
        <v>Bulk Order</v>
      </c>
    </row>
    <row r="6097" spans="1:16" ht="14.25" customHeight="1" x14ac:dyDescent="0.3">
      <c r="A6097" s="6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1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/>
      <c r="N6097" s="1" t="s">
        <v>23</v>
      </c>
      <c r="O6097" s="7">
        <f t="shared" si="192"/>
        <v>2595.0306</v>
      </c>
      <c r="P6097" s="1" t="str">
        <f>IF(Table1[[#This Row],[quantity]]&gt;=6,"Bulk Order","-")</f>
        <v>-</v>
      </c>
    </row>
    <row r="6098" spans="1:16" ht="14.25" customHeight="1" x14ac:dyDescent="0.3">
      <c r="A6098" s="6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1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/>
      <c r="N6098" s="1" t="s">
        <v>39</v>
      </c>
      <c r="O6098" s="7">
        <f t="shared" si="192"/>
        <v>1697.9816000000001</v>
      </c>
      <c r="P6098" s="1" t="str">
        <f>IF(Table1[[#This Row],[quantity]]&gt;=6,"Bulk Order","-")</f>
        <v>-</v>
      </c>
    </row>
    <row r="6099" spans="1:16" ht="14.25" customHeight="1" x14ac:dyDescent="0.3">
      <c r="A6099" s="6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1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/>
      <c r="N6099" s="1" t="s">
        <v>17</v>
      </c>
      <c r="O6099" s="7">
        <f t="shared" si="192"/>
        <v>204.74190000000002</v>
      </c>
      <c r="P6099" s="1" t="str">
        <f>IF(Table1[[#This Row],[quantity]]&gt;=6,"Bulk Order","-")</f>
        <v>-</v>
      </c>
    </row>
    <row r="6100" spans="1:16" ht="14.25" customHeight="1" x14ac:dyDescent="0.3">
      <c r="A6100" s="6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1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/>
      <c r="N6100" s="1" t="s">
        <v>28</v>
      </c>
      <c r="O6100" s="7">
        <f t="shared" si="192"/>
        <v>1420.2973999999999</v>
      </c>
      <c r="P6100" s="1" t="str">
        <f>IF(Table1[[#This Row],[quantity]]&gt;=6,"Bulk Order","-")</f>
        <v>-</v>
      </c>
    </row>
    <row r="6101" spans="1:16" ht="14.25" customHeight="1" x14ac:dyDescent="0.3">
      <c r="A6101" s="6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1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/>
      <c r="N6101" s="1" t="s">
        <v>23</v>
      </c>
      <c r="O6101" s="7">
        <f t="shared" si="192"/>
        <v>202.22150000000002</v>
      </c>
      <c r="P6101" s="1" t="str">
        <f>IF(Table1[[#This Row],[quantity]]&gt;=6,"Bulk Order","-")</f>
        <v>-</v>
      </c>
    </row>
    <row r="6102" spans="1:16" ht="14.25" customHeight="1" x14ac:dyDescent="0.3">
      <c r="A6102" s="6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1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/>
      <c r="N6102" s="1" t="s">
        <v>34</v>
      </c>
      <c r="O6102" s="7">
        <f t="shared" si="192"/>
        <v>1645.4102</v>
      </c>
      <c r="P6102" s="1" t="str">
        <f>IF(Table1[[#This Row],[quantity]]&gt;=6,"Bulk Order","-")</f>
        <v>-</v>
      </c>
    </row>
    <row r="6103" spans="1:16" ht="14.25" customHeight="1" x14ac:dyDescent="0.3">
      <c r="A6103" s="6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1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/>
      <c r="N6103" s="1" t="s">
        <v>34</v>
      </c>
      <c r="O6103" s="7">
        <f t="shared" si="192"/>
        <v>300.01819999999998</v>
      </c>
      <c r="P6103" s="1" t="str">
        <f>IF(Table1[[#This Row],[quantity]]&gt;=6,"Bulk Order","-")</f>
        <v>Bulk Order</v>
      </c>
    </row>
    <row r="6104" spans="1:16" ht="14.25" customHeight="1" x14ac:dyDescent="0.3">
      <c r="A6104" s="6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1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/>
      <c r="N6104" s="1" t="s">
        <v>34</v>
      </c>
      <c r="O6104" s="7">
        <f t="shared" si="192"/>
        <v>765.50900000000001</v>
      </c>
      <c r="P6104" s="1" t="str">
        <f>IF(Table1[[#This Row],[quantity]]&gt;=6,"Bulk Order","-")</f>
        <v>Bulk Order</v>
      </c>
    </row>
    <row r="6105" spans="1:16" ht="14.25" customHeight="1" x14ac:dyDescent="0.3">
      <c r="A6105" s="6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1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/>
      <c r="N6105" s="1" t="s">
        <v>48</v>
      </c>
      <c r="O6105" s="7">
        <f t="shared" si="192"/>
        <v>1436.4048</v>
      </c>
      <c r="P6105" s="1" t="str">
        <f>IF(Table1[[#This Row],[quantity]]&gt;=6,"Bulk Order","-")</f>
        <v>Bulk Order</v>
      </c>
    </row>
    <row r="6106" spans="1:16" ht="14.25" customHeight="1" x14ac:dyDescent="0.3">
      <c r="A6106" s="6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1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/>
      <c r="N6106" s="1" t="s">
        <v>39</v>
      </c>
      <c r="O6106" s="7">
        <f t="shared" si="192"/>
        <v>2413.1048000000001</v>
      </c>
      <c r="P6106" s="1" t="str">
        <f>IF(Table1[[#This Row],[quantity]]&gt;=6,"Bulk Order","-")</f>
        <v>-</v>
      </c>
    </row>
    <row r="6107" spans="1:16" ht="14.25" customHeight="1" x14ac:dyDescent="0.3">
      <c r="A6107" s="6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1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/>
      <c r="N6107" s="1" t="s">
        <v>28</v>
      </c>
      <c r="O6107" s="7">
        <f t="shared" si="192"/>
        <v>779.87329999999997</v>
      </c>
      <c r="P6107" s="1" t="str">
        <f>IF(Table1[[#This Row],[quantity]]&gt;=6,"Bulk Order","-")</f>
        <v>-</v>
      </c>
    </row>
    <row r="6108" spans="1:16" ht="14.25" customHeight="1" x14ac:dyDescent="0.3">
      <c r="A6108" s="6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1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/>
      <c r="N6108" s="1" t="s">
        <v>48</v>
      </c>
      <c r="O6108" s="7">
        <f t="shared" si="192"/>
        <v>1844.8150000000001</v>
      </c>
      <c r="P6108" s="1" t="str">
        <f>IF(Table1[[#This Row],[quantity]]&gt;=6,"Bulk Order","-")</f>
        <v>-</v>
      </c>
    </row>
    <row r="6109" spans="1:16" ht="14.25" customHeight="1" x14ac:dyDescent="0.3">
      <c r="A6109" s="6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1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/>
      <c r="N6109" s="1" t="s">
        <v>28</v>
      </c>
      <c r="O6109" s="7">
        <f t="shared" si="192"/>
        <v>2573.7993999999999</v>
      </c>
      <c r="P6109" s="1" t="str">
        <f>IF(Table1[[#This Row],[quantity]]&gt;=6,"Bulk Order","-")</f>
        <v>Bulk Order</v>
      </c>
    </row>
    <row r="6110" spans="1:16" ht="14.25" customHeight="1" x14ac:dyDescent="0.3">
      <c r="A6110" s="6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1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/>
      <c r="N6110" s="1" t="s">
        <v>39</v>
      </c>
      <c r="O6110" s="7">
        <f t="shared" si="192"/>
        <v>2687.0151000000001</v>
      </c>
      <c r="P6110" s="1" t="str">
        <f>IF(Table1[[#This Row],[quantity]]&gt;=6,"Bulk Order","-")</f>
        <v>-</v>
      </c>
    </row>
    <row r="6111" spans="1:16" ht="14.25" customHeight="1" x14ac:dyDescent="0.3">
      <c r="A6111" s="6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1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/>
      <c r="N6111" s="1" t="s">
        <v>17</v>
      </c>
      <c r="O6111" s="7">
        <f t="shared" si="192"/>
        <v>3653.6445000000003</v>
      </c>
      <c r="P6111" s="1" t="str">
        <f>IF(Table1[[#This Row],[quantity]]&gt;=6,"Bulk Order","-")</f>
        <v>Bulk Order</v>
      </c>
    </row>
    <row r="6112" spans="1:16" ht="14.25" customHeight="1" x14ac:dyDescent="0.3">
      <c r="A6112" s="6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1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/>
      <c r="N6112" s="1" t="s">
        <v>23</v>
      </c>
      <c r="O6112" s="7">
        <f t="shared" si="192"/>
        <v>2856.2898</v>
      </c>
      <c r="P6112" s="1" t="str">
        <f>IF(Table1[[#This Row],[quantity]]&gt;=6,"Bulk Order","-")</f>
        <v>Bulk Order</v>
      </c>
    </row>
    <row r="6113" spans="1:16" ht="14.25" customHeight="1" x14ac:dyDescent="0.3">
      <c r="A6113" s="6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1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/>
      <c r="N6113" s="1" t="s">
        <v>28</v>
      </c>
      <c r="O6113" s="7">
        <f t="shared" si="192"/>
        <v>3750.04</v>
      </c>
      <c r="P6113" s="1" t="str">
        <f>IF(Table1[[#This Row],[quantity]]&gt;=6,"Bulk Order","-")</f>
        <v>Bulk Order</v>
      </c>
    </row>
    <row r="6114" spans="1:16" ht="14.25" customHeight="1" x14ac:dyDescent="0.3">
      <c r="A6114" s="6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1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/>
      <c r="N6114" s="1" t="s">
        <v>48</v>
      </c>
      <c r="O6114" s="7">
        <f t="shared" si="192"/>
        <v>908.91360000000009</v>
      </c>
      <c r="P6114" s="1" t="str">
        <f>IF(Table1[[#This Row],[quantity]]&gt;=6,"Bulk Order","-")</f>
        <v>-</v>
      </c>
    </row>
    <row r="6115" spans="1:16" ht="14.25" customHeight="1" x14ac:dyDescent="0.3">
      <c r="A6115" s="6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1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/>
      <c r="N6115" s="1" t="s">
        <v>28</v>
      </c>
      <c r="O6115" s="7">
        <f t="shared" si="192"/>
        <v>1238.6712</v>
      </c>
      <c r="P6115" s="1" t="str">
        <f>IF(Table1[[#This Row],[quantity]]&gt;=6,"Bulk Order","-")</f>
        <v>Bulk Order</v>
      </c>
    </row>
    <row r="6116" spans="1:16" ht="14.25" customHeight="1" x14ac:dyDescent="0.3">
      <c r="A6116" s="6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1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/>
      <c r="N6116" s="1" t="s">
        <v>39</v>
      </c>
      <c r="O6116" s="7">
        <f t="shared" si="192"/>
        <v>471.73560000000003</v>
      </c>
      <c r="P6116" s="1" t="str">
        <f>IF(Table1[[#This Row],[quantity]]&gt;=6,"Bulk Order","-")</f>
        <v>-</v>
      </c>
    </row>
    <row r="6117" spans="1:16" ht="14.25" customHeight="1" x14ac:dyDescent="0.3">
      <c r="A6117" s="6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1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/>
      <c r="N6117" s="1" t="s">
        <v>23</v>
      </c>
      <c r="O6117" s="7">
        <f t="shared" si="192"/>
        <v>2102.569</v>
      </c>
      <c r="P6117" s="1" t="str">
        <f>IF(Table1[[#This Row],[quantity]]&gt;=6,"Bulk Order","-")</f>
        <v>-</v>
      </c>
    </row>
    <row r="6118" spans="1:16" ht="14.25" customHeight="1" x14ac:dyDescent="0.3">
      <c r="A6118" s="6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1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/>
      <c r="N6118" s="1" t="s">
        <v>28</v>
      </c>
      <c r="O6118" s="7">
        <f t="shared" si="192"/>
        <v>1120.0255000000002</v>
      </c>
      <c r="P6118" s="1" t="str">
        <f>IF(Table1[[#This Row],[quantity]]&gt;=6,"Bulk Order","-")</f>
        <v>Bulk Order</v>
      </c>
    </row>
    <row r="6119" spans="1:16" ht="14.25" customHeight="1" x14ac:dyDescent="0.3">
      <c r="A6119" s="6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1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/>
      <c r="N6119" s="1" t="s">
        <v>17</v>
      </c>
      <c r="O6119" s="7">
        <f t="shared" si="192"/>
        <v>2227.6055999999999</v>
      </c>
      <c r="P6119" s="1" t="str">
        <f>IF(Table1[[#This Row],[quantity]]&gt;=6,"Bulk Order","-")</f>
        <v>Bulk Order</v>
      </c>
    </row>
    <row r="6120" spans="1:16" ht="14.25" customHeight="1" x14ac:dyDescent="0.3">
      <c r="A6120" s="6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1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/>
      <c r="N6120" s="1" t="s">
        <v>39</v>
      </c>
      <c r="O6120" s="7">
        <f t="shared" si="192"/>
        <v>615.20579999999995</v>
      </c>
      <c r="P6120" s="1" t="str">
        <f>IF(Table1[[#This Row],[quantity]]&gt;=6,"Bulk Order","-")</f>
        <v>-</v>
      </c>
    </row>
    <row r="6121" spans="1:16" ht="14.25" customHeight="1" x14ac:dyDescent="0.3">
      <c r="A6121" s="6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1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/>
      <c r="N6121" s="1" t="s">
        <v>34</v>
      </c>
      <c r="O6121" s="7">
        <f t="shared" si="192"/>
        <v>2427.4960000000001</v>
      </c>
      <c r="P6121" s="1" t="str">
        <f>IF(Table1[[#This Row],[quantity]]&gt;=6,"Bulk Order","-")</f>
        <v>-</v>
      </c>
    </row>
    <row r="6122" spans="1:16" ht="14.25" customHeight="1" x14ac:dyDescent="0.3">
      <c r="A6122" s="6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1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/>
      <c r="N6122" s="1" t="s">
        <v>48</v>
      </c>
      <c r="O6122" s="7">
        <f t="shared" si="192"/>
        <v>2976.5304999999998</v>
      </c>
      <c r="P6122" s="1" t="str">
        <f>IF(Table1[[#This Row],[quantity]]&gt;=6,"Bulk Order","-")</f>
        <v>-</v>
      </c>
    </row>
    <row r="6123" spans="1:16" ht="14.25" customHeight="1" x14ac:dyDescent="0.3">
      <c r="A6123" s="6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1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/>
      <c r="N6123" s="1" t="s">
        <v>17</v>
      </c>
      <c r="O6123" s="7">
        <f t="shared" si="192"/>
        <v>1006.1568</v>
      </c>
      <c r="P6123" s="1" t="str">
        <f>IF(Table1[[#This Row],[quantity]]&gt;=6,"Bulk Order","-")</f>
        <v>-</v>
      </c>
    </row>
    <row r="6124" spans="1:16" ht="14.25" customHeight="1" x14ac:dyDescent="0.3">
      <c r="A6124" s="6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1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/>
      <c r="N6124" s="1" t="s">
        <v>48</v>
      </c>
      <c r="O6124" s="7">
        <f t="shared" si="192"/>
        <v>1547.3510000000001</v>
      </c>
      <c r="P6124" s="1" t="str">
        <f>IF(Table1[[#This Row],[quantity]]&gt;=6,"Bulk Order","-")</f>
        <v>Bulk Order</v>
      </c>
    </row>
    <row r="6125" spans="1:16" ht="14.25" customHeight="1" x14ac:dyDescent="0.3">
      <c r="A6125" s="6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1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/>
      <c r="N6125" s="1" t="s">
        <v>17</v>
      </c>
      <c r="O6125" s="7">
        <f t="shared" si="192"/>
        <v>3137.4489999999996</v>
      </c>
      <c r="P6125" s="1" t="str">
        <f>IF(Table1[[#This Row],[quantity]]&gt;=6,"Bulk Order","-")</f>
        <v>-</v>
      </c>
    </row>
    <row r="6126" spans="1:16" ht="14.25" customHeight="1" x14ac:dyDescent="0.3">
      <c r="A6126" s="6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1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/>
      <c r="N6126" s="1" t="s">
        <v>23</v>
      </c>
      <c r="O6126" s="7">
        <f t="shared" si="192"/>
        <v>3695.6424999999999</v>
      </c>
      <c r="P6126" s="1" t="str">
        <f>IF(Table1[[#This Row],[quantity]]&gt;=6,"Bulk Order","-")</f>
        <v>-</v>
      </c>
    </row>
    <row r="6127" spans="1:16" ht="14.25" customHeight="1" x14ac:dyDescent="0.3">
      <c r="A6127" s="6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1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/>
      <c r="N6127" s="1" t="s">
        <v>23</v>
      </c>
      <c r="O6127" s="7">
        <f t="shared" si="192"/>
        <v>690.85140000000001</v>
      </c>
      <c r="P6127" s="1" t="str">
        <f>IF(Table1[[#This Row],[quantity]]&gt;=6,"Bulk Order","-")</f>
        <v>Bulk Order</v>
      </c>
    </row>
    <row r="6128" spans="1:16" ht="14.25" customHeight="1" x14ac:dyDescent="0.3">
      <c r="A6128" s="6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1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/>
      <c r="N6128" s="1" t="s">
        <v>34</v>
      </c>
      <c r="O6128" s="7">
        <f t="shared" si="192"/>
        <v>4318.2622000000001</v>
      </c>
      <c r="P6128" s="1" t="str">
        <f>IF(Table1[[#This Row],[quantity]]&gt;=6,"Bulk Order","-")</f>
        <v>Bulk Order</v>
      </c>
    </row>
    <row r="6129" spans="1:16" ht="14.25" customHeight="1" x14ac:dyDescent="0.3">
      <c r="A6129" s="6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1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/>
      <c r="N6129" s="1" t="s">
        <v>34</v>
      </c>
      <c r="O6129" s="7">
        <f t="shared" si="192"/>
        <v>378.25040000000001</v>
      </c>
      <c r="P6129" s="1" t="str">
        <f>IF(Table1[[#This Row],[quantity]]&gt;=6,"Bulk Order","-")</f>
        <v>Bulk Order</v>
      </c>
    </row>
    <row r="6130" spans="1:16" ht="14.25" customHeight="1" x14ac:dyDescent="0.3">
      <c r="A6130" s="6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1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/>
      <c r="N6130" s="1" t="s">
        <v>34</v>
      </c>
      <c r="O6130" s="7">
        <f t="shared" si="192"/>
        <v>1468.4924999999998</v>
      </c>
      <c r="P6130" s="1" t="str">
        <f>IF(Table1[[#This Row],[quantity]]&gt;=6,"Bulk Order","-")</f>
        <v>-</v>
      </c>
    </row>
    <row r="6131" spans="1:16" ht="14.25" customHeight="1" x14ac:dyDescent="0.3">
      <c r="A6131" s="6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1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/>
      <c r="N6131" s="1" t="s">
        <v>17</v>
      </c>
      <c r="O6131" s="7">
        <f t="shared" si="192"/>
        <v>438.39619999999996</v>
      </c>
      <c r="P6131" s="1" t="str">
        <f>IF(Table1[[#This Row],[quantity]]&gt;=6,"Bulk Order","-")</f>
        <v>-</v>
      </c>
    </row>
    <row r="6132" spans="1:16" ht="14.25" customHeight="1" x14ac:dyDescent="0.3">
      <c r="A6132" s="6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1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/>
      <c r="N6132" s="1" t="s">
        <v>48</v>
      </c>
      <c r="O6132" s="7">
        <f t="shared" si="192"/>
        <v>4397.2174999999997</v>
      </c>
      <c r="P6132" s="1" t="str">
        <f>IF(Table1[[#This Row],[quantity]]&gt;=6,"Bulk Order","-")</f>
        <v>Bulk Order</v>
      </c>
    </row>
    <row r="6133" spans="1:16" ht="14.25" customHeight="1" x14ac:dyDescent="0.3">
      <c r="A6133" s="6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1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/>
      <c r="N6133" s="1" t="s">
        <v>28</v>
      </c>
      <c r="O6133" s="7">
        <f t="shared" si="192"/>
        <v>221.5856</v>
      </c>
      <c r="P6133" s="1" t="str">
        <f>IF(Table1[[#This Row],[quantity]]&gt;=6,"Bulk Order","-")</f>
        <v>-</v>
      </c>
    </row>
    <row r="6134" spans="1:16" ht="14.25" customHeight="1" x14ac:dyDescent="0.3">
      <c r="A6134" s="6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1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/>
      <c r="N6134" s="1" t="s">
        <v>48</v>
      </c>
      <c r="O6134" s="7">
        <f t="shared" si="192"/>
        <v>538.29120000000012</v>
      </c>
      <c r="P6134" s="1" t="str">
        <f>IF(Table1[[#This Row],[quantity]]&gt;=6,"Bulk Order","-")</f>
        <v>Bulk Order</v>
      </c>
    </row>
    <row r="6135" spans="1:16" ht="14.25" customHeight="1" x14ac:dyDescent="0.3">
      <c r="A6135" s="6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1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/>
      <c r="N6135" s="1" t="s">
        <v>28</v>
      </c>
      <c r="O6135" s="7">
        <f t="shared" si="192"/>
        <v>3621.123</v>
      </c>
      <c r="P6135" s="1" t="str">
        <f>IF(Table1[[#This Row],[quantity]]&gt;=6,"Bulk Order","-")</f>
        <v>Bulk Order</v>
      </c>
    </row>
    <row r="6136" spans="1:16" ht="14.25" customHeight="1" x14ac:dyDescent="0.3">
      <c r="A6136" s="6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1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/>
      <c r="N6136" s="1" t="s">
        <v>17</v>
      </c>
      <c r="O6136" s="7">
        <f t="shared" si="192"/>
        <v>1919.1705000000002</v>
      </c>
      <c r="P6136" s="1" t="str">
        <f>IF(Table1[[#This Row],[quantity]]&gt;=6,"Bulk Order","-")</f>
        <v>-</v>
      </c>
    </row>
    <row r="6137" spans="1:16" ht="14.25" customHeight="1" x14ac:dyDescent="0.3">
      <c r="A6137" s="6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1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/>
      <c r="N6137" s="1" t="s">
        <v>17</v>
      </c>
      <c r="O6137" s="7">
        <f t="shared" si="192"/>
        <v>2277.9593999999997</v>
      </c>
      <c r="P6137" s="1" t="str">
        <f>IF(Table1[[#This Row],[quantity]]&gt;=6,"Bulk Order","-")</f>
        <v>-</v>
      </c>
    </row>
    <row r="6138" spans="1:16" ht="14.25" customHeight="1" x14ac:dyDescent="0.3">
      <c r="A6138" s="6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1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/>
      <c r="N6138" s="1" t="s">
        <v>39</v>
      </c>
      <c r="O6138" s="7">
        <f t="shared" si="192"/>
        <v>93.802799999999991</v>
      </c>
      <c r="P6138" s="1" t="str">
        <f>IF(Table1[[#This Row],[quantity]]&gt;=6,"Bulk Order","-")</f>
        <v>Bulk Order</v>
      </c>
    </row>
    <row r="6139" spans="1:16" ht="14.25" customHeight="1" x14ac:dyDescent="0.3">
      <c r="A6139" s="6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1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/>
      <c r="N6139" s="1" t="s">
        <v>23</v>
      </c>
      <c r="O6139" s="7">
        <f t="shared" si="192"/>
        <v>1895.1416000000002</v>
      </c>
      <c r="P6139" s="1" t="str">
        <f>IF(Table1[[#This Row],[quantity]]&gt;=6,"Bulk Order","-")</f>
        <v>-</v>
      </c>
    </row>
    <row r="6140" spans="1:16" ht="14.25" customHeight="1" x14ac:dyDescent="0.3">
      <c r="A6140" s="6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1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/>
      <c r="N6140" s="1" t="s">
        <v>28</v>
      </c>
      <c r="O6140" s="7">
        <f t="shared" si="192"/>
        <v>3446.7160000000003</v>
      </c>
      <c r="P6140" s="1" t="str">
        <f>IF(Table1[[#This Row],[quantity]]&gt;=6,"Bulk Order","-")</f>
        <v>Bulk Order</v>
      </c>
    </row>
    <row r="6141" spans="1:16" ht="14.25" customHeight="1" x14ac:dyDescent="0.3">
      <c r="A6141" s="6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1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/>
      <c r="N6141" s="1" t="s">
        <v>48</v>
      </c>
      <c r="O6141" s="7">
        <f t="shared" si="192"/>
        <v>2558.7656999999999</v>
      </c>
      <c r="P6141" s="1" t="str">
        <f>IF(Table1[[#This Row],[quantity]]&gt;=6,"Bulk Order","-")</f>
        <v>Bulk Order</v>
      </c>
    </row>
    <row r="6142" spans="1:16" ht="14.25" customHeight="1" x14ac:dyDescent="0.3">
      <c r="A6142" s="6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1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/>
      <c r="N6142" s="1" t="s">
        <v>23</v>
      </c>
      <c r="O6142" s="7">
        <f t="shared" si="192"/>
        <v>2387.5320000000002</v>
      </c>
      <c r="P6142" s="1" t="str">
        <f>IF(Table1[[#This Row],[quantity]]&gt;=6,"Bulk Order","-")</f>
        <v>Bulk Order</v>
      </c>
    </row>
    <row r="6143" spans="1:16" ht="14.25" customHeight="1" x14ac:dyDescent="0.3">
      <c r="A6143" s="6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1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/>
      <c r="N6143" s="1" t="s">
        <v>23</v>
      </c>
      <c r="O6143" s="7">
        <f t="shared" si="192"/>
        <v>2651.7919999999999</v>
      </c>
      <c r="P6143" s="1" t="str">
        <f>IF(Table1[[#This Row],[quantity]]&gt;=6,"Bulk Order","-")</f>
        <v>-</v>
      </c>
    </row>
    <row r="6144" spans="1:16" ht="14.25" customHeight="1" x14ac:dyDescent="0.3">
      <c r="A6144" s="6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1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/>
      <c r="N6144" s="1" t="s">
        <v>28</v>
      </c>
      <c r="O6144" s="7">
        <f t="shared" si="192"/>
        <v>2903.6279999999997</v>
      </c>
      <c r="P6144" s="1" t="str">
        <f>IF(Table1[[#This Row],[quantity]]&gt;=6,"Bulk Order","-")</f>
        <v>Bulk Order</v>
      </c>
    </row>
    <row r="6145" spans="1:16" ht="14.25" customHeight="1" x14ac:dyDescent="0.3">
      <c r="A6145" s="6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1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/>
      <c r="N6145" s="1" t="s">
        <v>34</v>
      </c>
      <c r="O6145" s="7">
        <f t="shared" si="192"/>
        <v>1159.6651999999999</v>
      </c>
      <c r="P6145" s="1" t="str">
        <f>IF(Table1[[#This Row],[quantity]]&gt;=6,"Bulk Order","-")</f>
        <v>Bulk Order</v>
      </c>
    </row>
    <row r="6146" spans="1:16" ht="14.25" customHeight="1" x14ac:dyDescent="0.3">
      <c r="A6146" s="6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1"/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/>
      <c r="N6146" s="1" t="s">
        <v>23</v>
      </c>
      <c r="O6146" s="7">
        <f t="shared" si="192"/>
        <v>902.8152</v>
      </c>
      <c r="P6146" s="1" t="str">
        <f>IF(Table1[[#This Row],[quantity]]&gt;=6,"Bulk Order","-")</f>
        <v>Bulk Order</v>
      </c>
    </row>
    <row r="6147" spans="1:16" ht="14.25" customHeight="1" x14ac:dyDescent="0.3">
      <c r="A6147" s="6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ref="F6147:F6210" si="193">D6147*E6147</f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/>
      <c r="N6147" s="1" t="s">
        <v>23</v>
      </c>
      <c r="O6147" s="7">
        <f t="shared" ref="O6147:O6210" si="194">D6147-F6147</f>
        <v>336.94499999999999</v>
      </c>
      <c r="P6147" s="1" t="str">
        <f>IF(Table1[[#This Row],[quantity]]&gt;=6,"Bulk Order","-")</f>
        <v>-</v>
      </c>
    </row>
    <row r="6148" spans="1:16" ht="14.25" customHeight="1" x14ac:dyDescent="0.3">
      <c r="A6148" s="6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3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/>
      <c r="N6148" s="1" t="s">
        <v>17</v>
      </c>
      <c r="O6148" s="7">
        <f t="shared" si="194"/>
        <v>1405.4911999999999</v>
      </c>
      <c r="P6148" s="1" t="str">
        <f>IF(Table1[[#This Row],[quantity]]&gt;=6,"Bulk Order","-")</f>
        <v>-</v>
      </c>
    </row>
    <row r="6149" spans="1:16" ht="14.25" customHeight="1" x14ac:dyDescent="0.3">
      <c r="A6149" s="6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3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/>
      <c r="N6149" s="1" t="s">
        <v>23</v>
      </c>
      <c r="O6149" s="7">
        <f t="shared" si="194"/>
        <v>2751.2460000000001</v>
      </c>
      <c r="P6149" s="1" t="str">
        <f>IF(Table1[[#This Row],[quantity]]&gt;=6,"Bulk Order","-")</f>
        <v>-</v>
      </c>
    </row>
    <row r="6150" spans="1:16" ht="14.25" customHeight="1" x14ac:dyDescent="0.3">
      <c r="A6150" s="6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3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/>
      <c r="N6150" s="1" t="s">
        <v>34</v>
      </c>
      <c r="O6150" s="7">
        <f t="shared" si="194"/>
        <v>1367.8056000000001</v>
      </c>
      <c r="P6150" s="1" t="str">
        <f>IF(Table1[[#This Row],[quantity]]&gt;=6,"Bulk Order","-")</f>
        <v>Bulk Order</v>
      </c>
    </row>
    <row r="6151" spans="1:16" ht="14.25" customHeight="1" x14ac:dyDescent="0.3">
      <c r="A6151" s="6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3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/>
      <c r="N6151" s="1" t="s">
        <v>34</v>
      </c>
      <c r="O6151" s="7">
        <f t="shared" si="194"/>
        <v>3377.2712000000001</v>
      </c>
      <c r="P6151" s="1" t="str">
        <f>IF(Table1[[#This Row],[quantity]]&gt;=6,"Bulk Order","-")</f>
        <v>Bulk Order</v>
      </c>
    </row>
    <row r="6152" spans="1:16" ht="14.25" customHeight="1" x14ac:dyDescent="0.3">
      <c r="A6152" s="6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3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/>
      <c r="N6152" s="1" t="s">
        <v>23</v>
      </c>
      <c r="O6152" s="7">
        <f t="shared" si="194"/>
        <v>2175.12</v>
      </c>
      <c r="P6152" s="1" t="str">
        <f>IF(Table1[[#This Row],[quantity]]&gt;=6,"Bulk Order","-")</f>
        <v>Bulk Order</v>
      </c>
    </row>
    <row r="6153" spans="1:16" ht="14.25" customHeight="1" x14ac:dyDescent="0.3">
      <c r="A6153" s="6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3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/>
      <c r="N6153" s="1" t="s">
        <v>23</v>
      </c>
      <c r="O6153" s="7">
        <f t="shared" si="194"/>
        <v>3396.5388000000003</v>
      </c>
      <c r="P6153" s="1" t="str">
        <f>IF(Table1[[#This Row],[quantity]]&gt;=6,"Bulk Order","-")</f>
        <v>-</v>
      </c>
    </row>
    <row r="6154" spans="1:16" ht="14.25" customHeight="1" x14ac:dyDescent="0.3">
      <c r="A6154" s="6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3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/>
      <c r="N6154" s="1" t="s">
        <v>34</v>
      </c>
      <c r="O6154" s="7">
        <f t="shared" si="194"/>
        <v>4364.2132000000001</v>
      </c>
      <c r="P6154" s="1" t="str">
        <f>IF(Table1[[#This Row],[quantity]]&gt;=6,"Bulk Order","-")</f>
        <v>-</v>
      </c>
    </row>
    <row r="6155" spans="1:16" ht="14.25" customHeight="1" x14ac:dyDescent="0.3">
      <c r="A6155" s="6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3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/>
      <c r="N6155" s="1" t="s">
        <v>28</v>
      </c>
      <c r="O6155" s="7">
        <f t="shared" si="194"/>
        <v>2457.6212999999998</v>
      </c>
      <c r="P6155" s="1" t="str">
        <f>IF(Table1[[#This Row],[quantity]]&gt;=6,"Bulk Order","-")</f>
        <v>-</v>
      </c>
    </row>
    <row r="6156" spans="1:16" ht="14.25" customHeight="1" x14ac:dyDescent="0.3">
      <c r="A6156" s="6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3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/>
      <c r="N6156" s="1" t="s">
        <v>17</v>
      </c>
      <c r="O6156" s="7">
        <f t="shared" si="194"/>
        <v>3713.616</v>
      </c>
      <c r="P6156" s="1" t="str">
        <f>IF(Table1[[#This Row],[quantity]]&gt;=6,"Bulk Order","-")</f>
        <v>-</v>
      </c>
    </row>
    <row r="6157" spans="1:16" ht="14.25" customHeight="1" x14ac:dyDescent="0.3">
      <c r="A6157" s="6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3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/>
      <c r="N6157" s="1" t="s">
        <v>48</v>
      </c>
      <c r="O6157" s="7">
        <f t="shared" si="194"/>
        <v>3050.1197999999999</v>
      </c>
      <c r="P6157" s="1" t="str">
        <f>IF(Table1[[#This Row],[quantity]]&gt;=6,"Bulk Order","-")</f>
        <v>-</v>
      </c>
    </row>
    <row r="6158" spans="1:16" ht="14.25" customHeight="1" x14ac:dyDescent="0.3">
      <c r="A6158" s="6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3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/>
      <c r="N6158" s="1" t="s">
        <v>48</v>
      </c>
      <c r="O6158" s="7">
        <f t="shared" si="194"/>
        <v>2127.9780000000001</v>
      </c>
      <c r="P6158" s="1" t="str">
        <f>IF(Table1[[#This Row],[quantity]]&gt;=6,"Bulk Order","-")</f>
        <v>Bulk Order</v>
      </c>
    </row>
    <row r="6159" spans="1:16" ht="14.25" customHeight="1" x14ac:dyDescent="0.3">
      <c r="A6159" s="6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3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/>
      <c r="N6159" s="1" t="s">
        <v>17</v>
      </c>
      <c r="O6159" s="7">
        <f t="shared" si="194"/>
        <v>1839.1823999999999</v>
      </c>
      <c r="P6159" s="1" t="str">
        <f>IF(Table1[[#This Row],[quantity]]&gt;=6,"Bulk Order","-")</f>
        <v>Bulk Order</v>
      </c>
    </row>
    <row r="6160" spans="1:16" ht="14.25" customHeight="1" x14ac:dyDescent="0.3">
      <c r="A6160" s="6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3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/>
      <c r="N6160" s="1" t="s">
        <v>34</v>
      </c>
      <c r="O6160" s="7">
        <f t="shared" si="194"/>
        <v>2070.8726999999999</v>
      </c>
      <c r="P6160" s="1" t="str">
        <f>IF(Table1[[#This Row],[quantity]]&gt;=6,"Bulk Order","-")</f>
        <v>Bulk Order</v>
      </c>
    </row>
    <row r="6161" spans="1:16" ht="14.25" customHeight="1" x14ac:dyDescent="0.3">
      <c r="A6161" s="6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3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/>
      <c r="N6161" s="1" t="s">
        <v>28</v>
      </c>
      <c r="O6161" s="7">
        <f t="shared" si="194"/>
        <v>1645.6860000000001</v>
      </c>
      <c r="P6161" s="1" t="str">
        <f>IF(Table1[[#This Row],[quantity]]&gt;=6,"Bulk Order","-")</f>
        <v>Bulk Order</v>
      </c>
    </row>
    <row r="6162" spans="1:16" ht="14.25" customHeight="1" x14ac:dyDescent="0.3">
      <c r="A6162" s="6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3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/>
      <c r="N6162" s="1" t="s">
        <v>48</v>
      </c>
      <c r="O6162" s="7">
        <f t="shared" si="194"/>
        <v>1675.1042</v>
      </c>
      <c r="P6162" s="1" t="str">
        <f>IF(Table1[[#This Row],[quantity]]&gt;=6,"Bulk Order","-")</f>
        <v>-</v>
      </c>
    </row>
    <row r="6163" spans="1:16" ht="14.25" customHeight="1" x14ac:dyDescent="0.3">
      <c r="A6163" s="6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3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/>
      <c r="N6163" s="1" t="s">
        <v>17</v>
      </c>
      <c r="O6163" s="7">
        <f t="shared" si="194"/>
        <v>785.8845</v>
      </c>
      <c r="P6163" s="1" t="str">
        <f>IF(Table1[[#This Row],[quantity]]&gt;=6,"Bulk Order","-")</f>
        <v>-</v>
      </c>
    </row>
    <row r="6164" spans="1:16" ht="14.25" customHeight="1" x14ac:dyDescent="0.3">
      <c r="A6164" s="6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3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/>
      <c r="N6164" s="1" t="s">
        <v>28</v>
      </c>
      <c r="O6164" s="7">
        <f t="shared" si="194"/>
        <v>446.29919999999998</v>
      </c>
      <c r="P6164" s="1" t="str">
        <f>IF(Table1[[#This Row],[quantity]]&gt;=6,"Bulk Order","-")</f>
        <v>-</v>
      </c>
    </row>
    <row r="6165" spans="1:16" ht="14.25" customHeight="1" x14ac:dyDescent="0.3">
      <c r="A6165" s="6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3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/>
      <c r="N6165" s="1" t="s">
        <v>23</v>
      </c>
      <c r="O6165" s="7">
        <f t="shared" si="194"/>
        <v>1196.6487</v>
      </c>
      <c r="P6165" s="1" t="str">
        <f>IF(Table1[[#This Row],[quantity]]&gt;=6,"Bulk Order","-")</f>
        <v>-</v>
      </c>
    </row>
    <row r="6166" spans="1:16" ht="14.25" customHeight="1" x14ac:dyDescent="0.3">
      <c r="A6166" s="6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3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/>
      <c r="N6166" s="1" t="s">
        <v>17</v>
      </c>
      <c r="O6166" s="7">
        <f t="shared" si="194"/>
        <v>3517.605</v>
      </c>
      <c r="P6166" s="1" t="str">
        <f>IF(Table1[[#This Row],[quantity]]&gt;=6,"Bulk Order","-")</f>
        <v>Bulk Order</v>
      </c>
    </row>
    <row r="6167" spans="1:16" ht="14.25" customHeight="1" x14ac:dyDescent="0.3">
      <c r="A6167" s="6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3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/>
      <c r="N6167" s="1" t="s">
        <v>17</v>
      </c>
      <c r="O6167" s="7">
        <f t="shared" si="194"/>
        <v>1974.7199999999998</v>
      </c>
      <c r="P6167" s="1" t="str">
        <f>IF(Table1[[#This Row],[quantity]]&gt;=6,"Bulk Order","-")</f>
        <v>-</v>
      </c>
    </row>
    <row r="6168" spans="1:16" ht="14.25" customHeight="1" x14ac:dyDescent="0.3">
      <c r="A6168" s="6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3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/>
      <c r="N6168" s="1" t="s">
        <v>48</v>
      </c>
      <c r="O6168" s="7">
        <f t="shared" si="194"/>
        <v>210.15679999999998</v>
      </c>
      <c r="P6168" s="1" t="str">
        <f>IF(Table1[[#This Row],[quantity]]&gt;=6,"Bulk Order","-")</f>
        <v>-</v>
      </c>
    </row>
    <row r="6169" spans="1:16" ht="14.25" customHeight="1" x14ac:dyDescent="0.3">
      <c r="A6169" s="6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3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/>
      <c r="N6169" s="1" t="s">
        <v>28</v>
      </c>
      <c r="O6169" s="7">
        <f t="shared" si="194"/>
        <v>3993.3824</v>
      </c>
      <c r="P6169" s="1" t="str">
        <f>IF(Table1[[#This Row],[quantity]]&gt;=6,"Bulk Order","-")</f>
        <v>-</v>
      </c>
    </row>
    <row r="6170" spans="1:16" ht="14.25" customHeight="1" x14ac:dyDescent="0.3">
      <c r="A6170" s="6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3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/>
      <c r="N6170" s="1" t="s">
        <v>48</v>
      </c>
      <c r="O6170" s="7">
        <f t="shared" si="194"/>
        <v>4074.6189000000004</v>
      </c>
      <c r="P6170" s="1" t="str">
        <f>IF(Table1[[#This Row],[quantity]]&gt;=6,"Bulk Order","-")</f>
        <v>-</v>
      </c>
    </row>
    <row r="6171" spans="1:16" ht="14.25" customHeight="1" x14ac:dyDescent="0.3">
      <c r="A6171" s="6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3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/>
      <c r="N6171" s="1" t="s">
        <v>23</v>
      </c>
      <c r="O6171" s="7">
        <f t="shared" si="194"/>
        <v>2331.9351999999999</v>
      </c>
      <c r="P6171" s="1" t="str">
        <f>IF(Table1[[#This Row],[quantity]]&gt;=6,"Bulk Order","-")</f>
        <v>-</v>
      </c>
    </row>
    <row r="6172" spans="1:16" ht="14.25" customHeight="1" x14ac:dyDescent="0.3">
      <c r="A6172" s="6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3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/>
      <c r="N6172" s="1" t="s">
        <v>39</v>
      </c>
      <c r="O6172" s="7">
        <f t="shared" si="194"/>
        <v>2968.6094999999996</v>
      </c>
      <c r="P6172" s="1" t="str">
        <f>IF(Table1[[#This Row],[quantity]]&gt;=6,"Bulk Order","-")</f>
        <v>Bulk Order</v>
      </c>
    </row>
    <row r="6173" spans="1:16" ht="14.25" customHeight="1" x14ac:dyDescent="0.3">
      <c r="A6173" s="6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3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/>
      <c r="N6173" s="1" t="s">
        <v>23</v>
      </c>
      <c r="O6173" s="7">
        <f t="shared" si="194"/>
        <v>718.60739999999998</v>
      </c>
      <c r="P6173" s="1" t="str">
        <f>IF(Table1[[#This Row],[quantity]]&gt;=6,"Bulk Order","-")</f>
        <v>Bulk Order</v>
      </c>
    </row>
    <row r="6174" spans="1:16" ht="14.25" customHeight="1" x14ac:dyDescent="0.3">
      <c r="A6174" s="6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3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/>
      <c r="N6174" s="1" t="s">
        <v>17</v>
      </c>
      <c r="O6174" s="7">
        <f t="shared" si="194"/>
        <v>1556.6859999999999</v>
      </c>
      <c r="P6174" s="1" t="str">
        <f>IF(Table1[[#This Row],[quantity]]&gt;=6,"Bulk Order","-")</f>
        <v>-</v>
      </c>
    </row>
    <row r="6175" spans="1:16" ht="14.25" customHeight="1" x14ac:dyDescent="0.3">
      <c r="A6175" s="6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3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/>
      <c r="N6175" s="1" t="s">
        <v>39</v>
      </c>
      <c r="O6175" s="7">
        <f t="shared" si="194"/>
        <v>2324.6270999999997</v>
      </c>
      <c r="P6175" s="1" t="str">
        <f>IF(Table1[[#This Row],[quantity]]&gt;=6,"Bulk Order","-")</f>
        <v>-</v>
      </c>
    </row>
    <row r="6176" spans="1:16" ht="14.25" customHeight="1" x14ac:dyDescent="0.3">
      <c r="A6176" s="6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3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/>
      <c r="N6176" s="1" t="s">
        <v>17</v>
      </c>
      <c r="O6176" s="7">
        <f t="shared" si="194"/>
        <v>419.42560000000003</v>
      </c>
      <c r="P6176" s="1" t="str">
        <f>IF(Table1[[#This Row],[quantity]]&gt;=6,"Bulk Order","-")</f>
        <v>-</v>
      </c>
    </row>
    <row r="6177" spans="1:16" ht="14.25" customHeight="1" x14ac:dyDescent="0.3">
      <c r="A6177" s="6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3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/>
      <c r="N6177" s="1" t="s">
        <v>23</v>
      </c>
      <c r="O6177" s="7">
        <f t="shared" si="194"/>
        <v>620.72</v>
      </c>
      <c r="P6177" s="1" t="str">
        <f>IF(Table1[[#This Row],[quantity]]&gt;=6,"Bulk Order","-")</f>
        <v>-</v>
      </c>
    </row>
    <row r="6178" spans="1:16" ht="14.25" customHeight="1" x14ac:dyDescent="0.3">
      <c r="A6178" s="6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3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/>
      <c r="N6178" s="1" t="s">
        <v>34</v>
      </c>
      <c r="O6178" s="7">
        <f t="shared" si="194"/>
        <v>4256.8343999999997</v>
      </c>
      <c r="P6178" s="1" t="str">
        <f>IF(Table1[[#This Row],[quantity]]&gt;=6,"Bulk Order","-")</f>
        <v>Bulk Order</v>
      </c>
    </row>
    <row r="6179" spans="1:16" ht="14.25" customHeight="1" x14ac:dyDescent="0.3">
      <c r="A6179" s="6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3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/>
      <c r="N6179" s="1" t="s">
        <v>34</v>
      </c>
      <c r="O6179" s="7">
        <f t="shared" si="194"/>
        <v>1984.1864</v>
      </c>
      <c r="P6179" s="1" t="str">
        <f>IF(Table1[[#This Row],[quantity]]&gt;=6,"Bulk Order","-")</f>
        <v>-</v>
      </c>
    </row>
    <row r="6180" spans="1:16" ht="14.25" customHeight="1" x14ac:dyDescent="0.3">
      <c r="A6180" s="6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3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/>
      <c r="N6180" s="1" t="s">
        <v>39</v>
      </c>
      <c r="O6180" s="7">
        <f t="shared" si="194"/>
        <v>1390.0128</v>
      </c>
      <c r="P6180" s="1" t="str">
        <f>IF(Table1[[#This Row],[quantity]]&gt;=6,"Bulk Order","-")</f>
        <v>-</v>
      </c>
    </row>
    <row r="6181" spans="1:16" ht="14.25" customHeight="1" x14ac:dyDescent="0.3">
      <c r="A6181" s="6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3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/>
      <c r="N6181" s="1" t="s">
        <v>39</v>
      </c>
      <c r="O6181" s="7">
        <f t="shared" si="194"/>
        <v>1346.2152999999998</v>
      </c>
      <c r="P6181" s="1" t="str">
        <f>IF(Table1[[#This Row],[quantity]]&gt;=6,"Bulk Order","-")</f>
        <v>-</v>
      </c>
    </row>
    <row r="6182" spans="1:16" ht="14.25" customHeight="1" x14ac:dyDescent="0.3">
      <c r="A6182" s="6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3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/>
      <c r="N6182" s="1" t="s">
        <v>34</v>
      </c>
      <c r="O6182" s="7">
        <f t="shared" si="194"/>
        <v>1527.4490000000001</v>
      </c>
      <c r="P6182" s="1" t="str">
        <f>IF(Table1[[#This Row],[quantity]]&gt;=6,"Bulk Order","-")</f>
        <v>-</v>
      </c>
    </row>
    <row r="6183" spans="1:16" ht="14.25" customHeight="1" x14ac:dyDescent="0.3">
      <c r="A6183" s="6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3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/>
      <c r="N6183" s="1" t="s">
        <v>48</v>
      </c>
      <c r="O6183" s="7">
        <f t="shared" si="194"/>
        <v>285.38850000000002</v>
      </c>
      <c r="P6183" s="1" t="str">
        <f>IF(Table1[[#This Row],[quantity]]&gt;=6,"Bulk Order","-")</f>
        <v>Bulk Order</v>
      </c>
    </row>
    <row r="6184" spans="1:16" ht="14.25" customHeight="1" x14ac:dyDescent="0.3">
      <c r="A6184" s="6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3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/>
      <c r="N6184" s="1" t="s">
        <v>39</v>
      </c>
      <c r="O6184" s="7">
        <f t="shared" si="194"/>
        <v>3238.1138999999998</v>
      </c>
      <c r="P6184" s="1" t="str">
        <f>IF(Table1[[#This Row],[quantity]]&gt;=6,"Bulk Order","-")</f>
        <v>Bulk Order</v>
      </c>
    </row>
    <row r="6185" spans="1:16" ht="14.25" customHeight="1" x14ac:dyDescent="0.3">
      <c r="A6185" s="6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3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/>
      <c r="N6185" s="1" t="s">
        <v>48</v>
      </c>
      <c r="O6185" s="7">
        <f t="shared" si="194"/>
        <v>821.51649999999995</v>
      </c>
      <c r="P6185" s="1" t="str">
        <f>IF(Table1[[#This Row],[quantity]]&gt;=6,"Bulk Order","-")</f>
        <v>-</v>
      </c>
    </row>
    <row r="6186" spans="1:16" ht="14.25" customHeight="1" x14ac:dyDescent="0.3">
      <c r="A6186" s="6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3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/>
      <c r="N6186" s="1" t="s">
        <v>34</v>
      </c>
      <c r="O6186" s="7">
        <f t="shared" si="194"/>
        <v>4004.6391000000003</v>
      </c>
      <c r="P6186" s="1" t="str">
        <f>IF(Table1[[#This Row],[quantity]]&gt;=6,"Bulk Order","-")</f>
        <v>-</v>
      </c>
    </row>
    <row r="6187" spans="1:16" ht="14.25" customHeight="1" x14ac:dyDescent="0.3">
      <c r="A6187" s="6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3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/>
      <c r="N6187" s="1" t="s">
        <v>23</v>
      </c>
      <c r="O6187" s="7">
        <f t="shared" si="194"/>
        <v>2334.6235000000001</v>
      </c>
      <c r="P6187" s="1" t="str">
        <f>IF(Table1[[#This Row],[quantity]]&gt;=6,"Bulk Order","-")</f>
        <v>Bulk Order</v>
      </c>
    </row>
    <row r="6188" spans="1:16" ht="14.25" customHeight="1" x14ac:dyDescent="0.3">
      <c r="A6188" s="6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3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/>
      <c r="N6188" s="1" t="s">
        <v>34</v>
      </c>
      <c r="O6188" s="7">
        <f t="shared" si="194"/>
        <v>2130.6977999999999</v>
      </c>
      <c r="P6188" s="1" t="str">
        <f>IF(Table1[[#This Row],[quantity]]&gt;=6,"Bulk Order","-")</f>
        <v>-</v>
      </c>
    </row>
    <row r="6189" spans="1:16" ht="14.25" customHeight="1" x14ac:dyDescent="0.3">
      <c r="A6189" s="6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3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/>
      <c r="N6189" s="1" t="s">
        <v>34</v>
      </c>
      <c r="O6189" s="7">
        <f t="shared" si="194"/>
        <v>3368.8923</v>
      </c>
      <c r="P6189" s="1" t="str">
        <f>IF(Table1[[#This Row],[quantity]]&gt;=6,"Bulk Order","-")</f>
        <v>Bulk Order</v>
      </c>
    </row>
    <row r="6190" spans="1:16" ht="14.25" customHeight="1" x14ac:dyDescent="0.3">
      <c r="A6190" s="6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3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/>
      <c r="N6190" s="1" t="s">
        <v>28</v>
      </c>
      <c r="O6190" s="7">
        <f t="shared" si="194"/>
        <v>527.51440000000002</v>
      </c>
      <c r="P6190" s="1" t="str">
        <f>IF(Table1[[#This Row],[quantity]]&gt;=6,"Bulk Order","-")</f>
        <v>Bulk Order</v>
      </c>
    </row>
    <row r="6191" spans="1:16" ht="14.25" customHeight="1" x14ac:dyDescent="0.3">
      <c r="A6191" s="6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3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/>
      <c r="N6191" s="1" t="s">
        <v>39</v>
      </c>
      <c r="O6191" s="7">
        <f t="shared" si="194"/>
        <v>2805.2159999999999</v>
      </c>
      <c r="P6191" s="1" t="str">
        <f>IF(Table1[[#This Row],[quantity]]&gt;=6,"Bulk Order","-")</f>
        <v>Bulk Order</v>
      </c>
    </row>
    <row r="6192" spans="1:16" ht="14.25" customHeight="1" x14ac:dyDescent="0.3">
      <c r="A6192" s="6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3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/>
      <c r="N6192" s="1" t="s">
        <v>23</v>
      </c>
      <c r="O6192" s="7">
        <f t="shared" si="194"/>
        <v>2801.3824000000004</v>
      </c>
      <c r="P6192" s="1" t="str">
        <f>IF(Table1[[#This Row],[quantity]]&gt;=6,"Bulk Order","-")</f>
        <v>-</v>
      </c>
    </row>
    <row r="6193" spans="1:16" ht="14.25" customHeight="1" x14ac:dyDescent="0.3">
      <c r="A6193" s="6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3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/>
      <c r="N6193" s="1" t="s">
        <v>34</v>
      </c>
      <c r="O6193" s="7">
        <f t="shared" si="194"/>
        <v>2405.9879999999998</v>
      </c>
      <c r="P6193" s="1" t="str">
        <f>IF(Table1[[#This Row],[quantity]]&gt;=6,"Bulk Order","-")</f>
        <v>-</v>
      </c>
    </row>
    <row r="6194" spans="1:16" ht="14.25" customHeight="1" x14ac:dyDescent="0.3">
      <c r="A6194" s="6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3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/>
      <c r="N6194" s="1" t="s">
        <v>34</v>
      </c>
      <c r="O6194" s="7">
        <f t="shared" si="194"/>
        <v>506.04</v>
      </c>
      <c r="P6194" s="1" t="str">
        <f>IF(Table1[[#This Row],[quantity]]&gt;=6,"Bulk Order","-")</f>
        <v>Bulk Order</v>
      </c>
    </row>
    <row r="6195" spans="1:16" ht="14.25" customHeight="1" x14ac:dyDescent="0.3">
      <c r="A6195" s="6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3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/>
      <c r="N6195" s="1" t="s">
        <v>28</v>
      </c>
      <c r="O6195" s="7">
        <f t="shared" si="194"/>
        <v>1197.6049</v>
      </c>
      <c r="P6195" s="1" t="str">
        <f>IF(Table1[[#This Row],[quantity]]&gt;=6,"Bulk Order","-")</f>
        <v>Bulk Order</v>
      </c>
    </row>
    <row r="6196" spans="1:16" ht="14.25" customHeight="1" x14ac:dyDescent="0.3">
      <c r="A6196" s="6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3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/>
      <c r="N6196" s="1" t="s">
        <v>23</v>
      </c>
      <c r="O6196" s="7">
        <f t="shared" si="194"/>
        <v>1438.778</v>
      </c>
      <c r="P6196" s="1" t="str">
        <f>IF(Table1[[#This Row],[quantity]]&gt;=6,"Bulk Order","-")</f>
        <v>-</v>
      </c>
    </row>
    <row r="6197" spans="1:16" ht="14.25" customHeight="1" x14ac:dyDescent="0.3">
      <c r="A6197" s="6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3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/>
      <c r="N6197" s="1" t="s">
        <v>34</v>
      </c>
      <c r="O6197" s="7">
        <f t="shared" si="194"/>
        <v>1801.3356000000001</v>
      </c>
      <c r="P6197" s="1" t="str">
        <f>IF(Table1[[#This Row],[quantity]]&gt;=6,"Bulk Order","-")</f>
        <v>Bulk Order</v>
      </c>
    </row>
    <row r="6198" spans="1:16" ht="14.25" customHeight="1" x14ac:dyDescent="0.3">
      <c r="A6198" s="6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3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/>
      <c r="N6198" s="1" t="s">
        <v>34</v>
      </c>
      <c r="O6198" s="7">
        <f t="shared" si="194"/>
        <v>3079.7280000000001</v>
      </c>
      <c r="P6198" s="1" t="str">
        <f>IF(Table1[[#This Row],[quantity]]&gt;=6,"Bulk Order","-")</f>
        <v>-</v>
      </c>
    </row>
    <row r="6199" spans="1:16" ht="14.25" customHeight="1" x14ac:dyDescent="0.3">
      <c r="A6199" s="6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3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/>
      <c r="N6199" s="1" t="s">
        <v>48</v>
      </c>
      <c r="O6199" s="7">
        <f t="shared" si="194"/>
        <v>2722.1365999999998</v>
      </c>
      <c r="P6199" s="1" t="str">
        <f>IF(Table1[[#This Row],[quantity]]&gt;=6,"Bulk Order","-")</f>
        <v>Bulk Order</v>
      </c>
    </row>
    <row r="6200" spans="1:16" ht="14.25" customHeight="1" x14ac:dyDescent="0.3">
      <c r="A6200" s="6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3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/>
      <c r="N6200" s="1" t="s">
        <v>17</v>
      </c>
      <c r="O6200" s="7">
        <f t="shared" si="194"/>
        <v>2393.1495</v>
      </c>
      <c r="P6200" s="1" t="str">
        <f>IF(Table1[[#This Row],[quantity]]&gt;=6,"Bulk Order","-")</f>
        <v>-</v>
      </c>
    </row>
    <row r="6201" spans="1:16" ht="14.25" customHeight="1" x14ac:dyDescent="0.3">
      <c r="A6201" s="6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3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/>
      <c r="N6201" s="1" t="s">
        <v>17</v>
      </c>
      <c r="O6201" s="7">
        <f t="shared" si="194"/>
        <v>315.86760000000004</v>
      </c>
      <c r="P6201" s="1" t="str">
        <f>IF(Table1[[#This Row],[quantity]]&gt;=6,"Bulk Order","-")</f>
        <v>-</v>
      </c>
    </row>
    <row r="6202" spans="1:16" ht="14.25" customHeight="1" x14ac:dyDescent="0.3">
      <c r="A6202" s="6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3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/>
      <c r="N6202" s="1" t="s">
        <v>34</v>
      </c>
      <c r="O6202" s="7">
        <f t="shared" si="194"/>
        <v>3610.3616000000002</v>
      </c>
      <c r="P6202" s="1" t="str">
        <f>IF(Table1[[#This Row],[quantity]]&gt;=6,"Bulk Order","-")</f>
        <v>Bulk Order</v>
      </c>
    </row>
    <row r="6203" spans="1:16" ht="14.25" customHeight="1" x14ac:dyDescent="0.3">
      <c r="A6203" s="6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3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/>
      <c r="N6203" s="1" t="s">
        <v>17</v>
      </c>
      <c r="O6203" s="7">
        <f t="shared" si="194"/>
        <v>1937.8882000000001</v>
      </c>
      <c r="P6203" s="1" t="str">
        <f>IF(Table1[[#This Row],[quantity]]&gt;=6,"Bulk Order","-")</f>
        <v>Bulk Order</v>
      </c>
    </row>
    <row r="6204" spans="1:16" ht="14.25" customHeight="1" x14ac:dyDescent="0.3">
      <c r="A6204" s="6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3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/>
      <c r="N6204" s="1" t="s">
        <v>39</v>
      </c>
      <c r="O6204" s="7">
        <f t="shared" si="194"/>
        <v>187.26839999999999</v>
      </c>
      <c r="P6204" s="1" t="str">
        <f>IF(Table1[[#This Row],[quantity]]&gt;=6,"Bulk Order","-")</f>
        <v>-</v>
      </c>
    </row>
    <row r="6205" spans="1:16" ht="14.25" customHeight="1" x14ac:dyDescent="0.3">
      <c r="A6205" s="6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3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/>
      <c r="N6205" s="1" t="s">
        <v>17</v>
      </c>
      <c r="O6205" s="7">
        <f t="shared" si="194"/>
        <v>1886.0092</v>
      </c>
      <c r="P6205" s="1" t="str">
        <f>IF(Table1[[#This Row],[quantity]]&gt;=6,"Bulk Order","-")</f>
        <v>Bulk Order</v>
      </c>
    </row>
    <row r="6206" spans="1:16" ht="14.25" customHeight="1" x14ac:dyDescent="0.3">
      <c r="A6206" s="6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3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/>
      <c r="N6206" s="1" t="s">
        <v>39</v>
      </c>
      <c r="O6206" s="7">
        <f t="shared" si="194"/>
        <v>2371.5</v>
      </c>
      <c r="P6206" s="1" t="str">
        <f>IF(Table1[[#This Row],[quantity]]&gt;=6,"Bulk Order","-")</f>
        <v>Bulk Order</v>
      </c>
    </row>
    <row r="6207" spans="1:16" ht="14.25" customHeight="1" x14ac:dyDescent="0.3">
      <c r="A6207" s="6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3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/>
      <c r="N6207" s="1" t="s">
        <v>48</v>
      </c>
      <c r="O6207" s="7">
        <f t="shared" si="194"/>
        <v>849.46319999999992</v>
      </c>
      <c r="P6207" s="1" t="str">
        <f>IF(Table1[[#This Row],[quantity]]&gt;=6,"Bulk Order","-")</f>
        <v>-</v>
      </c>
    </row>
    <row r="6208" spans="1:16" ht="14.25" customHeight="1" x14ac:dyDescent="0.3">
      <c r="A6208" s="6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3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/>
      <c r="N6208" s="1" t="s">
        <v>28</v>
      </c>
      <c r="O6208" s="7">
        <f t="shared" si="194"/>
        <v>2422.7784000000001</v>
      </c>
      <c r="P6208" s="1" t="str">
        <f>IF(Table1[[#This Row],[quantity]]&gt;=6,"Bulk Order","-")</f>
        <v>Bulk Order</v>
      </c>
    </row>
    <row r="6209" spans="1:16" ht="14.25" customHeight="1" x14ac:dyDescent="0.3">
      <c r="A6209" s="6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3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/>
      <c r="N6209" s="1" t="s">
        <v>48</v>
      </c>
      <c r="O6209" s="7">
        <f t="shared" si="194"/>
        <v>4207.0319999999992</v>
      </c>
      <c r="P6209" s="1" t="str">
        <f>IF(Table1[[#This Row],[quantity]]&gt;=6,"Bulk Order","-")</f>
        <v>-</v>
      </c>
    </row>
    <row r="6210" spans="1:16" ht="14.25" customHeight="1" x14ac:dyDescent="0.3">
      <c r="A6210" s="6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3"/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/>
      <c r="N6210" s="1" t="s">
        <v>17</v>
      </c>
      <c r="O6210" s="7">
        <f t="shared" si="194"/>
        <v>1277.674</v>
      </c>
      <c r="P6210" s="1" t="str">
        <f>IF(Table1[[#This Row],[quantity]]&gt;=6,"Bulk Order","-")</f>
        <v>Bulk Order</v>
      </c>
    </row>
    <row r="6211" spans="1:16" ht="14.25" customHeight="1" x14ac:dyDescent="0.3">
      <c r="A6211" s="6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ref="F6211:F6274" si="195">D6211*E6211</f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/>
      <c r="N6211" s="1" t="s">
        <v>28</v>
      </c>
      <c r="O6211" s="7">
        <f t="shared" ref="O6211:O6274" si="196">D6211-F6211</f>
        <v>1940.5463</v>
      </c>
      <c r="P6211" s="1" t="str">
        <f>IF(Table1[[#This Row],[quantity]]&gt;=6,"Bulk Order","-")</f>
        <v>-</v>
      </c>
    </row>
    <row r="6212" spans="1:16" ht="14.25" customHeight="1" x14ac:dyDescent="0.3">
      <c r="A6212" s="6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5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/>
      <c r="N6212" s="1" t="s">
        <v>23</v>
      </c>
      <c r="O6212" s="7">
        <f t="shared" si="196"/>
        <v>422.27479999999997</v>
      </c>
      <c r="P6212" s="1" t="str">
        <f>IF(Table1[[#This Row],[quantity]]&gt;=6,"Bulk Order","-")</f>
        <v>-</v>
      </c>
    </row>
    <row r="6213" spans="1:16" ht="14.25" customHeight="1" x14ac:dyDescent="0.3">
      <c r="A6213" s="6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5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/>
      <c r="N6213" s="1" t="s">
        <v>23</v>
      </c>
      <c r="O6213" s="7">
        <f t="shared" si="196"/>
        <v>2840.1722</v>
      </c>
      <c r="P6213" s="1" t="str">
        <f>IF(Table1[[#This Row],[quantity]]&gt;=6,"Bulk Order","-")</f>
        <v>-</v>
      </c>
    </row>
    <row r="6214" spans="1:16" ht="14.25" customHeight="1" x14ac:dyDescent="0.3">
      <c r="A6214" s="6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5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/>
      <c r="N6214" s="1" t="s">
        <v>48</v>
      </c>
      <c r="O6214" s="7">
        <f t="shared" si="196"/>
        <v>1462.6479999999999</v>
      </c>
      <c r="P6214" s="1" t="str">
        <f>IF(Table1[[#This Row],[quantity]]&gt;=6,"Bulk Order","-")</f>
        <v>-</v>
      </c>
    </row>
    <row r="6215" spans="1:16" ht="14.25" customHeight="1" x14ac:dyDescent="0.3">
      <c r="A6215" s="6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5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/>
      <c r="N6215" s="1" t="s">
        <v>39</v>
      </c>
      <c r="O6215" s="7">
        <f t="shared" si="196"/>
        <v>927.9072000000001</v>
      </c>
      <c r="P6215" s="1" t="str">
        <f>IF(Table1[[#This Row],[quantity]]&gt;=6,"Bulk Order","-")</f>
        <v>Bulk Order</v>
      </c>
    </row>
    <row r="6216" spans="1:16" ht="14.25" customHeight="1" x14ac:dyDescent="0.3">
      <c r="A6216" s="6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5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/>
      <c r="N6216" s="1" t="s">
        <v>23</v>
      </c>
      <c r="O6216" s="7">
        <f t="shared" si="196"/>
        <v>1564.3520000000003</v>
      </c>
      <c r="P6216" s="1" t="str">
        <f>IF(Table1[[#This Row],[quantity]]&gt;=6,"Bulk Order","-")</f>
        <v>Bulk Order</v>
      </c>
    </row>
    <row r="6217" spans="1:16" ht="14.25" customHeight="1" x14ac:dyDescent="0.3">
      <c r="A6217" s="6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5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/>
      <c r="N6217" s="1" t="s">
        <v>17</v>
      </c>
      <c r="O6217" s="7">
        <f t="shared" si="196"/>
        <v>196.61039999999997</v>
      </c>
      <c r="P6217" s="1" t="str">
        <f>IF(Table1[[#This Row],[quantity]]&gt;=6,"Bulk Order","-")</f>
        <v>Bulk Order</v>
      </c>
    </row>
    <row r="6218" spans="1:16" ht="14.25" customHeight="1" x14ac:dyDescent="0.3">
      <c r="A6218" s="6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5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/>
      <c r="N6218" s="1" t="s">
        <v>39</v>
      </c>
      <c r="O6218" s="7">
        <f t="shared" si="196"/>
        <v>1218.3990000000001</v>
      </c>
      <c r="P6218" s="1" t="str">
        <f>IF(Table1[[#This Row],[quantity]]&gt;=6,"Bulk Order","-")</f>
        <v>-</v>
      </c>
    </row>
    <row r="6219" spans="1:16" ht="14.25" customHeight="1" x14ac:dyDescent="0.3">
      <c r="A6219" s="6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5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/>
      <c r="N6219" s="1" t="s">
        <v>17</v>
      </c>
      <c r="O6219" s="7">
        <f t="shared" si="196"/>
        <v>340.9008</v>
      </c>
      <c r="P6219" s="1" t="str">
        <f>IF(Table1[[#This Row],[quantity]]&gt;=6,"Bulk Order","-")</f>
        <v>Bulk Order</v>
      </c>
    </row>
    <row r="6220" spans="1:16" ht="14.25" customHeight="1" x14ac:dyDescent="0.3">
      <c r="A6220" s="6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5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/>
      <c r="N6220" s="1" t="s">
        <v>48</v>
      </c>
      <c r="O6220" s="7">
        <f t="shared" si="196"/>
        <v>427.23080000000004</v>
      </c>
      <c r="P6220" s="1" t="str">
        <f>IF(Table1[[#This Row],[quantity]]&gt;=6,"Bulk Order","-")</f>
        <v>Bulk Order</v>
      </c>
    </row>
    <row r="6221" spans="1:16" ht="14.25" customHeight="1" x14ac:dyDescent="0.3">
      <c r="A6221" s="6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5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/>
      <c r="N6221" s="1" t="s">
        <v>34</v>
      </c>
      <c r="O6221" s="7">
        <f t="shared" si="196"/>
        <v>623.58720000000005</v>
      </c>
      <c r="P6221" s="1" t="str">
        <f>IF(Table1[[#This Row],[quantity]]&gt;=6,"Bulk Order","-")</f>
        <v>Bulk Order</v>
      </c>
    </row>
    <row r="6222" spans="1:16" ht="14.25" customHeight="1" x14ac:dyDescent="0.3">
      <c r="A6222" s="6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5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/>
      <c r="N6222" s="1" t="s">
        <v>48</v>
      </c>
      <c r="O6222" s="7">
        <f t="shared" si="196"/>
        <v>3543.6365999999998</v>
      </c>
      <c r="P6222" s="1" t="str">
        <f>IF(Table1[[#This Row],[quantity]]&gt;=6,"Bulk Order","-")</f>
        <v>Bulk Order</v>
      </c>
    </row>
    <row r="6223" spans="1:16" ht="14.25" customHeight="1" x14ac:dyDescent="0.3">
      <c r="A6223" s="6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5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/>
      <c r="N6223" s="1" t="s">
        <v>23</v>
      </c>
      <c r="O6223" s="7">
        <f t="shared" si="196"/>
        <v>3168.2084</v>
      </c>
      <c r="P6223" s="1" t="str">
        <f>IF(Table1[[#This Row],[quantity]]&gt;=6,"Bulk Order","-")</f>
        <v>Bulk Order</v>
      </c>
    </row>
    <row r="6224" spans="1:16" ht="14.25" customHeight="1" x14ac:dyDescent="0.3">
      <c r="A6224" s="6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5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/>
      <c r="N6224" s="1" t="s">
        <v>17</v>
      </c>
      <c r="O6224" s="7">
        <f t="shared" si="196"/>
        <v>1479.3475999999998</v>
      </c>
      <c r="P6224" s="1" t="str">
        <f>IF(Table1[[#This Row],[quantity]]&gt;=6,"Bulk Order","-")</f>
        <v>Bulk Order</v>
      </c>
    </row>
    <row r="6225" spans="1:16" ht="14.25" customHeight="1" x14ac:dyDescent="0.3">
      <c r="A6225" s="6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5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/>
      <c r="N6225" s="1" t="s">
        <v>39</v>
      </c>
      <c r="O6225" s="7">
        <f t="shared" si="196"/>
        <v>2136.6567999999997</v>
      </c>
      <c r="P6225" s="1" t="str">
        <f>IF(Table1[[#This Row],[quantity]]&gt;=6,"Bulk Order","-")</f>
        <v>Bulk Order</v>
      </c>
    </row>
    <row r="6226" spans="1:16" ht="14.25" customHeight="1" x14ac:dyDescent="0.3">
      <c r="A6226" s="6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5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/>
      <c r="N6226" s="1" t="s">
        <v>17</v>
      </c>
      <c r="O6226" s="7">
        <f t="shared" si="196"/>
        <v>2807.9360000000001</v>
      </c>
      <c r="P6226" s="1" t="str">
        <f>IF(Table1[[#This Row],[quantity]]&gt;=6,"Bulk Order","-")</f>
        <v>-</v>
      </c>
    </row>
    <row r="6227" spans="1:16" ht="14.25" customHeight="1" x14ac:dyDescent="0.3">
      <c r="A6227" s="6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5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/>
      <c r="N6227" s="1" t="s">
        <v>39</v>
      </c>
      <c r="O6227" s="7">
        <f t="shared" si="196"/>
        <v>1008.72</v>
      </c>
      <c r="P6227" s="1" t="str">
        <f>IF(Table1[[#This Row],[quantity]]&gt;=6,"Bulk Order","-")</f>
        <v>Bulk Order</v>
      </c>
    </row>
    <row r="6228" spans="1:16" ht="14.25" customHeight="1" x14ac:dyDescent="0.3">
      <c r="A6228" s="6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5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/>
      <c r="N6228" s="1" t="s">
        <v>28</v>
      </c>
      <c r="O6228" s="7">
        <f t="shared" si="196"/>
        <v>1875.7493999999999</v>
      </c>
      <c r="P6228" s="1" t="str">
        <f>IF(Table1[[#This Row],[quantity]]&gt;=6,"Bulk Order","-")</f>
        <v>-</v>
      </c>
    </row>
    <row r="6229" spans="1:16" ht="14.25" customHeight="1" x14ac:dyDescent="0.3">
      <c r="A6229" s="6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5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/>
      <c r="N6229" s="1" t="s">
        <v>48</v>
      </c>
      <c r="O6229" s="7">
        <f t="shared" si="196"/>
        <v>2557.7174999999997</v>
      </c>
      <c r="P6229" s="1" t="str">
        <f>IF(Table1[[#This Row],[quantity]]&gt;=6,"Bulk Order","-")</f>
        <v>Bulk Order</v>
      </c>
    </row>
    <row r="6230" spans="1:16" ht="14.25" customHeight="1" x14ac:dyDescent="0.3">
      <c r="A6230" s="6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5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/>
      <c r="N6230" s="1" t="s">
        <v>17</v>
      </c>
      <c r="O6230" s="7">
        <f t="shared" si="196"/>
        <v>1439.9660000000001</v>
      </c>
      <c r="P6230" s="1" t="str">
        <f>IF(Table1[[#This Row],[quantity]]&gt;=6,"Bulk Order","-")</f>
        <v>Bulk Order</v>
      </c>
    </row>
    <row r="6231" spans="1:16" ht="14.25" customHeight="1" x14ac:dyDescent="0.3">
      <c r="A6231" s="6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5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/>
      <c r="N6231" s="1" t="s">
        <v>34</v>
      </c>
      <c r="O6231" s="7">
        <f t="shared" si="196"/>
        <v>2593.3159999999998</v>
      </c>
      <c r="P6231" s="1" t="str">
        <f>IF(Table1[[#This Row],[quantity]]&gt;=6,"Bulk Order","-")</f>
        <v>Bulk Order</v>
      </c>
    </row>
    <row r="6232" spans="1:16" ht="14.25" customHeight="1" x14ac:dyDescent="0.3">
      <c r="A6232" s="6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5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/>
      <c r="N6232" s="1" t="s">
        <v>17</v>
      </c>
      <c r="O6232" s="7">
        <f t="shared" si="196"/>
        <v>1889.5967999999998</v>
      </c>
      <c r="P6232" s="1" t="str">
        <f>IF(Table1[[#This Row],[quantity]]&gt;=6,"Bulk Order","-")</f>
        <v>-</v>
      </c>
    </row>
    <row r="6233" spans="1:16" ht="14.25" customHeight="1" x14ac:dyDescent="0.3">
      <c r="A6233" s="6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5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/>
      <c r="N6233" s="1" t="s">
        <v>23</v>
      </c>
      <c r="O6233" s="7">
        <f t="shared" si="196"/>
        <v>2376.1754000000001</v>
      </c>
      <c r="P6233" s="1" t="str">
        <f>IF(Table1[[#This Row],[quantity]]&gt;=6,"Bulk Order","-")</f>
        <v>-</v>
      </c>
    </row>
    <row r="6234" spans="1:16" ht="14.25" customHeight="1" x14ac:dyDescent="0.3">
      <c r="A6234" s="6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5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/>
      <c r="N6234" s="1" t="s">
        <v>34</v>
      </c>
      <c r="O6234" s="7">
        <f t="shared" si="196"/>
        <v>3247.8107999999997</v>
      </c>
      <c r="P6234" s="1" t="str">
        <f>IF(Table1[[#This Row],[quantity]]&gt;=6,"Bulk Order","-")</f>
        <v>-</v>
      </c>
    </row>
    <row r="6235" spans="1:16" ht="14.25" customHeight="1" x14ac:dyDescent="0.3">
      <c r="A6235" s="6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5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/>
      <c r="N6235" s="1" t="s">
        <v>34</v>
      </c>
      <c r="O6235" s="7">
        <f t="shared" si="196"/>
        <v>2768.9063999999998</v>
      </c>
      <c r="P6235" s="1" t="str">
        <f>IF(Table1[[#This Row],[quantity]]&gt;=6,"Bulk Order","-")</f>
        <v>Bulk Order</v>
      </c>
    </row>
    <row r="6236" spans="1:16" ht="14.25" customHeight="1" x14ac:dyDescent="0.3">
      <c r="A6236" s="6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5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/>
      <c r="N6236" s="1" t="s">
        <v>17</v>
      </c>
      <c r="O6236" s="7">
        <f t="shared" si="196"/>
        <v>2932.4835000000003</v>
      </c>
      <c r="P6236" s="1" t="str">
        <f>IF(Table1[[#This Row],[quantity]]&gt;=6,"Bulk Order","-")</f>
        <v>-</v>
      </c>
    </row>
    <row r="6237" spans="1:16" ht="14.25" customHeight="1" x14ac:dyDescent="0.3">
      <c r="A6237" s="6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5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/>
      <c r="N6237" s="1" t="s">
        <v>17</v>
      </c>
      <c r="O6237" s="7">
        <f t="shared" si="196"/>
        <v>2107.1687000000002</v>
      </c>
      <c r="P6237" s="1" t="str">
        <f>IF(Table1[[#This Row],[quantity]]&gt;=6,"Bulk Order","-")</f>
        <v>Bulk Order</v>
      </c>
    </row>
    <row r="6238" spans="1:16" ht="14.25" customHeight="1" x14ac:dyDescent="0.3">
      <c r="A6238" s="6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5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/>
      <c r="N6238" s="1" t="s">
        <v>17</v>
      </c>
      <c r="O6238" s="7">
        <f t="shared" si="196"/>
        <v>732.94200000000001</v>
      </c>
      <c r="P6238" s="1" t="str">
        <f>IF(Table1[[#This Row],[quantity]]&gt;=6,"Bulk Order","-")</f>
        <v>-</v>
      </c>
    </row>
    <row r="6239" spans="1:16" ht="14.25" customHeight="1" x14ac:dyDescent="0.3">
      <c r="A6239" s="6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5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/>
      <c r="N6239" s="1" t="s">
        <v>17</v>
      </c>
      <c r="O6239" s="7">
        <f t="shared" si="196"/>
        <v>1859.2850000000001</v>
      </c>
      <c r="P6239" s="1" t="str">
        <f>IF(Table1[[#This Row],[quantity]]&gt;=6,"Bulk Order","-")</f>
        <v>Bulk Order</v>
      </c>
    </row>
    <row r="6240" spans="1:16" ht="14.25" customHeight="1" x14ac:dyDescent="0.3">
      <c r="A6240" s="6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5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/>
      <c r="N6240" s="1" t="s">
        <v>17</v>
      </c>
      <c r="O6240" s="7">
        <f t="shared" si="196"/>
        <v>1781.6851000000001</v>
      </c>
      <c r="P6240" s="1" t="str">
        <f>IF(Table1[[#This Row],[quantity]]&gt;=6,"Bulk Order","-")</f>
        <v>Bulk Order</v>
      </c>
    </row>
    <row r="6241" spans="1:16" ht="14.25" customHeight="1" x14ac:dyDescent="0.3">
      <c r="A6241" s="6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5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/>
      <c r="N6241" s="1" t="s">
        <v>48</v>
      </c>
      <c r="O6241" s="7">
        <f t="shared" si="196"/>
        <v>3069.6828</v>
      </c>
      <c r="P6241" s="1" t="str">
        <f>IF(Table1[[#This Row],[quantity]]&gt;=6,"Bulk Order","-")</f>
        <v>-</v>
      </c>
    </row>
    <row r="6242" spans="1:16" ht="14.25" customHeight="1" x14ac:dyDescent="0.3">
      <c r="A6242" s="6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5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/>
      <c r="N6242" s="1" t="s">
        <v>34</v>
      </c>
      <c r="O6242" s="7">
        <f t="shared" si="196"/>
        <v>1326.0509999999999</v>
      </c>
      <c r="P6242" s="1" t="str">
        <f>IF(Table1[[#This Row],[quantity]]&gt;=6,"Bulk Order","-")</f>
        <v>Bulk Order</v>
      </c>
    </row>
    <row r="6243" spans="1:16" ht="14.25" customHeight="1" x14ac:dyDescent="0.3">
      <c r="A6243" s="6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5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/>
      <c r="N6243" s="1" t="s">
        <v>23</v>
      </c>
      <c r="O6243" s="7">
        <f t="shared" si="196"/>
        <v>292.37040000000002</v>
      </c>
      <c r="P6243" s="1" t="str">
        <f>IF(Table1[[#This Row],[quantity]]&gt;=6,"Bulk Order","-")</f>
        <v>-</v>
      </c>
    </row>
    <row r="6244" spans="1:16" ht="14.25" customHeight="1" x14ac:dyDescent="0.3">
      <c r="A6244" s="6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5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/>
      <c r="N6244" s="1" t="s">
        <v>48</v>
      </c>
      <c r="O6244" s="7">
        <f t="shared" si="196"/>
        <v>2666.8768</v>
      </c>
      <c r="P6244" s="1" t="str">
        <f>IF(Table1[[#This Row],[quantity]]&gt;=6,"Bulk Order","-")</f>
        <v>-</v>
      </c>
    </row>
    <row r="6245" spans="1:16" ht="14.25" customHeight="1" x14ac:dyDescent="0.3">
      <c r="A6245" s="6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5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/>
      <c r="N6245" s="1" t="s">
        <v>34</v>
      </c>
      <c r="O6245" s="7">
        <f t="shared" si="196"/>
        <v>2265.4479000000001</v>
      </c>
      <c r="P6245" s="1" t="str">
        <f>IF(Table1[[#This Row],[quantity]]&gt;=6,"Bulk Order","-")</f>
        <v>Bulk Order</v>
      </c>
    </row>
    <row r="6246" spans="1:16" ht="14.25" customHeight="1" x14ac:dyDescent="0.3">
      <c r="A6246" s="6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5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/>
      <c r="N6246" s="1" t="s">
        <v>28</v>
      </c>
      <c r="O6246" s="7">
        <f t="shared" si="196"/>
        <v>1416.6552000000001</v>
      </c>
      <c r="P6246" s="1" t="str">
        <f>IF(Table1[[#This Row],[quantity]]&gt;=6,"Bulk Order","-")</f>
        <v>Bulk Order</v>
      </c>
    </row>
    <row r="6247" spans="1:16" ht="14.25" customHeight="1" x14ac:dyDescent="0.3">
      <c r="A6247" s="6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5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/>
      <c r="N6247" s="1" t="s">
        <v>48</v>
      </c>
      <c r="O6247" s="7">
        <f t="shared" si="196"/>
        <v>701.64</v>
      </c>
      <c r="P6247" s="1" t="str">
        <f>IF(Table1[[#This Row],[quantity]]&gt;=6,"Bulk Order","-")</f>
        <v>Bulk Order</v>
      </c>
    </row>
    <row r="6248" spans="1:16" ht="14.25" customHeight="1" x14ac:dyDescent="0.3">
      <c r="A6248" s="6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5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/>
      <c r="N6248" s="1" t="s">
        <v>48</v>
      </c>
      <c r="O6248" s="7">
        <f t="shared" si="196"/>
        <v>2815.1455999999998</v>
      </c>
      <c r="P6248" s="1" t="str">
        <f>IF(Table1[[#This Row],[quantity]]&gt;=6,"Bulk Order","-")</f>
        <v>Bulk Order</v>
      </c>
    </row>
    <row r="6249" spans="1:16" ht="14.25" customHeight="1" x14ac:dyDescent="0.3">
      <c r="A6249" s="6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5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/>
      <c r="N6249" s="1" t="s">
        <v>39</v>
      </c>
      <c r="O6249" s="7">
        <f t="shared" si="196"/>
        <v>1701.9232999999999</v>
      </c>
      <c r="P6249" s="1" t="str">
        <f>IF(Table1[[#This Row],[quantity]]&gt;=6,"Bulk Order","-")</f>
        <v>Bulk Order</v>
      </c>
    </row>
    <row r="6250" spans="1:16" ht="14.25" customHeight="1" x14ac:dyDescent="0.3">
      <c r="A6250" s="6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5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/>
      <c r="N6250" s="1" t="s">
        <v>34</v>
      </c>
      <c r="O6250" s="7">
        <f t="shared" si="196"/>
        <v>1649.4792</v>
      </c>
      <c r="P6250" s="1" t="str">
        <f>IF(Table1[[#This Row],[quantity]]&gt;=6,"Bulk Order","-")</f>
        <v>-</v>
      </c>
    </row>
    <row r="6251" spans="1:16" ht="14.25" customHeight="1" x14ac:dyDescent="0.3">
      <c r="A6251" s="6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5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/>
      <c r="N6251" s="1" t="s">
        <v>17</v>
      </c>
      <c r="O6251" s="7">
        <f t="shared" si="196"/>
        <v>2923.5218999999997</v>
      </c>
      <c r="P6251" s="1" t="str">
        <f>IF(Table1[[#This Row],[quantity]]&gt;=6,"Bulk Order","-")</f>
        <v>-</v>
      </c>
    </row>
    <row r="6252" spans="1:16" ht="14.25" customHeight="1" x14ac:dyDescent="0.3">
      <c r="A6252" s="6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5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/>
      <c r="N6252" s="1" t="s">
        <v>23</v>
      </c>
      <c r="O6252" s="7">
        <f t="shared" si="196"/>
        <v>2977.6578</v>
      </c>
      <c r="P6252" s="1" t="str">
        <f>IF(Table1[[#This Row],[quantity]]&gt;=6,"Bulk Order","-")</f>
        <v>-</v>
      </c>
    </row>
    <row r="6253" spans="1:16" ht="14.25" customHeight="1" x14ac:dyDescent="0.3">
      <c r="A6253" s="6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5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/>
      <c r="N6253" s="1" t="s">
        <v>23</v>
      </c>
      <c r="O6253" s="7">
        <f t="shared" si="196"/>
        <v>244.75200000000001</v>
      </c>
      <c r="P6253" s="1" t="str">
        <f>IF(Table1[[#This Row],[quantity]]&gt;=6,"Bulk Order","-")</f>
        <v>Bulk Order</v>
      </c>
    </row>
    <row r="6254" spans="1:16" ht="14.25" customHeight="1" x14ac:dyDescent="0.3">
      <c r="A6254" s="6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5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/>
      <c r="N6254" s="1" t="s">
        <v>39</v>
      </c>
      <c r="O6254" s="7">
        <f t="shared" si="196"/>
        <v>2239.3974000000003</v>
      </c>
      <c r="P6254" s="1" t="str">
        <f>IF(Table1[[#This Row],[quantity]]&gt;=6,"Bulk Order","-")</f>
        <v>Bulk Order</v>
      </c>
    </row>
    <row r="6255" spans="1:16" ht="14.25" customHeight="1" x14ac:dyDescent="0.3">
      <c r="A6255" s="6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5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/>
      <c r="N6255" s="1" t="s">
        <v>34</v>
      </c>
      <c r="O6255" s="7">
        <f t="shared" si="196"/>
        <v>1922.0812000000001</v>
      </c>
      <c r="P6255" s="1" t="str">
        <f>IF(Table1[[#This Row],[quantity]]&gt;=6,"Bulk Order","-")</f>
        <v>Bulk Order</v>
      </c>
    </row>
    <row r="6256" spans="1:16" ht="14.25" customHeight="1" x14ac:dyDescent="0.3">
      <c r="A6256" s="6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5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/>
      <c r="N6256" s="1" t="s">
        <v>28</v>
      </c>
      <c r="O6256" s="7">
        <f t="shared" si="196"/>
        <v>2539.0605</v>
      </c>
      <c r="P6256" s="1" t="str">
        <f>IF(Table1[[#This Row],[quantity]]&gt;=6,"Bulk Order","-")</f>
        <v>-</v>
      </c>
    </row>
    <row r="6257" spans="1:16" ht="14.25" customHeight="1" x14ac:dyDescent="0.3">
      <c r="A6257" s="6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5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/>
      <c r="N6257" s="1" t="s">
        <v>48</v>
      </c>
      <c r="O6257" s="7">
        <f t="shared" si="196"/>
        <v>1178.0274999999999</v>
      </c>
      <c r="P6257" s="1" t="str">
        <f>IF(Table1[[#This Row],[quantity]]&gt;=6,"Bulk Order","-")</f>
        <v>Bulk Order</v>
      </c>
    </row>
    <row r="6258" spans="1:16" ht="14.25" customHeight="1" x14ac:dyDescent="0.3">
      <c r="A6258" s="6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5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/>
      <c r="N6258" s="1" t="s">
        <v>17</v>
      </c>
      <c r="O6258" s="7">
        <f t="shared" si="196"/>
        <v>589.89449999999999</v>
      </c>
      <c r="P6258" s="1" t="str">
        <f>IF(Table1[[#This Row],[quantity]]&gt;=6,"Bulk Order","-")</f>
        <v>Bulk Order</v>
      </c>
    </row>
    <row r="6259" spans="1:16" ht="14.25" customHeight="1" x14ac:dyDescent="0.3">
      <c r="A6259" s="6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5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/>
      <c r="N6259" s="1" t="s">
        <v>48</v>
      </c>
      <c r="O6259" s="7">
        <f t="shared" si="196"/>
        <v>542.70000000000005</v>
      </c>
      <c r="P6259" s="1" t="str">
        <f>IF(Table1[[#This Row],[quantity]]&gt;=6,"Bulk Order","-")</f>
        <v>Bulk Order</v>
      </c>
    </row>
    <row r="6260" spans="1:16" ht="14.25" customHeight="1" x14ac:dyDescent="0.3">
      <c r="A6260" s="6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5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/>
      <c r="N6260" s="1" t="s">
        <v>23</v>
      </c>
      <c r="O6260" s="7">
        <f t="shared" si="196"/>
        <v>86.756</v>
      </c>
      <c r="P6260" s="1" t="str">
        <f>IF(Table1[[#This Row],[quantity]]&gt;=6,"Bulk Order","-")</f>
        <v>-</v>
      </c>
    </row>
    <row r="6261" spans="1:16" ht="14.25" customHeight="1" x14ac:dyDescent="0.3">
      <c r="A6261" s="6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5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/>
      <c r="N6261" s="1" t="s">
        <v>17</v>
      </c>
      <c r="O6261" s="7">
        <f t="shared" si="196"/>
        <v>922.66950000000008</v>
      </c>
      <c r="P6261" s="1" t="str">
        <f>IF(Table1[[#This Row],[quantity]]&gt;=6,"Bulk Order","-")</f>
        <v>Bulk Order</v>
      </c>
    </row>
    <row r="6262" spans="1:16" ht="14.25" customHeight="1" x14ac:dyDescent="0.3">
      <c r="A6262" s="6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5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/>
      <c r="N6262" s="1" t="s">
        <v>23</v>
      </c>
      <c r="O6262" s="7">
        <f t="shared" si="196"/>
        <v>1078.9305000000002</v>
      </c>
      <c r="P6262" s="1" t="str">
        <f>IF(Table1[[#This Row],[quantity]]&gt;=6,"Bulk Order","-")</f>
        <v>Bulk Order</v>
      </c>
    </row>
    <row r="6263" spans="1:16" ht="14.25" customHeight="1" x14ac:dyDescent="0.3">
      <c r="A6263" s="6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5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/>
      <c r="N6263" s="1" t="s">
        <v>34</v>
      </c>
      <c r="O6263" s="7">
        <f t="shared" si="196"/>
        <v>672.80719999999997</v>
      </c>
      <c r="P6263" s="1" t="str">
        <f>IF(Table1[[#This Row],[quantity]]&gt;=6,"Bulk Order","-")</f>
        <v>-</v>
      </c>
    </row>
    <row r="6264" spans="1:16" ht="14.25" customHeight="1" x14ac:dyDescent="0.3">
      <c r="A6264" s="6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5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/>
      <c r="N6264" s="1" t="s">
        <v>23</v>
      </c>
      <c r="O6264" s="7">
        <f t="shared" si="196"/>
        <v>952.26</v>
      </c>
      <c r="P6264" s="1" t="str">
        <f>IF(Table1[[#This Row],[quantity]]&gt;=6,"Bulk Order","-")</f>
        <v>Bulk Order</v>
      </c>
    </row>
    <row r="6265" spans="1:16" ht="14.25" customHeight="1" x14ac:dyDescent="0.3">
      <c r="A6265" s="6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5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/>
      <c r="N6265" s="1" t="s">
        <v>39</v>
      </c>
      <c r="O6265" s="7">
        <f t="shared" si="196"/>
        <v>1530.0472</v>
      </c>
      <c r="P6265" s="1" t="str">
        <f>IF(Table1[[#This Row],[quantity]]&gt;=6,"Bulk Order","-")</f>
        <v>-</v>
      </c>
    </row>
    <row r="6266" spans="1:16" ht="14.25" customHeight="1" x14ac:dyDescent="0.3">
      <c r="A6266" s="6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5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/>
      <c r="N6266" s="1" t="s">
        <v>39</v>
      </c>
      <c r="O6266" s="7">
        <f t="shared" si="196"/>
        <v>1401.1262999999999</v>
      </c>
      <c r="P6266" s="1" t="str">
        <f>IF(Table1[[#This Row],[quantity]]&gt;=6,"Bulk Order","-")</f>
        <v>-</v>
      </c>
    </row>
    <row r="6267" spans="1:16" ht="14.25" customHeight="1" x14ac:dyDescent="0.3">
      <c r="A6267" s="6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5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/>
      <c r="N6267" s="1" t="s">
        <v>28</v>
      </c>
      <c r="O6267" s="7">
        <f t="shared" si="196"/>
        <v>1971.3455999999999</v>
      </c>
      <c r="P6267" s="1" t="str">
        <f>IF(Table1[[#This Row],[quantity]]&gt;=6,"Bulk Order","-")</f>
        <v>Bulk Order</v>
      </c>
    </row>
    <row r="6268" spans="1:16" ht="14.25" customHeight="1" x14ac:dyDescent="0.3">
      <c r="A6268" s="6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5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/>
      <c r="N6268" s="1" t="s">
        <v>17</v>
      </c>
      <c r="O6268" s="7">
        <f t="shared" si="196"/>
        <v>2183.2302</v>
      </c>
      <c r="P6268" s="1" t="str">
        <f>IF(Table1[[#This Row],[quantity]]&gt;=6,"Bulk Order","-")</f>
        <v>-</v>
      </c>
    </row>
    <row r="6269" spans="1:16" ht="14.25" customHeight="1" x14ac:dyDescent="0.3">
      <c r="A6269" s="6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5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/>
      <c r="N6269" s="1" t="s">
        <v>48</v>
      </c>
      <c r="O6269" s="7">
        <f t="shared" si="196"/>
        <v>144.07799999999997</v>
      </c>
      <c r="P6269" s="1" t="str">
        <f>IF(Table1[[#This Row],[quantity]]&gt;=6,"Bulk Order","-")</f>
        <v>Bulk Order</v>
      </c>
    </row>
    <row r="6270" spans="1:16" ht="14.25" customHeight="1" x14ac:dyDescent="0.3">
      <c r="A6270" s="6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5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/>
      <c r="N6270" s="1" t="s">
        <v>48</v>
      </c>
      <c r="O6270" s="7">
        <f t="shared" si="196"/>
        <v>1065.3896</v>
      </c>
      <c r="P6270" s="1" t="str">
        <f>IF(Table1[[#This Row],[quantity]]&gt;=6,"Bulk Order","-")</f>
        <v>-</v>
      </c>
    </row>
    <row r="6271" spans="1:16" ht="14.25" customHeight="1" x14ac:dyDescent="0.3">
      <c r="A6271" s="6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5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/>
      <c r="N6271" s="1" t="s">
        <v>23</v>
      </c>
      <c r="O6271" s="7">
        <f t="shared" si="196"/>
        <v>1824.4383</v>
      </c>
      <c r="P6271" s="1" t="str">
        <f>IF(Table1[[#This Row],[quantity]]&gt;=6,"Bulk Order","-")</f>
        <v>Bulk Order</v>
      </c>
    </row>
    <row r="6272" spans="1:16" ht="14.25" customHeight="1" x14ac:dyDescent="0.3">
      <c r="A6272" s="6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5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/>
      <c r="N6272" s="1" t="s">
        <v>28</v>
      </c>
      <c r="O6272" s="7">
        <f t="shared" si="196"/>
        <v>1543.0688</v>
      </c>
      <c r="P6272" s="1" t="str">
        <f>IF(Table1[[#This Row],[quantity]]&gt;=6,"Bulk Order","-")</f>
        <v>-</v>
      </c>
    </row>
    <row r="6273" spans="1:16" ht="14.25" customHeight="1" x14ac:dyDescent="0.3">
      <c r="A6273" s="6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5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/>
      <c r="N6273" s="1" t="s">
        <v>17</v>
      </c>
      <c r="O6273" s="7">
        <f t="shared" si="196"/>
        <v>4193.9078999999992</v>
      </c>
      <c r="P6273" s="1" t="str">
        <f>IF(Table1[[#This Row],[quantity]]&gt;=6,"Bulk Order","-")</f>
        <v>Bulk Order</v>
      </c>
    </row>
    <row r="6274" spans="1:16" ht="14.25" customHeight="1" x14ac:dyDescent="0.3">
      <c r="A6274" s="6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5"/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/>
      <c r="N6274" s="1" t="s">
        <v>28</v>
      </c>
      <c r="O6274" s="7">
        <f t="shared" si="196"/>
        <v>2227.0709999999999</v>
      </c>
      <c r="P6274" s="1" t="str">
        <f>IF(Table1[[#This Row],[quantity]]&gt;=6,"Bulk Order","-")</f>
        <v>Bulk Order</v>
      </c>
    </row>
    <row r="6275" spans="1:16" ht="14.25" customHeight="1" x14ac:dyDescent="0.3">
      <c r="A6275" s="6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ref="F6275:F6338" si="197">D6275*E6275</f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/>
      <c r="N6275" s="1" t="s">
        <v>28</v>
      </c>
      <c r="O6275" s="7">
        <f t="shared" ref="O6275:O6338" si="198">D6275-F6275</f>
        <v>1398.9888000000001</v>
      </c>
      <c r="P6275" s="1" t="str">
        <f>IF(Table1[[#This Row],[quantity]]&gt;=6,"Bulk Order","-")</f>
        <v>-</v>
      </c>
    </row>
    <row r="6276" spans="1:16" ht="14.25" customHeight="1" x14ac:dyDescent="0.3">
      <c r="A6276" s="6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7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/>
      <c r="N6276" s="1" t="s">
        <v>23</v>
      </c>
      <c r="O6276" s="7">
        <f t="shared" si="198"/>
        <v>1341.5091</v>
      </c>
      <c r="P6276" s="1" t="str">
        <f>IF(Table1[[#This Row],[quantity]]&gt;=6,"Bulk Order","-")</f>
        <v>-</v>
      </c>
    </row>
    <row r="6277" spans="1:16" ht="14.25" customHeight="1" x14ac:dyDescent="0.3">
      <c r="A6277" s="6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7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/>
      <c r="N6277" s="1" t="s">
        <v>48</v>
      </c>
      <c r="O6277" s="7">
        <f t="shared" si="198"/>
        <v>2830.3548000000001</v>
      </c>
      <c r="P6277" s="1" t="str">
        <f>IF(Table1[[#This Row],[quantity]]&gt;=6,"Bulk Order","-")</f>
        <v>Bulk Order</v>
      </c>
    </row>
    <row r="6278" spans="1:16" ht="14.25" customHeight="1" x14ac:dyDescent="0.3">
      <c r="A6278" s="6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7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/>
      <c r="N6278" s="1" t="s">
        <v>39</v>
      </c>
      <c r="O6278" s="7">
        <f t="shared" si="198"/>
        <v>565.64459999999997</v>
      </c>
      <c r="P6278" s="1" t="str">
        <f>IF(Table1[[#This Row],[quantity]]&gt;=6,"Bulk Order","-")</f>
        <v>-</v>
      </c>
    </row>
    <row r="6279" spans="1:16" ht="14.25" customHeight="1" x14ac:dyDescent="0.3">
      <c r="A6279" s="6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7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/>
      <c r="N6279" s="1" t="s">
        <v>39</v>
      </c>
      <c r="O6279" s="7">
        <f t="shared" si="198"/>
        <v>875.23439999999994</v>
      </c>
      <c r="P6279" s="1" t="str">
        <f>IF(Table1[[#This Row],[quantity]]&gt;=6,"Bulk Order","-")</f>
        <v>Bulk Order</v>
      </c>
    </row>
    <row r="6280" spans="1:16" ht="14.25" customHeight="1" x14ac:dyDescent="0.3">
      <c r="A6280" s="6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7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/>
      <c r="N6280" s="1" t="s">
        <v>23</v>
      </c>
      <c r="O6280" s="7">
        <f t="shared" si="198"/>
        <v>1757.7387999999999</v>
      </c>
      <c r="P6280" s="1" t="str">
        <f>IF(Table1[[#This Row],[quantity]]&gt;=6,"Bulk Order","-")</f>
        <v>-</v>
      </c>
    </row>
    <row r="6281" spans="1:16" ht="14.25" customHeight="1" x14ac:dyDescent="0.3">
      <c r="A6281" s="6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7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/>
      <c r="N6281" s="1" t="s">
        <v>34</v>
      </c>
      <c r="O6281" s="7">
        <f t="shared" si="198"/>
        <v>2501.2691999999997</v>
      </c>
      <c r="P6281" s="1" t="str">
        <f>IF(Table1[[#This Row],[quantity]]&gt;=6,"Bulk Order","-")</f>
        <v>Bulk Order</v>
      </c>
    </row>
    <row r="6282" spans="1:16" ht="14.25" customHeight="1" x14ac:dyDescent="0.3">
      <c r="A6282" s="6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7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/>
      <c r="N6282" s="1" t="s">
        <v>34</v>
      </c>
      <c r="O6282" s="7">
        <f t="shared" si="198"/>
        <v>1321.3810000000001</v>
      </c>
      <c r="P6282" s="1" t="str">
        <f>IF(Table1[[#This Row],[quantity]]&gt;=6,"Bulk Order","-")</f>
        <v>Bulk Order</v>
      </c>
    </row>
    <row r="6283" spans="1:16" ht="14.25" customHeight="1" x14ac:dyDescent="0.3">
      <c r="A6283" s="6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7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/>
      <c r="N6283" s="1" t="s">
        <v>39</v>
      </c>
      <c r="O6283" s="7">
        <f t="shared" si="198"/>
        <v>1656.3520000000001</v>
      </c>
      <c r="P6283" s="1" t="str">
        <f>IF(Table1[[#This Row],[quantity]]&gt;=6,"Bulk Order","-")</f>
        <v>-</v>
      </c>
    </row>
    <row r="6284" spans="1:16" ht="14.25" customHeight="1" x14ac:dyDescent="0.3">
      <c r="A6284" s="6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7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/>
      <c r="N6284" s="1" t="s">
        <v>17</v>
      </c>
      <c r="O6284" s="7">
        <f t="shared" si="198"/>
        <v>920.29559999999992</v>
      </c>
      <c r="P6284" s="1" t="str">
        <f>IF(Table1[[#This Row],[quantity]]&gt;=6,"Bulk Order","-")</f>
        <v>Bulk Order</v>
      </c>
    </row>
    <row r="6285" spans="1:16" ht="14.25" customHeight="1" x14ac:dyDescent="0.3">
      <c r="A6285" s="6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7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/>
      <c r="N6285" s="1" t="s">
        <v>23</v>
      </c>
      <c r="O6285" s="7">
        <f t="shared" si="198"/>
        <v>2796.2495999999996</v>
      </c>
      <c r="P6285" s="1" t="str">
        <f>IF(Table1[[#This Row],[quantity]]&gt;=6,"Bulk Order","-")</f>
        <v>-</v>
      </c>
    </row>
    <row r="6286" spans="1:16" ht="14.25" customHeight="1" x14ac:dyDescent="0.3">
      <c r="A6286" s="6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7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/>
      <c r="N6286" s="1" t="s">
        <v>48</v>
      </c>
      <c r="O6286" s="7">
        <f t="shared" si="198"/>
        <v>2236.0439999999999</v>
      </c>
      <c r="P6286" s="1" t="str">
        <f>IF(Table1[[#This Row],[quantity]]&gt;=6,"Bulk Order","-")</f>
        <v>-</v>
      </c>
    </row>
    <row r="6287" spans="1:16" ht="14.25" customHeight="1" x14ac:dyDescent="0.3">
      <c r="A6287" s="6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7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/>
      <c r="N6287" s="1" t="s">
        <v>28</v>
      </c>
      <c r="O6287" s="7">
        <f t="shared" si="198"/>
        <v>2123.6010000000001</v>
      </c>
      <c r="P6287" s="1" t="str">
        <f>IF(Table1[[#This Row],[quantity]]&gt;=6,"Bulk Order","-")</f>
        <v>Bulk Order</v>
      </c>
    </row>
    <row r="6288" spans="1:16" ht="14.25" customHeight="1" x14ac:dyDescent="0.3">
      <c r="A6288" s="6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7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/>
      <c r="N6288" s="1" t="s">
        <v>34</v>
      </c>
      <c r="O6288" s="7">
        <f t="shared" si="198"/>
        <v>3020.9759999999997</v>
      </c>
      <c r="P6288" s="1" t="str">
        <f>IF(Table1[[#This Row],[quantity]]&gt;=6,"Bulk Order","-")</f>
        <v>-</v>
      </c>
    </row>
    <row r="6289" spans="1:16" ht="14.25" customHeight="1" x14ac:dyDescent="0.3">
      <c r="A6289" s="6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7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/>
      <c r="N6289" s="1" t="s">
        <v>48</v>
      </c>
      <c r="O6289" s="7">
        <f t="shared" si="198"/>
        <v>1266.2080000000001</v>
      </c>
      <c r="P6289" s="1" t="str">
        <f>IF(Table1[[#This Row],[quantity]]&gt;=6,"Bulk Order","-")</f>
        <v>-</v>
      </c>
    </row>
    <row r="6290" spans="1:16" ht="14.25" customHeight="1" x14ac:dyDescent="0.3">
      <c r="A6290" s="6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7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/>
      <c r="N6290" s="1" t="s">
        <v>28</v>
      </c>
      <c r="O6290" s="7">
        <f t="shared" si="198"/>
        <v>2388.0273999999999</v>
      </c>
      <c r="P6290" s="1" t="str">
        <f>IF(Table1[[#This Row],[quantity]]&gt;=6,"Bulk Order","-")</f>
        <v>Bulk Order</v>
      </c>
    </row>
    <row r="6291" spans="1:16" ht="14.25" customHeight="1" x14ac:dyDescent="0.3">
      <c r="A6291" s="6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7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/>
      <c r="N6291" s="1" t="s">
        <v>28</v>
      </c>
      <c r="O6291" s="7">
        <f t="shared" si="198"/>
        <v>1174.6654000000001</v>
      </c>
      <c r="P6291" s="1" t="str">
        <f>IF(Table1[[#This Row],[quantity]]&gt;=6,"Bulk Order","-")</f>
        <v>Bulk Order</v>
      </c>
    </row>
    <row r="6292" spans="1:16" ht="14.25" customHeight="1" x14ac:dyDescent="0.3">
      <c r="A6292" s="6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7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/>
      <c r="N6292" s="1" t="s">
        <v>28</v>
      </c>
      <c r="O6292" s="7">
        <f t="shared" si="198"/>
        <v>2276.6044000000002</v>
      </c>
      <c r="P6292" s="1" t="str">
        <f>IF(Table1[[#This Row],[quantity]]&gt;=6,"Bulk Order","-")</f>
        <v>-</v>
      </c>
    </row>
    <row r="6293" spans="1:16" ht="14.25" customHeight="1" x14ac:dyDescent="0.3">
      <c r="A6293" s="6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7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/>
      <c r="N6293" s="1" t="s">
        <v>34</v>
      </c>
      <c r="O6293" s="7">
        <f t="shared" si="198"/>
        <v>3753.1260000000002</v>
      </c>
      <c r="P6293" s="1" t="str">
        <f>IF(Table1[[#This Row],[quantity]]&gt;=6,"Bulk Order","-")</f>
        <v>Bulk Order</v>
      </c>
    </row>
    <row r="6294" spans="1:16" ht="14.25" customHeight="1" x14ac:dyDescent="0.3">
      <c r="A6294" s="6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7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/>
      <c r="N6294" s="1" t="s">
        <v>23</v>
      </c>
      <c r="O6294" s="7">
        <f t="shared" si="198"/>
        <v>2445.3984999999998</v>
      </c>
      <c r="P6294" s="1" t="str">
        <f>IF(Table1[[#This Row],[quantity]]&gt;=6,"Bulk Order","-")</f>
        <v>-</v>
      </c>
    </row>
    <row r="6295" spans="1:16" ht="14.25" customHeight="1" x14ac:dyDescent="0.3">
      <c r="A6295" s="6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7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/>
      <c r="N6295" s="1" t="s">
        <v>39</v>
      </c>
      <c r="O6295" s="7">
        <f t="shared" si="198"/>
        <v>670.37559999999996</v>
      </c>
      <c r="P6295" s="1" t="str">
        <f>IF(Table1[[#This Row],[quantity]]&gt;=6,"Bulk Order","-")</f>
        <v>-</v>
      </c>
    </row>
    <row r="6296" spans="1:16" ht="14.25" customHeight="1" x14ac:dyDescent="0.3">
      <c r="A6296" s="6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7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/>
      <c r="N6296" s="1" t="s">
        <v>34</v>
      </c>
      <c r="O6296" s="7">
        <f t="shared" si="198"/>
        <v>3151.6379999999999</v>
      </c>
      <c r="P6296" s="1" t="str">
        <f>IF(Table1[[#This Row],[quantity]]&gt;=6,"Bulk Order","-")</f>
        <v>-</v>
      </c>
    </row>
    <row r="6297" spans="1:16" ht="14.25" customHeight="1" x14ac:dyDescent="0.3">
      <c r="A6297" s="6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7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/>
      <c r="N6297" s="1" t="s">
        <v>23</v>
      </c>
      <c r="O6297" s="7">
        <f t="shared" si="198"/>
        <v>1643.31</v>
      </c>
      <c r="P6297" s="1" t="str">
        <f>IF(Table1[[#This Row],[quantity]]&gt;=6,"Bulk Order","-")</f>
        <v>Bulk Order</v>
      </c>
    </row>
    <row r="6298" spans="1:16" ht="14.25" customHeight="1" x14ac:dyDescent="0.3">
      <c r="A6298" s="6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7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/>
      <c r="N6298" s="1" t="s">
        <v>17</v>
      </c>
      <c r="O6298" s="7">
        <f t="shared" si="198"/>
        <v>3156.2111999999997</v>
      </c>
      <c r="P6298" s="1" t="str">
        <f>IF(Table1[[#This Row],[quantity]]&gt;=6,"Bulk Order","-")</f>
        <v>Bulk Order</v>
      </c>
    </row>
    <row r="6299" spans="1:16" ht="14.25" customHeight="1" x14ac:dyDescent="0.3">
      <c r="A6299" s="6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7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/>
      <c r="N6299" s="1" t="s">
        <v>17</v>
      </c>
      <c r="O6299" s="7">
        <f t="shared" si="198"/>
        <v>1048.1687999999999</v>
      </c>
      <c r="P6299" s="1" t="str">
        <f>IF(Table1[[#This Row],[quantity]]&gt;=6,"Bulk Order","-")</f>
        <v>Bulk Order</v>
      </c>
    </row>
    <row r="6300" spans="1:16" ht="14.25" customHeight="1" x14ac:dyDescent="0.3">
      <c r="A6300" s="6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7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/>
      <c r="N6300" s="1" t="s">
        <v>28</v>
      </c>
      <c r="O6300" s="7">
        <f t="shared" si="198"/>
        <v>2909.3474999999999</v>
      </c>
      <c r="P6300" s="1" t="str">
        <f>IF(Table1[[#This Row],[quantity]]&gt;=6,"Bulk Order","-")</f>
        <v>-</v>
      </c>
    </row>
    <row r="6301" spans="1:16" ht="14.25" customHeight="1" x14ac:dyDescent="0.3">
      <c r="A6301" s="6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7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/>
      <c r="N6301" s="1" t="s">
        <v>39</v>
      </c>
      <c r="O6301" s="7">
        <f t="shared" si="198"/>
        <v>1683.7744</v>
      </c>
      <c r="P6301" s="1" t="str">
        <f>IF(Table1[[#This Row],[quantity]]&gt;=6,"Bulk Order","-")</f>
        <v>-</v>
      </c>
    </row>
    <row r="6302" spans="1:16" ht="14.25" customHeight="1" x14ac:dyDescent="0.3">
      <c r="A6302" s="6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7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/>
      <c r="N6302" s="1" t="s">
        <v>48</v>
      </c>
      <c r="O6302" s="7">
        <f t="shared" si="198"/>
        <v>1104.0839999999998</v>
      </c>
      <c r="P6302" s="1" t="str">
        <f>IF(Table1[[#This Row],[quantity]]&gt;=6,"Bulk Order","-")</f>
        <v>-</v>
      </c>
    </row>
    <row r="6303" spans="1:16" ht="14.25" customHeight="1" x14ac:dyDescent="0.3">
      <c r="A6303" s="6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7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/>
      <c r="N6303" s="1" t="s">
        <v>23</v>
      </c>
      <c r="O6303" s="7">
        <f t="shared" si="198"/>
        <v>386.31599999999997</v>
      </c>
      <c r="P6303" s="1" t="str">
        <f>IF(Table1[[#This Row],[quantity]]&gt;=6,"Bulk Order","-")</f>
        <v>-</v>
      </c>
    </row>
    <row r="6304" spans="1:16" ht="14.25" customHeight="1" x14ac:dyDescent="0.3">
      <c r="A6304" s="6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7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/>
      <c r="N6304" s="1" t="s">
        <v>39</v>
      </c>
      <c r="O6304" s="7">
        <f t="shared" si="198"/>
        <v>1261.5965999999999</v>
      </c>
      <c r="P6304" s="1" t="str">
        <f>IF(Table1[[#This Row],[quantity]]&gt;=6,"Bulk Order","-")</f>
        <v>-</v>
      </c>
    </row>
    <row r="6305" spans="1:16" ht="14.25" customHeight="1" x14ac:dyDescent="0.3">
      <c r="A6305" s="6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7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/>
      <c r="N6305" s="1" t="s">
        <v>23</v>
      </c>
      <c r="O6305" s="7">
        <f t="shared" si="198"/>
        <v>480.16410000000002</v>
      </c>
      <c r="P6305" s="1" t="str">
        <f>IF(Table1[[#This Row],[quantity]]&gt;=6,"Bulk Order","-")</f>
        <v>Bulk Order</v>
      </c>
    </row>
    <row r="6306" spans="1:16" ht="14.25" customHeight="1" x14ac:dyDescent="0.3">
      <c r="A6306" s="6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7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/>
      <c r="N6306" s="1" t="s">
        <v>28</v>
      </c>
      <c r="O6306" s="7">
        <f t="shared" si="198"/>
        <v>466.44240000000002</v>
      </c>
      <c r="P6306" s="1" t="str">
        <f>IF(Table1[[#This Row],[quantity]]&gt;=6,"Bulk Order","-")</f>
        <v>-</v>
      </c>
    </row>
    <row r="6307" spans="1:16" ht="14.25" customHeight="1" x14ac:dyDescent="0.3">
      <c r="A6307" s="6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7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/>
      <c r="N6307" s="1" t="s">
        <v>23</v>
      </c>
      <c r="O6307" s="7">
        <f t="shared" si="198"/>
        <v>118.22760000000001</v>
      </c>
      <c r="P6307" s="1" t="str">
        <f>IF(Table1[[#This Row],[quantity]]&gt;=6,"Bulk Order","-")</f>
        <v>-</v>
      </c>
    </row>
    <row r="6308" spans="1:16" ht="14.25" customHeight="1" x14ac:dyDescent="0.3">
      <c r="A6308" s="6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7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/>
      <c r="N6308" s="1" t="s">
        <v>23</v>
      </c>
      <c r="O6308" s="7">
        <f t="shared" si="198"/>
        <v>3949.6347000000001</v>
      </c>
      <c r="P6308" s="1" t="str">
        <f>IF(Table1[[#This Row],[quantity]]&gt;=6,"Bulk Order","-")</f>
        <v>-</v>
      </c>
    </row>
    <row r="6309" spans="1:16" ht="14.25" customHeight="1" x14ac:dyDescent="0.3">
      <c r="A6309" s="6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7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/>
      <c r="N6309" s="1" t="s">
        <v>17</v>
      </c>
      <c r="O6309" s="7">
        <f t="shared" si="198"/>
        <v>1722.8591999999999</v>
      </c>
      <c r="P6309" s="1" t="str">
        <f>IF(Table1[[#This Row],[quantity]]&gt;=6,"Bulk Order","-")</f>
        <v>Bulk Order</v>
      </c>
    </row>
    <row r="6310" spans="1:16" ht="14.25" customHeight="1" x14ac:dyDescent="0.3">
      <c r="A6310" s="6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7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/>
      <c r="N6310" s="1" t="s">
        <v>39</v>
      </c>
      <c r="O6310" s="7">
        <f t="shared" si="198"/>
        <v>2181.8267999999998</v>
      </c>
      <c r="P6310" s="1" t="str">
        <f>IF(Table1[[#This Row],[quantity]]&gt;=6,"Bulk Order","-")</f>
        <v>-</v>
      </c>
    </row>
    <row r="6311" spans="1:16" ht="14.25" customHeight="1" x14ac:dyDescent="0.3">
      <c r="A6311" s="6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7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/>
      <c r="N6311" s="1" t="s">
        <v>17</v>
      </c>
      <c r="O6311" s="7">
        <f t="shared" si="198"/>
        <v>2915.41</v>
      </c>
      <c r="P6311" s="1" t="str">
        <f>IF(Table1[[#This Row],[quantity]]&gt;=6,"Bulk Order","-")</f>
        <v>Bulk Order</v>
      </c>
    </row>
    <row r="6312" spans="1:16" ht="14.25" customHeight="1" x14ac:dyDescent="0.3">
      <c r="A6312" s="6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7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/>
      <c r="N6312" s="1" t="s">
        <v>28</v>
      </c>
      <c r="O6312" s="7">
        <f t="shared" si="198"/>
        <v>2921.4850000000001</v>
      </c>
      <c r="P6312" s="1" t="str">
        <f>IF(Table1[[#This Row],[quantity]]&gt;=6,"Bulk Order","-")</f>
        <v>-</v>
      </c>
    </row>
    <row r="6313" spans="1:16" ht="14.25" customHeight="1" x14ac:dyDescent="0.3">
      <c r="A6313" s="6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7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/>
      <c r="N6313" s="1" t="s">
        <v>23</v>
      </c>
      <c r="O6313" s="7">
        <f t="shared" si="198"/>
        <v>1618.1234999999999</v>
      </c>
      <c r="P6313" s="1" t="str">
        <f>IF(Table1[[#This Row],[quantity]]&gt;=6,"Bulk Order","-")</f>
        <v>-</v>
      </c>
    </row>
    <row r="6314" spans="1:16" ht="14.25" customHeight="1" x14ac:dyDescent="0.3">
      <c r="A6314" s="6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7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/>
      <c r="N6314" s="1" t="s">
        <v>39</v>
      </c>
      <c r="O6314" s="7">
        <f t="shared" si="198"/>
        <v>521.54399999999998</v>
      </c>
      <c r="P6314" s="1" t="str">
        <f>IF(Table1[[#This Row],[quantity]]&gt;=6,"Bulk Order","-")</f>
        <v>-</v>
      </c>
    </row>
    <row r="6315" spans="1:16" ht="14.25" customHeight="1" x14ac:dyDescent="0.3">
      <c r="A6315" s="6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7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/>
      <c r="N6315" s="1" t="s">
        <v>28</v>
      </c>
      <c r="O6315" s="7">
        <f t="shared" si="198"/>
        <v>2310.3836000000001</v>
      </c>
      <c r="P6315" s="1" t="str">
        <f>IF(Table1[[#This Row],[quantity]]&gt;=6,"Bulk Order","-")</f>
        <v>-</v>
      </c>
    </row>
    <row r="6316" spans="1:16" ht="14.25" customHeight="1" x14ac:dyDescent="0.3">
      <c r="A6316" s="6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7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/>
      <c r="N6316" s="1" t="s">
        <v>39</v>
      </c>
      <c r="O6316" s="7">
        <f t="shared" si="198"/>
        <v>3284.2080000000001</v>
      </c>
      <c r="P6316" s="1" t="str">
        <f>IF(Table1[[#This Row],[quantity]]&gt;=6,"Bulk Order","-")</f>
        <v>-</v>
      </c>
    </row>
    <row r="6317" spans="1:16" ht="14.25" customHeight="1" x14ac:dyDescent="0.3">
      <c r="A6317" s="6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7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/>
      <c r="N6317" s="1" t="s">
        <v>34</v>
      </c>
      <c r="O6317" s="7">
        <f t="shared" si="198"/>
        <v>2282.3063999999999</v>
      </c>
      <c r="P6317" s="1" t="str">
        <f>IF(Table1[[#This Row],[quantity]]&gt;=6,"Bulk Order","-")</f>
        <v>Bulk Order</v>
      </c>
    </row>
    <row r="6318" spans="1:16" ht="14.25" customHeight="1" x14ac:dyDescent="0.3">
      <c r="A6318" s="6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7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/>
      <c r="N6318" s="1" t="s">
        <v>17</v>
      </c>
      <c r="O6318" s="7">
        <f t="shared" si="198"/>
        <v>3140.7090000000003</v>
      </c>
      <c r="P6318" s="1" t="str">
        <f>IF(Table1[[#This Row],[quantity]]&gt;=6,"Bulk Order","-")</f>
        <v>Bulk Order</v>
      </c>
    </row>
    <row r="6319" spans="1:16" ht="14.25" customHeight="1" x14ac:dyDescent="0.3">
      <c r="A6319" s="6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7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/>
      <c r="N6319" s="1" t="s">
        <v>28</v>
      </c>
      <c r="O6319" s="7">
        <f t="shared" si="198"/>
        <v>3205.3845000000001</v>
      </c>
      <c r="P6319" s="1" t="str">
        <f>IF(Table1[[#This Row],[quantity]]&gt;=6,"Bulk Order","-")</f>
        <v>Bulk Order</v>
      </c>
    </row>
    <row r="6320" spans="1:16" ht="14.25" customHeight="1" x14ac:dyDescent="0.3">
      <c r="A6320" s="6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7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/>
      <c r="N6320" s="1" t="s">
        <v>48</v>
      </c>
      <c r="O6320" s="7">
        <f t="shared" si="198"/>
        <v>1265.3430000000001</v>
      </c>
      <c r="P6320" s="1" t="str">
        <f>IF(Table1[[#This Row],[quantity]]&gt;=6,"Bulk Order","-")</f>
        <v>-</v>
      </c>
    </row>
    <row r="6321" spans="1:16" ht="14.25" customHeight="1" x14ac:dyDescent="0.3">
      <c r="A6321" s="6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7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/>
      <c r="N6321" s="1" t="s">
        <v>17</v>
      </c>
      <c r="O6321" s="7">
        <f t="shared" si="198"/>
        <v>3332.0240999999996</v>
      </c>
      <c r="P6321" s="1" t="str">
        <f>IF(Table1[[#This Row],[quantity]]&gt;=6,"Bulk Order","-")</f>
        <v>-</v>
      </c>
    </row>
    <row r="6322" spans="1:16" ht="14.25" customHeight="1" x14ac:dyDescent="0.3">
      <c r="A6322" s="6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7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/>
      <c r="N6322" s="1" t="s">
        <v>17</v>
      </c>
      <c r="O6322" s="7">
        <f t="shared" si="198"/>
        <v>2268.3375000000001</v>
      </c>
      <c r="P6322" s="1" t="str">
        <f>IF(Table1[[#This Row],[quantity]]&gt;=6,"Bulk Order","-")</f>
        <v>Bulk Order</v>
      </c>
    </row>
    <row r="6323" spans="1:16" ht="14.25" customHeight="1" x14ac:dyDescent="0.3">
      <c r="A6323" s="6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7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/>
      <c r="N6323" s="1" t="s">
        <v>23</v>
      </c>
      <c r="O6323" s="7">
        <f t="shared" si="198"/>
        <v>413.87999999999994</v>
      </c>
      <c r="P6323" s="1" t="str">
        <f>IF(Table1[[#This Row],[quantity]]&gt;=6,"Bulk Order","-")</f>
        <v>Bulk Order</v>
      </c>
    </row>
    <row r="6324" spans="1:16" ht="14.25" customHeight="1" x14ac:dyDescent="0.3">
      <c r="A6324" s="6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7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/>
      <c r="N6324" s="1" t="s">
        <v>28</v>
      </c>
      <c r="O6324" s="7">
        <f t="shared" si="198"/>
        <v>2498.2957999999999</v>
      </c>
      <c r="P6324" s="1" t="str">
        <f>IF(Table1[[#This Row],[quantity]]&gt;=6,"Bulk Order","-")</f>
        <v>-</v>
      </c>
    </row>
    <row r="6325" spans="1:16" ht="14.25" customHeight="1" x14ac:dyDescent="0.3">
      <c r="A6325" s="6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7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/>
      <c r="N6325" s="1" t="s">
        <v>17</v>
      </c>
      <c r="O6325" s="7">
        <f t="shared" si="198"/>
        <v>3449.7248</v>
      </c>
      <c r="P6325" s="1" t="str">
        <f>IF(Table1[[#This Row],[quantity]]&gt;=6,"Bulk Order","-")</f>
        <v>-</v>
      </c>
    </row>
    <row r="6326" spans="1:16" ht="14.25" customHeight="1" x14ac:dyDescent="0.3">
      <c r="A6326" s="6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7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/>
      <c r="N6326" s="1" t="s">
        <v>28</v>
      </c>
      <c r="O6326" s="7">
        <f t="shared" si="198"/>
        <v>2811.11</v>
      </c>
      <c r="P6326" s="1" t="str">
        <f>IF(Table1[[#This Row],[quantity]]&gt;=6,"Bulk Order","-")</f>
        <v>-</v>
      </c>
    </row>
    <row r="6327" spans="1:16" ht="14.25" customHeight="1" x14ac:dyDescent="0.3">
      <c r="A6327" s="6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7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/>
      <c r="N6327" s="1" t="s">
        <v>34</v>
      </c>
      <c r="O6327" s="7">
        <f t="shared" si="198"/>
        <v>4037.7039999999997</v>
      </c>
      <c r="P6327" s="1" t="str">
        <f>IF(Table1[[#This Row],[quantity]]&gt;=6,"Bulk Order","-")</f>
        <v>Bulk Order</v>
      </c>
    </row>
    <row r="6328" spans="1:16" ht="14.25" customHeight="1" x14ac:dyDescent="0.3">
      <c r="A6328" s="6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7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/>
      <c r="N6328" s="1" t="s">
        <v>17</v>
      </c>
      <c r="O6328" s="7">
        <f t="shared" si="198"/>
        <v>352.41289999999998</v>
      </c>
      <c r="P6328" s="1" t="str">
        <f>IF(Table1[[#This Row],[quantity]]&gt;=6,"Bulk Order","-")</f>
        <v>-</v>
      </c>
    </row>
    <row r="6329" spans="1:16" ht="14.25" customHeight="1" x14ac:dyDescent="0.3">
      <c r="A6329" s="6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7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/>
      <c r="N6329" s="1" t="s">
        <v>48</v>
      </c>
      <c r="O6329" s="7">
        <f t="shared" si="198"/>
        <v>2220.0218</v>
      </c>
      <c r="P6329" s="1" t="str">
        <f>IF(Table1[[#This Row],[quantity]]&gt;=6,"Bulk Order","-")</f>
        <v>-</v>
      </c>
    </row>
    <row r="6330" spans="1:16" ht="14.25" customHeight="1" x14ac:dyDescent="0.3">
      <c r="A6330" s="6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7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/>
      <c r="N6330" s="1" t="s">
        <v>28</v>
      </c>
      <c r="O6330" s="7">
        <f t="shared" si="198"/>
        <v>2318.2936</v>
      </c>
      <c r="P6330" s="1" t="str">
        <f>IF(Table1[[#This Row],[quantity]]&gt;=6,"Bulk Order","-")</f>
        <v>-</v>
      </c>
    </row>
    <row r="6331" spans="1:16" ht="14.25" customHeight="1" x14ac:dyDescent="0.3">
      <c r="A6331" s="6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7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/>
      <c r="N6331" s="1" t="s">
        <v>34</v>
      </c>
      <c r="O6331" s="7">
        <f t="shared" si="198"/>
        <v>2196.66</v>
      </c>
      <c r="P6331" s="1" t="str">
        <f>IF(Table1[[#This Row],[quantity]]&gt;=6,"Bulk Order","-")</f>
        <v>-</v>
      </c>
    </row>
    <row r="6332" spans="1:16" ht="14.25" customHeight="1" x14ac:dyDescent="0.3">
      <c r="A6332" s="6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7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/>
      <c r="N6332" s="1" t="s">
        <v>34</v>
      </c>
      <c r="O6332" s="7">
        <f t="shared" si="198"/>
        <v>1969.4762999999998</v>
      </c>
      <c r="P6332" s="1" t="str">
        <f>IF(Table1[[#This Row],[quantity]]&gt;=6,"Bulk Order","-")</f>
        <v>Bulk Order</v>
      </c>
    </row>
    <row r="6333" spans="1:16" ht="14.25" customHeight="1" x14ac:dyDescent="0.3">
      <c r="A6333" s="6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7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/>
      <c r="N6333" s="1" t="s">
        <v>39</v>
      </c>
      <c r="O6333" s="7">
        <f t="shared" si="198"/>
        <v>1610.9684999999999</v>
      </c>
      <c r="P6333" s="1" t="str">
        <f>IF(Table1[[#This Row],[quantity]]&gt;=6,"Bulk Order","-")</f>
        <v>-</v>
      </c>
    </row>
    <row r="6334" spans="1:16" ht="14.25" customHeight="1" x14ac:dyDescent="0.3">
      <c r="A6334" s="6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7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/>
      <c r="N6334" s="1" t="s">
        <v>28</v>
      </c>
      <c r="O6334" s="7">
        <f t="shared" si="198"/>
        <v>2974.18</v>
      </c>
      <c r="P6334" s="1" t="str">
        <f>IF(Table1[[#This Row],[quantity]]&gt;=6,"Bulk Order","-")</f>
        <v>-</v>
      </c>
    </row>
    <row r="6335" spans="1:16" ht="14.25" customHeight="1" x14ac:dyDescent="0.3">
      <c r="A6335" s="6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7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/>
      <c r="N6335" s="1" t="s">
        <v>28</v>
      </c>
      <c r="O6335" s="7">
        <f t="shared" si="198"/>
        <v>2004.8643999999999</v>
      </c>
      <c r="P6335" s="1" t="str">
        <f>IF(Table1[[#This Row],[quantity]]&gt;=6,"Bulk Order","-")</f>
        <v>Bulk Order</v>
      </c>
    </row>
    <row r="6336" spans="1:16" ht="14.25" customHeight="1" x14ac:dyDescent="0.3">
      <c r="A6336" s="6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7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/>
      <c r="N6336" s="1" t="s">
        <v>28</v>
      </c>
      <c r="O6336" s="7">
        <f t="shared" si="198"/>
        <v>3364.9760000000006</v>
      </c>
      <c r="P6336" s="1" t="str">
        <f>IF(Table1[[#This Row],[quantity]]&gt;=6,"Bulk Order","-")</f>
        <v>-</v>
      </c>
    </row>
    <row r="6337" spans="1:16" ht="14.25" customHeight="1" x14ac:dyDescent="0.3">
      <c r="A6337" s="6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7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/>
      <c r="N6337" s="1" t="s">
        <v>39</v>
      </c>
      <c r="O6337" s="7">
        <f t="shared" si="198"/>
        <v>523.70119999999997</v>
      </c>
      <c r="P6337" s="1" t="str">
        <f>IF(Table1[[#This Row],[quantity]]&gt;=6,"Bulk Order","-")</f>
        <v>Bulk Order</v>
      </c>
    </row>
    <row r="6338" spans="1:16" ht="14.25" customHeight="1" x14ac:dyDescent="0.3">
      <c r="A6338" s="6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7"/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/>
      <c r="N6338" s="1" t="s">
        <v>34</v>
      </c>
      <c r="O6338" s="7">
        <f t="shared" si="198"/>
        <v>2326.9463999999998</v>
      </c>
      <c r="P6338" s="1" t="str">
        <f>IF(Table1[[#This Row],[quantity]]&gt;=6,"Bulk Order","-")</f>
        <v>-</v>
      </c>
    </row>
    <row r="6339" spans="1:16" ht="14.25" customHeight="1" x14ac:dyDescent="0.3">
      <c r="A6339" s="6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ref="F6339:F6402" si="199">D6339*E6339</f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/>
      <c r="N6339" s="1" t="s">
        <v>48</v>
      </c>
      <c r="O6339" s="7">
        <f t="shared" ref="O6339:O6402" si="200">D6339-F6339</f>
        <v>734.4452</v>
      </c>
      <c r="P6339" s="1" t="str">
        <f>IF(Table1[[#This Row],[quantity]]&gt;=6,"Bulk Order","-")</f>
        <v>Bulk Order</v>
      </c>
    </row>
    <row r="6340" spans="1:16" ht="14.25" customHeight="1" x14ac:dyDescent="0.3">
      <c r="A6340" s="6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9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/>
      <c r="N6340" s="1" t="s">
        <v>39</v>
      </c>
      <c r="O6340" s="7">
        <f t="shared" si="200"/>
        <v>1950.2138000000002</v>
      </c>
      <c r="P6340" s="1" t="str">
        <f>IF(Table1[[#This Row],[quantity]]&gt;=6,"Bulk Order","-")</f>
        <v>Bulk Order</v>
      </c>
    </row>
    <row r="6341" spans="1:16" ht="14.25" customHeight="1" x14ac:dyDescent="0.3">
      <c r="A6341" s="6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9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/>
      <c r="N6341" s="1" t="s">
        <v>28</v>
      </c>
      <c r="O6341" s="7">
        <f t="shared" si="200"/>
        <v>3498.1594999999998</v>
      </c>
      <c r="P6341" s="1" t="str">
        <f>IF(Table1[[#This Row],[quantity]]&gt;=6,"Bulk Order","-")</f>
        <v>Bulk Order</v>
      </c>
    </row>
    <row r="6342" spans="1:16" ht="14.25" customHeight="1" x14ac:dyDescent="0.3">
      <c r="A6342" s="6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9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/>
      <c r="N6342" s="1" t="s">
        <v>23</v>
      </c>
      <c r="O6342" s="7">
        <f t="shared" si="200"/>
        <v>719.69</v>
      </c>
      <c r="P6342" s="1" t="str">
        <f>IF(Table1[[#This Row],[quantity]]&gt;=6,"Bulk Order","-")</f>
        <v>Bulk Order</v>
      </c>
    </row>
    <row r="6343" spans="1:16" ht="14.25" customHeight="1" x14ac:dyDescent="0.3">
      <c r="A6343" s="6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9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/>
      <c r="N6343" s="1" t="s">
        <v>28</v>
      </c>
      <c r="O6343" s="7">
        <f t="shared" si="200"/>
        <v>2910.8032000000003</v>
      </c>
      <c r="P6343" s="1" t="str">
        <f>IF(Table1[[#This Row],[quantity]]&gt;=6,"Bulk Order","-")</f>
        <v>Bulk Order</v>
      </c>
    </row>
    <row r="6344" spans="1:16" ht="14.25" customHeight="1" x14ac:dyDescent="0.3">
      <c r="A6344" s="6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9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/>
      <c r="N6344" s="1" t="s">
        <v>28</v>
      </c>
      <c r="O6344" s="7">
        <f t="shared" si="200"/>
        <v>699.45100000000002</v>
      </c>
      <c r="P6344" s="1" t="str">
        <f>IF(Table1[[#This Row],[quantity]]&gt;=6,"Bulk Order","-")</f>
        <v>Bulk Order</v>
      </c>
    </row>
    <row r="6345" spans="1:16" ht="14.25" customHeight="1" x14ac:dyDescent="0.3">
      <c r="A6345" s="6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9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/>
      <c r="N6345" s="1" t="s">
        <v>48</v>
      </c>
      <c r="O6345" s="7">
        <f t="shared" si="200"/>
        <v>2638.1963999999998</v>
      </c>
      <c r="P6345" s="1" t="str">
        <f>IF(Table1[[#This Row],[quantity]]&gt;=6,"Bulk Order","-")</f>
        <v>-</v>
      </c>
    </row>
    <row r="6346" spans="1:16" ht="14.25" customHeight="1" x14ac:dyDescent="0.3">
      <c r="A6346" s="6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9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/>
      <c r="N6346" s="1" t="s">
        <v>23</v>
      </c>
      <c r="O6346" s="7">
        <f t="shared" si="200"/>
        <v>2577.21</v>
      </c>
      <c r="P6346" s="1" t="str">
        <f>IF(Table1[[#This Row],[quantity]]&gt;=6,"Bulk Order","-")</f>
        <v>-</v>
      </c>
    </row>
    <row r="6347" spans="1:16" ht="14.25" customHeight="1" x14ac:dyDescent="0.3">
      <c r="A6347" s="6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9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/>
      <c r="N6347" s="1" t="s">
        <v>28</v>
      </c>
      <c r="O6347" s="7">
        <f t="shared" si="200"/>
        <v>1310.8788</v>
      </c>
      <c r="P6347" s="1" t="str">
        <f>IF(Table1[[#This Row],[quantity]]&gt;=6,"Bulk Order","-")</f>
        <v>Bulk Order</v>
      </c>
    </row>
    <row r="6348" spans="1:16" ht="14.25" customHeight="1" x14ac:dyDescent="0.3">
      <c r="A6348" s="6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9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/>
      <c r="N6348" s="1" t="s">
        <v>39</v>
      </c>
      <c r="O6348" s="7">
        <f t="shared" si="200"/>
        <v>620.72640000000001</v>
      </c>
      <c r="P6348" s="1" t="str">
        <f>IF(Table1[[#This Row],[quantity]]&gt;=6,"Bulk Order","-")</f>
        <v>Bulk Order</v>
      </c>
    </row>
    <row r="6349" spans="1:16" ht="14.25" customHeight="1" x14ac:dyDescent="0.3">
      <c r="A6349" s="6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9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/>
      <c r="N6349" s="1" t="s">
        <v>28</v>
      </c>
      <c r="O6349" s="7">
        <f t="shared" si="200"/>
        <v>2001.0726</v>
      </c>
      <c r="P6349" s="1" t="str">
        <f>IF(Table1[[#This Row],[quantity]]&gt;=6,"Bulk Order","-")</f>
        <v>Bulk Order</v>
      </c>
    </row>
    <row r="6350" spans="1:16" ht="14.25" customHeight="1" x14ac:dyDescent="0.3">
      <c r="A6350" s="6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9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/>
      <c r="N6350" s="1" t="s">
        <v>34</v>
      </c>
      <c r="O6350" s="7">
        <f t="shared" si="200"/>
        <v>1892.0159999999998</v>
      </c>
      <c r="P6350" s="1" t="str">
        <f>IF(Table1[[#This Row],[quantity]]&gt;=6,"Bulk Order","-")</f>
        <v>Bulk Order</v>
      </c>
    </row>
    <row r="6351" spans="1:16" ht="14.25" customHeight="1" x14ac:dyDescent="0.3">
      <c r="A6351" s="6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9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/>
      <c r="N6351" s="1" t="s">
        <v>23</v>
      </c>
      <c r="O6351" s="7">
        <f t="shared" si="200"/>
        <v>272.48</v>
      </c>
      <c r="P6351" s="1" t="str">
        <f>IF(Table1[[#This Row],[quantity]]&gt;=6,"Bulk Order","-")</f>
        <v>-</v>
      </c>
    </row>
    <row r="6352" spans="1:16" ht="14.25" customHeight="1" x14ac:dyDescent="0.3">
      <c r="A6352" s="6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9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/>
      <c r="N6352" s="1" t="s">
        <v>34</v>
      </c>
      <c r="O6352" s="7">
        <f t="shared" si="200"/>
        <v>2915.0025000000001</v>
      </c>
      <c r="P6352" s="1" t="str">
        <f>IF(Table1[[#This Row],[quantity]]&gt;=6,"Bulk Order","-")</f>
        <v>-</v>
      </c>
    </row>
    <row r="6353" spans="1:16" ht="14.25" customHeight="1" x14ac:dyDescent="0.3">
      <c r="A6353" s="6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9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/>
      <c r="N6353" s="1" t="s">
        <v>34</v>
      </c>
      <c r="O6353" s="7">
        <f t="shared" si="200"/>
        <v>918.47320000000002</v>
      </c>
      <c r="P6353" s="1" t="str">
        <f>IF(Table1[[#This Row],[quantity]]&gt;=6,"Bulk Order","-")</f>
        <v>Bulk Order</v>
      </c>
    </row>
    <row r="6354" spans="1:16" ht="14.25" customHeight="1" x14ac:dyDescent="0.3">
      <c r="A6354" s="6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9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/>
      <c r="N6354" s="1" t="s">
        <v>23</v>
      </c>
      <c r="O6354" s="7">
        <f t="shared" si="200"/>
        <v>2262.2582000000002</v>
      </c>
      <c r="P6354" s="1" t="str">
        <f>IF(Table1[[#This Row],[quantity]]&gt;=6,"Bulk Order","-")</f>
        <v>-</v>
      </c>
    </row>
    <row r="6355" spans="1:16" ht="14.25" customHeight="1" x14ac:dyDescent="0.3">
      <c r="A6355" s="6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9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/>
      <c r="N6355" s="1" t="s">
        <v>28</v>
      </c>
      <c r="O6355" s="7">
        <f t="shared" si="200"/>
        <v>1864.2</v>
      </c>
      <c r="P6355" s="1" t="str">
        <f>IF(Table1[[#This Row],[quantity]]&gt;=6,"Bulk Order","-")</f>
        <v>Bulk Order</v>
      </c>
    </row>
    <row r="6356" spans="1:16" ht="14.25" customHeight="1" x14ac:dyDescent="0.3">
      <c r="A6356" s="6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9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/>
      <c r="N6356" s="1" t="s">
        <v>23</v>
      </c>
      <c r="O6356" s="7">
        <f t="shared" si="200"/>
        <v>926.80720000000008</v>
      </c>
      <c r="P6356" s="1" t="str">
        <f>IF(Table1[[#This Row],[quantity]]&gt;=6,"Bulk Order","-")</f>
        <v>Bulk Order</v>
      </c>
    </row>
    <row r="6357" spans="1:16" ht="14.25" customHeight="1" x14ac:dyDescent="0.3">
      <c r="A6357" s="6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9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/>
      <c r="N6357" s="1" t="s">
        <v>39</v>
      </c>
      <c r="O6357" s="7">
        <f t="shared" si="200"/>
        <v>469.64609999999999</v>
      </c>
      <c r="P6357" s="1" t="str">
        <f>IF(Table1[[#This Row],[quantity]]&gt;=6,"Bulk Order","-")</f>
        <v>-</v>
      </c>
    </row>
    <row r="6358" spans="1:16" ht="14.25" customHeight="1" x14ac:dyDescent="0.3">
      <c r="A6358" s="6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9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/>
      <c r="N6358" s="1" t="s">
        <v>34</v>
      </c>
      <c r="O6358" s="7">
        <f t="shared" si="200"/>
        <v>1834.2212</v>
      </c>
      <c r="P6358" s="1" t="str">
        <f>IF(Table1[[#This Row],[quantity]]&gt;=6,"Bulk Order","-")</f>
        <v>-</v>
      </c>
    </row>
    <row r="6359" spans="1:16" ht="14.25" customHeight="1" x14ac:dyDescent="0.3">
      <c r="A6359" s="6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9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/>
      <c r="N6359" s="1" t="s">
        <v>34</v>
      </c>
      <c r="O6359" s="7">
        <f t="shared" si="200"/>
        <v>210.1276</v>
      </c>
      <c r="P6359" s="1" t="str">
        <f>IF(Table1[[#This Row],[quantity]]&gt;=6,"Bulk Order","-")</f>
        <v>-</v>
      </c>
    </row>
    <row r="6360" spans="1:16" ht="14.25" customHeight="1" x14ac:dyDescent="0.3">
      <c r="A6360" s="6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9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/>
      <c r="N6360" s="1" t="s">
        <v>23</v>
      </c>
      <c r="O6360" s="7">
        <f t="shared" si="200"/>
        <v>294.54599999999999</v>
      </c>
      <c r="P6360" s="1" t="str">
        <f>IF(Table1[[#This Row],[quantity]]&gt;=6,"Bulk Order","-")</f>
        <v>-</v>
      </c>
    </row>
    <row r="6361" spans="1:16" ht="14.25" customHeight="1" x14ac:dyDescent="0.3">
      <c r="A6361" s="6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9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/>
      <c r="N6361" s="1" t="s">
        <v>17</v>
      </c>
      <c r="O6361" s="7">
        <f t="shared" si="200"/>
        <v>1876.6611</v>
      </c>
      <c r="P6361" s="1" t="str">
        <f>IF(Table1[[#This Row],[quantity]]&gt;=6,"Bulk Order","-")</f>
        <v>Bulk Order</v>
      </c>
    </row>
    <row r="6362" spans="1:16" ht="14.25" customHeight="1" x14ac:dyDescent="0.3">
      <c r="A6362" s="6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9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/>
      <c r="N6362" s="1" t="s">
        <v>23</v>
      </c>
      <c r="O6362" s="7">
        <f t="shared" si="200"/>
        <v>2000.5504000000001</v>
      </c>
      <c r="P6362" s="1" t="str">
        <f>IF(Table1[[#This Row],[quantity]]&gt;=6,"Bulk Order","-")</f>
        <v>-</v>
      </c>
    </row>
    <row r="6363" spans="1:16" ht="14.25" customHeight="1" x14ac:dyDescent="0.3">
      <c r="A6363" s="6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9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/>
      <c r="N6363" s="1" t="s">
        <v>48</v>
      </c>
      <c r="O6363" s="7">
        <f t="shared" si="200"/>
        <v>1461.011</v>
      </c>
      <c r="P6363" s="1" t="str">
        <f>IF(Table1[[#This Row],[quantity]]&gt;=6,"Bulk Order","-")</f>
        <v>-</v>
      </c>
    </row>
    <row r="6364" spans="1:16" ht="14.25" customHeight="1" x14ac:dyDescent="0.3">
      <c r="A6364" s="6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9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/>
      <c r="N6364" s="1" t="s">
        <v>28</v>
      </c>
      <c r="O6364" s="7">
        <f t="shared" si="200"/>
        <v>2495.4202</v>
      </c>
      <c r="P6364" s="1" t="str">
        <f>IF(Table1[[#This Row],[quantity]]&gt;=6,"Bulk Order","-")</f>
        <v>Bulk Order</v>
      </c>
    </row>
    <row r="6365" spans="1:16" ht="14.25" customHeight="1" x14ac:dyDescent="0.3">
      <c r="A6365" s="6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9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/>
      <c r="N6365" s="1" t="s">
        <v>28</v>
      </c>
      <c r="O6365" s="7">
        <f t="shared" si="200"/>
        <v>2969.0891999999999</v>
      </c>
      <c r="P6365" s="1" t="str">
        <f>IF(Table1[[#This Row],[quantity]]&gt;=6,"Bulk Order","-")</f>
        <v>Bulk Order</v>
      </c>
    </row>
    <row r="6366" spans="1:16" ht="14.25" customHeight="1" x14ac:dyDescent="0.3">
      <c r="A6366" s="6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9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/>
      <c r="N6366" s="1" t="s">
        <v>23</v>
      </c>
      <c r="O6366" s="7">
        <f t="shared" si="200"/>
        <v>1980.2310000000002</v>
      </c>
      <c r="P6366" s="1" t="str">
        <f>IF(Table1[[#This Row],[quantity]]&gt;=6,"Bulk Order","-")</f>
        <v>Bulk Order</v>
      </c>
    </row>
    <row r="6367" spans="1:16" ht="14.25" customHeight="1" x14ac:dyDescent="0.3">
      <c r="A6367" s="6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9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/>
      <c r="N6367" s="1" t="s">
        <v>23</v>
      </c>
      <c r="O6367" s="7">
        <f t="shared" si="200"/>
        <v>2338.9272000000001</v>
      </c>
      <c r="P6367" s="1" t="str">
        <f>IF(Table1[[#This Row],[quantity]]&gt;=6,"Bulk Order","-")</f>
        <v>-</v>
      </c>
    </row>
    <row r="6368" spans="1:16" ht="14.25" customHeight="1" x14ac:dyDescent="0.3">
      <c r="A6368" s="6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9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/>
      <c r="N6368" s="1" t="s">
        <v>28</v>
      </c>
      <c r="O6368" s="7">
        <f t="shared" si="200"/>
        <v>3624.7056999999995</v>
      </c>
      <c r="P6368" s="1" t="str">
        <f>IF(Table1[[#This Row],[quantity]]&gt;=6,"Bulk Order","-")</f>
        <v>-</v>
      </c>
    </row>
    <row r="6369" spans="1:16" ht="14.25" customHeight="1" x14ac:dyDescent="0.3">
      <c r="A6369" s="6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9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/>
      <c r="N6369" s="1" t="s">
        <v>34</v>
      </c>
      <c r="O6369" s="7">
        <f t="shared" si="200"/>
        <v>1804.509</v>
      </c>
      <c r="P6369" s="1" t="str">
        <f>IF(Table1[[#This Row],[quantity]]&gt;=6,"Bulk Order","-")</f>
        <v>Bulk Order</v>
      </c>
    </row>
    <row r="6370" spans="1:16" ht="14.25" customHeight="1" x14ac:dyDescent="0.3">
      <c r="A6370" s="6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9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/>
      <c r="N6370" s="1" t="s">
        <v>39</v>
      </c>
      <c r="O6370" s="7">
        <f t="shared" si="200"/>
        <v>1386.5632000000001</v>
      </c>
      <c r="P6370" s="1" t="str">
        <f>IF(Table1[[#This Row],[quantity]]&gt;=6,"Bulk Order","-")</f>
        <v>-</v>
      </c>
    </row>
    <row r="6371" spans="1:16" ht="14.25" customHeight="1" x14ac:dyDescent="0.3">
      <c r="A6371" s="6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9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/>
      <c r="N6371" s="1" t="s">
        <v>34</v>
      </c>
      <c r="O6371" s="7">
        <f t="shared" si="200"/>
        <v>149.9316</v>
      </c>
      <c r="P6371" s="1" t="str">
        <f>IF(Table1[[#This Row],[quantity]]&gt;=6,"Bulk Order","-")</f>
        <v>Bulk Order</v>
      </c>
    </row>
    <row r="6372" spans="1:16" ht="14.25" customHeight="1" x14ac:dyDescent="0.3">
      <c r="A6372" s="6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9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/>
      <c r="N6372" s="1" t="s">
        <v>39</v>
      </c>
      <c r="O6372" s="7">
        <f t="shared" si="200"/>
        <v>812.45339999999999</v>
      </c>
      <c r="P6372" s="1" t="str">
        <f>IF(Table1[[#This Row],[quantity]]&gt;=6,"Bulk Order","-")</f>
        <v>Bulk Order</v>
      </c>
    </row>
    <row r="6373" spans="1:16" ht="14.25" customHeight="1" x14ac:dyDescent="0.3">
      <c r="A6373" s="6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9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/>
      <c r="N6373" s="1" t="s">
        <v>28</v>
      </c>
      <c r="O6373" s="7">
        <f t="shared" si="200"/>
        <v>508.90840000000003</v>
      </c>
      <c r="P6373" s="1" t="str">
        <f>IF(Table1[[#This Row],[quantity]]&gt;=6,"Bulk Order","-")</f>
        <v>-</v>
      </c>
    </row>
    <row r="6374" spans="1:16" ht="14.25" customHeight="1" x14ac:dyDescent="0.3">
      <c r="A6374" s="6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9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/>
      <c r="N6374" s="1" t="s">
        <v>17</v>
      </c>
      <c r="O6374" s="7">
        <f t="shared" si="200"/>
        <v>1708.8064000000002</v>
      </c>
      <c r="P6374" s="1" t="str">
        <f>IF(Table1[[#This Row],[quantity]]&gt;=6,"Bulk Order","-")</f>
        <v>Bulk Order</v>
      </c>
    </row>
    <row r="6375" spans="1:16" ht="14.25" customHeight="1" x14ac:dyDescent="0.3">
      <c r="A6375" s="6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9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/>
      <c r="N6375" s="1" t="s">
        <v>39</v>
      </c>
      <c r="O6375" s="7">
        <f t="shared" si="200"/>
        <v>2780.0549999999998</v>
      </c>
      <c r="P6375" s="1" t="str">
        <f>IF(Table1[[#This Row],[quantity]]&gt;=6,"Bulk Order","-")</f>
        <v>-</v>
      </c>
    </row>
    <row r="6376" spans="1:16" ht="14.25" customHeight="1" x14ac:dyDescent="0.3">
      <c r="A6376" s="6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9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/>
      <c r="N6376" s="1" t="s">
        <v>48</v>
      </c>
      <c r="O6376" s="7">
        <f t="shared" si="200"/>
        <v>173.33120000000002</v>
      </c>
      <c r="P6376" s="1" t="str">
        <f>IF(Table1[[#This Row],[quantity]]&gt;=6,"Bulk Order","-")</f>
        <v>Bulk Order</v>
      </c>
    </row>
    <row r="6377" spans="1:16" ht="14.25" customHeight="1" x14ac:dyDescent="0.3">
      <c r="A6377" s="6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9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/>
      <c r="N6377" s="1" t="s">
        <v>23</v>
      </c>
      <c r="O6377" s="7">
        <f t="shared" si="200"/>
        <v>3408.9708000000001</v>
      </c>
      <c r="P6377" s="1" t="str">
        <f>IF(Table1[[#This Row],[quantity]]&gt;=6,"Bulk Order","-")</f>
        <v>Bulk Order</v>
      </c>
    </row>
    <row r="6378" spans="1:16" ht="14.25" customHeight="1" x14ac:dyDescent="0.3">
      <c r="A6378" s="6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9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/>
      <c r="N6378" s="1" t="s">
        <v>23</v>
      </c>
      <c r="O6378" s="7">
        <f t="shared" si="200"/>
        <v>1433.194</v>
      </c>
      <c r="P6378" s="1" t="str">
        <f>IF(Table1[[#This Row],[quantity]]&gt;=6,"Bulk Order","-")</f>
        <v>Bulk Order</v>
      </c>
    </row>
    <row r="6379" spans="1:16" ht="14.25" customHeight="1" x14ac:dyDescent="0.3">
      <c r="A6379" s="6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9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/>
      <c r="N6379" s="1" t="s">
        <v>17</v>
      </c>
      <c r="O6379" s="7">
        <f t="shared" si="200"/>
        <v>4001.5711000000001</v>
      </c>
      <c r="P6379" s="1" t="str">
        <f>IF(Table1[[#This Row],[quantity]]&gt;=6,"Bulk Order","-")</f>
        <v>Bulk Order</v>
      </c>
    </row>
    <row r="6380" spans="1:16" ht="14.25" customHeight="1" x14ac:dyDescent="0.3">
      <c r="A6380" s="6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9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/>
      <c r="N6380" s="1" t="s">
        <v>39</v>
      </c>
      <c r="O6380" s="7">
        <f t="shared" si="200"/>
        <v>1961.8612000000001</v>
      </c>
      <c r="P6380" s="1" t="str">
        <f>IF(Table1[[#This Row],[quantity]]&gt;=6,"Bulk Order","-")</f>
        <v>-</v>
      </c>
    </row>
    <row r="6381" spans="1:16" ht="14.25" customHeight="1" x14ac:dyDescent="0.3">
      <c r="A6381" s="6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9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/>
      <c r="N6381" s="1" t="s">
        <v>34</v>
      </c>
      <c r="O6381" s="7">
        <f t="shared" si="200"/>
        <v>2211.4175999999998</v>
      </c>
      <c r="P6381" s="1" t="str">
        <f>IF(Table1[[#This Row],[quantity]]&gt;=6,"Bulk Order","-")</f>
        <v>-</v>
      </c>
    </row>
    <row r="6382" spans="1:16" ht="14.25" customHeight="1" x14ac:dyDescent="0.3">
      <c r="A6382" s="6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9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/>
      <c r="N6382" s="1" t="s">
        <v>48</v>
      </c>
      <c r="O6382" s="7">
        <f t="shared" si="200"/>
        <v>3715.0194000000001</v>
      </c>
      <c r="P6382" s="1" t="str">
        <f>IF(Table1[[#This Row],[quantity]]&gt;=6,"Bulk Order","-")</f>
        <v>-</v>
      </c>
    </row>
    <row r="6383" spans="1:16" ht="14.25" customHeight="1" x14ac:dyDescent="0.3">
      <c r="A6383" s="6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9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/>
      <c r="N6383" s="1" t="s">
        <v>17</v>
      </c>
      <c r="O6383" s="7">
        <f t="shared" si="200"/>
        <v>4277.1360000000004</v>
      </c>
      <c r="P6383" s="1" t="str">
        <f>IF(Table1[[#This Row],[quantity]]&gt;=6,"Bulk Order","-")</f>
        <v>-</v>
      </c>
    </row>
    <row r="6384" spans="1:16" ht="14.25" customHeight="1" x14ac:dyDescent="0.3">
      <c r="A6384" s="6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9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/>
      <c r="N6384" s="1" t="s">
        <v>39</v>
      </c>
      <c r="O6384" s="7">
        <f t="shared" si="200"/>
        <v>2376.4140000000002</v>
      </c>
      <c r="P6384" s="1" t="str">
        <f>IF(Table1[[#This Row],[quantity]]&gt;=6,"Bulk Order","-")</f>
        <v>Bulk Order</v>
      </c>
    </row>
    <row r="6385" spans="1:16" ht="14.25" customHeight="1" x14ac:dyDescent="0.3">
      <c r="A6385" s="6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9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/>
      <c r="N6385" s="1" t="s">
        <v>28</v>
      </c>
      <c r="O6385" s="7">
        <f t="shared" si="200"/>
        <v>1594.3512000000001</v>
      </c>
      <c r="P6385" s="1" t="str">
        <f>IF(Table1[[#This Row],[quantity]]&gt;=6,"Bulk Order","-")</f>
        <v>-</v>
      </c>
    </row>
    <row r="6386" spans="1:16" ht="14.25" customHeight="1" x14ac:dyDescent="0.3">
      <c r="A6386" s="6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9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/>
      <c r="N6386" s="1" t="s">
        <v>48</v>
      </c>
      <c r="O6386" s="7">
        <f t="shared" si="200"/>
        <v>2106.4247999999998</v>
      </c>
      <c r="P6386" s="1" t="str">
        <f>IF(Table1[[#This Row],[quantity]]&gt;=6,"Bulk Order","-")</f>
        <v>-</v>
      </c>
    </row>
    <row r="6387" spans="1:16" ht="14.25" customHeight="1" x14ac:dyDescent="0.3">
      <c r="A6387" s="6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9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/>
      <c r="N6387" s="1" t="s">
        <v>17</v>
      </c>
      <c r="O6387" s="7">
        <f t="shared" si="200"/>
        <v>1097.1741999999999</v>
      </c>
      <c r="P6387" s="1" t="str">
        <f>IF(Table1[[#This Row],[quantity]]&gt;=6,"Bulk Order","-")</f>
        <v>-</v>
      </c>
    </row>
    <row r="6388" spans="1:16" ht="14.25" customHeight="1" x14ac:dyDescent="0.3">
      <c r="A6388" s="6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9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/>
      <c r="N6388" s="1" t="s">
        <v>39</v>
      </c>
      <c r="O6388" s="7">
        <f t="shared" si="200"/>
        <v>1266.7049999999999</v>
      </c>
      <c r="P6388" s="1" t="str">
        <f>IF(Table1[[#This Row],[quantity]]&gt;=6,"Bulk Order","-")</f>
        <v>Bulk Order</v>
      </c>
    </row>
    <row r="6389" spans="1:16" ht="14.25" customHeight="1" x14ac:dyDescent="0.3">
      <c r="A6389" s="6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9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/>
      <c r="N6389" s="1" t="s">
        <v>39</v>
      </c>
      <c r="O6389" s="7">
        <f t="shared" si="200"/>
        <v>1046.0702000000001</v>
      </c>
      <c r="P6389" s="1" t="str">
        <f>IF(Table1[[#This Row],[quantity]]&gt;=6,"Bulk Order","-")</f>
        <v>Bulk Order</v>
      </c>
    </row>
    <row r="6390" spans="1:16" ht="14.25" customHeight="1" x14ac:dyDescent="0.3">
      <c r="A6390" s="6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9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/>
      <c r="N6390" s="1" t="s">
        <v>17</v>
      </c>
      <c r="O6390" s="7">
        <f t="shared" si="200"/>
        <v>1190.9471999999998</v>
      </c>
      <c r="P6390" s="1" t="str">
        <f>IF(Table1[[#This Row],[quantity]]&gt;=6,"Bulk Order","-")</f>
        <v>-</v>
      </c>
    </row>
    <row r="6391" spans="1:16" ht="14.25" customHeight="1" x14ac:dyDescent="0.3">
      <c r="A6391" s="6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9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/>
      <c r="N6391" s="1" t="s">
        <v>48</v>
      </c>
      <c r="O6391" s="7">
        <f t="shared" si="200"/>
        <v>1363.4304</v>
      </c>
      <c r="P6391" s="1" t="str">
        <f>IF(Table1[[#This Row],[quantity]]&gt;=6,"Bulk Order","-")</f>
        <v>-</v>
      </c>
    </row>
    <row r="6392" spans="1:16" ht="14.25" customHeight="1" x14ac:dyDescent="0.3">
      <c r="A6392" s="6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9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/>
      <c r="N6392" s="1" t="s">
        <v>23</v>
      </c>
      <c r="O6392" s="7">
        <f t="shared" si="200"/>
        <v>374.31559999999996</v>
      </c>
      <c r="P6392" s="1" t="str">
        <f>IF(Table1[[#This Row],[quantity]]&gt;=6,"Bulk Order","-")</f>
        <v>-</v>
      </c>
    </row>
    <row r="6393" spans="1:16" ht="14.25" customHeight="1" x14ac:dyDescent="0.3">
      <c r="A6393" s="6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9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/>
      <c r="N6393" s="1" t="s">
        <v>34</v>
      </c>
      <c r="O6393" s="7">
        <f t="shared" si="200"/>
        <v>1204.3184999999999</v>
      </c>
      <c r="P6393" s="1" t="str">
        <f>IF(Table1[[#This Row],[quantity]]&gt;=6,"Bulk Order","-")</f>
        <v>-</v>
      </c>
    </row>
    <row r="6394" spans="1:16" ht="14.25" customHeight="1" x14ac:dyDescent="0.3">
      <c r="A6394" s="6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9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/>
      <c r="N6394" s="1" t="s">
        <v>17</v>
      </c>
      <c r="O6394" s="7">
        <f t="shared" si="200"/>
        <v>1077.4854</v>
      </c>
      <c r="P6394" s="1" t="str">
        <f>IF(Table1[[#This Row],[quantity]]&gt;=6,"Bulk Order","-")</f>
        <v>-</v>
      </c>
    </row>
    <row r="6395" spans="1:16" ht="14.25" customHeight="1" x14ac:dyDescent="0.3">
      <c r="A6395" s="6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9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/>
      <c r="N6395" s="1" t="s">
        <v>34</v>
      </c>
      <c r="O6395" s="7">
        <f t="shared" si="200"/>
        <v>1998.3899999999999</v>
      </c>
      <c r="P6395" s="1" t="str">
        <f>IF(Table1[[#This Row],[quantity]]&gt;=6,"Bulk Order","-")</f>
        <v>Bulk Order</v>
      </c>
    </row>
    <row r="6396" spans="1:16" ht="14.25" customHeight="1" x14ac:dyDescent="0.3">
      <c r="A6396" s="6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9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/>
      <c r="N6396" s="1" t="s">
        <v>39</v>
      </c>
      <c r="O6396" s="7">
        <f t="shared" si="200"/>
        <v>2747.4213</v>
      </c>
      <c r="P6396" s="1" t="str">
        <f>IF(Table1[[#This Row],[quantity]]&gt;=6,"Bulk Order","-")</f>
        <v>Bulk Order</v>
      </c>
    </row>
    <row r="6397" spans="1:16" ht="14.25" customHeight="1" x14ac:dyDescent="0.3">
      <c r="A6397" s="6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9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/>
      <c r="N6397" s="1" t="s">
        <v>39</v>
      </c>
      <c r="O6397" s="7">
        <f t="shared" si="200"/>
        <v>1401.0053</v>
      </c>
      <c r="P6397" s="1" t="str">
        <f>IF(Table1[[#This Row],[quantity]]&gt;=6,"Bulk Order","-")</f>
        <v>-</v>
      </c>
    </row>
    <row r="6398" spans="1:16" ht="14.25" customHeight="1" x14ac:dyDescent="0.3">
      <c r="A6398" s="6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9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/>
      <c r="N6398" s="1" t="s">
        <v>23</v>
      </c>
      <c r="O6398" s="7">
        <f t="shared" si="200"/>
        <v>2723.2320000000004</v>
      </c>
      <c r="P6398" s="1" t="str">
        <f>IF(Table1[[#This Row],[quantity]]&gt;=6,"Bulk Order","-")</f>
        <v>-</v>
      </c>
    </row>
    <row r="6399" spans="1:16" ht="14.25" customHeight="1" x14ac:dyDescent="0.3">
      <c r="A6399" s="6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9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/>
      <c r="N6399" s="1" t="s">
        <v>48</v>
      </c>
      <c r="O6399" s="7">
        <f t="shared" si="200"/>
        <v>725.47199999999998</v>
      </c>
      <c r="P6399" s="1" t="str">
        <f>IF(Table1[[#This Row],[quantity]]&gt;=6,"Bulk Order","-")</f>
        <v>Bulk Order</v>
      </c>
    </row>
    <row r="6400" spans="1:16" ht="14.25" customHeight="1" x14ac:dyDescent="0.3">
      <c r="A6400" s="6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9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/>
      <c r="N6400" s="1" t="s">
        <v>34</v>
      </c>
      <c r="O6400" s="7">
        <f t="shared" si="200"/>
        <v>2687.7690000000002</v>
      </c>
      <c r="P6400" s="1" t="str">
        <f>IF(Table1[[#This Row],[quantity]]&gt;=6,"Bulk Order","-")</f>
        <v>-</v>
      </c>
    </row>
    <row r="6401" spans="1:16" ht="14.25" customHeight="1" x14ac:dyDescent="0.3">
      <c r="A6401" s="6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9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/>
      <c r="N6401" s="1" t="s">
        <v>17</v>
      </c>
      <c r="O6401" s="7">
        <f t="shared" si="200"/>
        <v>1118.991</v>
      </c>
      <c r="P6401" s="1" t="str">
        <f>IF(Table1[[#This Row],[quantity]]&gt;=6,"Bulk Order","-")</f>
        <v>-</v>
      </c>
    </row>
    <row r="6402" spans="1:16" ht="14.25" customHeight="1" x14ac:dyDescent="0.3">
      <c r="A6402" s="6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9"/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/>
      <c r="N6402" s="1" t="s">
        <v>39</v>
      </c>
      <c r="O6402" s="7">
        <f t="shared" si="200"/>
        <v>3413.6771000000003</v>
      </c>
      <c r="P6402" s="1" t="str">
        <f>IF(Table1[[#This Row],[quantity]]&gt;=6,"Bulk Order","-")</f>
        <v>-</v>
      </c>
    </row>
    <row r="6403" spans="1:16" ht="14.25" customHeight="1" x14ac:dyDescent="0.3">
      <c r="A6403" s="6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ref="F6403:F6466" si="201">D6403*E6403</f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/>
      <c r="N6403" s="1" t="s">
        <v>28</v>
      </c>
      <c r="O6403" s="7">
        <f t="shared" ref="O6403:O6466" si="202">D6403-F6403</f>
        <v>1091.7180000000001</v>
      </c>
      <c r="P6403" s="1" t="str">
        <f>IF(Table1[[#This Row],[quantity]]&gt;=6,"Bulk Order","-")</f>
        <v>Bulk Order</v>
      </c>
    </row>
    <row r="6404" spans="1:16" ht="14.25" customHeight="1" x14ac:dyDescent="0.3">
      <c r="A6404" s="6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1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/>
      <c r="N6404" s="1" t="s">
        <v>17</v>
      </c>
      <c r="O6404" s="7">
        <f t="shared" si="202"/>
        <v>3496.9023000000002</v>
      </c>
      <c r="P6404" s="1" t="str">
        <f>IF(Table1[[#This Row],[quantity]]&gt;=6,"Bulk Order","-")</f>
        <v>Bulk Order</v>
      </c>
    </row>
    <row r="6405" spans="1:16" ht="14.25" customHeight="1" x14ac:dyDescent="0.3">
      <c r="A6405" s="6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1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/>
      <c r="N6405" s="1" t="s">
        <v>48</v>
      </c>
      <c r="O6405" s="7">
        <f t="shared" si="202"/>
        <v>214.32140000000001</v>
      </c>
      <c r="P6405" s="1" t="str">
        <f>IF(Table1[[#This Row],[quantity]]&gt;=6,"Bulk Order","-")</f>
        <v>-</v>
      </c>
    </row>
    <row r="6406" spans="1:16" ht="14.25" customHeight="1" x14ac:dyDescent="0.3">
      <c r="A6406" s="6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1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/>
      <c r="N6406" s="1" t="s">
        <v>28</v>
      </c>
      <c r="O6406" s="7">
        <f t="shared" si="202"/>
        <v>2325.8456999999999</v>
      </c>
      <c r="P6406" s="1" t="str">
        <f>IF(Table1[[#This Row],[quantity]]&gt;=6,"Bulk Order","-")</f>
        <v>-</v>
      </c>
    </row>
    <row r="6407" spans="1:16" ht="14.25" customHeight="1" x14ac:dyDescent="0.3">
      <c r="A6407" s="6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1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/>
      <c r="N6407" s="1" t="s">
        <v>39</v>
      </c>
      <c r="O6407" s="7">
        <f t="shared" si="202"/>
        <v>1171.5</v>
      </c>
      <c r="P6407" s="1" t="str">
        <f>IF(Table1[[#This Row],[quantity]]&gt;=6,"Bulk Order","-")</f>
        <v>-</v>
      </c>
    </row>
    <row r="6408" spans="1:16" ht="14.25" customHeight="1" x14ac:dyDescent="0.3">
      <c r="A6408" s="6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1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/>
      <c r="N6408" s="1" t="s">
        <v>39</v>
      </c>
      <c r="O6408" s="7">
        <f t="shared" si="202"/>
        <v>2030.31</v>
      </c>
      <c r="P6408" s="1" t="str">
        <f>IF(Table1[[#This Row],[quantity]]&gt;=6,"Bulk Order","-")</f>
        <v>-</v>
      </c>
    </row>
    <row r="6409" spans="1:16" ht="14.25" customHeight="1" x14ac:dyDescent="0.3">
      <c r="A6409" s="6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1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/>
      <c r="N6409" s="1" t="s">
        <v>17</v>
      </c>
      <c r="O6409" s="7">
        <f t="shared" si="202"/>
        <v>2090.114</v>
      </c>
      <c r="P6409" s="1" t="str">
        <f>IF(Table1[[#This Row],[quantity]]&gt;=6,"Bulk Order","-")</f>
        <v>Bulk Order</v>
      </c>
    </row>
    <row r="6410" spans="1:16" ht="14.25" customHeight="1" x14ac:dyDescent="0.3">
      <c r="A6410" s="6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1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/>
      <c r="N6410" s="1" t="s">
        <v>48</v>
      </c>
      <c r="O6410" s="7">
        <f t="shared" si="202"/>
        <v>3885.9323999999997</v>
      </c>
      <c r="P6410" s="1" t="str">
        <f>IF(Table1[[#This Row],[quantity]]&gt;=6,"Bulk Order","-")</f>
        <v>-</v>
      </c>
    </row>
    <row r="6411" spans="1:16" ht="14.25" customHeight="1" x14ac:dyDescent="0.3">
      <c r="A6411" s="6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1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/>
      <c r="N6411" s="1" t="s">
        <v>39</v>
      </c>
      <c r="O6411" s="7">
        <f t="shared" si="202"/>
        <v>2441.4467</v>
      </c>
      <c r="P6411" s="1" t="str">
        <f>IF(Table1[[#This Row],[quantity]]&gt;=6,"Bulk Order","-")</f>
        <v>-</v>
      </c>
    </row>
    <row r="6412" spans="1:16" ht="14.25" customHeight="1" x14ac:dyDescent="0.3">
      <c r="A6412" s="6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1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/>
      <c r="N6412" s="1" t="s">
        <v>39</v>
      </c>
      <c r="O6412" s="7">
        <f t="shared" si="202"/>
        <v>1638.3276000000001</v>
      </c>
      <c r="P6412" s="1" t="str">
        <f>IF(Table1[[#This Row],[quantity]]&gt;=6,"Bulk Order","-")</f>
        <v>-</v>
      </c>
    </row>
    <row r="6413" spans="1:16" ht="14.25" customHeight="1" x14ac:dyDescent="0.3">
      <c r="A6413" s="6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1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/>
      <c r="N6413" s="1" t="s">
        <v>28</v>
      </c>
      <c r="O6413" s="7">
        <f t="shared" si="202"/>
        <v>901.69280000000003</v>
      </c>
      <c r="P6413" s="1" t="str">
        <f>IF(Table1[[#This Row],[quantity]]&gt;=6,"Bulk Order","-")</f>
        <v>-</v>
      </c>
    </row>
    <row r="6414" spans="1:16" ht="14.25" customHeight="1" x14ac:dyDescent="0.3">
      <c r="A6414" s="6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1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/>
      <c r="N6414" s="1" t="s">
        <v>39</v>
      </c>
      <c r="O6414" s="7">
        <f t="shared" si="202"/>
        <v>1693.9701000000002</v>
      </c>
      <c r="P6414" s="1" t="str">
        <f>IF(Table1[[#This Row],[quantity]]&gt;=6,"Bulk Order","-")</f>
        <v>-</v>
      </c>
    </row>
    <row r="6415" spans="1:16" ht="14.25" customHeight="1" x14ac:dyDescent="0.3">
      <c r="A6415" s="6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1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/>
      <c r="N6415" s="1" t="s">
        <v>39</v>
      </c>
      <c r="O6415" s="7">
        <f t="shared" si="202"/>
        <v>489.24599999999998</v>
      </c>
      <c r="P6415" s="1" t="str">
        <f>IF(Table1[[#This Row],[quantity]]&gt;=6,"Bulk Order","-")</f>
        <v>-</v>
      </c>
    </row>
    <row r="6416" spans="1:16" ht="14.25" customHeight="1" x14ac:dyDescent="0.3">
      <c r="A6416" s="6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1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/>
      <c r="N6416" s="1" t="s">
        <v>48</v>
      </c>
      <c r="O6416" s="7">
        <f t="shared" si="202"/>
        <v>2287.8514999999998</v>
      </c>
      <c r="P6416" s="1" t="str">
        <f>IF(Table1[[#This Row],[quantity]]&gt;=6,"Bulk Order","-")</f>
        <v>-</v>
      </c>
    </row>
    <row r="6417" spans="1:16" ht="14.25" customHeight="1" x14ac:dyDescent="0.3">
      <c r="A6417" s="6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1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/>
      <c r="N6417" s="1" t="s">
        <v>48</v>
      </c>
      <c r="O6417" s="7">
        <f t="shared" si="202"/>
        <v>931.47739999999999</v>
      </c>
      <c r="P6417" s="1" t="str">
        <f>IF(Table1[[#This Row],[quantity]]&gt;=6,"Bulk Order","-")</f>
        <v>Bulk Order</v>
      </c>
    </row>
    <row r="6418" spans="1:16" ht="14.25" customHeight="1" x14ac:dyDescent="0.3">
      <c r="A6418" s="6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1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/>
      <c r="N6418" s="1" t="s">
        <v>34</v>
      </c>
      <c r="O6418" s="7">
        <f t="shared" si="202"/>
        <v>1734.4470000000001</v>
      </c>
      <c r="P6418" s="1" t="str">
        <f>IF(Table1[[#This Row],[quantity]]&gt;=6,"Bulk Order","-")</f>
        <v>-</v>
      </c>
    </row>
    <row r="6419" spans="1:16" ht="14.25" customHeight="1" x14ac:dyDescent="0.3">
      <c r="A6419" s="6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1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/>
      <c r="N6419" s="1" t="s">
        <v>28</v>
      </c>
      <c r="O6419" s="7">
        <f t="shared" si="202"/>
        <v>2989.9386</v>
      </c>
      <c r="P6419" s="1" t="str">
        <f>IF(Table1[[#This Row],[quantity]]&gt;=6,"Bulk Order","-")</f>
        <v>Bulk Order</v>
      </c>
    </row>
    <row r="6420" spans="1:16" ht="14.25" customHeight="1" x14ac:dyDescent="0.3">
      <c r="A6420" s="6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1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/>
      <c r="N6420" s="1" t="s">
        <v>28</v>
      </c>
      <c r="O6420" s="7">
        <f t="shared" si="202"/>
        <v>1388.3879999999999</v>
      </c>
      <c r="P6420" s="1" t="str">
        <f>IF(Table1[[#This Row],[quantity]]&gt;=6,"Bulk Order","-")</f>
        <v>-</v>
      </c>
    </row>
    <row r="6421" spans="1:16" ht="14.25" customHeight="1" x14ac:dyDescent="0.3">
      <c r="A6421" s="6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1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/>
      <c r="N6421" s="1" t="s">
        <v>48</v>
      </c>
      <c r="O6421" s="7">
        <f t="shared" si="202"/>
        <v>2145.9072000000001</v>
      </c>
      <c r="P6421" s="1" t="str">
        <f>IF(Table1[[#This Row],[quantity]]&gt;=6,"Bulk Order","-")</f>
        <v>-</v>
      </c>
    </row>
    <row r="6422" spans="1:16" ht="14.25" customHeight="1" x14ac:dyDescent="0.3">
      <c r="A6422" s="6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1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/>
      <c r="N6422" s="1" t="s">
        <v>48</v>
      </c>
      <c r="O6422" s="7">
        <f t="shared" si="202"/>
        <v>1246.4964</v>
      </c>
      <c r="P6422" s="1" t="str">
        <f>IF(Table1[[#This Row],[quantity]]&gt;=6,"Bulk Order","-")</f>
        <v>-</v>
      </c>
    </row>
    <row r="6423" spans="1:16" ht="14.25" customHeight="1" x14ac:dyDescent="0.3">
      <c r="A6423" s="6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1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/>
      <c r="N6423" s="1" t="s">
        <v>39</v>
      </c>
      <c r="O6423" s="7">
        <f t="shared" si="202"/>
        <v>177.97560000000001</v>
      </c>
      <c r="P6423" s="1" t="str">
        <f>IF(Table1[[#This Row],[quantity]]&gt;=6,"Bulk Order","-")</f>
        <v>-</v>
      </c>
    </row>
    <row r="6424" spans="1:16" ht="14.25" customHeight="1" x14ac:dyDescent="0.3">
      <c r="A6424" s="6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1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/>
      <c r="N6424" s="1" t="s">
        <v>28</v>
      </c>
      <c r="O6424" s="7">
        <f t="shared" si="202"/>
        <v>4608.3935999999994</v>
      </c>
      <c r="P6424" s="1" t="str">
        <f>IF(Table1[[#This Row],[quantity]]&gt;=6,"Bulk Order","-")</f>
        <v>Bulk Order</v>
      </c>
    </row>
    <row r="6425" spans="1:16" ht="14.25" customHeight="1" x14ac:dyDescent="0.3">
      <c r="A6425" s="6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1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/>
      <c r="N6425" s="1" t="s">
        <v>17</v>
      </c>
      <c r="O6425" s="7">
        <f t="shared" si="202"/>
        <v>1000.932</v>
      </c>
      <c r="P6425" s="1" t="str">
        <f>IF(Table1[[#This Row],[quantity]]&gt;=6,"Bulk Order","-")</f>
        <v>-</v>
      </c>
    </row>
    <row r="6426" spans="1:16" ht="14.25" customHeight="1" x14ac:dyDescent="0.3">
      <c r="A6426" s="6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1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/>
      <c r="N6426" s="1" t="s">
        <v>17</v>
      </c>
      <c r="O6426" s="7">
        <f t="shared" si="202"/>
        <v>1833.9396000000002</v>
      </c>
      <c r="P6426" s="1" t="str">
        <f>IF(Table1[[#This Row],[quantity]]&gt;=6,"Bulk Order","-")</f>
        <v>-</v>
      </c>
    </row>
    <row r="6427" spans="1:16" ht="14.25" customHeight="1" x14ac:dyDescent="0.3">
      <c r="A6427" s="6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1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/>
      <c r="N6427" s="1" t="s">
        <v>28</v>
      </c>
      <c r="O6427" s="7">
        <f t="shared" si="202"/>
        <v>1784.9678999999999</v>
      </c>
      <c r="P6427" s="1" t="str">
        <f>IF(Table1[[#This Row],[quantity]]&gt;=6,"Bulk Order","-")</f>
        <v>-</v>
      </c>
    </row>
    <row r="6428" spans="1:16" ht="14.25" customHeight="1" x14ac:dyDescent="0.3">
      <c r="A6428" s="6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1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/>
      <c r="N6428" s="1" t="s">
        <v>23</v>
      </c>
      <c r="O6428" s="7">
        <f t="shared" si="202"/>
        <v>3242.9664000000002</v>
      </c>
      <c r="P6428" s="1" t="str">
        <f>IF(Table1[[#This Row],[quantity]]&gt;=6,"Bulk Order","-")</f>
        <v>Bulk Order</v>
      </c>
    </row>
    <row r="6429" spans="1:16" ht="14.25" customHeight="1" x14ac:dyDescent="0.3">
      <c r="A6429" s="6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1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/>
      <c r="N6429" s="1" t="s">
        <v>34</v>
      </c>
      <c r="O6429" s="7">
        <f t="shared" si="202"/>
        <v>456.94890000000004</v>
      </c>
      <c r="P6429" s="1" t="str">
        <f>IF(Table1[[#This Row],[quantity]]&gt;=6,"Bulk Order","-")</f>
        <v>Bulk Order</v>
      </c>
    </row>
    <row r="6430" spans="1:16" ht="14.25" customHeight="1" x14ac:dyDescent="0.3">
      <c r="A6430" s="6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1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/>
      <c r="N6430" s="1" t="s">
        <v>23</v>
      </c>
      <c r="O6430" s="7">
        <f t="shared" si="202"/>
        <v>1664.6804999999999</v>
      </c>
      <c r="P6430" s="1" t="str">
        <f>IF(Table1[[#This Row],[quantity]]&gt;=6,"Bulk Order","-")</f>
        <v>Bulk Order</v>
      </c>
    </row>
    <row r="6431" spans="1:16" ht="14.25" customHeight="1" x14ac:dyDescent="0.3">
      <c r="A6431" s="6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1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/>
      <c r="N6431" s="1" t="s">
        <v>28</v>
      </c>
      <c r="O6431" s="7">
        <f t="shared" si="202"/>
        <v>1071.5964000000001</v>
      </c>
      <c r="P6431" s="1" t="str">
        <f>IF(Table1[[#This Row],[quantity]]&gt;=6,"Bulk Order","-")</f>
        <v>Bulk Order</v>
      </c>
    </row>
    <row r="6432" spans="1:16" ht="14.25" customHeight="1" x14ac:dyDescent="0.3">
      <c r="A6432" s="6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1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/>
      <c r="N6432" s="1" t="s">
        <v>28</v>
      </c>
      <c r="O6432" s="7">
        <f t="shared" si="202"/>
        <v>2267.7788</v>
      </c>
      <c r="P6432" s="1" t="str">
        <f>IF(Table1[[#This Row],[quantity]]&gt;=6,"Bulk Order","-")</f>
        <v>-</v>
      </c>
    </row>
    <row r="6433" spans="1:16" ht="14.25" customHeight="1" x14ac:dyDescent="0.3">
      <c r="A6433" s="6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1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/>
      <c r="N6433" s="1" t="s">
        <v>17</v>
      </c>
      <c r="O6433" s="7">
        <f t="shared" si="202"/>
        <v>2948.9962</v>
      </c>
      <c r="P6433" s="1" t="str">
        <f>IF(Table1[[#This Row],[quantity]]&gt;=6,"Bulk Order","-")</f>
        <v>-</v>
      </c>
    </row>
    <row r="6434" spans="1:16" ht="14.25" customHeight="1" x14ac:dyDescent="0.3">
      <c r="A6434" s="6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1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/>
      <c r="N6434" s="1" t="s">
        <v>23</v>
      </c>
      <c r="O6434" s="7">
        <f t="shared" si="202"/>
        <v>714.07260000000008</v>
      </c>
      <c r="P6434" s="1" t="str">
        <f>IF(Table1[[#This Row],[quantity]]&gt;=6,"Bulk Order","-")</f>
        <v>-</v>
      </c>
    </row>
    <row r="6435" spans="1:16" ht="14.25" customHeight="1" x14ac:dyDescent="0.3">
      <c r="A6435" s="6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1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/>
      <c r="N6435" s="1" t="s">
        <v>17</v>
      </c>
      <c r="O6435" s="7">
        <f t="shared" si="202"/>
        <v>2278.8180000000002</v>
      </c>
      <c r="P6435" s="1" t="str">
        <f>IF(Table1[[#This Row],[quantity]]&gt;=6,"Bulk Order","-")</f>
        <v>Bulk Order</v>
      </c>
    </row>
    <row r="6436" spans="1:16" ht="14.25" customHeight="1" x14ac:dyDescent="0.3">
      <c r="A6436" s="6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1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/>
      <c r="N6436" s="1" t="s">
        <v>34</v>
      </c>
      <c r="O6436" s="7">
        <f t="shared" si="202"/>
        <v>962.46080000000006</v>
      </c>
      <c r="P6436" s="1" t="str">
        <f>IF(Table1[[#This Row],[quantity]]&gt;=6,"Bulk Order","-")</f>
        <v>-</v>
      </c>
    </row>
    <row r="6437" spans="1:16" ht="14.25" customHeight="1" x14ac:dyDescent="0.3">
      <c r="A6437" s="6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1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/>
      <c r="N6437" s="1" t="s">
        <v>34</v>
      </c>
      <c r="O6437" s="7">
        <f t="shared" si="202"/>
        <v>867.96749999999997</v>
      </c>
      <c r="P6437" s="1" t="str">
        <f>IF(Table1[[#This Row],[quantity]]&gt;=6,"Bulk Order","-")</f>
        <v>-</v>
      </c>
    </row>
    <row r="6438" spans="1:16" ht="14.25" customHeight="1" x14ac:dyDescent="0.3">
      <c r="A6438" s="6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1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/>
      <c r="N6438" s="1" t="s">
        <v>28</v>
      </c>
      <c r="O6438" s="7">
        <f t="shared" si="202"/>
        <v>955.96269999999993</v>
      </c>
      <c r="P6438" s="1" t="str">
        <f>IF(Table1[[#This Row],[quantity]]&gt;=6,"Bulk Order","-")</f>
        <v>-</v>
      </c>
    </row>
    <row r="6439" spans="1:16" ht="14.25" customHeight="1" x14ac:dyDescent="0.3">
      <c r="A6439" s="6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1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/>
      <c r="N6439" s="1" t="s">
        <v>17</v>
      </c>
      <c r="O6439" s="7">
        <f t="shared" si="202"/>
        <v>1356.7725</v>
      </c>
      <c r="P6439" s="1" t="str">
        <f>IF(Table1[[#This Row],[quantity]]&gt;=6,"Bulk Order","-")</f>
        <v>-</v>
      </c>
    </row>
    <row r="6440" spans="1:16" ht="14.25" customHeight="1" x14ac:dyDescent="0.3">
      <c r="A6440" s="6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1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/>
      <c r="N6440" s="1" t="s">
        <v>48</v>
      </c>
      <c r="O6440" s="7">
        <f t="shared" si="202"/>
        <v>1035.9272000000001</v>
      </c>
      <c r="P6440" s="1" t="str">
        <f>IF(Table1[[#This Row],[quantity]]&gt;=6,"Bulk Order","-")</f>
        <v>-</v>
      </c>
    </row>
    <row r="6441" spans="1:16" ht="14.25" customHeight="1" x14ac:dyDescent="0.3">
      <c r="A6441" s="6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1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/>
      <c r="N6441" s="1" t="s">
        <v>39</v>
      </c>
      <c r="O6441" s="7">
        <f t="shared" si="202"/>
        <v>1055.7284</v>
      </c>
      <c r="P6441" s="1" t="str">
        <f>IF(Table1[[#This Row],[quantity]]&gt;=6,"Bulk Order","-")</f>
        <v>-</v>
      </c>
    </row>
    <row r="6442" spans="1:16" ht="14.25" customHeight="1" x14ac:dyDescent="0.3">
      <c r="A6442" s="6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1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/>
      <c r="N6442" s="1" t="s">
        <v>34</v>
      </c>
      <c r="O6442" s="7">
        <f t="shared" si="202"/>
        <v>3033.6479999999997</v>
      </c>
      <c r="P6442" s="1" t="str">
        <f>IF(Table1[[#This Row],[quantity]]&gt;=6,"Bulk Order","-")</f>
        <v>Bulk Order</v>
      </c>
    </row>
    <row r="6443" spans="1:16" ht="14.25" customHeight="1" x14ac:dyDescent="0.3">
      <c r="A6443" s="6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1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/>
      <c r="N6443" s="1" t="s">
        <v>48</v>
      </c>
      <c r="O6443" s="7">
        <f t="shared" si="202"/>
        <v>176.93520000000001</v>
      </c>
      <c r="P6443" s="1" t="str">
        <f>IF(Table1[[#This Row],[quantity]]&gt;=6,"Bulk Order","-")</f>
        <v>-</v>
      </c>
    </row>
    <row r="6444" spans="1:16" ht="14.25" customHeight="1" x14ac:dyDescent="0.3">
      <c r="A6444" s="6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1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/>
      <c r="N6444" s="1" t="s">
        <v>34</v>
      </c>
      <c r="O6444" s="7">
        <f t="shared" si="202"/>
        <v>1399.8743999999999</v>
      </c>
      <c r="P6444" s="1" t="str">
        <f>IF(Table1[[#This Row],[quantity]]&gt;=6,"Bulk Order","-")</f>
        <v>-</v>
      </c>
    </row>
    <row r="6445" spans="1:16" ht="14.25" customHeight="1" x14ac:dyDescent="0.3">
      <c r="A6445" s="6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1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/>
      <c r="N6445" s="1" t="s">
        <v>48</v>
      </c>
      <c r="O6445" s="7">
        <f t="shared" si="202"/>
        <v>1016.3769</v>
      </c>
      <c r="P6445" s="1" t="str">
        <f>IF(Table1[[#This Row],[quantity]]&gt;=6,"Bulk Order","-")</f>
        <v>-</v>
      </c>
    </row>
    <row r="6446" spans="1:16" ht="14.25" customHeight="1" x14ac:dyDescent="0.3">
      <c r="A6446" s="6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1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/>
      <c r="N6446" s="1" t="s">
        <v>48</v>
      </c>
      <c r="O6446" s="7">
        <f t="shared" si="202"/>
        <v>3403.7549999999997</v>
      </c>
      <c r="P6446" s="1" t="str">
        <f>IF(Table1[[#This Row],[quantity]]&gt;=6,"Bulk Order","-")</f>
        <v>-</v>
      </c>
    </row>
    <row r="6447" spans="1:16" ht="14.25" customHeight="1" x14ac:dyDescent="0.3">
      <c r="A6447" s="6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1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/>
      <c r="N6447" s="1" t="s">
        <v>28</v>
      </c>
      <c r="O6447" s="7">
        <f t="shared" si="202"/>
        <v>768.76960000000008</v>
      </c>
      <c r="P6447" s="1" t="str">
        <f>IF(Table1[[#This Row],[quantity]]&gt;=6,"Bulk Order","-")</f>
        <v>Bulk Order</v>
      </c>
    </row>
    <row r="6448" spans="1:16" ht="14.25" customHeight="1" x14ac:dyDescent="0.3">
      <c r="A6448" s="6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1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/>
      <c r="N6448" s="1" t="s">
        <v>48</v>
      </c>
      <c r="O6448" s="7">
        <f t="shared" si="202"/>
        <v>3390.7464</v>
      </c>
      <c r="P6448" s="1" t="str">
        <f>IF(Table1[[#This Row],[quantity]]&gt;=6,"Bulk Order","-")</f>
        <v>Bulk Order</v>
      </c>
    </row>
    <row r="6449" spans="1:16" ht="14.25" customHeight="1" x14ac:dyDescent="0.3">
      <c r="A6449" s="6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1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/>
      <c r="N6449" s="1" t="s">
        <v>23</v>
      </c>
      <c r="O6449" s="7">
        <f t="shared" si="202"/>
        <v>673.58879999999999</v>
      </c>
      <c r="P6449" s="1" t="str">
        <f>IF(Table1[[#This Row],[quantity]]&gt;=6,"Bulk Order","-")</f>
        <v>Bulk Order</v>
      </c>
    </row>
    <row r="6450" spans="1:16" ht="14.25" customHeight="1" x14ac:dyDescent="0.3">
      <c r="A6450" s="6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1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/>
      <c r="N6450" s="1" t="s">
        <v>48</v>
      </c>
      <c r="O6450" s="7">
        <f t="shared" si="202"/>
        <v>1568.7666000000002</v>
      </c>
      <c r="P6450" s="1" t="str">
        <f>IF(Table1[[#This Row],[quantity]]&gt;=6,"Bulk Order","-")</f>
        <v>-</v>
      </c>
    </row>
    <row r="6451" spans="1:16" ht="14.25" customHeight="1" x14ac:dyDescent="0.3">
      <c r="A6451" s="6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1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/>
      <c r="N6451" s="1" t="s">
        <v>17</v>
      </c>
      <c r="O6451" s="7">
        <f t="shared" si="202"/>
        <v>905.96519999999998</v>
      </c>
      <c r="P6451" s="1" t="str">
        <f>IF(Table1[[#This Row],[quantity]]&gt;=6,"Bulk Order","-")</f>
        <v>-</v>
      </c>
    </row>
    <row r="6452" spans="1:16" ht="14.25" customHeight="1" x14ac:dyDescent="0.3">
      <c r="A6452" s="6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1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/>
      <c r="N6452" s="1" t="s">
        <v>48</v>
      </c>
      <c r="O6452" s="7">
        <f t="shared" si="202"/>
        <v>1218.9041999999999</v>
      </c>
      <c r="P6452" s="1" t="str">
        <f>IF(Table1[[#This Row],[quantity]]&gt;=6,"Bulk Order","-")</f>
        <v>Bulk Order</v>
      </c>
    </row>
    <row r="6453" spans="1:16" ht="14.25" customHeight="1" x14ac:dyDescent="0.3">
      <c r="A6453" s="6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1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/>
      <c r="N6453" s="1" t="s">
        <v>17</v>
      </c>
      <c r="O6453" s="7">
        <f t="shared" si="202"/>
        <v>2297.4119999999998</v>
      </c>
      <c r="P6453" s="1" t="str">
        <f>IF(Table1[[#This Row],[quantity]]&gt;=6,"Bulk Order","-")</f>
        <v>-</v>
      </c>
    </row>
    <row r="6454" spans="1:16" ht="14.25" customHeight="1" x14ac:dyDescent="0.3">
      <c r="A6454" s="6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1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/>
      <c r="N6454" s="1" t="s">
        <v>23</v>
      </c>
      <c r="O6454" s="7">
        <f t="shared" si="202"/>
        <v>1996.1916000000001</v>
      </c>
      <c r="P6454" s="1" t="str">
        <f>IF(Table1[[#This Row],[quantity]]&gt;=6,"Bulk Order","-")</f>
        <v>-</v>
      </c>
    </row>
    <row r="6455" spans="1:16" ht="14.25" customHeight="1" x14ac:dyDescent="0.3">
      <c r="A6455" s="6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1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/>
      <c r="N6455" s="1" t="s">
        <v>34</v>
      </c>
      <c r="O6455" s="7">
        <f t="shared" si="202"/>
        <v>484.1748</v>
      </c>
      <c r="P6455" s="1" t="str">
        <f>IF(Table1[[#This Row],[quantity]]&gt;=6,"Bulk Order","-")</f>
        <v>-</v>
      </c>
    </row>
    <row r="6456" spans="1:16" ht="14.25" customHeight="1" x14ac:dyDescent="0.3">
      <c r="A6456" s="6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1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/>
      <c r="N6456" s="1" t="s">
        <v>17</v>
      </c>
      <c r="O6456" s="7">
        <f t="shared" si="202"/>
        <v>308.79939999999999</v>
      </c>
      <c r="P6456" s="1" t="str">
        <f>IF(Table1[[#This Row],[quantity]]&gt;=6,"Bulk Order","-")</f>
        <v>Bulk Order</v>
      </c>
    </row>
    <row r="6457" spans="1:16" ht="14.25" customHeight="1" x14ac:dyDescent="0.3">
      <c r="A6457" s="6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1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/>
      <c r="N6457" s="1" t="s">
        <v>17</v>
      </c>
      <c r="O6457" s="7">
        <f t="shared" si="202"/>
        <v>650.09270000000004</v>
      </c>
      <c r="P6457" s="1" t="str">
        <f>IF(Table1[[#This Row],[quantity]]&gt;=6,"Bulk Order","-")</f>
        <v>Bulk Order</v>
      </c>
    </row>
    <row r="6458" spans="1:16" ht="14.25" customHeight="1" x14ac:dyDescent="0.3">
      <c r="A6458" s="6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1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/>
      <c r="N6458" s="1" t="s">
        <v>34</v>
      </c>
      <c r="O6458" s="7">
        <f t="shared" si="202"/>
        <v>3124.0769999999998</v>
      </c>
      <c r="P6458" s="1" t="str">
        <f>IF(Table1[[#This Row],[quantity]]&gt;=6,"Bulk Order","-")</f>
        <v>Bulk Order</v>
      </c>
    </row>
    <row r="6459" spans="1:16" ht="14.25" customHeight="1" x14ac:dyDescent="0.3">
      <c r="A6459" s="6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1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/>
      <c r="N6459" s="1" t="s">
        <v>17</v>
      </c>
      <c r="O6459" s="7">
        <f t="shared" si="202"/>
        <v>3520.9014999999999</v>
      </c>
      <c r="P6459" s="1" t="str">
        <f>IF(Table1[[#This Row],[quantity]]&gt;=6,"Bulk Order","-")</f>
        <v>-</v>
      </c>
    </row>
    <row r="6460" spans="1:16" ht="14.25" customHeight="1" x14ac:dyDescent="0.3">
      <c r="A6460" s="6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1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/>
      <c r="N6460" s="1" t="s">
        <v>23</v>
      </c>
      <c r="O6460" s="7">
        <f t="shared" si="202"/>
        <v>2256.85</v>
      </c>
      <c r="P6460" s="1" t="str">
        <f>IF(Table1[[#This Row],[quantity]]&gt;=6,"Bulk Order","-")</f>
        <v>-</v>
      </c>
    </row>
    <row r="6461" spans="1:16" ht="14.25" customHeight="1" x14ac:dyDescent="0.3">
      <c r="A6461" s="6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1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/>
      <c r="N6461" s="1" t="s">
        <v>17</v>
      </c>
      <c r="O6461" s="7">
        <f t="shared" si="202"/>
        <v>1477.0680000000002</v>
      </c>
      <c r="P6461" s="1" t="str">
        <f>IF(Table1[[#This Row],[quantity]]&gt;=6,"Bulk Order","-")</f>
        <v>Bulk Order</v>
      </c>
    </row>
    <row r="6462" spans="1:16" ht="14.25" customHeight="1" x14ac:dyDescent="0.3">
      <c r="A6462" s="6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1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/>
      <c r="N6462" s="1" t="s">
        <v>48</v>
      </c>
      <c r="O6462" s="7">
        <f t="shared" si="202"/>
        <v>2343.5828000000001</v>
      </c>
      <c r="P6462" s="1" t="str">
        <f>IF(Table1[[#This Row],[quantity]]&gt;=6,"Bulk Order","-")</f>
        <v>-</v>
      </c>
    </row>
    <row r="6463" spans="1:16" ht="14.25" customHeight="1" x14ac:dyDescent="0.3">
      <c r="A6463" s="6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1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/>
      <c r="N6463" s="1" t="s">
        <v>17</v>
      </c>
      <c r="O6463" s="7">
        <f t="shared" si="202"/>
        <v>1528.7709000000002</v>
      </c>
      <c r="P6463" s="1" t="str">
        <f>IF(Table1[[#This Row],[quantity]]&gt;=6,"Bulk Order","-")</f>
        <v>-</v>
      </c>
    </row>
    <row r="6464" spans="1:16" ht="14.25" customHeight="1" x14ac:dyDescent="0.3">
      <c r="A6464" s="6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1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/>
      <c r="N6464" s="1" t="s">
        <v>48</v>
      </c>
      <c r="O6464" s="7">
        <f t="shared" si="202"/>
        <v>3488.4504000000002</v>
      </c>
      <c r="P6464" s="1" t="str">
        <f>IF(Table1[[#This Row],[quantity]]&gt;=6,"Bulk Order","-")</f>
        <v>Bulk Order</v>
      </c>
    </row>
    <row r="6465" spans="1:16" ht="14.25" customHeight="1" x14ac:dyDescent="0.3">
      <c r="A6465" s="6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1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/>
      <c r="N6465" s="1" t="s">
        <v>28</v>
      </c>
      <c r="O6465" s="7">
        <f t="shared" si="202"/>
        <v>2409.6096000000002</v>
      </c>
      <c r="P6465" s="1" t="str">
        <f>IF(Table1[[#This Row],[quantity]]&gt;=6,"Bulk Order","-")</f>
        <v>-</v>
      </c>
    </row>
    <row r="6466" spans="1:16" ht="14.25" customHeight="1" x14ac:dyDescent="0.3">
      <c r="A6466" s="6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1"/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/>
      <c r="N6466" s="1" t="s">
        <v>28</v>
      </c>
      <c r="O6466" s="7">
        <f t="shared" si="202"/>
        <v>907.60320000000002</v>
      </c>
      <c r="P6466" s="1" t="str">
        <f>IF(Table1[[#This Row],[quantity]]&gt;=6,"Bulk Order","-")</f>
        <v>Bulk Order</v>
      </c>
    </row>
    <row r="6467" spans="1:16" ht="14.25" customHeight="1" x14ac:dyDescent="0.3">
      <c r="A6467" s="6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ref="F6467:F6530" si="203">D6467*E6467</f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/>
      <c r="N6467" s="1" t="s">
        <v>17</v>
      </c>
      <c r="O6467" s="7">
        <f t="shared" ref="O6467:O6530" si="204">D6467-F6467</f>
        <v>3108.4839999999999</v>
      </c>
      <c r="P6467" s="1" t="str">
        <f>IF(Table1[[#This Row],[quantity]]&gt;=6,"Bulk Order","-")</f>
        <v>-</v>
      </c>
    </row>
    <row r="6468" spans="1:16" ht="14.25" customHeight="1" x14ac:dyDescent="0.3">
      <c r="A6468" s="6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3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/>
      <c r="N6468" s="1" t="s">
        <v>34</v>
      </c>
      <c r="O6468" s="7">
        <f t="shared" si="204"/>
        <v>2545.3634999999999</v>
      </c>
      <c r="P6468" s="1" t="str">
        <f>IF(Table1[[#This Row],[quantity]]&gt;=6,"Bulk Order","-")</f>
        <v>Bulk Order</v>
      </c>
    </row>
    <row r="6469" spans="1:16" ht="14.25" customHeight="1" x14ac:dyDescent="0.3">
      <c r="A6469" s="6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3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/>
      <c r="N6469" s="1" t="s">
        <v>34</v>
      </c>
      <c r="O6469" s="7">
        <f t="shared" si="204"/>
        <v>2497.759</v>
      </c>
      <c r="P6469" s="1" t="str">
        <f>IF(Table1[[#This Row],[quantity]]&gt;=6,"Bulk Order","-")</f>
        <v>-</v>
      </c>
    </row>
    <row r="6470" spans="1:16" ht="14.25" customHeight="1" x14ac:dyDescent="0.3">
      <c r="A6470" s="6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3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/>
      <c r="N6470" s="1" t="s">
        <v>39</v>
      </c>
      <c r="O6470" s="7">
        <f t="shared" si="204"/>
        <v>609.30099999999993</v>
      </c>
      <c r="P6470" s="1" t="str">
        <f>IF(Table1[[#This Row],[quantity]]&gt;=6,"Bulk Order","-")</f>
        <v>-</v>
      </c>
    </row>
    <row r="6471" spans="1:16" ht="14.25" customHeight="1" x14ac:dyDescent="0.3">
      <c r="A6471" s="6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3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/>
      <c r="N6471" s="1" t="s">
        <v>23</v>
      </c>
      <c r="O6471" s="7">
        <f t="shared" si="204"/>
        <v>2094.88</v>
      </c>
      <c r="P6471" s="1" t="str">
        <f>IF(Table1[[#This Row],[quantity]]&gt;=6,"Bulk Order","-")</f>
        <v>-</v>
      </c>
    </row>
    <row r="6472" spans="1:16" ht="14.25" customHeight="1" x14ac:dyDescent="0.3">
      <c r="A6472" s="6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3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/>
      <c r="N6472" s="1" t="s">
        <v>39</v>
      </c>
      <c r="O6472" s="7">
        <f t="shared" si="204"/>
        <v>1913.8681999999999</v>
      </c>
      <c r="P6472" s="1" t="str">
        <f>IF(Table1[[#This Row],[quantity]]&gt;=6,"Bulk Order","-")</f>
        <v>-</v>
      </c>
    </row>
    <row r="6473" spans="1:16" ht="14.25" customHeight="1" x14ac:dyDescent="0.3">
      <c r="A6473" s="6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3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/>
      <c r="N6473" s="1" t="s">
        <v>34</v>
      </c>
      <c r="O6473" s="7">
        <f t="shared" si="204"/>
        <v>1485.0393999999999</v>
      </c>
      <c r="P6473" s="1" t="str">
        <f>IF(Table1[[#This Row],[quantity]]&gt;=6,"Bulk Order","-")</f>
        <v>-</v>
      </c>
    </row>
    <row r="6474" spans="1:16" ht="14.25" customHeight="1" x14ac:dyDescent="0.3">
      <c r="A6474" s="6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3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/>
      <c r="N6474" s="1" t="s">
        <v>48</v>
      </c>
      <c r="O6474" s="7">
        <f t="shared" si="204"/>
        <v>2779.9886000000001</v>
      </c>
      <c r="P6474" s="1" t="str">
        <f>IF(Table1[[#This Row],[quantity]]&gt;=6,"Bulk Order","-")</f>
        <v>Bulk Order</v>
      </c>
    </row>
    <row r="6475" spans="1:16" ht="14.25" customHeight="1" x14ac:dyDescent="0.3">
      <c r="A6475" s="6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3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/>
      <c r="N6475" s="1" t="s">
        <v>17</v>
      </c>
      <c r="O6475" s="7">
        <f t="shared" si="204"/>
        <v>1651.0835</v>
      </c>
      <c r="P6475" s="1" t="str">
        <f>IF(Table1[[#This Row],[quantity]]&gt;=6,"Bulk Order","-")</f>
        <v>Bulk Order</v>
      </c>
    </row>
    <row r="6476" spans="1:16" ht="14.25" customHeight="1" x14ac:dyDescent="0.3">
      <c r="A6476" s="6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3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/>
      <c r="N6476" s="1" t="s">
        <v>39</v>
      </c>
      <c r="O6476" s="7">
        <f t="shared" si="204"/>
        <v>1804.3465000000001</v>
      </c>
      <c r="P6476" s="1" t="str">
        <f>IF(Table1[[#This Row],[quantity]]&gt;=6,"Bulk Order","-")</f>
        <v>Bulk Order</v>
      </c>
    </row>
    <row r="6477" spans="1:16" ht="14.25" customHeight="1" x14ac:dyDescent="0.3">
      <c r="A6477" s="6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3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/>
      <c r="N6477" s="1" t="s">
        <v>17</v>
      </c>
      <c r="O6477" s="7">
        <f t="shared" si="204"/>
        <v>4202.2130999999999</v>
      </c>
      <c r="P6477" s="1" t="str">
        <f>IF(Table1[[#This Row],[quantity]]&gt;=6,"Bulk Order","-")</f>
        <v>Bulk Order</v>
      </c>
    </row>
    <row r="6478" spans="1:16" ht="14.25" customHeight="1" x14ac:dyDescent="0.3">
      <c r="A6478" s="6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3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/>
      <c r="N6478" s="1" t="s">
        <v>17</v>
      </c>
      <c r="O6478" s="7">
        <f t="shared" si="204"/>
        <v>2687.2536</v>
      </c>
      <c r="P6478" s="1" t="str">
        <f>IF(Table1[[#This Row],[quantity]]&gt;=6,"Bulk Order","-")</f>
        <v>Bulk Order</v>
      </c>
    </row>
    <row r="6479" spans="1:16" ht="14.25" customHeight="1" x14ac:dyDescent="0.3">
      <c r="A6479" s="6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3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/>
      <c r="N6479" s="1" t="s">
        <v>48</v>
      </c>
      <c r="O6479" s="7">
        <f t="shared" si="204"/>
        <v>2559.9160000000002</v>
      </c>
      <c r="P6479" s="1" t="str">
        <f>IF(Table1[[#This Row],[quantity]]&gt;=6,"Bulk Order","-")</f>
        <v>Bulk Order</v>
      </c>
    </row>
    <row r="6480" spans="1:16" ht="14.25" customHeight="1" x14ac:dyDescent="0.3">
      <c r="A6480" s="6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3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/>
      <c r="N6480" s="1" t="s">
        <v>28</v>
      </c>
      <c r="O6480" s="7">
        <f t="shared" si="204"/>
        <v>2298.7433999999998</v>
      </c>
      <c r="P6480" s="1" t="str">
        <f>IF(Table1[[#This Row],[quantity]]&gt;=6,"Bulk Order","-")</f>
        <v>-</v>
      </c>
    </row>
    <row r="6481" spans="1:16" ht="14.25" customHeight="1" x14ac:dyDescent="0.3">
      <c r="A6481" s="6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3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/>
      <c r="N6481" s="1" t="s">
        <v>34</v>
      </c>
      <c r="O6481" s="7">
        <f t="shared" si="204"/>
        <v>1766.1819999999998</v>
      </c>
      <c r="P6481" s="1" t="str">
        <f>IF(Table1[[#This Row],[quantity]]&gt;=6,"Bulk Order","-")</f>
        <v>Bulk Order</v>
      </c>
    </row>
    <row r="6482" spans="1:16" ht="14.25" customHeight="1" x14ac:dyDescent="0.3">
      <c r="A6482" s="6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3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/>
      <c r="N6482" s="1" t="s">
        <v>23</v>
      </c>
      <c r="O6482" s="7">
        <f t="shared" si="204"/>
        <v>3243.2707999999998</v>
      </c>
      <c r="P6482" s="1" t="str">
        <f>IF(Table1[[#This Row],[quantity]]&gt;=6,"Bulk Order","-")</f>
        <v>-</v>
      </c>
    </row>
    <row r="6483" spans="1:16" ht="14.25" customHeight="1" x14ac:dyDescent="0.3">
      <c r="A6483" s="6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3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/>
      <c r="N6483" s="1" t="s">
        <v>39</v>
      </c>
      <c r="O6483" s="7">
        <f t="shared" si="204"/>
        <v>1828.9379999999999</v>
      </c>
      <c r="P6483" s="1" t="str">
        <f>IF(Table1[[#This Row],[quantity]]&gt;=6,"Bulk Order","-")</f>
        <v>-</v>
      </c>
    </row>
    <row r="6484" spans="1:16" ht="14.25" customHeight="1" x14ac:dyDescent="0.3">
      <c r="A6484" s="6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3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/>
      <c r="N6484" s="1" t="s">
        <v>39</v>
      </c>
      <c r="O6484" s="7">
        <f t="shared" si="204"/>
        <v>2295.2735000000002</v>
      </c>
      <c r="P6484" s="1" t="str">
        <f>IF(Table1[[#This Row],[quantity]]&gt;=6,"Bulk Order","-")</f>
        <v>Bulk Order</v>
      </c>
    </row>
    <row r="6485" spans="1:16" ht="14.25" customHeight="1" x14ac:dyDescent="0.3">
      <c r="A6485" s="6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3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/>
      <c r="N6485" s="1" t="s">
        <v>28</v>
      </c>
      <c r="O6485" s="7">
        <f t="shared" si="204"/>
        <v>1259.848</v>
      </c>
      <c r="P6485" s="1" t="str">
        <f>IF(Table1[[#This Row],[quantity]]&gt;=6,"Bulk Order","-")</f>
        <v>-</v>
      </c>
    </row>
    <row r="6486" spans="1:16" ht="14.25" customHeight="1" x14ac:dyDescent="0.3">
      <c r="A6486" s="6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3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/>
      <c r="N6486" s="1" t="s">
        <v>23</v>
      </c>
      <c r="O6486" s="7">
        <f t="shared" si="204"/>
        <v>601.52729999999997</v>
      </c>
      <c r="P6486" s="1" t="str">
        <f>IF(Table1[[#This Row],[quantity]]&gt;=6,"Bulk Order","-")</f>
        <v>-</v>
      </c>
    </row>
    <row r="6487" spans="1:16" ht="14.25" customHeight="1" x14ac:dyDescent="0.3">
      <c r="A6487" s="6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3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/>
      <c r="N6487" s="1" t="s">
        <v>28</v>
      </c>
      <c r="O6487" s="7">
        <f t="shared" si="204"/>
        <v>515.08799999999997</v>
      </c>
      <c r="P6487" s="1" t="str">
        <f>IF(Table1[[#This Row],[quantity]]&gt;=6,"Bulk Order","-")</f>
        <v>-</v>
      </c>
    </row>
    <row r="6488" spans="1:16" ht="14.25" customHeight="1" x14ac:dyDescent="0.3">
      <c r="A6488" s="6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3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/>
      <c r="N6488" s="1" t="s">
        <v>23</v>
      </c>
      <c r="O6488" s="7">
        <f t="shared" si="204"/>
        <v>1861.4172000000001</v>
      </c>
      <c r="P6488" s="1" t="str">
        <f>IF(Table1[[#This Row],[quantity]]&gt;=6,"Bulk Order","-")</f>
        <v>-</v>
      </c>
    </row>
    <row r="6489" spans="1:16" ht="14.25" customHeight="1" x14ac:dyDescent="0.3">
      <c r="A6489" s="6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3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/>
      <c r="N6489" s="1" t="s">
        <v>39</v>
      </c>
      <c r="O6489" s="7">
        <f t="shared" si="204"/>
        <v>1638.7008000000001</v>
      </c>
      <c r="P6489" s="1" t="str">
        <f>IF(Table1[[#This Row],[quantity]]&gt;=6,"Bulk Order","-")</f>
        <v>-</v>
      </c>
    </row>
    <row r="6490" spans="1:16" ht="14.25" customHeight="1" x14ac:dyDescent="0.3">
      <c r="A6490" s="6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3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/>
      <c r="N6490" s="1" t="s">
        <v>34</v>
      </c>
      <c r="O6490" s="7">
        <f t="shared" si="204"/>
        <v>1100.2824000000001</v>
      </c>
      <c r="P6490" s="1" t="str">
        <f>IF(Table1[[#This Row],[quantity]]&gt;=6,"Bulk Order","-")</f>
        <v>-</v>
      </c>
    </row>
    <row r="6491" spans="1:16" ht="14.25" customHeight="1" x14ac:dyDescent="0.3">
      <c r="A6491" s="6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3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/>
      <c r="N6491" s="1" t="s">
        <v>39</v>
      </c>
      <c r="O6491" s="7">
        <f t="shared" si="204"/>
        <v>1650.5995</v>
      </c>
      <c r="P6491" s="1" t="str">
        <f>IF(Table1[[#This Row],[quantity]]&gt;=6,"Bulk Order","-")</f>
        <v>Bulk Order</v>
      </c>
    </row>
    <row r="6492" spans="1:16" ht="14.25" customHeight="1" x14ac:dyDescent="0.3">
      <c r="A6492" s="6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3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/>
      <c r="N6492" s="1" t="s">
        <v>34</v>
      </c>
      <c r="O6492" s="7">
        <f t="shared" si="204"/>
        <v>189.65520000000001</v>
      </c>
      <c r="P6492" s="1" t="str">
        <f>IF(Table1[[#This Row],[quantity]]&gt;=6,"Bulk Order","-")</f>
        <v>-</v>
      </c>
    </row>
    <row r="6493" spans="1:16" ht="14.25" customHeight="1" x14ac:dyDescent="0.3">
      <c r="A6493" s="6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3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/>
      <c r="N6493" s="1" t="s">
        <v>23</v>
      </c>
      <c r="O6493" s="7">
        <f t="shared" si="204"/>
        <v>1019.0778</v>
      </c>
      <c r="P6493" s="1" t="str">
        <f>IF(Table1[[#This Row],[quantity]]&gt;=6,"Bulk Order","-")</f>
        <v>-</v>
      </c>
    </row>
    <row r="6494" spans="1:16" ht="14.25" customHeight="1" x14ac:dyDescent="0.3">
      <c r="A6494" s="6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3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/>
      <c r="N6494" s="1" t="s">
        <v>17</v>
      </c>
      <c r="O6494" s="7">
        <f t="shared" si="204"/>
        <v>1697.9328</v>
      </c>
      <c r="P6494" s="1" t="str">
        <f>IF(Table1[[#This Row],[quantity]]&gt;=6,"Bulk Order","-")</f>
        <v>-</v>
      </c>
    </row>
    <row r="6495" spans="1:16" ht="14.25" customHeight="1" x14ac:dyDescent="0.3">
      <c r="A6495" s="6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3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/>
      <c r="N6495" s="1" t="s">
        <v>48</v>
      </c>
      <c r="O6495" s="7">
        <f t="shared" si="204"/>
        <v>2214.0385999999999</v>
      </c>
      <c r="P6495" s="1" t="str">
        <f>IF(Table1[[#This Row],[quantity]]&gt;=6,"Bulk Order","-")</f>
        <v>-</v>
      </c>
    </row>
    <row r="6496" spans="1:16" ht="14.25" customHeight="1" x14ac:dyDescent="0.3">
      <c r="A6496" s="6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3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/>
      <c r="N6496" s="1" t="s">
        <v>39</v>
      </c>
      <c r="O6496" s="7">
        <f t="shared" si="204"/>
        <v>2659.6896000000002</v>
      </c>
      <c r="P6496" s="1" t="str">
        <f>IF(Table1[[#This Row],[quantity]]&gt;=6,"Bulk Order","-")</f>
        <v>Bulk Order</v>
      </c>
    </row>
    <row r="6497" spans="1:16" ht="14.25" customHeight="1" x14ac:dyDescent="0.3">
      <c r="A6497" s="6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3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/>
      <c r="N6497" s="1" t="s">
        <v>17</v>
      </c>
      <c r="O6497" s="7">
        <f t="shared" si="204"/>
        <v>2920.1512000000002</v>
      </c>
      <c r="P6497" s="1" t="str">
        <f>IF(Table1[[#This Row],[quantity]]&gt;=6,"Bulk Order","-")</f>
        <v>Bulk Order</v>
      </c>
    </row>
    <row r="6498" spans="1:16" ht="14.25" customHeight="1" x14ac:dyDescent="0.3">
      <c r="A6498" s="6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3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/>
      <c r="N6498" s="1" t="s">
        <v>17</v>
      </c>
      <c r="O6498" s="7">
        <f t="shared" si="204"/>
        <v>1408.6547999999998</v>
      </c>
      <c r="P6498" s="1" t="str">
        <f>IF(Table1[[#This Row],[quantity]]&gt;=6,"Bulk Order","-")</f>
        <v>Bulk Order</v>
      </c>
    </row>
    <row r="6499" spans="1:16" ht="14.25" customHeight="1" x14ac:dyDescent="0.3">
      <c r="A6499" s="6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3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/>
      <c r="N6499" s="1" t="s">
        <v>39</v>
      </c>
      <c r="O6499" s="7">
        <f t="shared" si="204"/>
        <v>1288.6248000000001</v>
      </c>
      <c r="P6499" s="1" t="str">
        <f>IF(Table1[[#This Row],[quantity]]&gt;=6,"Bulk Order","-")</f>
        <v>-</v>
      </c>
    </row>
    <row r="6500" spans="1:16" ht="14.25" customHeight="1" x14ac:dyDescent="0.3">
      <c r="A6500" s="6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3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/>
      <c r="N6500" s="1" t="s">
        <v>34</v>
      </c>
      <c r="O6500" s="7">
        <f t="shared" si="204"/>
        <v>186.4957</v>
      </c>
      <c r="P6500" s="1" t="str">
        <f>IF(Table1[[#This Row],[quantity]]&gt;=6,"Bulk Order","-")</f>
        <v>-</v>
      </c>
    </row>
    <row r="6501" spans="1:16" ht="14.25" customHeight="1" x14ac:dyDescent="0.3">
      <c r="A6501" s="6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3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/>
      <c r="N6501" s="1" t="s">
        <v>39</v>
      </c>
      <c r="O6501" s="7">
        <f t="shared" si="204"/>
        <v>3429.6551999999997</v>
      </c>
      <c r="P6501" s="1" t="str">
        <f>IF(Table1[[#This Row],[quantity]]&gt;=6,"Bulk Order","-")</f>
        <v>Bulk Order</v>
      </c>
    </row>
    <row r="6502" spans="1:16" ht="14.25" customHeight="1" x14ac:dyDescent="0.3">
      <c r="A6502" s="6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3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/>
      <c r="N6502" s="1" t="s">
        <v>48</v>
      </c>
      <c r="O6502" s="7">
        <f t="shared" si="204"/>
        <v>2045.848</v>
      </c>
      <c r="P6502" s="1" t="str">
        <f>IF(Table1[[#This Row],[quantity]]&gt;=6,"Bulk Order","-")</f>
        <v>-</v>
      </c>
    </row>
    <row r="6503" spans="1:16" ht="14.25" customHeight="1" x14ac:dyDescent="0.3">
      <c r="A6503" s="6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3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/>
      <c r="N6503" s="1" t="s">
        <v>17</v>
      </c>
      <c r="O6503" s="7">
        <f t="shared" si="204"/>
        <v>2203.6381999999999</v>
      </c>
      <c r="P6503" s="1" t="str">
        <f>IF(Table1[[#This Row],[quantity]]&gt;=6,"Bulk Order","-")</f>
        <v>-</v>
      </c>
    </row>
    <row r="6504" spans="1:16" ht="14.25" customHeight="1" x14ac:dyDescent="0.3">
      <c r="A6504" s="6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3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/>
      <c r="N6504" s="1" t="s">
        <v>34</v>
      </c>
      <c r="O6504" s="7">
        <f t="shared" si="204"/>
        <v>3468.63</v>
      </c>
      <c r="P6504" s="1" t="str">
        <f>IF(Table1[[#This Row],[quantity]]&gt;=6,"Bulk Order","-")</f>
        <v>Bulk Order</v>
      </c>
    </row>
    <row r="6505" spans="1:16" ht="14.25" customHeight="1" x14ac:dyDescent="0.3">
      <c r="A6505" s="6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3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/>
      <c r="N6505" s="1" t="s">
        <v>39</v>
      </c>
      <c r="O6505" s="7">
        <f t="shared" si="204"/>
        <v>1322.922</v>
      </c>
      <c r="P6505" s="1" t="str">
        <f>IF(Table1[[#This Row],[quantity]]&gt;=6,"Bulk Order","-")</f>
        <v>-</v>
      </c>
    </row>
    <row r="6506" spans="1:16" ht="14.25" customHeight="1" x14ac:dyDescent="0.3">
      <c r="A6506" s="6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3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/>
      <c r="N6506" s="1" t="s">
        <v>23</v>
      </c>
      <c r="O6506" s="7">
        <f t="shared" si="204"/>
        <v>1640.954</v>
      </c>
      <c r="P6506" s="1" t="str">
        <f>IF(Table1[[#This Row],[quantity]]&gt;=6,"Bulk Order","-")</f>
        <v>Bulk Order</v>
      </c>
    </row>
    <row r="6507" spans="1:16" ht="14.25" customHeight="1" x14ac:dyDescent="0.3">
      <c r="A6507" s="6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3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/>
      <c r="N6507" s="1" t="s">
        <v>34</v>
      </c>
      <c r="O6507" s="7">
        <f t="shared" si="204"/>
        <v>1989.6599999999999</v>
      </c>
      <c r="P6507" s="1" t="str">
        <f>IF(Table1[[#This Row],[quantity]]&gt;=6,"Bulk Order","-")</f>
        <v>-</v>
      </c>
    </row>
    <row r="6508" spans="1:16" ht="14.25" customHeight="1" x14ac:dyDescent="0.3">
      <c r="A6508" s="6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3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/>
      <c r="N6508" s="1" t="s">
        <v>23</v>
      </c>
      <c r="O6508" s="7">
        <f t="shared" si="204"/>
        <v>2565.7840000000001</v>
      </c>
      <c r="P6508" s="1" t="str">
        <f>IF(Table1[[#This Row],[quantity]]&gt;=6,"Bulk Order","-")</f>
        <v>Bulk Order</v>
      </c>
    </row>
    <row r="6509" spans="1:16" ht="14.25" customHeight="1" x14ac:dyDescent="0.3">
      <c r="A6509" s="6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3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/>
      <c r="N6509" s="1" t="s">
        <v>34</v>
      </c>
      <c r="O6509" s="7">
        <f t="shared" si="204"/>
        <v>3385.5551999999998</v>
      </c>
      <c r="P6509" s="1" t="str">
        <f>IF(Table1[[#This Row],[quantity]]&gt;=6,"Bulk Order","-")</f>
        <v>-</v>
      </c>
    </row>
    <row r="6510" spans="1:16" ht="14.25" customHeight="1" x14ac:dyDescent="0.3">
      <c r="A6510" s="6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3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/>
      <c r="N6510" s="1" t="s">
        <v>39</v>
      </c>
      <c r="O6510" s="7">
        <f t="shared" si="204"/>
        <v>3647.5423999999998</v>
      </c>
      <c r="P6510" s="1" t="str">
        <f>IF(Table1[[#This Row],[quantity]]&gt;=6,"Bulk Order","-")</f>
        <v>Bulk Order</v>
      </c>
    </row>
    <row r="6511" spans="1:16" ht="14.25" customHeight="1" x14ac:dyDescent="0.3">
      <c r="A6511" s="6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3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/>
      <c r="N6511" s="1" t="s">
        <v>34</v>
      </c>
      <c r="O6511" s="7">
        <f t="shared" si="204"/>
        <v>2772.1285000000003</v>
      </c>
      <c r="P6511" s="1" t="str">
        <f>IF(Table1[[#This Row],[quantity]]&gt;=6,"Bulk Order","-")</f>
        <v>Bulk Order</v>
      </c>
    </row>
    <row r="6512" spans="1:16" ht="14.25" customHeight="1" x14ac:dyDescent="0.3">
      <c r="A6512" s="6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3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/>
      <c r="N6512" s="1" t="s">
        <v>17</v>
      </c>
      <c r="O6512" s="7">
        <f t="shared" si="204"/>
        <v>2596.7039999999997</v>
      </c>
      <c r="P6512" s="1" t="str">
        <f>IF(Table1[[#This Row],[quantity]]&gt;=6,"Bulk Order","-")</f>
        <v>-</v>
      </c>
    </row>
    <row r="6513" spans="1:16" ht="14.25" customHeight="1" x14ac:dyDescent="0.3">
      <c r="A6513" s="6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3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/>
      <c r="N6513" s="1" t="s">
        <v>34</v>
      </c>
      <c r="O6513" s="7">
        <f t="shared" si="204"/>
        <v>1705.2672</v>
      </c>
      <c r="P6513" s="1" t="str">
        <f>IF(Table1[[#This Row],[quantity]]&gt;=6,"Bulk Order","-")</f>
        <v>-</v>
      </c>
    </row>
    <row r="6514" spans="1:16" ht="14.25" customHeight="1" x14ac:dyDescent="0.3">
      <c r="A6514" s="6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3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/>
      <c r="N6514" s="1" t="s">
        <v>17</v>
      </c>
      <c r="O6514" s="7">
        <f t="shared" si="204"/>
        <v>979.01599999999996</v>
      </c>
      <c r="P6514" s="1" t="str">
        <f>IF(Table1[[#This Row],[quantity]]&gt;=6,"Bulk Order","-")</f>
        <v>-</v>
      </c>
    </row>
    <row r="6515" spans="1:16" ht="14.25" customHeight="1" x14ac:dyDescent="0.3">
      <c r="A6515" s="6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3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/>
      <c r="N6515" s="1" t="s">
        <v>48</v>
      </c>
      <c r="O6515" s="7">
        <f t="shared" si="204"/>
        <v>1625.0606000000002</v>
      </c>
      <c r="P6515" s="1" t="str">
        <f>IF(Table1[[#This Row],[quantity]]&gt;=6,"Bulk Order","-")</f>
        <v>Bulk Order</v>
      </c>
    </row>
    <row r="6516" spans="1:16" ht="14.25" customHeight="1" x14ac:dyDescent="0.3">
      <c r="A6516" s="6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3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/>
      <c r="N6516" s="1" t="s">
        <v>17</v>
      </c>
      <c r="O6516" s="7">
        <f t="shared" si="204"/>
        <v>1832.6493</v>
      </c>
      <c r="P6516" s="1" t="str">
        <f>IF(Table1[[#This Row],[quantity]]&gt;=6,"Bulk Order","-")</f>
        <v>Bulk Order</v>
      </c>
    </row>
    <row r="6517" spans="1:16" ht="14.25" customHeight="1" x14ac:dyDescent="0.3">
      <c r="A6517" s="6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3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/>
      <c r="N6517" s="1" t="s">
        <v>23</v>
      </c>
      <c r="O6517" s="7">
        <f t="shared" si="204"/>
        <v>1684.2852</v>
      </c>
      <c r="P6517" s="1" t="str">
        <f>IF(Table1[[#This Row],[quantity]]&gt;=6,"Bulk Order","-")</f>
        <v>-</v>
      </c>
    </row>
    <row r="6518" spans="1:16" ht="14.25" customHeight="1" x14ac:dyDescent="0.3">
      <c r="A6518" s="6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3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/>
      <c r="N6518" s="1" t="s">
        <v>39</v>
      </c>
      <c r="O6518" s="7">
        <f t="shared" si="204"/>
        <v>658.29780000000005</v>
      </c>
      <c r="P6518" s="1" t="str">
        <f>IF(Table1[[#This Row],[quantity]]&gt;=6,"Bulk Order","-")</f>
        <v>-</v>
      </c>
    </row>
    <row r="6519" spans="1:16" ht="14.25" customHeight="1" x14ac:dyDescent="0.3">
      <c r="A6519" s="6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3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/>
      <c r="N6519" s="1" t="s">
        <v>23</v>
      </c>
      <c r="O6519" s="7">
        <f t="shared" si="204"/>
        <v>174.74239999999998</v>
      </c>
      <c r="P6519" s="1" t="str">
        <f>IF(Table1[[#This Row],[quantity]]&gt;=6,"Bulk Order","-")</f>
        <v>Bulk Order</v>
      </c>
    </row>
    <row r="6520" spans="1:16" ht="14.25" customHeight="1" x14ac:dyDescent="0.3">
      <c r="A6520" s="6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3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/>
      <c r="N6520" s="1" t="s">
        <v>34</v>
      </c>
      <c r="O6520" s="7">
        <f t="shared" si="204"/>
        <v>1190.0724</v>
      </c>
      <c r="P6520" s="1" t="str">
        <f>IF(Table1[[#This Row],[quantity]]&gt;=6,"Bulk Order","-")</f>
        <v>Bulk Order</v>
      </c>
    </row>
    <row r="6521" spans="1:16" ht="14.25" customHeight="1" x14ac:dyDescent="0.3">
      <c r="A6521" s="6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3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/>
      <c r="N6521" s="1" t="s">
        <v>23</v>
      </c>
      <c r="O6521" s="7">
        <f t="shared" si="204"/>
        <v>4774.1557000000003</v>
      </c>
      <c r="P6521" s="1" t="str">
        <f>IF(Table1[[#This Row],[quantity]]&gt;=6,"Bulk Order","-")</f>
        <v>-</v>
      </c>
    </row>
    <row r="6522" spans="1:16" ht="14.25" customHeight="1" x14ac:dyDescent="0.3">
      <c r="A6522" s="6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3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/>
      <c r="N6522" s="1" t="s">
        <v>39</v>
      </c>
      <c r="O6522" s="7">
        <f t="shared" si="204"/>
        <v>592.28919999999994</v>
      </c>
      <c r="P6522" s="1" t="str">
        <f>IF(Table1[[#This Row],[quantity]]&gt;=6,"Bulk Order","-")</f>
        <v>-</v>
      </c>
    </row>
    <row r="6523" spans="1:16" ht="14.25" customHeight="1" x14ac:dyDescent="0.3">
      <c r="A6523" s="6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3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/>
      <c r="N6523" s="1" t="s">
        <v>28</v>
      </c>
      <c r="O6523" s="7">
        <f t="shared" si="204"/>
        <v>2019.107</v>
      </c>
      <c r="P6523" s="1" t="str">
        <f>IF(Table1[[#This Row],[quantity]]&gt;=6,"Bulk Order","-")</f>
        <v>Bulk Order</v>
      </c>
    </row>
    <row r="6524" spans="1:16" ht="14.25" customHeight="1" x14ac:dyDescent="0.3">
      <c r="A6524" s="6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3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/>
      <c r="N6524" s="1" t="s">
        <v>23</v>
      </c>
      <c r="O6524" s="7">
        <f t="shared" si="204"/>
        <v>2679.1486999999997</v>
      </c>
      <c r="P6524" s="1" t="str">
        <f>IF(Table1[[#This Row],[quantity]]&gt;=6,"Bulk Order","-")</f>
        <v>-</v>
      </c>
    </row>
    <row r="6525" spans="1:16" ht="14.25" customHeight="1" x14ac:dyDescent="0.3">
      <c r="A6525" s="6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3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/>
      <c r="N6525" s="1" t="s">
        <v>48</v>
      </c>
      <c r="O6525" s="7">
        <f t="shared" si="204"/>
        <v>4233.0432000000001</v>
      </c>
      <c r="P6525" s="1" t="str">
        <f>IF(Table1[[#This Row],[quantity]]&gt;=6,"Bulk Order","-")</f>
        <v>Bulk Order</v>
      </c>
    </row>
    <row r="6526" spans="1:16" ht="14.25" customHeight="1" x14ac:dyDescent="0.3">
      <c r="A6526" s="6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3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/>
      <c r="N6526" s="1" t="s">
        <v>39</v>
      </c>
      <c r="O6526" s="7">
        <f t="shared" si="204"/>
        <v>2448.1728000000003</v>
      </c>
      <c r="P6526" s="1" t="str">
        <f>IF(Table1[[#This Row],[quantity]]&gt;=6,"Bulk Order","-")</f>
        <v>Bulk Order</v>
      </c>
    </row>
    <row r="6527" spans="1:16" ht="14.25" customHeight="1" x14ac:dyDescent="0.3">
      <c r="A6527" s="6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3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/>
      <c r="N6527" s="1" t="s">
        <v>23</v>
      </c>
      <c r="O6527" s="7">
        <f t="shared" si="204"/>
        <v>3552.0185999999999</v>
      </c>
      <c r="P6527" s="1" t="str">
        <f>IF(Table1[[#This Row],[quantity]]&gt;=6,"Bulk Order","-")</f>
        <v>Bulk Order</v>
      </c>
    </row>
    <row r="6528" spans="1:16" ht="14.25" customHeight="1" x14ac:dyDescent="0.3">
      <c r="A6528" s="6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3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/>
      <c r="N6528" s="1" t="s">
        <v>28</v>
      </c>
      <c r="O6528" s="7">
        <f t="shared" si="204"/>
        <v>2755.3319999999999</v>
      </c>
      <c r="P6528" s="1" t="str">
        <f>IF(Table1[[#This Row],[quantity]]&gt;=6,"Bulk Order","-")</f>
        <v>-</v>
      </c>
    </row>
    <row r="6529" spans="1:16" ht="14.25" customHeight="1" x14ac:dyDescent="0.3">
      <c r="A6529" s="6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3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/>
      <c r="N6529" s="1" t="s">
        <v>17</v>
      </c>
      <c r="O6529" s="7">
        <f t="shared" si="204"/>
        <v>2907.8402000000001</v>
      </c>
      <c r="P6529" s="1" t="str">
        <f>IF(Table1[[#This Row],[quantity]]&gt;=6,"Bulk Order","-")</f>
        <v>Bulk Order</v>
      </c>
    </row>
    <row r="6530" spans="1:16" ht="14.25" customHeight="1" x14ac:dyDescent="0.3">
      <c r="A6530" s="6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3"/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/>
      <c r="N6530" s="1" t="s">
        <v>17</v>
      </c>
      <c r="O6530" s="7">
        <f t="shared" si="204"/>
        <v>710.3433</v>
      </c>
      <c r="P6530" s="1" t="str">
        <f>IF(Table1[[#This Row],[quantity]]&gt;=6,"Bulk Order","-")</f>
        <v>-</v>
      </c>
    </row>
    <row r="6531" spans="1:16" ht="14.25" customHeight="1" x14ac:dyDescent="0.3">
      <c r="A6531" s="6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ref="F6531:F6594" si="205">D6531*E6531</f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/>
      <c r="N6531" s="1" t="s">
        <v>34</v>
      </c>
      <c r="O6531" s="7">
        <f t="shared" ref="O6531:O6594" si="206">D6531-F6531</f>
        <v>1657.3274999999999</v>
      </c>
      <c r="P6531" s="1" t="str">
        <f>IF(Table1[[#This Row],[quantity]]&gt;=6,"Bulk Order","-")</f>
        <v>-</v>
      </c>
    </row>
    <row r="6532" spans="1:16" ht="14.25" customHeight="1" x14ac:dyDescent="0.3">
      <c r="A6532" s="6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5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/>
      <c r="N6532" s="1" t="s">
        <v>17</v>
      </c>
      <c r="O6532" s="7">
        <f t="shared" si="206"/>
        <v>2964.143</v>
      </c>
      <c r="P6532" s="1" t="str">
        <f>IF(Table1[[#This Row],[quantity]]&gt;=6,"Bulk Order","-")</f>
        <v>-</v>
      </c>
    </row>
    <row r="6533" spans="1:16" ht="14.25" customHeight="1" x14ac:dyDescent="0.3">
      <c r="A6533" s="6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5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/>
      <c r="N6533" s="1" t="s">
        <v>17</v>
      </c>
      <c r="O6533" s="7">
        <f t="shared" si="206"/>
        <v>1559.6392000000001</v>
      </c>
      <c r="P6533" s="1" t="str">
        <f>IF(Table1[[#This Row],[quantity]]&gt;=6,"Bulk Order","-")</f>
        <v>-</v>
      </c>
    </row>
    <row r="6534" spans="1:16" ht="14.25" customHeight="1" x14ac:dyDescent="0.3">
      <c r="A6534" s="6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5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/>
      <c r="N6534" s="1" t="s">
        <v>34</v>
      </c>
      <c r="O6534" s="7">
        <f t="shared" si="206"/>
        <v>4019.4707999999996</v>
      </c>
      <c r="P6534" s="1" t="str">
        <f>IF(Table1[[#This Row],[quantity]]&gt;=6,"Bulk Order","-")</f>
        <v>-</v>
      </c>
    </row>
    <row r="6535" spans="1:16" ht="14.25" customHeight="1" x14ac:dyDescent="0.3">
      <c r="A6535" s="6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5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/>
      <c r="N6535" s="1" t="s">
        <v>28</v>
      </c>
      <c r="O6535" s="7">
        <f t="shared" si="206"/>
        <v>1447.0301999999999</v>
      </c>
      <c r="P6535" s="1" t="str">
        <f>IF(Table1[[#This Row],[quantity]]&gt;=6,"Bulk Order","-")</f>
        <v>-</v>
      </c>
    </row>
    <row r="6536" spans="1:16" ht="14.25" customHeight="1" x14ac:dyDescent="0.3">
      <c r="A6536" s="6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5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/>
      <c r="N6536" s="1" t="s">
        <v>39</v>
      </c>
      <c r="O6536" s="7">
        <f t="shared" si="206"/>
        <v>1090.7654000000002</v>
      </c>
      <c r="P6536" s="1" t="str">
        <f>IF(Table1[[#This Row],[quantity]]&gt;=6,"Bulk Order","-")</f>
        <v>-</v>
      </c>
    </row>
    <row r="6537" spans="1:16" ht="14.25" customHeight="1" x14ac:dyDescent="0.3">
      <c r="A6537" s="6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5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/>
      <c r="N6537" s="1" t="s">
        <v>48</v>
      </c>
      <c r="O6537" s="7">
        <f t="shared" si="206"/>
        <v>887.84299999999996</v>
      </c>
      <c r="P6537" s="1" t="str">
        <f>IF(Table1[[#This Row],[quantity]]&gt;=6,"Bulk Order","-")</f>
        <v>Bulk Order</v>
      </c>
    </row>
    <row r="6538" spans="1:16" ht="14.25" customHeight="1" x14ac:dyDescent="0.3">
      <c r="A6538" s="6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5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/>
      <c r="N6538" s="1" t="s">
        <v>23</v>
      </c>
      <c r="O6538" s="7">
        <f t="shared" si="206"/>
        <v>1890.4135999999999</v>
      </c>
      <c r="P6538" s="1" t="str">
        <f>IF(Table1[[#This Row],[quantity]]&gt;=6,"Bulk Order","-")</f>
        <v>-</v>
      </c>
    </row>
    <row r="6539" spans="1:16" ht="14.25" customHeight="1" x14ac:dyDescent="0.3">
      <c r="A6539" s="6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5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/>
      <c r="N6539" s="1" t="s">
        <v>48</v>
      </c>
      <c r="O6539" s="7">
        <f t="shared" si="206"/>
        <v>600.60080000000005</v>
      </c>
      <c r="P6539" s="1" t="str">
        <f>IF(Table1[[#This Row],[quantity]]&gt;=6,"Bulk Order","-")</f>
        <v>-</v>
      </c>
    </row>
    <row r="6540" spans="1:16" ht="14.25" customHeight="1" x14ac:dyDescent="0.3">
      <c r="A6540" s="6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5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/>
      <c r="N6540" s="1" t="s">
        <v>34</v>
      </c>
      <c r="O6540" s="7">
        <f t="shared" si="206"/>
        <v>173.197</v>
      </c>
      <c r="P6540" s="1" t="str">
        <f>IF(Table1[[#This Row],[quantity]]&gt;=6,"Bulk Order","-")</f>
        <v>Bulk Order</v>
      </c>
    </row>
    <row r="6541" spans="1:16" ht="14.25" customHeight="1" x14ac:dyDescent="0.3">
      <c r="A6541" s="6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5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/>
      <c r="N6541" s="1" t="s">
        <v>28</v>
      </c>
      <c r="O6541" s="7">
        <f t="shared" si="206"/>
        <v>3822.7219999999998</v>
      </c>
      <c r="P6541" s="1" t="str">
        <f>IF(Table1[[#This Row],[quantity]]&gt;=6,"Bulk Order","-")</f>
        <v>-</v>
      </c>
    </row>
    <row r="6542" spans="1:16" ht="14.25" customHeight="1" x14ac:dyDescent="0.3">
      <c r="A6542" s="6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5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/>
      <c r="N6542" s="1" t="s">
        <v>17</v>
      </c>
      <c r="O6542" s="7">
        <f t="shared" si="206"/>
        <v>4140.1019999999999</v>
      </c>
      <c r="P6542" s="1" t="str">
        <f>IF(Table1[[#This Row],[quantity]]&gt;=6,"Bulk Order","-")</f>
        <v>-</v>
      </c>
    </row>
    <row r="6543" spans="1:16" ht="14.25" customHeight="1" x14ac:dyDescent="0.3">
      <c r="A6543" s="6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5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/>
      <c r="N6543" s="1" t="s">
        <v>28</v>
      </c>
      <c r="O6543" s="7">
        <f t="shared" si="206"/>
        <v>283.94399999999996</v>
      </c>
      <c r="P6543" s="1" t="str">
        <f>IF(Table1[[#This Row],[quantity]]&gt;=6,"Bulk Order","-")</f>
        <v>-</v>
      </c>
    </row>
    <row r="6544" spans="1:16" ht="14.25" customHeight="1" x14ac:dyDescent="0.3">
      <c r="A6544" s="6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5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/>
      <c r="N6544" s="1" t="s">
        <v>34</v>
      </c>
      <c r="O6544" s="7">
        <f t="shared" si="206"/>
        <v>1731.9823999999999</v>
      </c>
      <c r="P6544" s="1" t="str">
        <f>IF(Table1[[#This Row],[quantity]]&gt;=6,"Bulk Order","-")</f>
        <v>-</v>
      </c>
    </row>
    <row r="6545" spans="1:16" ht="14.25" customHeight="1" x14ac:dyDescent="0.3">
      <c r="A6545" s="6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5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/>
      <c r="N6545" s="1" t="s">
        <v>39</v>
      </c>
      <c r="O6545" s="7">
        <f t="shared" si="206"/>
        <v>1536.8864000000001</v>
      </c>
      <c r="P6545" s="1" t="str">
        <f>IF(Table1[[#This Row],[quantity]]&gt;=6,"Bulk Order","-")</f>
        <v>-</v>
      </c>
    </row>
    <row r="6546" spans="1:16" ht="14.25" customHeight="1" x14ac:dyDescent="0.3">
      <c r="A6546" s="6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5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/>
      <c r="N6546" s="1" t="s">
        <v>17</v>
      </c>
      <c r="O6546" s="7">
        <f t="shared" si="206"/>
        <v>1366.6861000000001</v>
      </c>
      <c r="P6546" s="1" t="str">
        <f>IF(Table1[[#This Row],[quantity]]&gt;=6,"Bulk Order","-")</f>
        <v>Bulk Order</v>
      </c>
    </row>
    <row r="6547" spans="1:16" ht="14.25" customHeight="1" x14ac:dyDescent="0.3">
      <c r="A6547" s="6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5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/>
      <c r="N6547" s="1" t="s">
        <v>48</v>
      </c>
      <c r="O6547" s="7">
        <f t="shared" si="206"/>
        <v>1588.1965</v>
      </c>
      <c r="P6547" s="1" t="str">
        <f>IF(Table1[[#This Row],[quantity]]&gt;=6,"Bulk Order","-")</f>
        <v>Bulk Order</v>
      </c>
    </row>
    <row r="6548" spans="1:16" ht="14.25" customHeight="1" x14ac:dyDescent="0.3">
      <c r="A6548" s="6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5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/>
      <c r="N6548" s="1" t="s">
        <v>39</v>
      </c>
      <c r="O6548" s="7">
        <f t="shared" si="206"/>
        <v>2321.3322000000003</v>
      </c>
      <c r="P6548" s="1" t="str">
        <f>IF(Table1[[#This Row],[quantity]]&gt;=6,"Bulk Order","-")</f>
        <v>Bulk Order</v>
      </c>
    </row>
    <row r="6549" spans="1:16" ht="14.25" customHeight="1" x14ac:dyDescent="0.3">
      <c r="A6549" s="6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5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/>
      <c r="N6549" s="1" t="s">
        <v>17</v>
      </c>
      <c r="O6549" s="7">
        <f t="shared" si="206"/>
        <v>2174.3126999999999</v>
      </c>
      <c r="P6549" s="1" t="str">
        <f>IF(Table1[[#This Row],[quantity]]&gt;=6,"Bulk Order","-")</f>
        <v>Bulk Order</v>
      </c>
    </row>
    <row r="6550" spans="1:16" ht="14.25" customHeight="1" x14ac:dyDescent="0.3">
      <c r="A6550" s="6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5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/>
      <c r="N6550" s="1" t="s">
        <v>17</v>
      </c>
      <c r="O6550" s="7">
        <f t="shared" si="206"/>
        <v>2280.69</v>
      </c>
      <c r="P6550" s="1" t="str">
        <f>IF(Table1[[#This Row],[quantity]]&gt;=6,"Bulk Order","-")</f>
        <v>-</v>
      </c>
    </row>
    <row r="6551" spans="1:16" ht="14.25" customHeight="1" x14ac:dyDescent="0.3">
      <c r="A6551" s="6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5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/>
      <c r="N6551" s="1" t="s">
        <v>39</v>
      </c>
      <c r="O6551" s="7">
        <f t="shared" si="206"/>
        <v>2114.9958999999999</v>
      </c>
      <c r="P6551" s="1" t="str">
        <f>IF(Table1[[#This Row],[quantity]]&gt;=6,"Bulk Order","-")</f>
        <v>-</v>
      </c>
    </row>
    <row r="6552" spans="1:16" ht="14.25" customHeight="1" x14ac:dyDescent="0.3">
      <c r="A6552" s="6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5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/>
      <c r="N6552" s="1" t="s">
        <v>48</v>
      </c>
      <c r="O6552" s="7">
        <f t="shared" si="206"/>
        <v>1483.6096</v>
      </c>
      <c r="P6552" s="1" t="str">
        <f>IF(Table1[[#This Row],[quantity]]&gt;=6,"Bulk Order","-")</f>
        <v>-</v>
      </c>
    </row>
    <row r="6553" spans="1:16" ht="14.25" customHeight="1" x14ac:dyDescent="0.3">
      <c r="A6553" s="6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5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/>
      <c r="N6553" s="1" t="s">
        <v>23</v>
      </c>
      <c r="O6553" s="7">
        <f t="shared" si="206"/>
        <v>1769.4780000000001</v>
      </c>
      <c r="P6553" s="1" t="str">
        <f>IF(Table1[[#This Row],[quantity]]&gt;=6,"Bulk Order","-")</f>
        <v>-</v>
      </c>
    </row>
    <row r="6554" spans="1:16" ht="14.25" customHeight="1" x14ac:dyDescent="0.3">
      <c r="A6554" s="6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5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/>
      <c r="N6554" s="1" t="s">
        <v>23</v>
      </c>
      <c r="O6554" s="7">
        <f t="shared" si="206"/>
        <v>1911.4171000000001</v>
      </c>
      <c r="P6554" s="1" t="str">
        <f>IF(Table1[[#This Row],[quantity]]&gt;=6,"Bulk Order","-")</f>
        <v>-</v>
      </c>
    </row>
    <row r="6555" spans="1:16" ht="14.25" customHeight="1" x14ac:dyDescent="0.3">
      <c r="A6555" s="6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5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/>
      <c r="N6555" s="1" t="s">
        <v>28</v>
      </c>
      <c r="O6555" s="7">
        <f t="shared" si="206"/>
        <v>2575.9040999999997</v>
      </c>
      <c r="P6555" s="1" t="str">
        <f>IF(Table1[[#This Row],[quantity]]&gt;=6,"Bulk Order","-")</f>
        <v>Bulk Order</v>
      </c>
    </row>
    <row r="6556" spans="1:16" ht="14.25" customHeight="1" x14ac:dyDescent="0.3">
      <c r="A6556" s="6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5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/>
      <c r="N6556" s="1" t="s">
        <v>28</v>
      </c>
      <c r="O6556" s="7">
        <f t="shared" si="206"/>
        <v>2409.8689999999997</v>
      </c>
      <c r="P6556" s="1" t="str">
        <f>IF(Table1[[#This Row],[quantity]]&gt;=6,"Bulk Order","-")</f>
        <v>Bulk Order</v>
      </c>
    </row>
    <row r="6557" spans="1:16" ht="14.25" customHeight="1" x14ac:dyDescent="0.3">
      <c r="A6557" s="6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5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/>
      <c r="N6557" s="1" t="s">
        <v>28</v>
      </c>
      <c r="O6557" s="7">
        <f t="shared" si="206"/>
        <v>2047.4955</v>
      </c>
      <c r="P6557" s="1" t="str">
        <f>IF(Table1[[#This Row],[quantity]]&gt;=6,"Bulk Order","-")</f>
        <v>Bulk Order</v>
      </c>
    </row>
    <row r="6558" spans="1:16" ht="14.25" customHeight="1" x14ac:dyDescent="0.3">
      <c r="A6558" s="6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5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/>
      <c r="N6558" s="1" t="s">
        <v>28</v>
      </c>
      <c r="O6558" s="7">
        <f t="shared" si="206"/>
        <v>987.86450000000002</v>
      </c>
      <c r="P6558" s="1" t="str">
        <f>IF(Table1[[#This Row],[quantity]]&gt;=6,"Bulk Order","-")</f>
        <v>-</v>
      </c>
    </row>
    <row r="6559" spans="1:16" ht="14.25" customHeight="1" x14ac:dyDescent="0.3">
      <c r="A6559" s="6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5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/>
      <c r="N6559" s="1" t="s">
        <v>39</v>
      </c>
      <c r="O6559" s="7">
        <f t="shared" si="206"/>
        <v>1303.0542</v>
      </c>
      <c r="P6559" s="1" t="str">
        <f>IF(Table1[[#This Row],[quantity]]&gt;=6,"Bulk Order","-")</f>
        <v>Bulk Order</v>
      </c>
    </row>
    <row r="6560" spans="1:16" ht="14.25" customHeight="1" x14ac:dyDescent="0.3">
      <c r="A6560" s="6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5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/>
      <c r="N6560" s="1" t="s">
        <v>28</v>
      </c>
      <c r="O6560" s="7">
        <f t="shared" si="206"/>
        <v>2296.1288</v>
      </c>
      <c r="P6560" s="1" t="str">
        <f>IF(Table1[[#This Row],[quantity]]&gt;=6,"Bulk Order","-")</f>
        <v>-</v>
      </c>
    </row>
    <row r="6561" spans="1:16" ht="14.25" customHeight="1" x14ac:dyDescent="0.3">
      <c r="A6561" s="6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5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/>
      <c r="N6561" s="1" t="s">
        <v>28</v>
      </c>
      <c r="O6561" s="7">
        <f t="shared" si="206"/>
        <v>3454.7330999999999</v>
      </c>
      <c r="P6561" s="1" t="str">
        <f>IF(Table1[[#This Row],[quantity]]&gt;=6,"Bulk Order","-")</f>
        <v>Bulk Order</v>
      </c>
    </row>
    <row r="6562" spans="1:16" ht="14.25" customHeight="1" x14ac:dyDescent="0.3">
      <c r="A6562" s="6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5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/>
      <c r="N6562" s="1" t="s">
        <v>17</v>
      </c>
      <c r="O6562" s="7">
        <f t="shared" si="206"/>
        <v>1625.9436000000001</v>
      </c>
      <c r="P6562" s="1" t="str">
        <f>IF(Table1[[#This Row],[quantity]]&gt;=6,"Bulk Order","-")</f>
        <v>-</v>
      </c>
    </row>
    <row r="6563" spans="1:16" ht="14.25" customHeight="1" x14ac:dyDescent="0.3">
      <c r="A6563" s="6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5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/>
      <c r="N6563" s="1" t="s">
        <v>28</v>
      </c>
      <c r="O6563" s="7">
        <f t="shared" si="206"/>
        <v>1531.0053</v>
      </c>
      <c r="P6563" s="1" t="str">
        <f>IF(Table1[[#This Row],[quantity]]&gt;=6,"Bulk Order","-")</f>
        <v>-</v>
      </c>
    </row>
    <row r="6564" spans="1:16" ht="14.25" customHeight="1" x14ac:dyDescent="0.3">
      <c r="A6564" s="6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5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/>
      <c r="N6564" s="1" t="s">
        <v>34</v>
      </c>
      <c r="O6564" s="7">
        <f t="shared" si="206"/>
        <v>3571.7516999999998</v>
      </c>
      <c r="P6564" s="1" t="str">
        <f>IF(Table1[[#This Row],[quantity]]&gt;=6,"Bulk Order","-")</f>
        <v>Bulk Order</v>
      </c>
    </row>
    <row r="6565" spans="1:16" ht="14.25" customHeight="1" x14ac:dyDescent="0.3">
      <c r="A6565" s="6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5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/>
      <c r="N6565" s="1" t="s">
        <v>28</v>
      </c>
      <c r="O6565" s="7">
        <f t="shared" si="206"/>
        <v>1069.7850000000001</v>
      </c>
      <c r="P6565" s="1" t="str">
        <f>IF(Table1[[#This Row],[quantity]]&gt;=6,"Bulk Order","-")</f>
        <v>Bulk Order</v>
      </c>
    </row>
    <row r="6566" spans="1:16" ht="14.25" customHeight="1" x14ac:dyDescent="0.3">
      <c r="A6566" s="6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5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/>
      <c r="N6566" s="1" t="s">
        <v>17</v>
      </c>
      <c r="O6566" s="7">
        <f t="shared" si="206"/>
        <v>131.85899999999998</v>
      </c>
      <c r="P6566" s="1" t="str">
        <f>IF(Table1[[#This Row],[quantity]]&gt;=6,"Bulk Order","-")</f>
        <v>Bulk Order</v>
      </c>
    </row>
    <row r="6567" spans="1:16" ht="14.25" customHeight="1" x14ac:dyDescent="0.3">
      <c r="A6567" s="6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5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/>
      <c r="N6567" s="1" t="s">
        <v>39</v>
      </c>
      <c r="O6567" s="7">
        <f t="shared" si="206"/>
        <v>2312.3616000000002</v>
      </c>
      <c r="P6567" s="1" t="str">
        <f>IF(Table1[[#This Row],[quantity]]&gt;=6,"Bulk Order","-")</f>
        <v>Bulk Order</v>
      </c>
    </row>
    <row r="6568" spans="1:16" ht="14.25" customHeight="1" x14ac:dyDescent="0.3">
      <c r="A6568" s="6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5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/>
      <c r="N6568" s="1" t="s">
        <v>34</v>
      </c>
      <c r="O6568" s="7">
        <f t="shared" si="206"/>
        <v>731.13810000000001</v>
      </c>
      <c r="P6568" s="1" t="str">
        <f>IF(Table1[[#This Row],[quantity]]&gt;=6,"Bulk Order","-")</f>
        <v>Bulk Order</v>
      </c>
    </row>
    <row r="6569" spans="1:16" ht="14.25" customHeight="1" x14ac:dyDescent="0.3">
      <c r="A6569" s="6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5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/>
      <c r="N6569" s="1" t="s">
        <v>17</v>
      </c>
      <c r="O6569" s="7">
        <f t="shared" si="206"/>
        <v>1465.1924999999999</v>
      </c>
      <c r="P6569" s="1" t="str">
        <f>IF(Table1[[#This Row],[quantity]]&gt;=6,"Bulk Order","-")</f>
        <v>Bulk Order</v>
      </c>
    </row>
    <row r="6570" spans="1:16" ht="14.25" customHeight="1" x14ac:dyDescent="0.3">
      <c r="A6570" s="6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5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/>
      <c r="N6570" s="1" t="s">
        <v>23</v>
      </c>
      <c r="O6570" s="7">
        <f t="shared" si="206"/>
        <v>1267.4514999999999</v>
      </c>
      <c r="P6570" s="1" t="str">
        <f>IF(Table1[[#This Row],[quantity]]&gt;=6,"Bulk Order","-")</f>
        <v>Bulk Order</v>
      </c>
    </row>
    <row r="6571" spans="1:16" ht="14.25" customHeight="1" x14ac:dyDescent="0.3">
      <c r="A6571" s="6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5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/>
      <c r="N6571" s="1" t="s">
        <v>39</v>
      </c>
      <c r="O6571" s="7">
        <f t="shared" si="206"/>
        <v>3087.7781999999997</v>
      </c>
      <c r="P6571" s="1" t="str">
        <f>IF(Table1[[#This Row],[quantity]]&gt;=6,"Bulk Order","-")</f>
        <v>Bulk Order</v>
      </c>
    </row>
    <row r="6572" spans="1:16" ht="14.25" customHeight="1" x14ac:dyDescent="0.3">
      <c r="A6572" s="6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5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/>
      <c r="N6572" s="1" t="s">
        <v>23</v>
      </c>
      <c r="O6572" s="7">
        <f t="shared" si="206"/>
        <v>1258.4470000000001</v>
      </c>
      <c r="P6572" s="1" t="str">
        <f>IF(Table1[[#This Row],[quantity]]&gt;=6,"Bulk Order","-")</f>
        <v>-</v>
      </c>
    </row>
    <row r="6573" spans="1:16" ht="14.25" customHeight="1" x14ac:dyDescent="0.3">
      <c r="A6573" s="6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5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/>
      <c r="N6573" s="1" t="s">
        <v>34</v>
      </c>
      <c r="O6573" s="7">
        <f t="shared" si="206"/>
        <v>3044.9513999999999</v>
      </c>
      <c r="P6573" s="1" t="str">
        <f>IF(Table1[[#This Row],[quantity]]&gt;=6,"Bulk Order","-")</f>
        <v>Bulk Order</v>
      </c>
    </row>
    <row r="6574" spans="1:16" ht="14.25" customHeight="1" x14ac:dyDescent="0.3">
      <c r="A6574" s="6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5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/>
      <c r="N6574" s="1" t="s">
        <v>17</v>
      </c>
      <c r="O6574" s="7">
        <f t="shared" si="206"/>
        <v>2449.5623999999998</v>
      </c>
      <c r="P6574" s="1" t="str">
        <f>IF(Table1[[#This Row],[quantity]]&gt;=6,"Bulk Order","-")</f>
        <v>-</v>
      </c>
    </row>
    <row r="6575" spans="1:16" ht="14.25" customHeight="1" x14ac:dyDescent="0.3">
      <c r="A6575" s="6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5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/>
      <c r="N6575" s="1" t="s">
        <v>34</v>
      </c>
      <c r="O6575" s="7">
        <f t="shared" si="206"/>
        <v>1518.8095000000001</v>
      </c>
      <c r="P6575" s="1" t="str">
        <f>IF(Table1[[#This Row],[quantity]]&gt;=6,"Bulk Order","-")</f>
        <v>-</v>
      </c>
    </row>
    <row r="6576" spans="1:16" ht="14.25" customHeight="1" x14ac:dyDescent="0.3">
      <c r="A6576" s="6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5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/>
      <c r="N6576" s="1" t="s">
        <v>28</v>
      </c>
      <c r="O6576" s="7">
        <f t="shared" si="206"/>
        <v>278.47680000000003</v>
      </c>
      <c r="P6576" s="1" t="str">
        <f>IF(Table1[[#This Row],[quantity]]&gt;=6,"Bulk Order","-")</f>
        <v>-</v>
      </c>
    </row>
    <row r="6577" spans="1:16" ht="14.25" customHeight="1" x14ac:dyDescent="0.3">
      <c r="A6577" s="6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5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/>
      <c r="N6577" s="1" t="s">
        <v>23</v>
      </c>
      <c r="O6577" s="7">
        <f t="shared" si="206"/>
        <v>3002.0214999999998</v>
      </c>
      <c r="P6577" s="1" t="str">
        <f>IF(Table1[[#This Row],[quantity]]&gt;=6,"Bulk Order","-")</f>
        <v>Bulk Order</v>
      </c>
    </row>
    <row r="6578" spans="1:16" ht="14.25" customHeight="1" x14ac:dyDescent="0.3">
      <c r="A6578" s="6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5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/>
      <c r="N6578" s="1" t="s">
        <v>34</v>
      </c>
      <c r="O6578" s="7">
        <f t="shared" si="206"/>
        <v>295.04160000000002</v>
      </c>
      <c r="P6578" s="1" t="str">
        <f>IF(Table1[[#This Row],[quantity]]&gt;=6,"Bulk Order","-")</f>
        <v>-</v>
      </c>
    </row>
    <row r="6579" spans="1:16" ht="14.25" customHeight="1" x14ac:dyDescent="0.3">
      <c r="A6579" s="6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5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/>
      <c r="N6579" s="1" t="s">
        <v>23</v>
      </c>
      <c r="O6579" s="7">
        <f t="shared" si="206"/>
        <v>410.298</v>
      </c>
      <c r="P6579" s="1" t="str">
        <f>IF(Table1[[#This Row],[quantity]]&gt;=6,"Bulk Order","-")</f>
        <v>Bulk Order</v>
      </c>
    </row>
    <row r="6580" spans="1:16" ht="14.25" customHeight="1" x14ac:dyDescent="0.3">
      <c r="A6580" s="6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5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/>
      <c r="N6580" s="1" t="s">
        <v>28</v>
      </c>
      <c r="O6580" s="7">
        <f t="shared" si="206"/>
        <v>795.29250000000002</v>
      </c>
      <c r="P6580" s="1" t="str">
        <f>IF(Table1[[#This Row],[quantity]]&gt;=6,"Bulk Order","-")</f>
        <v>-</v>
      </c>
    </row>
    <row r="6581" spans="1:16" ht="14.25" customHeight="1" x14ac:dyDescent="0.3">
      <c r="A6581" s="6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5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/>
      <c r="N6581" s="1" t="s">
        <v>28</v>
      </c>
      <c r="O6581" s="7">
        <f t="shared" si="206"/>
        <v>795.8735999999999</v>
      </c>
      <c r="P6581" s="1" t="str">
        <f>IF(Table1[[#This Row],[quantity]]&gt;=6,"Bulk Order","-")</f>
        <v>-</v>
      </c>
    </row>
    <row r="6582" spans="1:16" ht="14.25" customHeight="1" x14ac:dyDescent="0.3">
      <c r="A6582" s="6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5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/>
      <c r="N6582" s="1" t="s">
        <v>34</v>
      </c>
      <c r="O6582" s="7">
        <f t="shared" si="206"/>
        <v>2930.8508999999995</v>
      </c>
      <c r="P6582" s="1" t="str">
        <f>IF(Table1[[#This Row],[quantity]]&gt;=6,"Bulk Order","-")</f>
        <v>-</v>
      </c>
    </row>
    <row r="6583" spans="1:16" ht="14.25" customHeight="1" x14ac:dyDescent="0.3">
      <c r="A6583" s="6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5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/>
      <c r="N6583" s="1" t="s">
        <v>28</v>
      </c>
      <c r="O6583" s="7">
        <f t="shared" si="206"/>
        <v>2793.8384000000001</v>
      </c>
      <c r="P6583" s="1" t="str">
        <f>IF(Table1[[#This Row],[quantity]]&gt;=6,"Bulk Order","-")</f>
        <v>Bulk Order</v>
      </c>
    </row>
    <row r="6584" spans="1:16" ht="14.25" customHeight="1" x14ac:dyDescent="0.3">
      <c r="A6584" s="6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5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/>
      <c r="N6584" s="1" t="s">
        <v>28</v>
      </c>
      <c r="O6584" s="7">
        <f t="shared" si="206"/>
        <v>1278.2975999999999</v>
      </c>
      <c r="P6584" s="1" t="str">
        <f>IF(Table1[[#This Row],[quantity]]&gt;=6,"Bulk Order","-")</f>
        <v>-</v>
      </c>
    </row>
    <row r="6585" spans="1:16" ht="14.25" customHeight="1" x14ac:dyDescent="0.3">
      <c r="A6585" s="6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5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/>
      <c r="N6585" s="1" t="s">
        <v>48</v>
      </c>
      <c r="O6585" s="7">
        <f t="shared" si="206"/>
        <v>2545.5404000000003</v>
      </c>
      <c r="P6585" s="1" t="str">
        <f>IF(Table1[[#This Row],[quantity]]&gt;=6,"Bulk Order","-")</f>
        <v>Bulk Order</v>
      </c>
    </row>
    <row r="6586" spans="1:16" ht="14.25" customHeight="1" x14ac:dyDescent="0.3">
      <c r="A6586" s="6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5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/>
      <c r="N6586" s="1" t="s">
        <v>28</v>
      </c>
      <c r="O6586" s="7">
        <f t="shared" si="206"/>
        <v>698.57100000000003</v>
      </c>
      <c r="P6586" s="1" t="str">
        <f>IF(Table1[[#This Row],[quantity]]&gt;=6,"Bulk Order","-")</f>
        <v>-</v>
      </c>
    </row>
    <row r="6587" spans="1:16" ht="14.25" customHeight="1" x14ac:dyDescent="0.3">
      <c r="A6587" s="6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5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/>
      <c r="N6587" s="1" t="s">
        <v>34</v>
      </c>
      <c r="O6587" s="7">
        <f t="shared" si="206"/>
        <v>1574.9259000000002</v>
      </c>
      <c r="P6587" s="1" t="str">
        <f>IF(Table1[[#This Row],[quantity]]&gt;=6,"Bulk Order","-")</f>
        <v>-</v>
      </c>
    </row>
    <row r="6588" spans="1:16" ht="14.25" customHeight="1" x14ac:dyDescent="0.3">
      <c r="A6588" s="6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5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/>
      <c r="N6588" s="1" t="s">
        <v>39</v>
      </c>
      <c r="O6588" s="7">
        <f t="shared" si="206"/>
        <v>4038.7825000000003</v>
      </c>
      <c r="P6588" s="1" t="str">
        <f>IF(Table1[[#This Row],[quantity]]&gt;=6,"Bulk Order","-")</f>
        <v>Bulk Order</v>
      </c>
    </row>
    <row r="6589" spans="1:16" ht="14.25" customHeight="1" x14ac:dyDescent="0.3">
      <c r="A6589" s="6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5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/>
      <c r="N6589" s="1" t="s">
        <v>39</v>
      </c>
      <c r="O6589" s="7">
        <f t="shared" si="206"/>
        <v>3143.3298</v>
      </c>
      <c r="P6589" s="1" t="str">
        <f>IF(Table1[[#This Row],[quantity]]&gt;=6,"Bulk Order","-")</f>
        <v>Bulk Order</v>
      </c>
    </row>
    <row r="6590" spans="1:16" ht="14.25" customHeight="1" x14ac:dyDescent="0.3">
      <c r="A6590" s="6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5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/>
      <c r="N6590" s="1" t="s">
        <v>34</v>
      </c>
      <c r="O6590" s="7">
        <f t="shared" si="206"/>
        <v>423.15780000000001</v>
      </c>
      <c r="P6590" s="1" t="str">
        <f>IF(Table1[[#This Row],[quantity]]&gt;=6,"Bulk Order","-")</f>
        <v>-</v>
      </c>
    </row>
    <row r="6591" spans="1:16" ht="14.25" customHeight="1" x14ac:dyDescent="0.3">
      <c r="A6591" s="6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5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/>
      <c r="N6591" s="1" t="s">
        <v>39</v>
      </c>
      <c r="O6591" s="7">
        <f t="shared" si="206"/>
        <v>2848.4784</v>
      </c>
      <c r="P6591" s="1" t="str">
        <f>IF(Table1[[#This Row],[quantity]]&gt;=6,"Bulk Order","-")</f>
        <v>Bulk Order</v>
      </c>
    </row>
    <row r="6592" spans="1:16" ht="14.25" customHeight="1" x14ac:dyDescent="0.3">
      <c r="A6592" s="6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5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/>
      <c r="N6592" s="1" t="s">
        <v>28</v>
      </c>
      <c r="O6592" s="7">
        <f t="shared" si="206"/>
        <v>1240.8123000000001</v>
      </c>
      <c r="P6592" s="1" t="str">
        <f>IF(Table1[[#This Row],[quantity]]&gt;=6,"Bulk Order","-")</f>
        <v>Bulk Order</v>
      </c>
    </row>
    <row r="6593" spans="1:16" ht="14.25" customHeight="1" x14ac:dyDescent="0.3">
      <c r="A6593" s="6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5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/>
      <c r="N6593" s="1" t="s">
        <v>39</v>
      </c>
      <c r="O6593" s="7">
        <f t="shared" si="206"/>
        <v>1068.9922000000001</v>
      </c>
      <c r="P6593" s="1" t="str">
        <f>IF(Table1[[#This Row],[quantity]]&gt;=6,"Bulk Order","-")</f>
        <v>Bulk Order</v>
      </c>
    </row>
    <row r="6594" spans="1:16" ht="14.25" customHeight="1" x14ac:dyDescent="0.3">
      <c r="A6594" s="6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5"/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/>
      <c r="N6594" s="1" t="s">
        <v>23</v>
      </c>
      <c r="O6594" s="7">
        <f t="shared" si="206"/>
        <v>1647.3995999999997</v>
      </c>
      <c r="P6594" s="1" t="str">
        <f>IF(Table1[[#This Row],[quantity]]&gt;=6,"Bulk Order","-")</f>
        <v>Bulk Order</v>
      </c>
    </row>
    <row r="6595" spans="1:16" ht="14.25" customHeight="1" x14ac:dyDescent="0.3">
      <c r="A6595" s="6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ref="F6595:F6658" si="207">D6595*E6595</f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/>
      <c r="N6595" s="1" t="s">
        <v>48</v>
      </c>
      <c r="O6595" s="7">
        <f t="shared" ref="O6595:O6658" si="208">D6595-F6595</f>
        <v>2782.2759999999998</v>
      </c>
      <c r="P6595" s="1" t="str">
        <f>IF(Table1[[#This Row],[quantity]]&gt;=6,"Bulk Order","-")</f>
        <v>-</v>
      </c>
    </row>
    <row r="6596" spans="1:16" ht="14.25" customHeight="1" x14ac:dyDescent="0.3">
      <c r="A6596" s="6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7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/>
      <c r="N6596" s="1" t="s">
        <v>34</v>
      </c>
      <c r="O6596" s="7">
        <f t="shared" si="208"/>
        <v>713.2242</v>
      </c>
      <c r="P6596" s="1" t="str">
        <f>IF(Table1[[#This Row],[quantity]]&gt;=6,"Bulk Order","-")</f>
        <v>-</v>
      </c>
    </row>
    <row r="6597" spans="1:16" ht="14.25" customHeight="1" x14ac:dyDescent="0.3">
      <c r="A6597" s="6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7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/>
      <c r="N6597" s="1" t="s">
        <v>17</v>
      </c>
      <c r="O6597" s="7">
        <f t="shared" si="208"/>
        <v>511.85519999999997</v>
      </c>
      <c r="P6597" s="1" t="str">
        <f>IF(Table1[[#This Row],[quantity]]&gt;=6,"Bulk Order","-")</f>
        <v>-</v>
      </c>
    </row>
    <row r="6598" spans="1:16" ht="14.25" customHeight="1" x14ac:dyDescent="0.3">
      <c r="A6598" s="6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7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/>
      <c r="N6598" s="1" t="s">
        <v>28</v>
      </c>
      <c r="O6598" s="7">
        <f t="shared" si="208"/>
        <v>519.63459999999998</v>
      </c>
      <c r="P6598" s="1" t="str">
        <f>IF(Table1[[#This Row],[quantity]]&gt;=6,"Bulk Order","-")</f>
        <v>Bulk Order</v>
      </c>
    </row>
    <row r="6599" spans="1:16" ht="14.25" customHeight="1" x14ac:dyDescent="0.3">
      <c r="A6599" s="6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7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/>
      <c r="N6599" s="1" t="s">
        <v>39</v>
      </c>
      <c r="O6599" s="7">
        <f t="shared" si="208"/>
        <v>865.28199999999993</v>
      </c>
      <c r="P6599" s="1" t="str">
        <f>IF(Table1[[#This Row],[quantity]]&gt;=6,"Bulk Order","-")</f>
        <v>Bulk Order</v>
      </c>
    </row>
    <row r="6600" spans="1:16" ht="14.25" customHeight="1" x14ac:dyDescent="0.3">
      <c r="A6600" s="6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7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/>
      <c r="N6600" s="1" t="s">
        <v>17</v>
      </c>
      <c r="O6600" s="7">
        <f t="shared" si="208"/>
        <v>274.09199999999998</v>
      </c>
      <c r="P6600" s="1" t="str">
        <f>IF(Table1[[#This Row],[quantity]]&gt;=6,"Bulk Order","-")</f>
        <v>-</v>
      </c>
    </row>
    <row r="6601" spans="1:16" ht="14.25" customHeight="1" x14ac:dyDescent="0.3">
      <c r="A6601" s="6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7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/>
      <c r="N6601" s="1" t="s">
        <v>48</v>
      </c>
      <c r="O6601" s="7">
        <f t="shared" si="208"/>
        <v>4407.1924999999992</v>
      </c>
      <c r="P6601" s="1" t="str">
        <f>IF(Table1[[#This Row],[quantity]]&gt;=6,"Bulk Order","-")</f>
        <v>-</v>
      </c>
    </row>
    <row r="6602" spans="1:16" ht="14.25" customHeight="1" x14ac:dyDescent="0.3">
      <c r="A6602" s="6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7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/>
      <c r="N6602" s="1" t="s">
        <v>23</v>
      </c>
      <c r="O6602" s="7">
        <f t="shared" si="208"/>
        <v>1264.2676000000001</v>
      </c>
      <c r="P6602" s="1" t="str">
        <f>IF(Table1[[#This Row],[quantity]]&gt;=6,"Bulk Order","-")</f>
        <v>-</v>
      </c>
    </row>
    <row r="6603" spans="1:16" ht="14.25" customHeight="1" x14ac:dyDescent="0.3">
      <c r="A6603" s="6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7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/>
      <c r="N6603" s="1" t="s">
        <v>39</v>
      </c>
      <c r="O6603" s="7">
        <f t="shared" si="208"/>
        <v>899.47739999999999</v>
      </c>
      <c r="P6603" s="1" t="str">
        <f>IF(Table1[[#This Row],[quantity]]&gt;=6,"Bulk Order","-")</f>
        <v>Bulk Order</v>
      </c>
    </row>
    <row r="6604" spans="1:16" ht="14.25" customHeight="1" x14ac:dyDescent="0.3">
      <c r="A6604" s="6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7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/>
      <c r="N6604" s="1" t="s">
        <v>48</v>
      </c>
      <c r="O6604" s="7">
        <f t="shared" si="208"/>
        <v>3128.6282999999999</v>
      </c>
      <c r="P6604" s="1" t="str">
        <f>IF(Table1[[#This Row],[quantity]]&gt;=6,"Bulk Order","-")</f>
        <v>Bulk Order</v>
      </c>
    </row>
    <row r="6605" spans="1:16" ht="14.25" customHeight="1" x14ac:dyDescent="0.3">
      <c r="A6605" s="6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7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/>
      <c r="N6605" s="1" t="s">
        <v>28</v>
      </c>
      <c r="O6605" s="7">
        <f t="shared" si="208"/>
        <v>2611.1448</v>
      </c>
      <c r="P6605" s="1" t="str">
        <f>IF(Table1[[#This Row],[quantity]]&gt;=6,"Bulk Order","-")</f>
        <v>-</v>
      </c>
    </row>
    <row r="6606" spans="1:16" ht="14.25" customHeight="1" x14ac:dyDescent="0.3">
      <c r="A6606" s="6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7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/>
      <c r="N6606" s="1" t="s">
        <v>28</v>
      </c>
      <c r="O6606" s="7">
        <f t="shared" si="208"/>
        <v>3260.1309999999999</v>
      </c>
      <c r="P6606" s="1" t="str">
        <f>IF(Table1[[#This Row],[quantity]]&gt;=6,"Bulk Order","-")</f>
        <v>Bulk Order</v>
      </c>
    </row>
    <row r="6607" spans="1:16" ht="14.25" customHeight="1" x14ac:dyDescent="0.3">
      <c r="A6607" s="6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7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/>
      <c r="N6607" s="1" t="s">
        <v>34</v>
      </c>
      <c r="O6607" s="7">
        <f t="shared" si="208"/>
        <v>1883.2684000000002</v>
      </c>
      <c r="P6607" s="1" t="str">
        <f>IF(Table1[[#This Row],[quantity]]&gt;=6,"Bulk Order","-")</f>
        <v>-</v>
      </c>
    </row>
    <row r="6608" spans="1:16" ht="14.25" customHeight="1" x14ac:dyDescent="0.3">
      <c r="A6608" s="6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7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/>
      <c r="N6608" s="1" t="s">
        <v>34</v>
      </c>
      <c r="O6608" s="7">
        <f t="shared" si="208"/>
        <v>243.32000000000002</v>
      </c>
      <c r="P6608" s="1" t="str">
        <f>IF(Table1[[#This Row],[quantity]]&gt;=6,"Bulk Order","-")</f>
        <v>-</v>
      </c>
    </row>
    <row r="6609" spans="1:16" ht="14.25" customHeight="1" x14ac:dyDescent="0.3">
      <c r="A6609" s="6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7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/>
      <c r="N6609" s="1" t="s">
        <v>34</v>
      </c>
      <c r="O6609" s="7">
        <f t="shared" si="208"/>
        <v>2674.1543999999999</v>
      </c>
      <c r="P6609" s="1" t="str">
        <f>IF(Table1[[#This Row],[quantity]]&gt;=6,"Bulk Order","-")</f>
        <v>Bulk Order</v>
      </c>
    </row>
    <row r="6610" spans="1:16" ht="14.25" customHeight="1" x14ac:dyDescent="0.3">
      <c r="A6610" s="6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7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/>
      <c r="N6610" s="1" t="s">
        <v>39</v>
      </c>
      <c r="O6610" s="7">
        <f t="shared" si="208"/>
        <v>2303.2890000000002</v>
      </c>
      <c r="P6610" s="1" t="str">
        <f>IF(Table1[[#This Row],[quantity]]&gt;=6,"Bulk Order","-")</f>
        <v>-</v>
      </c>
    </row>
    <row r="6611" spans="1:16" ht="14.25" customHeight="1" x14ac:dyDescent="0.3">
      <c r="A6611" s="6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7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/>
      <c r="N6611" s="1" t="s">
        <v>28</v>
      </c>
      <c r="O6611" s="7">
        <f t="shared" si="208"/>
        <v>3083.6887999999999</v>
      </c>
      <c r="P6611" s="1" t="str">
        <f>IF(Table1[[#This Row],[quantity]]&gt;=6,"Bulk Order","-")</f>
        <v>Bulk Order</v>
      </c>
    </row>
    <row r="6612" spans="1:16" ht="14.25" customHeight="1" x14ac:dyDescent="0.3">
      <c r="A6612" s="6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7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/>
      <c r="N6612" s="1" t="s">
        <v>23</v>
      </c>
      <c r="O6612" s="7">
        <f t="shared" si="208"/>
        <v>3541.9951999999994</v>
      </c>
      <c r="P6612" s="1" t="str">
        <f>IF(Table1[[#This Row],[quantity]]&gt;=6,"Bulk Order","-")</f>
        <v>-</v>
      </c>
    </row>
    <row r="6613" spans="1:16" ht="14.25" customHeight="1" x14ac:dyDescent="0.3">
      <c r="A6613" s="6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7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/>
      <c r="N6613" s="1" t="s">
        <v>39</v>
      </c>
      <c r="O6613" s="7">
        <f t="shared" si="208"/>
        <v>2199.0419999999999</v>
      </c>
      <c r="P6613" s="1" t="str">
        <f>IF(Table1[[#This Row],[quantity]]&gt;=6,"Bulk Order","-")</f>
        <v>Bulk Order</v>
      </c>
    </row>
    <row r="6614" spans="1:16" ht="14.25" customHeight="1" x14ac:dyDescent="0.3">
      <c r="A6614" s="6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7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/>
      <c r="N6614" s="1" t="s">
        <v>23</v>
      </c>
      <c r="O6614" s="7">
        <f t="shared" si="208"/>
        <v>4019.9903999999997</v>
      </c>
      <c r="P6614" s="1" t="str">
        <f>IF(Table1[[#This Row],[quantity]]&gt;=6,"Bulk Order","-")</f>
        <v>Bulk Order</v>
      </c>
    </row>
    <row r="6615" spans="1:16" ht="14.25" customHeight="1" x14ac:dyDescent="0.3">
      <c r="A6615" s="6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7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/>
      <c r="N6615" s="1" t="s">
        <v>39</v>
      </c>
      <c r="O6615" s="7">
        <f t="shared" si="208"/>
        <v>741.89250000000004</v>
      </c>
      <c r="P6615" s="1" t="str">
        <f>IF(Table1[[#This Row],[quantity]]&gt;=6,"Bulk Order","-")</f>
        <v>-</v>
      </c>
    </row>
    <row r="6616" spans="1:16" ht="14.25" customHeight="1" x14ac:dyDescent="0.3">
      <c r="A6616" s="6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7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/>
      <c r="N6616" s="1" t="s">
        <v>17</v>
      </c>
      <c r="O6616" s="7">
        <f t="shared" si="208"/>
        <v>2190.9960000000001</v>
      </c>
      <c r="P6616" s="1" t="str">
        <f>IF(Table1[[#This Row],[quantity]]&gt;=6,"Bulk Order","-")</f>
        <v>Bulk Order</v>
      </c>
    </row>
    <row r="6617" spans="1:16" ht="14.25" customHeight="1" x14ac:dyDescent="0.3">
      <c r="A6617" s="6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7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/>
      <c r="N6617" s="1" t="s">
        <v>23</v>
      </c>
      <c r="O6617" s="7">
        <f t="shared" si="208"/>
        <v>2898.5308999999997</v>
      </c>
      <c r="P6617" s="1" t="str">
        <f>IF(Table1[[#This Row],[quantity]]&gt;=6,"Bulk Order","-")</f>
        <v>Bulk Order</v>
      </c>
    </row>
    <row r="6618" spans="1:16" ht="14.25" customHeight="1" x14ac:dyDescent="0.3">
      <c r="A6618" s="6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7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/>
      <c r="N6618" s="1" t="s">
        <v>39</v>
      </c>
      <c r="O6618" s="7">
        <f t="shared" si="208"/>
        <v>1950.4055999999998</v>
      </c>
      <c r="P6618" s="1" t="str">
        <f>IF(Table1[[#This Row],[quantity]]&gt;=6,"Bulk Order","-")</f>
        <v>-</v>
      </c>
    </row>
    <row r="6619" spans="1:16" ht="14.25" customHeight="1" x14ac:dyDescent="0.3">
      <c r="A6619" s="6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7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/>
      <c r="N6619" s="1" t="s">
        <v>48</v>
      </c>
      <c r="O6619" s="7">
        <f t="shared" si="208"/>
        <v>572.53649999999993</v>
      </c>
      <c r="P6619" s="1" t="str">
        <f>IF(Table1[[#This Row],[quantity]]&gt;=6,"Bulk Order","-")</f>
        <v>Bulk Order</v>
      </c>
    </row>
    <row r="6620" spans="1:16" ht="14.25" customHeight="1" x14ac:dyDescent="0.3">
      <c r="A6620" s="6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7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/>
      <c r="N6620" s="1" t="s">
        <v>28</v>
      </c>
      <c r="O6620" s="7">
        <f t="shared" si="208"/>
        <v>2543.2848000000004</v>
      </c>
      <c r="P6620" s="1" t="str">
        <f>IF(Table1[[#This Row],[quantity]]&gt;=6,"Bulk Order","-")</f>
        <v>-</v>
      </c>
    </row>
    <row r="6621" spans="1:16" ht="14.25" customHeight="1" x14ac:dyDescent="0.3">
      <c r="A6621" s="6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7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/>
      <c r="N6621" s="1" t="s">
        <v>39</v>
      </c>
      <c r="O6621" s="7">
        <f t="shared" si="208"/>
        <v>158.27339999999998</v>
      </c>
      <c r="P6621" s="1" t="str">
        <f>IF(Table1[[#This Row],[quantity]]&gt;=6,"Bulk Order","-")</f>
        <v>-</v>
      </c>
    </row>
    <row r="6622" spans="1:16" ht="14.25" customHeight="1" x14ac:dyDescent="0.3">
      <c r="A6622" s="6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7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/>
      <c r="N6622" s="1" t="s">
        <v>39</v>
      </c>
      <c r="O6622" s="7">
        <f t="shared" si="208"/>
        <v>2765.5724</v>
      </c>
      <c r="P6622" s="1" t="str">
        <f>IF(Table1[[#This Row],[quantity]]&gt;=6,"Bulk Order","-")</f>
        <v>-</v>
      </c>
    </row>
    <row r="6623" spans="1:16" ht="14.25" customHeight="1" x14ac:dyDescent="0.3">
      <c r="A6623" s="6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7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/>
      <c r="N6623" s="1" t="s">
        <v>34</v>
      </c>
      <c r="O6623" s="7">
        <f t="shared" si="208"/>
        <v>3793.3654000000001</v>
      </c>
      <c r="P6623" s="1" t="str">
        <f>IF(Table1[[#This Row],[quantity]]&gt;=6,"Bulk Order","-")</f>
        <v>Bulk Order</v>
      </c>
    </row>
    <row r="6624" spans="1:16" ht="14.25" customHeight="1" x14ac:dyDescent="0.3">
      <c r="A6624" s="6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7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/>
      <c r="N6624" s="1" t="s">
        <v>34</v>
      </c>
      <c r="O6624" s="7">
        <f t="shared" si="208"/>
        <v>2009.0316</v>
      </c>
      <c r="P6624" s="1" t="str">
        <f>IF(Table1[[#This Row],[quantity]]&gt;=6,"Bulk Order","-")</f>
        <v>-</v>
      </c>
    </row>
    <row r="6625" spans="1:16" ht="14.25" customHeight="1" x14ac:dyDescent="0.3">
      <c r="A6625" s="6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7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/>
      <c r="N6625" s="1" t="s">
        <v>48</v>
      </c>
      <c r="O6625" s="7">
        <f t="shared" si="208"/>
        <v>1084.617</v>
      </c>
      <c r="P6625" s="1" t="str">
        <f>IF(Table1[[#This Row],[quantity]]&gt;=6,"Bulk Order","-")</f>
        <v>-</v>
      </c>
    </row>
    <row r="6626" spans="1:16" ht="14.25" customHeight="1" x14ac:dyDescent="0.3">
      <c r="A6626" s="6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7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/>
      <c r="N6626" s="1" t="s">
        <v>39</v>
      </c>
      <c r="O6626" s="7">
        <f t="shared" si="208"/>
        <v>1145.2608</v>
      </c>
      <c r="P6626" s="1" t="str">
        <f>IF(Table1[[#This Row],[quantity]]&gt;=6,"Bulk Order","-")</f>
        <v>Bulk Order</v>
      </c>
    </row>
    <row r="6627" spans="1:16" ht="14.25" customHeight="1" x14ac:dyDescent="0.3">
      <c r="A6627" s="6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7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/>
      <c r="N6627" s="1" t="s">
        <v>23</v>
      </c>
      <c r="O6627" s="7">
        <f t="shared" si="208"/>
        <v>3561.5699999999997</v>
      </c>
      <c r="P6627" s="1" t="str">
        <f>IF(Table1[[#This Row],[quantity]]&gt;=6,"Bulk Order","-")</f>
        <v>-</v>
      </c>
    </row>
    <row r="6628" spans="1:16" ht="14.25" customHeight="1" x14ac:dyDescent="0.3">
      <c r="A6628" s="6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7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/>
      <c r="N6628" s="1" t="s">
        <v>17</v>
      </c>
      <c r="O6628" s="7">
        <f t="shared" si="208"/>
        <v>2477.8845999999999</v>
      </c>
      <c r="P6628" s="1" t="str">
        <f>IF(Table1[[#This Row],[quantity]]&gt;=6,"Bulk Order","-")</f>
        <v>-</v>
      </c>
    </row>
    <row r="6629" spans="1:16" ht="14.25" customHeight="1" x14ac:dyDescent="0.3">
      <c r="A6629" s="6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7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/>
      <c r="N6629" s="1" t="s">
        <v>34</v>
      </c>
      <c r="O6629" s="7">
        <f t="shared" si="208"/>
        <v>1527.9523999999999</v>
      </c>
      <c r="P6629" s="1" t="str">
        <f>IF(Table1[[#This Row],[quantity]]&gt;=6,"Bulk Order","-")</f>
        <v>-</v>
      </c>
    </row>
    <row r="6630" spans="1:16" ht="14.25" customHeight="1" x14ac:dyDescent="0.3">
      <c r="A6630" s="6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7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/>
      <c r="N6630" s="1" t="s">
        <v>34</v>
      </c>
      <c r="O6630" s="7">
        <f t="shared" si="208"/>
        <v>2306.2352999999998</v>
      </c>
      <c r="P6630" s="1" t="str">
        <f>IF(Table1[[#This Row],[quantity]]&gt;=6,"Bulk Order","-")</f>
        <v>Bulk Order</v>
      </c>
    </row>
    <row r="6631" spans="1:16" ht="14.25" customHeight="1" x14ac:dyDescent="0.3">
      <c r="A6631" s="6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7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/>
      <c r="N6631" s="1" t="s">
        <v>28</v>
      </c>
      <c r="O6631" s="7">
        <f t="shared" si="208"/>
        <v>1523.9961000000001</v>
      </c>
      <c r="P6631" s="1" t="str">
        <f>IF(Table1[[#This Row],[quantity]]&gt;=6,"Bulk Order","-")</f>
        <v>-</v>
      </c>
    </row>
    <row r="6632" spans="1:16" ht="14.25" customHeight="1" x14ac:dyDescent="0.3">
      <c r="A6632" s="6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7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/>
      <c r="N6632" s="1" t="s">
        <v>23</v>
      </c>
      <c r="O6632" s="7">
        <f t="shared" si="208"/>
        <v>2154.0305000000003</v>
      </c>
      <c r="P6632" s="1" t="str">
        <f>IF(Table1[[#This Row],[quantity]]&gt;=6,"Bulk Order","-")</f>
        <v>-</v>
      </c>
    </row>
    <row r="6633" spans="1:16" ht="14.25" customHeight="1" x14ac:dyDescent="0.3">
      <c r="A6633" s="6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7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/>
      <c r="N6633" s="1" t="s">
        <v>39</v>
      </c>
      <c r="O6633" s="7">
        <f t="shared" si="208"/>
        <v>1978.9511</v>
      </c>
      <c r="P6633" s="1" t="str">
        <f>IF(Table1[[#This Row],[quantity]]&gt;=6,"Bulk Order","-")</f>
        <v>-</v>
      </c>
    </row>
    <row r="6634" spans="1:16" ht="14.25" customHeight="1" x14ac:dyDescent="0.3">
      <c r="A6634" s="6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7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/>
      <c r="N6634" s="1" t="s">
        <v>34</v>
      </c>
      <c r="O6634" s="7">
        <f t="shared" si="208"/>
        <v>3154.4896000000003</v>
      </c>
      <c r="P6634" s="1" t="str">
        <f>IF(Table1[[#This Row],[quantity]]&gt;=6,"Bulk Order","-")</f>
        <v>-</v>
      </c>
    </row>
    <row r="6635" spans="1:16" ht="14.25" customHeight="1" x14ac:dyDescent="0.3">
      <c r="A6635" s="6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7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/>
      <c r="N6635" s="1" t="s">
        <v>39</v>
      </c>
      <c r="O6635" s="7">
        <f t="shared" si="208"/>
        <v>254.69500000000002</v>
      </c>
      <c r="P6635" s="1" t="str">
        <f>IF(Table1[[#This Row],[quantity]]&gt;=6,"Bulk Order","-")</f>
        <v>-</v>
      </c>
    </row>
    <row r="6636" spans="1:16" ht="14.25" customHeight="1" x14ac:dyDescent="0.3">
      <c r="A6636" s="6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7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/>
      <c r="N6636" s="1" t="s">
        <v>17</v>
      </c>
      <c r="O6636" s="7">
        <f t="shared" si="208"/>
        <v>213.19620000000003</v>
      </c>
      <c r="P6636" s="1" t="str">
        <f>IF(Table1[[#This Row],[quantity]]&gt;=6,"Bulk Order","-")</f>
        <v>Bulk Order</v>
      </c>
    </row>
    <row r="6637" spans="1:16" ht="14.25" customHeight="1" x14ac:dyDescent="0.3">
      <c r="A6637" s="6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7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/>
      <c r="N6637" s="1" t="s">
        <v>48</v>
      </c>
      <c r="O6637" s="7">
        <f t="shared" si="208"/>
        <v>1736.1039999999998</v>
      </c>
      <c r="P6637" s="1" t="str">
        <f>IF(Table1[[#This Row],[quantity]]&gt;=6,"Bulk Order","-")</f>
        <v>-</v>
      </c>
    </row>
    <row r="6638" spans="1:16" ht="14.25" customHeight="1" x14ac:dyDescent="0.3">
      <c r="A6638" s="6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7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/>
      <c r="N6638" s="1" t="s">
        <v>28</v>
      </c>
      <c r="O6638" s="7">
        <f t="shared" si="208"/>
        <v>2032.6115</v>
      </c>
      <c r="P6638" s="1" t="str">
        <f>IF(Table1[[#This Row],[quantity]]&gt;=6,"Bulk Order","-")</f>
        <v>Bulk Order</v>
      </c>
    </row>
    <row r="6639" spans="1:16" ht="14.25" customHeight="1" x14ac:dyDescent="0.3">
      <c r="A6639" s="6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7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/>
      <c r="N6639" s="1" t="s">
        <v>17</v>
      </c>
      <c r="O6639" s="7">
        <f t="shared" si="208"/>
        <v>1714.1433999999999</v>
      </c>
      <c r="P6639" s="1" t="str">
        <f>IF(Table1[[#This Row],[quantity]]&gt;=6,"Bulk Order","-")</f>
        <v>Bulk Order</v>
      </c>
    </row>
    <row r="6640" spans="1:16" ht="14.25" customHeight="1" x14ac:dyDescent="0.3">
      <c r="A6640" s="6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7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/>
      <c r="N6640" s="1" t="s">
        <v>39</v>
      </c>
      <c r="O6640" s="7">
        <f t="shared" si="208"/>
        <v>4048.5662999999995</v>
      </c>
      <c r="P6640" s="1" t="str">
        <f>IF(Table1[[#This Row],[quantity]]&gt;=6,"Bulk Order","-")</f>
        <v>-</v>
      </c>
    </row>
    <row r="6641" spans="1:16" ht="14.25" customHeight="1" x14ac:dyDescent="0.3">
      <c r="A6641" s="6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7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/>
      <c r="N6641" s="1" t="s">
        <v>39</v>
      </c>
      <c r="O6641" s="7">
        <f t="shared" si="208"/>
        <v>972.67920000000004</v>
      </c>
      <c r="P6641" s="1" t="str">
        <f>IF(Table1[[#This Row],[quantity]]&gt;=6,"Bulk Order","-")</f>
        <v>Bulk Order</v>
      </c>
    </row>
    <row r="6642" spans="1:16" ht="14.25" customHeight="1" x14ac:dyDescent="0.3">
      <c r="A6642" s="6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7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/>
      <c r="N6642" s="1" t="s">
        <v>39</v>
      </c>
      <c r="O6642" s="7">
        <f t="shared" si="208"/>
        <v>120.78210000000001</v>
      </c>
      <c r="P6642" s="1" t="str">
        <f>IF(Table1[[#This Row],[quantity]]&gt;=6,"Bulk Order","-")</f>
        <v>-</v>
      </c>
    </row>
    <row r="6643" spans="1:16" ht="14.25" customHeight="1" x14ac:dyDescent="0.3">
      <c r="A6643" s="6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7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/>
      <c r="N6643" s="1" t="s">
        <v>34</v>
      </c>
      <c r="O6643" s="7">
        <f t="shared" si="208"/>
        <v>938.78330000000005</v>
      </c>
      <c r="P6643" s="1" t="str">
        <f>IF(Table1[[#This Row],[quantity]]&gt;=6,"Bulk Order","-")</f>
        <v>Bulk Order</v>
      </c>
    </row>
    <row r="6644" spans="1:16" ht="14.25" customHeight="1" x14ac:dyDescent="0.3">
      <c r="A6644" s="6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7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/>
      <c r="N6644" s="1" t="s">
        <v>48</v>
      </c>
      <c r="O6644" s="7">
        <f t="shared" si="208"/>
        <v>4401.0747000000001</v>
      </c>
      <c r="P6644" s="1" t="str">
        <f>IF(Table1[[#This Row],[quantity]]&gt;=6,"Bulk Order","-")</f>
        <v>-</v>
      </c>
    </row>
    <row r="6645" spans="1:16" ht="14.25" customHeight="1" x14ac:dyDescent="0.3">
      <c r="A6645" s="6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7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/>
      <c r="N6645" s="1" t="s">
        <v>28</v>
      </c>
      <c r="O6645" s="7">
        <f t="shared" si="208"/>
        <v>795.00540000000001</v>
      </c>
      <c r="P6645" s="1" t="str">
        <f>IF(Table1[[#This Row],[quantity]]&gt;=6,"Bulk Order","-")</f>
        <v>-</v>
      </c>
    </row>
    <row r="6646" spans="1:16" ht="14.25" customHeight="1" x14ac:dyDescent="0.3">
      <c r="A6646" s="6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7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/>
      <c r="N6646" s="1" t="s">
        <v>48</v>
      </c>
      <c r="O6646" s="7">
        <f t="shared" si="208"/>
        <v>1419.2483999999999</v>
      </c>
      <c r="P6646" s="1" t="str">
        <f>IF(Table1[[#This Row],[quantity]]&gt;=6,"Bulk Order","-")</f>
        <v>-</v>
      </c>
    </row>
    <row r="6647" spans="1:16" ht="14.25" customHeight="1" x14ac:dyDescent="0.3">
      <c r="A6647" s="6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7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/>
      <c r="N6647" s="1" t="s">
        <v>39</v>
      </c>
      <c r="O6647" s="7">
        <f t="shared" si="208"/>
        <v>1292.6699999999998</v>
      </c>
      <c r="P6647" s="1" t="str">
        <f>IF(Table1[[#This Row],[quantity]]&gt;=6,"Bulk Order","-")</f>
        <v>-</v>
      </c>
    </row>
    <row r="6648" spans="1:16" ht="14.25" customHeight="1" x14ac:dyDescent="0.3">
      <c r="A6648" s="6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7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/>
      <c r="N6648" s="1" t="s">
        <v>34</v>
      </c>
      <c r="O6648" s="7">
        <f t="shared" si="208"/>
        <v>3126.7065000000002</v>
      </c>
      <c r="P6648" s="1" t="str">
        <f>IF(Table1[[#This Row],[quantity]]&gt;=6,"Bulk Order","-")</f>
        <v>Bulk Order</v>
      </c>
    </row>
    <row r="6649" spans="1:16" ht="14.25" customHeight="1" x14ac:dyDescent="0.3">
      <c r="A6649" s="6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7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/>
      <c r="N6649" s="1" t="s">
        <v>48</v>
      </c>
      <c r="O6649" s="7">
        <f t="shared" si="208"/>
        <v>246.23839999999998</v>
      </c>
      <c r="P6649" s="1" t="str">
        <f>IF(Table1[[#This Row],[quantity]]&gt;=6,"Bulk Order","-")</f>
        <v>-</v>
      </c>
    </row>
    <row r="6650" spans="1:16" ht="14.25" customHeight="1" x14ac:dyDescent="0.3">
      <c r="A6650" s="6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7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/>
      <c r="N6650" s="1" t="s">
        <v>34</v>
      </c>
      <c r="O6650" s="7">
        <f t="shared" si="208"/>
        <v>2096.5644000000002</v>
      </c>
      <c r="P6650" s="1" t="str">
        <f>IF(Table1[[#This Row],[quantity]]&gt;=6,"Bulk Order","-")</f>
        <v>-</v>
      </c>
    </row>
    <row r="6651" spans="1:16" ht="14.25" customHeight="1" x14ac:dyDescent="0.3">
      <c r="A6651" s="6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7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/>
      <c r="N6651" s="1" t="s">
        <v>34</v>
      </c>
      <c r="O6651" s="7">
        <f t="shared" si="208"/>
        <v>1783.1315999999999</v>
      </c>
      <c r="P6651" s="1" t="str">
        <f>IF(Table1[[#This Row],[quantity]]&gt;=6,"Bulk Order","-")</f>
        <v>Bulk Order</v>
      </c>
    </row>
    <row r="6652" spans="1:16" ht="14.25" customHeight="1" x14ac:dyDescent="0.3">
      <c r="A6652" s="6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7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/>
      <c r="N6652" s="1" t="s">
        <v>17</v>
      </c>
      <c r="O6652" s="7">
        <f t="shared" si="208"/>
        <v>4452.0864000000001</v>
      </c>
      <c r="P6652" s="1" t="str">
        <f>IF(Table1[[#This Row],[quantity]]&gt;=6,"Bulk Order","-")</f>
        <v>-</v>
      </c>
    </row>
    <row r="6653" spans="1:16" ht="14.25" customHeight="1" x14ac:dyDescent="0.3">
      <c r="A6653" s="6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7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/>
      <c r="N6653" s="1" t="s">
        <v>34</v>
      </c>
      <c r="O6653" s="7">
        <f t="shared" si="208"/>
        <v>3066.8760000000002</v>
      </c>
      <c r="P6653" s="1" t="str">
        <f>IF(Table1[[#This Row],[quantity]]&gt;=6,"Bulk Order","-")</f>
        <v>Bulk Order</v>
      </c>
    </row>
    <row r="6654" spans="1:16" ht="14.25" customHeight="1" x14ac:dyDescent="0.3">
      <c r="A6654" s="6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7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/>
      <c r="N6654" s="1" t="s">
        <v>28</v>
      </c>
      <c r="O6654" s="7">
        <f t="shared" si="208"/>
        <v>1666.6397999999999</v>
      </c>
      <c r="P6654" s="1" t="str">
        <f>IF(Table1[[#This Row],[quantity]]&gt;=6,"Bulk Order","-")</f>
        <v>-</v>
      </c>
    </row>
    <row r="6655" spans="1:16" ht="14.25" customHeight="1" x14ac:dyDescent="0.3">
      <c r="A6655" s="6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7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/>
      <c r="N6655" s="1" t="s">
        <v>39</v>
      </c>
      <c r="O6655" s="7">
        <f t="shared" si="208"/>
        <v>3227.3605000000002</v>
      </c>
      <c r="P6655" s="1" t="str">
        <f>IF(Table1[[#This Row],[quantity]]&gt;=6,"Bulk Order","-")</f>
        <v>Bulk Order</v>
      </c>
    </row>
    <row r="6656" spans="1:16" ht="14.25" customHeight="1" x14ac:dyDescent="0.3">
      <c r="A6656" s="6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7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/>
      <c r="N6656" s="1" t="s">
        <v>39</v>
      </c>
      <c r="O6656" s="7">
        <f t="shared" si="208"/>
        <v>255.25439999999998</v>
      </c>
      <c r="P6656" s="1" t="str">
        <f>IF(Table1[[#This Row],[quantity]]&gt;=6,"Bulk Order","-")</f>
        <v>-</v>
      </c>
    </row>
    <row r="6657" spans="1:16" ht="14.25" customHeight="1" x14ac:dyDescent="0.3">
      <c r="A6657" s="6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7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/>
      <c r="N6657" s="1" t="s">
        <v>48</v>
      </c>
      <c r="O6657" s="7">
        <f t="shared" si="208"/>
        <v>3885.0140000000001</v>
      </c>
      <c r="P6657" s="1" t="str">
        <f>IF(Table1[[#This Row],[quantity]]&gt;=6,"Bulk Order","-")</f>
        <v>-</v>
      </c>
    </row>
    <row r="6658" spans="1:16" ht="14.25" customHeight="1" x14ac:dyDescent="0.3">
      <c r="A6658" s="6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7"/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/>
      <c r="N6658" s="1" t="s">
        <v>34</v>
      </c>
      <c r="O6658" s="7">
        <f t="shared" si="208"/>
        <v>1469.028</v>
      </c>
      <c r="P6658" s="1" t="str">
        <f>IF(Table1[[#This Row],[quantity]]&gt;=6,"Bulk Order","-")</f>
        <v>Bulk Order</v>
      </c>
    </row>
    <row r="6659" spans="1:16" ht="14.25" customHeight="1" x14ac:dyDescent="0.3">
      <c r="A6659" s="6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ref="F6659:F6722" si="209">D6659*E6659</f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/>
      <c r="N6659" s="1" t="s">
        <v>39</v>
      </c>
      <c r="O6659" s="7">
        <f t="shared" ref="O6659:O6722" si="210">D6659-F6659</f>
        <v>2000.8799999999999</v>
      </c>
      <c r="P6659" s="1" t="str">
        <f>IF(Table1[[#This Row],[quantity]]&gt;=6,"Bulk Order","-")</f>
        <v>Bulk Order</v>
      </c>
    </row>
    <row r="6660" spans="1:16" ht="14.25" customHeight="1" x14ac:dyDescent="0.3">
      <c r="A6660" s="6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9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/>
      <c r="N6660" s="1" t="s">
        <v>48</v>
      </c>
      <c r="O6660" s="7">
        <f t="shared" si="210"/>
        <v>784.27440000000001</v>
      </c>
      <c r="P6660" s="1" t="str">
        <f>IF(Table1[[#This Row],[quantity]]&gt;=6,"Bulk Order","-")</f>
        <v>-</v>
      </c>
    </row>
    <row r="6661" spans="1:16" ht="14.25" customHeight="1" x14ac:dyDescent="0.3">
      <c r="A6661" s="6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9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/>
      <c r="N6661" s="1" t="s">
        <v>39</v>
      </c>
      <c r="O6661" s="7">
        <f t="shared" si="210"/>
        <v>1652.4332999999999</v>
      </c>
      <c r="P6661" s="1" t="str">
        <f>IF(Table1[[#This Row],[quantity]]&gt;=6,"Bulk Order","-")</f>
        <v>-</v>
      </c>
    </row>
    <row r="6662" spans="1:16" ht="14.25" customHeight="1" x14ac:dyDescent="0.3">
      <c r="A6662" s="6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9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/>
      <c r="N6662" s="1" t="s">
        <v>34</v>
      </c>
      <c r="O6662" s="7">
        <f t="shared" si="210"/>
        <v>314.22320000000002</v>
      </c>
      <c r="P6662" s="1" t="str">
        <f>IF(Table1[[#This Row],[quantity]]&gt;=6,"Bulk Order","-")</f>
        <v>-</v>
      </c>
    </row>
    <row r="6663" spans="1:16" ht="14.25" customHeight="1" x14ac:dyDescent="0.3">
      <c r="A6663" s="6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9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/>
      <c r="N6663" s="1" t="s">
        <v>17</v>
      </c>
      <c r="O6663" s="7">
        <f t="shared" si="210"/>
        <v>2590.6208999999999</v>
      </c>
      <c r="P6663" s="1" t="str">
        <f>IF(Table1[[#This Row],[quantity]]&gt;=6,"Bulk Order","-")</f>
        <v>-</v>
      </c>
    </row>
    <row r="6664" spans="1:16" ht="14.25" customHeight="1" x14ac:dyDescent="0.3">
      <c r="A6664" s="6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9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/>
      <c r="N6664" s="1" t="s">
        <v>39</v>
      </c>
      <c r="O6664" s="7">
        <f t="shared" si="210"/>
        <v>1232.4384</v>
      </c>
      <c r="P6664" s="1" t="str">
        <f>IF(Table1[[#This Row],[quantity]]&gt;=6,"Bulk Order","-")</f>
        <v>-</v>
      </c>
    </row>
    <row r="6665" spans="1:16" ht="14.25" customHeight="1" x14ac:dyDescent="0.3">
      <c r="A6665" s="6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9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/>
      <c r="N6665" s="1" t="s">
        <v>17</v>
      </c>
      <c r="O6665" s="7">
        <f t="shared" si="210"/>
        <v>2264.116</v>
      </c>
      <c r="P6665" s="1" t="str">
        <f>IF(Table1[[#This Row],[quantity]]&gt;=6,"Bulk Order","-")</f>
        <v>Bulk Order</v>
      </c>
    </row>
    <row r="6666" spans="1:16" ht="14.25" customHeight="1" x14ac:dyDescent="0.3">
      <c r="A6666" s="6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9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/>
      <c r="N6666" s="1" t="s">
        <v>28</v>
      </c>
      <c r="O6666" s="7">
        <f t="shared" si="210"/>
        <v>1722.5992000000001</v>
      </c>
      <c r="P6666" s="1" t="str">
        <f>IF(Table1[[#This Row],[quantity]]&gt;=6,"Bulk Order","-")</f>
        <v>-</v>
      </c>
    </row>
    <row r="6667" spans="1:16" ht="14.25" customHeight="1" x14ac:dyDescent="0.3">
      <c r="A6667" s="6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9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/>
      <c r="N6667" s="1" t="s">
        <v>28</v>
      </c>
      <c r="O6667" s="7">
        <f t="shared" si="210"/>
        <v>1953.8376000000001</v>
      </c>
      <c r="P6667" s="1" t="str">
        <f>IF(Table1[[#This Row],[quantity]]&gt;=6,"Bulk Order","-")</f>
        <v>Bulk Order</v>
      </c>
    </row>
    <row r="6668" spans="1:16" ht="14.25" customHeight="1" x14ac:dyDescent="0.3">
      <c r="A6668" s="6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9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/>
      <c r="N6668" s="1" t="s">
        <v>28</v>
      </c>
      <c r="O6668" s="7">
        <f t="shared" si="210"/>
        <v>3169.9415999999997</v>
      </c>
      <c r="P6668" s="1" t="str">
        <f>IF(Table1[[#This Row],[quantity]]&gt;=6,"Bulk Order","-")</f>
        <v>-</v>
      </c>
    </row>
    <row r="6669" spans="1:16" ht="14.25" customHeight="1" x14ac:dyDescent="0.3">
      <c r="A6669" s="6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9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/>
      <c r="N6669" s="1" t="s">
        <v>48</v>
      </c>
      <c r="O6669" s="7">
        <f t="shared" si="210"/>
        <v>1000.0377999999999</v>
      </c>
      <c r="P6669" s="1" t="str">
        <f>IF(Table1[[#This Row],[quantity]]&gt;=6,"Bulk Order","-")</f>
        <v>Bulk Order</v>
      </c>
    </row>
    <row r="6670" spans="1:16" ht="14.25" customHeight="1" x14ac:dyDescent="0.3">
      <c r="A6670" s="6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9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/>
      <c r="N6670" s="1" t="s">
        <v>28</v>
      </c>
      <c r="O6670" s="7">
        <f t="shared" si="210"/>
        <v>54.754300000000001</v>
      </c>
      <c r="P6670" s="1" t="str">
        <f>IF(Table1[[#This Row],[quantity]]&gt;=6,"Bulk Order","-")</f>
        <v>-</v>
      </c>
    </row>
    <row r="6671" spans="1:16" ht="14.25" customHeight="1" x14ac:dyDescent="0.3">
      <c r="A6671" s="6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9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/>
      <c r="N6671" s="1" t="s">
        <v>34</v>
      </c>
      <c r="O6671" s="7">
        <f t="shared" si="210"/>
        <v>1513.7840000000001</v>
      </c>
      <c r="P6671" s="1" t="str">
        <f>IF(Table1[[#This Row],[quantity]]&gt;=6,"Bulk Order","-")</f>
        <v>-</v>
      </c>
    </row>
    <row r="6672" spans="1:16" ht="14.25" customHeight="1" x14ac:dyDescent="0.3">
      <c r="A6672" s="6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9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/>
      <c r="N6672" s="1" t="s">
        <v>48</v>
      </c>
      <c r="O6672" s="7">
        <f t="shared" si="210"/>
        <v>4373.268</v>
      </c>
      <c r="P6672" s="1" t="str">
        <f>IF(Table1[[#This Row],[quantity]]&gt;=6,"Bulk Order","-")</f>
        <v>Bulk Order</v>
      </c>
    </row>
    <row r="6673" spans="1:16" ht="14.25" customHeight="1" x14ac:dyDescent="0.3">
      <c r="A6673" s="6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9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/>
      <c r="N6673" s="1" t="s">
        <v>34</v>
      </c>
      <c r="O6673" s="7">
        <f t="shared" si="210"/>
        <v>2198.7825000000003</v>
      </c>
      <c r="P6673" s="1" t="str">
        <f>IF(Table1[[#This Row],[quantity]]&gt;=6,"Bulk Order","-")</f>
        <v>Bulk Order</v>
      </c>
    </row>
    <row r="6674" spans="1:16" ht="14.25" customHeight="1" x14ac:dyDescent="0.3">
      <c r="A6674" s="6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9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/>
      <c r="N6674" s="1" t="s">
        <v>34</v>
      </c>
      <c r="O6674" s="7">
        <f t="shared" si="210"/>
        <v>3298.2840000000001</v>
      </c>
      <c r="P6674" s="1" t="str">
        <f>IF(Table1[[#This Row],[quantity]]&gt;=6,"Bulk Order","-")</f>
        <v>Bulk Order</v>
      </c>
    </row>
    <row r="6675" spans="1:16" ht="14.25" customHeight="1" x14ac:dyDescent="0.3">
      <c r="A6675" s="6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9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/>
      <c r="N6675" s="1" t="s">
        <v>34</v>
      </c>
      <c r="O6675" s="7">
        <f t="shared" si="210"/>
        <v>3616.1098000000002</v>
      </c>
      <c r="P6675" s="1" t="str">
        <f>IF(Table1[[#This Row],[quantity]]&gt;=6,"Bulk Order","-")</f>
        <v>-</v>
      </c>
    </row>
    <row r="6676" spans="1:16" ht="14.25" customHeight="1" x14ac:dyDescent="0.3">
      <c r="A6676" s="6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9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/>
      <c r="N6676" s="1" t="s">
        <v>48</v>
      </c>
      <c r="O6676" s="7">
        <f t="shared" si="210"/>
        <v>3813.3395999999998</v>
      </c>
      <c r="P6676" s="1" t="str">
        <f>IF(Table1[[#This Row],[quantity]]&gt;=6,"Bulk Order","-")</f>
        <v>-</v>
      </c>
    </row>
    <row r="6677" spans="1:16" ht="14.25" customHeight="1" x14ac:dyDescent="0.3">
      <c r="A6677" s="6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9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/>
      <c r="N6677" s="1" t="s">
        <v>17</v>
      </c>
      <c r="O6677" s="7">
        <f t="shared" si="210"/>
        <v>1373.0321999999999</v>
      </c>
      <c r="P6677" s="1" t="str">
        <f>IF(Table1[[#This Row],[quantity]]&gt;=6,"Bulk Order","-")</f>
        <v>-</v>
      </c>
    </row>
    <row r="6678" spans="1:16" ht="14.25" customHeight="1" x14ac:dyDescent="0.3">
      <c r="A6678" s="6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9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/>
      <c r="N6678" s="1" t="s">
        <v>34</v>
      </c>
      <c r="O6678" s="7">
        <f t="shared" si="210"/>
        <v>1870.4215999999999</v>
      </c>
      <c r="P6678" s="1" t="str">
        <f>IF(Table1[[#This Row],[quantity]]&gt;=6,"Bulk Order","-")</f>
        <v>Bulk Order</v>
      </c>
    </row>
    <row r="6679" spans="1:16" ht="14.25" customHeight="1" x14ac:dyDescent="0.3">
      <c r="A6679" s="6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9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/>
      <c r="N6679" s="1" t="s">
        <v>23</v>
      </c>
      <c r="O6679" s="7">
        <f t="shared" si="210"/>
        <v>3202.2000000000003</v>
      </c>
      <c r="P6679" s="1" t="str">
        <f>IF(Table1[[#This Row],[quantity]]&gt;=6,"Bulk Order","-")</f>
        <v>-</v>
      </c>
    </row>
    <row r="6680" spans="1:16" ht="14.25" customHeight="1" x14ac:dyDescent="0.3">
      <c r="A6680" s="6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9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/>
      <c r="N6680" s="1" t="s">
        <v>34</v>
      </c>
      <c r="O6680" s="7">
        <f t="shared" si="210"/>
        <v>3001.9431999999997</v>
      </c>
      <c r="P6680" s="1" t="str">
        <f>IF(Table1[[#This Row],[quantity]]&gt;=6,"Bulk Order","-")</f>
        <v>Bulk Order</v>
      </c>
    </row>
    <row r="6681" spans="1:16" ht="14.25" customHeight="1" x14ac:dyDescent="0.3">
      <c r="A6681" s="6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9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/>
      <c r="N6681" s="1" t="s">
        <v>34</v>
      </c>
      <c r="O6681" s="7">
        <f t="shared" si="210"/>
        <v>2467.087</v>
      </c>
      <c r="P6681" s="1" t="str">
        <f>IF(Table1[[#This Row],[quantity]]&gt;=6,"Bulk Order","-")</f>
        <v>-</v>
      </c>
    </row>
    <row r="6682" spans="1:16" ht="14.25" customHeight="1" x14ac:dyDescent="0.3">
      <c r="A6682" s="6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9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/>
      <c r="N6682" s="1" t="s">
        <v>17</v>
      </c>
      <c r="O6682" s="7">
        <f t="shared" si="210"/>
        <v>1714.6528000000001</v>
      </c>
      <c r="P6682" s="1" t="str">
        <f>IF(Table1[[#This Row],[quantity]]&gt;=6,"Bulk Order","-")</f>
        <v>Bulk Order</v>
      </c>
    </row>
    <row r="6683" spans="1:16" ht="14.25" customHeight="1" x14ac:dyDescent="0.3">
      <c r="A6683" s="6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9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/>
      <c r="N6683" s="1" t="s">
        <v>28</v>
      </c>
      <c r="O6683" s="7">
        <f t="shared" si="210"/>
        <v>2905.6455000000001</v>
      </c>
      <c r="P6683" s="1" t="str">
        <f>IF(Table1[[#This Row],[quantity]]&gt;=6,"Bulk Order","-")</f>
        <v>-</v>
      </c>
    </row>
    <row r="6684" spans="1:16" ht="14.25" customHeight="1" x14ac:dyDescent="0.3">
      <c r="A6684" s="6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9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/>
      <c r="N6684" s="1" t="s">
        <v>28</v>
      </c>
      <c r="O6684" s="7">
        <f t="shared" si="210"/>
        <v>1314.789</v>
      </c>
      <c r="P6684" s="1" t="str">
        <f>IF(Table1[[#This Row],[quantity]]&gt;=6,"Bulk Order","-")</f>
        <v>-</v>
      </c>
    </row>
    <row r="6685" spans="1:16" ht="14.25" customHeight="1" x14ac:dyDescent="0.3">
      <c r="A6685" s="6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9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/>
      <c r="N6685" s="1" t="s">
        <v>39</v>
      </c>
      <c r="O6685" s="7">
        <f t="shared" si="210"/>
        <v>3545.2200000000003</v>
      </c>
      <c r="P6685" s="1" t="str">
        <f>IF(Table1[[#This Row],[quantity]]&gt;=6,"Bulk Order","-")</f>
        <v>-</v>
      </c>
    </row>
    <row r="6686" spans="1:16" ht="14.25" customHeight="1" x14ac:dyDescent="0.3">
      <c r="A6686" s="6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9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/>
      <c r="N6686" s="1" t="s">
        <v>23</v>
      </c>
      <c r="O6686" s="7">
        <f t="shared" si="210"/>
        <v>2220.2552000000001</v>
      </c>
      <c r="P6686" s="1" t="str">
        <f>IF(Table1[[#This Row],[quantity]]&gt;=6,"Bulk Order","-")</f>
        <v>-</v>
      </c>
    </row>
    <row r="6687" spans="1:16" ht="14.25" customHeight="1" x14ac:dyDescent="0.3">
      <c r="A6687" s="6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9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/>
      <c r="N6687" s="1" t="s">
        <v>48</v>
      </c>
      <c r="O6687" s="7">
        <f t="shared" si="210"/>
        <v>884.51459999999997</v>
      </c>
      <c r="P6687" s="1" t="str">
        <f>IF(Table1[[#This Row],[quantity]]&gt;=6,"Bulk Order","-")</f>
        <v>-</v>
      </c>
    </row>
    <row r="6688" spans="1:16" ht="14.25" customHeight="1" x14ac:dyDescent="0.3">
      <c r="A6688" s="6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9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/>
      <c r="N6688" s="1" t="s">
        <v>48</v>
      </c>
      <c r="O6688" s="7">
        <f t="shared" si="210"/>
        <v>1262.4776999999999</v>
      </c>
      <c r="P6688" s="1" t="str">
        <f>IF(Table1[[#This Row],[quantity]]&gt;=6,"Bulk Order","-")</f>
        <v>Bulk Order</v>
      </c>
    </row>
    <row r="6689" spans="1:16" ht="14.25" customHeight="1" x14ac:dyDescent="0.3">
      <c r="A6689" s="6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9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/>
      <c r="N6689" s="1" t="s">
        <v>17</v>
      </c>
      <c r="O6689" s="7">
        <f t="shared" si="210"/>
        <v>3068.5135</v>
      </c>
      <c r="P6689" s="1" t="str">
        <f>IF(Table1[[#This Row],[quantity]]&gt;=6,"Bulk Order","-")</f>
        <v>-</v>
      </c>
    </row>
    <row r="6690" spans="1:16" ht="14.25" customHeight="1" x14ac:dyDescent="0.3">
      <c r="A6690" s="6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9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/>
      <c r="N6690" s="1" t="s">
        <v>17</v>
      </c>
      <c r="O6690" s="7">
        <f t="shared" si="210"/>
        <v>2057.8805000000002</v>
      </c>
      <c r="P6690" s="1" t="str">
        <f>IF(Table1[[#This Row],[quantity]]&gt;=6,"Bulk Order","-")</f>
        <v>-</v>
      </c>
    </row>
    <row r="6691" spans="1:16" ht="14.25" customHeight="1" x14ac:dyDescent="0.3">
      <c r="A6691" s="6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9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/>
      <c r="N6691" s="1" t="s">
        <v>17</v>
      </c>
      <c r="O6691" s="7">
        <f t="shared" si="210"/>
        <v>1807.212</v>
      </c>
      <c r="P6691" s="1" t="str">
        <f>IF(Table1[[#This Row],[quantity]]&gt;=6,"Bulk Order","-")</f>
        <v>-</v>
      </c>
    </row>
    <row r="6692" spans="1:16" ht="14.25" customHeight="1" x14ac:dyDescent="0.3">
      <c r="A6692" s="6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9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/>
      <c r="N6692" s="1" t="s">
        <v>39</v>
      </c>
      <c r="O6692" s="7">
        <f t="shared" si="210"/>
        <v>965.95049999999992</v>
      </c>
      <c r="P6692" s="1" t="str">
        <f>IF(Table1[[#This Row],[quantity]]&gt;=6,"Bulk Order","-")</f>
        <v>-</v>
      </c>
    </row>
    <row r="6693" spans="1:16" ht="14.25" customHeight="1" x14ac:dyDescent="0.3">
      <c r="A6693" s="6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9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/>
      <c r="N6693" s="1" t="s">
        <v>28</v>
      </c>
      <c r="O6693" s="7">
        <f t="shared" si="210"/>
        <v>2750.1534000000001</v>
      </c>
      <c r="P6693" s="1" t="str">
        <f>IF(Table1[[#This Row],[quantity]]&gt;=6,"Bulk Order","-")</f>
        <v>Bulk Order</v>
      </c>
    </row>
    <row r="6694" spans="1:16" ht="14.25" customHeight="1" x14ac:dyDescent="0.3">
      <c r="A6694" s="6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9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/>
      <c r="N6694" s="1" t="s">
        <v>48</v>
      </c>
      <c r="O6694" s="7">
        <f t="shared" si="210"/>
        <v>682.12159999999994</v>
      </c>
      <c r="P6694" s="1" t="str">
        <f>IF(Table1[[#This Row],[quantity]]&gt;=6,"Bulk Order","-")</f>
        <v>Bulk Order</v>
      </c>
    </row>
    <row r="6695" spans="1:16" ht="14.25" customHeight="1" x14ac:dyDescent="0.3">
      <c r="A6695" s="6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9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/>
      <c r="N6695" s="1" t="s">
        <v>39</v>
      </c>
      <c r="O6695" s="7">
        <f t="shared" si="210"/>
        <v>1850.9414000000002</v>
      </c>
      <c r="P6695" s="1" t="str">
        <f>IF(Table1[[#This Row],[quantity]]&gt;=6,"Bulk Order","-")</f>
        <v>-</v>
      </c>
    </row>
    <row r="6696" spans="1:16" ht="14.25" customHeight="1" x14ac:dyDescent="0.3">
      <c r="A6696" s="6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9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/>
      <c r="N6696" s="1" t="s">
        <v>23</v>
      </c>
      <c r="O6696" s="7">
        <f t="shared" si="210"/>
        <v>1949.2860000000001</v>
      </c>
      <c r="P6696" s="1" t="str">
        <f>IF(Table1[[#This Row],[quantity]]&gt;=6,"Bulk Order","-")</f>
        <v>-</v>
      </c>
    </row>
    <row r="6697" spans="1:16" ht="14.25" customHeight="1" x14ac:dyDescent="0.3">
      <c r="A6697" s="6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9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/>
      <c r="N6697" s="1" t="s">
        <v>34</v>
      </c>
      <c r="O6697" s="7">
        <f t="shared" si="210"/>
        <v>2468.6644000000001</v>
      </c>
      <c r="P6697" s="1" t="str">
        <f>IF(Table1[[#This Row],[quantity]]&gt;=6,"Bulk Order","-")</f>
        <v>-</v>
      </c>
    </row>
    <row r="6698" spans="1:16" ht="14.25" customHeight="1" x14ac:dyDescent="0.3">
      <c r="A6698" s="6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9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/>
      <c r="N6698" s="1" t="s">
        <v>28</v>
      </c>
      <c r="O6698" s="7">
        <f t="shared" si="210"/>
        <v>3786.9978000000001</v>
      </c>
      <c r="P6698" s="1" t="str">
        <f>IF(Table1[[#This Row],[quantity]]&gt;=6,"Bulk Order","-")</f>
        <v>Bulk Order</v>
      </c>
    </row>
    <row r="6699" spans="1:16" ht="14.25" customHeight="1" x14ac:dyDescent="0.3">
      <c r="A6699" s="6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9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/>
      <c r="N6699" s="1" t="s">
        <v>39</v>
      </c>
      <c r="O6699" s="7">
        <f t="shared" si="210"/>
        <v>218.02619999999999</v>
      </c>
      <c r="P6699" s="1" t="str">
        <f>IF(Table1[[#This Row],[quantity]]&gt;=6,"Bulk Order","-")</f>
        <v>-</v>
      </c>
    </row>
    <row r="6700" spans="1:16" ht="14.25" customHeight="1" x14ac:dyDescent="0.3">
      <c r="A6700" s="6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9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/>
      <c r="N6700" s="1" t="s">
        <v>28</v>
      </c>
      <c r="O6700" s="7">
        <f t="shared" si="210"/>
        <v>1132.6623</v>
      </c>
      <c r="P6700" s="1" t="str">
        <f>IF(Table1[[#This Row],[quantity]]&gt;=6,"Bulk Order","-")</f>
        <v>-</v>
      </c>
    </row>
    <row r="6701" spans="1:16" ht="14.25" customHeight="1" x14ac:dyDescent="0.3">
      <c r="A6701" s="6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9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/>
      <c r="N6701" s="1" t="s">
        <v>34</v>
      </c>
      <c r="O6701" s="7">
        <f t="shared" si="210"/>
        <v>277.19560000000001</v>
      </c>
      <c r="P6701" s="1" t="str">
        <f>IF(Table1[[#This Row],[quantity]]&gt;=6,"Bulk Order","-")</f>
        <v>Bulk Order</v>
      </c>
    </row>
    <row r="6702" spans="1:16" ht="14.25" customHeight="1" x14ac:dyDescent="0.3">
      <c r="A6702" s="6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9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/>
      <c r="N6702" s="1" t="s">
        <v>48</v>
      </c>
      <c r="O6702" s="7">
        <f t="shared" si="210"/>
        <v>884.99039999999991</v>
      </c>
      <c r="P6702" s="1" t="str">
        <f>IF(Table1[[#This Row],[quantity]]&gt;=6,"Bulk Order","-")</f>
        <v>-</v>
      </c>
    </row>
    <row r="6703" spans="1:16" ht="14.25" customHeight="1" x14ac:dyDescent="0.3">
      <c r="A6703" s="6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9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/>
      <c r="N6703" s="1" t="s">
        <v>34</v>
      </c>
      <c r="O6703" s="7">
        <f t="shared" si="210"/>
        <v>650.91840000000002</v>
      </c>
      <c r="P6703" s="1" t="str">
        <f>IF(Table1[[#This Row],[quantity]]&gt;=6,"Bulk Order","-")</f>
        <v>Bulk Order</v>
      </c>
    </row>
    <row r="6704" spans="1:16" ht="14.25" customHeight="1" x14ac:dyDescent="0.3">
      <c r="A6704" s="6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9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/>
      <c r="N6704" s="1" t="s">
        <v>39</v>
      </c>
      <c r="O6704" s="7">
        <f t="shared" si="210"/>
        <v>2214.0239999999999</v>
      </c>
      <c r="P6704" s="1" t="str">
        <f>IF(Table1[[#This Row],[quantity]]&gt;=6,"Bulk Order","-")</f>
        <v>-</v>
      </c>
    </row>
    <row r="6705" spans="1:16" ht="14.25" customHeight="1" x14ac:dyDescent="0.3">
      <c r="A6705" s="6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9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/>
      <c r="N6705" s="1" t="s">
        <v>34</v>
      </c>
      <c r="O6705" s="7">
        <f t="shared" si="210"/>
        <v>1871.7412000000002</v>
      </c>
      <c r="P6705" s="1" t="str">
        <f>IF(Table1[[#This Row],[quantity]]&gt;=6,"Bulk Order","-")</f>
        <v>-</v>
      </c>
    </row>
    <row r="6706" spans="1:16" ht="14.25" customHeight="1" x14ac:dyDescent="0.3">
      <c r="A6706" s="6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9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/>
      <c r="N6706" s="1" t="s">
        <v>23</v>
      </c>
      <c r="O6706" s="7">
        <f t="shared" si="210"/>
        <v>3798.8304000000003</v>
      </c>
      <c r="P6706" s="1" t="str">
        <f>IF(Table1[[#This Row],[quantity]]&gt;=6,"Bulk Order","-")</f>
        <v>-</v>
      </c>
    </row>
    <row r="6707" spans="1:16" ht="14.25" customHeight="1" x14ac:dyDescent="0.3">
      <c r="A6707" s="6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9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/>
      <c r="N6707" s="1" t="s">
        <v>23</v>
      </c>
      <c r="O6707" s="7">
        <f t="shared" si="210"/>
        <v>205.96800000000002</v>
      </c>
      <c r="P6707" s="1" t="str">
        <f>IF(Table1[[#This Row],[quantity]]&gt;=6,"Bulk Order","-")</f>
        <v>-</v>
      </c>
    </row>
    <row r="6708" spans="1:16" ht="14.25" customHeight="1" x14ac:dyDescent="0.3">
      <c r="A6708" s="6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9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/>
      <c r="N6708" s="1" t="s">
        <v>17</v>
      </c>
      <c r="O6708" s="7">
        <f t="shared" si="210"/>
        <v>2078.5779000000002</v>
      </c>
      <c r="P6708" s="1" t="str">
        <f>IF(Table1[[#This Row],[quantity]]&gt;=6,"Bulk Order","-")</f>
        <v>-</v>
      </c>
    </row>
    <row r="6709" spans="1:16" ht="14.25" customHeight="1" x14ac:dyDescent="0.3">
      <c r="A6709" s="6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9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/>
      <c r="N6709" s="1" t="s">
        <v>39</v>
      </c>
      <c r="O6709" s="7">
        <f t="shared" si="210"/>
        <v>3981.6494000000002</v>
      </c>
      <c r="P6709" s="1" t="str">
        <f>IF(Table1[[#This Row],[quantity]]&gt;=6,"Bulk Order","-")</f>
        <v>-</v>
      </c>
    </row>
    <row r="6710" spans="1:16" ht="14.25" customHeight="1" x14ac:dyDescent="0.3">
      <c r="A6710" s="6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9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/>
      <c r="N6710" s="1" t="s">
        <v>23</v>
      </c>
      <c r="O6710" s="7">
        <f t="shared" si="210"/>
        <v>942.37779999999998</v>
      </c>
      <c r="P6710" s="1" t="str">
        <f>IF(Table1[[#This Row],[quantity]]&gt;=6,"Bulk Order","-")</f>
        <v>-</v>
      </c>
    </row>
    <row r="6711" spans="1:16" ht="14.25" customHeight="1" x14ac:dyDescent="0.3">
      <c r="A6711" s="6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9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/>
      <c r="N6711" s="1" t="s">
        <v>17</v>
      </c>
      <c r="O6711" s="7">
        <f t="shared" si="210"/>
        <v>2177.2031999999999</v>
      </c>
      <c r="P6711" s="1" t="str">
        <f>IF(Table1[[#This Row],[quantity]]&gt;=6,"Bulk Order","-")</f>
        <v>-</v>
      </c>
    </row>
    <row r="6712" spans="1:16" ht="14.25" customHeight="1" x14ac:dyDescent="0.3">
      <c r="A6712" s="6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9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/>
      <c r="N6712" s="1" t="s">
        <v>39</v>
      </c>
      <c r="O6712" s="7">
        <f t="shared" si="210"/>
        <v>3185.3340000000003</v>
      </c>
      <c r="P6712" s="1" t="str">
        <f>IF(Table1[[#This Row],[quantity]]&gt;=6,"Bulk Order","-")</f>
        <v>-</v>
      </c>
    </row>
    <row r="6713" spans="1:16" ht="14.25" customHeight="1" x14ac:dyDescent="0.3">
      <c r="A6713" s="6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9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/>
      <c r="N6713" s="1" t="s">
        <v>34</v>
      </c>
      <c r="O6713" s="7">
        <f t="shared" si="210"/>
        <v>1953.4518</v>
      </c>
      <c r="P6713" s="1" t="str">
        <f>IF(Table1[[#This Row],[quantity]]&gt;=6,"Bulk Order","-")</f>
        <v>Bulk Order</v>
      </c>
    </row>
    <row r="6714" spans="1:16" ht="14.25" customHeight="1" x14ac:dyDescent="0.3">
      <c r="A6714" s="6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9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/>
      <c r="N6714" s="1" t="s">
        <v>48</v>
      </c>
      <c r="O6714" s="7">
        <f t="shared" si="210"/>
        <v>1724.1180000000002</v>
      </c>
      <c r="P6714" s="1" t="str">
        <f>IF(Table1[[#This Row],[quantity]]&gt;=6,"Bulk Order","-")</f>
        <v>Bulk Order</v>
      </c>
    </row>
    <row r="6715" spans="1:16" ht="14.25" customHeight="1" x14ac:dyDescent="0.3">
      <c r="A6715" s="6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9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/>
      <c r="N6715" s="1" t="s">
        <v>17</v>
      </c>
      <c r="O6715" s="7">
        <f t="shared" si="210"/>
        <v>850.55499999999995</v>
      </c>
      <c r="P6715" s="1" t="str">
        <f>IF(Table1[[#This Row],[quantity]]&gt;=6,"Bulk Order","-")</f>
        <v>Bulk Order</v>
      </c>
    </row>
    <row r="6716" spans="1:16" ht="14.25" customHeight="1" x14ac:dyDescent="0.3">
      <c r="A6716" s="6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9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/>
      <c r="N6716" s="1" t="s">
        <v>23</v>
      </c>
      <c r="O6716" s="7">
        <f t="shared" si="210"/>
        <v>3227.9983999999999</v>
      </c>
      <c r="P6716" s="1" t="str">
        <f>IF(Table1[[#This Row],[quantity]]&gt;=6,"Bulk Order","-")</f>
        <v>Bulk Order</v>
      </c>
    </row>
    <row r="6717" spans="1:16" ht="14.25" customHeight="1" x14ac:dyDescent="0.3">
      <c r="A6717" s="6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9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/>
      <c r="N6717" s="1" t="s">
        <v>34</v>
      </c>
      <c r="O6717" s="7">
        <f t="shared" si="210"/>
        <v>3201.9214999999999</v>
      </c>
      <c r="P6717" s="1" t="str">
        <f>IF(Table1[[#This Row],[quantity]]&gt;=6,"Bulk Order","-")</f>
        <v>Bulk Order</v>
      </c>
    </row>
    <row r="6718" spans="1:16" ht="14.25" customHeight="1" x14ac:dyDescent="0.3">
      <c r="A6718" s="6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9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/>
      <c r="N6718" s="1" t="s">
        <v>17</v>
      </c>
      <c r="O6718" s="7">
        <f t="shared" si="210"/>
        <v>772.03920000000005</v>
      </c>
      <c r="P6718" s="1" t="str">
        <f>IF(Table1[[#This Row],[quantity]]&gt;=6,"Bulk Order","-")</f>
        <v>Bulk Order</v>
      </c>
    </row>
    <row r="6719" spans="1:16" ht="14.25" customHeight="1" x14ac:dyDescent="0.3">
      <c r="A6719" s="6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9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/>
      <c r="N6719" s="1" t="s">
        <v>39</v>
      </c>
      <c r="O6719" s="7">
        <f t="shared" si="210"/>
        <v>4389.8764000000001</v>
      </c>
      <c r="P6719" s="1" t="str">
        <f>IF(Table1[[#This Row],[quantity]]&gt;=6,"Bulk Order","-")</f>
        <v>-</v>
      </c>
    </row>
    <row r="6720" spans="1:16" ht="14.25" customHeight="1" x14ac:dyDescent="0.3">
      <c r="A6720" s="6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9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/>
      <c r="N6720" s="1" t="s">
        <v>39</v>
      </c>
      <c r="O6720" s="7">
        <f t="shared" si="210"/>
        <v>1806.5920000000001</v>
      </c>
      <c r="P6720" s="1" t="str">
        <f>IF(Table1[[#This Row],[quantity]]&gt;=6,"Bulk Order","-")</f>
        <v>-</v>
      </c>
    </row>
    <row r="6721" spans="1:16" ht="14.25" customHeight="1" x14ac:dyDescent="0.3">
      <c r="A6721" s="6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9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/>
      <c r="N6721" s="1" t="s">
        <v>48</v>
      </c>
      <c r="O6721" s="7">
        <f t="shared" si="210"/>
        <v>1390.8752000000002</v>
      </c>
      <c r="P6721" s="1" t="str">
        <f>IF(Table1[[#This Row],[quantity]]&gt;=6,"Bulk Order","-")</f>
        <v>-</v>
      </c>
    </row>
    <row r="6722" spans="1:16" ht="14.25" customHeight="1" x14ac:dyDescent="0.3">
      <c r="A6722" s="6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9"/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/>
      <c r="N6722" s="1" t="s">
        <v>28</v>
      </c>
      <c r="O6722" s="7">
        <f t="shared" si="210"/>
        <v>3660.4695999999994</v>
      </c>
      <c r="P6722" s="1" t="str">
        <f>IF(Table1[[#This Row],[quantity]]&gt;=6,"Bulk Order","-")</f>
        <v>-</v>
      </c>
    </row>
    <row r="6723" spans="1:16" ht="14.25" customHeight="1" x14ac:dyDescent="0.3">
      <c r="A6723" s="6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ref="F6723:F6786" si="211">D6723*E6723</f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/>
      <c r="N6723" s="1" t="s">
        <v>34</v>
      </c>
      <c r="O6723" s="7">
        <f t="shared" ref="O6723:O6786" si="212">D6723-F6723</f>
        <v>2719.9452000000001</v>
      </c>
      <c r="P6723" s="1" t="str">
        <f>IF(Table1[[#This Row],[quantity]]&gt;=6,"Bulk Order","-")</f>
        <v>Bulk Order</v>
      </c>
    </row>
    <row r="6724" spans="1:16" ht="14.25" customHeight="1" x14ac:dyDescent="0.3">
      <c r="A6724" s="6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1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/>
      <c r="N6724" s="1" t="s">
        <v>23</v>
      </c>
      <c r="O6724" s="7">
        <f t="shared" si="212"/>
        <v>381.25900000000001</v>
      </c>
      <c r="P6724" s="1" t="str">
        <f>IF(Table1[[#This Row],[quantity]]&gt;=6,"Bulk Order","-")</f>
        <v>Bulk Order</v>
      </c>
    </row>
    <row r="6725" spans="1:16" ht="14.25" customHeight="1" x14ac:dyDescent="0.3">
      <c r="A6725" s="6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1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/>
      <c r="N6725" s="1" t="s">
        <v>23</v>
      </c>
      <c r="O6725" s="7">
        <f t="shared" si="212"/>
        <v>1471.9052999999999</v>
      </c>
      <c r="P6725" s="1" t="str">
        <f>IF(Table1[[#This Row],[quantity]]&gt;=6,"Bulk Order","-")</f>
        <v>Bulk Order</v>
      </c>
    </row>
    <row r="6726" spans="1:16" ht="14.25" customHeight="1" x14ac:dyDescent="0.3">
      <c r="A6726" s="6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1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/>
      <c r="N6726" s="1" t="s">
        <v>28</v>
      </c>
      <c r="O6726" s="7">
        <f t="shared" si="212"/>
        <v>2786.6932000000002</v>
      </c>
      <c r="P6726" s="1" t="str">
        <f>IF(Table1[[#This Row],[quantity]]&gt;=6,"Bulk Order","-")</f>
        <v>Bulk Order</v>
      </c>
    </row>
    <row r="6727" spans="1:16" ht="14.25" customHeight="1" x14ac:dyDescent="0.3">
      <c r="A6727" s="6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1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/>
      <c r="N6727" s="1" t="s">
        <v>39</v>
      </c>
      <c r="O6727" s="7">
        <f t="shared" si="212"/>
        <v>1800.249</v>
      </c>
      <c r="P6727" s="1" t="str">
        <f>IF(Table1[[#This Row],[quantity]]&gt;=6,"Bulk Order","-")</f>
        <v>-</v>
      </c>
    </row>
    <row r="6728" spans="1:16" ht="14.25" customHeight="1" x14ac:dyDescent="0.3">
      <c r="A6728" s="6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1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/>
      <c r="N6728" s="1" t="s">
        <v>17</v>
      </c>
      <c r="O6728" s="7">
        <f t="shared" si="212"/>
        <v>3351.1713</v>
      </c>
      <c r="P6728" s="1" t="str">
        <f>IF(Table1[[#This Row],[quantity]]&gt;=6,"Bulk Order","-")</f>
        <v>-</v>
      </c>
    </row>
    <row r="6729" spans="1:16" ht="14.25" customHeight="1" x14ac:dyDescent="0.3">
      <c r="A6729" s="6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1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/>
      <c r="N6729" s="1" t="s">
        <v>23</v>
      </c>
      <c r="O6729" s="7">
        <f t="shared" si="212"/>
        <v>144.35849999999999</v>
      </c>
      <c r="P6729" s="1" t="str">
        <f>IF(Table1[[#This Row],[quantity]]&gt;=6,"Bulk Order","-")</f>
        <v>Bulk Order</v>
      </c>
    </row>
    <row r="6730" spans="1:16" ht="14.25" customHeight="1" x14ac:dyDescent="0.3">
      <c r="A6730" s="6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1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/>
      <c r="N6730" s="1" t="s">
        <v>28</v>
      </c>
      <c r="O6730" s="7">
        <f t="shared" si="212"/>
        <v>1324.7712000000001</v>
      </c>
      <c r="P6730" s="1" t="str">
        <f>IF(Table1[[#This Row],[quantity]]&gt;=6,"Bulk Order","-")</f>
        <v>-</v>
      </c>
    </row>
    <row r="6731" spans="1:16" ht="14.25" customHeight="1" x14ac:dyDescent="0.3">
      <c r="A6731" s="6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1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/>
      <c r="N6731" s="1" t="s">
        <v>23</v>
      </c>
      <c r="O6731" s="7">
        <f t="shared" si="212"/>
        <v>1451.2524000000001</v>
      </c>
      <c r="P6731" s="1" t="str">
        <f>IF(Table1[[#This Row],[quantity]]&gt;=6,"Bulk Order","-")</f>
        <v>-</v>
      </c>
    </row>
    <row r="6732" spans="1:16" ht="14.25" customHeight="1" x14ac:dyDescent="0.3">
      <c r="A6732" s="6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1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/>
      <c r="N6732" s="1" t="s">
        <v>23</v>
      </c>
      <c r="O6732" s="7">
        <f t="shared" si="212"/>
        <v>2163.4949999999999</v>
      </c>
      <c r="P6732" s="1" t="str">
        <f>IF(Table1[[#This Row],[quantity]]&gt;=6,"Bulk Order","-")</f>
        <v>Bulk Order</v>
      </c>
    </row>
    <row r="6733" spans="1:16" ht="14.25" customHeight="1" x14ac:dyDescent="0.3">
      <c r="A6733" s="6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1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/>
      <c r="N6733" s="1" t="s">
        <v>23</v>
      </c>
      <c r="O6733" s="7">
        <f t="shared" si="212"/>
        <v>1068.8116</v>
      </c>
      <c r="P6733" s="1" t="str">
        <f>IF(Table1[[#This Row],[quantity]]&gt;=6,"Bulk Order","-")</f>
        <v>Bulk Order</v>
      </c>
    </row>
    <row r="6734" spans="1:16" ht="14.25" customHeight="1" x14ac:dyDescent="0.3">
      <c r="A6734" s="6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1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/>
      <c r="N6734" s="1" t="s">
        <v>48</v>
      </c>
      <c r="O6734" s="7">
        <f t="shared" si="212"/>
        <v>3362.5772999999999</v>
      </c>
      <c r="P6734" s="1" t="str">
        <f>IF(Table1[[#This Row],[quantity]]&gt;=6,"Bulk Order","-")</f>
        <v>Bulk Order</v>
      </c>
    </row>
    <row r="6735" spans="1:16" ht="14.25" customHeight="1" x14ac:dyDescent="0.3">
      <c r="A6735" s="6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1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/>
      <c r="N6735" s="1" t="s">
        <v>17</v>
      </c>
      <c r="O6735" s="7">
        <f t="shared" si="212"/>
        <v>869.08799999999997</v>
      </c>
      <c r="P6735" s="1" t="str">
        <f>IF(Table1[[#This Row],[quantity]]&gt;=6,"Bulk Order","-")</f>
        <v>-</v>
      </c>
    </row>
    <row r="6736" spans="1:16" ht="14.25" customHeight="1" x14ac:dyDescent="0.3">
      <c r="A6736" s="6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1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/>
      <c r="N6736" s="1" t="s">
        <v>34</v>
      </c>
      <c r="O6736" s="7">
        <f t="shared" si="212"/>
        <v>96.868799999999993</v>
      </c>
      <c r="P6736" s="1" t="str">
        <f>IF(Table1[[#This Row],[quantity]]&gt;=6,"Bulk Order","-")</f>
        <v>-</v>
      </c>
    </row>
    <row r="6737" spans="1:16" ht="14.25" customHeight="1" x14ac:dyDescent="0.3">
      <c r="A6737" s="6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1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/>
      <c r="N6737" s="1" t="s">
        <v>39</v>
      </c>
      <c r="O6737" s="7">
        <f t="shared" si="212"/>
        <v>4719.0528000000004</v>
      </c>
      <c r="P6737" s="1" t="str">
        <f>IF(Table1[[#This Row],[quantity]]&gt;=6,"Bulk Order","-")</f>
        <v>Bulk Order</v>
      </c>
    </row>
    <row r="6738" spans="1:16" ht="14.25" customHeight="1" x14ac:dyDescent="0.3">
      <c r="A6738" s="6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1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/>
      <c r="N6738" s="1" t="s">
        <v>39</v>
      </c>
      <c r="O6738" s="7">
        <f t="shared" si="212"/>
        <v>1009.3150000000001</v>
      </c>
      <c r="P6738" s="1" t="str">
        <f>IF(Table1[[#This Row],[quantity]]&gt;=6,"Bulk Order","-")</f>
        <v>-</v>
      </c>
    </row>
    <row r="6739" spans="1:16" ht="14.25" customHeight="1" x14ac:dyDescent="0.3">
      <c r="A6739" s="6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1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/>
      <c r="N6739" s="1" t="s">
        <v>23</v>
      </c>
      <c r="O6739" s="7">
        <f t="shared" si="212"/>
        <v>2922.9369999999999</v>
      </c>
      <c r="P6739" s="1" t="str">
        <f>IF(Table1[[#This Row],[quantity]]&gt;=6,"Bulk Order","-")</f>
        <v>-</v>
      </c>
    </row>
    <row r="6740" spans="1:16" ht="14.25" customHeight="1" x14ac:dyDescent="0.3">
      <c r="A6740" s="6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1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/>
      <c r="N6740" s="1" t="s">
        <v>17</v>
      </c>
      <c r="O6740" s="7">
        <f t="shared" si="212"/>
        <v>877.11599999999987</v>
      </c>
      <c r="P6740" s="1" t="str">
        <f>IF(Table1[[#This Row],[quantity]]&gt;=6,"Bulk Order","-")</f>
        <v>Bulk Order</v>
      </c>
    </row>
    <row r="6741" spans="1:16" ht="14.25" customHeight="1" x14ac:dyDescent="0.3">
      <c r="A6741" s="6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1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/>
      <c r="N6741" s="1" t="s">
        <v>17</v>
      </c>
      <c r="O6741" s="7">
        <f t="shared" si="212"/>
        <v>258.86699999999996</v>
      </c>
      <c r="P6741" s="1" t="str">
        <f>IF(Table1[[#This Row],[quantity]]&gt;=6,"Bulk Order","-")</f>
        <v>-</v>
      </c>
    </row>
    <row r="6742" spans="1:16" ht="14.25" customHeight="1" x14ac:dyDescent="0.3">
      <c r="A6742" s="6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1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/>
      <c r="N6742" s="1" t="s">
        <v>17</v>
      </c>
      <c r="O6742" s="7">
        <f t="shared" si="212"/>
        <v>2952.866</v>
      </c>
      <c r="P6742" s="1" t="str">
        <f>IF(Table1[[#This Row],[quantity]]&gt;=6,"Bulk Order","-")</f>
        <v>-</v>
      </c>
    </row>
    <row r="6743" spans="1:16" ht="14.25" customHeight="1" x14ac:dyDescent="0.3">
      <c r="A6743" s="6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1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/>
      <c r="N6743" s="1" t="s">
        <v>34</v>
      </c>
      <c r="O6743" s="7">
        <f t="shared" si="212"/>
        <v>4027.6992000000005</v>
      </c>
      <c r="P6743" s="1" t="str">
        <f>IF(Table1[[#This Row],[quantity]]&gt;=6,"Bulk Order","-")</f>
        <v>-</v>
      </c>
    </row>
    <row r="6744" spans="1:16" ht="14.25" customHeight="1" x14ac:dyDescent="0.3">
      <c r="A6744" s="6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1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/>
      <c r="N6744" s="1" t="s">
        <v>48</v>
      </c>
      <c r="O6744" s="7">
        <f t="shared" si="212"/>
        <v>2410.7808</v>
      </c>
      <c r="P6744" s="1" t="str">
        <f>IF(Table1[[#This Row],[quantity]]&gt;=6,"Bulk Order","-")</f>
        <v>Bulk Order</v>
      </c>
    </row>
    <row r="6745" spans="1:16" ht="14.25" customHeight="1" x14ac:dyDescent="0.3">
      <c r="A6745" s="6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1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/>
      <c r="N6745" s="1" t="s">
        <v>34</v>
      </c>
      <c r="O6745" s="7">
        <f t="shared" si="212"/>
        <v>249.40979999999999</v>
      </c>
      <c r="P6745" s="1" t="str">
        <f>IF(Table1[[#This Row],[quantity]]&gt;=6,"Bulk Order","-")</f>
        <v>Bulk Order</v>
      </c>
    </row>
    <row r="6746" spans="1:16" ht="14.25" customHeight="1" x14ac:dyDescent="0.3">
      <c r="A6746" s="6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1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/>
      <c r="N6746" s="1" t="s">
        <v>28</v>
      </c>
      <c r="O6746" s="7">
        <f t="shared" si="212"/>
        <v>3305.26</v>
      </c>
      <c r="P6746" s="1" t="str">
        <f>IF(Table1[[#This Row],[quantity]]&gt;=6,"Bulk Order","-")</f>
        <v>Bulk Order</v>
      </c>
    </row>
    <row r="6747" spans="1:16" ht="14.25" customHeight="1" x14ac:dyDescent="0.3">
      <c r="A6747" s="6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1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/>
      <c r="N6747" s="1" t="s">
        <v>28</v>
      </c>
      <c r="O6747" s="7">
        <f t="shared" si="212"/>
        <v>645.13149999999996</v>
      </c>
      <c r="P6747" s="1" t="str">
        <f>IF(Table1[[#This Row],[quantity]]&gt;=6,"Bulk Order","-")</f>
        <v>-</v>
      </c>
    </row>
    <row r="6748" spans="1:16" ht="14.25" customHeight="1" x14ac:dyDescent="0.3">
      <c r="A6748" s="6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1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/>
      <c r="N6748" s="1" t="s">
        <v>23</v>
      </c>
      <c r="O6748" s="7">
        <f t="shared" si="212"/>
        <v>2940.7593000000002</v>
      </c>
      <c r="P6748" s="1" t="str">
        <f>IF(Table1[[#This Row],[quantity]]&gt;=6,"Bulk Order","-")</f>
        <v>-</v>
      </c>
    </row>
    <row r="6749" spans="1:16" ht="14.25" customHeight="1" x14ac:dyDescent="0.3">
      <c r="A6749" s="6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1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/>
      <c r="N6749" s="1" t="s">
        <v>28</v>
      </c>
      <c r="O6749" s="7">
        <f t="shared" si="212"/>
        <v>1082.0325</v>
      </c>
      <c r="P6749" s="1" t="str">
        <f>IF(Table1[[#This Row],[quantity]]&gt;=6,"Bulk Order","-")</f>
        <v>-</v>
      </c>
    </row>
    <row r="6750" spans="1:16" ht="14.25" customHeight="1" x14ac:dyDescent="0.3">
      <c r="A6750" s="6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1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/>
      <c r="N6750" s="1" t="s">
        <v>39</v>
      </c>
      <c r="O6750" s="7">
        <f t="shared" si="212"/>
        <v>2169.4176000000002</v>
      </c>
      <c r="P6750" s="1" t="str">
        <f>IF(Table1[[#This Row],[quantity]]&gt;=6,"Bulk Order","-")</f>
        <v>Bulk Order</v>
      </c>
    </row>
    <row r="6751" spans="1:16" ht="14.25" customHeight="1" x14ac:dyDescent="0.3">
      <c r="A6751" s="6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1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/>
      <c r="N6751" s="1" t="s">
        <v>28</v>
      </c>
      <c r="O6751" s="7">
        <f t="shared" si="212"/>
        <v>1972.7369999999999</v>
      </c>
      <c r="P6751" s="1" t="str">
        <f>IF(Table1[[#This Row],[quantity]]&gt;=6,"Bulk Order","-")</f>
        <v>-</v>
      </c>
    </row>
    <row r="6752" spans="1:16" ht="14.25" customHeight="1" x14ac:dyDescent="0.3">
      <c r="A6752" s="6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1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/>
      <c r="N6752" s="1" t="s">
        <v>48</v>
      </c>
      <c r="O6752" s="7">
        <f t="shared" si="212"/>
        <v>1843.9018999999998</v>
      </c>
      <c r="P6752" s="1" t="str">
        <f>IF(Table1[[#This Row],[quantity]]&gt;=6,"Bulk Order","-")</f>
        <v>-</v>
      </c>
    </row>
    <row r="6753" spans="1:16" ht="14.25" customHeight="1" x14ac:dyDescent="0.3">
      <c r="A6753" s="6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1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/>
      <c r="N6753" s="1" t="s">
        <v>48</v>
      </c>
      <c r="O6753" s="7">
        <f t="shared" si="212"/>
        <v>2619.4476</v>
      </c>
      <c r="P6753" s="1" t="str">
        <f>IF(Table1[[#This Row],[quantity]]&gt;=6,"Bulk Order","-")</f>
        <v>Bulk Order</v>
      </c>
    </row>
    <row r="6754" spans="1:16" ht="14.25" customHeight="1" x14ac:dyDescent="0.3">
      <c r="A6754" s="6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1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/>
      <c r="N6754" s="1" t="s">
        <v>34</v>
      </c>
      <c r="O6754" s="7">
        <f t="shared" si="212"/>
        <v>152.0565</v>
      </c>
      <c r="P6754" s="1" t="str">
        <f>IF(Table1[[#This Row],[quantity]]&gt;=6,"Bulk Order","-")</f>
        <v>-</v>
      </c>
    </row>
    <row r="6755" spans="1:16" ht="14.25" customHeight="1" x14ac:dyDescent="0.3">
      <c r="A6755" s="6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1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/>
      <c r="N6755" s="1" t="s">
        <v>23</v>
      </c>
      <c r="O6755" s="7">
        <f t="shared" si="212"/>
        <v>2185.5663000000004</v>
      </c>
      <c r="P6755" s="1" t="str">
        <f>IF(Table1[[#This Row],[quantity]]&gt;=6,"Bulk Order","-")</f>
        <v>-</v>
      </c>
    </row>
    <row r="6756" spans="1:16" ht="14.25" customHeight="1" x14ac:dyDescent="0.3">
      <c r="A6756" s="6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1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/>
      <c r="N6756" s="1" t="s">
        <v>39</v>
      </c>
      <c r="O6756" s="7">
        <f t="shared" si="212"/>
        <v>732.61720000000003</v>
      </c>
      <c r="P6756" s="1" t="str">
        <f>IF(Table1[[#This Row],[quantity]]&gt;=6,"Bulk Order","-")</f>
        <v>Bulk Order</v>
      </c>
    </row>
    <row r="6757" spans="1:16" ht="14.25" customHeight="1" x14ac:dyDescent="0.3">
      <c r="A6757" s="6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1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/>
      <c r="N6757" s="1" t="s">
        <v>23</v>
      </c>
      <c r="O6757" s="7">
        <f t="shared" si="212"/>
        <v>1577.8125</v>
      </c>
      <c r="P6757" s="1" t="str">
        <f>IF(Table1[[#This Row],[quantity]]&gt;=6,"Bulk Order","-")</f>
        <v>Bulk Order</v>
      </c>
    </row>
    <row r="6758" spans="1:16" ht="14.25" customHeight="1" x14ac:dyDescent="0.3">
      <c r="A6758" s="6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1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/>
      <c r="N6758" s="1" t="s">
        <v>48</v>
      </c>
      <c r="O6758" s="7">
        <f t="shared" si="212"/>
        <v>1377.4791</v>
      </c>
      <c r="P6758" s="1" t="str">
        <f>IF(Table1[[#This Row],[quantity]]&gt;=6,"Bulk Order","-")</f>
        <v>-</v>
      </c>
    </row>
    <row r="6759" spans="1:16" ht="14.25" customHeight="1" x14ac:dyDescent="0.3">
      <c r="A6759" s="6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1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/>
      <c r="N6759" s="1" t="s">
        <v>39</v>
      </c>
      <c r="O6759" s="7">
        <f t="shared" si="212"/>
        <v>3993.9551000000001</v>
      </c>
      <c r="P6759" s="1" t="str">
        <f>IF(Table1[[#This Row],[quantity]]&gt;=6,"Bulk Order","-")</f>
        <v>Bulk Order</v>
      </c>
    </row>
    <row r="6760" spans="1:16" ht="14.25" customHeight="1" x14ac:dyDescent="0.3">
      <c r="A6760" s="6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1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/>
      <c r="N6760" s="1" t="s">
        <v>39</v>
      </c>
      <c r="O6760" s="7">
        <f t="shared" si="212"/>
        <v>170.0676</v>
      </c>
      <c r="P6760" s="1" t="str">
        <f>IF(Table1[[#This Row],[quantity]]&gt;=6,"Bulk Order","-")</f>
        <v>Bulk Order</v>
      </c>
    </row>
    <row r="6761" spans="1:16" ht="14.25" customHeight="1" x14ac:dyDescent="0.3">
      <c r="A6761" s="6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1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/>
      <c r="N6761" s="1" t="s">
        <v>48</v>
      </c>
      <c r="O6761" s="7">
        <f t="shared" si="212"/>
        <v>1959.6621</v>
      </c>
      <c r="P6761" s="1" t="str">
        <f>IF(Table1[[#This Row],[quantity]]&gt;=6,"Bulk Order","-")</f>
        <v>Bulk Order</v>
      </c>
    </row>
    <row r="6762" spans="1:16" ht="14.25" customHeight="1" x14ac:dyDescent="0.3">
      <c r="A6762" s="6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1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/>
      <c r="N6762" s="1" t="s">
        <v>48</v>
      </c>
      <c r="O6762" s="7">
        <f t="shared" si="212"/>
        <v>2338.8191999999999</v>
      </c>
      <c r="P6762" s="1" t="str">
        <f>IF(Table1[[#This Row],[quantity]]&gt;=6,"Bulk Order","-")</f>
        <v>Bulk Order</v>
      </c>
    </row>
    <row r="6763" spans="1:16" ht="14.25" customHeight="1" x14ac:dyDescent="0.3">
      <c r="A6763" s="6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1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/>
      <c r="N6763" s="1" t="s">
        <v>48</v>
      </c>
      <c r="O6763" s="7">
        <f t="shared" si="212"/>
        <v>1122.8499999999999</v>
      </c>
      <c r="P6763" s="1" t="str">
        <f>IF(Table1[[#This Row],[quantity]]&gt;=6,"Bulk Order","-")</f>
        <v>Bulk Order</v>
      </c>
    </row>
    <row r="6764" spans="1:16" ht="14.25" customHeight="1" x14ac:dyDescent="0.3">
      <c r="A6764" s="6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1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/>
      <c r="N6764" s="1" t="s">
        <v>48</v>
      </c>
      <c r="O6764" s="7">
        <f t="shared" si="212"/>
        <v>974.96960000000013</v>
      </c>
      <c r="P6764" s="1" t="str">
        <f>IF(Table1[[#This Row],[quantity]]&gt;=6,"Bulk Order","-")</f>
        <v>-</v>
      </c>
    </row>
    <row r="6765" spans="1:16" ht="14.25" customHeight="1" x14ac:dyDescent="0.3">
      <c r="A6765" s="6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1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/>
      <c r="N6765" s="1" t="s">
        <v>23</v>
      </c>
      <c r="O6765" s="7">
        <f t="shared" si="212"/>
        <v>1602.1120000000001</v>
      </c>
      <c r="P6765" s="1" t="str">
        <f>IF(Table1[[#This Row],[quantity]]&gt;=6,"Bulk Order","-")</f>
        <v>-</v>
      </c>
    </row>
    <row r="6766" spans="1:16" ht="14.25" customHeight="1" x14ac:dyDescent="0.3">
      <c r="A6766" s="6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1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/>
      <c r="N6766" s="1" t="s">
        <v>23</v>
      </c>
      <c r="O6766" s="7">
        <f t="shared" si="212"/>
        <v>640.57770000000005</v>
      </c>
      <c r="P6766" s="1" t="str">
        <f>IF(Table1[[#This Row],[quantity]]&gt;=6,"Bulk Order","-")</f>
        <v>-</v>
      </c>
    </row>
    <row r="6767" spans="1:16" ht="14.25" customHeight="1" x14ac:dyDescent="0.3">
      <c r="A6767" s="6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1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/>
      <c r="N6767" s="1" t="s">
        <v>17</v>
      </c>
      <c r="O6767" s="7">
        <f t="shared" si="212"/>
        <v>1196.8900000000001</v>
      </c>
      <c r="P6767" s="1" t="str">
        <f>IF(Table1[[#This Row],[quantity]]&gt;=6,"Bulk Order","-")</f>
        <v>Bulk Order</v>
      </c>
    </row>
    <row r="6768" spans="1:16" ht="14.25" customHeight="1" x14ac:dyDescent="0.3">
      <c r="A6768" s="6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1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/>
      <c r="N6768" s="1" t="s">
        <v>28</v>
      </c>
      <c r="O6768" s="7">
        <f t="shared" si="212"/>
        <v>3155.8683999999998</v>
      </c>
      <c r="P6768" s="1" t="str">
        <f>IF(Table1[[#This Row],[quantity]]&gt;=6,"Bulk Order","-")</f>
        <v>-</v>
      </c>
    </row>
    <row r="6769" spans="1:16" ht="14.25" customHeight="1" x14ac:dyDescent="0.3">
      <c r="A6769" s="6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1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/>
      <c r="N6769" s="1" t="s">
        <v>17</v>
      </c>
      <c r="O6769" s="7">
        <f t="shared" si="212"/>
        <v>4157.5911999999998</v>
      </c>
      <c r="P6769" s="1" t="str">
        <f>IF(Table1[[#This Row],[quantity]]&gt;=6,"Bulk Order","-")</f>
        <v>Bulk Order</v>
      </c>
    </row>
    <row r="6770" spans="1:16" ht="14.25" customHeight="1" x14ac:dyDescent="0.3">
      <c r="A6770" s="6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1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/>
      <c r="N6770" s="1" t="s">
        <v>23</v>
      </c>
      <c r="O6770" s="7">
        <f t="shared" si="212"/>
        <v>1649.4506999999999</v>
      </c>
      <c r="P6770" s="1" t="str">
        <f>IF(Table1[[#This Row],[quantity]]&gt;=6,"Bulk Order","-")</f>
        <v>Bulk Order</v>
      </c>
    </row>
    <row r="6771" spans="1:16" ht="14.25" customHeight="1" x14ac:dyDescent="0.3">
      <c r="A6771" s="6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1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/>
      <c r="N6771" s="1" t="s">
        <v>34</v>
      </c>
      <c r="O6771" s="7">
        <f t="shared" si="212"/>
        <v>1687.3812</v>
      </c>
      <c r="P6771" s="1" t="str">
        <f>IF(Table1[[#This Row],[quantity]]&gt;=6,"Bulk Order","-")</f>
        <v>-</v>
      </c>
    </row>
    <row r="6772" spans="1:16" ht="14.25" customHeight="1" x14ac:dyDescent="0.3">
      <c r="A6772" s="6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1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/>
      <c r="N6772" s="1" t="s">
        <v>17</v>
      </c>
      <c r="O6772" s="7">
        <f t="shared" si="212"/>
        <v>96.095999999999989</v>
      </c>
      <c r="P6772" s="1" t="str">
        <f>IF(Table1[[#This Row],[quantity]]&gt;=6,"Bulk Order","-")</f>
        <v>-</v>
      </c>
    </row>
    <row r="6773" spans="1:16" ht="14.25" customHeight="1" x14ac:dyDescent="0.3">
      <c r="A6773" s="6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1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/>
      <c r="N6773" s="1" t="s">
        <v>34</v>
      </c>
      <c r="O6773" s="7">
        <f t="shared" si="212"/>
        <v>1901.7764</v>
      </c>
      <c r="P6773" s="1" t="str">
        <f>IF(Table1[[#This Row],[quantity]]&gt;=6,"Bulk Order","-")</f>
        <v>Bulk Order</v>
      </c>
    </row>
    <row r="6774" spans="1:16" ht="14.25" customHeight="1" x14ac:dyDescent="0.3">
      <c r="A6774" s="6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1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/>
      <c r="N6774" s="1" t="s">
        <v>17</v>
      </c>
      <c r="O6774" s="7">
        <f t="shared" si="212"/>
        <v>3854.1414</v>
      </c>
      <c r="P6774" s="1" t="str">
        <f>IF(Table1[[#This Row],[quantity]]&gt;=6,"Bulk Order","-")</f>
        <v>Bulk Order</v>
      </c>
    </row>
    <row r="6775" spans="1:16" ht="14.25" customHeight="1" x14ac:dyDescent="0.3">
      <c r="A6775" s="6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1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/>
      <c r="N6775" s="1" t="s">
        <v>34</v>
      </c>
      <c r="O6775" s="7">
        <f t="shared" si="212"/>
        <v>880.25399999999991</v>
      </c>
      <c r="P6775" s="1" t="str">
        <f>IF(Table1[[#This Row],[quantity]]&gt;=6,"Bulk Order","-")</f>
        <v>Bulk Order</v>
      </c>
    </row>
    <row r="6776" spans="1:16" ht="14.25" customHeight="1" x14ac:dyDescent="0.3">
      <c r="A6776" s="6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1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/>
      <c r="N6776" s="1" t="s">
        <v>23</v>
      </c>
      <c r="O6776" s="7">
        <f t="shared" si="212"/>
        <v>1627.7760000000001</v>
      </c>
      <c r="P6776" s="1" t="str">
        <f>IF(Table1[[#This Row],[quantity]]&gt;=6,"Bulk Order","-")</f>
        <v>Bulk Order</v>
      </c>
    </row>
    <row r="6777" spans="1:16" ht="14.25" customHeight="1" x14ac:dyDescent="0.3">
      <c r="A6777" s="6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1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/>
      <c r="N6777" s="1" t="s">
        <v>28</v>
      </c>
      <c r="O6777" s="7">
        <f t="shared" si="212"/>
        <v>2339.4659000000001</v>
      </c>
      <c r="P6777" s="1" t="str">
        <f>IF(Table1[[#This Row],[quantity]]&gt;=6,"Bulk Order","-")</f>
        <v>-</v>
      </c>
    </row>
    <row r="6778" spans="1:16" ht="14.25" customHeight="1" x14ac:dyDescent="0.3">
      <c r="A6778" s="6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1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/>
      <c r="N6778" s="1" t="s">
        <v>28</v>
      </c>
      <c r="O6778" s="7">
        <f t="shared" si="212"/>
        <v>2929.5814999999998</v>
      </c>
      <c r="P6778" s="1" t="str">
        <f>IF(Table1[[#This Row],[quantity]]&gt;=6,"Bulk Order","-")</f>
        <v>-</v>
      </c>
    </row>
    <row r="6779" spans="1:16" ht="14.25" customHeight="1" x14ac:dyDescent="0.3">
      <c r="A6779" s="6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1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/>
      <c r="N6779" s="1" t="s">
        <v>28</v>
      </c>
      <c r="O6779" s="7">
        <f t="shared" si="212"/>
        <v>2129.1435000000001</v>
      </c>
      <c r="P6779" s="1" t="str">
        <f>IF(Table1[[#This Row],[quantity]]&gt;=6,"Bulk Order","-")</f>
        <v>-</v>
      </c>
    </row>
    <row r="6780" spans="1:16" ht="14.25" customHeight="1" x14ac:dyDescent="0.3">
      <c r="A6780" s="6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1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/>
      <c r="N6780" s="1" t="s">
        <v>48</v>
      </c>
      <c r="O6780" s="7">
        <f t="shared" si="212"/>
        <v>788.28660000000002</v>
      </c>
      <c r="P6780" s="1" t="str">
        <f>IF(Table1[[#This Row],[quantity]]&gt;=6,"Bulk Order","-")</f>
        <v>-</v>
      </c>
    </row>
    <row r="6781" spans="1:16" ht="14.25" customHeight="1" x14ac:dyDescent="0.3">
      <c r="A6781" s="6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1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/>
      <c r="N6781" s="1" t="s">
        <v>39</v>
      </c>
      <c r="O6781" s="7">
        <f t="shared" si="212"/>
        <v>1992.5975999999998</v>
      </c>
      <c r="P6781" s="1" t="str">
        <f>IF(Table1[[#This Row],[quantity]]&gt;=6,"Bulk Order","-")</f>
        <v>Bulk Order</v>
      </c>
    </row>
    <row r="6782" spans="1:16" ht="14.25" customHeight="1" x14ac:dyDescent="0.3">
      <c r="A6782" s="6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1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/>
      <c r="N6782" s="1" t="s">
        <v>34</v>
      </c>
      <c r="O6782" s="7">
        <f t="shared" si="212"/>
        <v>1359.1072000000001</v>
      </c>
      <c r="P6782" s="1" t="str">
        <f>IF(Table1[[#This Row],[quantity]]&gt;=6,"Bulk Order","-")</f>
        <v>Bulk Order</v>
      </c>
    </row>
    <row r="6783" spans="1:16" ht="14.25" customHeight="1" x14ac:dyDescent="0.3">
      <c r="A6783" s="6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1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/>
      <c r="N6783" s="1" t="s">
        <v>34</v>
      </c>
      <c r="O6783" s="7">
        <f t="shared" si="212"/>
        <v>2878.2082</v>
      </c>
      <c r="P6783" s="1" t="str">
        <f>IF(Table1[[#This Row],[quantity]]&gt;=6,"Bulk Order","-")</f>
        <v>Bulk Order</v>
      </c>
    </row>
    <row r="6784" spans="1:16" ht="14.25" customHeight="1" x14ac:dyDescent="0.3">
      <c r="A6784" s="6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1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/>
      <c r="N6784" s="1" t="s">
        <v>23</v>
      </c>
      <c r="O6784" s="7">
        <f t="shared" si="212"/>
        <v>2106.7941000000001</v>
      </c>
      <c r="P6784" s="1" t="str">
        <f>IF(Table1[[#This Row],[quantity]]&gt;=6,"Bulk Order","-")</f>
        <v>-</v>
      </c>
    </row>
    <row r="6785" spans="1:16" ht="14.25" customHeight="1" x14ac:dyDescent="0.3">
      <c r="A6785" s="6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1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/>
      <c r="N6785" s="1" t="s">
        <v>48</v>
      </c>
      <c r="O6785" s="7">
        <f t="shared" si="212"/>
        <v>2643.9341999999997</v>
      </c>
      <c r="P6785" s="1" t="str">
        <f>IF(Table1[[#This Row],[quantity]]&gt;=6,"Bulk Order","-")</f>
        <v>-</v>
      </c>
    </row>
    <row r="6786" spans="1:16" ht="14.25" customHeight="1" x14ac:dyDescent="0.3">
      <c r="A6786" s="6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1"/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/>
      <c r="N6786" s="1" t="s">
        <v>28</v>
      </c>
      <c r="O6786" s="7">
        <f t="shared" si="212"/>
        <v>607.42239999999993</v>
      </c>
      <c r="P6786" s="1" t="str">
        <f>IF(Table1[[#This Row],[quantity]]&gt;=6,"Bulk Order","-")</f>
        <v>Bulk Order</v>
      </c>
    </row>
    <row r="6787" spans="1:16" ht="14.25" customHeight="1" x14ac:dyDescent="0.3">
      <c r="A6787" s="6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ref="F6787:F6850" si="213">D6787*E6787</f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/>
      <c r="N6787" s="1" t="s">
        <v>23</v>
      </c>
      <c r="O6787" s="7">
        <f t="shared" ref="O6787:O6850" si="214">D6787-F6787</f>
        <v>1631.5907999999999</v>
      </c>
      <c r="P6787" s="1" t="str">
        <f>IF(Table1[[#This Row],[quantity]]&gt;=6,"Bulk Order","-")</f>
        <v>Bulk Order</v>
      </c>
    </row>
    <row r="6788" spans="1:16" ht="14.25" customHeight="1" x14ac:dyDescent="0.3">
      <c r="A6788" s="6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3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/>
      <c r="N6788" s="1" t="s">
        <v>23</v>
      </c>
      <c r="O6788" s="7">
        <f t="shared" si="214"/>
        <v>1472.5204000000001</v>
      </c>
      <c r="P6788" s="1" t="str">
        <f>IF(Table1[[#This Row],[quantity]]&gt;=6,"Bulk Order","-")</f>
        <v>Bulk Order</v>
      </c>
    </row>
    <row r="6789" spans="1:16" ht="14.25" customHeight="1" x14ac:dyDescent="0.3">
      <c r="A6789" s="6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3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/>
      <c r="N6789" s="1" t="s">
        <v>34</v>
      </c>
      <c r="O6789" s="7">
        <f t="shared" si="214"/>
        <v>674.42180000000008</v>
      </c>
      <c r="P6789" s="1" t="str">
        <f>IF(Table1[[#This Row],[quantity]]&gt;=6,"Bulk Order","-")</f>
        <v>Bulk Order</v>
      </c>
    </row>
    <row r="6790" spans="1:16" ht="14.25" customHeight="1" x14ac:dyDescent="0.3">
      <c r="A6790" s="6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3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/>
      <c r="N6790" s="1" t="s">
        <v>28</v>
      </c>
      <c r="O6790" s="7">
        <f t="shared" si="214"/>
        <v>2831.7220000000002</v>
      </c>
      <c r="P6790" s="1" t="str">
        <f>IF(Table1[[#This Row],[quantity]]&gt;=6,"Bulk Order","-")</f>
        <v>-</v>
      </c>
    </row>
    <row r="6791" spans="1:16" ht="14.25" customHeight="1" x14ac:dyDescent="0.3">
      <c r="A6791" s="6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3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/>
      <c r="N6791" s="1" t="s">
        <v>28</v>
      </c>
      <c r="O6791" s="7">
        <f t="shared" si="214"/>
        <v>1372.9590000000001</v>
      </c>
      <c r="P6791" s="1" t="str">
        <f>IF(Table1[[#This Row],[quantity]]&gt;=6,"Bulk Order","-")</f>
        <v>Bulk Order</v>
      </c>
    </row>
    <row r="6792" spans="1:16" ht="14.25" customHeight="1" x14ac:dyDescent="0.3">
      <c r="A6792" s="6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3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/>
      <c r="N6792" s="1" t="s">
        <v>17</v>
      </c>
      <c r="O6792" s="7">
        <f t="shared" si="214"/>
        <v>624.6123</v>
      </c>
      <c r="P6792" s="1" t="str">
        <f>IF(Table1[[#This Row],[quantity]]&gt;=6,"Bulk Order","-")</f>
        <v>-</v>
      </c>
    </row>
    <row r="6793" spans="1:16" ht="14.25" customHeight="1" x14ac:dyDescent="0.3">
      <c r="A6793" s="6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3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/>
      <c r="N6793" s="1" t="s">
        <v>28</v>
      </c>
      <c r="O6793" s="7">
        <f t="shared" si="214"/>
        <v>628.33439999999996</v>
      </c>
      <c r="P6793" s="1" t="str">
        <f>IF(Table1[[#This Row],[quantity]]&gt;=6,"Bulk Order","-")</f>
        <v>-</v>
      </c>
    </row>
    <row r="6794" spans="1:16" ht="14.25" customHeight="1" x14ac:dyDescent="0.3">
      <c r="A6794" s="6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3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/>
      <c r="N6794" s="1" t="s">
        <v>34</v>
      </c>
      <c r="O6794" s="7">
        <f t="shared" si="214"/>
        <v>979.78679999999997</v>
      </c>
      <c r="P6794" s="1" t="str">
        <f>IF(Table1[[#This Row],[quantity]]&gt;=6,"Bulk Order","-")</f>
        <v>Bulk Order</v>
      </c>
    </row>
    <row r="6795" spans="1:16" ht="14.25" customHeight="1" x14ac:dyDescent="0.3">
      <c r="A6795" s="6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3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/>
      <c r="N6795" s="1" t="s">
        <v>23</v>
      </c>
      <c r="O6795" s="7">
        <f t="shared" si="214"/>
        <v>4186.8090000000002</v>
      </c>
      <c r="P6795" s="1" t="str">
        <f>IF(Table1[[#This Row],[quantity]]&gt;=6,"Bulk Order","-")</f>
        <v>-</v>
      </c>
    </row>
    <row r="6796" spans="1:16" ht="14.25" customHeight="1" x14ac:dyDescent="0.3">
      <c r="A6796" s="6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3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/>
      <c r="N6796" s="1" t="s">
        <v>28</v>
      </c>
      <c r="O6796" s="7">
        <f t="shared" si="214"/>
        <v>146.11940000000001</v>
      </c>
      <c r="P6796" s="1" t="str">
        <f>IF(Table1[[#This Row],[quantity]]&gt;=6,"Bulk Order","-")</f>
        <v>-</v>
      </c>
    </row>
    <row r="6797" spans="1:16" ht="14.25" customHeight="1" x14ac:dyDescent="0.3">
      <c r="A6797" s="6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3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/>
      <c r="N6797" s="1" t="s">
        <v>28</v>
      </c>
      <c r="O6797" s="7">
        <f t="shared" si="214"/>
        <v>3591.4787999999999</v>
      </c>
      <c r="P6797" s="1" t="str">
        <f>IF(Table1[[#This Row],[quantity]]&gt;=6,"Bulk Order","-")</f>
        <v>Bulk Order</v>
      </c>
    </row>
    <row r="6798" spans="1:16" ht="14.25" customHeight="1" x14ac:dyDescent="0.3">
      <c r="A6798" s="6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3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/>
      <c r="N6798" s="1" t="s">
        <v>39</v>
      </c>
      <c r="O6798" s="7">
        <f t="shared" si="214"/>
        <v>1289.6541</v>
      </c>
      <c r="P6798" s="1" t="str">
        <f>IF(Table1[[#This Row],[quantity]]&gt;=6,"Bulk Order","-")</f>
        <v>Bulk Order</v>
      </c>
    </row>
    <row r="6799" spans="1:16" ht="14.25" customHeight="1" x14ac:dyDescent="0.3">
      <c r="A6799" s="6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3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/>
      <c r="N6799" s="1" t="s">
        <v>28</v>
      </c>
      <c r="O6799" s="7">
        <f t="shared" si="214"/>
        <v>1454.4435000000001</v>
      </c>
      <c r="P6799" s="1" t="str">
        <f>IF(Table1[[#This Row],[quantity]]&gt;=6,"Bulk Order","-")</f>
        <v>-</v>
      </c>
    </row>
    <row r="6800" spans="1:16" ht="14.25" customHeight="1" x14ac:dyDescent="0.3">
      <c r="A6800" s="6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3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/>
      <c r="N6800" s="1" t="s">
        <v>23</v>
      </c>
      <c r="O6800" s="7">
        <f t="shared" si="214"/>
        <v>1384.7734000000003</v>
      </c>
      <c r="P6800" s="1" t="str">
        <f>IF(Table1[[#This Row],[quantity]]&gt;=6,"Bulk Order","-")</f>
        <v>Bulk Order</v>
      </c>
    </row>
    <row r="6801" spans="1:16" ht="14.25" customHeight="1" x14ac:dyDescent="0.3">
      <c r="A6801" s="6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3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/>
      <c r="N6801" s="1" t="s">
        <v>48</v>
      </c>
      <c r="O6801" s="7">
        <f t="shared" si="214"/>
        <v>2688.9553999999998</v>
      </c>
      <c r="P6801" s="1" t="str">
        <f>IF(Table1[[#This Row],[quantity]]&gt;=6,"Bulk Order","-")</f>
        <v>-</v>
      </c>
    </row>
    <row r="6802" spans="1:16" ht="14.25" customHeight="1" x14ac:dyDescent="0.3">
      <c r="A6802" s="6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3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/>
      <c r="N6802" s="1" t="s">
        <v>28</v>
      </c>
      <c r="O6802" s="7">
        <f t="shared" si="214"/>
        <v>3757.4211</v>
      </c>
      <c r="P6802" s="1" t="str">
        <f>IF(Table1[[#This Row],[quantity]]&gt;=6,"Bulk Order","-")</f>
        <v>Bulk Order</v>
      </c>
    </row>
    <row r="6803" spans="1:16" ht="14.25" customHeight="1" x14ac:dyDescent="0.3">
      <c r="A6803" s="6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3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/>
      <c r="N6803" s="1" t="s">
        <v>28</v>
      </c>
      <c r="O6803" s="7">
        <f t="shared" si="214"/>
        <v>3447.9480000000003</v>
      </c>
      <c r="P6803" s="1" t="str">
        <f>IF(Table1[[#This Row],[quantity]]&gt;=6,"Bulk Order","-")</f>
        <v>-</v>
      </c>
    </row>
    <row r="6804" spans="1:16" ht="14.25" customHeight="1" x14ac:dyDescent="0.3">
      <c r="A6804" s="6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3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/>
      <c r="N6804" s="1" t="s">
        <v>23</v>
      </c>
      <c r="O6804" s="7">
        <f t="shared" si="214"/>
        <v>2315.7718</v>
      </c>
      <c r="P6804" s="1" t="str">
        <f>IF(Table1[[#This Row],[quantity]]&gt;=6,"Bulk Order","-")</f>
        <v>Bulk Order</v>
      </c>
    </row>
    <row r="6805" spans="1:16" ht="14.25" customHeight="1" x14ac:dyDescent="0.3">
      <c r="A6805" s="6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3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/>
      <c r="N6805" s="1" t="s">
        <v>39</v>
      </c>
      <c r="O6805" s="7">
        <f t="shared" si="214"/>
        <v>1239.8799999999999</v>
      </c>
      <c r="P6805" s="1" t="str">
        <f>IF(Table1[[#This Row],[quantity]]&gt;=6,"Bulk Order","-")</f>
        <v>-</v>
      </c>
    </row>
    <row r="6806" spans="1:16" ht="14.25" customHeight="1" x14ac:dyDescent="0.3">
      <c r="A6806" s="6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3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/>
      <c r="N6806" s="1" t="s">
        <v>48</v>
      </c>
      <c r="O6806" s="7">
        <f t="shared" si="214"/>
        <v>3035.4219000000003</v>
      </c>
      <c r="P6806" s="1" t="str">
        <f>IF(Table1[[#This Row],[quantity]]&gt;=6,"Bulk Order","-")</f>
        <v>-</v>
      </c>
    </row>
    <row r="6807" spans="1:16" ht="14.25" customHeight="1" x14ac:dyDescent="0.3">
      <c r="A6807" s="6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3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/>
      <c r="N6807" s="1" t="s">
        <v>48</v>
      </c>
      <c r="O6807" s="7">
        <f t="shared" si="214"/>
        <v>4575.1071000000002</v>
      </c>
      <c r="P6807" s="1" t="str">
        <f>IF(Table1[[#This Row],[quantity]]&gt;=6,"Bulk Order","-")</f>
        <v>Bulk Order</v>
      </c>
    </row>
    <row r="6808" spans="1:16" ht="14.25" customHeight="1" x14ac:dyDescent="0.3">
      <c r="A6808" s="6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3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/>
      <c r="N6808" s="1" t="s">
        <v>17</v>
      </c>
      <c r="O6808" s="7">
        <f t="shared" si="214"/>
        <v>639.87559999999996</v>
      </c>
      <c r="P6808" s="1" t="str">
        <f>IF(Table1[[#This Row],[quantity]]&gt;=6,"Bulk Order","-")</f>
        <v>Bulk Order</v>
      </c>
    </row>
    <row r="6809" spans="1:16" ht="14.25" customHeight="1" x14ac:dyDescent="0.3">
      <c r="A6809" s="6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3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/>
      <c r="N6809" s="1" t="s">
        <v>23</v>
      </c>
      <c r="O6809" s="7">
        <f t="shared" si="214"/>
        <v>3070.2815999999998</v>
      </c>
      <c r="P6809" s="1" t="str">
        <f>IF(Table1[[#This Row],[quantity]]&gt;=6,"Bulk Order","-")</f>
        <v>Bulk Order</v>
      </c>
    </row>
    <row r="6810" spans="1:16" ht="14.25" customHeight="1" x14ac:dyDescent="0.3">
      <c r="A6810" s="6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3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/>
      <c r="N6810" s="1" t="s">
        <v>28</v>
      </c>
      <c r="O6810" s="7">
        <f t="shared" si="214"/>
        <v>2616.5802000000003</v>
      </c>
      <c r="P6810" s="1" t="str">
        <f>IF(Table1[[#This Row],[quantity]]&gt;=6,"Bulk Order","-")</f>
        <v>-</v>
      </c>
    </row>
    <row r="6811" spans="1:16" ht="14.25" customHeight="1" x14ac:dyDescent="0.3">
      <c r="A6811" s="6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3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/>
      <c r="N6811" s="1" t="s">
        <v>17</v>
      </c>
      <c r="O6811" s="7">
        <f t="shared" si="214"/>
        <v>4109.8153000000002</v>
      </c>
      <c r="P6811" s="1" t="str">
        <f>IF(Table1[[#This Row],[quantity]]&gt;=6,"Bulk Order","-")</f>
        <v>-</v>
      </c>
    </row>
    <row r="6812" spans="1:16" ht="14.25" customHeight="1" x14ac:dyDescent="0.3">
      <c r="A6812" s="6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3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/>
      <c r="N6812" s="1" t="s">
        <v>23</v>
      </c>
      <c r="O6812" s="7">
        <f t="shared" si="214"/>
        <v>3944.9231999999997</v>
      </c>
      <c r="P6812" s="1" t="str">
        <f>IF(Table1[[#This Row],[quantity]]&gt;=6,"Bulk Order","-")</f>
        <v>-</v>
      </c>
    </row>
    <row r="6813" spans="1:16" ht="14.25" customHeight="1" x14ac:dyDescent="0.3">
      <c r="A6813" s="6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3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/>
      <c r="N6813" s="1" t="s">
        <v>34</v>
      </c>
      <c r="O6813" s="7">
        <f t="shared" si="214"/>
        <v>3082.7336999999998</v>
      </c>
      <c r="P6813" s="1" t="str">
        <f>IF(Table1[[#This Row],[quantity]]&gt;=6,"Bulk Order","-")</f>
        <v>Bulk Order</v>
      </c>
    </row>
    <row r="6814" spans="1:16" ht="14.25" customHeight="1" x14ac:dyDescent="0.3">
      <c r="A6814" s="6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3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/>
      <c r="N6814" s="1" t="s">
        <v>34</v>
      </c>
      <c r="O6814" s="7">
        <f t="shared" si="214"/>
        <v>2840.2240000000002</v>
      </c>
      <c r="P6814" s="1" t="str">
        <f>IF(Table1[[#This Row],[quantity]]&gt;=6,"Bulk Order","-")</f>
        <v>Bulk Order</v>
      </c>
    </row>
    <row r="6815" spans="1:16" ht="14.25" customHeight="1" x14ac:dyDescent="0.3">
      <c r="A6815" s="6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3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/>
      <c r="N6815" s="1" t="s">
        <v>39</v>
      </c>
      <c r="O6815" s="7">
        <f t="shared" si="214"/>
        <v>608.82299999999998</v>
      </c>
      <c r="P6815" s="1" t="str">
        <f>IF(Table1[[#This Row],[quantity]]&gt;=6,"Bulk Order","-")</f>
        <v>-</v>
      </c>
    </row>
    <row r="6816" spans="1:16" ht="14.25" customHeight="1" x14ac:dyDescent="0.3">
      <c r="A6816" s="6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3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/>
      <c r="N6816" s="1" t="s">
        <v>17</v>
      </c>
      <c r="O6816" s="7">
        <f t="shared" si="214"/>
        <v>417.67960000000005</v>
      </c>
      <c r="P6816" s="1" t="str">
        <f>IF(Table1[[#This Row],[quantity]]&gt;=6,"Bulk Order","-")</f>
        <v>Bulk Order</v>
      </c>
    </row>
    <row r="6817" spans="1:16" ht="14.25" customHeight="1" x14ac:dyDescent="0.3">
      <c r="A6817" s="6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3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/>
      <c r="N6817" s="1" t="s">
        <v>34</v>
      </c>
      <c r="O6817" s="7">
        <f t="shared" si="214"/>
        <v>677.12</v>
      </c>
      <c r="P6817" s="1" t="str">
        <f>IF(Table1[[#This Row],[quantity]]&gt;=6,"Bulk Order","-")</f>
        <v>Bulk Order</v>
      </c>
    </row>
    <row r="6818" spans="1:16" ht="14.25" customHeight="1" x14ac:dyDescent="0.3">
      <c r="A6818" s="6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3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/>
      <c r="N6818" s="1" t="s">
        <v>39</v>
      </c>
      <c r="O6818" s="7">
        <f t="shared" si="214"/>
        <v>354.92599999999999</v>
      </c>
      <c r="P6818" s="1" t="str">
        <f>IF(Table1[[#This Row],[quantity]]&gt;=6,"Bulk Order","-")</f>
        <v>-</v>
      </c>
    </row>
    <row r="6819" spans="1:16" ht="14.25" customHeight="1" x14ac:dyDescent="0.3">
      <c r="A6819" s="6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3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/>
      <c r="N6819" s="1" t="s">
        <v>34</v>
      </c>
      <c r="O6819" s="7">
        <f t="shared" si="214"/>
        <v>1556.4349999999999</v>
      </c>
      <c r="P6819" s="1" t="str">
        <f>IF(Table1[[#This Row],[quantity]]&gt;=6,"Bulk Order","-")</f>
        <v>Bulk Order</v>
      </c>
    </row>
    <row r="6820" spans="1:16" ht="14.25" customHeight="1" x14ac:dyDescent="0.3">
      <c r="A6820" s="6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3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/>
      <c r="N6820" s="1" t="s">
        <v>17</v>
      </c>
      <c r="O6820" s="7">
        <f t="shared" si="214"/>
        <v>2623.0640000000003</v>
      </c>
      <c r="P6820" s="1" t="str">
        <f>IF(Table1[[#This Row],[quantity]]&gt;=6,"Bulk Order","-")</f>
        <v>Bulk Order</v>
      </c>
    </row>
    <row r="6821" spans="1:16" ht="14.25" customHeight="1" x14ac:dyDescent="0.3">
      <c r="A6821" s="6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3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/>
      <c r="N6821" s="1" t="s">
        <v>17</v>
      </c>
      <c r="O6821" s="7">
        <f t="shared" si="214"/>
        <v>1323.3528000000001</v>
      </c>
      <c r="P6821" s="1" t="str">
        <f>IF(Table1[[#This Row],[quantity]]&gt;=6,"Bulk Order","-")</f>
        <v>Bulk Order</v>
      </c>
    </row>
    <row r="6822" spans="1:16" ht="14.25" customHeight="1" x14ac:dyDescent="0.3">
      <c r="A6822" s="6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3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/>
      <c r="N6822" s="1" t="s">
        <v>23</v>
      </c>
      <c r="O6822" s="7">
        <f t="shared" si="214"/>
        <v>2613.2183999999997</v>
      </c>
      <c r="P6822" s="1" t="str">
        <f>IF(Table1[[#This Row],[quantity]]&gt;=6,"Bulk Order","-")</f>
        <v>-</v>
      </c>
    </row>
    <row r="6823" spans="1:16" ht="14.25" customHeight="1" x14ac:dyDescent="0.3">
      <c r="A6823" s="6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3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/>
      <c r="N6823" s="1" t="s">
        <v>39</v>
      </c>
      <c r="O6823" s="7">
        <f t="shared" si="214"/>
        <v>2512.8279000000002</v>
      </c>
      <c r="P6823" s="1" t="str">
        <f>IF(Table1[[#This Row],[quantity]]&gt;=6,"Bulk Order","-")</f>
        <v>Bulk Order</v>
      </c>
    </row>
    <row r="6824" spans="1:16" ht="14.25" customHeight="1" x14ac:dyDescent="0.3">
      <c r="A6824" s="6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3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/>
      <c r="N6824" s="1" t="s">
        <v>17</v>
      </c>
      <c r="O6824" s="7">
        <f t="shared" si="214"/>
        <v>1985.0255</v>
      </c>
      <c r="P6824" s="1" t="str">
        <f>IF(Table1[[#This Row],[quantity]]&gt;=6,"Bulk Order","-")</f>
        <v>Bulk Order</v>
      </c>
    </row>
    <row r="6825" spans="1:16" ht="14.25" customHeight="1" x14ac:dyDescent="0.3">
      <c r="A6825" s="6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3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/>
      <c r="N6825" s="1" t="s">
        <v>28</v>
      </c>
      <c r="O6825" s="7">
        <f t="shared" si="214"/>
        <v>2283.8496</v>
      </c>
      <c r="P6825" s="1" t="str">
        <f>IF(Table1[[#This Row],[quantity]]&gt;=6,"Bulk Order","-")</f>
        <v>Bulk Order</v>
      </c>
    </row>
    <row r="6826" spans="1:16" ht="14.25" customHeight="1" x14ac:dyDescent="0.3">
      <c r="A6826" s="6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3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/>
      <c r="N6826" s="1" t="s">
        <v>17</v>
      </c>
      <c r="O6826" s="7">
        <f t="shared" si="214"/>
        <v>1006.226</v>
      </c>
      <c r="P6826" s="1" t="str">
        <f>IF(Table1[[#This Row],[quantity]]&gt;=6,"Bulk Order","-")</f>
        <v>-</v>
      </c>
    </row>
    <row r="6827" spans="1:16" ht="14.25" customHeight="1" x14ac:dyDescent="0.3">
      <c r="A6827" s="6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3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/>
      <c r="N6827" s="1" t="s">
        <v>23</v>
      </c>
      <c r="O6827" s="7">
        <f t="shared" si="214"/>
        <v>567.66399999999999</v>
      </c>
      <c r="P6827" s="1" t="str">
        <f>IF(Table1[[#This Row],[quantity]]&gt;=6,"Bulk Order","-")</f>
        <v>-</v>
      </c>
    </row>
    <row r="6828" spans="1:16" ht="14.25" customHeight="1" x14ac:dyDescent="0.3">
      <c r="A6828" s="6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3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/>
      <c r="N6828" s="1" t="s">
        <v>28</v>
      </c>
      <c r="O6828" s="7">
        <f t="shared" si="214"/>
        <v>1486.1451</v>
      </c>
      <c r="P6828" s="1" t="str">
        <f>IF(Table1[[#This Row],[quantity]]&gt;=6,"Bulk Order","-")</f>
        <v>Bulk Order</v>
      </c>
    </row>
    <row r="6829" spans="1:16" ht="14.25" customHeight="1" x14ac:dyDescent="0.3">
      <c r="A6829" s="6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3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/>
      <c r="N6829" s="1" t="s">
        <v>48</v>
      </c>
      <c r="O6829" s="7">
        <f t="shared" si="214"/>
        <v>2538.2210000000005</v>
      </c>
      <c r="P6829" s="1" t="str">
        <f>IF(Table1[[#This Row],[quantity]]&gt;=6,"Bulk Order","-")</f>
        <v>-</v>
      </c>
    </row>
    <row r="6830" spans="1:16" ht="14.25" customHeight="1" x14ac:dyDescent="0.3">
      <c r="A6830" s="6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3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/>
      <c r="N6830" s="1" t="s">
        <v>39</v>
      </c>
      <c r="O6830" s="7">
        <f t="shared" si="214"/>
        <v>2758.5261</v>
      </c>
      <c r="P6830" s="1" t="str">
        <f>IF(Table1[[#This Row],[quantity]]&gt;=6,"Bulk Order","-")</f>
        <v>-</v>
      </c>
    </row>
    <row r="6831" spans="1:16" ht="14.25" customHeight="1" x14ac:dyDescent="0.3">
      <c r="A6831" s="6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3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/>
      <c r="N6831" s="1" t="s">
        <v>39</v>
      </c>
      <c r="O6831" s="7">
        <f t="shared" si="214"/>
        <v>2435.6242000000002</v>
      </c>
      <c r="P6831" s="1" t="str">
        <f>IF(Table1[[#This Row],[quantity]]&gt;=6,"Bulk Order","-")</f>
        <v>-</v>
      </c>
    </row>
    <row r="6832" spans="1:16" ht="14.25" customHeight="1" x14ac:dyDescent="0.3">
      <c r="A6832" s="6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3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/>
      <c r="N6832" s="1" t="s">
        <v>23</v>
      </c>
      <c r="O6832" s="7">
        <f t="shared" si="214"/>
        <v>940.99319999999989</v>
      </c>
      <c r="P6832" s="1" t="str">
        <f>IF(Table1[[#This Row],[quantity]]&gt;=6,"Bulk Order","-")</f>
        <v>-</v>
      </c>
    </row>
    <row r="6833" spans="1:16" ht="14.25" customHeight="1" x14ac:dyDescent="0.3">
      <c r="A6833" s="6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3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/>
      <c r="N6833" s="1" t="s">
        <v>23</v>
      </c>
      <c r="O6833" s="7">
        <f t="shared" si="214"/>
        <v>410.20800000000003</v>
      </c>
      <c r="P6833" s="1" t="str">
        <f>IF(Table1[[#This Row],[quantity]]&gt;=6,"Bulk Order","-")</f>
        <v>Bulk Order</v>
      </c>
    </row>
    <row r="6834" spans="1:16" ht="14.25" customHeight="1" x14ac:dyDescent="0.3">
      <c r="A6834" s="6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3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/>
      <c r="N6834" s="1" t="s">
        <v>34</v>
      </c>
      <c r="O6834" s="7">
        <f t="shared" si="214"/>
        <v>2908.7849999999999</v>
      </c>
      <c r="P6834" s="1" t="str">
        <f>IF(Table1[[#This Row],[quantity]]&gt;=6,"Bulk Order","-")</f>
        <v>-</v>
      </c>
    </row>
    <row r="6835" spans="1:16" ht="14.25" customHeight="1" x14ac:dyDescent="0.3">
      <c r="A6835" s="6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3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/>
      <c r="N6835" s="1" t="s">
        <v>23</v>
      </c>
      <c r="O6835" s="7">
        <f t="shared" si="214"/>
        <v>811.88850000000002</v>
      </c>
      <c r="P6835" s="1" t="str">
        <f>IF(Table1[[#This Row],[quantity]]&gt;=6,"Bulk Order","-")</f>
        <v>Bulk Order</v>
      </c>
    </row>
    <row r="6836" spans="1:16" ht="14.25" customHeight="1" x14ac:dyDescent="0.3">
      <c r="A6836" s="6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3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/>
      <c r="N6836" s="1" t="s">
        <v>48</v>
      </c>
      <c r="O6836" s="7">
        <f t="shared" si="214"/>
        <v>2807.82</v>
      </c>
      <c r="P6836" s="1" t="str">
        <f>IF(Table1[[#This Row],[quantity]]&gt;=6,"Bulk Order","-")</f>
        <v>-</v>
      </c>
    </row>
    <row r="6837" spans="1:16" ht="14.25" customHeight="1" x14ac:dyDescent="0.3">
      <c r="A6837" s="6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3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/>
      <c r="N6837" s="1" t="s">
        <v>34</v>
      </c>
      <c r="O6837" s="7">
        <f t="shared" si="214"/>
        <v>2707.4901</v>
      </c>
      <c r="P6837" s="1" t="str">
        <f>IF(Table1[[#This Row],[quantity]]&gt;=6,"Bulk Order","-")</f>
        <v>-</v>
      </c>
    </row>
    <row r="6838" spans="1:16" ht="14.25" customHeight="1" x14ac:dyDescent="0.3">
      <c r="A6838" s="6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3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/>
      <c r="N6838" s="1" t="s">
        <v>34</v>
      </c>
      <c r="O6838" s="7">
        <f t="shared" si="214"/>
        <v>766.00720000000001</v>
      </c>
      <c r="P6838" s="1" t="str">
        <f>IF(Table1[[#This Row],[quantity]]&gt;=6,"Bulk Order","-")</f>
        <v>Bulk Order</v>
      </c>
    </row>
    <row r="6839" spans="1:16" ht="14.25" customHeight="1" x14ac:dyDescent="0.3">
      <c r="A6839" s="6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3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/>
      <c r="N6839" s="1" t="s">
        <v>39</v>
      </c>
      <c r="O6839" s="7">
        <f t="shared" si="214"/>
        <v>1667.9409999999998</v>
      </c>
      <c r="P6839" s="1" t="str">
        <f>IF(Table1[[#This Row],[quantity]]&gt;=6,"Bulk Order","-")</f>
        <v>-</v>
      </c>
    </row>
    <row r="6840" spans="1:16" ht="14.25" customHeight="1" x14ac:dyDescent="0.3">
      <c r="A6840" s="6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3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/>
      <c r="N6840" s="1" t="s">
        <v>28</v>
      </c>
      <c r="O6840" s="7">
        <f t="shared" si="214"/>
        <v>2156.3166000000001</v>
      </c>
      <c r="P6840" s="1" t="str">
        <f>IF(Table1[[#This Row],[quantity]]&gt;=6,"Bulk Order","-")</f>
        <v>Bulk Order</v>
      </c>
    </row>
    <row r="6841" spans="1:16" ht="14.25" customHeight="1" x14ac:dyDescent="0.3">
      <c r="A6841" s="6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3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/>
      <c r="N6841" s="1" t="s">
        <v>23</v>
      </c>
      <c r="O6841" s="7">
        <f t="shared" si="214"/>
        <v>1991.74</v>
      </c>
      <c r="P6841" s="1" t="str">
        <f>IF(Table1[[#This Row],[quantity]]&gt;=6,"Bulk Order","-")</f>
        <v>Bulk Order</v>
      </c>
    </row>
    <row r="6842" spans="1:16" ht="14.25" customHeight="1" x14ac:dyDescent="0.3">
      <c r="A6842" s="6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3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/>
      <c r="N6842" s="1" t="s">
        <v>23</v>
      </c>
      <c r="O6842" s="7">
        <f t="shared" si="214"/>
        <v>650.62030000000004</v>
      </c>
      <c r="P6842" s="1" t="str">
        <f>IF(Table1[[#This Row],[quantity]]&gt;=6,"Bulk Order","-")</f>
        <v>Bulk Order</v>
      </c>
    </row>
    <row r="6843" spans="1:16" ht="14.25" customHeight="1" x14ac:dyDescent="0.3">
      <c r="A6843" s="6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3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/>
      <c r="N6843" s="1" t="s">
        <v>34</v>
      </c>
      <c r="O6843" s="7">
        <f t="shared" si="214"/>
        <v>4060.2085999999999</v>
      </c>
      <c r="P6843" s="1" t="str">
        <f>IF(Table1[[#This Row],[quantity]]&gt;=6,"Bulk Order","-")</f>
        <v>Bulk Order</v>
      </c>
    </row>
    <row r="6844" spans="1:16" ht="14.25" customHeight="1" x14ac:dyDescent="0.3">
      <c r="A6844" s="6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3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/>
      <c r="N6844" s="1" t="s">
        <v>17</v>
      </c>
      <c r="O6844" s="7">
        <f t="shared" si="214"/>
        <v>465.90390000000002</v>
      </c>
      <c r="P6844" s="1" t="str">
        <f>IF(Table1[[#This Row],[quantity]]&gt;=6,"Bulk Order","-")</f>
        <v>Bulk Order</v>
      </c>
    </row>
    <row r="6845" spans="1:16" ht="14.25" customHeight="1" x14ac:dyDescent="0.3">
      <c r="A6845" s="6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3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/>
      <c r="N6845" s="1" t="s">
        <v>48</v>
      </c>
      <c r="O6845" s="7">
        <f t="shared" si="214"/>
        <v>1958.0104000000001</v>
      </c>
      <c r="P6845" s="1" t="str">
        <f>IF(Table1[[#This Row],[quantity]]&gt;=6,"Bulk Order","-")</f>
        <v>Bulk Order</v>
      </c>
    </row>
    <row r="6846" spans="1:16" ht="14.25" customHeight="1" x14ac:dyDescent="0.3">
      <c r="A6846" s="6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3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/>
      <c r="N6846" s="1" t="s">
        <v>39</v>
      </c>
      <c r="O6846" s="7">
        <f t="shared" si="214"/>
        <v>1204.5416</v>
      </c>
      <c r="P6846" s="1" t="str">
        <f>IF(Table1[[#This Row],[quantity]]&gt;=6,"Bulk Order","-")</f>
        <v>-</v>
      </c>
    </row>
    <row r="6847" spans="1:16" ht="14.25" customHeight="1" x14ac:dyDescent="0.3">
      <c r="A6847" s="6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3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/>
      <c r="N6847" s="1" t="s">
        <v>39</v>
      </c>
      <c r="O6847" s="7">
        <f t="shared" si="214"/>
        <v>664.524</v>
      </c>
      <c r="P6847" s="1" t="str">
        <f>IF(Table1[[#This Row],[quantity]]&gt;=6,"Bulk Order","-")</f>
        <v>-</v>
      </c>
    </row>
    <row r="6848" spans="1:16" ht="14.25" customHeight="1" x14ac:dyDescent="0.3">
      <c r="A6848" s="6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3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/>
      <c r="N6848" s="1" t="s">
        <v>28</v>
      </c>
      <c r="O6848" s="7">
        <f t="shared" si="214"/>
        <v>1105.6220000000001</v>
      </c>
      <c r="P6848" s="1" t="str">
        <f>IF(Table1[[#This Row],[quantity]]&gt;=6,"Bulk Order","-")</f>
        <v>Bulk Order</v>
      </c>
    </row>
    <row r="6849" spans="1:16" ht="14.25" customHeight="1" x14ac:dyDescent="0.3">
      <c r="A6849" s="6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3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/>
      <c r="N6849" s="1" t="s">
        <v>48</v>
      </c>
      <c r="O6849" s="7">
        <f t="shared" si="214"/>
        <v>579.67360000000008</v>
      </c>
      <c r="P6849" s="1" t="str">
        <f>IF(Table1[[#This Row],[quantity]]&gt;=6,"Bulk Order","-")</f>
        <v>-</v>
      </c>
    </row>
    <row r="6850" spans="1:16" ht="14.25" customHeight="1" x14ac:dyDescent="0.3">
      <c r="A6850" s="6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3"/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/>
      <c r="N6850" s="1" t="s">
        <v>48</v>
      </c>
      <c r="O6850" s="7">
        <f t="shared" si="214"/>
        <v>1136.7511999999999</v>
      </c>
      <c r="P6850" s="1" t="str">
        <f>IF(Table1[[#This Row],[quantity]]&gt;=6,"Bulk Order","-")</f>
        <v>-</v>
      </c>
    </row>
    <row r="6851" spans="1:16" ht="14.25" customHeight="1" x14ac:dyDescent="0.3">
      <c r="A6851" s="6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ref="F6851:F6914" si="215">D6851*E6851</f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/>
      <c r="N6851" s="1" t="s">
        <v>48</v>
      </c>
      <c r="O6851" s="7">
        <f t="shared" ref="O6851:O6914" si="216">D6851-F6851</f>
        <v>156.18</v>
      </c>
      <c r="P6851" s="1" t="str">
        <f>IF(Table1[[#This Row],[quantity]]&gt;=6,"Bulk Order","-")</f>
        <v>Bulk Order</v>
      </c>
    </row>
    <row r="6852" spans="1:16" ht="14.25" customHeight="1" x14ac:dyDescent="0.3">
      <c r="A6852" s="6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5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/>
      <c r="N6852" s="1" t="s">
        <v>39</v>
      </c>
      <c r="O6852" s="7">
        <f t="shared" si="216"/>
        <v>2985.3056000000001</v>
      </c>
      <c r="P6852" s="1" t="str">
        <f>IF(Table1[[#This Row],[quantity]]&gt;=6,"Bulk Order","-")</f>
        <v>Bulk Order</v>
      </c>
    </row>
    <row r="6853" spans="1:16" ht="14.25" customHeight="1" x14ac:dyDescent="0.3">
      <c r="A6853" s="6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5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/>
      <c r="N6853" s="1" t="s">
        <v>17</v>
      </c>
      <c r="O6853" s="7">
        <f t="shared" si="216"/>
        <v>657.79570000000001</v>
      </c>
      <c r="P6853" s="1" t="str">
        <f>IF(Table1[[#This Row],[quantity]]&gt;=6,"Bulk Order","-")</f>
        <v>Bulk Order</v>
      </c>
    </row>
    <row r="6854" spans="1:16" ht="14.25" customHeight="1" x14ac:dyDescent="0.3">
      <c r="A6854" s="6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5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/>
      <c r="N6854" s="1" t="s">
        <v>39</v>
      </c>
      <c r="O6854" s="7">
        <f t="shared" si="216"/>
        <v>3375.5324000000001</v>
      </c>
      <c r="P6854" s="1" t="str">
        <f>IF(Table1[[#This Row],[quantity]]&gt;=6,"Bulk Order","-")</f>
        <v>-</v>
      </c>
    </row>
    <row r="6855" spans="1:16" ht="14.25" customHeight="1" x14ac:dyDescent="0.3">
      <c r="A6855" s="6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5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/>
      <c r="N6855" s="1" t="s">
        <v>39</v>
      </c>
      <c r="O6855" s="7">
        <f t="shared" si="216"/>
        <v>2685.5486000000001</v>
      </c>
      <c r="P6855" s="1" t="str">
        <f>IF(Table1[[#This Row],[quantity]]&gt;=6,"Bulk Order","-")</f>
        <v>-</v>
      </c>
    </row>
    <row r="6856" spans="1:16" ht="14.25" customHeight="1" x14ac:dyDescent="0.3">
      <c r="A6856" s="6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5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/>
      <c r="N6856" s="1" t="s">
        <v>39</v>
      </c>
      <c r="O6856" s="7">
        <f t="shared" si="216"/>
        <v>1387.9319999999998</v>
      </c>
      <c r="P6856" s="1" t="str">
        <f>IF(Table1[[#This Row],[quantity]]&gt;=6,"Bulk Order","-")</f>
        <v>Bulk Order</v>
      </c>
    </row>
    <row r="6857" spans="1:16" ht="14.25" customHeight="1" x14ac:dyDescent="0.3">
      <c r="A6857" s="6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5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/>
      <c r="N6857" s="1" t="s">
        <v>17</v>
      </c>
      <c r="O6857" s="7">
        <f t="shared" si="216"/>
        <v>2259.5853999999999</v>
      </c>
      <c r="P6857" s="1" t="str">
        <f>IF(Table1[[#This Row],[quantity]]&gt;=6,"Bulk Order","-")</f>
        <v>-</v>
      </c>
    </row>
    <row r="6858" spans="1:16" ht="14.25" customHeight="1" x14ac:dyDescent="0.3">
      <c r="A6858" s="6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5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/>
      <c r="N6858" s="1" t="s">
        <v>39</v>
      </c>
      <c r="O6858" s="7">
        <f t="shared" si="216"/>
        <v>1200.3288000000002</v>
      </c>
      <c r="P6858" s="1" t="str">
        <f>IF(Table1[[#This Row],[quantity]]&gt;=6,"Bulk Order","-")</f>
        <v>Bulk Order</v>
      </c>
    </row>
    <row r="6859" spans="1:16" ht="14.25" customHeight="1" x14ac:dyDescent="0.3">
      <c r="A6859" s="6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5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/>
      <c r="N6859" s="1" t="s">
        <v>39</v>
      </c>
      <c r="O6859" s="7">
        <f t="shared" si="216"/>
        <v>3040.6608999999999</v>
      </c>
      <c r="P6859" s="1" t="str">
        <f>IF(Table1[[#This Row],[quantity]]&gt;=6,"Bulk Order","-")</f>
        <v>-</v>
      </c>
    </row>
    <row r="6860" spans="1:16" ht="14.25" customHeight="1" x14ac:dyDescent="0.3">
      <c r="A6860" s="6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5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/>
      <c r="N6860" s="1" t="s">
        <v>48</v>
      </c>
      <c r="O6860" s="7">
        <f t="shared" si="216"/>
        <v>2235.2748000000001</v>
      </c>
      <c r="P6860" s="1" t="str">
        <f>IF(Table1[[#This Row],[quantity]]&gt;=6,"Bulk Order","-")</f>
        <v>-</v>
      </c>
    </row>
    <row r="6861" spans="1:16" ht="14.25" customHeight="1" x14ac:dyDescent="0.3">
      <c r="A6861" s="6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5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/>
      <c r="N6861" s="1" t="s">
        <v>48</v>
      </c>
      <c r="O6861" s="7">
        <f t="shared" si="216"/>
        <v>3334.7019999999998</v>
      </c>
      <c r="P6861" s="1" t="str">
        <f>IF(Table1[[#This Row],[quantity]]&gt;=6,"Bulk Order","-")</f>
        <v>-</v>
      </c>
    </row>
    <row r="6862" spans="1:16" ht="14.25" customHeight="1" x14ac:dyDescent="0.3">
      <c r="A6862" s="6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5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/>
      <c r="N6862" s="1" t="s">
        <v>23</v>
      </c>
      <c r="O6862" s="7">
        <f t="shared" si="216"/>
        <v>1791.3</v>
      </c>
      <c r="P6862" s="1" t="str">
        <f>IF(Table1[[#This Row],[quantity]]&gt;=6,"Bulk Order","-")</f>
        <v>-</v>
      </c>
    </row>
    <row r="6863" spans="1:16" ht="14.25" customHeight="1" x14ac:dyDescent="0.3">
      <c r="A6863" s="6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5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/>
      <c r="N6863" s="1" t="s">
        <v>28</v>
      </c>
      <c r="O6863" s="7">
        <f t="shared" si="216"/>
        <v>3098.7460000000001</v>
      </c>
      <c r="P6863" s="1" t="str">
        <f>IF(Table1[[#This Row],[quantity]]&gt;=6,"Bulk Order","-")</f>
        <v>-</v>
      </c>
    </row>
    <row r="6864" spans="1:16" ht="14.25" customHeight="1" x14ac:dyDescent="0.3">
      <c r="A6864" s="6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5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/>
      <c r="N6864" s="1" t="s">
        <v>34</v>
      </c>
      <c r="O6864" s="7">
        <f t="shared" si="216"/>
        <v>1584.4814999999999</v>
      </c>
      <c r="P6864" s="1" t="str">
        <f>IF(Table1[[#This Row],[quantity]]&gt;=6,"Bulk Order","-")</f>
        <v>-</v>
      </c>
    </row>
    <row r="6865" spans="1:16" ht="14.25" customHeight="1" x14ac:dyDescent="0.3">
      <c r="A6865" s="6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5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/>
      <c r="N6865" s="1" t="s">
        <v>17</v>
      </c>
      <c r="O6865" s="7">
        <f t="shared" si="216"/>
        <v>3391.0187999999998</v>
      </c>
      <c r="P6865" s="1" t="str">
        <f>IF(Table1[[#This Row],[quantity]]&gt;=6,"Bulk Order","-")</f>
        <v>Bulk Order</v>
      </c>
    </row>
    <row r="6866" spans="1:16" ht="14.25" customHeight="1" x14ac:dyDescent="0.3">
      <c r="A6866" s="6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5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/>
      <c r="N6866" s="1" t="s">
        <v>28</v>
      </c>
      <c r="O6866" s="7">
        <f t="shared" si="216"/>
        <v>385.60079999999999</v>
      </c>
      <c r="P6866" s="1" t="str">
        <f>IF(Table1[[#This Row],[quantity]]&gt;=6,"Bulk Order","-")</f>
        <v>-</v>
      </c>
    </row>
    <row r="6867" spans="1:16" ht="14.25" customHeight="1" x14ac:dyDescent="0.3">
      <c r="A6867" s="6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5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/>
      <c r="N6867" s="1" t="s">
        <v>39</v>
      </c>
      <c r="O6867" s="7">
        <f t="shared" si="216"/>
        <v>2157.7952999999998</v>
      </c>
      <c r="P6867" s="1" t="str">
        <f>IF(Table1[[#This Row],[quantity]]&gt;=6,"Bulk Order","-")</f>
        <v>-</v>
      </c>
    </row>
    <row r="6868" spans="1:16" ht="14.25" customHeight="1" x14ac:dyDescent="0.3">
      <c r="A6868" s="6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5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/>
      <c r="N6868" s="1" t="s">
        <v>39</v>
      </c>
      <c r="O6868" s="7">
        <f t="shared" si="216"/>
        <v>1952.6205</v>
      </c>
      <c r="P6868" s="1" t="str">
        <f>IF(Table1[[#This Row],[quantity]]&gt;=6,"Bulk Order","-")</f>
        <v>Bulk Order</v>
      </c>
    </row>
    <row r="6869" spans="1:16" ht="14.25" customHeight="1" x14ac:dyDescent="0.3">
      <c r="A6869" s="6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5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/>
      <c r="N6869" s="1" t="s">
        <v>23</v>
      </c>
      <c r="O6869" s="7">
        <f t="shared" si="216"/>
        <v>3116.3255999999997</v>
      </c>
      <c r="P6869" s="1" t="str">
        <f>IF(Table1[[#This Row],[quantity]]&gt;=6,"Bulk Order","-")</f>
        <v>-</v>
      </c>
    </row>
    <row r="6870" spans="1:16" ht="14.25" customHeight="1" x14ac:dyDescent="0.3">
      <c r="A6870" s="6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5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/>
      <c r="N6870" s="1" t="s">
        <v>34</v>
      </c>
      <c r="O6870" s="7">
        <f t="shared" si="216"/>
        <v>1420.0727999999999</v>
      </c>
      <c r="P6870" s="1" t="str">
        <f>IF(Table1[[#This Row],[quantity]]&gt;=6,"Bulk Order","-")</f>
        <v>-</v>
      </c>
    </row>
    <row r="6871" spans="1:16" ht="14.25" customHeight="1" x14ac:dyDescent="0.3">
      <c r="A6871" s="6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5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/>
      <c r="N6871" s="1" t="s">
        <v>48</v>
      </c>
      <c r="O6871" s="7">
        <f t="shared" si="216"/>
        <v>2415.8330000000001</v>
      </c>
      <c r="P6871" s="1" t="str">
        <f>IF(Table1[[#This Row],[quantity]]&gt;=6,"Bulk Order","-")</f>
        <v>-</v>
      </c>
    </row>
    <row r="6872" spans="1:16" ht="14.25" customHeight="1" x14ac:dyDescent="0.3">
      <c r="A6872" s="6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5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/>
      <c r="N6872" s="1" t="s">
        <v>17</v>
      </c>
      <c r="O6872" s="7">
        <f t="shared" si="216"/>
        <v>1082.3644999999999</v>
      </c>
      <c r="P6872" s="1" t="str">
        <f>IF(Table1[[#This Row],[quantity]]&gt;=6,"Bulk Order","-")</f>
        <v>-</v>
      </c>
    </row>
    <row r="6873" spans="1:16" ht="14.25" customHeight="1" x14ac:dyDescent="0.3">
      <c r="A6873" s="6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5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/>
      <c r="N6873" s="1" t="s">
        <v>28</v>
      </c>
      <c r="O6873" s="7">
        <f t="shared" si="216"/>
        <v>2808.2837999999997</v>
      </c>
      <c r="P6873" s="1" t="str">
        <f>IF(Table1[[#This Row],[quantity]]&gt;=6,"Bulk Order","-")</f>
        <v>-</v>
      </c>
    </row>
    <row r="6874" spans="1:16" ht="14.25" customHeight="1" x14ac:dyDescent="0.3">
      <c r="A6874" s="6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5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/>
      <c r="N6874" s="1" t="s">
        <v>48</v>
      </c>
      <c r="O6874" s="7">
        <f t="shared" si="216"/>
        <v>2280.7575000000002</v>
      </c>
      <c r="P6874" s="1" t="str">
        <f>IF(Table1[[#This Row],[quantity]]&gt;=6,"Bulk Order","-")</f>
        <v>-</v>
      </c>
    </row>
    <row r="6875" spans="1:16" ht="14.25" customHeight="1" x14ac:dyDescent="0.3">
      <c r="A6875" s="6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5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/>
      <c r="N6875" s="1" t="s">
        <v>28</v>
      </c>
      <c r="O6875" s="7">
        <f t="shared" si="216"/>
        <v>1294.6907999999999</v>
      </c>
      <c r="P6875" s="1" t="str">
        <f>IF(Table1[[#This Row],[quantity]]&gt;=6,"Bulk Order","-")</f>
        <v>-</v>
      </c>
    </row>
    <row r="6876" spans="1:16" ht="14.25" customHeight="1" x14ac:dyDescent="0.3">
      <c r="A6876" s="6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5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/>
      <c r="N6876" s="1" t="s">
        <v>23</v>
      </c>
      <c r="O6876" s="7">
        <f t="shared" si="216"/>
        <v>3642.2799</v>
      </c>
      <c r="P6876" s="1" t="str">
        <f>IF(Table1[[#This Row],[quantity]]&gt;=6,"Bulk Order","-")</f>
        <v>-</v>
      </c>
    </row>
    <row r="6877" spans="1:16" ht="14.25" customHeight="1" x14ac:dyDescent="0.3">
      <c r="A6877" s="6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5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/>
      <c r="N6877" s="1" t="s">
        <v>34</v>
      </c>
      <c r="O6877" s="7">
        <f t="shared" si="216"/>
        <v>327.53819999999996</v>
      </c>
      <c r="P6877" s="1" t="str">
        <f>IF(Table1[[#This Row],[quantity]]&gt;=6,"Bulk Order","-")</f>
        <v>-</v>
      </c>
    </row>
    <row r="6878" spans="1:16" ht="14.25" customHeight="1" x14ac:dyDescent="0.3">
      <c r="A6878" s="6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5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/>
      <c r="N6878" s="1" t="s">
        <v>23</v>
      </c>
      <c r="O6878" s="7">
        <f t="shared" si="216"/>
        <v>799.04250000000002</v>
      </c>
      <c r="P6878" s="1" t="str">
        <f>IF(Table1[[#This Row],[quantity]]&gt;=6,"Bulk Order","-")</f>
        <v>-</v>
      </c>
    </row>
    <row r="6879" spans="1:16" ht="14.25" customHeight="1" x14ac:dyDescent="0.3">
      <c r="A6879" s="6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5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/>
      <c r="N6879" s="1" t="s">
        <v>28</v>
      </c>
      <c r="O6879" s="7">
        <f t="shared" si="216"/>
        <v>1445.1839999999997</v>
      </c>
      <c r="P6879" s="1" t="str">
        <f>IF(Table1[[#This Row],[quantity]]&gt;=6,"Bulk Order","-")</f>
        <v>-</v>
      </c>
    </row>
    <row r="6880" spans="1:16" ht="14.25" customHeight="1" x14ac:dyDescent="0.3">
      <c r="A6880" s="6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5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/>
      <c r="N6880" s="1" t="s">
        <v>28</v>
      </c>
      <c r="O6880" s="7">
        <f t="shared" si="216"/>
        <v>3039.2668000000003</v>
      </c>
      <c r="P6880" s="1" t="str">
        <f>IF(Table1[[#This Row],[quantity]]&gt;=6,"Bulk Order","-")</f>
        <v>-</v>
      </c>
    </row>
    <row r="6881" spans="1:16" ht="14.25" customHeight="1" x14ac:dyDescent="0.3">
      <c r="A6881" s="6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5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/>
      <c r="N6881" s="1" t="s">
        <v>48</v>
      </c>
      <c r="O6881" s="7">
        <f t="shared" si="216"/>
        <v>2451.3552</v>
      </c>
      <c r="P6881" s="1" t="str">
        <f>IF(Table1[[#This Row],[quantity]]&gt;=6,"Bulk Order","-")</f>
        <v>-</v>
      </c>
    </row>
    <row r="6882" spans="1:16" ht="14.25" customHeight="1" x14ac:dyDescent="0.3">
      <c r="A6882" s="6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5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/>
      <c r="N6882" s="1" t="s">
        <v>39</v>
      </c>
      <c r="O6882" s="7">
        <f t="shared" si="216"/>
        <v>3465.4266000000002</v>
      </c>
      <c r="P6882" s="1" t="str">
        <f>IF(Table1[[#This Row],[quantity]]&gt;=6,"Bulk Order","-")</f>
        <v>-</v>
      </c>
    </row>
    <row r="6883" spans="1:16" ht="14.25" customHeight="1" x14ac:dyDescent="0.3">
      <c r="A6883" s="6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5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/>
      <c r="N6883" s="1" t="s">
        <v>23</v>
      </c>
      <c r="O6883" s="7">
        <f t="shared" si="216"/>
        <v>1397.1277000000002</v>
      </c>
      <c r="P6883" s="1" t="str">
        <f>IF(Table1[[#This Row],[quantity]]&gt;=6,"Bulk Order","-")</f>
        <v>-</v>
      </c>
    </row>
    <row r="6884" spans="1:16" ht="14.25" customHeight="1" x14ac:dyDescent="0.3">
      <c r="A6884" s="6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5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/>
      <c r="N6884" s="1" t="s">
        <v>39</v>
      </c>
      <c r="O6884" s="7">
        <f t="shared" si="216"/>
        <v>2092.8269</v>
      </c>
      <c r="P6884" s="1" t="str">
        <f>IF(Table1[[#This Row],[quantity]]&gt;=6,"Bulk Order","-")</f>
        <v>Bulk Order</v>
      </c>
    </row>
    <row r="6885" spans="1:16" ht="14.25" customHeight="1" x14ac:dyDescent="0.3">
      <c r="A6885" s="6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5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/>
      <c r="N6885" s="1" t="s">
        <v>28</v>
      </c>
      <c r="O6885" s="7">
        <f t="shared" si="216"/>
        <v>1340.1639</v>
      </c>
      <c r="P6885" s="1" t="str">
        <f>IF(Table1[[#This Row],[quantity]]&gt;=6,"Bulk Order","-")</f>
        <v>-</v>
      </c>
    </row>
    <row r="6886" spans="1:16" ht="14.25" customHeight="1" x14ac:dyDescent="0.3">
      <c r="A6886" s="6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5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/>
      <c r="N6886" s="1" t="s">
        <v>28</v>
      </c>
      <c r="O6886" s="7">
        <f t="shared" si="216"/>
        <v>2702.1719999999996</v>
      </c>
      <c r="P6886" s="1" t="str">
        <f>IF(Table1[[#This Row],[quantity]]&gt;=6,"Bulk Order","-")</f>
        <v>-</v>
      </c>
    </row>
    <row r="6887" spans="1:16" ht="14.25" customHeight="1" x14ac:dyDescent="0.3">
      <c r="A6887" s="6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5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/>
      <c r="N6887" s="1" t="s">
        <v>23</v>
      </c>
      <c r="O6887" s="7">
        <f t="shared" si="216"/>
        <v>1054.8126000000002</v>
      </c>
      <c r="P6887" s="1" t="str">
        <f>IF(Table1[[#This Row],[quantity]]&gt;=6,"Bulk Order","-")</f>
        <v>-</v>
      </c>
    </row>
    <row r="6888" spans="1:16" ht="14.25" customHeight="1" x14ac:dyDescent="0.3">
      <c r="A6888" s="6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5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/>
      <c r="N6888" s="1" t="s">
        <v>34</v>
      </c>
      <c r="O6888" s="7">
        <f t="shared" si="216"/>
        <v>1419.135</v>
      </c>
      <c r="P6888" s="1" t="str">
        <f>IF(Table1[[#This Row],[quantity]]&gt;=6,"Bulk Order","-")</f>
        <v>Bulk Order</v>
      </c>
    </row>
    <row r="6889" spans="1:16" ht="14.25" customHeight="1" x14ac:dyDescent="0.3">
      <c r="A6889" s="6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5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/>
      <c r="N6889" s="1" t="s">
        <v>23</v>
      </c>
      <c r="O6889" s="7">
        <f t="shared" si="216"/>
        <v>923.34720000000004</v>
      </c>
      <c r="P6889" s="1" t="str">
        <f>IF(Table1[[#This Row],[quantity]]&gt;=6,"Bulk Order","-")</f>
        <v>Bulk Order</v>
      </c>
    </row>
    <row r="6890" spans="1:16" ht="14.25" customHeight="1" x14ac:dyDescent="0.3">
      <c r="A6890" s="6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5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/>
      <c r="N6890" s="1" t="s">
        <v>17</v>
      </c>
      <c r="O6890" s="7">
        <f t="shared" si="216"/>
        <v>3319.2864</v>
      </c>
      <c r="P6890" s="1" t="str">
        <f>IF(Table1[[#This Row],[quantity]]&gt;=6,"Bulk Order","-")</f>
        <v>-</v>
      </c>
    </row>
    <row r="6891" spans="1:16" ht="14.25" customHeight="1" x14ac:dyDescent="0.3">
      <c r="A6891" s="6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5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/>
      <c r="N6891" s="1" t="s">
        <v>28</v>
      </c>
      <c r="O6891" s="7">
        <f t="shared" si="216"/>
        <v>2263.7759999999998</v>
      </c>
      <c r="P6891" s="1" t="str">
        <f>IF(Table1[[#This Row],[quantity]]&gt;=6,"Bulk Order","-")</f>
        <v>-</v>
      </c>
    </row>
    <row r="6892" spans="1:16" ht="14.25" customHeight="1" x14ac:dyDescent="0.3">
      <c r="A6892" s="6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5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/>
      <c r="N6892" s="1" t="s">
        <v>28</v>
      </c>
      <c r="O6892" s="7">
        <f t="shared" si="216"/>
        <v>3920.6349000000005</v>
      </c>
      <c r="P6892" s="1" t="str">
        <f>IF(Table1[[#This Row],[quantity]]&gt;=6,"Bulk Order","-")</f>
        <v>-</v>
      </c>
    </row>
    <row r="6893" spans="1:16" ht="14.25" customHeight="1" x14ac:dyDescent="0.3">
      <c r="A6893" s="6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5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/>
      <c r="N6893" s="1" t="s">
        <v>39</v>
      </c>
      <c r="O6893" s="7">
        <f t="shared" si="216"/>
        <v>659.93270000000007</v>
      </c>
      <c r="P6893" s="1" t="str">
        <f>IF(Table1[[#This Row],[quantity]]&gt;=6,"Bulk Order","-")</f>
        <v>Bulk Order</v>
      </c>
    </row>
    <row r="6894" spans="1:16" ht="14.25" customHeight="1" x14ac:dyDescent="0.3">
      <c r="A6894" s="6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5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/>
      <c r="N6894" s="1" t="s">
        <v>17</v>
      </c>
      <c r="O6894" s="7">
        <f t="shared" si="216"/>
        <v>332.37049999999999</v>
      </c>
      <c r="P6894" s="1" t="str">
        <f>IF(Table1[[#This Row],[quantity]]&gt;=6,"Bulk Order","-")</f>
        <v>Bulk Order</v>
      </c>
    </row>
    <row r="6895" spans="1:16" ht="14.25" customHeight="1" x14ac:dyDescent="0.3">
      <c r="A6895" s="6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5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/>
      <c r="N6895" s="1" t="s">
        <v>34</v>
      </c>
      <c r="O6895" s="7">
        <f t="shared" si="216"/>
        <v>1314.2474999999999</v>
      </c>
      <c r="P6895" s="1" t="str">
        <f>IF(Table1[[#This Row],[quantity]]&gt;=6,"Bulk Order","-")</f>
        <v>-</v>
      </c>
    </row>
    <row r="6896" spans="1:16" ht="14.25" customHeight="1" x14ac:dyDescent="0.3">
      <c r="A6896" s="6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5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/>
      <c r="N6896" s="1" t="s">
        <v>28</v>
      </c>
      <c r="O6896" s="7">
        <f t="shared" si="216"/>
        <v>2263.3136000000004</v>
      </c>
      <c r="P6896" s="1" t="str">
        <f>IF(Table1[[#This Row],[quantity]]&gt;=6,"Bulk Order","-")</f>
        <v>-</v>
      </c>
    </row>
    <row r="6897" spans="1:16" ht="14.25" customHeight="1" x14ac:dyDescent="0.3">
      <c r="A6897" s="6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5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/>
      <c r="N6897" s="1" t="s">
        <v>39</v>
      </c>
      <c r="O6897" s="7">
        <f t="shared" si="216"/>
        <v>3426.8685</v>
      </c>
      <c r="P6897" s="1" t="str">
        <f>IF(Table1[[#This Row],[quantity]]&gt;=6,"Bulk Order","-")</f>
        <v>-</v>
      </c>
    </row>
    <row r="6898" spans="1:16" ht="14.25" customHeight="1" x14ac:dyDescent="0.3">
      <c r="A6898" s="6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5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/>
      <c r="N6898" s="1" t="s">
        <v>48</v>
      </c>
      <c r="O6898" s="7">
        <f t="shared" si="216"/>
        <v>1966.9056</v>
      </c>
      <c r="P6898" s="1" t="str">
        <f>IF(Table1[[#This Row],[quantity]]&gt;=6,"Bulk Order","-")</f>
        <v>-</v>
      </c>
    </row>
    <row r="6899" spans="1:16" ht="14.25" customHeight="1" x14ac:dyDescent="0.3">
      <c r="A6899" s="6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5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/>
      <c r="N6899" s="1" t="s">
        <v>23</v>
      </c>
      <c r="O6899" s="7">
        <f t="shared" si="216"/>
        <v>754.08400000000006</v>
      </c>
      <c r="P6899" s="1" t="str">
        <f>IF(Table1[[#This Row],[quantity]]&gt;=6,"Bulk Order","-")</f>
        <v>Bulk Order</v>
      </c>
    </row>
    <row r="6900" spans="1:16" ht="14.25" customHeight="1" x14ac:dyDescent="0.3">
      <c r="A6900" s="6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5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/>
      <c r="N6900" s="1" t="s">
        <v>48</v>
      </c>
      <c r="O6900" s="7">
        <f t="shared" si="216"/>
        <v>1559.6306999999999</v>
      </c>
      <c r="P6900" s="1" t="str">
        <f>IF(Table1[[#This Row],[quantity]]&gt;=6,"Bulk Order","-")</f>
        <v>Bulk Order</v>
      </c>
    </row>
    <row r="6901" spans="1:16" ht="14.25" customHeight="1" x14ac:dyDescent="0.3">
      <c r="A6901" s="6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5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/>
      <c r="N6901" s="1" t="s">
        <v>17</v>
      </c>
      <c r="O6901" s="7">
        <f t="shared" si="216"/>
        <v>3263.8656000000001</v>
      </c>
      <c r="P6901" s="1" t="str">
        <f>IF(Table1[[#This Row],[quantity]]&gt;=6,"Bulk Order","-")</f>
        <v>-</v>
      </c>
    </row>
    <row r="6902" spans="1:16" ht="14.25" customHeight="1" x14ac:dyDescent="0.3">
      <c r="A6902" s="6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5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/>
      <c r="N6902" s="1" t="s">
        <v>34</v>
      </c>
      <c r="O6902" s="7">
        <f t="shared" si="216"/>
        <v>1625.1470999999999</v>
      </c>
      <c r="P6902" s="1" t="str">
        <f>IF(Table1[[#This Row],[quantity]]&gt;=6,"Bulk Order","-")</f>
        <v>-</v>
      </c>
    </row>
    <row r="6903" spans="1:16" ht="14.25" customHeight="1" x14ac:dyDescent="0.3">
      <c r="A6903" s="6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5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/>
      <c r="N6903" s="1" t="s">
        <v>23</v>
      </c>
      <c r="O6903" s="7">
        <f t="shared" si="216"/>
        <v>3918.328</v>
      </c>
      <c r="P6903" s="1" t="str">
        <f>IF(Table1[[#This Row],[quantity]]&gt;=6,"Bulk Order","-")</f>
        <v>-</v>
      </c>
    </row>
    <row r="6904" spans="1:16" ht="14.25" customHeight="1" x14ac:dyDescent="0.3">
      <c r="A6904" s="6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5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/>
      <c r="N6904" s="1" t="s">
        <v>23</v>
      </c>
      <c r="O6904" s="7">
        <f t="shared" si="216"/>
        <v>651.03199999999993</v>
      </c>
      <c r="P6904" s="1" t="str">
        <f>IF(Table1[[#This Row],[quantity]]&gt;=6,"Bulk Order","-")</f>
        <v>Bulk Order</v>
      </c>
    </row>
    <row r="6905" spans="1:16" ht="14.25" customHeight="1" x14ac:dyDescent="0.3">
      <c r="A6905" s="6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5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/>
      <c r="N6905" s="1" t="s">
        <v>39</v>
      </c>
      <c r="O6905" s="7">
        <f t="shared" si="216"/>
        <v>2312.0037000000002</v>
      </c>
      <c r="P6905" s="1" t="str">
        <f>IF(Table1[[#This Row],[quantity]]&gt;=6,"Bulk Order","-")</f>
        <v>-</v>
      </c>
    </row>
    <row r="6906" spans="1:16" ht="14.25" customHeight="1" x14ac:dyDescent="0.3">
      <c r="A6906" s="6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5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/>
      <c r="N6906" s="1" t="s">
        <v>48</v>
      </c>
      <c r="O6906" s="7">
        <f t="shared" si="216"/>
        <v>1612.9259999999999</v>
      </c>
      <c r="P6906" s="1" t="str">
        <f>IF(Table1[[#This Row],[quantity]]&gt;=6,"Bulk Order","-")</f>
        <v>Bulk Order</v>
      </c>
    </row>
    <row r="6907" spans="1:16" ht="14.25" customHeight="1" x14ac:dyDescent="0.3">
      <c r="A6907" s="6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5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/>
      <c r="N6907" s="1" t="s">
        <v>48</v>
      </c>
      <c r="O6907" s="7">
        <f t="shared" si="216"/>
        <v>844.67560000000003</v>
      </c>
      <c r="P6907" s="1" t="str">
        <f>IF(Table1[[#This Row],[quantity]]&gt;=6,"Bulk Order","-")</f>
        <v>Bulk Order</v>
      </c>
    </row>
    <row r="6908" spans="1:16" ht="14.25" customHeight="1" x14ac:dyDescent="0.3">
      <c r="A6908" s="6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5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/>
      <c r="N6908" s="1" t="s">
        <v>28</v>
      </c>
      <c r="O6908" s="7">
        <f t="shared" si="216"/>
        <v>2996.2408999999998</v>
      </c>
      <c r="P6908" s="1" t="str">
        <f>IF(Table1[[#This Row],[quantity]]&gt;=6,"Bulk Order","-")</f>
        <v>-</v>
      </c>
    </row>
    <row r="6909" spans="1:16" ht="14.25" customHeight="1" x14ac:dyDescent="0.3">
      <c r="A6909" s="6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5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/>
      <c r="N6909" s="1" t="s">
        <v>34</v>
      </c>
      <c r="O6909" s="7">
        <f t="shared" si="216"/>
        <v>1811.4304999999999</v>
      </c>
      <c r="P6909" s="1" t="str">
        <f>IF(Table1[[#This Row],[quantity]]&gt;=6,"Bulk Order","-")</f>
        <v>-</v>
      </c>
    </row>
    <row r="6910" spans="1:16" ht="14.25" customHeight="1" x14ac:dyDescent="0.3">
      <c r="A6910" s="6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5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/>
      <c r="N6910" s="1" t="s">
        <v>48</v>
      </c>
      <c r="O6910" s="7">
        <f t="shared" si="216"/>
        <v>2445.0625</v>
      </c>
      <c r="P6910" s="1" t="str">
        <f>IF(Table1[[#This Row],[quantity]]&gt;=6,"Bulk Order","-")</f>
        <v>-</v>
      </c>
    </row>
    <row r="6911" spans="1:16" ht="14.25" customHeight="1" x14ac:dyDescent="0.3">
      <c r="A6911" s="6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5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/>
      <c r="N6911" s="1" t="s">
        <v>34</v>
      </c>
      <c r="O6911" s="7">
        <f t="shared" si="216"/>
        <v>2441.8937999999998</v>
      </c>
      <c r="P6911" s="1" t="str">
        <f>IF(Table1[[#This Row],[quantity]]&gt;=6,"Bulk Order","-")</f>
        <v>-</v>
      </c>
    </row>
    <row r="6912" spans="1:16" ht="14.25" customHeight="1" x14ac:dyDescent="0.3">
      <c r="A6912" s="6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5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/>
      <c r="N6912" s="1" t="s">
        <v>48</v>
      </c>
      <c r="O6912" s="7">
        <f t="shared" si="216"/>
        <v>436.66199999999998</v>
      </c>
      <c r="P6912" s="1" t="str">
        <f>IF(Table1[[#This Row],[quantity]]&gt;=6,"Bulk Order","-")</f>
        <v>-</v>
      </c>
    </row>
    <row r="6913" spans="1:16" ht="14.25" customHeight="1" x14ac:dyDescent="0.3">
      <c r="A6913" s="6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5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/>
      <c r="N6913" s="1" t="s">
        <v>48</v>
      </c>
      <c r="O6913" s="7">
        <f t="shared" si="216"/>
        <v>3161.94</v>
      </c>
      <c r="P6913" s="1" t="str">
        <f>IF(Table1[[#This Row],[quantity]]&gt;=6,"Bulk Order","-")</f>
        <v>-</v>
      </c>
    </row>
    <row r="6914" spans="1:16" ht="14.25" customHeight="1" x14ac:dyDescent="0.3">
      <c r="A6914" s="6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5"/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/>
      <c r="N6914" s="1" t="s">
        <v>48</v>
      </c>
      <c r="O6914" s="7">
        <f t="shared" si="216"/>
        <v>3336.0531000000001</v>
      </c>
      <c r="P6914" s="1" t="str">
        <f>IF(Table1[[#This Row],[quantity]]&gt;=6,"Bulk Order","-")</f>
        <v>-</v>
      </c>
    </row>
    <row r="6915" spans="1:16" ht="14.25" customHeight="1" x14ac:dyDescent="0.3">
      <c r="A6915" s="6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ref="F6915:F6978" si="217">D6915*E6915</f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/>
      <c r="N6915" s="1" t="s">
        <v>17</v>
      </c>
      <c r="O6915" s="7">
        <f t="shared" ref="O6915:O6978" si="218">D6915-F6915</f>
        <v>2943.6525000000001</v>
      </c>
      <c r="P6915" s="1" t="str">
        <f>IF(Table1[[#This Row],[quantity]]&gt;=6,"Bulk Order","-")</f>
        <v>-</v>
      </c>
    </row>
    <row r="6916" spans="1:16" ht="14.25" customHeight="1" x14ac:dyDescent="0.3">
      <c r="A6916" s="6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7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/>
      <c r="N6916" s="1" t="s">
        <v>34</v>
      </c>
      <c r="O6916" s="7">
        <f t="shared" si="218"/>
        <v>2271.1095</v>
      </c>
      <c r="P6916" s="1" t="str">
        <f>IF(Table1[[#This Row],[quantity]]&gt;=6,"Bulk Order","-")</f>
        <v>-</v>
      </c>
    </row>
    <row r="6917" spans="1:16" ht="14.25" customHeight="1" x14ac:dyDescent="0.3">
      <c r="A6917" s="6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7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/>
      <c r="N6917" s="1" t="s">
        <v>17</v>
      </c>
      <c r="O6917" s="7">
        <f t="shared" si="218"/>
        <v>960.77800000000002</v>
      </c>
      <c r="P6917" s="1" t="str">
        <f>IF(Table1[[#This Row],[quantity]]&gt;=6,"Bulk Order","-")</f>
        <v>-</v>
      </c>
    </row>
    <row r="6918" spans="1:16" ht="14.25" customHeight="1" x14ac:dyDescent="0.3">
      <c r="A6918" s="6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7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/>
      <c r="N6918" s="1" t="s">
        <v>39</v>
      </c>
      <c r="O6918" s="7">
        <f t="shared" si="218"/>
        <v>1375.7445</v>
      </c>
      <c r="P6918" s="1" t="str">
        <f>IF(Table1[[#This Row],[quantity]]&gt;=6,"Bulk Order","-")</f>
        <v>-</v>
      </c>
    </row>
    <row r="6919" spans="1:16" ht="14.25" customHeight="1" x14ac:dyDescent="0.3">
      <c r="A6919" s="6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7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/>
      <c r="N6919" s="1" t="s">
        <v>39</v>
      </c>
      <c r="O6919" s="7">
        <f t="shared" si="218"/>
        <v>3252.384</v>
      </c>
      <c r="P6919" s="1" t="str">
        <f>IF(Table1[[#This Row],[quantity]]&gt;=6,"Bulk Order","-")</f>
        <v>-</v>
      </c>
    </row>
    <row r="6920" spans="1:16" ht="14.25" customHeight="1" x14ac:dyDescent="0.3">
      <c r="A6920" s="6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7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/>
      <c r="N6920" s="1" t="s">
        <v>28</v>
      </c>
      <c r="O6920" s="7">
        <f t="shared" si="218"/>
        <v>4273.6238999999996</v>
      </c>
      <c r="P6920" s="1" t="str">
        <f>IF(Table1[[#This Row],[quantity]]&gt;=6,"Bulk Order","-")</f>
        <v>Bulk Order</v>
      </c>
    </row>
    <row r="6921" spans="1:16" ht="14.25" customHeight="1" x14ac:dyDescent="0.3">
      <c r="A6921" s="6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7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/>
      <c r="N6921" s="1" t="s">
        <v>28</v>
      </c>
      <c r="O6921" s="7">
        <f t="shared" si="218"/>
        <v>2116.5889999999999</v>
      </c>
      <c r="P6921" s="1" t="str">
        <f>IF(Table1[[#This Row],[quantity]]&gt;=6,"Bulk Order","-")</f>
        <v>-</v>
      </c>
    </row>
    <row r="6922" spans="1:16" ht="14.25" customHeight="1" x14ac:dyDescent="0.3">
      <c r="A6922" s="6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7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/>
      <c r="N6922" s="1" t="s">
        <v>17</v>
      </c>
      <c r="O6922" s="7">
        <f t="shared" si="218"/>
        <v>1266.9209999999998</v>
      </c>
      <c r="P6922" s="1" t="str">
        <f>IF(Table1[[#This Row],[quantity]]&gt;=6,"Bulk Order","-")</f>
        <v>Bulk Order</v>
      </c>
    </row>
    <row r="6923" spans="1:16" ht="14.25" customHeight="1" x14ac:dyDescent="0.3">
      <c r="A6923" s="6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7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/>
      <c r="N6923" s="1" t="s">
        <v>28</v>
      </c>
      <c r="O6923" s="7">
        <f t="shared" si="218"/>
        <v>3310.6680000000001</v>
      </c>
      <c r="P6923" s="1" t="str">
        <f>IF(Table1[[#This Row],[quantity]]&gt;=6,"Bulk Order","-")</f>
        <v>-</v>
      </c>
    </row>
    <row r="6924" spans="1:16" ht="14.25" customHeight="1" x14ac:dyDescent="0.3">
      <c r="A6924" s="6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7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/>
      <c r="N6924" s="1" t="s">
        <v>34</v>
      </c>
      <c r="O6924" s="7">
        <f t="shared" si="218"/>
        <v>1926.6849999999999</v>
      </c>
      <c r="P6924" s="1" t="str">
        <f>IF(Table1[[#This Row],[quantity]]&gt;=6,"Bulk Order","-")</f>
        <v>-</v>
      </c>
    </row>
    <row r="6925" spans="1:16" ht="14.25" customHeight="1" x14ac:dyDescent="0.3">
      <c r="A6925" s="6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7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/>
      <c r="N6925" s="1" t="s">
        <v>17</v>
      </c>
      <c r="O6925" s="7">
        <f t="shared" si="218"/>
        <v>2457.4679999999998</v>
      </c>
      <c r="P6925" s="1" t="str">
        <f>IF(Table1[[#This Row],[quantity]]&gt;=6,"Bulk Order","-")</f>
        <v>Bulk Order</v>
      </c>
    </row>
    <row r="6926" spans="1:16" ht="14.25" customHeight="1" x14ac:dyDescent="0.3">
      <c r="A6926" s="6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7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/>
      <c r="N6926" s="1" t="s">
        <v>17</v>
      </c>
      <c r="O6926" s="7">
        <f t="shared" si="218"/>
        <v>148.86290000000002</v>
      </c>
      <c r="P6926" s="1" t="str">
        <f>IF(Table1[[#This Row],[quantity]]&gt;=6,"Bulk Order","-")</f>
        <v>Bulk Order</v>
      </c>
    </row>
    <row r="6927" spans="1:16" ht="14.25" customHeight="1" x14ac:dyDescent="0.3">
      <c r="A6927" s="6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7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/>
      <c r="N6927" s="1" t="s">
        <v>17</v>
      </c>
      <c r="O6927" s="7">
        <f t="shared" si="218"/>
        <v>106.34399999999999</v>
      </c>
      <c r="P6927" s="1" t="str">
        <f>IF(Table1[[#This Row],[quantity]]&gt;=6,"Bulk Order","-")</f>
        <v>-</v>
      </c>
    </row>
    <row r="6928" spans="1:16" ht="14.25" customHeight="1" x14ac:dyDescent="0.3">
      <c r="A6928" s="6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7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/>
      <c r="N6928" s="1" t="s">
        <v>48</v>
      </c>
      <c r="O6928" s="7">
        <f t="shared" si="218"/>
        <v>962.03120000000001</v>
      </c>
      <c r="P6928" s="1" t="str">
        <f>IF(Table1[[#This Row],[quantity]]&gt;=6,"Bulk Order","-")</f>
        <v>Bulk Order</v>
      </c>
    </row>
    <row r="6929" spans="1:16" ht="14.25" customHeight="1" x14ac:dyDescent="0.3">
      <c r="A6929" s="6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7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/>
      <c r="N6929" s="1" t="s">
        <v>17</v>
      </c>
      <c r="O6929" s="7">
        <f t="shared" si="218"/>
        <v>533.75490000000002</v>
      </c>
      <c r="P6929" s="1" t="str">
        <f>IF(Table1[[#This Row],[quantity]]&gt;=6,"Bulk Order","-")</f>
        <v>Bulk Order</v>
      </c>
    </row>
    <row r="6930" spans="1:16" ht="14.25" customHeight="1" x14ac:dyDescent="0.3">
      <c r="A6930" s="6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7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/>
      <c r="N6930" s="1" t="s">
        <v>28</v>
      </c>
      <c r="O6930" s="7">
        <f t="shared" si="218"/>
        <v>3356.8602999999998</v>
      </c>
      <c r="P6930" s="1" t="str">
        <f>IF(Table1[[#This Row],[quantity]]&gt;=6,"Bulk Order","-")</f>
        <v>-</v>
      </c>
    </row>
    <row r="6931" spans="1:16" ht="14.25" customHeight="1" x14ac:dyDescent="0.3">
      <c r="A6931" s="6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7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/>
      <c r="N6931" s="1" t="s">
        <v>48</v>
      </c>
      <c r="O6931" s="7">
        <f t="shared" si="218"/>
        <v>1870.5416999999998</v>
      </c>
      <c r="P6931" s="1" t="str">
        <f>IF(Table1[[#This Row],[quantity]]&gt;=6,"Bulk Order","-")</f>
        <v>-</v>
      </c>
    </row>
    <row r="6932" spans="1:16" ht="14.25" customHeight="1" x14ac:dyDescent="0.3">
      <c r="A6932" s="6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7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/>
      <c r="N6932" s="1" t="s">
        <v>39</v>
      </c>
      <c r="O6932" s="7">
        <f t="shared" si="218"/>
        <v>3025.2732999999998</v>
      </c>
      <c r="P6932" s="1" t="str">
        <f>IF(Table1[[#This Row],[quantity]]&gt;=6,"Bulk Order","-")</f>
        <v>Bulk Order</v>
      </c>
    </row>
    <row r="6933" spans="1:16" ht="14.25" customHeight="1" x14ac:dyDescent="0.3">
      <c r="A6933" s="6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7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/>
      <c r="N6933" s="1" t="s">
        <v>48</v>
      </c>
      <c r="O6933" s="7">
        <f t="shared" si="218"/>
        <v>686.47770000000003</v>
      </c>
      <c r="P6933" s="1" t="str">
        <f>IF(Table1[[#This Row],[quantity]]&gt;=6,"Bulk Order","-")</f>
        <v>Bulk Order</v>
      </c>
    </row>
    <row r="6934" spans="1:16" ht="14.25" customHeight="1" x14ac:dyDescent="0.3">
      <c r="A6934" s="6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7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/>
      <c r="N6934" s="1" t="s">
        <v>48</v>
      </c>
      <c r="O6934" s="7">
        <f t="shared" si="218"/>
        <v>1872.3000999999999</v>
      </c>
      <c r="P6934" s="1" t="str">
        <f>IF(Table1[[#This Row],[quantity]]&gt;=6,"Bulk Order","-")</f>
        <v>Bulk Order</v>
      </c>
    </row>
    <row r="6935" spans="1:16" ht="14.25" customHeight="1" x14ac:dyDescent="0.3">
      <c r="A6935" s="6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7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/>
      <c r="N6935" s="1" t="s">
        <v>23</v>
      </c>
      <c r="O6935" s="7">
        <f t="shared" si="218"/>
        <v>2207.13</v>
      </c>
      <c r="P6935" s="1" t="str">
        <f>IF(Table1[[#This Row],[quantity]]&gt;=6,"Bulk Order","-")</f>
        <v>-</v>
      </c>
    </row>
    <row r="6936" spans="1:16" ht="14.25" customHeight="1" x14ac:dyDescent="0.3">
      <c r="A6936" s="6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7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/>
      <c r="N6936" s="1" t="s">
        <v>28</v>
      </c>
      <c r="O6936" s="7">
        <f t="shared" si="218"/>
        <v>1131.424</v>
      </c>
      <c r="P6936" s="1" t="str">
        <f>IF(Table1[[#This Row],[quantity]]&gt;=6,"Bulk Order","-")</f>
        <v>Bulk Order</v>
      </c>
    </row>
    <row r="6937" spans="1:16" ht="14.25" customHeight="1" x14ac:dyDescent="0.3">
      <c r="A6937" s="6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7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/>
      <c r="N6937" s="1" t="s">
        <v>28</v>
      </c>
      <c r="O6937" s="7">
        <f t="shared" si="218"/>
        <v>2291.319</v>
      </c>
      <c r="P6937" s="1" t="str">
        <f>IF(Table1[[#This Row],[quantity]]&gt;=6,"Bulk Order","-")</f>
        <v>-</v>
      </c>
    </row>
    <row r="6938" spans="1:16" ht="14.25" customHeight="1" x14ac:dyDescent="0.3">
      <c r="A6938" s="6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7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/>
      <c r="N6938" s="1" t="s">
        <v>39</v>
      </c>
      <c r="O6938" s="7">
        <f t="shared" si="218"/>
        <v>1582.7019</v>
      </c>
      <c r="P6938" s="1" t="str">
        <f>IF(Table1[[#This Row],[quantity]]&gt;=6,"Bulk Order","-")</f>
        <v>Bulk Order</v>
      </c>
    </row>
    <row r="6939" spans="1:16" ht="14.25" customHeight="1" x14ac:dyDescent="0.3">
      <c r="A6939" s="6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7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/>
      <c r="N6939" s="1" t="s">
        <v>17</v>
      </c>
      <c r="O6939" s="7">
        <f t="shared" si="218"/>
        <v>4280.1503999999995</v>
      </c>
      <c r="P6939" s="1" t="str">
        <f>IF(Table1[[#This Row],[quantity]]&gt;=6,"Bulk Order","-")</f>
        <v>-</v>
      </c>
    </row>
    <row r="6940" spans="1:16" ht="14.25" customHeight="1" x14ac:dyDescent="0.3">
      <c r="A6940" s="6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7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/>
      <c r="N6940" s="1" t="s">
        <v>28</v>
      </c>
      <c r="O6940" s="7">
        <f t="shared" si="218"/>
        <v>186.315</v>
      </c>
      <c r="P6940" s="1" t="str">
        <f>IF(Table1[[#This Row],[quantity]]&gt;=6,"Bulk Order","-")</f>
        <v>Bulk Order</v>
      </c>
    </row>
    <row r="6941" spans="1:16" ht="14.25" customHeight="1" x14ac:dyDescent="0.3">
      <c r="A6941" s="6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7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/>
      <c r="N6941" s="1" t="s">
        <v>17</v>
      </c>
      <c r="O6941" s="7">
        <f t="shared" si="218"/>
        <v>2811.4803999999995</v>
      </c>
      <c r="P6941" s="1" t="str">
        <f>IF(Table1[[#This Row],[quantity]]&gt;=6,"Bulk Order","-")</f>
        <v>-</v>
      </c>
    </row>
    <row r="6942" spans="1:16" ht="14.25" customHeight="1" x14ac:dyDescent="0.3">
      <c r="A6942" s="6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7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/>
      <c r="N6942" s="1" t="s">
        <v>28</v>
      </c>
      <c r="O6942" s="7">
        <f t="shared" si="218"/>
        <v>3775.1329000000005</v>
      </c>
      <c r="P6942" s="1" t="str">
        <f>IF(Table1[[#This Row],[quantity]]&gt;=6,"Bulk Order","-")</f>
        <v>Bulk Order</v>
      </c>
    </row>
    <row r="6943" spans="1:16" ht="14.25" customHeight="1" x14ac:dyDescent="0.3">
      <c r="A6943" s="6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7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/>
      <c r="N6943" s="1" t="s">
        <v>28</v>
      </c>
      <c r="O6943" s="7">
        <f t="shared" si="218"/>
        <v>3095.9879999999998</v>
      </c>
      <c r="P6943" s="1" t="str">
        <f>IF(Table1[[#This Row],[quantity]]&gt;=6,"Bulk Order","-")</f>
        <v>-</v>
      </c>
    </row>
    <row r="6944" spans="1:16" ht="14.25" customHeight="1" x14ac:dyDescent="0.3">
      <c r="A6944" s="6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7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/>
      <c r="N6944" s="1" t="s">
        <v>48</v>
      </c>
      <c r="O6944" s="7">
        <f t="shared" si="218"/>
        <v>2970.4</v>
      </c>
      <c r="P6944" s="1" t="str">
        <f>IF(Table1[[#This Row],[quantity]]&gt;=6,"Bulk Order","-")</f>
        <v>Bulk Order</v>
      </c>
    </row>
    <row r="6945" spans="1:16" ht="14.25" customHeight="1" x14ac:dyDescent="0.3">
      <c r="A6945" s="6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7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/>
      <c r="N6945" s="1" t="s">
        <v>48</v>
      </c>
      <c r="O6945" s="7">
        <f t="shared" si="218"/>
        <v>712.52269999999999</v>
      </c>
      <c r="P6945" s="1" t="str">
        <f>IF(Table1[[#This Row],[quantity]]&gt;=6,"Bulk Order","-")</f>
        <v>Bulk Order</v>
      </c>
    </row>
    <row r="6946" spans="1:16" ht="14.25" customHeight="1" x14ac:dyDescent="0.3">
      <c r="A6946" s="6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7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/>
      <c r="N6946" s="1" t="s">
        <v>48</v>
      </c>
      <c r="O6946" s="7">
        <f t="shared" si="218"/>
        <v>2476.6457999999998</v>
      </c>
      <c r="P6946" s="1" t="str">
        <f>IF(Table1[[#This Row],[quantity]]&gt;=6,"Bulk Order","-")</f>
        <v>Bulk Order</v>
      </c>
    </row>
    <row r="6947" spans="1:16" ht="14.25" customHeight="1" x14ac:dyDescent="0.3">
      <c r="A6947" s="6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7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/>
      <c r="N6947" s="1" t="s">
        <v>23</v>
      </c>
      <c r="O6947" s="7">
        <f t="shared" si="218"/>
        <v>3096.4257000000002</v>
      </c>
      <c r="P6947" s="1" t="str">
        <f>IF(Table1[[#This Row],[quantity]]&gt;=6,"Bulk Order","-")</f>
        <v>-</v>
      </c>
    </row>
    <row r="6948" spans="1:16" ht="14.25" customHeight="1" x14ac:dyDescent="0.3">
      <c r="A6948" s="6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7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/>
      <c r="N6948" s="1" t="s">
        <v>23</v>
      </c>
      <c r="O6948" s="7">
        <f t="shared" si="218"/>
        <v>2868.1091999999999</v>
      </c>
      <c r="P6948" s="1" t="str">
        <f>IF(Table1[[#This Row],[quantity]]&gt;=6,"Bulk Order","-")</f>
        <v>Bulk Order</v>
      </c>
    </row>
    <row r="6949" spans="1:16" ht="14.25" customHeight="1" x14ac:dyDescent="0.3">
      <c r="A6949" s="6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7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/>
      <c r="N6949" s="1" t="s">
        <v>23</v>
      </c>
      <c r="O6949" s="7">
        <f t="shared" si="218"/>
        <v>1569.8406</v>
      </c>
      <c r="P6949" s="1" t="str">
        <f>IF(Table1[[#This Row],[quantity]]&gt;=6,"Bulk Order","-")</f>
        <v>Bulk Order</v>
      </c>
    </row>
    <row r="6950" spans="1:16" ht="14.25" customHeight="1" x14ac:dyDescent="0.3">
      <c r="A6950" s="6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7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/>
      <c r="N6950" s="1" t="s">
        <v>28</v>
      </c>
      <c r="O6950" s="7">
        <f t="shared" si="218"/>
        <v>3812.3298</v>
      </c>
      <c r="P6950" s="1" t="str">
        <f>IF(Table1[[#This Row],[quantity]]&gt;=6,"Bulk Order","-")</f>
        <v>Bulk Order</v>
      </c>
    </row>
    <row r="6951" spans="1:16" ht="14.25" customHeight="1" x14ac:dyDescent="0.3">
      <c r="A6951" s="6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7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/>
      <c r="N6951" s="1" t="s">
        <v>17</v>
      </c>
      <c r="O6951" s="7">
        <f t="shared" si="218"/>
        <v>1780.6071999999999</v>
      </c>
      <c r="P6951" s="1" t="str">
        <f>IF(Table1[[#This Row],[quantity]]&gt;=6,"Bulk Order","-")</f>
        <v>-</v>
      </c>
    </row>
    <row r="6952" spans="1:16" ht="14.25" customHeight="1" x14ac:dyDescent="0.3">
      <c r="A6952" s="6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7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/>
      <c r="N6952" s="1" t="s">
        <v>28</v>
      </c>
      <c r="O6952" s="7">
        <f t="shared" si="218"/>
        <v>2426.1950000000002</v>
      </c>
      <c r="P6952" s="1" t="str">
        <f>IF(Table1[[#This Row],[quantity]]&gt;=6,"Bulk Order","-")</f>
        <v>-</v>
      </c>
    </row>
    <row r="6953" spans="1:16" ht="14.25" customHeight="1" x14ac:dyDescent="0.3">
      <c r="A6953" s="6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7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/>
      <c r="N6953" s="1" t="s">
        <v>23</v>
      </c>
      <c r="O6953" s="7">
        <f t="shared" si="218"/>
        <v>1574.6444999999999</v>
      </c>
      <c r="P6953" s="1" t="str">
        <f>IF(Table1[[#This Row],[quantity]]&gt;=6,"Bulk Order","-")</f>
        <v>Bulk Order</v>
      </c>
    </row>
    <row r="6954" spans="1:16" ht="14.25" customHeight="1" x14ac:dyDescent="0.3">
      <c r="A6954" s="6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7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/>
      <c r="N6954" s="1" t="s">
        <v>28</v>
      </c>
      <c r="O6954" s="7">
        <f t="shared" si="218"/>
        <v>2233.0447999999997</v>
      </c>
      <c r="P6954" s="1" t="str">
        <f>IF(Table1[[#This Row],[quantity]]&gt;=6,"Bulk Order","-")</f>
        <v>Bulk Order</v>
      </c>
    </row>
    <row r="6955" spans="1:16" ht="14.25" customHeight="1" x14ac:dyDescent="0.3">
      <c r="A6955" s="6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7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/>
      <c r="N6955" s="1" t="s">
        <v>48</v>
      </c>
      <c r="O6955" s="7">
        <f t="shared" si="218"/>
        <v>2540.4187999999999</v>
      </c>
      <c r="P6955" s="1" t="str">
        <f>IF(Table1[[#This Row],[quantity]]&gt;=6,"Bulk Order","-")</f>
        <v>-</v>
      </c>
    </row>
    <row r="6956" spans="1:16" ht="14.25" customHeight="1" x14ac:dyDescent="0.3">
      <c r="A6956" s="6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7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/>
      <c r="N6956" s="1" t="s">
        <v>17</v>
      </c>
      <c r="O6956" s="7">
        <f t="shared" si="218"/>
        <v>2870.7143999999998</v>
      </c>
      <c r="P6956" s="1" t="str">
        <f>IF(Table1[[#This Row],[quantity]]&gt;=6,"Bulk Order","-")</f>
        <v>-</v>
      </c>
    </row>
    <row r="6957" spans="1:16" ht="14.25" customHeight="1" x14ac:dyDescent="0.3">
      <c r="A6957" s="6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7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/>
      <c r="N6957" s="1" t="s">
        <v>28</v>
      </c>
      <c r="O6957" s="7">
        <f t="shared" si="218"/>
        <v>138.39660000000001</v>
      </c>
      <c r="P6957" s="1" t="str">
        <f>IF(Table1[[#This Row],[quantity]]&gt;=6,"Bulk Order","-")</f>
        <v>Bulk Order</v>
      </c>
    </row>
    <row r="6958" spans="1:16" ht="14.25" customHeight="1" x14ac:dyDescent="0.3">
      <c r="A6958" s="6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7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/>
      <c r="N6958" s="1" t="s">
        <v>17</v>
      </c>
      <c r="O6958" s="7">
        <f t="shared" si="218"/>
        <v>417.07799999999997</v>
      </c>
      <c r="P6958" s="1" t="str">
        <f>IF(Table1[[#This Row],[quantity]]&gt;=6,"Bulk Order","-")</f>
        <v>Bulk Order</v>
      </c>
    </row>
    <row r="6959" spans="1:16" ht="14.25" customHeight="1" x14ac:dyDescent="0.3">
      <c r="A6959" s="6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7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/>
      <c r="N6959" s="1" t="s">
        <v>28</v>
      </c>
      <c r="O6959" s="7">
        <f t="shared" si="218"/>
        <v>2742.8211000000001</v>
      </c>
      <c r="P6959" s="1" t="str">
        <f>IF(Table1[[#This Row],[quantity]]&gt;=6,"Bulk Order","-")</f>
        <v>Bulk Order</v>
      </c>
    </row>
    <row r="6960" spans="1:16" ht="14.25" customHeight="1" x14ac:dyDescent="0.3">
      <c r="A6960" s="6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7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/>
      <c r="N6960" s="1" t="s">
        <v>34</v>
      </c>
      <c r="O6960" s="7">
        <f t="shared" si="218"/>
        <v>3562.8293999999996</v>
      </c>
      <c r="P6960" s="1" t="str">
        <f>IF(Table1[[#This Row],[quantity]]&gt;=6,"Bulk Order","-")</f>
        <v>Bulk Order</v>
      </c>
    </row>
    <row r="6961" spans="1:16" ht="14.25" customHeight="1" x14ac:dyDescent="0.3">
      <c r="A6961" s="6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7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/>
      <c r="N6961" s="1" t="s">
        <v>23</v>
      </c>
      <c r="O6961" s="7">
        <f t="shared" si="218"/>
        <v>1675.0744999999999</v>
      </c>
      <c r="P6961" s="1" t="str">
        <f>IF(Table1[[#This Row],[quantity]]&gt;=6,"Bulk Order","-")</f>
        <v>-</v>
      </c>
    </row>
    <row r="6962" spans="1:16" ht="14.25" customHeight="1" x14ac:dyDescent="0.3">
      <c r="A6962" s="6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7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/>
      <c r="N6962" s="1" t="s">
        <v>39</v>
      </c>
      <c r="O6962" s="7">
        <f t="shared" si="218"/>
        <v>791.51940000000013</v>
      </c>
      <c r="P6962" s="1" t="str">
        <f>IF(Table1[[#This Row],[quantity]]&gt;=6,"Bulk Order","-")</f>
        <v>-</v>
      </c>
    </row>
    <row r="6963" spans="1:16" ht="14.25" customHeight="1" x14ac:dyDescent="0.3">
      <c r="A6963" s="6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7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/>
      <c r="N6963" s="1" t="s">
        <v>28</v>
      </c>
      <c r="O6963" s="7">
        <f t="shared" si="218"/>
        <v>851.22569999999996</v>
      </c>
      <c r="P6963" s="1" t="str">
        <f>IF(Table1[[#This Row],[quantity]]&gt;=6,"Bulk Order","-")</f>
        <v>-</v>
      </c>
    </row>
    <row r="6964" spans="1:16" ht="14.25" customHeight="1" x14ac:dyDescent="0.3">
      <c r="A6964" s="6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7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/>
      <c r="N6964" s="1" t="s">
        <v>17</v>
      </c>
      <c r="O6964" s="7">
        <f t="shared" si="218"/>
        <v>2838.1320000000001</v>
      </c>
      <c r="P6964" s="1" t="str">
        <f>IF(Table1[[#This Row],[quantity]]&gt;=6,"Bulk Order","-")</f>
        <v>-</v>
      </c>
    </row>
    <row r="6965" spans="1:16" ht="14.25" customHeight="1" x14ac:dyDescent="0.3">
      <c r="A6965" s="6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7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/>
      <c r="N6965" s="1" t="s">
        <v>23</v>
      </c>
      <c r="O6965" s="7">
        <f t="shared" si="218"/>
        <v>2269.1775000000002</v>
      </c>
      <c r="P6965" s="1" t="str">
        <f>IF(Table1[[#This Row],[quantity]]&gt;=6,"Bulk Order","-")</f>
        <v>-</v>
      </c>
    </row>
    <row r="6966" spans="1:16" ht="14.25" customHeight="1" x14ac:dyDescent="0.3">
      <c r="A6966" s="6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7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/>
      <c r="N6966" s="1" t="s">
        <v>48</v>
      </c>
      <c r="O6966" s="7">
        <f t="shared" si="218"/>
        <v>2869.7639999999997</v>
      </c>
      <c r="P6966" s="1" t="str">
        <f>IF(Table1[[#This Row],[quantity]]&gt;=6,"Bulk Order","-")</f>
        <v>Bulk Order</v>
      </c>
    </row>
    <row r="6967" spans="1:16" ht="14.25" customHeight="1" x14ac:dyDescent="0.3">
      <c r="A6967" s="6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7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/>
      <c r="N6967" s="1" t="s">
        <v>39</v>
      </c>
      <c r="O6967" s="7">
        <f t="shared" si="218"/>
        <v>2073.2327</v>
      </c>
      <c r="P6967" s="1" t="str">
        <f>IF(Table1[[#This Row],[quantity]]&gt;=6,"Bulk Order","-")</f>
        <v>Bulk Order</v>
      </c>
    </row>
    <row r="6968" spans="1:16" ht="14.25" customHeight="1" x14ac:dyDescent="0.3">
      <c r="A6968" s="6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7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/>
      <c r="N6968" s="1" t="s">
        <v>39</v>
      </c>
      <c r="O6968" s="7">
        <f t="shared" si="218"/>
        <v>1508.4474</v>
      </c>
      <c r="P6968" s="1" t="str">
        <f>IF(Table1[[#This Row],[quantity]]&gt;=6,"Bulk Order","-")</f>
        <v>Bulk Order</v>
      </c>
    </row>
    <row r="6969" spans="1:16" ht="14.25" customHeight="1" x14ac:dyDescent="0.3">
      <c r="A6969" s="6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7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/>
      <c r="N6969" s="1" t="s">
        <v>34</v>
      </c>
      <c r="O6969" s="7">
        <f t="shared" si="218"/>
        <v>1576.7514000000001</v>
      </c>
      <c r="P6969" s="1" t="str">
        <f>IF(Table1[[#This Row],[quantity]]&gt;=6,"Bulk Order","-")</f>
        <v>Bulk Order</v>
      </c>
    </row>
    <row r="6970" spans="1:16" ht="14.25" customHeight="1" x14ac:dyDescent="0.3">
      <c r="A6970" s="6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7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/>
      <c r="N6970" s="1" t="s">
        <v>34</v>
      </c>
      <c r="O6970" s="7">
        <f t="shared" si="218"/>
        <v>3082.989</v>
      </c>
      <c r="P6970" s="1" t="str">
        <f>IF(Table1[[#This Row],[quantity]]&gt;=6,"Bulk Order","-")</f>
        <v>-</v>
      </c>
    </row>
    <row r="6971" spans="1:16" ht="14.25" customHeight="1" x14ac:dyDescent="0.3">
      <c r="A6971" s="6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7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/>
      <c r="N6971" s="1" t="s">
        <v>28</v>
      </c>
      <c r="O6971" s="7">
        <f t="shared" si="218"/>
        <v>1483.8012000000001</v>
      </c>
      <c r="P6971" s="1" t="str">
        <f>IF(Table1[[#This Row],[quantity]]&gt;=6,"Bulk Order","-")</f>
        <v>Bulk Order</v>
      </c>
    </row>
    <row r="6972" spans="1:16" ht="14.25" customHeight="1" x14ac:dyDescent="0.3">
      <c r="A6972" s="6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7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/>
      <c r="N6972" s="1" t="s">
        <v>39</v>
      </c>
      <c r="O6972" s="7">
        <f t="shared" si="218"/>
        <v>1476.9642000000001</v>
      </c>
      <c r="P6972" s="1" t="str">
        <f>IF(Table1[[#This Row],[quantity]]&gt;=6,"Bulk Order","-")</f>
        <v>Bulk Order</v>
      </c>
    </row>
    <row r="6973" spans="1:16" ht="14.25" customHeight="1" x14ac:dyDescent="0.3">
      <c r="A6973" s="6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7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/>
      <c r="N6973" s="1" t="s">
        <v>17</v>
      </c>
      <c r="O6973" s="7">
        <f t="shared" si="218"/>
        <v>967.58199999999999</v>
      </c>
      <c r="P6973" s="1" t="str">
        <f>IF(Table1[[#This Row],[quantity]]&gt;=6,"Bulk Order","-")</f>
        <v>Bulk Order</v>
      </c>
    </row>
    <row r="6974" spans="1:16" ht="14.25" customHeight="1" x14ac:dyDescent="0.3">
      <c r="A6974" s="6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7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/>
      <c r="N6974" s="1" t="s">
        <v>48</v>
      </c>
      <c r="O6974" s="7">
        <f t="shared" si="218"/>
        <v>3275.2067999999999</v>
      </c>
      <c r="P6974" s="1" t="str">
        <f>IF(Table1[[#This Row],[quantity]]&gt;=6,"Bulk Order","-")</f>
        <v>Bulk Order</v>
      </c>
    </row>
    <row r="6975" spans="1:16" ht="14.25" customHeight="1" x14ac:dyDescent="0.3">
      <c r="A6975" s="6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7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/>
      <c r="N6975" s="1" t="s">
        <v>39</v>
      </c>
      <c r="O6975" s="7">
        <f t="shared" si="218"/>
        <v>366.01600000000002</v>
      </c>
      <c r="P6975" s="1" t="str">
        <f>IF(Table1[[#This Row],[quantity]]&gt;=6,"Bulk Order","-")</f>
        <v>-</v>
      </c>
    </row>
    <row r="6976" spans="1:16" ht="14.25" customHeight="1" x14ac:dyDescent="0.3">
      <c r="A6976" s="6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7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/>
      <c r="N6976" s="1" t="s">
        <v>23</v>
      </c>
      <c r="O6976" s="7">
        <f t="shared" si="218"/>
        <v>1142.577</v>
      </c>
      <c r="P6976" s="1" t="str">
        <f>IF(Table1[[#This Row],[quantity]]&gt;=6,"Bulk Order","-")</f>
        <v>-</v>
      </c>
    </row>
    <row r="6977" spans="1:16" ht="14.25" customHeight="1" x14ac:dyDescent="0.3">
      <c r="A6977" s="6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7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/>
      <c r="N6977" s="1" t="s">
        <v>48</v>
      </c>
      <c r="O6977" s="7">
        <f t="shared" si="218"/>
        <v>628.91120000000001</v>
      </c>
      <c r="P6977" s="1" t="str">
        <f>IF(Table1[[#This Row],[quantity]]&gt;=6,"Bulk Order","-")</f>
        <v>-</v>
      </c>
    </row>
    <row r="6978" spans="1:16" ht="14.25" customHeight="1" x14ac:dyDescent="0.3">
      <c r="A6978" s="6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7"/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/>
      <c r="N6978" s="1" t="s">
        <v>23</v>
      </c>
      <c r="O6978" s="7">
        <f t="shared" si="218"/>
        <v>3735.8388999999997</v>
      </c>
      <c r="P6978" s="1" t="str">
        <f>IF(Table1[[#This Row],[quantity]]&gt;=6,"Bulk Order","-")</f>
        <v>Bulk Order</v>
      </c>
    </row>
    <row r="6979" spans="1:16" ht="14.25" customHeight="1" x14ac:dyDescent="0.3">
      <c r="A6979" s="6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ref="F6979:F7042" si="219">D6979*E6979</f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/>
      <c r="N6979" s="1" t="s">
        <v>28</v>
      </c>
      <c r="O6979" s="7">
        <f t="shared" ref="O6979:O7042" si="220">D6979-F6979</f>
        <v>308.63220000000001</v>
      </c>
      <c r="P6979" s="1" t="str">
        <f>IF(Table1[[#This Row],[quantity]]&gt;=6,"Bulk Order","-")</f>
        <v>-</v>
      </c>
    </row>
    <row r="6980" spans="1:16" ht="14.25" customHeight="1" x14ac:dyDescent="0.3">
      <c r="A6980" s="6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9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/>
      <c r="N6980" s="1" t="s">
        <v>34</v>
      </c>
      <c r="O6980" s="7">
        <f t="shared" si="220"/>
        <v>2289.06</v>
      </c>
      <c r="P6980" s="1" t="str">
        <f>IF(Table1[[#This Row],[quantity]]&gt;=6,"Bulk Order","-")</f>
        <v>Bulk Order</v>
      </c>
    </row>
    <row r="6981" spans="1:16" ht="14.25" customHeight="1" x14ac:dyDescent="0.3">
      <c r="A6981" s="6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9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/>
      <c r="N6981" s="1" t="s">
        <v>34</v>
      </c>
      <c r="O6981" s="7">
        <f t="shared" si="220"/>
        <v>2710.7265000000002</v>
      </c>
      <c r="P6981" s="1" t="str">
        <f>IF(Table1[[#This Row],[quantity]]&gt;=6,"Bulk Order","-")</f>
        <v>Bulk Order</v>
      </c>
    </row>
    <row r="6982" spans="1:16" ht="14.25" customHeight="1" x14ac:dyDescent="0.3">
      <c r="A6982" s="6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9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/>
      <c r="N6982" s="1" t="s">
        <v>48</v>
      </c>
      <c r="O6982" s="7">
        <f t="shared" si="220"/>
        <v>2368.5475999999999</v>
      </c>
      <c r="P6982" s="1" t="str">
        <f>IF(Table1[[#This Row],[quantity]]&gt;=6,"Bulk Order","-")</f>
        <v>Bulk Order</v>
      </c>
    </row>
    <row r="6983" spans="1:16" ht="14.25" customHeight="1" x14ac:dyDescent="0.3">
      <c r="A6983" s="6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9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/>
      <c r="N6983" s="1" t="s">
        <v>23</v>
      </c>
      <c r="O6983" s="7">
        <f t="shared" si="220"/>
        <v>2995.8396000000002</v>
      </c>
      <c r="P6983" s="1" t="str">
        <f>IF(Table1[[#This Row],[quantity]]&gt;=6,"Bulk Order","-")</f>
        <v>-</v>
      </c>
    </row>
    <row r="6984" spans="1:16" ht="14.25" customHeight="1" x14ac:dyDescent="0.3">
      <c r="A6984" s="6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9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/>
      <c r="N6984" s="1" t="s">
        <v>17</v>
      </c>
      <c r="O6984" s="7">
        <f t="shared" si="220"/>
        <v>2000.5183</v>
      </c>
      <c r="P6984" s="1" t="str">
        <f>IF(Table1[[#This Row],[quantity]]&gt;=6,"Bulk Order","-")</f>
        <v>-</v>
      </c>
    </row>
    <row r="6985" spans="1:16" ht="14.25" customHeight="1" x14ac:dyDescent="0.3">
      <c r="A6985" s="6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9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/>
      <c r="N6985" s="1" t="s">
        <v>17</v>
      </c>
      <c r="O6985" s="7">
        <f t="shared" si="220"/>
        <v>1300.0931999999998</v>
      </c>
      <c r="P6985" s="1" t="str">
        <f>IF(Table1[[#This Row],[quantity]]&gt;=6,"Bulk Order","-")</f>
        <v>-</v>
      </c>
    </row>
    <row r="6986" spans="1:16" ht="14.25" customHeight="1" x14ac:dyDescent="0.3">
      <c r="A6986" s="6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9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/>
      <c r="N6986" s="1" t="s">
        <v>23</v>
      </c>
      <c r="O6986" s="7">
        <f t="shared" si="220"/>
        <v>1378.3406</v>
      </c>
      <c r="P6986" s="1" t="str">
        <f>IF(Table1[[#This Row],[quantity]]&gt;=6,"Bulk Order","-")</f>
        <v>-</v>
      </c>
    </row>
    <row r="6987" spans="1:16" ht="14.25" customHeight="1" x14ac:dyDescent="0.3">
      <c r="A6987" s="6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9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/>
      <c r="N6987" s="1" t="s">
        <v>28</v>
      </c>
      <c r="O6987" s="7">
        <f t="shared" si="220"/>
        <v>1605.3594000000001</v>
      </c>
      <c r="P6987" s="1" t="str">
        <f>IF(Table1[[#This Row],[quantity]]&gt;=6,"Bulk Order","-")</f>
        <v>Bulk Order</v>
      </c>
    </row>
    <row r="6988" spans="1:16" ht="14.25" customHeight="1" x14ac:dyDescent="0.3">
      <c r="A6988" s="6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9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/>
      <c r="N6988" s="1" t="s">
        <v>28</v>
      </c>
      <c r="O6988" s="7">
        <f t="shared" si="220"/>
        <v>3724.84</v>
      </c>
      <c r="P6988" s="1" t="str">
        <f>IF(Table1[[#This Row],[quantity]]&gt;=6,"Bulk Order","-")</f>
        <v>-</v>
      </c>
    </row>
    <row r="6989" spans="1:16" ht="14.25" customHeight="1" x14ac:dyDescent="0.3">
      <c r="A6989" s="6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9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/>
      <c r="N6989" s="1" t="s">
        <v>17</v>
      </c>
      <c r="O6989" s="7">
        <f t="shared" si="220"/>
        <v>3192.9888000000001</v>
      </c>
      <c r="P6989" s="1" t="str">
        <f>IF(Table1[[#This Row],[quantity]]&gt;=6,"Bulk Order","-")</f>
        <v>-</v>
      </c>
    </row>
    <row r="6990" spans="1:16" ht="14.25" customHeight="1" x14ac:dyDescent="0.3">
      <c r="A6990" s="6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9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/>
      <c r="N6990" s="1" t="s">
        <v>23</v>
      </c>
      <c r="O6990" s="7">
        <f t="shared" si="220"/>
        <v>2091.2609000000002</v>
      </c>
      <c r="P6990" s="1" t="str">
        <f>IF(Table1[[#This Row],[quantity]]&gt;=6,"Bulk Order","-")</f>
        <v>Bulk Order</v>
      </c>
    </row>
    <row r="6991" spans="1:16" ht="14.25" customHeight="1" x14ac:dyDescent="0.3">
      <c r="A6991" s="6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9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/>
      <c r="N6991" s="1" t="s">
        <v>28</v>
      </c>
      <c r="O6991" s="7">
        <f t="shared" si="220"/>
        <v>4131.6821</v>
      </c>
      <c r="P6991" s="1" t="str">
        <f>IF(Table1[[#This Row],[quantity]]&gt;=6,"Bulk Order","-")</f>
        <v>Bulk Order</v>
      </c>
    </row>
    <row r="6992" spans="1:16" ht="14.25" customHeight="1" x14ac:dyDescent="0.3">
      <c r="A6992" s="6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9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/>
      <c r="N6992" s="1" t="s">
        <v>48</v>
      </c>
      <c r="O6992" s="7">
        <f t="shared" si="220"/>
        <v>3519.5051999999996</v>
      </c>
      <c r="P6992" s="1" t="str">
        <f>IF(Table1[[#This Row],[quantity]]&gt;=6,"Bulk Order","-")</f>
        <v>Bulk Order</v>
      </c>
    </row>
    <row r="6993" spans="1:16" ht="14.25" customHeight="1" x14ac:dyDescent="0.3">
      <c r="A6993" s="6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9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/>
      <c r="N6993" s="1" t="s">
        <v>48</v>
      </c>
      <c r="O6993" s="7">
        <f t="shared" si="220"/>
        <v>3516.4888000000001</v>
      </c>
      <c r="P6993" s="1" t="str">
        <f>IF(Table1[[#This Row],[quantity]]&gt;=6,"Bulk Order","-")</f>
        <v>-</v>
      </c>
    </row>
    <row r="6994" spans="1:16" ht="14.25" customHeight="1" x14ac:dyDescent="0.3">
      <c r="A6994" s="6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9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/>
      <c r="N6994" s="1" t="s">
        <v>23</v>
      </c>
      <c r="O6994" s="7">
        <f t="shared" si="220"/>
        <v>1573.7850000000001</v>
      </c>
      <c r="P6994" s="1" t="str">
        <f>IF(Table1[[#This Row],[quantity]]&gt;=6,"Bulk Order","-")</f>
        <v>-</v>
      </c>
    </row>
    <row r="6995" spans="1:16" ht="14.25" customHeight="1" x14ac:dyDescent="0.3">
      <c r="A6995" s="6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9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/>
      <c r="N6995" s="1" t="s">
        <v>23</v>
      </c>
      <c r="O6995" s="7">
        <f t="shared" si="220"/>
        <v>1752.1380000000001</v>
      </c>
      <c r="P6995" s="1" t="str">
        <f>IF(Table1[[#This Row],[quantity]]&gt;=6,"Bulk Order","-")</f>
        <v>Bulk Order</v>
      </c>
    </row>
    <row r="6996" spans="1:16" ht="14.25" customHeight="1" x14ac:dyDescent="0.3">
      <c r="A6996" s="6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9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/>
      <c r="N6996" s="1" t="s">
        <v>39</v>
      </c>
      <c r="O6996" s="7">
        <f t="shared" si="220"/>
        <v>4290.1071999999995</v>
      </c>
      <c r="P6996" s="1" t="str">
        <f>IF(Table1[[#This Row],[quantity]]&gt;=6,"Bulk Order","-")</f>
        <v>Bulk Order</v>
      </c>
    </row>
    <row r="6997" spans="1:16" ht="14.25" customHeight="1" x14ac:dyDescent="0.3">
      <c r="A6997" s="6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9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/>
      <c r="N6997" s="1" t="s">
        <v>34</v>
      </c>
      <c r="O6997" s="7">
        <f t="shared" si="220"/>
        <v>2401.9584</v>
      </c>
      <c r="P6997" s="1" t="str">
        <f>IF(Table1[[#This Row],[quantity]]&gt;=6,"Bulk Order","-")</f>
        <v>Bulk Order</v>
      </c>
    </row>
    <row r="6998" spans="1:16" ht="14.25" customHeight="1" x14ac:dyDescent="0.3">
      <c r="A6998" s="6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9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/>
      <c r="N6998" s="1" t="s">
        <v>17</v>
      </c>
      <c r="O6998" s="7">
        <f t="shared" si="220"/>
        <v>3173.4779999999996</v>
      </c>
      <c r="P6998" s="1" t="str">
        <f>IF(Table1[[#This Row],[quantity]]&gt;=6,"Bulk Order","-")</f>
        <v>Bulk Order</v>
      </c>
    </row>
    <row r="6999" spans="1:16" ht="14.25" customHeight="1" x14ac:dyDescent="0.3">
      <c r="A6999" s="6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9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/>
      <c r="N6999" s="1" t="s">
        <v>23</v>
      </c>
      <c r="O6999" s="7">
        <f t="shared" si="220"/>
        <v>495.03039999999999</v>
      </c>
      <c r="P6999" s="1" t="str">
        <f>IF(Table1[[#This Row],[quantity]]&gt;=6,"Bulk Order","-")</f>
        <v>Bulk Order</v>
      </c>
    </row>
    <row r="7000" spans="1:16" ht="14.25" customHeight="1" x14ac:dyDescent="0.3">
      <c r="A7000" s="6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9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/>
      <c r="N7000" s="1" t="s">
        <v>48</v>
      </c>
      <c r="O7000" s="7">
        <f t="shared" si="220"/>
        <v>577.56599999999992</v>
      </c>
      <c r="P7000" s="1" t="str">
        <f>IF(Table1[[#This Row],[quantity]]&gt;=6,"Bulk Order","-")</f>
        <v>Bulk Order</v>
      </c>
    </row>
    <row r="7001" spans="1:16" ht="14.25" customHeight="1" x14ac:dyDescent="0.3">
      <c r="A7001" s="6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9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/>
      <c r="N7001" s="1" t="s">
        <v>39</v>
      </c>
      <c r="O7001" s="7">
        <f t="shared" si="220"/>
        <v>1357.4588000000001</v>
      </c>
      <c r="P7001" s="1" t="str">
        <f>IF(Table1[[#This Row],[quantity]]&gt;=6,"Bulk Order","-")</f>
        <v>Bulk Order</v>
      </c>
    </row>
    <row r="7002" spans="1:16" ht="14.25" customHeight="1" x14ac:dyDescent="0.3">
      <c r="A7002" s="6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9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/>
      <c r="N7002" s="1" t="s">
        <v>23</v>
      </c>
      <c r="O7002" s="7">
        <f t="shared" si="220"/>
        <v>777.00880000000006</v>
      </c>
      <c r="P7002" s="1" t="str">
        <f>IF(Table1[[#This Row],[quantity]]&gt;=6,"Bulk Order","-")</f>
        <v>-</v>
      </c>
    </row>
    <row r="7003" spans="1:16" ht="14.25" customHeight="1" x14ac:dyDescent="0.3">
      <c r="A7003" s="6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9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/>
      <c r="N7003" s="1" t="s">
        <v>17</v>
      </c>
      <c r="O7003" s="7">
        <f t="shared" si="220"/>
        <v>3451.6768000000002</v>
      </c>
      <c r="P7003" s="1" t="str">
        <f>IF(Table1[[#This Row],[quantity]]&gt;=6,"Bulk Order","-")</f>
        <v>Bulk Order</v>
      </c>
    </row>
    <row r="7004" spans="1:16" ht="14.25" customHeight="1" x14ac:dyDescent="0.3">
      <c r="A7004" s="6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9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/>
      <c r="N7004" s="1" t="s">
        <v>23</v>
      </c>
      <c r="O7004" s="7">
        <f t="shared" si="220"/>
        <v>802.30439999999999</v>
      </c>
      <c r="P7004" s="1" t="str">
        <f>IF(Table1[[#This Row],[quantity]]&gt;=6,"Bulk Order","-")</f>
        <v>-</v>
      </c>
    </row>
    <row r="7005" spans="1:16" ht="14.25" customHeight="1" x14ac:dyDescent="0.3">
      <c r="A7005" s="6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9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/>
      <c r="N7005" s="1" t="s">
        <v>39</v>
      </c>
      <c r="O7005" s="7">
        <f t="shared" si="220"/>
        <v>2320.7640000000001</v>
      </c>
      <c r="P7005" s="1" t="str">
        <f>IF(Table1[[#This Row],[quantity]]&gt;=6,"Bulk Order","-")</f>
        <v>Bulk Order</v>
      </c>
    </row>
    <row r="7006" spans="1:16" ht="14.25" customHeight="1" x14ac:dyDescent="0.3">
      <c r="A7006" s="6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9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/>
      <c r="N7006" s="1" t="s">
        <v>17</v>
      </c>
      <c r="O7006" s="7">
        <f t="shared" si="220"/>
        <v>311.23199999999997</v>
      </c>
      <c r="P7006" s="1" t="str">
        <f>IF(Table1[[#This Row],[quantity]]&gt;=6,"Bulk Order","-")</f>
        <v>-</v>
      </c>
    </row>
    <row r="7007" spans="1:16" ht="14.25" customHeight="1" x14ac:dyDescent="0.3">
      <c r="A7007" s="6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9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/>
      <c r="N7007" s="1" t="s">
        <v>28</v>
      </c>
      <c r="O7007" s="7">
        <f t="shared" si="220"/>
        <v>739.00659999999993</v>
      </c>
      <c r="P7007" s="1" t="str">
        <f>IF(Table1[[#This Row],[quantity]]&gt;=6,"Bulk Order","-")</f>
        <v>-</v>
      </c>
    </row>
    <row r="7008" spans="1:16" ht="14.25" customHeight="1" x14ac:dyDescent="0.3">
      <c r="A7008" s="6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9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/>
      <c r="N7008" s="1" t="s">
        <v>34</v>
      </c>
      <c r="O7008" s="7">
        <f t="shared" si="220"/>
        <v>1115.4804999999999</v>
      </c>
      <c r="P7008" s="1" t="str">
        <f>IF(Table1[[#This Row],[quantity]]&gt;=6,"Bulk Order","-")</f>
        <v>-</v>
      </c>
    </row>
    <row r="7009" spans="1:16" ht="14.25" customHeight="1" x14ac:dyDescent="0.3">
      <c r="A7009" s="6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9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/>
      <c r="N7009" s="1" t="s">
        <v>23</v>
      </c>
      <c r="O7009" s="7">
        <f t="shared" si="220"/>
        <v>3490.4878000000003</v>
      </c>
      <c r="P7009" s="1" t="str">
        <f>IF(Table1[[#This Row],[quantity]]&gt;=6,"Bulk Order","-")</f>
        <v>Bulk Order</v>
      </c>
    </row>
    <row r="7010" spans="1:16" ht="14.25" customHeight="1" x14ac:dyDescent="0.3">
      <c r="A7010" s="6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9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/>
      <c r="N7010" s="1" t="s">
        <v>17</v>
      </c>
      <c r="O7010" s="7">
        <f t="shared" si="220"/>
        <v>3484.8807000000002</v>
      </c>
      <c r="P7010" s="1" t="str">
        <f>IF(Table1[[#This Row],[quantity]]&gt;=6,"Bulk Order","-")</f>
        <v>-</v>
      </c>
    </row>
    <row r="7011" spans="1:16" ht="14.25" customHeight="1" x14ac:dyDescent="0.3">
      <c r="A7011" s="6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9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/>
      <c r="N7011" s="1" t="s">
        <v>48</v>
      </c>
      <c r="O7011" s="7">
        <f t="shared" si="220"/>
        <v>3264.4032000000002</v>
      </c>
      <c r="P7011" s="1" t="str">
        <f>IF(Table1[[#This Row],[quantity]]&gt;=6,"Bulk Order","-")</f>
        <v>-</v>
      </c>
    </row>
    <row r="7012" spans="1:16" ht="14.25" customHeight="1" x14ac:dyDescent="0.3">
      <c r="A7012" s="6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9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/>
      <c r="N7012" s="1" t="s">
        <v>28</v>
      </c>
      <c r="O7012" s="7">
        <f t="shared" si="220"/>
        <v>4130.7120000000004</v>
      </c>
      <c r="P7012" s="1" t="str">
        <f>IF(Table1[[#This Row],[quantity]]&gt;=6,"Bulk Order","-")</f>
        <v>Bulk Order</v>
      </c>
    </row>
    <row r="7013" spans="1:16" ht="14.25" customHeight="1" x14ac:dyDescent="0.3">
      <c r="A7013" s="6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9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/>
      <c r="N7013" s="1" t="s">
        <v>23</v>
      </c>
      <c r="O7013" s="7">
        <f t="shared" si="220"/>
        <v>2584.1268</v>
      </c>
      <c r="P7013" s="1" t="str">
        <f>IF(Table1[[#This Row],[quantity]]&gt;=6,"Bulk Order","-")</f>
        <v>-</v>
      </c>
    </row>
    <row r="7014" spans="1:16" ht="14.25" customHeight="1" x14ac:dyDescent="0.3">
      <c r="A7014" s="6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9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/>
      <c r="N7014" s="1" t="s">
        <v>39</v>
      </c>
      <c r="O7014" s="7">
        <f t="shared" si="220"/>
        <v>2299.2849000000001</v>
      </c>
      <c r="P7014" s="1" t="str">
        <f>IF(Table1[[#This Row],[quantity]]&gt;=6,"Bulk Order","-")</f>
        <v>-</v>
      </c>
    </row>
    <row r="7015" spans="1:16" ht="14.25" customHeight="1" x14ac:dyDescent="0.3">
      <c r="A7015" s="6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9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/>
      <c r="N7015" s="1" t="s">
        <v>17</v>
      </c>
      <c r="O7015" s="7">
        <f t="shared" si="220"/>
        <v>1586.2824000000001</v>
      </c>
      <c r="P7015" s="1" t="str">
        <f>IF(Table1[[#This Row],[quantity]]&gt;=6,"Bulk Order","-")</f>
        <v>Bulk Order</v>
      </c>
    </row>
    <row r="7016" spans="1:16" ht="14.25" customHeight="1" x14ac:dyDescent="0.3">
      <c r="A7016" s="6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9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/>
      <c r="N7016" s="1" t="s">
        <v>28</v>
      </c>
      <c r="O7016" s="7">
        <f t="shared" si="220"/>
        <v>1019.9309999999999</v>
      </c>
      <c r="P7016" s="1" t="str">
        <f>IF(Table1[[#This Row],[quantity]]&gt;=6,"Bulk Order","-")</f>
        <v>-</v>
      </c>
    </row>
    <row r="7017" spans="1:16" ht="14.25" customHeight="1" x14ac:dyDescent="0.3">
      <c r="A7017" s="6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9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/>
      <c r="N7017" s="1" t="s">
        <v>23</v>
      </c>
      <c r="O7017" s="7">
        <f t="shared" si="220"/>
        <v>140.28569999999999</v>
      </c>
      <c r="P7017" s="1" t="str">
        <f>IF(Table1[[#This Row],[quantity]]&gt;=6,"Bulk Order","-")</f>
        <v>Bulk Order</v>
      </c>
    </row>
    <row r="7018" spans="1:16" ht="14.25" customHeight="1" x14ac:dyDescent="0.3">
      <c r="A7018" s="6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9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/>
      <c r="N7018" s="1" t="s">
        <v>17</v>
      </c>
      <c r="O7018" s="7">
        <f t="shared" si="220"/>
        <v>970.35179999999991</v>
      </c>
      <c r="P7018" s="1" t="str">
        <f>IF(Table1[[#This Row],[quantity]]&gt;=6,"Bulk Order","-")</f>
        <v>Bulk Order</v>
      </c>
    </row>
    <row r="7019" spans="1:16" ht="14.25" customHeight="1" x14ac:dyDescent="0.3">
      <c r="A7019" s="6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9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/>
      <c r="N7019" s="1" t="s">
        <v>28</v>
      </c>
      <c r="O7019" s="7">
        <f t="shared" si="220"/>
        <v>993.45420000000001</v>
      </c>
      <c r="P7019" s="1" t="str">
        <f>IF(Table1[[#This Row],[quantity]]&gt;=6,"Bulk Order","-")</f>
        <v>Bulk Order</v>
      </c>
    </row>
    <row r="7020" spans="1:16" ht="14.25" customHeight="1" x14ac:dyDescent="0.3">
      <c r="A7020" s="6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9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/>
      <c r="N7020" s="1" t="s">
        <v>39</v>
      </c>
      <c r="O7020" s="7">
        <f t="shared" si="220"/>
        <v>160.05600000000001</v>
      </c>
      <c r="P7020" s="1" t="str">
        <f>IF(Table1[[#This Row],[quantity]]&gt;=6,"Bulk Order","-")</f>
        <v>Bulk Order</v>
      </c>
    </row>
    <row r="7021" spans="1:16" ht="14.25" customHeight="1" x14ac:dyDescent="0.3">
      <c r="A7021" s="6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9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/>
      <c r="N7021" s="1" t="s">
        <v>17</v>
      </c>
      <c r="O7021" s="7">
        <f t="shared" si="220"/>
        <v>3362.8176000000003</v>
      </c>
      <c r="P7021" s="1" t="str">
        <f>IF(Table1[[#This Row],[quantity]]&gt;=6,"Bulk Order","-")</f>
        <v>-</v>
      </c>
    </row>
    <row r="7022" spans="1:16" ht="14.25" customHeight="1" x14ac:dyDescent="0.3">
      <c r="A7022" s="6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9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/>
      <c r="N7022" s="1" t="s">
        <v>48</v>
      </c>
      <c r="O7022" s="7">
        <f t="shared" si="220"/>
        <v>3531.2349999999997</v>
      </c>
      <c r="P7022" s="1" t="str">
        <f>IF(Table1[[#This Row],[quantity]]&gt;=6,"Bulk Order","-")</f>
        <v>-</v>
      </c>
    </row>
    <row r="7023" spans="1:16" ht="14.25" customHeight="1" x14ac:dyDescent="0.3">
      <c r="A7023" s="6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9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/>
      <c r="N7023" s="1" t="s">
        <v>39</v>
      </c>
      <c r="O7023" s="7">
        <f t="shared" si="220"/>
        <v>905.99799999999993</v>
      </c>
      <c r="P7023" s="1" t="str">
        <f>IF(Table1[[#This Row],[quantity]]&gt;=6,"Bulk Order","-")</f>
        <v>-</v>
      </c>
    </row>
    <row r="7024" spans="1:16" ht="14.25" customHeight="1" x14ac:dyDescent="0.3">
      <c r="A7024" s="6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9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/>
      <c r="N7024" s="1" t="s">
        <v>28</v>
      </c>
      <c r="O7024" s="7">
        <f t="shared" si="220"/>
        <v>2943.7541999999999</v>
      </c>
      <c r="P7024" s="1" t="str">
        <f>IF(Table1[[#This Row],[quantity]]&gt;=6,"Bulk Order","-")</f>
        <v>-</v>
      </c>
    </row>
    <row r="7025" spans="1:16" ht="14.25" customHeight="1" x14ac:dyDescent="0.3">
      <c r="A7025" s="6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9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/>
      <c r="N7025" s="1" t="s">
        <v>48</v>
      </c>
      <c r="O7025" s="7">
        <f t="shared" si="220"/>
        <v>3961.4256</v>
      </c>
      <c r="P7025" s="1" t="str">
        <f>IF(Table1[[#This Row],[quantity]]&gt;=6,"Bulk Order","-")</f>
        <v>-</v>
      </c>
    </row>
    <row r="7026" spans="1:16" ht="14.25" customHeight="1" x14ac:dyDescent="0.3">
      <c r="A7026" s="6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9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/>
      <c r="N7026" s="1" t="s">
        <v>17</v>
      </c>
      <c r="O7026" s="7">
        <f t="shared" si="220"/>
        <v>905.61120000000005</v>
      </c>
      <c r="P7026" s="1" t="str">
        <f>IF(Table1[[#This Row],[quantity]]&gt;=6,"Bulk Order","-")</f>
        <v>-</v>
      </c>
    </row>
    <row r="7027" spans="1:16" ht="14.25" customHeight="1" x14ac:dyDescent="0.3">
      <c r="A7027" s="6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9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/>
      <c r="N7027" s="1" t="s">
        <v>48</v>
      </c>
      <c r="O7027" s="7">
        <f t="shared" si="220"/>
        <v>2496.0973000000004</v>
      </c>
      <c r="P7027" s="1" t="str">
        <f>IF(Table1[[#This Row],[quantity]]&gt;=6,"Bulk Order","-")</f>
        <v>-</v>
      </c>
    </row>
    <row r="7028" spans="1:16" ht="14.25" customHeight="1" x14ac:dyDescent="0.3">
      <c r="A7028" s="6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9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/>
      <c r="N7028" s="1" t="s">
        <v>39</v>
      </c>
      <c r="O7028" s="7">
        <f t="shared" si="220"/>
        <v>851.36799999999994</v>
      </c>
      <c r="P7028" s="1" t="str">
        <f>IF(Table1[[#This Row],[quantity]]&gt;=6,"Bulk Order","-")</f>
        <v>-</v>
      </c>
    </row>
    <row r="7029" spans="1:16" ht="14.25" customHeight="1" x14ac:dyDescent="0.3">
      <c r="A7029" s="6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9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/>
      <c r="N7029" s="1" t="s">
        <v>17</v>
      </c>
      <c r="O7029" s="7">
        <f t="shared" si="220"/>
        <v>279.94050000000004</v>
      </c>
      <c r="P7029" s="1" t="str">
        <f>IF(Table1[[#This Row],[quantity]]&gt;=6,"Bulk Order","-")</f>
        <v>Bulk Order</v>
      </c>
    </row>
    <row r="7030" spans="1:16" ht="14.25" customHeight="1" x14ac:dyDescent="0.3">
      <c r="A7030" s="6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9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/>
      <c r="N7030" s="1" t="s">
        <v>17</v>
      </c>
      <c r="O7030" s="7">
        <f t="shared" si="220"/>
        <v>2136.0133000000001</v>
      </c>
      <c r="P7030" s="1" t="str">
        <f>IF(Table1[[#This Row],[quantity]]&gt;=6,"Bulk Order","-")</f>
        <v>-</v>
      </c>
    </row>
    <row r="7031" spans="1:16" ht="14.25" customHeight="1" x14ac:dyDescent="0.3">
      <c r="A7031" s="6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9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/>
      <c r="N7031" s="1" t="s">
        <v>23</v>
      </c>
      <c r="O7031" s="7">
        <f t="shared" si="220"/>
        <v>1236.29</v>
      </c>
      <c r="P7031" s="1" t="str">
        <f>IF(Table1[[#This Row],[quantity]]&gt;=6,"Bulk Order","-")</f>
        <v>Bulk Order</v>
      </c>
    </row>
    <row r="7032" spans="1:16" ht="14.25" customHeight="1" x14ac:dyDescent="0.3">
      <c r="A7032" s="6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9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/>
      <c r="N7032" s="1" t="s">
        <v>48</v>
      </c>
      <c r="O7032" s="7">
        <f t="shared" si="220"/>
        <v>466.17</v>
      </c>
      <c r="P7032" s="1" t="str">
        <f>IF(Table1[[#This Row],[quantity]]&gt;=6,"Bulk Order","-")</f>
        <v>Bulk Order</v>
      </c>
    </row>
    <row r="7033" spans="1:16" ht="14.25" customHeight="1" x14ac:dyDescent="0.3">
      <c r="A7033" s="6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9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/>
      <c r="N7033" s="1" t="s">
        <v>17</v>
      </c>
      <c r="O7033" s="7">
        <f t="shared" si="220"/>
        <v>1977.9309000000001</v>
      </c>
      <c r="P7033" s="1" t="str">
        <f>IF(Table1[[#This Row],[quantity]]&gt;=6,"Bulk Order","-")</f>
        <v>-</v>
      </c>
    </row>
    <row r="7034" spans="1:16" ht="14.25" customHeight="1" x14ac:dyDescent="0.3">
      <c r="A7034" s="6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9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/>
      <c r="N7034" s="1" t="s">
        <v>39</v>
      </c>
      <c r="O7034" s="7">
        <f t="shared" si="220"/>
        <v>2756.1251999999999</v>
      </c>
      <c r="P7034" s="1" t="str">
        <f>IF(Table1[[#This Row],[quantity]]&gt;=6,"Bulk Order","-")</f>
        <v>-</v>
      </c>
    </row>
    <row r="7035" spans="1:16" ht="14.25" customHeight="1" x14ac:dyDescent="0.3">
      <c r="A7035" s="6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9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/>
      <c r="N7035" s="1" t="s">
        <v>48</v>
      </c>
      <c r="O7035" s="7">
        <f t="shared" si="220"/>
        <v>3168.0937999999996</v>
      </c>
      <c r="P7035" s="1" t="str">
        <f>IF(Table1[[#This Row],[quantity]]&gt;=6,"Bulk Order","-")</f>
        <v>Bulk Order</v>
      </c>
    </row>
    <row r="7036" spans="1:16" ht="14.25" customHeight="1" x14ac:dyDescent="0.3">
      <c r="A7036" s="6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9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/>
      <c r="N7036" s="1" t="s">
        <v>34</v>
      </c>
      <c r="O7036" s="7">
        <f t="shared" si="220"/>
        <v>2455.5101999999997</v>
      </c>
      <c r="P7036" s="1" t="str">
        <f>IF(Table1[[#This Row],[quantity]]&gt;=6,"Bulk Order","-")</f>
        <v>-</v>
      </c>
    </row>
    <row r="7037" spans="1:16" ht="14.25" customHeight="1" x14ac:dyDescent="0.3">
      <c r="A7037" s="6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9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/>
      <c r="N7037" s="1" t="s">
        <v>23</v>
      </c>
      <c r="O7037" s="7">
        <f t="shared" si="220"/>
        <v>3583.28</v>
      </c>
      <c r="P7037" s="1" t="str">
        <f>IF(Table1[[#This Row],[quantity]]&gt;=6,"Bulk Order","-")</f>
        <v>Bulk Order</v>
      </c>
    </row>
    <row r="7038" spans="1:16" ht="14.25" customHeight="1" x14ac:dyDescent="0.3">
      <c r="A7038" s="6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9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/>
      <c r="N7038" s="1" t="s">
        <v>48</v>
      </c>
      <c r="O7038" s="7">
        <f t="shared" si="220"/>
        <v>2136.7646999999997</v>
      </c>
      <c r="P7038" s="1" t="str">
        <f>IF(Table1[[#This Row],[quantity]]&gt;=6,"Bulk Order","-")</f>
        <v>-</v>
      </c>
    </row>
    <row r="7039" spans="1:16" ht="14.25" customHeight="1" x14ac:dyDescent="0.3">
      <c r="A7039" s="6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9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/>
      <c r="N7039" s="1" t="s">
        <v>34</v>
      </c>
      <c r="O7039" s="7">
        <f t="shared" si="220"/>
        <v>126.4128</v>
      </c>
      <c r="P7039" s="1" t="str">
        <f>IF(Table1[[#This Row],[quantity]]&gt;=6,"Bulk Order","-")</f>
        <v>Bulk Order</v>
      </c>
    </row>
    <row r="7040" spans="1:16" ht="14.25" customHeight="1" x14ac:dyDescent="0.3">
      <c r="A7040" s="6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9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/>
      <c r="N7040" s="1" t="s">
        <v>17</v>
      </c>
      <c r="O7040" s="7">
        <f t="shared" si="220"/>
        <v>4260.5108</v>
      </c>
      <c r="P7040" s="1" t="str">
        <f>IF(Table1[[#This Row],[quantity]]&gt;=6,"Bulk Order","-")</f>
        <v>-</v>
      </c>
    </row>
    <row r="7041" spans="1:16" ht="14.25" customHeight="1" x14ac:dyDescent="0.3">
      <c r="A7041" s="6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9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/>
      <c r="N7041" s="1" t="s">
        <v>34</v>
      </c>
      <c r="O7041" s="7">
        <f t="shared" si="220"/>
        <v>4126.0032000000001</v>
      </c>
      <c r="P7041" s="1" t="str">
        <f>IF(Table1[[#This Row],[quantity]]&gt;=6,"Bulk Order","-")</f>
        <v>-</v>
      </c>
    </row>
    <row r="7042" spans="1:16" ht="14.25" customHeight="1" x14ac:dyDescent="0.3">
      <c r="A7042" s="6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9"/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/>
      <c r="N7042" s="1" t="s">
        <v>28</v>
      </c>
      <c r="O7042" s="7">
        <f t="shared" si="220"/>
        <v>1170.8063999999999</v>
      </c>
      <c r="P7042" s="1" t="str">
        <f>IF(Table1[[#This Row],[quantity]]&gt;=6,"Bulk Order","-")</f>
        <v>Bulk Order</v>
      </c>
    </row>
    <row r="7043" spans="1:16" ht="14.25" customHeight="1" x14ac:dyDescent="0.3">
      <c r="A7043" s="6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ref="F7043:F7106" si="221">D7043*E7043</f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/>
      <c r="N7043" s="1" t="s">
        <v>28</v>
      </c>
      <c r="O7043" s="7">
        <f t="shared" ref="O7043:O7106" si="222">D7043-F7043</f>
        <v>1853.5704000000001</v>
      </c>
      <c r="P7043" s="1" t="str">
        <f>IF(Table1[[#This Row],[quantity]]&gt;=6,"Bulk Order","-")</f>
        <v>-</v>
      </c>
    </row>
    <row r="7044" spans="1:16" ht="14.25" customHeight="1" x14ac:dyDescent="0.3">
      <c r="A7044" s="6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1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/>
      <c r="N7044" s="1" t="s">
        <v>48</v>
      </c>
      <c r="O7044" s="7">
        <f t="shared" si="222"/>
        <v>2677.6358</v>
      </c>
      <c r="P7044" s="1" t="str">
        <f>IF(Table1[[#This Row],[quantity]]&gt;=6,"Bulk Order","-")</f>
        <v>-</v>
      </c>
    </row>
    <row r="7045" spans="1:16" ht="14.25" customHeight="1" x14ac:dyDescent="0.3">
      <c r="A7045" s="6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1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/>
      <c r="N7045" s="1" t="s">
        <v>28</v>
      </c>
      <c r="O7045" s="7">
        <f t="shared" si="222"/>
        <v>380.7303</v>
      </c>
      <c r="P7045" s="1" t="str">
        <f>IF(Table1[[#This Row],[quantity]]&gt;=6,"Bulk Order","-")</f>
        <v>Bulk Order</v>
      </c>
    </row>
    <row r="7046" spans="1:16" ht="14.25" customHeight="1" x14ac:dyDescent="0.3">
      <c r="A7046" s="6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1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/>
      <c r="N7046" s="1" t="s">
        <v>28</v>
      </c>
      <c r="O7046" s="7">
        <f t="shared" si="222"/>
        <v>712.54260000000011</v>
      </c>
      <c r="P7046" s="1" t="str">
        <f>IF(Table1[[#This Row],[quantity]]&gt;=6,"Bulk Order","-")</f>
        <v>-</v>
      </c>
    </row>
    <row r="7047" spans="1:16" ht="14.25" customHeight="1" x14ac:dyDescent="0.3">
      <c r="A7047" s="6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1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/>
      <c r="N7047" s="1" t="s">
        <v>23</v>
      </c>
      <c r="O7047" s="7">
        <f t="shared" si="222"/>
        <v>149.751</v>
      </c>
      <c r="P7047" s="1" t="str">
        <f>IF(Table1[[#This Row],[quantity]]&gt;=6,"Bulk Order","-")</f>
        <v>Bulk Order</v>
      </c>
    </row>
    <row r="7048" spans="1:16" ht="14.25" customHeight="1" x14ac:dyDescent="0.3">
      <c r="A7048" s="6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1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/>
      <c r="N7048" s="1" t="s">
        <v>34</v>
      </c>
      <c r="O7048" s="7">
        <f t="shared" si="222"/>
        <v>3640.0223999999998</v>
      </c>
      <c r="P7048" s="1" t="str">
        <f>IF(Table1[[#This Row],[quantity]]&gt;=6,"Bulk Order","-")</f>
        <v>-</v>
      </c>
    </row>
    <row r="7049" spans="1:16" ht="14.25" customHeight="1" x14ac:dyDescent="0.3">
      <c r="A7049" s="6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1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/>
      <c r="N7049" s="1" t="s">
        <v>17</v>
      </c>
      <c r="O7049" s="7">
        <f t="shared" si="222"/>
        <v>122.1165</v>
      </c>
      <c r="P7049" s="1" t="str">
        <f>IF(Table1[[#This Row],[quantity]]&gt;=6,"Bulk Order","-")</f>
        <v>Bulk Order</v>
      </c>
    </row>
    <row r="7050" spans="1:16" ht="14.25" customHeight="1" x14ac:dyDescent="0.3">
      <c r="A7050" s="6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1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/>
      <c r="N7050" s="1" t="s">
        <v>23</v>
      </c>
      <c r="O7050" s="7">
        <f t="shared" si="222"/>
        <v>996.96599999999989</v>
      </c>
      <c r="P7050" s="1" t="str">
        <f>IF(Table1[[#This Row],[quantity]]&gt;=6,"Bulk Order","-")</f>
        <v>-</v>
      </c>
    </row>
    <row r="7051" spans="1:16" ht="14.25" customHeight="1" x14ac:dyDescent="0.3">
      <c r="A7051" s="6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1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/>
      <c r="N7051" s="1" t="s">
        <v>34</v>
      </c>
      <c r="O7051" s="7">
        <f t="shared" si="222"/>
        <v>464.0736</v>
      </c>
      <c r="P7051" s="1" t="str">
        <f>IF(Table1[[#This Row],[quantity]]&gt;=6,"Bulk Order","-")</f>
        <v>-</v>
      </c>
    </row>
    <row r="7052" spans="1:16" ht="14.25" customHeight="1" x14ac:dyDescent="0.3">
      <c r="A7052" s="6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1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/>
      <c r="N7052" s="1" t="s">
        <v>23</v>
      </c>
      <c r="O7052" s="7">
        <f t="shared" si="222"/>
        <v>2985.9564</v>
      </c>
      <c r="P7052" s="1" t="str">
        <f>IF(Table1[[#This Row],[quantity]]&gt;=6,"Bulk Order","-")</f>
        <v>-</v>
      </c>
    </row>
    <row r="7053" spans="1:16" ht="14.25" customHeight="1" x14ac:dyDescent="0.3">
      <c r="A7053" s="6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1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/>
      <c r="N7053" s="1" t="s">
        <v>48</v>
      </c>
      <c r="O7053" s="7">
        <f t="shared" si="222"/>
        <v>2362.5342000000001</v>
      </c>
      <c r="P7053" s="1" t="str">
        <f>IF(Table1[[#This Row],[quantity]]&gt;=6,"Bulk Order","-")</f>
        <v>Bulk Order</v>
      </c>
    </row>
    <row r="7054" spans="1:16" ht="14.25" customHeight="1" x14ac:dyDescent="0.3">
      <c r="A7054" s="6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1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/>
      <c r="N7054" s="1" t="s">
        <v>48</v>
      </c>
      <c r="O7054" s="7">
        <f t="shared" si="222"/>
        <v>2200.5060000000003</v>
      </c>
      <c r="P7054" s="1" t="str">
        <f>IF(Table1[[#This Row],[quantity]]&gt;=6,"Bulk Order","-")</f>
        <v>Bulk Order</v>
      </c>
    </row>
    <row r="7055" spans="1:16" ht="14.25" customHeight="1" x14ac:dyDescent="0.3">
      <c r="A7055" s="6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1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/>
      <c r="N7055" s="1" t="s">
        <v>17</v>
      </c>
      <c r="O7055" s="7">
        <f t="shared" si="222"/>
        <v>415.45640000000003</v>
      </c>
      <c r="P7055" s="1" t="str">
        <f>IF(Table1[[#This Row],[quantity]]&gt;=6,"Bulk Order","-")</f>
        <v>Bulk Order</v>
      </c>
    </row>
    <row r="7056" spans="1:16" ht="14.25" customHeight="1" x14ac:dyDescent="0.3">
      <c r="A7056" s="6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1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/>
      <c r="N7056" s="1" t="s">
        <v>39</v>
      </c>
      <c r="O7056" s="7">
        <f t="shared" si="222"/>
        <v>1445.8448999999998</v>
      </c>
      <c r="P7056" s="1" t="str">
        <f>IF(Table1[[#This Row],[quantity]]&gt;=6,"Bulk Order","-")</f>
        <v>Bulk Order</v>
      </c>
    </row>
    <row r="7057" spans="1:16" ht="14.25" customHeight="1" x14ac:dyDescent="0.3">
      <c r="A7057" s="6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1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/>
      <c r="N7057" s="1" t="s">
        <v>23</v>
      </c>
      <c r="O7057" s="7">
        <f t="shared" si="222"/>
        <v>3138.4827</v>
      </c>
      <c r="P7057" s="1" t="str">
        <f>IF(Table1[[#This Row],[quantity]]&gt;=6,"Bulk Order","-")</f>
        <v>-</v>
      </c>
    </row>
    <row r="7058" spans="1:16" ht="14.25" customHeight="1" x14ac:dyDescent="0.3">
      <c r="A7058" s="6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1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/>
      <c r="N7058" s="1" t="s">
        <v>23</v>
      </c>
      <c r="O7058" s="7">
        <f t="shared" si="222"/>
        <v>1882.5247999999999</v>
      </c>
      <c r="P7058" s="1" t="str">
        <f>IF(Table1[[#This Row],[quantity]]&gt;=6,"Bulk Order","-")</f>
        <v>-</v>
      </c>
    </row>
    <row r="7059" spans="1:16" ht="14.25" customHeight="1" x14ac:dyDescent="0.3">
      <c r="A7059" s="6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1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/>
      <c r="N7059" s="1" t="s">
        <v>39</v>
      </c>
      <c r="O7059" s="7">
        <f t="shared" si="222"/>
        <v>3473.0106000000001</v>
      </c>
      <c r="P7059" s="1" t="str">
        <f>IF(Table1[[#This Row],[quantity]]&gt;=6,"Bulk Order","-")</f>
        <v>-</v>
      </c>
    </row>
    <row r="7060" spans="1:16" ht="14.25" customHeight="1" x14ac:dyDescent="0.3">
      <c r="A7060" s="6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1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/>
      <c r="N7060" s="1" t="s">
        <v>28</v>
      </c>
      <c r="O7060" s="7">
        <f t="shared" si="222"/>
        <v>1350.5140000000001</v>
      </c>
      <c r="P7060" s="1" t="str">
        <f>IF(Table1[[#This Row],[quantity]]&gt;=6,"Bulk Order","-")</f>
        <v>-</v>
      </c>
    </row>
    <row r="7061" spans="1:16" ht="14.25" customHeight="1" x14ac:dyDescent="0.3">
      <c r="A7061" s="6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1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/>
      <c r="N7061" s="1" t="s">
        <v>23</v>
      </c>
      <c r="O7061" s="7">
        <f t="shared" si="222"/>
        <v>396.72659999999996</v>
      </c>
      <c r="P7061" s="1" t="str">
        <f>IF(Table1[[#This Row],[quantity]]&gt;=6,"Bulk Order","-")</f>
        <v>Bulk Order</v>
      </c>
    </row>
    <row r="7062" spans="1:16" ht="14.25" customHeight="1" x14ac:dyDescent="0.3">
      <c r="A7062" s="6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1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/>
      <c r="N7062" s="1" t="s">
        <v>34</v>
      </c>
      <c r="O7062" s="7">
        <f t="shared" si="222"/>
        <v>639.03839999999991</v>
      </c>
      <c r="P7062" s="1" t="str">
        <f>IF(Table1[[#This Row],[quantity]]&gt;=6,"Bulk Order","-")</f>
        <v>Bulk Order</v>
      </c>
    </row>
    <row r="7063" spans="1:16" ht="14.25" customHeight="1" x14ac:dyDescent="0.3">
      <c r="A7063" s="6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1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/>
      <c r="N7063" s="1" t="s">
        <v>23</v>
      </c>
      <c r="O7063" s="7">
        <f t="shared" si="222"/>
        <v>4351.6017999999995</v>
      </c>
      <c r="P7063" s="1" t="str">
        <f>IF(Table1[[#This Row],[quantity]]&gt;=6,"Bulk Order","-")</f>
        <v>-</v>
      </c>
    </row>
    <row r="7064" spans="1:16" ht="14.25" customHeight="1" x14ac:dyDescent="0.3">
      <c r="A7064" s="6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1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/>
      <c r="N7064" s="1" t="s">
        <v>17</v>
      </c>
      <c r="O7064" s="7">
        <f t="shared" si="222"/>
        <v>2578.1625999999997</v>
      </c>
      <c r="P7064" s="1" t="str">
        <f>IF(Table1[[#This Row],[quantity]]&gt;=6,"Bulk Order","-")</f>
        <v>Bulk Order</v>
      </c>
    </row>
    <row r="7065" spans="1:16" ht="14.25" customHeight="1" x14ac:dyDescent="0.3">
      <c r="A7065" s="6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1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/>
      <c r="N7065" s="1" t="s">
        <v>28</v>
      </c>
      <c r="O7065" s="7">
        <f t="shared" si="222"/>
        <v>3483.3744999999999</v>
      </c>
      <c r="P7065" s="1" t="str">
        <f>IF(Table1[[#This Row],[quantity]]&gt;=6,"Bulk Order","-")</f>
        <v>-</v>
      </c>
    </row>
    <row r="7066" spans="1:16" ht="14.25" customHeight="1" x14ac:dyDescent="0.3">
      <c r="A7066" s="6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1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/>
      <c r="N7066" s="1" t="s">
        <v>48</v>
      </c>
      <c r="O7066" s="7">
        <f t="shared" si="222"/>
        <v>3514.2276000000002</v>
      </c>
      <c r="P7066" s="1" t="str">
        <f>IF(Table1[[#This Row],[quantity]]&gt;=6,"Bulk Order","-")</f>
        <v>-</v>
      </c>
    </row>
    <row r="7067" spans="1:16" ht="14.25" customHeight="1" x14ac:dyDescent="0.3">
      <c r="A7067" s="6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1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/>
      <c r="N7067" s="1" t="s">
        <v>48</v>
      </c>
      <c r="O7067" s="7">
        <f t="shared" si="222"/>
        <v>2524.3150000000001</v>
      </c>
      <c r="P7067" s="1" t="str">
        <f>IF(Table1[[#This Row],[quantity]]&gt;=6,"Bulk Order","-")</f>
        <v>Bulk Order</v>
      </c>
    </row>
    <row r="7068" spans="1:16" ht="14.25" customHeight="1" x14ac:dyDescent="0.3">
      <c r="A7068" s="6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1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/>
      <c r="N7068" s="1" t="s">
        <v>17</v>
      </c>
      <c r="O7068" s="7">
        <f t="shared" si="222"/>
        <v>819.11900000000014</v>
      </c>
      <c r="P7068" s="1" t="str">
        <f>IF(Table1[[#This Row],[quantity]]&gt;=6,"Bulk Order","-")</f>
        <v>Bulk Order</v>
      </c>
    </row>
    <row r="7069" spans="1:16" ht="14.25" customHeight="1" x14ac:dyDescent="0.3">
      <c r="A7069" s="6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1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/>
      <c r="N7069" s="1" t="s">
        <v>39</v>
      </c>
      <c r="O7069" s="7">
        <f t="shared" si="222"/>
        <v>226.84910000000002</v>
      </c>
      <c r="P7069" s="1" t="str">
        <f>IF(Table1[[#This Row],[quantity]]&gt;=6,"Bulk Order","-")</f>
        <v>-</v>
      </c>
    </row>
    <row r="7070" spans="1:16" ht="14.25" customHeight="1" x14ac:dyDescent="0.3">
      <c r="A7070" s="6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1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/>
      <c r="N7070" s="1" t="s">
        <v>48</v>
      </c>
      <c r="O7070" s="7">
        <f t="shared" si="222"/>
        <v>4308.8109000000004</v>
      </c>
      <c r="P7070" s="1" t="str">
        <f>IF(Table1[[#This Row],[quantity]]&gt;=6,"Bulk Order","-")</f>
        <v>-</v>
      </c>
    </row>
    <row r="7071" spans="1:16" ht="14.25" customHeight="1" x14ac:dyDescent="0.3">
      <c r="A7071" s="6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1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/>
      <c r="N7071" s="1" t="s">
        <v>28</v>
      </c>
      <c r="O7071" s="7">
        <f t="shared" si="222"/>
        <v>3928.136</v>
      </c>
      <c r="P7071" s="1" t="str">
        <f>IF(Table1[[#This Row],[quantity]]&gt;=6,"Bulk Order","-")</f>
        <v>-</v>
      </c>
    </row>
    <row r="7072" spans="1:16" ht="14.25" customHeight="1" x14ac:dyDescent="0.3">
      <c r="A7072" s="6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1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/>
      <c r="N7072" s="1" t="s">
        <v>48</v>
      </c>
      <c r="O7072" s="7">
        <f t="shared" si="222"/>
        <v>2822.3901999999998</v>
      </c>
      <c r="P7072" s="1" t="str">
        <f>IF(Table1[[#This Row],[quantity]]&gt;=6,"Bulk Order","-")</f>
        <v>Bulk Order</v>
      </c>
    </row>
    <row r="7073" spans="1:16" ht="14.25" customHeight="1" x14ac:dyDescent="0.3">
      <c r="A7073" s="6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1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/>
      <c r="N7073" s="1" t="s">
        <v>39</v>
      </c>
      <c r="O7073" s="7">
        <f t="shared" si="222"/>
        <v>3651.5994000000001</v>
      </c>
      <c r="P7073" s="1" t="str">
        <f>IF(Table1[[#This Row],[quantity]]&gt;=6,"Bulk Order","-")</f>
        <v>-</v>
      </c>
    </row>
    <row r="7074" spans="1:16" ht="14.25" customHeight="1" x14ac:dyDescent="0.3">
      <c r="A7074" s="6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1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/>
      <c r="N7074" s="1" t="s">
        <v>23</v>
      </c>
      <c r="O7074" s="7">
        <f t="shared" si="222"/>
        <v>852.77100000000007</v>
      </c>
      <c r="P7074" s="1" t="str">
        <f>IF(Table1[[#This Row],[quantity]]&gt;=6,"Bulk Order","-")</f>
        <v>-</v>
      </c>
    </row>
    <row r="7075" spans="1:16" ht="14.25" customHeight="1" x14ac:dyDescent="0.3">
      <c r="A7075" s="6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1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/>
      <c r="N7075" s="1" t="s">
        <v>17</v>
      </c>
      <c r="O7075" s="7">
        <f t="shared" si="222"/>
        <v>463.7448</v>
      </c>
      <c r="P7075" s="1" t="str">
        <f>IF(Table1[[#This Row],[quantity]]&gt;=6,"Bulk Order","-")</f>
        <v>-</v>
      </c>
    </row>
    <row r="7076" spans="1:16" ht="14.25" customHeight="1" x14ac:dyDescent="0.3">
      <c r="A7076" s="6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1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/>
      <c r="N7076" s="1" t="s">
        <v>28</v>
      </c>
      <c r="O7076" s="7">
        <f t="shared" si="222"/>
        <v>2472.627</v>
      </c>
      <c r="P7076" s="1" t="str">
        <f>IF(Table1[[#This Row],[quantity]]&gt;=6,"Bulk Order","-")</f>
        <v>-</v>
      </c>
    </row>
    <row r="7077" spans="1:16" ht="14.25" customHeight="1" x14ac:dyDescent="0.3">
      <c r="A7077" s="6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1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/>
      <c r="N7077" s="1" t="s">
        <v>39</v>
      </c>
      <c r="O7077" s="7">
        <f t="shared" si="222"/>
        <v>3952.556</v>
      </c>
      <c r="P7077" s="1" t="str">
        <f>IF(Table1[[#This Row],[quantity]]&gt;=6,"Bulk Order","-")</f>
        <v>-</v>
      </c>
    </row>
    <row r="7078" spans="1:16" ht="14.25" customHeight="1" x14ac:dyDescent="0.3">
      <c r="A7078" s="6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1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/>
      <c r="N7078" s="1" t="s">
        <v>17</v>
      </c>
      <c r="O7078" s="7">
        <f t="shared" si="222"/>
        <v>2811.63</v>
      </c>
      <c r="P7078" s="1" t="str">
        <f>IF(Table1[[#This Row],[quantity]]&gt;=6,"Bulk Order","-")</f>
        <v>-</v>
      </c>
    </row>
    <row r="7079" spans="1:16" ht="14.25" customHeight="1" x14ac:dyDescent="0.3">
      <c r="A7079" s="6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1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/>
      <c r="N7079" s="1" t="s">
        <v>48</v>
      </c>
      <c r="O7079" s="7">
        <f t="shared" si="222"/>
        <v>1965.9506999999999</v>
      </c>
      <c r="P7079" s="1" t="str">
        <f>IF(Table1[[#This Row],[quantity]]&gt;=6,"Bulk Order","-")</f>
        <v>-</v>
      </c>
    </row>
    <row r="7080" spans="1:16" ht="14.25" customHeight="1" x14ac:dyDescent="0.3">
      <c r="A7080" s="6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1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/>
      <c r="N7080" s="1" t="s">
        <v>23</v>
      </c>
      <c r="O7080" s="7">
        <f t="shared" si="222"/>
        <v>183.69450000000001</v>
      </c>
      <c r="P7080" s="1" t="str">
        <f>IF(Table1[[#This Row],[quantity]]&gt;=6,"Bulk Order","-")</f>
        <v>Bulk Order</v>
      </c>
    </row>
    <row r="7081" spans="1:16" ht="14.25" customHeight="1" x14ac:dyDescent="0.3">
      <c r="A7081" s="6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1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/>
      <c r="N7081" s="1" t="s">
        <v>48</v>
      </c>
      <c r="O7081" s="7">
        <f t="shared" si="222"/>
        <v>1142.4468000000002</v>
      </c>
      <c r="P7081" s="1" t="str">
        <f>IF(Table1[[#This Row],[quantity]]&gt;=6,"Bulk Order","-")</f>
        <v>Bulk Order</v>
      </c>
    </row>
    <row r="7082" spans="1:16" ht="14.25" customHeight="1" x14ac:dyDescent="0.3">
      <c r="A7082" s="6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1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/>
      <c r="N7082" s="1" t="s">
        <v>23</v>
      </c>
      <c r="O7082" s="7">
        <f t="shared" si="222"/>
        <v>4280.2123000000001</v>
      </c>
      <c r="P7082" s="1" t="str">
        <f>IF(Table1[[#This Row],[quantity]]&gt;=6,"Bulk Order","-")</f>
        <v>-</v>
      </c>
    </row>
    <row r="7083" spans="1:16" ht="14.25" customHeight="1" x14ac:dyDescent="0.3">
      <c r="A7083" s="6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1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/>
      <c r="N7083" s="1" t="s">
        <v>23</v>
      </c>
      <c r="O7083" s="7">
        <f t="shared" si="222"/>
        <v>401.70820000000003</v>
      </c>
      <c r="P7083" s="1" t="str">
        <f>IF(Table1[[#This Row],[quantity]]&gt;=6,"Bulk Order","-")</f>
        <v>-</v>
      </c>
    </row>
    <row r="7084" spans="1:16" ht="14.25" customHeight="1" x14ac:dyDescent="0.3">
      <c r="A7084" s="6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1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/>
      <c r="N7084" s="1" t="s">
        <v>23</v>
      </c>
      <c r="O7084" s="7">
        <f t="shared" si="222"/>
        <v>2854.1682000000001</v>
      </c>
      <c r="P7084" s="1" t="str">
        <f>IF(Table1[[#This Row],[quantity]]&gt;=6,"Bulk Order","-")</f>
        <v>-</v>
      </c>
    </row>
    <row r="7085" spans="1:16" ht="14.25" customHeight="1" x14ac:dyDescent="0.3">
      <c r="A7085" s="6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1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/>
      <c r="N7085" s="1" t="s">
        <v>23</v>
      </c>
      <c r="O7085" s="7">
        <f t="shared" si="222"/>
        <v>3744.2075999999997</v>
      </c>
      <c r="P7085" s="1" t="str">
        <f>IF(Table1[[#This Row],[quantity]]&gt;=6,"Bulk Order","-")</f>
        <v>Bulk Order</v>
      </c>
    </row>
    <row r="7086" spans="1:16" ht="14.25" customHeight="1" x14ac:dyDescent="0.3">
      <c r="A7086" s="6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1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/>
      <c r="N7086" s="1" t="s">
        <v>28</v>
      </c>
      <c r="O7086" s="7">
        <f t="shared" si="222"/>
        <v>2362.1632</v>
      </c>
      <c r="P7086" s="1" t="str">
        <f>IF(Table1[[#This Row],[quantity]]&gt;=6,"Bulk Order","-")</f>
        <v>-</v>
      </c>
    </row>
    <row r="7087" spans="1:16" ht="14.25" customHeight="1" x14ac:dyDescent="0.3">
      <c r="A7087" s="6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1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/>
      <c r="N7087" s="1" t="s">
        <v>48</v>
      </c>
      <c r="O7087" s="7">
        <f t="shared" si="222"/>
        <v>3760.1000000000004</v>
      </c>
      <c r="P7087" s="1" t="str">
        <f>IF(Table1[[#This Row],[quantity]]&gt;=6,"Bulk Order","-")</f>
        <v>Bulk Order</v>
      </c>
    </row>
    <row r="7088" spans="1:16" ht="14.25" customHeight="1" x14ac:dyDescent="0.3">
      <c r="A7088" s="6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1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/>
      <c r="N7088" s="1" t="s">
        <v>23</v>
      </c>
      <c r="O7088" s="7">
        <f t="shared" si="222"/>
        <v>1178.8671999999999</v>
      </c>
      <c r="P7088" s="1" t="str">
        <f>IF(Table1[[#This Row],[quantity]]&gt;=6,"Bulk Order","-")</f>
        <v>-</v>
      </c>
    </row>
    <row r="7089" spans="1:16" ht="14.25" customHeight="1" x14ac:dyDescent="0.3">
      <c r="A7089" s="6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1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/>
      <c r="N7089" s="1" t="s">
        <v>23</v>
      </c>
      <c r="O7089" s="7">
        <f t="shared" si="222"/>
        <v>2306.6424999999999</v>
      </c>
      <c r="P7089" s="1" t="str">
        <f>IF(Table1[[#This Row],[quantity]]&gt;=6,"Bulk Order","-")</f>
        <v>Bulk Order</v>
      </c>
    </row>
    <row r="7090" spans="1:16" ht="14.25" customHeight="1" x14ac:dyDescent="0.3">
      <c r="A7090" s="6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1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/>
      <c r="N7090" s="1" t="s">
        <v>39</v>
      </c>
      <c r="O7090" s="7">
        <f t="shared" si="222"/>
        <v>681.79150000000004</v>
      </c>
      <c r="P7090" s="1" t="str">
        <f>IF(Table1[[#This Row],[quantity]]&gt;=6,"Bulk Order","-")</f>
        <v>-</v>
      </c>
    </row>
    <row r="7091" spans="1:16" ht="14.25" customHeight="1" x14ac:dyDescent="0.3">
      <c r="A7091" s="6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1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/>
      <c r="N7091" s="1" t="s">
        <v>23</v>
      </c>
      <c r="O7091" s="7">
        <f t="shared" si="222"/>
        <v>1276.3195999999998</v>
      </c>
      <c r="P7091" s="1" t="str">
        <f>IF(Table1[[#This Row],[quantity]]&gt;=6,"Bulk Order","-")</f>
        <v>Bulk Order</v>
      </c>
    </row>
    <row r="7092" spans="1:16" ht="14.25" customHeight="1" x14ac:dyDescent="0.3">
      <c r="A7092" s="6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1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/>
      <c r="N7092" s="1" t="s">
        <v>17</v>
      </c>
      <c r="O7092" s="7">
        <f t="shared" si="222"/>
        <v>1981.8335000000002</v>
      </c>
      <c r="P7092" s="1" t="str">
        <f>IF(Table1[[#This Row],[quantity]]&gt;=6,"Bulk Order","-")</f>
        <v>-</v>
      </c>
    </row>
    <row r="7093" spans="1:16" ht="14.25" customHeight="1" x14ac:dyDescent="0.3">
      <c r="A7093" s="6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1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/>
      <c r="N7093" s="1" t="s">
        <v>34</v>
      </c>
      <c r="O7093" s="7">
        <f t="shared" si="222"/>
        <v>691.59</v>
      </c>
      <c r="P7093" s="1" t="str">
        <f>IF(Table1[[#This Row],[quantity]]&gt;=6,"Bulk Order","-")</f>
        <v>-</v>
      </c>
    </row>
    <row r="7094" spans="1:16" ht="14.25" customHeight="1" x14ac:dyDescent="0.3">
      <c r="A7094" s="6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1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/>
      <c r="N7094" s="1" t="s">
        <v>34</v>
      </c>
      <c r="O7094" s="7">
        <f t="shared" si="222"/>
        <v>4407.0689000000002</v>
      </c>
      <c r="P7094" s="1" t="str">
        <f>IF(Table1[[#This Row],[quantity]]&gt;=6,"Bulk Order","-")</f>
        <v>Bulk Order</v>
      </c>
    </row>
    <row r="7095" spans="1:16" ht="14.25" customHeight="1" x14ac:dyDescent="0.3">
      <c r="A7095" s="6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1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/>
      <c r="N7095" s="1" t="s">
        <v>23</v>
      </c>
      <c r="O7095" s="7">
        <f t="shared" si="222"/>
        <v>2237.8094000000001</v>
      </c>
      <c r="P7095" s="1" t="str">
        <f>IF(Table1[[#This Row],[quantity]]&gt;=6,"Bulk Order","-")</f>
        <v>-</v>
      </c>
    </row>
    <row r="7096" spans="1:16" ht="14.25" customHeight="1" x14ac:dyDescent="0.3">
      <c r="A7096" s="6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1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/>
      <c r="N7096" s="1" t="s">
        <v>17</v>
      </c>
      <c r="O7096" s="7">
        <f t="shared" si="222"/>
        <v>1013.4788000000001</v>
      </c>
      <c r="P7096" s="1" t="str">
        <f>IF(Table1[[#This Row],[quantity]]&gt;=6,"Bulk Order","-")</f>
        <v>-</v>
      </c>
    </row>
    <row r="7097" spans="1:16" ht="14.25" customHeight="1" x14ac:dyDescent="0.3">
      <c r="A7097" s="6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1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/>
      <c r="N7097" s="1" t="s">
        <v>17</v>
      </c>
      <c r="O7097" s="7">
        <f t="shared" si="222"/>
        <v>548.12879999999996</v>
      </c>
      <c r="P7097" s="1" t="str">
        <f>IF(Table1[[#This Row],[quantity]]&gt;=6,"Bulk Order","-")</f>
        <v>Bulk Order</v>
      </c>
    </row>
    <row r="7098" spans="1:16" ht="14.25" customHeight="1" x14ac:dyDescent="0.3">
      <c r="A7098" s="6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1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/>
      <c r="N7098" s="1" t="s">
        <v>28</v>
      </c>
      <c r="O7098" s="7">
        <f t="shared" si="222"/>
        <v>1268.8620000000001</v>
      </c>
      <c r="P7098" s="1" t="str">
        <f>IF(Table1[[#This Row],[quantity]]&gt;=6,"Bulk Order","-")</f>
        <v>-</v>
      </c>
    </row>
    <row r="7099" spans="1:16" ht="14.25" customHeight="1" x14ac:dyDescent="0.3">
      <c r="A7099" s="6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1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/>
      <c r="N7099" s="1" t="s">
        <v>34</v>
      </c>
      <c r="O7099" s="7">
        <f t="shared" si="222"/>
        <v>2963.4722000000002</v>
      </c>
      <c r="P7099" s="1" t="str">
        <f>IF(Table1[[#This Row],[quantity]]&gt;=6,"Bulk Order","-")</f>
        <v>-</v>
      </c>
    </row>
    <row r="7100" spans="1:16" ht="14.25" customHeight="1" x14ac:dyDescent="0.3">
      <c r="A7100" s="6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1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/>
      <c r="N7100" s="1" t="s">
        <v>39</v>
      </c>
      <c r="O7100" s="7">
        <f t="shared" si="222"/>
        <v>2821.5919999999996</v>
      </c>
      <c r="P7100" s="1" t="str">
        <f>IF(Table1[[#This Row],[quantity]]&gt;=6,"Bulk Order","-")</f>
        <v>Bulk Order</v>
      </c>
    </row>
    <row r="7101" spans="1:16" ht="14.25" customHeight="1" x14ac:dyDescent="0.3">
      <c r="A7101" s="6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1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/>
      <c r="N7101" s="1" t="s">
        <v>39</v>
      </c>
      <c r="O7101" s="7">
        <f t="shared" si="222"/>
        <v>1949.7952</v>
      </c>
      <c r="P7101" s="1" t="str">
        <f>IF(Table1[[#This Row],[quantity]]&gt;=6,"Bulk Order","-")</f>
        <v>-</v>
      </c>
    </row>
    <row r="7102" spans="1:16" ht="14.25" customHeight="1" x14ac:dyDescent="0.3">
      <c r="A7102" s="6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1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/>
      <c r="N7102" s="1" t="s">
        <v>48</v>
      </c>
      <c r="O7102" s="7">
        <f t="shared" si="222"/>
        <v>535.97580000000005</v>
      </c>
      <c r="P7102" s="1" t="str">
        <f>IF(Table1[[#This Row],[quantity]]&gt;=6,"Bulk Order","-")</f>
        <v>-</v>
      </c>
    </row>
    <row r="7103" spans="1:16" ht="14.25" customHeight="1" x14ac:dyDescent="0.3">
      <c r="A7103" s="6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1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/>
      <c r="N7103" s="1" t="s">
        <v>34</v>
      </c>
      <c r="O7103" s="7">
        <f t="shared" si="222"/>
        <v>1295.2072000000001</v>
      </c>
      <c r="P7103" s="1" t="str">
        <f>IF(Table1[[#This Row],[quantity]]&gt;=6,"Bulk Order","-")</f>
        <v>-</v>
      </c>
    </row>
    <row r="7104" spans="1:16" ht="14.25" customHeight="1" x14ac:dyDescent="0.3">
      <c r="A7104" s="6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1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/>
      <c r="N7104" s="1" t="s">
        <v>28</v>
      </c>
      <c r="O7104" s="7">
        <f t="shared" si="222"/>
        <v>1307.5833</v>
      </c>
      <c r="P7104" s="1" t="str">
        <f>IF(Table1[[#This Row],[quantity]]&gt;=6,"Bulk Order","-")</f>
        <v>-</v>
      </c>
    </row>
    <row r="7105" spans="1:16" ht="14.25" customHeight="1" x14ac:dyDescent="0.3">
      <c r="A7105" s="6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1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/>
      <c r="N7105" s="1" t="s">
        <v>34</v>
      </c>
      <c r="O7105" s="7">
        <f t="shared" si="222"/>
        <v>3024.0458000000003</v>
      </c>
      <c r="P7105" s="1" t="str">
        <f>IF(Table1[[#This Row],[quantity]]&gt;=6,"Bulk Order","-")</f>
        <v>Bulk Order</v>
      </c>
    </row>
    <row r="7106" spans="1:16" ht="14.25" customHeight="1" x14ac:dyDescent="0.3">
      <c r="A7106" s="6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1"/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/>
      <c r="N7106" s="1" t="s">
        <v>34</v>
      </c>
      <c r="O7106" s="7">
        <f t="shared" si="222"/>
        <v>706.61699999999996</v>
      </c>
      <c r="P7106" s="1" t="str">
        <f>IF(Table1[[#This Row],[quantity]]&gt;=6,"Bulk Order","-")</f>
        <v>-</v>
      </c>
    </row>
    <row r="7107" spans="1:16" ht="14.25" customHeight="1" x14ac:dyDescent="0.3">
      <c r="A7107" s="6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ref="F7107:F7170" si="223">D7107*E7107</f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/>
      <c r="N7107" s="1" t="s">
        <v>48</v>
      </c>
      <c r="O7107" s="7">
        <f t="shared" ref="O7107:O7170" si="224">D7107-F7107</f>
        <v>1146.55</v>
      </c>
      <c r="P7107" s="1" t="str">
        <f>IF(Table1[[#This Row],[quantity]]&gt;=6,"Bulk Order","-")</f>
        <v>-</v>
      </c>
    </row>
    <row r="7108" spans="1:16" ht="14.25" customHeight="1" x14ac:dyDescent="0.3">
      <c r="A7108" s="6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3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/>
      <c r="N7108" s="1" t="s">
        <v>28</v>
      </c>
      <c r="O7108" s="7">
        <f t="shared" si="224"/>
        <v>1472.3422</v>
      </c>
      <c r="P7108" s="1" t="str">
        <f>IF(Table1[[#This Row],[quantity]]&gt;=6,"Bulk Order","-")</f>
        <v>-</v>
      </c>
    </row>
    <row r="7109" spans="1:16" ht="14.25" customHeight="1" x14ac:dyDescent="0.3">
      <c r="A7109" s="6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3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/>
      <c r="N7109" s="1" t="s">
        <v>23</v>
      </c>
      <c r="O7109" s="7">
        <f t="shared" si="224"/>
        <v>2612.9492999999998</v>
      </c>
      <c r="P7109" s="1" t="str">
        <f>IF(Table1[[#This Row],[quantity]]&gt;=6,"Bulk Order","-")</f>
        <v>-</v>
      </c>
    </row>
    <row r="7110" spans="1:16" ht="14.25" customHeight="1" x14ac:dyDescent="0.3">
      <c r="A7110" s="6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3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/>
      <c r="N7110" s="1" t="s">
        <v>28</v>
      </c>
      <c r="O7110" s="7">
        <f t="shared" si="224"/>
        <v>2287.6399000000001</v>
      </c>
      <c r="P7110" s="1" t="str">
        <f>IF(Table1[[#This Row],[quantity]]&gt;=6,"Bulk Order","-")</f>
        <v>Bulk Order</v>
      </c>
    </row>
    <row r="7111" spans="1:16" ht="14.25" customHeight="1" x14ac:dyDescent="0.3">
      <c r="A7111" s="6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3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/>
      <c r="N7111" s="1" t="s">
        <v>34</v>
      </c>
      <c r="O7111" s="7">
        <f t="shared" si="224"/>
        <v>2534.4120000000003</v>
      </c>
      <c r="P7111" s="1" t="str">
        <f>IF(Table1[[#This Row],[quantity]]&gt;=6,"Bulk Order","-")</f>
        <v>-</v>
      </c>
    </row>
    <row r="7112" spans="1:16" ht="14.25" customHeight="1" x14ac:dyDescent="0.3">
      <c r="A7112" s="6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3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/>
      <c r="N7112" s="1" t="s">
        <v>23</v>
      </c>
      <c r="O7112" s="7">
        <f t="shared" si="224"/>
        <v>3027.0881999999997</v>
      </c>
      <c r="P7112" s="1" t="str">
        <f>IF(Table1[[#This Row],[quantity]]&gt;=6,"Bulk Order","-")</f>
        <v>-</v>
      </c>
    </row>
    <row r="7113" spans="1:16" ht="14.25" customHeight="1" x14ac:dyDescent="0.3">
      <c r="A7113" s="6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3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/>
      <c r="N7113" s="1" t="s">
        <v>48</v>
      </c>
      <c r="O7113" s="7">
        <f t="shared" si="224"/>
        <v>2963.3383999999996</v>
      </c>
      <c r="P7113" s="1" t="str">
        <f>IF(Table1[[#This Row],[quantity]]&gt;=6,"Bulk Order","-")</f>
        <v>-</v>
      </c>
    </row>
    <row r="7114" spans="1:16" ht="14.25" customHeight="1" x14ac:dyDescent="0.3">
      <c r="A7114" s="6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3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/>
      <c r="N7114" s="1" t="s">
        <v>34</v>
      </c>
      <c r="O7114" s="7">
        <f t="shared" si="224"/>
        <v>428.89499999999998</v>
      </c>
      <c r="P7114" s="1" t="str">
        <f>IF(Table1[[#This Row],[quantity]]&gt;=6,"Bulk Order","-")</f>
        <v>Bulk Order</v>
      </c>
    </row>
    <row r="7115" spans="1:16" ht="14.25" customHeight="1" x14ac:dyDescent="0.3">
      <c r="A7115" s="6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3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/>
      <c r="N7115" s="1" t="s">
        <v>17</v>
      </c>
      <c r="O7115" s="7">
        <f t="shared" si="224"/>
        <v>340.97039999999998</v>
      </c>
      <c r="P7115" s="1" t="str">
        <f>IF(Table1[[#This Row],[quantity]]&gt;=6,"Bulk Order","-")</f>
        <v>-</v>
      </c>
    </row>
    <row r="7116" spans="1:16" ht="14.25" customHeight="1" x14ac:dyDescent="0.3">
      <c r="A7116" s="6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3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/>
      <c r="N7116" s="1" t="s">
        <v>28</v>
      </c>
      <c r="O7116" s="7">
        <f t="shared" si="224"/>
        <v>2495.0303999999996</v>
      </c>
      <c r="P7116" s="1" t="str">
        <f>IF(Table1[[#This Row],[quantity]]&gt;=6,"Bulk Order","-")</f>
        <v>-</v>
      </c>
    </row>
    <row r="7117" spans="1:16" ht="14.25" customHeight="1" x14ac:dyDescent="0.3">
      <c r="A7117" s="6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3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/>
      <c r="N7117" s="1" t="s">
        <v>39</v>
      </c>
      <c r="O7117" s="7">
        <f t="shared" si="224"/>
        <v>383.38400000000001</v>
      </c>
      <c r="P7117" s="1" t="str">
        <f>IF(Table1[[#This Row],[quantity]]&gt;=6,"Bulk Order","-")</f>
        <v>-</v>
      </c>
    </row>
    <row r="7118" spans="1:16" ht="14.25" customHeight="1" x14ac:dyDescent="0.3">
      <c r="A7118" s="6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3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/>
      <c r="N7118" s="1" t="s">
        <v>34</v>
      </c>
      <c r="O7118" s="7">
        <f t="shared" si="224"/>
        <v>1506.952</v>
      </c>
      <c r="P7118" s="1" t="str">
        <f>IF(Table1[[#This Row],[quantity]]&gt;=6,"Bulk Order","-")</f>
        <v>-</v>
      </c>
    </row>
    <row r="7119" spans="1:16" ht="14.25" customHeight="1" x14ac:dyDescent="0.3">
      <c r="A7119" s="6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3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/>
      <c r="N7119" s="1" t="s">
        <v>34</v>
      </c>
      <c r="O7119" s="7">
        <f t="shared" si="224"/>
        <v>141.32900000000001</v>
      </c>
      <c r="P7119" s="1" t="str">
        <f>IF(Table1[[#This Row],[quantity]]&gt;=6,"Bulk Order","-")</f>
        <v>Bulk Order</v>
      </c>
    </row>
    <row r="7120" spans="1:16" ht="14.25" customHeight="1" x14ac:dyDescent="0.3">
      <c r="A7120" s="6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3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/>
      <c r="N7120" s="1" t="s">
        <v>28</v>
      </c>
      <c r="O7120" s="7">
        <f t="shared" si="224"/>
        <v>502.50720000000001</v>
      </c>
      <c r="P7120" s="1" t="str">
        <f>IF(Table1[[#This Row],[quantity]]&gt;=6,"Bulk Order","-")</f>
        <v>Bulk Order</v>
      </c>
    </row>
    <row r="7121" spans="1:16" ht="14.25" customHeight="1" x14ac:dyDescent="0.3">
      <c r="A7121" s="6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3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/>
      <c r="N7121" s="1" t="s">
        <v>39</v>
      </c>
      <c r="O7121" s="7">
        <f t="shared" si="224"/>
        <v>397.29599999999994</v>
      </c>
      <c r="P7121" s="1" t="str">
        <f>IF(Table1[[#This Row],[quantity]]&gt;=6,"Bulk Order","-")</f>
        <v>-</v>
      </c>
    </row>
    <row r="7122" spans="1:16" ht="14.25" customHeight="1" x14ac:dyDescent="0.3">
      <c r="A7122" s="6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3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/>
      <c r="N7122" s="1" t="s">
        <v>23</v>
      </c>
      <c r="O7122" s="7">
        <f t="shared" si="224"/>
        <v>2575.8912</v>
      </c>
      <c r="P7122" s="1" t="str">
        <f>IF(Table1[[#This Row],[quantity]]&gt;=6,"Bulk Order","-")</f>
        <v>Bulk Order</v>
      </c>
    </row>
    <row r="7123" spans="1:16" ht="14.25" customHeight="1" x14ac:dyDescent="0.3">
      <c r="A7123" s="6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3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/>
      <c r="N7123" s="1" t="s">
        <v>23</v>
      </c>
      <c r="O7123" s="7">
        <f t="shared" si="224"/>
        <v>898.01</v>
      </c>
      <c r="P7123" s="1" t="str">
        <f>IF(Table1[[#This Row],[quantity]]&gt;=6,"Bulk Order","-")</f>
        <v>-</v>
      </c>
    </row>
    <row r="7124" spans="1:16" ht="14.25" customHeight="1" x14ac:dyDescent="0.3">
      <c r="A7124" s="6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3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/>
      <c r="N7124" s="1" t="s">
        <v>17</v>
      </c>
      <c r="O7124" s="7">
        <f t="shared" si="224"/>
        <v>301.53700000000003</v>
      </c>
      <c r="P7124" s="1" t="str">
        <f>IF(Table1[[#This Row],[quantity]]&gt;=6,"Bulk Order","-")</f>
        <v>-</v>
      </c>
    </row>
    <row r="7125" spans="1:16" ht="14.25" customHeight="1" x14ac:dyDescent="0.3">
      <c r="A7125" s="6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3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/>
      <c r="N7125" s="1" t="s">
        <v>17</v>
      </c>
      <c r="O7125" s="7">
        <f t="shared" si="224"/>
        <v>1302.7904999999998</v>
      </c>
      <c r="P7125" s="1" t="str">
        <f>IF(Table1[[#This Row],[quantity]]&gt;=6,"Bulk Order","-")</f>
        <v>Bulk Order</v>
      </c>
    </row>
    <row r="7126" spans="1:16" ht="14.25" customHeight="1" x14ac:dyDescent="0.3">
      <c r="A7126" s="6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3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/>
      <c r="N7126" s="1" t="s">
        <v>39</v>
      </c>
      <c r="O7126" s="7">
        <f t="shared" si="224"/>
        <v>2653.2352000000001</v>
      </c>
      <c r="P7126" s="1" t="str">
        <f>IF(Table1[[#This Row],[quantity]]&gt;=6,"Bulk Order","-")</f>
        <v>-</v>
      </c>
    </row>
    <row r="7127" spans="1:16" ht="14.25" customHeight="1" x14ac:dyDescent="0.3">
      <c r="A7127" s="6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3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/>
      <c r="N7127" s="1" t="s">
        <v>17</v>
      </c>
      <c r="O7127" s="7">
        <f t="shared" si="224"/>
        <v>2815.2075</v>
      </c>
      <c r="P7127" s="1" t="str">
        <f>IF(Table1[[#This Row],[quantity]]&gt;=6,"Bulk Order","-")</f>
        <v>-</v>
      </c>
    </row>
    <row r="7128" spans="1:16" ht="14.25" customHeight="1" x14ac:dyDescent="0.3">
      <c r="A7128" s="6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3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/>
      <c r="N7128" s="1" t="s">
        <v>23</v>
      </c>
      <c r="O7128" s="7">
        <f t="shared" si="224"/>
        <v>584.23900000000003</v>
      </c>
      <c r="P7128" s="1" t="str">
        <f>IF(Table1[[#This Row],[quantity]]&gt;=6,"Bulk Order","-")</f>
        <v>-</v>
      </c>
    </row>
    <row r="7129" spans="1:16" ht="14.25" customHeight="1" x14ac:dyDescent="0.3">
      <c r="A7129" s="6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3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/>
      <c r="N7129" s="1" t="s">
        <v>17</v>
      </c>
      <c r="O7129" s="7">
        <f t="shared" si="224"/>
        <v>3601.7816000000003</v>
      </c>
      <c r="P7129" s="1" t="str">
        <f>IF(Table1[[#This Row],[quantity]]&gt;=6,"Bulk Order","-")</f>
        <v>-</v>
      </c>
    </row>
    <row r="7130" spans="1:16" ht="14.25" customHeight="1" x14ac:dyDescent="0.3">
      <c r="A7130" s="6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3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/>
      <c r="N7130" s="1" t="s">
        <v>48</v>
      </c>
      <c r="O7130" s="7">
        <f t="shared" si="224"/>
        <v>1226.0736000000002</v>
      </c>
      <c r="P7130" s="1" t="str">
        <f>IF(Table1[[#This Row],[quantity]]&gt;=6,"Bulk Order","-")</f>
        <v>-</v>
      </c>
    </row>
    <row r="7131" spans="1:16" ht="14.25" customHeight="1" x14ac:dyDescent="0.3">
      <c r="A7131" s="6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3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/>
      <c r="N7131" s="1" t="s">
        <v>28</v>
      </c>
      <c r="O7131" s="7">
        <f t="shared" si="224"/>
        <v>2948.9227999999998</v>
      </c>
      <c r="P7131" s="1" t="str">
        <f>IF(Table1[[#This Row],[quantity]]&gt;=6,"Bulk Order","-")</f>
        <v>Bulk Order</v>
      </c>
    </row>
    <row r="7132" spans="1:16" ht="14.25" customHeight="1" x14ac:dyDescent="0.3">
      <c r="A7132" s="6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3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/>
      <c r="N7132" s="1" t="s">
        <v>17</v>
      </c>
      <c r="O7132" s="7">
        <f t="shared" si="224"/>
        <v>2339.3690999999999</v>
      </c>
      <c r="P7132" s="1" t="str">
        <f>IF(Table1[[#This Row],[quantity]]&gt;=6,"Bulk Order","-")</f>
        <v>-</v>
      </c>
    </row>
    <row r="7133" spans="1:16" ht="14.25" customHeight="1" x14ac:dyDescent="0.3">
      <c r="A7133" s="6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3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/>
      <c r="N7133" s="1" t="s">
        <v>39</v>
      </c>
      <c r="O7133" s="7">
        <f t="shared" si="224"/>
        <v>3350.424</v>
      </c>
      <c r="P7133" s="1" t="str">
        <f>IF(Table1[[#This Row],[quantity]]&gt;=6,"Bulk Order","-")</f>
        <v>-</v>
      </c>
    </row>
    <row r="7134" spans="1:16" ht="14.25" customHeight="1" x14ac:dyDescent="0.3">
      <c r="A7134" s="6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3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/>
      <c r="N7134" s="1" t="s">
        <v>48</v>
      </c>
      <c r="O7134" s="7">
        <f t="shared" si="224"/>
        <v>2637.1499999999996</v>
      </c>
      <c r="P7134" s="1" t="str">
        <f>IF(Table1[[#This Row],[quantity]]&gt;=6,"Bulk Order","-")</f>
        <v>-</v>
      </c>
    </row>
    <row r="7135" spans="1:16" ht="14.25" customHeight="1" x14ac:dyDescent="0.3">
      <c r="A7135" s="6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3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/>
      <c r="N7135" s="1" t="s">
        <v>34</v>
      </c>
      <c r="O7135" s="7">
        <f t="shared" si="224"/>
        <v>241.0735</v>
      </c>
      <c r="P7135" s="1" t="str">
        <f>IF(Table1[[#This Row],[quantity]]&gt;=6,"Bulk Order","-")</f>
        <v>-</v>
      </c>
    </row>
    <row r="7136" spans="1:16" ht="14.25" customHeight="1" x14ac:dyDescent="0.3">
      <c r="A7136" s="6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3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/>
      <c r="N7136" s="1" t="s">
        <v>28</v>
      </c>
      <c r="O7136" s="7">
        <f t="shared" si="224"/>
        <v>2089.9133999999999</v>
      </c>
      <c r="P7136" s="1" t="str">
        <f>IF(Table1[[#This Row],[quantity]]&gt;=6,"Bulk Order","-")</f>
        <v>-</v>
      </c>
    </row>
    <row r="7137" spans="1:16" ht="14.25" customHeight="1" x14ac:dyDescent="0.3">
      <c r="A7137" s="6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3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/>
      <c r="N7137" s="1" t="s">
        <v>48</v>
      </c>
      <c r="O7137" s="7">
        <f t="shared" si="224"/>
        <v>576.0027</v>
      </c>
      <c r="P7137" s="1" t="str">
        <f>IF(Table1[[#This Row],[quantity]]&gt;=6,"Bulk Order","-")</f>
        <v>-</v>
      </c>
    </row>
    <row r="7138" spans="1:16" ht="14.25" customHeight="1" x14ac:dyDescent="0.3">
      <c r="A7138" s="6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3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/>
      <c r="N7138" s="1" t="s">
        <v>17</v>
      </c>
      <c r="O7138" s="7">
        <f t="shared" si="224"/>
        <v>2717.5848000000001</v>
      </c>
      <c r="P7138" s="1" t="str">
        <f>IF(Table1[[#This Row],[quantity]]&gt;=6,"Bulk Order","-")</f>
        <v>-</v>
      </c>
    </row>
    <row r="7139" spans="1:16" ht="14.25" customHeight="1" x14ac:dyDescent="0.3">
      <c r="A7139" s="6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3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/>
      <c r="N7139" s="1" t="s">
        <v>17</v>
      </c>
      <c r="O7139" s="7">
        <f t="shared" si="224"/>
        <v>1015.1924999999999</v>
      </c>
      <c r="P7139" s="1" t="str">
        <f>IF(Table1[[#This Row],[quantity]]&gt;=6,"Bulk Order","-")</f>
        <v>-</v>
      </c>
    </row>
    <row r="7140" spans="1:16" ht="14.25" customHeight="1" x14ac:dyDescent="0.3">
      <c r="A7140" s="6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3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/>
      <c r="N7140" s="1" t="s">
        <v>23</v>
      </c>
      <c r="O7140" s="7">
        <f t="shared" si="224"/>
        <v>1489.3857000000003</v>
      </c>
      <c r="P7140" s="1" t="str">
        <f>IF(Table1[[#This Row],[quantity]]&gt;=6,"Bulk Order","-")</f>
        <v>-</v>
      </c>
    </row>
    <row r="7141" spans="1:16" ht="14.25" customHeight="1" x14ac:dyDescent="0.3">
      <c r="A7141" s="6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3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/>
      <c r="N7141" s="1" t="s">
        <v>39</v>
      </c>
      <c r="O7141" s="7">
        <f t="shared" si="224"/>
        <v>606.38879999999995</v>
      </c>
      <c r="P7141" s="1" t="str">
        <f>IF(Table1[[#This Row],[quantity]]&gt;=6,"Bulk Order","-")</f>
        <v>-</v>
      </c>
    </row>
    <row r="7142" spans="1:16" ht="14.25" customHeight="1" x14ac:dyDescent="0.3">
      <c r="A7142" s="6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3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/>
      <c r="N7142" s="1" t="s">
        <v>23</v>
      </c>
      <c r="O7142" s="7">
        <f t="shared" si="224"/>
        <v>706.32569999999998</v>
      </c>
      <c r="P7142" s="1" t="str">
        <f>IF(Table1[[#This Row],[quantity]]&gt;=6,"Bulk Order","-")</f>
        <v>-</v>
      </c>
    </row>
    <row r="7143" spans="1:16" ht="14.25" customHeight="1" x14ac:dyDescent="0.3">
      <c r="A7143" s="6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3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/>
      <c r="N7143" s="1" t="s">
        <v>34</v>
      </c>
      <c r="O7143" s="7">
        <f t="shared" si="224"/>
        <v>2800.9951999999998</v>
      </c>
      <c r="P7143" s="1" t="str">
        <f>IF(Table1[[#This Row],[quantity]]&gt;=6,"Bulk Order","-")</f>
        <v>-</v>
      </c>
    </row>
    <row r="7144" spans="1:16" ht="14.25" customHeight="1" x14ac:dyDescent="0.3">
      <c r="A7144" s="6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3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/>
      <c r="N7144" s="1" t="s">
        <v>23</v>
      </c>
      <c r="O7144" s="7">
        <f t="shared" si="224"/>
        <v>2063.5956000000001</v>
      </c>
      <c r="P7144" s="1" t="str">
        <f>IF(Table1[[#This Row],[quantity]]&gt;=6,"Bulk Order","-")</f>
        <v>Bulk Order</v>
      </c>
    </row>
    <row r="7145" spans="1:16" ht="14.25" customHeight="1" x14ac:dyDescent="0.3">
      <c r="A7145" s="6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3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/>
      <c r="N7145" s="1" t="s">
        <v>39</v>
      </c>
      <c r="O7145" s="7">
        <f t="shared" si="224"/>
        <v>1645.4555</v>
      </c>
      <c r="P7145" s="1" t="str">
        <f>IF(Table1[[#This Row],[quantity]]&gt;=6,"Bulk Order","-")</f>
        <v>-</v>
      </c>
    </row>
    <row r="7146" spans="1:16" ht="14.25" customHeight="1" x14ac:dyDescent="0.3">
      <c r="A7146" s="6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3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/>
      <c r="N7146" s="1" t="s">
        <v>17</v>
      </c>
      <c r="O7146" s="7">
        <f t="shared" si="224"/>
        <v>264.46049999999997</v>
      </c>
      <c r="P7146" s="1" t="str">
        <f>IF(Table1[[#This Row],[quantity]]&gt;=6,"Bulk Order","-")</f>
        <v>-</v>
      </c>
    </row>
    <row r="7147" spans="1:16" ht="14.25" customHeight="1" x14ac:dyDescent="0.3">
      <c r="A7147" s="6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3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/>
      <c r="N7147" s="1" t="s">
        <v>34</v>
      </c>
      <c r="O7147" s="7">
        <f t="shared" si="224"/>
        <v>2668.4639999999999</v>
      </c>
      <c r="P7147" s="1" t="str">
        <f>IF(Table1[[#This Row],[quantity]]&gt;=6,"Bulk Order","-")</f>
        <v>-</v>
      </c>
    </row>
    <row r="7148" spans="1:16" ht="14.25" customHeight="1" x14ac:dyDescent="0.3">
      <c r="A7148" s="6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3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/>
      <c r="N7148" s="1" t="s">
        <v>23</v>
      </c>
      <c r="O7148" s="7">
        <f t="shared" si="224"/>
        <v>95.238</v>
      </c>
      <c r="P7148" s="1" t="str">
        <f>IF(Table1[[#This Row],[quantity]]&gt;=6,"Bulk Order","-")</f>
        <v>-</v>
      </c>
    </row>
    <row r="7149" spans="1:16" ht="14.25" customHeight="1" x14ac:dyDescent="0.3">
      <c r="A7149" s="6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3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/>
      <c r="N7149" s="1" t="s">
        <v>17</v>
      </c>
      <c r="O7149" s="7">
        <f t="shared" si="224"/>
        <v>1663.2033999999999</v>
      </c>
      <c r="P7149" s="1" t="str">
        <f>IF(Table1[[#This Row],[quantity]]&gt;=6,"Bulk Order","-")</f>
        <v>-</v>
      </c>
    </row>
    <row r="7150" spans="1:16" ht="14.25" customHeight="1" x14ac:dyDescent="0.3">
      <c r="A7150" s="6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3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/>
      <c r="N7150" s="1" t="s">
        <v>39</v>
      </c>
      <c r="O7150" s="7">
        <f t="shared" si="224"/>
        <v>1791.7759999999998</v>
      </c>
      <c r="P7150" s="1" t="str">
        <f>IF(Table1[[#This Row],[quantity]]&gt;=6,"Bulk Order","-")</f>
        <v>-</v>
      </c>
    </row>
    <row r="7151" spans="1:16" ht="14.25" customHeight="1" x14ac:dyDescent="0.3">
      <c r="A7151" s="6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3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/>
      <c r="N7151" s="1" t="s">
        <v>23</v>
      </c>
      <c r="O7151" s="7">
        <f t="shared" si="224"/>
        <v>1945.2224000000001</v>
      </c>
      <c r="P7151" s="1" t="str">
        <f>IF(Table1[[#This Row],[quantity]]&gt;=6,"Bulk Order","-")</f>
        <v>Bulk Order</v>
      </c>
    </row>
    <row r="7152" spans="1:16" ht="14.25" customHeight="1" x14ac:dyDescent="0.3">
      <c r="A7152" s="6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3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/>
      <c r="N7152" s="1" t="s">
        <v>28</v>
      </c>
      <c r="O7152" s="7">
        <f t="shared" si="224"/>
        <v>531.63079999999991</v>
      </c>
      <c r="P7152" s="1" t="str">
        <f>IF(Table1[[#This Row],[quantity]]&gt;=6,"Bulk Order","-")</f>
        <v>-</v>
      </c>
    </row>
    <row r="7153" spans="1:16" ht="14.25" customHeight="1" x14ac:dyDescent="0.3">
      <c r="A7153" s="6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3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/>
      <c r="N7153" s="1" t="s">
        <v>39</v>
      </c>
      <c r="O7153" s="7">
        <f t="shared" si="224"/>
        <v>3365.5412000000001</v>
      </c>
      <c r="P7153" s="1" t="str">
        <f>IF(Table1[[#This Row],[quantity]]&gt;=6,"Bulk Order","-")</f>
        <v>-</v>
      </c>
    </row>
    <row r="7154" spans="1:16" ht="14.25" customHeight="1" x14ac:dyDescent="0.3">
      <c r="A7154" s="6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3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/>
      <c r="N7154" s="1" t="s">
        <v>48</v>
      </c>
      <c r="O7154" s="7">
        <f t="shared" si="224"/>
        <v>1029.2712999999999</v>
      </c>
      <c r="P7154" s="1" t="str">
        <f>IF(Table1[[#This Row],[quantity]]&gt;=6,"Bulk Order","-")</f>
        <v>-</v>
      </c>
    </row>
    <row r="7155" spans="1:16" ht="14.25" customHeight="1" x14ac:dyDescent="0.3">
      <c r="A7155" s="6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3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/>
      <c r="N7155" s="1" t="s">
        <v>28</v>
      </c>
      <c r="O7155" s="7">
        <f t="shared" si="224"/>
        <v>463.78299999999996</v>
      </c>
      <c r="P7155" s="1" t="str">
        <f>IF(Table1[[#This Row],[quantity]]&gt;=6,"Bulk Order","-")</f>
        <v>Bulk Order</v>
      </c>
    </row>
    <row r="7156" spans="1:16" ht="14.25" customHeight="1" x14ac:dyDescent="0.3">
      <c r="A7156" s="6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3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/>
      <c r="N7156" s="1" t="s">
        <v>28</v>
      </c>
      <c r="O7156" s="7">
        <f t="shared" si="224"/>
        <v>1454.0760000000002</v>
      </c>
      <c r="P7156" s="1" t="str">
        <f>IF(Table1[[#This Row],[quantity]]&gt;=6,"Bulk Order","-")</f>
        <v>Bulk Order</v>
      </c>
    </row>
    <row r="7157" spans="1:16" ht="14.25" customHeight="1" x14ac:dyDescent="0.3">
      <c r="A7157" s="6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3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/>
      <c r="N7157" s="1" t="s">
        <v>28</v>
      </c>
      <c r="O7157" s="7">
        <f t="shared" si="224"/>
        <v>151.2732</v>
      </c>
      <c r="P7157" s="1" t="str">
        <f>IF(Table1[[#This Row],[quantity]]&gt;=6,"Bulk Order","-")</f>
        <v>Bulk Order</v>
      </c>
    </row>
    <row r="7158" spans="1:16" ht="14.25" customHeight="1" x14ac:dyDescent="0.3">
      <c r="A7158" s="6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3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/>
      <c r="N7158" s="1" t="s">
        <v>39</v>
      </c>
      <c r="O7158" s="7">
        <f t="shared" si="224"/>
        <v>1552.8772000000001</v>
      </c>
      <c r="P7158" s="1" t="str">
        <f>IF(Table1[[#This Row],[quantity]]&gt;=6,"Bulk Order","-")</f>
        <v>-</v>
      </c>
    </row>
    <row r="7159" spans="1:16" ht="14.25" customHeight="1" x14ac:dyDescent="0.3">
      <c r="A7159" s="6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3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/>
      <c r="N7159" s="1" t="s">
        <v>28</v>
      </c>
      <c r="O7159" s="7">
        <f t="shared" si="224"/>
        <v>2077.9825000000001</v>
      </c>
      <c r="P7159" s="1" t="str">
        <f>IF(Table1[[#This Row],[quantity]]&gt;=6,"Bulk Order","-")</f>
        <v>-</v>
      </c>
    </row>
    <row r="7160" spans="1:16" ht="14.25" customHeight="1" x14ac:dyDescent="0.3">
      <c r="A7160" s="6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3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/>
      <c r="N7160" s="1" t="s">
        <v>34</v>
      </c>
      <c r="O7160" s="7">
        <f t="shared" si="224"/>
        <v>2514.7595000000001</v>
      </c>
      <c r="P7160" s="1" t="str">
        <f>IF(Table1[[#This Row],[quantity]]&gt;=6,"Bulk Order","-")</f>
        <v>-</v>
      </c>
    </row>
    <row r="7161" spans="1:16" ht="14.25" customHeight="1" x14ac:dyDescent="0.3">
      <c r="A7161" s="6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3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/>
      <c r="N7161" s="1" t="s">
        <v>48</v>
      </c>
      <c r="O7161" s="7">
        <f t="shared" si="224"/>
        <v>2639.5248000000001</v>
      </c>
      <c r="P7161" s="1" t="str">
        <f>IF(Table1[[#This Row],[quantity]]&gt;=6,"Bulk Order","-")</f>
        <v>Bulk Order</v>
      </c>
    </row>
    <row r="7162" spans="1:16" ht="14.25" customHeight="1" x14ac:dyDescent="0.3">
      <c r="A7162" s="6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3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/>
      <c r="N7162" s="1" t="s">
        <v>39</v>
      </c>
      <c r="O7162" s="7">
        <f t="shared" si="224"/>
        <v>1003.0179999999999</v>
      </c>
      <c r="P7162" s="1" t="str">
        <f>IF(Table1[[#This Row],[quantity]]&gt;=6,"Bulk Order","-")</f>
        <v>Bulk Order</v>
      </c>
    </row>
    <row r="7163" spans="1:16" ht="14.25" customHeight="1" x14ac:dyDescent="0.3">
      <c r="A7163" s="6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3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/>
      <c r="N7163" s="1" t="s">
        <v>39</v>
      </c>
      <c r="O7163" s="7">
        <f t="shared" si="224"/>
        <v>989.52</v>
      </c>
      <c r="P7163" s="1" t="str">
        <f>IF(Table1[[#This Row],[quantity]]&gt;=6,"Bulk Order","-")</f>
        <v>Bulk Order</v>
      </c>
    </row>
    <row r="7164" spans="1:16" ht="14.25" customHeight="1" x14ac:dyDescent="0.3">
      <c r="A7164" s="6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3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/>
      <c r="N7164" s="1" t="s">
        <v>39</v>
      </c>
      <c r="O7164" s="7">
        <f t="shared" si="224"/>
        <v>2355.4069</v>
      </c>
      <c r="P7164" s="1" t="str">
        <f>IF(Table1[[#This Row],[quantity]]&gt;=6,"Bulk Order","-")</f>
        <v>Bulk Order</v>
      </c>
    </row>
    <row r="7165" spans="1:16" ht="14.25" customHeight="1" x14ac:dyDescent="0.3">
      <c r="A7165" s="6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3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/>
      <c r="N7165" s="1" t="s">
        <v>23</v>
      </c>
      <c r="O7165" s="7">
        <f t="shared" si="224"/>
        <v>1234.9467</v>
      </c>
      <c r="P7165" s="1" t="str">
        <f>IF(Table1[[#This Row],[quantity]]&gt;=6,"Bulk Order","-")</f>
        <v>Bulk Order</v>
      </c>
    </row>
    <row r="7166" spans="1:16" ht="14.25" customHeight="1" x14ac:dyDescent="0.3">
      <c r="A7166" s="6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3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/>
      <c r="N7166" s="1" t="s">
        <v>23</v>
      </c>
      <c r="O7166" s="7">
        <f t="shared" si="224"/>
        <v>900.798</v>
      </c>
      <c r="P7166" s="1" t="str">
        <f>IF(Table1[[#This Row],[quantity]]&gt;=6,"Bulk Order","-")</f>
        <v>-</v>
      </c>
    </row>
    <row r="7167" spans="1:16" ht="14.25" customHeight="1" x14ac:dyDescent="0.3">
      <c r="A7167" s="6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3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/>
      <c r="N7167" s="1" t="s">
        <v>34</v>
      </c>
      <c r="O7167" s="7">
        <f t="shared" si="224"/>
        <v>2572.8625000000002</v>
      </c>
      <c r="P7167" s="1" t="str">
        <f>IF(Table1[[#This Row],[quantity]]&gt;=6,"Bulk Order","-")</f>
        <v>-</v>
      </c>
    </row>
    <row r="7168" spans="1:16" ht="14.25" customHeight="1" x14ac:dyDescent="0.3">
      <c r="A7168" s="6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3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/>
      <c r="N7168" s="1" t="s">
        <v>17</v>
      </c>
      <c r="O7168" s="7">
        <f t="shared" si="224"/>
        <v>886.57580000000007</v>
      </c>
      <c r="P7168" s="1" t="str">
        <f>IF(Table1[[#This Row],[quantity]]&gt;=6,"Bulk Order","-")</f>
        <v>-</v>
      </c>
    </row>
    <row r="7169" spans="1:16" ht="14.25" customHeight="1" x14ac:dyDescent="0.3">
      <c r="A7169" s="6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3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/>
      <c r="N7169" s="1" t="s">
        <v>34</v>
      </c>
      <c r="O7169" s="7">
        <f t="shared" si="224"/>
        <v>1508.4359999999999</v>
      </c>
      <c r="P7169" s="1" t="str">
        <f>IF(Table1[[#This Row],[quantity]]&gt;=6,"Bulk Order","-")</f>
        <v>Bulk Order</v>
      </c>
    </row>
    <row r="7170" spans="1:16" ht="14.25" customHeight="1" x14ac:dyDescent="0.3">
      <c r="A7170" s="6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3"/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/>
      <c r="N7170" s="1" t="s">
        <v>17</v>
      </c>
      <c r="O7170" s="7">
        <f t="shared" si="224"/>
        <v>332.83</v>
      </c>
      <c r="P7170" s="1" t="str">
        <f>IF(Table1[[#This Row],[quantity]]&gt;=6,"Bulk Order","-")</f>
        <v>-</v>
      </c>
    </row>
    <row r="7171" spans="1:16" ht="14.25" customHeight="1" x14ac:dyDescent="0.3">
      <c r="A7171" s="6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ref="F7171:F7234" si="225">D7171*E7171</f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/>
      <c r="N7171" s="1" t="s">
        <v>28</v>
      </c>
      <c r="O7171" s="7">
        <f t="shared" ref="O7171:O7234" si="226">D7171-F7171</f>
        <v>2581.8055999999997</v>
      </c>
      <c r="P7171" s="1" t="str">
        <f>IF(Table1[[#This Row],[quantity]]&gt;=6,"Bulk Order","-")</f>
        <v>Bulk Order</v>
      </c>
    </row>
    <row r="7172" spans="1:16" ht="14.25" customHeight="1" x14ac:dyDescent="0.3">
      <c r="A7172" s="6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5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/>
      <c r="N7172" s="1" t="s">
        <v>23</v>
      </c>
      <c r="O7172" s="7">
        <f t="shared" si="226"/>
        <v>782.38439999999991</v>
      </c>
      <c r="P7172" s="1" t="str">
        <f>IF(Table1[[#This Row],[quantity]]&gt;=6,"Bulk Order","-")</f>
        <v>Bulk Order</v>
      </c>
    </row>
    <row r="7173" spans="1:16" ht="14.25" customHeight="1" x14ac:dyDescent="0.3">
      <c r="A7173" s="6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5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/>
      <c r="N7173" s="1" t="s">
        <v>34</v>
      </c>
      <c r="O7173" s="7">
        <f t="shared" si="226"/>
        <v>856.32449999999994</v>
      </c>
      <c r="P7173" s="1" t="str">
        <f>IF(Table1[[#This Row],[quantity]]&gt;=6,"Bulk Order","-")</f>
        <v>-</v>
      </c>
    </row>
    <row r="7174" spans="1:16" ht="14.25" customHeight="1" x14ac:dyDescent="0.3">
      <c r="A7174" s="6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5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/>
      <c r="N7174" s="1" t="s">
        <v>28</v>
      </c>
      <c r="O7174" s="7">
        <f t="shared" si="226"/>
        <v>1110.5219999999999</v>
      </c>
      <c r="P7174" s="1" t="str">
        <f>IF(Table1[[#This Row],[quantity]]&gt;=6,"Bulk Order","-")</f>
        <v>Bulk Order</v>
      </c>
    </row>
    <row r="7175" spans="1:16" ht="14.25" customHeight="1" x14ac:dyDescent="0.3">
      <c r="A7175" s="6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5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/>
      <c r="N7175" s="1" t="s">
        <v>28</v>
      </c>
      <c r="O7175" s="7">
        <f t="shared" si="226"/>
        <v>4164.0779999999995</v>
      </c>
      <c r="P7175" s="1" t="str">
        <f>IF(Table1[[#This Row],[quantity]]&gt;=6,"Bulk Order","-")</f>
        <v>-</v>
      </c>
    </row>
    <row r="7176" spans="1:16" ht="14.25" customHeight="1" x14ac:dyDescent="0.3">
      <c r="A7176" s="6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5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/>
      <c r="N7176" s="1" t="s">
        <v>39</v>
      </c>
      <c r="O7176" s="7">
        <f t="shared" si="226"/>
        <v>2532.7584000000002</v>
      </c>
      <c r="P7176" s="1" t="str">
        <f>IF(Table1[[#This Row],[quantity]]&gt;=6,"Bulk Order","-")</f>
        <v>Bulk Order</v>
      </c>
    </row>
    <row r="7177" spans="1:16" ht="14.25" customHeight="1" x14ac:dyDescent="0.3">
      <c r="A7177" s="6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5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/>
      <c r="N7177" s="1" t="s">
        <v>23</v>
      </c>
      <c r="O7177" s="7">
        <f t="shared" si="226"/>
        <v>821.22159999999997</v>
      </c>
      <c r="P7177" s="1" t="str">
        <f>IF(Table1[[#This Row],[quantity]]&gt;=6,"Bulk Order","-")</f>
        <v>-</v>
      </c>
    </row>
    <row r="7178" spans="1:16" ht="14.25" customHeight="1" x14ac:dyDescent="0.3">
      <c r="A7178" s="6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5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/>
      <c r="N7178" s="1" t="s">
        <v>28</v>
      </c>
      <c r="O7178" s="7">
        <f t="shared" si="226"/>
        <v>3700.212</v>
      </c>
      <c r="P7178" s="1" t="str">
        <f>IF(Table1[[#This Row],[quantity]]&gt;=6,"Bulk Order","-")</f>
        <v>-</v>
      </c>
    </row>
    <row r="7179" spans="1:16" ht="14.25" customHeight="1" x14ac:dyDescent="0.3">
      <c r="A7179" s="6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5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/>
      <c r="N7179" s="1" t="s">
        <v>28</v>
      </c>
      <c r="O7179" s="7">
        <f t="shared" si="226"/>
        <v>796.20820000000003</v>
      </c>
      <c r="P7179" s="1" t="str">
        <f>IF(Table1[[#This Row],[quantity]]&gt;=6,"Bulk Order","-")</f>
        <v>Bulk Order</v>
      </c>
    </row>
    <row r="7180" spans="1:16" ht="14.25" customHeight="1" x14ac:dyDescent="0.3">
      <c r="A7180" s="6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5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/>
      <c r="N7180" s="1" t="s">
        <v>28</v>
      </c>
      <c r="O7180" s="7">
        <f t="shared" si="226"/>
        <v>1633.2701000000002</v>
      </c>
      <c r="P7180" s="1" t="str">
        <f>IF(Table1[[#This Row],[quantity]]&gt;=6,"Bulk Order","-")</f>
        <v>-</v>
      </c>
    </row>
    <row r="7181" spans="1:16" ht="14.25" customHeight="1" x14ac:dyDescent="0.3">
      <c r="A7181" s="6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5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/>
      <c r="N7181" s="1" t="s">
        <v>34</v>
      </c>
      <c r="O7181" s="7">
        <f t="shared" si="226"/>
        <v>2883.57</v>
      </c>
      <c r="P7181" s="1" t="str">
        <f>IF(Table1[[#This Row],[quantity]]&gt;=6,"Bulk Order","-")</f>
        <v>Bulk Order</v>
      </c>
    </row>
    <row r="7182" spans="1:16" ht="14.25" customHeight="1" x14ac:dyDescent="0.3">
      <c r="A7182" s="6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5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/>
      <c r="N7182" s="1" t="s">
        <v>48</v>
      </c>
      <c r="O7182" s="7">
        <f t="shared" si="226"/>
        <v>2430.2914000000001</v>
      </c>
      <c r="P7182" s="1" t="str">
        <f>IF(Table1[[#This Row],[quantity]]&gt;=6,"Bulk Order","-")</f>
        <v>-</v>
      </c>
    </row>
    <row r="7183" spans="1:16" ht="14.25" customHeight="1" x14ac:dyDescent="0.3">
      <c r="A7183" s="6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5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/>
      <c r="N7183" s="1" t="s">
        <v>23</v>
      </c>
      <c r="O7183" s="7">
        <f t="shared" si="226"/>
        <v>411.96440000000001</v>
      </c>
      <c r="P7183" s="1" t="str">
        <f>IF(Table1[[#This Row],[quantity]]&gt;=6,"Bulk Order","-")</f>
        <v>-</v>
      </c>
    </row>
    <row r="7184" spans="1:16" ht="14.25" customHeight="1" x14ac:dyDescent="0.3">
      <c r="A7184" s="6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5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/>
      <c r="N7184" s="1" t="s">
        <v>28</v>
      </c>
      <c r="O7184" s="7">
        <f t="shared" si="226"/>
        <v>2142.1734000000001</v>
      </c>
      <c r="P7184" s="1" t="str">
        <f>IF(Table1[[#This Row],[quantity]]&gt;=6,"Bulk Order","-")</f>
        <v>-</v>
      </c>
    </row>
    <row r="7185" spans="1:16" ht="14.25" customHeight="1" x14ac:dyDescent="0.3">
      <c r="A7185" s="6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5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/>
      <c r="N7185" s="1" t="s">
        <v>48</v>
      </c>
      <c r="O7185" s="7">
        <f t="shared" si="226"/>
        <v>1885.8917000000001</v>
      </c>
      <c r="P7185" s="1" t="str">
        <f>IF(Table1[[#This Row],[quantity]]&gt;=6,"Bulk Order","-")</f>
        <v>-</v>
      </c>
    </row>
    <row r="7186" spans="1:16" ht="14.25" customHeight="1" x14ac:dyDescent="0.3">
      <c r="A7186" s="6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5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/>
      <c r="N7186" s="1" t="s">
        <v>28</v>
      </c>
      <c r="O7186" s="7">
        <f t="shared" si="226"/>
        <v>3908.4301999999998</v>
      </c>
      <c r="P7186" s="1" t="str">
        <f>IF(Table1[[#This Row],[quantity]]&gt;=6,"Bulk Order","-")</f>
        <v>Bulk Order</v>
      </c>
    </row>
    <row r="7187" spans="1:16" ht="14.25" customHeight="1" x14ac:dyDescent="0.3">
      <c r="A7187" s="6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5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/>
      <c r="N7187" s="1" t="s">
        <v>48</v>
      </c>
      <c r="O7187" s="7">
        <f t="shared" si="226"/>
        <v>2458.5195999999996</v>
      </c>
      <c r="P7187" s="1" t="str">
        <f>IF(Table1[[#This Row],[quantity]]&gt;=6,"Bulk Order","-")</f>
        <v>-</v>
      </c>
    </row>
    <row r="7188" spans="1:16" ht="14.25" customHeight="1" x14ac:dyDescent="0.3">
      <c r="A7188" s="6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5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/>
      <c r="N7188" s="1" t="s">
        <v>34</v>
      </c>
      <c r="O7188" s="7">
        <f t="shared" si="226"/>
        <v>4070.1438000000003</v>
      </c>
      <c r="P7188" s="1" t="str">
        <f>IF(Table1[[#This Row],[quantity]]&gt;=6,"Bulk Order","-")</f>
        <v>-</v>
      </c>
    </row>
    <row r="7189" spans="1:16" ht="14.25" customHeight="1" x14ac:dyDescent="0.3">
      <c r="A7189" s="6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5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/>
      <c r="N7189" s="1" t="s">
        <v>39</v>
      </c>
      <c r="O7189" s="7">
        <f t="shared" si="226"/>
        <v>1486.0992000000001</v>
      </c>
      <c r="P7189" s="1" t="str">
        <f>IF(Table1[[#This Row],[quantity]]&gt;=6,"Bulk Order","-")</f>
        <v>-</v>
      </c>
    </row>
    <row r="7190" spans="1:16" ht="14.25" customHeight="1" x14ac:dyDescent="0.3">
      <c r="A7190" s="6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5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/>
      <c r="N7190" s="1" t="s">
        <v>17</v>
      </c>
      <c r="O7190" s="7">
        <f t="shared" si="226"/>
        <v>434.40649999999999</v>
      </c>
      <c r="P7190" s="1" t="str">
        <f>IF(Table1[[#This Row],[quantity]]&gt;=6,"Bulk Order","-")</f>
        <v>-</v>
      </c>
    </row>
    <row r="7191" spans="1:16" ht="14.25" customHeight="1" x14ac:dyDescent="0.3">
      <c r="A7191" s="6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5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/>
      <c r="N7191" s="1" t="s">
        <v>48</v>
      </c>
      <c r="O7191" s="7">
        <f t="shared" si="226"/>
        <v>2747.8650000000002</v>
      </c>
      <c r="P7191" s="1" t="str">
        <f>IF(Table1[[#This Row],[quantity]]&gt;=6,"Bulk Order","-")</f>
        <v>Bulk Order</v>
      </c>
    </row>
    <row r="7192" spans="1:16" ht="14.25" customHeight="1" x14ac:dyDescent="0.3">
      <c r="A7192" s="6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5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/>
      <c r="N7192" s="1" t="s">
        <v>48</v>
      </c>
      <c r="O7192" s="7">
        <f t="shared" si="226"/>
        <v>3167.9342999999999</v>
      </c>
      <c r="P7192" s="1" t="str">
        <f>IF(Table1[[#This Row],[quantity]]&gt;=6,"Bulk Order","-")</f>
        <v>Bulk Order</v>
      </c>
    </row>
    <row r="7193" spans="1:16" ht="14.25" customHeight="1" x14ac:dyDescent="0.3">
      <c r="A7193" s="6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5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/>
      <c r="N7193" s="1" t="s">
        <v>28</v>
      </c>
      <c r="O7193" s="7">
        <f t="shared" si="226"/>
        <v>3166.3786</v>
      </c>
      <c r="P7193" s="1" t="str">
        <f>IF(Table1[[#This Row],[quantity]]&gt;=6,"Bulk Order","-")</f>
        <v>-</v>
      </c>
    </row>
    <row r="7194" spans="1:16" ht="14.25" customHeight="1" x14ac:dyDescent="0.3">
      <c r="A7194" s="6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5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/>
      <c r="N7194" s="1" t="s">
        <v>28</v>
      </c>
      <c r="O7194" s="7">
        <f t="shared" si="226"/>
        <v>1103.97</v>
      </c>
      <c r="P7194" s="1" t="str">
        <f>IF(Table1[[#This Row],[quantity]]&gt;=6,"Bulk Order","-")</f>
        <v>-</v>
      </c>
    </row>
    <row r="7195" spans="1:16" ht="14.25" customHeight="1" x14ac:dyDescent="0.3">
      <c r="A7195" s="6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5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/>
      <c r="N7195" s="1" t="s">
        <v>17</v>
      </c>
      <c r="O7195" s="7">
        <f t="shared" si="226"/>
        <v>1509.3630000000001</v>
      </c>
      <c r="P7195" s="1" t="str">
        <f>IF(Table1[[#This Row],[quantity]]&gt;=6,"Bulk Order","-")</f>
        <v>-</v>
      </c>
    </row>
    <row r="7196" spans="1:16" ht="14.25" customHeight="1" x14ac:dyDescent="0.3">
      <c r="A7196" s="6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5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/>
      <c r="N7196" s="1" t="s">
        <v>23</v>
      </c>
      <c r="O7196" s="7">
        <f t="shared" si="226"/>
        <v>3441.424</v>
      </c>
      <c r="P7196" s="1" t="str">
        <f>IF(Table1[[#This Row],[quantity]]&gt;=6,"Bulk Order","-")</f>
        <v>-</v>
      </c>
    </row>
    <row r="7197" spans="1:16" ht="14.25" customHeight="1" x14ac:dyDescent="0.3">
      <c r="A7197" s="6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5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/>
      <c r="N7197" s="1" t="s">
        <v>48</v>
      </c>
      <c r="O7197" s="7">
        <f t="shared" si="226"/>
        <v>4207.0937000000004</v>
      </c>
      <c r="P7197" s="1" t="str">
        <f>IF(Table1[[#This Row],[quantity]]&gt;=6,"Bulk Order","-")</f>
        <v>-</v>
      </c>
    </row>
    <row r="7198" spans="1:16" ht="14.25" customHeight="1" x14ac:dyDescent="0.3">
      <c r="A7198" s="6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5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/>
      <c r="N7198" s="1" t="s">
        <v>28</v>
      </c>
      <c r="O7198" s="7">
        <f t="shared" si="226"/>
        <v>153.57799999999997</v>
      </c>
      <c r="P7198" s="1" t="str">
        <f>IF(Table1[[#This Row],[quantity]]&gt;=6,"Bulk Order","-")</f>
        <v>-</v>
      </c>
    </row>
    <row r="7199" spans="1:16" ht="14.25" customHeight="1" x14ac:dyDescent="0.3">
      <c r="A7199" s="6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5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/>
      <c r="N7199" s="1" t="s">
        <v>39</v>
      </c>
      <c r="O7199" s="7">
        <f t="shared" si="226"/>
        <v>1727.6198999999999</v>
      </c>
      <c r="P7199" s="1" t="str">
        <f>IF(Table1[[#This Row],[quantity]]&gt;=6,"Bulk Order","-")</f>
        <v>Bulk Order</v>
      </c>
    </row>
    <row r="7200" spans="1:16" ht="14.25" customHeight="1" x14ac:dyDescent="0.3">
      <c r="A7200" s="6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5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/>
      <c r="N7200" s="1" t="s">
        <v>28</v>
      </c>
      <c r="O7200" s="7">
        <f t="shared" si="226"/>
        <v>1737.5138999999999</v>
      </c>
      <c r="P7200" s="1" t="str">
        <f>IF(Table1[[#This Row],[quantity]]&gt;=6,"Bulk Order","-")</f>
        <v>Bulk Order</v>
      </c>
    </row>
    <row r="7201" spans="1:16" ht="14.25" customHeight="1" x14ac:dyDescent="0.3">
      <c r="A7201" s="6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5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/>
      <c r="N7201" s="1" t="s">
        <v>28</v>
      </c>
      <c r="O7201" s="7">
        <f t="shared" si="226"/>
        <v>315.1832</v>
      </c>
      <c r="P7201" s="1" t="str">
        <f>IF(Table1[[#This Row],[quantity]]&gt;=6,"Bulk Order","-")</f>
        <v>-</v>
      </c>
    </row>
    <row r="7202" spans="1:16" ht="14.25" customHeight="1" x14ac:dyDescent="0.3">
      <c r="A7202" s="6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5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/>
      <c r="N7202" s="1" t="s">
        <v>28</v>
      </c>
      <c r="O7202" s="7">
        <f t="shared" si="226"/>
        <v>4238.4796999999999</v>
      </c>
      <c r="P7202" s="1" t="str">
        <f>IF(Table1[[#This Row],[quantity]]&gt;=6,"Bulk Order","-")</f>
        <v>-</v>
      </c>
    </row>
    <row r="7203" spans="1:16" ht="14.25" customHeight="1" x14ac:dyDescent="0.3">
      <c r="A7203" s="6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5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/>
      <c r="N7203" s="1" t="s">
        <v>34</v>
      </c>
      <c r="O7203" s="7">
        <f t="shared" si="226"/>
        <v>1437.8616000000002</v>
      </c>
      <c r="P7203" s="1" t="str">
        <f>IF(Table1[[#This Row],[quantity]]&gt;=6,"Bulk Order","-")</f>
        <v>Bulk Order</v>
      </c>
    </row>
    <row r="7204" spans="1:16" ht="14.25" customHeight="1" x14ac:dyDescent="0.3">
      <c r="A7204" s="6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5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/>
      <c r="N7204" s="1" t="s">
        <v>48</v>
      </c>
      <c r="O7204" s="7">
        <f t="shared" si="226"/>
        <v>3267.7056000000002</v>
      </c>
      <c r="P7204" s="1" t="str">
        <f>IF(Table1[[#This Row],[quantity]]&gt;=6,"Bulk Order","-")</f>
        <v>-</v>
      </c>
    </row>
    <row r="7205" spans="1:16" ht="14.25" customHeight="1" x14ac:dyDescent="0.3">
      <c r="A7205" s="6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5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/>
      <c r="N7205" s="1" t="s">
        <v>48</v>
      </c>
      <c r="O7205" s="7">
        <f t="shared" si="226"/>
        <v>3319.2825000000003</v>
      </c>
      <c r="P7205" s="1" t="str">
        <f>IF(Table1[[#This Row],[quantity]]&gt;=6,"Bulk Order","-")</f>
        <v>-</v>
      </c>
    </row>
    <row r="7206" spans="1:16" ht="14.25" customHeight="1" x14ac:dyDescent="0.3">
      <c r="A7206" s="6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5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/>
      <c r="N7206" s="1" t="s">
        <v>39</v>
      </c>
      <c r="O7206" s="7">
        <f t="shared" si="226"/>
        <v>597.4479</v>
      </c>
      <c r="P7206" s="1" t="str">
        <f>IF(Table1[[#This Row],[quantity]]&gt;=6,"Bulk Order","-")</f>
        <v>Bulk Order</v>
      </c>
    </row>
    <row r="7207" spans="1:16" ht="14.25" customHeight="1" x14ac:dyDescent="0.3">
      <c r="A7207" s="6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5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/>
      <c r="N7207" s="1" t="s">
        <v>23</v>
      </c>
      <c r="O7207" s="7">
        <f t="shared" si="226"/>
        <v>2361.4965000000002</v>
      </c>
      <c r="P7207" s="1" t="str">
        <f>IF(Table1[[#This Row],[quantity]]&gt;=6,"Bulk Order","-")</f>
        <v>Bulk Order</v>
      </c>
    </row>
    <row r="7208" spans="1:16" ht="14.25" customHeight="1" x14ac:dyDescent="0.3">
      <c r="A7208" s="6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5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/>
      <c r="N7208" s="1" t="s">
        <v>39</v>
      </c>
      <c r="O7208" s="7">
        <f t="shared" si="226"/>
        <v>3357.172</v>
      </c>
      <c r="P7208" s="1" t="str">
        <f>IF(Table1[[#This Row],[quantity]]&gt;=6,"Bulk Order","-")</f>
        <v>Bulk Order</v>
      </c>
    </row>
    <row r="7209" spans="1:16" ht="14.25" customHeight="1" x14ac:dyDescent="0.3">
      <c r="A7209" s="6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5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/>
      <c r="N7209" s="1" t="s">
        <v>39</v>
      </c>
      <c r="O7209" s="7">
        <f t="shared" si="226"/>
        <v>2570.54</v>
      </c>
      <c r="P7209" s="1" t="str">
        <f>IF(Table1[[#This Row],[quantity]]&gt;=6,"Bulk Order","-")</f>
        <v>Bulk Order</v>
      </c>
    </row>
    <row r="7210" spans="1:16" ht="14.25" customHeight="1" x14ac:dyDescent="0.3">
      <c r="A7210" s="6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5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/>
      <c r="N7210" s="1" t="s">
        <v>28</v>
      </c>
      <c r="O7210" s="7">
        <f t="shared" si="226"/>
        <v>2474.1961999999999</v>
      </c>
      <c r="P7210" s="1" t="str">
        <f>IF(Table1[[#This Row],[quantity]]&gt;=6,"Bulk Order","-")</f>
        <v>Bulk Order</v>
      </c>
    </row>
    <row r="7211" spans="1:16" ht="14.25" customHeight="1" x14ac:dyDescent="0.3">
      <c r="A7211" s="6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5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/>
      <c r="N7211" s="1" t="s">
        <v>28</v>
      </c>
      <c r="O7211" s="7">
        <f t="shared" si="226"/>
        <v>171.65199999999999</v>
      </c>
      <c r="P7211" s="1" t="str">
        <f>IF(Table1[[#This Row],[quantity]]&gt;=6,"Bulk Order","-")</f>
        <v>Bulk Order</v>
      </c>
    </row>
    <row r="7212" spans="1:16" ht="14.25" customHeight="1" x14ac:dyDescent="0.3">
      <c r="A7212" s="6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5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/>
      <c r="N7212" s="1" t="s">
        <v>39</v>
      </c>
      <c r="O7212" s="7">
        <f t="shared" si="226"/>
        <v>2877.7005000000004</v>
      </c>
      <c r="P7212" s="1" t="str">
        <f>IF(Table1[[#This Row],[quantity]]&gt;=6,"Bulk Order","-")</f>
        <v>-</v>
      </c>
    </row>
    <row r="7213" spans="1:16" ht="14.25" customHeight="1" x14ac:dyDescent="0.3">
      <c r="A7213" s="6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5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/>
      <c r="N7213" s="1" t="s">
        <v>48</v>
      </c>
      <c r="O7213" s="7">
        <f t="shared" si="226"/>
        <v>986.95710000000008</v>
      </c>
      <c r="P7213" s="1" t="str">
        <f>IF(Table1[[#This Row],[quantity]]&gt;=6,"Bulk Order","-")</f>
        <v>Bulk Order</v>
      </c>
    </row>
    <row r="7214" spans="1:16" ht="14.25" customHeight="1" x14ac:dyDescent="0.3">
      <c r="A7214" s="6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5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/>
      <c r="N7214" s="1" t="s">
        <v>17</v>
      </c>
      <c r="O7214" s="7">
        <f t="shared" si="226"/>
        <v>1367.4144000000001</v>
      </c>
      <c r="P7214" s="1" t="str">
        <f>IF(Table1[[#This Row],[quantity]]&gt;=6,"Bulk Order","-")</f>
        <v>Bulk Order</v>
      </c>
    </row>
    <row r="7215" spans="1:16" ht="14.25" customHeight="1" x14ac:dyDescent="0.3">
      <c r="A7215" s="6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5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/>
      <c r="N7215" s="1" t="s">
        <v>23</v>
      </c>
      <c r="O7215" s="7">
        <f t="shared" si="226"/>
        <v>1922.8529999999998</v>
      </c>
      <c r="P7215" s="1" t="str">
        <f>IF(Table1[[#This Row],[quantity]]&gt;=6,"Bulk Order","-")</f>
        <v>Bulk Order</v>
      </c>
    </row>
    <row r="7216" spans="1:16" ht="14.25" customHeight="1" x14ac:dyDescent="0.3">
      <c r="A7216" s="6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5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/>
      <c r="N7216" s="1" t="s">
        <v>23</v>
      </c>
      <c r="O7216" s="7">
        <f t="shared" si="226"/>
        <v>2213.4288000000001</v>
      </c>
      <c r="P7216" s="1" t="str">
        <f>IF(Table1[[#This Row],[quantity]]&gt;=6,"Bulk Order","-")</f>
        <v>Bulk Order</v>
      </c>
    </row>
    <row r="7217" spans="1:16" ht="14.25" customHeight="1" x14ac:dyDescent="0.3">
      <c r="A7217" s="6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5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/>
      <c r="N7217" s="1" t="s">
        <v>48</v>
      </c>
      <c r="O7217" s="7">
        <f t="shared" si="226"/>
        <v>2273.5663999999997</v>
      </c>
      <c r="P7217" s="1" t="str">
        <f>IF(Table1[[#This Row],[quantity]]&gt;=6,"Bulk Order","-")</f>
        <v>Bulk Order</v>
      </c>
    </row>
    <row r="7218" spans="1:16" ht="14.25" customHeight="1" x14ac:dyDescent="0.3">
      <c r="A7218" s="6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5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/>
      <c r="N7218" s="1" t="s">
        <v>28</v>
      </c>
      <c r="O7218" s="7">
        <f t="shared" si="226"/>
        <v>3148.6319999999996</v>
      </c>
      <c r="P7218" s="1" t="str">
        <f>IF(Table1[[#This Row],[quantity]]&gt;=6,"Bulk Order","-")</f>
        <v>-</v>
      </c>
    </row>
    <row r="7219" spans="1:16" ht="14.25" customHeight="1" x14ac:dyDescent="0.3">
      <c r="A7219" s="6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5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/>
      <c r="N7219" s="1" t="s">
        <v>23</v>
      </c>
      <c r="O7219" s="7">
        <f t="shared" si="226"/>
        <v>3554.9423000000002</v>
      </c>
      <c r="P7219" s="1" t="str">
        <f>IF(Table1[[#This Row],[quantity]]&gt;=6,"Bulk Order","-")</f>
        <v>Bulk Order</v>
      </c>
    </row>
    <row r="7220" spans="1:16" ht="14.25" customHeight="1" x14ac:dyDescent="0.3">
      <c r="A7220" s="6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5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/>
      <c r="N7220" s="1" t="s">
        <v>39</v>
      </c>
      <c r="O7220" s="7">
        <f t="shared" si="226"/>
        <v>2305.7916</v>
      </c>
      <c r="P7220" s="1" t="str">
        <f>IF(Table1[[#This Row],[quantity]]&gt;=6,"Bulk Order","-")</f>
        <v>-</v>
      </c>
    </row>
    <row r="7221" spans="1:16" ht="14.25" customHeight="1" x14ac:dyDescent="0.3">
      <c r="A7221" s="6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5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/>
      <c r="N7221" s="1" t="s">
        <v>34</v>
      </c>
      <c r="O7221" s="7">
        <f t="shared" si="226"/>
        <v>2583.7120000000004</v>
      </c>
      <c r="P7221" s="1" t="str">
        <f>IF(Table1[[#This Row],[quantity]]&gt;=6,"Bulk Order","-")</f>
        <v>Bulk Order</v>
      </c>
    </row>
    <row r="7222" spans="1:16" ht="14.25" customHeight="1" x14ac:dyDescent="0.3">
      <c r="A7222" s="6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5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/>
      <c r="N7222" s="1" t="s">
        <v>39</v>
      </c>
      <c r="O7222" s="7">
        <f t="shared" si="226"/>
        <v>614.70640000000003</v>
      </c>
      <c r="P7222" s="1" t="str">
        <f>IF(Table1[[#This Row],[quantity]]&gt;=6,"Bulk Order","-")</f>
        <v>Bulk Order</v>
      </c>
    </row>
    <row r="7223" spans="1:16" ht="14.25" customHeight="1" x14ac:dyDescent="0.3">
      <c r="A7223" s="6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5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/>
      <c r="N7223" s="1" t="s">
        <v>23</v>
      </c>
      <c r="O7223" s="7">
        <f t="shared" si="226"/>
        <v>3066.2992999999997</v>
      </c>
      <c r="P7223" s="1" t="str">
        <f>IF(Table1[[#This Row],[quantity]]&gt;=6,"Bulk Order","-")</f>
        <v>-</v>
      </c>
    </row>
    <row r="7224" spans="1:16" ht="14.25" customHeight="1" x14ac:dyDescent="0.3">
      <c r="A7224" s="6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5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/>
      <c r="N7224" s="1" t="s">
        <v>28</v>
      </c>
      <c r="O7224" s="7">
        <f t="shared" si="226"/>
        <v>1338.4389000000001</v>
      </c>
      <c r="P7224" s="1" t="str">
        <f>IF(Table1[[#This Row],[quantity]]&gt;=6,"Bulk Order","-")</f>
        <v>Bulk Order</v>
      </c>
    </row>
    <row r="7225" spans="1:16" ht="14.25" customHeight="1" x14ac:dyDescent="0.3">
      <c r="A7225" s="6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5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/>
      <c r="N7225" s="1" t="s">
        <v>23</v>
      </c>
      <c r="O7225" s="7">
        <f t="shared" si="226"/>
        <v>1426.2353000000003</v>
      </c>
      <c r="P7225" s="1" t="str">
        <f>IF(Table1[[#This Row],[quantity]]&gt;=6,"Bulk Order","-")</f>
        <v>Bulk Order</v>
      </c>
    </row>
    <row r="7226" spans="1:16" ht="14.25" customHeight="1" x14ac:dyDescent="0.3">
      <c r="A7226" s="6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5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/>
      <c r="N7226" s="1" t="s">
        <v>23</v>
      </c>
      <c r="O7226" s="7">
        <f t="shared" si="226"/>
        <v>1335.3119999999999</v>
      </c>
      <c r="P7226" s="1" t="str">
        <f>IF(Table1[[#This Row],[quantity]]&gt;=6,"Bulk Order","-")</f>
        <v>-</v>
      </c>
    </row>
    <row r="7227" spans="1:16" ht="14.25" customHeight="1" x14ac:dyDescent="0.3">
      <c r="A7227" s="6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5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/>
      <c r="N7227" s="1" t="s">
        <v>17</v>
      </c>
      <c r="O7227" s="7">
        <f t="shared" si="226"/>
        <v>1920.4979000000003</v>
      </c>
      <c r="P7227" s="1" t="str">
        <f>IF(Table1[[#This Row],[quantity]]&gt;=6,"Bulk Order","-")</f>
        <v>-</v>
      </c>
    </row>
    <row r="7228" spans="1:16" ht="14.25" customHeight="1" x14ac:dyDescent="0.3">
      <c r="A7228" s="6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5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/>
      <c r="N7228" s="1" t="s">
        <v>39</v>
      </c>
      <c r="O7228" s="7">
        <f t="shared" si="226"/>
        <v>869.18799999999999</v>
      </c>
      <c r="P7228" s="1" t="str">
        <f>IF(Table1[[#This Row],[quantity]]&gt;=6,"Bulk Order","-")</f>
        <v>-</v>
      </c>
    </row>
    <row r="7229" spans="1:16" ht="14.25" customHeight="1" x14ac:dyDescent="0.3">
      <c r="A7229" s="6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5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/>
      <c r="N7229" s="1" t="s">
        <v>48</v>
      </c>
      <c r="O7229" s="7">
        <f t="shared" si="226"/>
        <v>727.55279999999993</v>
      </c>
      <c r="P7229" s="1" t="str">
        <f>IF(Table1[[#This Row],[quantity]]&gt;=6,"Bulk Order","-")</f>
        <v>-</v>
      </c>
    </row>
    <row r="7230" spans="1:16" ht="14.25" customHeight="1" x14ac:dyDescent="0.3">
      <c r="A7230" s="6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5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/>
      <c r="N7230" s="1" t="s">
        <v>23</v>
      </c>
      <c r="O7230" s="7">
        <f t="shared" si="226"/>
        <v>571.00139999999999</v>
      </c>
      <c r="P7230" s="1" t="str">
        <f>IF(Table1[[#This Row],[quantity]]&gt;=6,"Bulk Order","-")</f>
        <v>-</v>
      </c>
    </row>
    <row r="7231" spans="1:16" ht="14.25" customHeight="1" x14ac:dyDescent="0.3">
      <c r="A7231" s="6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5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/>
      <c r="N7231" s="1" t="s">
        <v>28</v>
      </c>
      <c r="O7231" s="7">
        <f t="shared" si="226"/>
        <v>1918.8354999999999</v>
      </c>
      <c r="P7231" s="1" t="str">
        <f>IF(Table1[[#This Row],[quantity]]&gt;=6,"Bulk Order","-")</f>
        <v>-</v>
      </c>
    </row>
    <row r="7232" spans="1:16" ht="14.25" customHeight="1" x14ac:dyDescent="0.3">
      <c r="A7232" s="6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5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/>
      <c r="N7232" s="1" t="s">
        <v>34</v>
      </c>
      <c r="O7232" s="7">
        <f t="shared" si="226"/>
        <v>428.26799999999997</v>
      </c>
      <c r="P7232" s="1" t="str">
        <f>IF(Table1[[#This Row],[quantity]]&gt;=6,"Bulk Order","-")</f>
        <v>Bulk Order</v>
      </c>
    </row>
    <row r="7233" spans="1:16" ht="14.25" customHeight="1" x14ac:dyDescent="0.3">
      <c r="A7233" s="6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5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/>
      <c r="N7233" s="1" t="s">
        <v>28</v>
      </c>
      <c r="O7233" s="7">
        <f t="shared" si="226"/>
        <v>676.22880000000009</v>
      </c>
      <c r="P7233" s="1" t="str">
        <f>IF(Table1[[#This Row],[quantity]]&gt;=6,"Bulk Order","-")</f>
        <v>-</v>
      </c>
    </row>
    <row r="7234" spans="1:16" ht="14.25" customHeight="1" x14ac:dyDescent="0.3">
      <c r="A7234" s="6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5"/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/>
      <c r="N7234" s="1" t="s">
        <v>39</v>
      </c>
      <c r="O7234" s="7">
        <f t="shared" si="226"/>
        <v>384.90720000000005</v>
      </c>
      <c r="P7234" s="1" t="str">
        <f>IF(Table1[[#This Row],[quantity]]&gt;=6,"Bulk Order","-")</f>
        <v>Bulk Order</v>
      </c>
    </row>
    <row r="7235" spans="1:16" ht="14.25" customHeight="1" x14ac:dyDescent="0.3">
      <c r="A7235" s="6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ref="F7235:F7298" si="227">D7235*E7235</f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/>
      <c r="N7235" s="1" t="s">
        <v>23</v>
      </c>
      <c r="O7235" s="7">
        <f t="shared" ref="O7235:O7298" si="228">D7235-F7235</f>
        <v>431.58920000000001</v>
      </c>
      <c r="P7235" s="1" t="str">
        <f>IF(Table1[[#This Row],[quantity]]&gt;=6,"Bulk Order","-")</f>
        <v>Bulk Order</v>
      </c>
    </row>
    <row r="7236" spans="1:16" ht="14.25" customHeight="1" x14ac:dyDescent="0.3">
      <c r="A7236" s="6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7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/>
      <c r="N7236" s="1" t="s">
        <v>34</v>
      </c>
      <c r="O7236" s="7">
        <f t="shared" si="228"/>
        <v>3362.2856000000002</v>
      </c>
      <c r="P7236" s="1" t="str">
        <f>IF(Table1[[#This Row],[quantity]]&gt;=6,"Bulk Order","-")</f>
        <v>-</v>
      </c>
    </row>
    <row r="7237" spans="1:16" ht="14.25" customHeight="1" x14ac:dyDescent="0.3">
      <c r="A7237" s="6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7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/>
      <c r="N7237" s="1" t="s">
        <v>48</v>
      </c>
      <c r="O7237" s="7">
        <f t="shared" si="228"/>
        <v>3130.5115999999998</v>
      </c>
      <c r="P7237" s="1" t="str">
        <f>IF(Table1[[#This Row],[quantity]]&gt;=6,"Bulk Order","-")</f>
        <v>-</v>
      </c>
    </row>
    <row r="7238" spans="1:16" ht="14.25" customHeight="1" x14ac:dyDescent="0.3">
      <c r="A7238" s="6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7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/>
      <c r="N7238" s="1" t="s">
        <v>39</v>
      </c>
      <c r="O7238" s="7">
        <f t="shared" si="228"/>
        <v>4395.0990000000002</v>
      </c>
      <c r="P7238" s="1" t="str">
        <f>IF(Table1[[#This Row],[quantity]]&gt;=6,"Bulk Order","-")</f>
        <v>Bulk Order</v>
      </c>
    </row>
    <row r="7239" spans="1:16" ht="14.25" customHeight="1" x14ac:dyDescent="0.3">
      <c r="A7239" s="6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7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/>
      <c r="N7239" s="1" t="s">
        <v>28</v>
      </c>
      <c r="O7239" s="7">
        <f t="shared" si="228"/>
        <v>2409.1884</v>
      </c>
      <c r="P7239" s="1" t="str">
        <f>IF(Table1[[#This Row],[quantity]]&gt;=6,"Bulk Order","-")</f>
        <v>Bulk Order</v>
      </c>
    </row>
    <row r="7240" spans="1:16" ht="14.25" customHeight="1" x14ac:dyDescent="0.3">
      <c r="A7240" s="6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7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/>
      <c r="N7240" s="1" t="s">
        <v>48</v>
      </c>
      <c r="O7240" s="7">
        <f t="shared" si="228"/>
        <v>2710.6304</v>
      </c>
      <c r="P7240" s="1" t="str">
        <f>IF(Table1[[#This Row],[quantity]]&gt;=6,"Bulk Order","-")</f>
        <v>-</v>
      </c>
    </row>
    <row r="7241" spans="1:16" ht="14.25" customHeight="1" x14ac:dyDescent="0.3">
      <c r="A7241" s="6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7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/>
      <c r="N7241" s="1" t="s">
        <v>23</v>
      </c>
      <c r="O7241" s="7">
        <f t="shared" si="228"/>
        <v>2369.6064000000001</v>
      </c>
      <c r="P7241" s="1" t="str">
        <f>IF(Table1[[#This Row],[quantity]]&gt;=6,"Bulk Order","-")</f>
        <v>-</v>
      </c>
    </row>
    <row r="7242" spans="1:16" ht="14.25" customHeight="1" x14ac:dyDescent="0.3">
      <c r="A7242" s="6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7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/>
      <c r="N7242" s="1" t="s">
        <v>23</v>
      </c>
      <c r="O7242" s="7">
        <f t="shared" si="228"/>
        <v>1562.1473999999998</v>
      </c>
      <c r="P7242" s="1" t="str">
        <f>IF(Table1[[#This Row],[quantity]]&gt;=6,"Bulk Order","-")</f>
        <v>-</v>
      </c>
    </row>
    <row r="7243" spans="1:16" ht="14.25" customHeight="1" x14ac:dyDescent="0.3">
      <c r="A7243" s="6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7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/>
      <c r="N7243" s="1" t="s">
        <v>17</v>
      </c>
      <c r="O7243" s="7">
        <f t="shared" si="228"/>
        <v>1909.5734</v>
      </c>
      <c r="P7243" s="1" t="str">
        <f>IF(Table1[[#This Row],[quantity]]&gt;=6,"Bulk Order","-")</f>
        <v>-</v>
      </c>
    </row>
    <row r="7244" spans="1:16" ht="14.25" customHeight="1" x14ac:dyDescent="0.3">
      <c r="A7244" s="6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7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/>
      <c r="N7244" s="1" t="s">
        <v>17</v>
      </c>
      <c r="O7244" s="7">
        <f t="shared" si="228"/>
        <v>884.62300000000005</v>
      </c>
      <c r="P7244" s="1" t="str">
        <f>IF(Table1[[#This Row],[quantity]]&gt;=6,"Bulk Order","-")</f>
        <v>Bulk Order</v>
      </c>
    </row>
    <row r="7245" spans="1:16" ht="14.25" customHeight="1" x14ac:dyDescent="0.3">
      <c r="A7245" s="6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7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/>
      <c r="N7245" s="1" t="s">
        <v>17</v>
      </c>
      <c r="O7245" s="7">
        <f t="shared" si="228"/>
        <v>2991.654</v>
      </c>
      <c r="P7245" s="1" t="str">
        <f>IF(Table1[[#This Row],[quantity]]&gt;=6,"Bulk Order","-")</f>
        <v>-</v>
      </c>
    </row>
    <row r="7246" spans="1:16" ht="14.25" customHeight="1" x14ac:dyDescent="0.3">
      <c r="A7246" s="6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7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/>
      <c r="N7246" s="1" t="s">
        <v>23</v>
      </c>
      <c r="O7246" s="7">
        <f t="shared" si="228"/>
        <v>3147.3119999999999</v>
      </c>
      <c r="P7246" s="1" t="str">
        <f>IF(Table1[[#This Row],[quantity]]&gt;=6,"Bulk Order","-")</f>
        <v>-</v>
      </c>
    </row>
    <row r="7247" spans="1:16" ht="14.25" customHeight="1" x14ac:dyDescent="0.3">
      <c r="A7247" s="6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7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/>
      <c r="N7247" s="1" t="s">
        <v>48</v>
      </c>
      <c r="O7247" s="7">
        <f t="shared" si="228"/>
        <v>3107.4887000000003</v>
      </c>
      <c r="P7247" s="1" t="str">
        <f>IF(Table1[[#This Row],[quantity]]&gt;=6,"Bulk Order","-")</f>
        <v>Bulk Order</v>
      </c>
    </row>
    <row r="7248" spans="1:16" ht="14.25" customHeight="1" x14ac:dyDescent="0.3">
      <c r="A7248" s="6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7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/>
      <c r="N7248" s="1" t="s">
        <v>17</v>
      </c>
      <c r="O7248" s="7">
        <f t="shared" si="228"/>
        <v>2056.5060000000003</v>
      </c>
      <c r="P7248" s="1" t="str">
        <f>IF(Table1[[#This Row],[quantity]]&gt;=6,"Bulk Order","-")</f>
        <v>Bulk Order</v>
      </c>
    </row>
    <row r="7249" spans="1:16" ht="14.25" customHeight="1" x14ac:dyDescent="0.3">
      <c r="A7249" s="6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7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/>
      <c r="N7249" s="1" t="s">
        <v>23</v>
      </c>
      <c r="O7249" s="7">
        <f t="shared" si="228"/>
        <v>3914.8440000000001</v>
      </c>
      <c r="P7249" s="1" t="str">
        <f>IF(Table1[[#This Row],[quantity]]&gt;=6,"Bulk Order","-")</f>
        <v>Bulk Order</v>
      </c>
    </row>
    <row r="7250" spans="1:16" ht="14.25" customHeight="1" x14ac:dyDescent="0.3">
      <c r="A7250" s="6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7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/>
      <c r="N7250" s="1" t="s">
        <v>34</v>
      </c>
      <c r="O7250" s="7">
        <f t="shared" si="228"/>
        <v>4189.2844999999998</v>
      </c>
      <c r="P7250" s="1" t="str">
        <f>IF(Table1[[#This Row],[quantity]]&gt;=6,"Bulk Order","-")</f>
        <v>-</v>
      </c>
    </row>
    <row r="7251" spans="1:16" ht="14.25" customHeight="1" x14ac:dyDescent="0.3">
      <c r="A7251" s="6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7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/>
      <c r="N7251" s="1" t="s">
        <v>48</v>
      </c>
      <c r="O7251" s="7">
        <f t="shared" si="228"/>
        <v>1861.9805999999999</v>
      </c>
      <c r="P7251" s="1" t="str">
        <f>IF(Table1[[#This Row],[quantity]]&gt;=6,"Bulk Order","-")</f>
        <v>Bulk Order</v>
      </c>
    </row>
    <row r="7252" spans="1:16" ht="14.25" customHeight="1" x14ac:dyDescent="0.3">
      <c r="A7252" s="6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7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/>
      <c r="N7252" s="1" t="s">
        <v>34</v>
      </c>
      <c r="O7252" s="7">
        <f t="shared" si="228"/>
        <v>3122.4528</v>
      </c>
      <c r="P7252" s="1" t="str">
        <f>IF(Table1[[#This Row],[quantity]]&gt;=6,"Bulk Order","-")</f>
        <v>Bulk Order</v>
      </c>
    </row>
    <row r="7253" spans="1:16" ht="14.25" customHeight="1" x14ac:dyDescent="0.3">
      <c r="A7253" s="6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7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/>
      <c r="N7253" s="1" t="s">
        <v>39</v>
      </c>
      <c r="O7253" s="7">
        <f t="shared" si="228"/>
        <v>70.320899999999995</v>
      </c>
      <c r="P7253" s="1" t="str">
        <f>IF(Table1[[#This Row],[quantity]]&gt;=6,"Bulk Order","-")</f>
        <v>-</v>
      </c>
    </row>
    <row r="7254" spans="1:16" ht="14.25" customHeight="1" x14ac:dyDescent="0.3">
      <c r="A7254" s="6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7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/>
      <c r="N7254" s="1" t="s">
        <v>17</v>
      </c>
      <c r="O7254" s="7">
        <f t="shared" si="228"/>
        <v>260.2321</v>
      </c>
      <c r="P7254" s="1" t="str">
        <f>IF(Table1[[#This Row],[quantity]]&gt;=6,"Bulk Order","-")</f>
        <v>Bulk Order</v>
      </c>
    </row>
    <row r="7255" spans="1:16" ht="14.25" customHeight="1" x14ac:dyDescent="0.3">
      <c r="A7255" s="6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7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/>
      <c r="N7255" s="1" t="s">
        <v>28</v>
      </c>
      <c r="O7255" s="7">
        <f t="shared" si="228"/>
        <v>178.2535</v>
      </c>
      <c r="P7255" s="1" t="str">
        <f>IF(Table1[[#This Row],[quantity]]&gt;=6,"Bulk Order","-")</f>
        <v>-</v>
      </c>
    </row>
    <row r="7256" spans="1:16" ht="14.25" customHeight="1" x14ac:dyDescent="0.3">
      <c r="A7256" s="6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7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/>
      <c r="N7256" s="1" t="s">
        <v>34</v>
      </c>
      <c r="O7256" s="7">
        <f t="shared" si="228"/>
        <v>2060.9050000000002</v>
      </c>
      <c r="P7256" s="1" t="str">
        <f>IF(Table1[[#This Row],[quantity]]&gt;=6,"Bulk Order","-")</f>
        <v>Bulk Order</v>
      </c>
    </row>
    <row r="7257" spans="1:16" ht="14.25" customHeight="1" x14ac:dyDescent="0.3">
      <c r="A7257" s="6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7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/>
      <c r="N7257" s="1" t="s">
        <v>17</v>
      </c>
      <c r="O7257" s="7">
        <f t="shared" si="228"/>
        <v>279.82440000000003</v>
      </c>
      <c r="P7257" s="1" t="str">
        <f>IF(Table1[[#This Row],[quantity]]&gt;=6,"Bulk Order","-")</f>
        <v>Bulk Order</v>
      </c>
    </row>
    <row r="7258" spans="1:16" ht="14.25" customHeight="1" x14ac:dyDescent="0.3">
      <c r="A7258" s="6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7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/>
      <c r="N7258" s="1" t="s">
        <v>17</v>
      </c>
      <c r="O7258" s="7">
        <f t="shared" si="228"/>
        <v>126.64950000000002</v>
      </c>
      <c r="P7258" s="1" t="str">
        <f>IF(Table1[[#This Row],[quantity]]&gt;=6,"Bulk Order","-")</f>
        <v>-</v>
      </c>
    </row>
    <row r="7259" spans="1:16" ht="14.25" customHeight="1" x14ac:dyDescent="0.3">
      <c r="A7259" s="6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7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/>
      <c r="N7259" s="1" t="s">
        <v>39</v>
      </c>
      <c r="O7259" s="7">
        <f t="shared" si="228"/>
        <v>814.12650000000008</v>
      </c>
      <c r="P7259" s="1" t="str">
        <f>IF(Table1[[#This Row],[quantity]]&gt;=6,"Bulk Order","-")</f>
        <v>-</v>
      </c>
    </row>
    <row r="7260" spans="1:16" ht="14.25" customHeight="1" x14ac:dyDescent="0.3">
      <c r="A7260" s="6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7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/>
      <c r="N7260" s="1" t="s">
        <v>34</v>
      </c>
      <c r="O7260" s="7">
        <f t="shared" si="228"/>
        <v>1440.7559999999999</v>
      </c>
      <c r="P7260" s="1" t="str">
        <f>IF(Table1[[#This Row],[quantity]]&gt;=6,"Bulk Order","-")</f>
        <v>Bulk Order</v>
      </c>
    </row>
    <row r="7261" spans="1:16" ht="14.25" customHeight="1" x14ac:dyDescent="0.3">
      <c r="A7261" s="6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7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/>
      <c r="N7261" s="1" t="s">
        <v>23</v>
      </c>
      <c r="O7261" s="7">
        <f t="shared" si="228"/>
        <v>1449.9883</v>
      </c>
      <c r="P7261" s="1" t="str">
        <f>IF(Table1[[#This Row],[quantity]]&gt;=6,"Bulk Order","-")</f>
        <v>-</v>
      </c>
    </row>
    <row r="7262" spans="1:16" ht="14.25" customHeight="1" x14ac:dyDescent="0.3">
      <c r="A7262" s="6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7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/>
      <c r="N7262" s="1" t="s">
        <v>28</v>
      </c>
      <c r="O7262" s="7">
        <f t="shared" si="228"/>
        <v>323.76960000000003</v>
      </c>
      <c r="P7262" s="1" t="str">
        <f>IF(Table1[[#This Row],[quantity]]&gt;=6,"Bulk Order","-")</f>
        <v>-</v>
      </c>
    </row>
    <row r="7263" spans="1:16" ht="14.25" customHeight="1" x14ac:dyDescent="0.3">
      <c r="A7263" s="6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7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/>
      <c r="N7263" s="1" t="s">
        <v>34</v>
      </c>
      <c r="O7263" s="7">
        <f t="shared" si="228"/>
        <v>2392.3094000000001</v>
      </c>
      <c r="P7263" s="1" t="str">
        <f>IF(Table1[[#This Row],[quantity]]&gt;=6,"Bulk Order","-")</f>
        <v>Bulk Order</v>
      </c>
    </row>
    <row r="7264" spans="1:16" ht="14.25" customHeight="1" x14ac:dyDescent="0.3">
      <c r="A7264" s="6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7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/>
      <c r="N7264" s="1" t="s">
        <v>23</v>
      </c>
      <c r="O7264" s="7">
        <f t="shared" si="228"/>
        <v>1052.4000000000001</v>
      </c>
      <c r="P7264" s="1" t="str">
        <f>IF(Table1[[#This Row],[quantity]]&gt;=6,"Bulk Order","-")</f>
        <v>-</v>
      </c>
    </row>
    <row r="7265" spans="1:16" ht="14.25" customHeight="1" x14ac:dyDescent="0.3">
      <c r="A7265" s="6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7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/>
      <c r="N7265" s="1" t="s">
        <v>28</v>
      </c>
      <c r="O7265" s="7">
        <f t="shared" si="228"/>
        <v>1285.5338000000002</v>
      </c>
      <c r="P7265" s="1" t="str">
        <f>IF(Table1[[#This Row],[quantity]]&gt;=6,"Bulk Order","-")</f>
        <v>-</v>
      </c>
    </row>
    <row r="7266" spans="1:16" ht="14.25" customHeight="1" x14ac:dyDescent="0.3">
      <c r="A7266" s="6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7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/>
      <c r="N7266" s="1" t="s">
        <v>23</v>
      </c>
      <c r="O7266" s="7">
        <f t="shared" si="228"/>
        <v>2270.0259999999998</v>
      </c>
      <c r="P7266" s="1" t="str">
        <f>IF(Table1[[#This Row],[quantity]]&gt;=6,"Bulk Order","-")</f>
        <v>-</v>
      </c>
    </row>
    <row r="7267" spans="1:16" ht="14.25" customHeight="1" x14ac:dyDescent="0.3">
      <c r="A7267" s="6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7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/>
      <c r="N7267" s="1" t="s">
        <v>34</v>
      </c>
      <c r="O7267" s="7">
        <f t="shared" si="228"/>
        <v>2764.1208000000001</v>
      </c>
      <c r="P7267" s="1" t="str">
        <f>IF(Table1[[#This Row],[quantity]]&gt;=6,"Bulk Order","-")</f>
        <v>-</v>
      </c>
    </row>
    <row r="7268" spans="1:16" ht="14.25" customHeight="1" x14ac:dyDescent="0.3">
      <c r="A7268" s="6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7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/>
      <c r="N7268" s="1" t="s">
        <v>48</v>
      </c>
      <c r="O7268" s="7">
        <f t="shared" si="228"/>
        <v>1922.0732999999998</v>
      </c>
      <c r="P7268" s="1" t="str">
        <f>IF(Table1[[#This Row],[quantity]]&gt;=6,"Bulk Order","-")</f>
        <v>-</v>
      </c>
    </row>
    <row r="7269" spans="1:16" ht="14.25" customHeight="1" x14ac:dyDescent="0.3">
      <c r="A7269" s="6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7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/>
      <c r="N7269" s="1" t="s">
        <v>17</v>
      </c>
      <c r="O7269" s="7">
        <f t="shared" si="228"/>
        <v>1559.3124</v>
      </c>
      <c r="P7269" s="1" t="str">
        <f>IF(Table1[[#This Row],[quantity]]&gt;=6,"Bulk Order","-")</f>
        <v>-</v>
      </c>
    </row>
    <row r="7270" spans="1:16" ht="14.25" customHeight="1" x14ac:dyDescent="0.3">
      <c r="A7270" s="6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7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/>
      <c r="N7270" s="1" t="s">
        <v>23</v>
      </c>
      <c r="O7270" s="7">
        <f t="shared" si="228"/>
        <v>3824.5620000000004</v>
      </c>
      <c r="P7270" s="1" t="str">
        <f>IF(Table1[[#This Row],[quantity]]&gt;=6,"Bulk Order","-")</f>
        <v>Bulk Order</v>
      </c>
    </row>
    <row r="7271" spans="1:16" ht="14.25" customHeight="1" x14ac:dyDescent="0.3">
      <c r="A7271" s="6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7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/>
      <c r="N7271" s="1" t="s">
        <v>39</v>
      </c>
      <c r="O7271" s="7">
        <f t="shared" si="228"/>
        <v>2399.0679999999998</v>
      </c>
      <c r="P7271" s="1" t="str">
        <f>IF(Table1[[#This Row],[quantity]]&gt;=6,"Bulk Order","-")</f>
        <v>-</v>
      </c>
    </row>
    <row r="7272" spans="1:16" ht="14.25" customHeight="1" x14ac:dyDescent="0.3">
      <c r="A7272" s="6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7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/>
      <c r="N7272" s="1" t="s">
        <v>23</v>
      </c>
      <c r="O7272" s="7">
        <f t="shared" si="228"/>
        <v>3126.9205000000002</v>
      </c>
      <c r="P7272" s="1" t="str">
        <f>IF(Table1[[#This Row],[quantity]]&gt;=6,"Bulk Order","-")</f>
        <v>-</v>
      </c>
    </row>
    <row r="7273" spans="1:16" ht="14.25" customHeight="1" x14ac:dyDescent="0.3">
      <c r="A7273" s="6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7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/>
      <c r="N7273" s="1" t="s">
        <v>48</v>
      </c>
      <c r="O7273" s="7">
        <f t="shared" si="228"/>
        <v>1297.6713</v>
      </c>
      <c r="P7273" s="1" t="str">
        <f>IF(Table1[[#This Row],[quantity]]&gt;=6,"Bulk Order","-")</f>
        <v>-</v>
      </c>
    </row>
    <row r="7274" spans="1:16" ht="14.25" customHeight="1" x14ac:dyDescent="0.3">
      <c r="A7274" s="6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7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/>
      <c r="N7274" s="1" t="s">
        <v>23</v>
      </c>
      <c r="O7274" s="7">
        <f t="shared" si="228"/>
        <v>928.61649999999997</v>
      </c>
      <c r="P7274" s="1" t="str">
        <f>IF(Table1[[#This Row],[quantity]]&gt;=6,"Bulk Order","-")</f>
        <v>Bulk Order</v>
      </c>
    </row>
    <row r="7275" spans="1:16" ht="14.25" customHeight="1" x14ac:dyDescent="0.3">
      <c r="A7275" s="6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7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/>
      <c r="N7275" s="1" t="s">
        <v>34</v>
      </c>
      <c r="O7275" s="7">
        <f t="shared" si="228"/>
        <v>2415.5262000000002</v>
      </c>
      <c r="P7275" s="1" t="str">
        <f>IF(Table1[[#This Row],[quantity]]&gt;=6,"Bulk Order","-")</f>
        <v>-</v>
      </c>
    </row>
    <row r="7276" spans="1:16" ht="14.25" customHeight="1" x14ac:dyDescent="0.3">
      <c r="A7276" s="6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7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/>
      <c r="N7276" s="1" t="s">
        <v>23</v>
      </c>
      <c r="O7276" s="7">
        <f t="shared" si="228"/>
        <v>3156.2662</v>
      </c>
      <c r="P7276" s="1" t="str">
        <f>IF(Table1[[#This Row],[quantity]]&gt;=6,"Bulk Order","-")</f>
        <v>-</v>
      </c>
    </row>
    <row r="7277" spans="1:16" ht="14.25" customHeight="1" x14ac:dyDescent="0.3">
      <c r="A7277" s="6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7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/>
      <c r="N7277" s="1" t="s">
        <v>48</v>
      </c>
      <c r="O7277" s="7">
        <f t="shared" si="228"/>
        <v>1954.567</v>
      </c>
      <c r="P7277" s="1" t="str">
        <f>IF(Table1[[#This Row],[quantity]]&gt;=6,"Bulk Order","-")</f>
        <v>-</v>
      </c>
    </row>
    <row r="7278" spans="1:16" ht="14.25" customHeight="1" x14ac:dyDescent="0.3">
      <c r="A7278" s="6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7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/>
      <c r="N7278" s="1" t="s">
        <v>39</v>
      </c>
      <c r="O7278" s="7">
        <f t="shared" si="228"/>
        <v>1394.2950000000001</v>
      </c>
      <c r="P7278" s="1" t="str">
        <f>IF(Table1[[#This Row],[quantity]]&gt;=6,"Bulk Order","-")</f>
        <v>-</v>
      </c>
    </row>
    <row r="7279" spans="1:16" ht="14.25" customHeight="1" x14ac:dyDescent="0.3">
      <c r="A7279" s="6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7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/>
      <c r="N7279" s="1" t="s">
        <v>28</v>
      </c>
      <c r="O7279" s="7">
        <f t="shared" si="228"/>
        <v>3048.3996999999999</v>
      </c>
      <c r="P7279" s="1" t="str">
        <f>IF(Table1[[#This Row],[quantity]]&gt;=6,"Bulk Order","-")</f>
        <v>-</v>
      </c>
    </row>
    <row r="7280" spans="1:16" ht="14.25" customHeight="1" x14ac:dyDescent="0.3">
      <c r="A7280" s="6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7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/>
      <c r="N7280" s="1" t="s">
        <v>48</v>
      </c>
      <c r="O7280" s="7">
        <f t="shared" si="228"/>
        <v>1202.7197999999999</v>
      </c>
      <c r="P7280" s="1" t="str">
        <f>IF(Table1[[#This Row],[quantity]]&gt;=6,"Bulk Order","-")</f>
        <v>Bulk Order</v>
      </c>
    </row>
    <row r="7281" spans="1:16" ht="14.25" customHeight="1" x14ac:dyDescent="0.3">
      <c r="A7281" s="6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7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/>
      <c r="N7281" s="1" t="s">
        <v>23</v>
      </c>
      <c r="O7281" s="7">
        <f t="shared" si="228"/>
        <v>1864.3631999999998</v>
      </c>
      <c r="P7281" s="1" t="str">
        <f>IF(Table1[[#This Row],[quantity]]&gt;=6,"Bulk Order","-")</f>
        <v>Bulk Order</v>
      </c>
    </row>
    <row r="7282" spans="1:16" ht="14.25" customHeight="1" x14ac:dyDescent="0.3">
      <c r="A7282" s="6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7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/>
      <c r="N7282" s="1" t="s">
        <v>23</v>
      </c>
      <c r="O7282" s="7">
        <f t="shared" si="228"/>
        <v>1585.2239999999999</v>
      </c>
      <c r="P7282" s="1" t="str">
        <f>IF(Table1[[#This Row],[quantity]]&gt;=6,"Bulk Order","-")</f>
        <v>-</v>
      </c>
    </row>
    <row r="7283" spans="1:16" ht="14.25" customHeight="1" x14ac:dyDescent="0.3">
      <c r="A7283" s="6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7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/>
      <c r="N7283" s="1" t="s">
        <v>34</v>
      </c>
      <c r="O7283" s="7">
        <f t="shared" si="228"/>
        <v>1738.9151999999999</v>
      </c>
      <c r="P7283" s="1" t="str">
        <f>IF(Table1[[#This Row],[quantity]]&gt;=6,"Bulk Order","-")</f>
        <v>-</v>
      </c>
    </row>
    <row r="7284" spans="1:16" ht="14.25" customHeight="1" x14ac:dyDescent="0.3">
      <c r="A7284" s="6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7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/>
      <c r="N7284" s="1" t="s">
        <v>34</v>
      </c>
      <c r="O7284" s="7">
        <f t="shared" si="228"/>
        <v>579.29369999999994</v>
      </c>
      <c r="P7284" s="1" t="str">
        <f>IF(Table1[[#This Row],[quantity]]&gt;=6,"Bulk Order","-")</f>
        <v>Bulk Order</v>
      </c>
    </row>
    <row r="7285" spans="1:16" ht="14.25" customHeight="1" x14ac:dyDescent="0.3">
      <c r="A7285" s="6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7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/>
      <c r="N7285" s="1" t="s">
        <v>17</v>
      </c>
      <c r="O7285" s="7">
        <f t="shared" si="228"/>
        <v>2232.0659999999998</v>
      </c>
      <c r="P7285" s="1" t="str">
        <f>IF(Table1[[#This Row],[quantity]]&gt;=6,"Bulk Order","-")</f>
        <v>-</v>
      </c>
    </row>
    <row r="7286" spans="1:16" ht="14.25" customHeight="1" x14ac:dyDescent="0.3">
      <c r="A7286" s="6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7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/>
      <c r="N7286" s="1" t="s">
        <v>48</v>
      </c>
      <c r="O7286" s="7">
        <f t="shared" si="228"/>
        <v>904.91249999999991</v>
      </c>
      <c r="P7286" s="1" t="str">
        <f>IF(Table1[[#This Row],[quantity]]&gt;=6,"Bulk Order","-")</f>
        <v>-</v>
      </c>
    </row>
    <row r="7287" spans="1:16" ht="14.25" customHeight="1" x14ac:dyDescent="0.3">
      <c r="A7287" s="6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7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/>
      <c r="N7287" s="1" t="s">
        <v>28</v>
      </c>
      <c r="O7287" s="7">
        <f t="shared" si="228"/>
        <v>2356</v>
      </c>
      <c r="P7287" s="1" t="str">
        <f>IF(Table1[[#This Row],[quantity]]&gt;=6,"Bulk Order","-")</f>
        <v>-</v>
      </c>
    </row>
    <row r="7288" spans="1:16" ht="14.25" customHeight="1" x14ac:dyDescent="0.3">
      <c r="A7288" s="6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7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/>
      <c r="N7288" s="1" t="s">
        <v>34</v>
      </c>
      <c r="O7288" s="7">
        <f t="shared" si="228"/>
        <v>1008.5755</v>
      </c>
      <c r="P7288" s="1" t="str">
        <f>IF(Table1[[#This Row],[quantity]]&gt;=6,"Bulk Order","-")</f>
        <v>-</v>
      </c>
    </row>
    <row r="7289" spans="1:16" ht="14.25" customHeight="1" x14ac:dyDescent="0.3">
      <c r="A7289" s="6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7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/>
      <c r="N7289" s="1" t="s">
        <v>17</v>
      </c>
      <c r="O7289" s="7">
        <f t="shared" si="228"/>
        <v>3278.7356</v>
      </c>
      <c r="P7289" s="1" t="str">
        <f>IF(Table1[[#This Row],[quantity]]&gt;=6,"Bulk Order","-")</f>
        <v>-</v>
      </c>
    </row>
    <row r="7290" spans="1:16" ht="14.25" customHeight="1" x14ac:dyDescent="0.3">
      <c r="A7290" s="6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7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/>
      <c r="N7290" s="1" t="s">
        <v>48</v>
      </c>
      <c r="O7290" s="7">
        <f t="shared" si="228"/>
        <v>4667.2359999999999</v>
      </c>
      <c r="P7290" s="1" t="str">
        <f>IF(Table1[[#This Row],[quantity]]&gt;=6,"Bulk Order","-")</f>
        <v>Bulk Order</v>
      </c>
    </row>
    <row r="7291" spans="1:16" ht="14.25" customHeight="1" x14ac:dyDescent="0.3">
      <c r="A7291" s="6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7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/>
      <c r="N7291" s="1" t="s">
        <v>39</v>
      </c>
      <c r="O7291" s="7">
        <f t="shared" si="228"/>
        <v>3337.0568000000003</v>
      </c>
      <c r="P7291" s="1" t="str">
        <f>IF(Table1[[#This Row],[quantity]]&gt;=6,"Bulk Order","-")</f>
        <v>-</v>
      </c>
    </row>
    <row r="7292" spans="1:16" ht="14.25" customHeight="1" x14ac:dyDescent="0.3">
      <c r="A7292" s="6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7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/>
      <c r="N7292" s="1" t="s">
        <v>48</v>
      </c>
      <c r="O7292" s="7">
        <f t="shared" si="228"/>
        <v>3592.4759999999997</v>
      </c>
      <c r="P7292" s="1" t="str">
        <f>IF(Table1[[#This Row],[quantity]]&gt;=6,"Bulk Order","-")</f>
        <v>Bulk Order</v>
      </c>
    </row>
    <row r="7293" spans="1:16" ht="14.25" customHeight="1" x14ac:dyDescent="0.3">
      <c r="A7293" s="6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7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/>
      <c r="N7293" s="1" t="s">
        <v>17</v>
      </c>
      <c r="O7293" s="7">
        <f t="shared" si="228"/>
        <v>643.27199999999993</v>
      </c>
      <c r="P7293" s="1" t="str">
        <f>IF(Table1[[#This Row],[quantity]]&gt;=6,"Bulk Order","-")</f>
        <v>Bulk Order</v>
      </c>
    </row>
    <row r="7294" spans="1:16" ht="14.25" customHeight="1" x14ac:dyDescent="0.3">
      <c r="A7294" s="6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7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/>
      <c r="N7294" s="1" t="s">
        <v>34</v>
      </c>
      <c r="O7294" s="7">
        <f t="shared" si="228"/>
        <v>3175.9296000000004</v>
      </c>
      <c r="P7294" s="1" t="str">
        <f>IF(Table1[[#This Row],[quantity]]&gt;=6,"Bulk Order","-")</f>
        <v>-</v>
      </c>
    </row>
    <row r="7295" spans="1:16" ht="14.25" customHeight="1" x14ac:dyDescent="0.3">
      <c r="A7295" s="6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7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/>
      <c r="N7295" s="1" t="s">
        <v>39</v>
      </c>
      <c r="O7295" s="7">
        <f t="shared" si="228"/>
        <v>540.60379999999998</v>
      </c>
      <c r="P7295" s="1" t="str">
        <f>IF(Table1[[#This Row],[quantity]]&gt;=6,"Bulk Order","-")</f>
        <v>Bulk Order</v>
      </c>
    </row>
    <row r="7296" spans="1:16" ht="14.25" customHeight="1" x14ac:dyDescent="0.3">
      <c r="A7296" s="6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7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/>
      <c r="N7296" s="1" t="s">
        <v>23</v>
      </c>
      <c r="O7296" s="7">
        <f t="shared" si="228"/>
        <v>1623.1396</v>
      </c>
      <c r="P7296" s="1" t="str">
        <f>IF(Table1[[#This Row],[quantity]]&gt;=6,"Bulk Order","-")</f>
        <v>-</v>
      </c>
    </row>
    <row r="7297" spans="1:16" ht="14.25" customHeight="1" x14ac:dyDescent="0.3">
      <c r="A7297" s="6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7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/>
      <c r="N7297" s="1" t="s">
        <v>34</v>
      </c>
      <c r="O7297" s="7">
        <f t="shared" si="228"/>
        <v>1118.3391999999999</v>
      </c>
      <c r="P7297" s="1" t="str">
        <f>IF(Table1[[#This Row],[quantity]]&gt;=6,"Bulk Order","-")</f>
        <v>-</v>
      </c>
    </row>
    <row r="7298" spans="1:16" ht="14.25" customHeight="1" x14ac:dyDescent="0.3">
      <c r="A7298" s="6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7"/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/>
      <c r="N7298" s="1" t="s">
        <v>28</v>
      </c>
      <c r="O7298" s="7">
        <f t="shared" si="228"/>
        <v>3628.1260000000002</v>
      </c>
      <c r="P7298" s="1" t="str">
        <f>IF(Table1[[#This Row],[quantity]]&gt;=6,"Bulk Order","-")</f>
        <v>-</v>
      </c>
    </row>
    <row r="7299" spans="1:16" ht="14.25" customHeight="1" x14ac:dyDescent="0.3">
      <c r="A7299" s="6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ref="F7299:F7362" si="229">D7299*E7299</f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/>
      <c r="N7299" s="1" t="s">
        <v>17</v>
      </c>
      <c r="O7299" s="7">
        <f t="shared" ref="O7299:O7362" si="230">D7299-F7299</f>
        <v>2925.9866999999999</v>
      </c>
      <c r="P7299" s="1" t="str">
        <f>IF(Table1[[#This Row],[quantity]]&gt;=6,"Bulk Order","-")</f>
        <v>Bulk Order</v>
      </c>
    </row>
    <row r="7300" spans="1:16" ht="14.25" customHeight="1" x14ac:dyDescent="0.3">
      <c r="A7300" s="6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9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/>
      <c r="N7300" s="1" t="s">
        <v>48</v>
      </c>
      <c r="O7300" s="7">
        <f t="shared" si="230"/>
        <v>2118.1440000000002</v>
      </c>
      <c r="P7300" s="1" t="str">
        <f>IF(Table1[[#This Row],[quantity]]&gt;=6,"Bulk Order","-")</f>
        <v>Bulk Order</v>
      </c>
    </row>
    <row r="7301" spans="1:16" ht="14.25" customHeight="1" x14ac:dyDescent="0.3">
      <c r="A7301" s="6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9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/>
      <c r="N7301" s="1" t="s">
        <v>28</v>
      </c>
      <c r="O7301" s="7">
        <f t="shared" si="230"/>
        <v>2693.223</v>
      </c>
      <c r="P7301" s="1" t="str">
        <f>IF(Table1[[#This Row],[quantity]]&gt;=6,"Bulk Order","-")</f>
        <v>-</v>
      </c>
    </row>
    <row r="7302" spans="1:16" ht="14.25" customHeight="1" x14ac:dyDescent="0.3">
      <c r="A7302" s="6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9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/>
      <c r="N7302" s="1" t="s">
        <v>28</v>
      </c>
      <c r="O7302" s="7">
        <f t="shared" si="230"/>
        <v>1860.5339999999999</v>
      </c>
      <c r="P7302" s="1" t="str">
        <f>IF(Table1[[#This Row],[quantity]]&gt;=6,"Bulk Order","-")</f>
        <v>Bulk Order</v>
      </c>
    </row>
    <row r="7303" spans="1:16" ht="14.25" customHeight="1" x14ac:dyDescent="0.3">
      <c r="A7303" s="6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9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/>
      <c r="N7303" s="1" t="s">
        <v>39</v>
      </c>
      <c r="O7303" s="7">
        <f t="shared" si="230"/>
        <v>2874.2383999999997</v>
      </c>
      <c r="P7303" s="1" t="str">
        <f>IF(Table1[[#This Row],[quantity]]&gt;=6,"Bulk Order","-")</f>
        <v>-</v>
      </c>
    </row>
    <row r="7304" spans="1:16" ht="14.25" customHeight="1" x14ac:dyDescent="0.3">
      <c r="A7304" s="6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9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/>
      <c r="N7304" s="1" t="s">
        <v>39</v>
      </c>
      <c r="O7304" s="7">
        <f t="shared" si="230"/>
        <v>239.54249999999999</v>
      </c>
      <c r="P7304" s="1" t="str">
        <f>IF(Table1[[#This Row],[quantity]]&gt;=6,"Bulk Order","-")</f>
        <v>Bulk Order</v>
      </c>
    </row>
    <row r="7305" spans="1:16" ht="14.25" customHeight="1" x14ac:dyDescent="0.3">
      <c r="A7305" s="6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9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/>
      <c r="N7305" s="1" t="s">
        <v>23</v>
      </c>
      <c r="O7305" s="7">
        <f t="shared" si="230"/>
        <v>3404.3865000000005</v>
      </c>
      <c r="P7305" s="1" t="str">
        <f>IF(Table1[[#This Row],[quantity]]&gt;=6,"Bulk Order","-")</f>
        <v>Bulk Order</v>
      </c>
    </row>
    <row r="7306" spans="1:16" ht="14.25" customHeight="1" x14ac:dyDescent="0.3">
      <c r="A7306" s="6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9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/>
      <c r="N7306" s="1" t="s">
        <v>28</v>
      </c>
      <c r="O7306" s="7">
        <f t="shared" si="230"/>
        <v>2523.7887999999998</v>
      </c>
      <c r="P7306" s="1" t="str">
        <f>IF(Table1[[#This Row],[quantity]]&gt;=6,"Bulk Order","-")</f>
        <v>-</v>
      </c>
    </row>
    <row r="7307" spans="1:16" ht="14.25" customHeight="1" x14ac:dyDescent="0.3">
      <c r="A7307" s="6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9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/>
      <c r="N7307" s="1" t="s">
        <v>23</v>
      </c>
      <c r="O7307" s="7">
        <f t="shared" si="230"/>
        <v>2883.3119999999999</v>
      </c>
      <c r="P7307" s="1" t="str">
        <f>IF(Table1[[#This Row],[quantity]]&gt;=6,"Bulk Order","-")</f>
        <v>-</v>
      </c>
    </row>
    <row r="7308" spans="1:16" ht="14.25" customHeight="1" x14ac:dyDescent="0.3">
      <c r="A7308" s="6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9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/>
      <c r="N7308" s="1" t="s">
        <v>34</v>
      </c>
      <c r="O7308" s="7">
        <f t="shared" si="230"/>
        <v>1124.249</v>
      </c>
      <c r="P7308" s="1" t="str">
        <f>IF(Table1[[#This Row],[quantity]]&gt;=6,"Bulk Order","-")</f>
        <v>-</v>
      </c>
    </row>
    <row r="7309" spans="1:16" ht="14.25" customHeight="1" x14ac:dyDescent="0.3">
      <c r="A7309" s="6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9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/>
      <c r="N7309" s="1" t="s">
        <v>17</v>
      </c>
      <c r="O7309" s="7">
        <f t="shared" si="230"/>
        <v>1110.4308000000001</v>
      </c>
      <c r="P7309" s="1" t="str">
        <f>IF(Table1[[#This Row],[quantity]]&gt;=6,"Bulk Order","-")</f>
        <v>-</v>
      </c>
    </row>
    <row r="7310" spans="1:16" ht="14.25" customHeight="1" x14ac:dyDescent="0.3">
      <c r="A7310" s="6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9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/>
      <c r="N7310" s="1" t="s">
        <v>28</v>
      </c>
      <c r="O7310" s="7">
        <f t="shared" si="230"/>
        <v>1230.8595</v>
      </c>
      <c r="P7310" s="1" t="str">
        <f>IF(Table1[[#This Row],[quantity]]&gt;=6,"Bulk Order","-")</f>
        <v>Bulk Order</v>
      </c>
    </row>
    <row r="7311" spans="1:16" ht="14.25" customHeight="1" x14ac:dyDescent="0.3">
      <c r="A7311" s="6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9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/>
      <c r="N7311" s="1" t="s">
        <v>48</v>
      </c>
      <c r="O7311" s="7">
        <f t="shared" si="230"/>
        <v>1490.4276</v>
      </c>
      <c r="P7311" s="1" t="str">
        <f>IF(Table1[[#This Row],[quantity]]&gt;=6,"Bulk Order","-")</f>
        <v>Bulk Order</v>
      </c>
    </row>
    <row r="7312" spans="1:16" ht="14.25" customHeight="1" x14ac:dyDescent="0.3">
      <c r="A7312" s="6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9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/>
      <c r="N7312" s="1" t="s">
        <v>17</v>
      </c>
      <c r="O7312" s="7">
        <f t="shared" si="230"/>
        <v>830.70519999999999</v>
      </c>
      <c r="P7312" s="1" t="str">
        <f>IF(Table1[[#This Row],[quantity]]&gt;=6,"Bulk Order","-")</f>
        <v>-</v>
      </c>
    </row>
    <row r="7313" spans="1:16" ht="14.25" customHeight="1" x14ac:dyDescent="0.3">
      <c r="A7313" s="6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9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/>
      <c r="N7313" s="1" t="s">
        <v>23</v>
      </c>
      <c r="O7313" s="7">
        <f t="shared" si="230"/>
        <v>1532.78</v>
      </c>
      <c r="P7313" s="1" t="str">
        <f>IF(Table1[[#This Row],[quantity]]&gt;=6,"Bulk Order","-")</f>
        <v>-</v>
      </c>
    </row>
    <row r="7314" spans="1:16" ht="14.25" customHeight="1" x14ac:dyDescent="0.3">
      <c r="A7314" s="6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9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/>
      <c r="N7314" s="1" t="s">
        <v>17</v>
      </c>
      <c r="O7314" s="7">
        <f t="shared" si="230"/>
        <v>2468.9628000000002</v>
      </c>
      <c r="P7314" s="1" t="str">
        <f>IF(Table1[[#This Row],[quantity]]&gt;=6,"Bulk Order","-")</f>
        <v>-</v>
      </c>
    </row>
    <row r="7315" spans="1:16" ht="14.25" customHeight="1" x14ac:dyDescent="0.3">
      <c r="A7315" s="6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9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/>
      <c r="N7315" s="1" t="s">
        <v>48</v>
      </c>
      <c r="O7315" s="7">
        <f t="shared" si="230"/>
        <v>4643.2583999999997</v>
      </c>
      <c r="P7315" s="1" t="str">
        <f>IF(Table1[[#This Row],[quantity]]&gt;=6,"Bulk Order","-")</f>
        <v>-</v>
      </c>
    </row>
    <row r="7316" spans="1:16" ht="14.25" customHeight="1" x14ac:dyDescent="0.3">
      <c r="A7316" s="6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9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/>
      <c r="N7316" s="1" t="s">
        <v>39</v>
      </c>
      <c r="O7316" s="7">
        <f t="shared" si="230"/>
        <v>328.71519999999998</v>
      </c>
      <c r="P7316" s="1" t="str">
        <f>IF(Table1[[#This Row],[quantity]]&gt;=6,"Bulk Order","-")</f>
        <v>-</v>
      </c>
    </row>
    <row r="7317" spans="1:16" ht="14.25" customHeight="1" x14ac:dyDescent="0.3">
      <c r="A7317" s="6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9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/>
      <c r="N7317" s="1" t="s">
        <v>48</v>
      </c>
      <c r="O7317" s="7">
        <f t="shared" si="230"/>
        <v>1169.672</v>
      </c>
      <c r="P7317" s="1" t="str">
        <f>IF(Table1[[#This Row],[quantity]]&gt;=6,"Bulk Order","-")</f>
        <v>Bulk Order</v>
      </c>
    </row>
    <row r="7318" spans="1:16" ht="14.25" customHeight="1" x14ac:dyDescent="0.3">
      <c r="A7318" s="6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9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/>
      <c r="N7318" s="1" t="s">
        <v>39</v>
      </c>
      <c r="O7318" s="7">
        <f t="shared" si="230"/>
        <v>809.74199999999996</v>
      </c>
      <c r="P7318" s="1" t="str">
        <f>IF(Table1[[#This Row],[quantity]]&gt;=6,"Bulk Order","-")</f>
        <v>Bulk Order</v>
      </c>
    </row>
    <row r="7319" spans="1:16" ht="14.25" customHeight="1" x14ac:dyDescent="0.3">
      <c r="A7319" s="6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9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/>
      <c r="N7319" s="1" t="s">
        <v>39</v>
      </c>
      <c r="O7319" s="7">
        <f t="shared" si="230"/>
        <v>1592.2470000000001</v>
      </c>
      <c r="P7319" s="1" t="str">
        <f>IF(Table1[[#This Row],[quantity]]&gt;=6,"Bulk Order","-")</f>
        <v>Bulk Order</v>
      </c>
    </row>
    <row r="7320" spans="1:16" ht="14.25" customHeight="1" x14ac:dyDescent="0.3">
      <c r="A7320" s="6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9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/>
      <c r="N7320" s="1" t="s">
        <v>17</v>
      </c>
      <c r="O7320" s="7">
        <f t="shared" si="230"/>
        <v>1765.1843999999999</v>
      </c>
      <c r="P7320" s="1" t="str">
        <f>IF(Table1[[#This Row],[quantity]]&gt;=6,"Bulk Order","-")</f>
        <v>Bulk Order</v>
      </c>
    </row>
    <row r="7321" spans="1:16" ht="14.25" customHeight="1" x14ac:dyDescent="0.3">
      <c r="A7321" s="6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9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/>
      <c r="N7321" s="1" t="s">
        <v>39</v>
      </c>
      <c r="O7321" s="7">
        <f t="shared" si="230"/>
        <v>1906.5930000000001</v>
      </c>
      <c r="P7321" s="1" t="str">
        <f>IF(Table1[[#This Row],[quantity]]&gt;=6,"Bulk Order","-")</f>
        <v>Bulk Order</v>
      </c>
    </row>
    <row r="7322" spans="1:16" ht="14.25" customHeight="1" x14ac:dyDescent="0.3">
      <c r="A7322" s="6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9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/>
      <c r="N7322" s="1" t="s">
        <v>17</v>
      </c>
      <c r="O7322" s="7">
        <f t="shared" si="230"/>
        <v>3955.3816000000002</v>
      </c>
      <c r="P7322" s="1" t="str">
        <f>IF(Table1[[#This Row],[quantity]]&gt;=6,"Bulk Order","-")</f>
        <v>-</v>
      </c>
    </row>
    <row r="7323" spans="1:16" ht="14.25" customHeight="1" x14ac:dyDescent="0.3">
      <c r="A7323" s="6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9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/>
      <c r="N7323" s="1" t="s">
        <v>34</v>
      </c>
      <c r="O7323" s="7">
        <f t="shared" si="230"/>
        <v>1143.3842999999999</v>
      </c>
      <c r="P7323" s="1" t="str">
        <f>IF(Table1[[#This Row],[quantity]]&gt;=6,"Bulk Order","-")</f>
        <v>-</v>
      </c>
    </row>
    <row r="7324" spans="1:16" ht="14.25" customHeight="1" x14ac:dyDescent="0.3">
      <c r="A7324" s="6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9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/>
      <c r="N7324" s="1" t="s">
        <v>48</v>
      </c>
      <c r="O7324" s="7">
        <f t="shared" si="230"/>
        <v>1485.4840000000002</v>
      </c>
      <c r="P7324" s="1" t="str">
        <f>IF(Table1[[#This Row],[quantity]]&gt;=6,"Bulk Order","-")</f>
        <v>Bulk Order</v>
      </c>
    </row>
    <row r="7325" spans="1:16" ht="14.25" customHeight="1" x14ac:dyDescent="0.3">
      <c r="A7325" s="6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9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/>
      <c r="N7325" s="1" t="s">
        <v>48</v>
      </c>
      <c r="O7325" s="7">
        <f t="shared" si="230"/>
        <v>2336.346</v>
      </c>
      <c r="P7325" s="1" t="str">
        <f>IF(Table1[[#This Row],[quantity]]&gt;=6,"Bulk Order","-")</f>
        <v>Bulk Order</v>
      </c>
    </row>
    <row r="7326" spans="1:16" ht="14.25" customHeight="1" x14ac:dyDescent="0.3">
      <c r="A7326" s="6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9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/>
      <c r="N7326" s="1" t="s">
        <v>39</v>
      </c>
      <c r="O7326" s="7">
        <f t="shared" si="230"/>
        <v>2009.106</v>
      </c>
      <c r="P7326" s="1" t="str">
        <f>IF(Table1[[#This Row],[quantity]]&gt;=6,"Bulk Order","-")</f>
        <v>Bulk Order</v>
      </c>
    </row>
    <row r="7327" spans="1:16" ht="14.25" customHeight="1" x14ac:dyDescent="0.3">
      <c r="A7327" s="6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9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/>
      <c r="N7327" s="1" t="s">
        <v>39</v>
      </c>
      <c r="O7327" s="7">
        <f t="shared" si="230"/>
        <v>2631.3117000000002</v>
      </c>
      <c r="P7327" s="1" t="str">
        <f>IF(Table1[[#This Row],[quantity]]&gt;=6,"Bulk Order","-")</f>
        <v>Bulk Order</v>
      </c>
    </row>
    <row r="7328" spans="1:16" ht="14.25" customHeight="1" x14ac:dyDescent="0.3">
      <c r="A7328" s="6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9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/>
      <c r="N7328" s="1" t="s">
        <v>34</v>
      </c>
      <c r="O7328" s="7">
        <f t="shared" si="230"/>
        <v>2979.4751999999999</v>
      </c>
      <c r="P7328" s="1" t="str">
        <f>IF(Table1[[#This Row],[quantity]]&gt;=6,"Bulk Order","-")</f>
        <v>-</v>
      </c>
    </row>
    <row r="7329" spans="1:16" ht="14.25" customHeight="1" x14ac:dyDescent="0.3">
      <c r="A7329" s="6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9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/>
      <c r="N7329" s="1" t="s">
        <v>23</v>
      </c>
      <c r="O7329" s="7">
        <f t="shared" si="230"/>
        <v>2368.8674999999998</v>
      </c>
      <c r="P7329" s="1" t="str">
        <f>IF(Table1[[#This Row],[quantity]]&gt;=6,"Bulk Order","-")</f>
        <v>Bulk Order</v>
      </c>
    </row>
    <row r="7330" spans="1:16" ht="14.25" customHeight="1" x14ac:dyDescent="0.3">
      <c r="A7330" s="6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9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/>
      <c r="N7330" s="1" t="s">
        <v>34</v>
      </c>
      <c r="O7330" s="7">
        <f t="shared" si="230"/>
        <v>3465.1927999999998</v>
      </c>
      <c r="P7330" s="1" t="str">
        <f>IF(Table1[[#This Row],[quantity]]&gt;=6,"Bulk Order","-")</f>
        <v>-</v>
      </c>
    </row>
    <row r="7331" spans="1:16" ht="14.25" customHeight="1" x14ac:dyDescent="0.3">
      <c r="A7331" s="6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9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/>
      <c r="N7331" s="1" t="s">
        <v>23</v>
      </c>
      <c r="O7331" s="7">
        <f t="shared" si="230"/>
        <v>1330.182</v>
      </c>
      <c r="P7331" s="1" t="str">
        <f>IF(Table1[[#This Row],[quantity]]&gt;=6,"Bulk Order","-")</f>
        <v>Bulk Order</v>
      </c>
    </row>
    <row r="7332" spans="1:16" ht="14.25" customHeight="1" x14ac:dyDescent="0.3">
      <c r="A7332" s="6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9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/>
      <c r="N7332" s="1" t="s">
        <v>17</v>
      </c>
      <c r="O7332" s="7">
        <f t="shared" si="230"/>
        <v>425.74439999999998</v>
      </c>
      <c r="P7332" s="1" t="str">
        <f>IF(Table1[[#This Row],[quantity]]&gt;=6,"Bulk Order","-")</f>
        <v>-</v>
      </c>
    </row>
    <row r="7333" spans="1:16" ht="14.25" customHeight="1" x14ac:dyDescent="0.3">
      <c r="A7333" s="6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9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/>
      <c r="N7333" s="1" t="s">
        <v>23</v>
      </c>
      <c r="O7333" s="7">
        <f t="shared" si="230"/>
        <v>3127.8939999999998</v>
      </c>
      <c r="P7333" s="1" t="str">
        <f>IF(Table1[[#This Row],[quantity]]&gt;=6,"Bulk Order","-")</f>
        <v>-</v>
      </c>
    </row>
    <row r="7334" spans="1:16" ht="14.25" customHeight="1" x14ac:dyDescent="0.3">
      <c r="A7334" s="6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9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/>
      <c r="N7334" s="1" t="s">
        <v>28</v>
      </c>
      <c r="O7334" s="7">
        <f t="shared" si="230"/>
        <v>1263.5776000000001</v>
      </c>
      <c r="P7334" s="1" t="str">
        <f>IF(Table1[[#This Row],[quantity]]&gt;=6,"Bulk Order","-")</f>
        <v>-</v>
      </c>
    </row>
    <row r="7335" spans="1:16" ht="14.25" customHeight="1" x14ac:dyDescent="0.3">
      <c r="A7335" s="6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9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/>
      <c r="N7335" s="1" t="s">
        <v>23</v>
      </c>
      <c r="O7335" s="7">
        <f t="shared" si="230"/>
        <v>2138.7015000000001</v>
      </c>
      <c r="P7335" s="1" t="str">
        <f>IF(Table1[[#This Row],[quantity]]&gt;=6,"Bulk Order","-")</f>
        <v>Bulk Order</v>
      </c>
    </row>
    <row r="7336" spans="1:16" ht="14.25" customHeight="1" x14ac:dyDescent="0.3">
      <c r="A7336" s="6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9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/>
      <c r="N7336" s="1" t="s">
        <v>34</v>
      </c>
      <c r="O7336" s="7">
        <f t="shared" si="230"/>
        <v>3452.9225999999999</v>
      </c>
      <c r="P7336" s="1" t="str">
        <f>IF(Table1[[#This Row],[quantity]]&gt;=6,"Bulk Order","-")</f>
        <v>Bulk Order</v>
      </c>
    </row>
    <row r="7337" spans="1:16" ht="14.25" customHeight="1" x14ac:dyDescent="0.3">
      <c r="A7337" s="6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9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/>
      <c r="N7337" s="1" t="s">
        <v>34</v>
      </c>
      <c r="O7337" s="7">
        <f t="shared" si="230"/>
        <v>1666.8624000000002</v>
      </c>
      <c r="P7337" s="1" t="str">
        <f>IF(Table1[[#This Row],[quantity]]&gt;=6,"Bulk Order","-")</f>
        <v>Bulk Order</v>
      </c>
    </row>
    <row r="7338" spans="1:16" ht="14.25" customHeight="1" x14ac:dyDescent="0.3">
      <c r="A7338" s="6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9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/>
      <c r="N7338" s="1" t="s">
        <v>48</v>
      </c>
      <c r="O7338" s="7">
        <f t="shared" si="230"/>
        <v>1493.6740000000002</v>
      </c>
      <c r="P7338" s="1" t="str">
        <f>IF(Table1[[#This Row],[quantity]]&gt;=6,"Bulk Order","-")</f>
        <v>-</v>
      </c>
    </row>
    <row r="7339" spans="1:16" ht="14.25" customHeight="1" x14ac:dyDescent="0.3">
      <c r="A7339" s="6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9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/>
      <c r="N7339" s="1" t="s">
        <v>48</v>
      </c>
      <c r="O7339" s="7">
        <f t="shared" si="230"/>
        <v>3363.8550000000005</v>
      </c>
      <c r="P7339" s="1" t="str">
        <f>IF(Table1[[#This Row],[quantity]]&gt;=6,"Bulk Order","-")</f>
        <v>-</v>
      </c>
    </row>
    <row r="7340" spans="1:16" ht="14.25" customHeight="1" x14ac:dyDescent="0.3">
      <c r="A7340" s="6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9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/>
      <c r="N7340" s="1" t="s">
        <v>34</v>
      </c>
      <c r="O7340" s="7">
        <f t="shared" si="230"/>
        <v>2602.4840999999997</v>
      </c>
      <c r="P7340" s="1" t="str">
        <f>IF(Table1[[#This Row],[quantity]]&gt;=6,"Bulk Order","-")</f>
        <v>-</v>
      </c>
    </row>
    <row r="7341" spans="1:16" ht="14.25" customHeight="1" x14ac:dyDescent="0.3">
      <c r="A7341" s="6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9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/>
      <c r="N7341" s="1" t="s">
        <v>34</v>
      </c>
      <c r="O7341" s="7">
        <f t="shared" si="230"/>
        <v>3206.0725000000002</v>
      </c>
      <c r="P7341" s="1" t="str">
        <f>IF(Table1[[#This Row],[quantity]]&gt;=6,"Bulk Order","-")</f>
        <v>Bulk Order</v>
      </c>
    </row>
    <row r="7342" spans="1:16" ht="14.25" customHeight="1" x14ac:dyDescent="0.3">
      <c r="A7342" s="6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9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/>
      <c r="N7342" s="1" t="s">
        <v>48</v>
      </c>
      <c r="O7342" s="7">
        <f t="shared" si="230"/>
        <v>2187.3294000000001</v>
      </c>
      <c r="P7342" s="1" t="str">
        <f>IF(Table1[[#This Row],[quantity]]&gt;=6,"Bulk Order","-")</f>
        <v>-</v>
      </c>
    </row>
    <row r="7343" spans="1:16" ht="14.25" customHeight="1" x14ac:dyDescent="0.3">
      <c r="A7343" s="6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9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/>
      <c r="N7343" s="1" t="s">
        <v>34</v>
      </c>
      <c r="O7343" s="7">
        <f t="shared" si="230"/>
        <v>2609.2169999999996</v>
      </c>
      <c r="P7343" s="1" t="str">
        <f>IF(Table1[[#This Row],[quantity]]&gt;=6,"Bulk Order","-")</f>
        <v>Bulk Order</v>
      </c>
    </row>
    <row r="7344" spans="1:16" ht="14.25" customHeight="1" x14ac:dyDescent="0.3">
      <c r="A7344" s="6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9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/>
      <c r="N7344" s="1" t="s">
        <v>34</v>
      </c>
      <c r="O7344" s="7">
        <f t="shared" si="230"/>
        <v>3003.5043000000001</v>
      </c>
      <c r="P7344" s="1" t="str">
        <f>IF(Table1[[#This Row],[quantity]]&gt;=6,"Bulk Order","-")</f>
        <v>-</v>
      </c>
    </row>
    <row r="7345" spans="1:16" ht="14.25" customHeight="1" x14ac:dyDescent="0.3">
      <c r="A7345" s="6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9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/>
      <c r="N7345" s="1" t="s">
        <v>28</v>
      </c>
      <c r="O7345" s="7">
        <f t="shared" si="230"/>
        <v>1393.5363</v>
      </c>
      <c r="P7345" s="1" t="str">
        <f>IF(Table1[[#This Row],[quantity]]&gt;=6,"Bulk Order","-")</f>
        <v>Bulk Order</v>
      </c>
    </row>
    <row r="7346" spans="1:16" ht="14.25" customHeight="1" x14ac:dyDescent="0.3">
      <c r="A7346" s="6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9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/>
      <c r="N7346" s="1" t="s">
        <v>23</v>
      </c>
      <c r="O7346" s="7">
        <f t="shared" si="230"/>
        <v>567.30880000000002</v>
      </c>
      <c r="P7346" s="1" t="str">
        <f>IF(Table1[[#This Row],[quantity]]&gt;=6,"Bulk Order","-")</f>
        <v>Bulk Order</v>
      </c>
    </row>
    <row r="7347" spans="1:16" ht="14.25" customHeight="1" x14ac:dyDescent="0.3">
      <c r="A7347" s="6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9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/>
      <c r="N7347" s="1" t="s">
        <v>34</v>
      </c>
      <c r="O7347" s="7">
        <f t="shared" si="230"/>
        <v>2123.8854000000001</v>
      </c>
      <c r="P7347" s="1" t="str">
        <f>IF(Table1[[#This Row],[quantity]]&gt;=6,"Bulk Order","-")</f>
        <v>Bulk Order</v>
      </c>
    </row>
    <row r="7348" spans="1:16" ht="14.25" customHeight="1" x14ac:dyDescent="0.3">
      <c r="A7348" s="6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9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/>
      <c r="N7348" s="1" t="s">
        <v>39</v>
      </c>
      <c r="O7348" s="7">
        <f t="shared" si="230"/>
        <v>348.46680000000003</v>
      </c>
      <c r="P7348" s="1" t="str">
        <f>IF(Table1[[#This Row],[quantity]]&gt;=6,"Bulk Order","-")</f>
        <v>Bulk Order</v>
      </c>
    </row>
    <row r="7349" spans="1:16" ht="14.25" customHeight="1" x14ac:dyDescent="0.3">
      <c r="A7349" s="6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9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/>
      <c r="N7349" s="1" t="s">
        <v>39</v>
      </c>
      <c r="O7349" s="7">
        <f t="shared" si="230"/>
        <v>573.86079999999993</v>
      </c>
      <c r="P7349" s="1" t="str">
        <f>IF(Table1[[#This Row],[quantity]]&gt;=6,"Bulk Order","-")</f>
        <v>Bulk Order</v>
      </c>
    </row>
    <row r="7350" spans="1:16" ht="14.25" customHeight="1" x14ac:dyDescent="0.3">
      <c r="A7350" s="6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9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/>
      <c r="N7350" s="1" t="s">
        <v>28</v>
      </c>
      <c r="O7350" s="7">
        <f t="shared" si="230"/>
        <v>2663.2703999999999</v>
      </c>
      <c r="P7350" s="1" t="str">
        <f>IF(Table1[[#This Row],[quantity]]&gt;=6,"Bulk Order","-")</f>
        <v>Bulk Order</v>
      </c>
    </row>
    <row r="7351" spans="1:16" ht="14.25" customHeight="1" x14ac:dyDescent="0.3">
      <c r="A7351" s="6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9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/>
      <c r="N7351" s="1" t="s">
        <v>34</v>
      </c>
      <c r="O7351" s="7">
        <f t="shared" si="230"/>
        <v>1876.5174999999999</v>
      </c>
      <c r="P7351" s="1" t="str">
        <f>IF(Table1[[#This Row],[quantity]]&gt;=6,"Bulk Order","-")</f>
        <v>Bulk Order</v>
      </c>
    </row>
    <row r="7352" spans="1:16" ht="14.25" customHeight="1" x14ac:dyDescent="0.3">
      <c r="A7352" s="6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9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/>
      <c r="N7352" s="1" t="s">
        <v>28</v>
      </c>
      <c r="O7352" s="7">
        <f t="shared" si="230"/>
        <v>2734.6432000000004</v>
      </c>
      <c r="P7352" s="1" t="str">
        <f>IF(Table1[[#This Row],[quantity]]&gt;=6,"Bulk Order","-")</f>
        <v>-</v>
      </c>
    </row>
    <row r="7353" spans="1:16" ht="14.25" customHeight="1" x14ac:dyDescent="0.3">
      <c r="A7353" s="6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9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/>
      <c r="N7353" s="1" t="s">
        <v>34</v>
      </c>
      <c r="O7353" s="7">
        <f t="shared" si="230"/>
        <v>2957.6911</v>
      </c>
      <c r="P7353" s="1" t="str">
        <f>IF(Table1[[#This Row],[quantity]]&gt;=6,"Bulk Order","-")</f>
        <v>Bulk Order</v>
      </c>
    </row>
    <row r="7354" spans="1:16" ht="14.25" customHeight="1" x14ac:dyDescent="0.3">
      <c r="A7354" s="6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9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/>
      <c r="N7354" s="1" t="s">
        <v>34</v>
      </c>
      <c r="O7354" s="7">
        <f t="shared" si="230"/>
        <v>2064.8159999999998</v>
      </c>
      <c r="P7354" s="1" t="str">
        <f>IF(Table1[[#This Row],[quantity]]&gt;=6,"Bulk Order","-")</f>
        <v>-</v>
      </c>
    </row>
    <row r="7355" spans="1:16" ht="14.25" customHeight="1" x14ac:dyDescent="0.3">
      <c r="A7355" s="6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9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/>
      <c r="N7355" s="1" t="s">
        <v>34</v>
      </c>
      <c r="O7355" s="7">
        <f t="shared" si="230"/>
        <v>131.73520000000002</v>
      </c>
      <c r="P7355" s="1" t="str">
        <f>IF(Table1[[#This Row],[quantity]]&gt;=6,"Bulk Order","-")</f>
        <v>-</v>
      </c>
    </row>
    <row r="7356" spans="1:16" ht="14.25" customHeight="1" x14ac:dyDescent="0.3">
      <c r="A7356" s="6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9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/>
      <c r="N7356" s="1" t="s">
        <v>39</v>
      </c>
      <c r="O7356" s="7">
        <f t="shared" si="230"/>
        <v>2630.98</v>
      </c>
      <c r="P7356" s="1" t="str">
        <f>IF(Table1[[#This Row],[quantity]]&gt;=6,"Bulk Order","-")</f>
        <v>-</v>
      </c>
    </row>
    <row r="7357" spans="1:16" ht="14.25" customHeight="1" x14ac:dyDescent="0.3">
      <c r="A7357" s="6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9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/>
      <c r="N7357" s="1" t="s">
        <v>39</v>
      </c>
      <c r="O7357" s="7">
        <f t="shared" si="230"/>
        <v>367.00740000000002</v>
      </c>
      <c r="P7357" s="1" t="str">
        <f>IF(Table1[[#This Row],[quantity]]&gt;=6,"Bulk Order","-")</f>
        <v>-</v>
      </c>
    </row>
    <row r="7358" spans="1:16" ht="14.25" customHeight="1" x14ac:dyDescent="0.3">
      <c r="A7358" s="6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9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/>
      <c r="N7358" s="1" t="s">
        <v>17</v>
      </c>
      <c r="O7358" s="7">
        <f t="shared" si="230"/>
        <v>2533.6360000000004</v>
      </c>
      <c r="P7358" s="1" t="str">
        <f>IF(Table1[[#This Row],[quantity]]&gt;=6,"Bulk Order","-")</f>
        <v>-</v>
      </c>
    </row>
    <row r="7359" spans="1:16" ht="14.25" customHeight="1" x14ac:dyDescent="0.3">
      <c r="A7359" s="6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9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/>
      <c r="N7359" s="1" t="s">
        <v>28</v>
      </c>
      <c r="O7359" s="7">
        <f t="shared" si="230"/>
        <v>480.64</v>
      </c>
      <c r="P7359" s="1" t="str">
        <f>IF(Table1[[#This Row],[quantity]]&gt;=6,"Bulk Order","-")</f>
        <v>Bulk Order</v>
      </c>
    </row>
    <row r="7360" spans="1:16" ht="14.25" customHeight="1" x14ac:dyDescent="0.3">
      <c r="A7360" s="6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9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/>
      <c r="N7360" s="1" t="s">
        <v>23</v>
      </c>
      <c r="O7360" s="7">
        <f t="shared" si="230"/>
        <v>880.46879999999999</v>
      </c>
      <c r="P7360" s="1" t="str">
        <f>IF(Table1[[#This Row],[quantity]]&gt;=6,"Bulk Order","-")</f>
        <v>Bulk Order</v>
      </c>
    </row>
    <row r="7361" spans="1:16" ht="14.25" customHeight="1" x14ac:dyDescent="0.3">
      <c r="A7361" s="6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9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/>
      <c r="N7361" s="1" t="s">
        <v>48</v>
      </c>
      <c r="O7361" s="7">
        <f t="shared" si="230"/>
        <v>656.83150000000001</v>
      </c>
      <c r="P7361" s="1" t="str">
        <f>IF(Table1[[#This Row],[quantity]]&gt;=6,"Bulk Order","-")</f>
        <v>-</v>
      </c>
    </row>
    <row r="7362" spans="1:16" ht="14.25" customHeight="1" x14ac:dyDescent="0.3">
      <c r="A7362" s="6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9"/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/>
      <c r="N7362" s="1" t="s">
        <v>28</v>
      </c>
      <c r="O7362" s="7">
        <f t="shared" si="230"/>
        <v>2644.4174000000003</v>
      </c>
      <c r="P7362" s="1" t="str">
        <f>IF(Table1[[#This Row],[quantity]]&gt;=6,"Bulk Order","-")</f>
        <v>Bulk Order</v>
      </c>
    </row>
    <row r="7363" spans="1:16" ht="14.25" customHeight="1" x14ac:dyDescent="0.3">
      <c r="A7363" s="6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ref="F7363:F7426" si="231">D7363*E7363</f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/>
      <c r="N7363" s="1" t="s">
        <v>28</v>
      </c>
      <c r="O7363" s="7">
        <f t="shared" ref="O7363:O7426" si="232">D7363-F7363</f>
        <v>3023.7356</v>
      </c>
      <c r="P7363" s="1" t="str">
        <f>IF(Table1[[#This Row],[quantity]]&gt;=6,"Bulk Order","-")</f>
        <v>-</v>
      </c>
    </row>
    <row r="7364" spans="1:16" ht="14.25" customHeight="1" x14ac:dyDescent="0.3">
      <c r="A7364" s="6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1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/>
      <c r="N7364" s="1" t="s">
        <v>39</v>
      </c>
      <c r="O7364" s="7">
        <f t="shared" si="232"/>
        <v>3214.55</v>
      </c>
      <c r="P7364" s="1" t="str">
        <f>IF(Table1[[#This Row],[quantity]]&gt;=6,"Bulk Order","-")</f>
        <v>-</v>
      </c>
    </row>
    <row r="7365" spans="1:16" ht="14.25" customHeight="1" x14ac:dyDescent="0.3">
      <c r="A7365" s="6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1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/>
      <c r="N7365" s="1" t="s">
        <v>34</v>
      </c>
      <c r="O7365" s="7">
        <f t="shared" si="232"/>
        <v>2146.8928000000001</v>
      </c>
      <c r="P7365" s="1" t="str">
        <f>IF(Table1[[#This Row],[quantity]]&gt;=6,"Bulk Order","-")</f>
        <v>-</v>
      </c>
    </row>
    <row r="7366" spans="1:16" ht="14.25" customHeight="1" x14ac:dyDescent="0.3">
      <c r="A7366" s="6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1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/>
      <c r="N7366" s="1" t="s">
        <v>23</v>
      </c>
      <c r="O7366" s="7">
        <f t="shared" si="232"/>
        <v>2823.3312000000001</v>
      </c>
      <c r="P7366" s="1" t="str">
        <f>IF(Table1[[#This Row],[quantity]]&gt;=6,"Bulk Order","-")</f>
        <v>Bulk Order</v>
      </c>
    </row>
    <row r="7367" spans="1:16" ht="14.25" customHeight="1" x14ac:dyDescent="0.3">
      <c r="A7367" s="6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1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/>
      <c r="N7367" s="1" t="s">
        <v>28</v>
      </c>
      <c r="O7367" s="7">
        <f t="shared" si="232"/>
        <v>2225.5861999999997</v>
      </c>
      <c r="P7367" s="1" t="str">
        <f>IF(Table1[[#This Row],[quantity]]&gt;=6,"Bulk Order","-")</f>
        <v>-</v>
      </c>
    </row>
    <row r="7368" spans="1:16" ht="14.25" customHeight="1" x14ac:dyDescent="0.3">
      <c r="A7368" s="6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1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/>
      <c r="N7368" s="1" t="s">
        <v>28</v>
      </c>
      <c r="O7368" s="7">
        <f t="shared" si="232"/>
        <v>2996.7942000000003</v>
      </c>
      <c r="P7368" s="1" t="str">
        <f>IF(Table1[[#This Row],[quantity]]&gt;=6,"Bulk Order","-")</f>
        <v>-</v>
      </c>
    </row>
    <row r="7369" spans="1:16" ht="14.25" customHeight="1" x14ac:dyDescent="0.3">
      <c r="A7369" s="6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1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/>
      <c r="N7369" s="1" t="s">
        <v>28</v>
      </c>
      <c r="O7369" s="7">
        <f t="shared" si="232"/>
        <v>1947.6912000000002</v>
      </c>
      <c r="P7369" s="1" t="str">
        <f>IF(Table1[[#This Row],[quantity]]&gt;=6,"Bulk Order","-")</f>
        <v>Bulk Order</v>
      </c>
    </row>
    <row r="7370" spans="1:16" ht="14.25" customHeight="1" x14ac:dyDescent="0.3">
      <c r="A7370" s="6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1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/>
      <c r="N7370" s="1" t="s">
        <v>17</v>
      </c>
      <c r="O7370" s="7">
        <f t="shared" si="232"/>
        <v>2604.1499999999996</v>
      </c>
      <c r="P7370" s="1" t="str">
        <f>IF(Table1[[#This Row],[quantity]]&gt;=6,"Bulk Order","-")</f>
        <v>-</v>
      </c>
    </row>
    <row r="7371" spans="1:16" ht="14.25" customHeight="1" x14ac:dyDescent="0.3">
      <c r="A7371" s="6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1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/>
      <c r="N7371" s="1" t="s">
        <v>39</v>
      </c>
      <c r="O7371" s="7">
        <f t="shared" si="232"/>
        <v>1795.5959999999998</v>
      </c>
      <c r="P7371" s="1" t="str">
        <f>IF(Table1[[#This Row],[quantity]]&gt;=6,"Bulk Order","-")</f>
        <v>Bulk Order</v>
      </c>
    </row>
    <row r="7372" spans="1:16" ht="14.25" customHeight="1" x14ac:dyDescent="0.3">
      <c r="A7372" s="6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1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/>
      <c r="N7372" s="1" t="s">
        <v>39</v>
      </c>
      <c r="O7372" s="7">
        <f t="shared" si="232"/>
        <v>519.84640000000002</v>
      </c>
      <c r="P7372" s="1" t="str">
        <f>IF(Table1[[#This Row],[quantity]]&gt;=6,"Bulk Order","-")</f>
        <v>-</v>
      </c>
    </row>
    <row r="7373" spans="1:16" ht="14.25" customHeight="1" x14ac:dyDescent="0.3">
      <c r="A7373" s="6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1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/>
      <c r="N7373" s="1" t="s">
        <v>17</v>
      </c>
      <c r="O7373" s="7">
        <f t="shared" si="232"/>
        <v>249.13339999999999</v>
      </c>
      <c r="P7373" s="1" t="str">
        <f>IF(Table1[[#This Row],[quantity]]&gt;=6,"Bulk Order","-")</f>
        <v>Bulk Order</v>
      </c>
    </row>
    <row r="7374" spans="1:16" ht="14.25" customHeight="1" x14ac:dyDescent="0.3">
      <c r="A7374" s="6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1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/>
      <c r="N7374" s="1" t="s">
        <v>17</v>
      </c>
      <c r="O7374" s="7">
        <f t="shared" si="232"/>
        <v>1179.1506999999999</v>
      </c>
      <c r="P7374" s="1" t="str">
        <f>IF(Table1[[#This Row],[quantity]]&gt;=6,"Bulk Order","-")</f>
        <v>-</v>
      </c>
    </row>
    <row r="7375" spans="1:16" ht="14.25" customHeight="1" x14ac:dyDescent="0.3">
      <c r="A7375" s="6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1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/>
      <c r="N7375" s="1" t="s">
        <v>17</v>
      </c>
      <c r="O7375" s="7">
        <f t="shared" si="232"/>
        <v>1719.4408000000001</v>
      </c>
      <c r="P7375" s="1" t="str">
        <f>IF(Table1[[#This Row],[quantity]]&gt;=6,"Bulk Order","-")</f>
        <v>-</v>
      </c>
    </row>
    <row r="7376" spans="1:16" ht="14.25" customHeight="1" x14ac:dyDescent="0.3">
      <c r="A7376" s="6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1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/>
      <c r="N7376" s="1" t="s">
        <v>23</v>
      </c>
      <c r="O7376" s="7">
        <f t="shared" si="232"/>
        <v>4162.0392000000002</v>
      </c>
      <c r="P7376" s="1" t="str">
        <f>IF(Table1[[#This Row],[quantity]]&gt;=6,"Bulk Order","-")</f>
        <v>Bulk Order</v>
      </c>
    </row>
    <row r="7377" spans="1:16" ht="14.25" customHeight="1" x14ac:dyDescent="0.3">
      <c r="A7377" s="6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1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/>
      <c r="N7377" s="1" t="s">
        <v>17</v>
      </c>
      <c r="O7377" s="7">
        <f t="shared" si="232"/>
        <v>3694.779</v>
      </c>
      <c r="P7377" s="1" t="str">
        <f>IF(Table1[[#This Row],[quantity]]&gt;=6,"Bulk Order","-")</f>
        <v>Bulk Order</v>
      </c>
    </row>
    <row r="7378" spans="1:16" ht="14.25" customHeight="1" x14ac:dyDescent="0.3">
      <c r="A7378" s="6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1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/>
      <c r="N7378" s="1" t="s">
        <v>23</v>
      </c>
      <c r="O7378" s="7">
        <f t="shared" si="232"/>
        <v>4064.1390000000001</v>
      </c>
      <c r="P7378" s="1" t="str">
        <f>IF(Table1[[#This Row],[quantity]]&gt;=6,"Bulk Order","-")</f>
        <v>Bulk Order</v>
      </c>
    </row>
    <row r="7379" spans="1:16" ht="14.25" customHeight="1" x14ac:dyDescent="0.3">
      <c r="A7379" s="6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1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/>
      <c r="N7379" s="1" t="s">
        <v>39</v>
      </c>
      <c r="O7379" s="7">
        <f t="shared" si="232"/>
        <v>1533.5783999999999</v>
      </c>
      <c r="P7379" s="1" t="str">
        <f>IF(Table1[[#This Row],[quantity]]&gt;=6,"Bulk Order","-")</f>
        <v>Bulk Order</v>
      </c>
    </row>
    <row r="7380" spans="1:16" ht="14.25" customHeight="1" x14ac:dyDescent="0.3">
      <c r="A7380" s="6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1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/>
      <c r="N7380" s="1" t="s">
        <v>17</v>
      </c>
      <c r="O7380" s="7">
        <f t="shared" si="232"/>
        <v>2597.1116999999999</v>
      </c>
      <c r="P7380" s="1" t="str">
        <f>IF(Table1[[#This Row],[quantity]]&gt;=6,"Bulk Order","-")</f>
        <v>-</v>
      </c>
    </row>
    <row r="7381" spans="1:16" ht="14.25" customHeight="1" x14ac:dyDescent="0.3">
      <c r="A7381" s="6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1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/>
      <c r="N7381" s="1" t="s">
        <v>39</v>
      </c>
      <c r="O7381" s="7">
        <f t="shared" si="232"/>
        <v>1173.6009000000001</v>
      </c>
      <c r="P7381" s="1" t="str">
        <f>IF(Table1[[#This Row],[quantity]]&gt;=6,"Bulk Order","-")</f>
        <v>Bulk Order</v>
      </c>
    </row>
    <row r="7382" spans="1:16" ht="14.25" customHeight="1" x14ac:dyDescent="0.3">
      <c r="A7382" s="6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1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/>
      <c r="N7382" s="1" t="s">
        <v>34</v>
      </c>
      <c r="O7382" s="7">
        <f t="shared" si="232"/>
        <v>3395.6306999999997</v>
      </c>
      <c r="P7382" s="1" t="str">
        <f>IF(Table1[[#This Row],[quantity]]&gt;=6,"Bulk Order","-")</f>
        <v>Bulk Order</v>
      </c>
    </row>
    <row r="7383" spans="1:16" ht="14.25" customHeight="1" x14ac:dyDescent="0.3">
      <c r="A7383" s="6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1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/>
      <c r="N7383" s="1" t="s">
        <v>28</v>
      </c>
      <c r="O7383" s="7">
        <f t="shared" si="232"/>
        <v>1815.6713999999999</v>
      </c>
      <c r="P7383" s="1" t="str">
        <f>IF(Table1[[#This Row],[quantity]]&gt;=6,"Bulk Order","-")</f>
        <v>-</v>
      </c>
    </row>
    <row r="7384" spans="1:16" ht="14.25" customHeight="1" x14ac:dyDescent="0.3">
      <c r="A7384" s="6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1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/>
      <c r="N7384" s="1" t="s">
        <v>48</v>
      </c>
      <c r="O7384" s="7">
        <f t="shared" si="232"/>
        <v>3278.0747999999999</v>
      </c>
      <c r="P7384" s="1" t="str">
        <f>IF(Table1[[#This Row],[quantity]]&gt;=6,"Bulk Order","-")</f>
        <v>-</v>
      </c>
    </row>
    <row r="7385" spans="1:16" ht="14.25" customHeight="1" x14ac:dyDescent="0.3">
      <c r="A7385" s="6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1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/>
      <c r="N7385" s="1" t="s">
        <v>39</v>
      </c>
      <c r="O7385" s="7">
        <f t="shared" si="232"/>
        <v>1364.19</v>
      </c>
      <c r="P7385" s="1" t="str">
        <f>IF(Table1[[#This Row],[quantity]]&gt;=6,"Bulk Order","-")</f>
        <v>Bulk Order</v>
      </c>
    </row>
    <row r="7386" spans="1:16" ht="14.25" customHeight="1" x14ac:dyDescent="0.3">
      <c r="A7386" s="6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1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/>
      <c r="N7386" s="1" t="s">
        <v>39</v>
      </c>
      <c r="O7386" s="7">
        <f t="shared" si="232"/>
        <v>2099.2831999999999</v>
      </c>
      <c r="P7386" s="1" t="str">
        <f>IF(Table1[[#This Row],[quantity]]&gt;=6,"Bulk Order","-")</f>
        <v>-</v>
      </c>
    </row>
    <row r="7387" spans="1:16" ht="14.25" customHeight="1" x14ac:dyDescent="0.3">
      <c r="A7387" s="6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1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/>
      <c r="N7387" s="1" t="s">
        <v>23</v>
      </c>
      <c r="O7387" s="7">
        <f t="shared" si="232"/>
        <v>1062.0918000000001</v>
      </c>
      <c r="P7387" s="1" t="str">
        <f>IF(Table1[[#This Row],[quantity]]&gt;=6,"Bulk Order","-")</f>
        <v>Bulk Order</v>
      </c>
    </row>
    <row r="7388" spans="1:16" ht="14.25" customHeight="1" x14ac:dyDescent="0.3">
      <c r="A7388" s="6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1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/>
      <c r="N7388" s="1" t="s">
        <v>48</v>
      </c>
      <c r="O7388" s="7">
        <f t="shared" si="232"/>
        <v>2114.7683999999999</v>
      </c>
      <c r="P7388" s="1" t="str">
        <f>IF(Table1[[#This Row],[quantity]]&gt;=6,"Bulk Order","-")</f>
        <v>-</v>
      </c>
    </row>
    <row r="7389" spans="1:16" ht="14.25" customHeight="1" x14ac:dyDescent="0.3">
      <c r="A7389" s="6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1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/>
      <c r="N7389" s="1" t="s">
        <v>34</v>
      </c>
      <c r="O7389" s="7">
        <f t="shared" si="232"/>
        <v>3072.0006000000003</v>
      </c>
      <c r="P7389" s="1" t="str">
        <f>IF(Table1[[#This Row],[quantity]]&gt;=6,"Bulk Order","-")</f>
        <v>Bulk Order</v>
      </c>
    </row>
    <row r="7390" spans="1:16" ht="14.25" customHeight="1" x14ac:dyDescent="0.3">
      <c r="A7390" s="6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1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/>
      <c r="N7390" s="1" t="s">
        <v>34</v>
      </c>
      <c r="O7390" s="7">
        <f t="shared" si="232"/>
        <v>2317.1687000000002</v>
      </c>
      <c r="P7390" s="1" t="str">
        <f>IF(Table1[[#This Row],[quantity]]&gt;=6,"Bulk Order","-")</f>
        <v>-</v>
      </c>
    </row>
    <row r="7391" spans="1:16" ht="14.25" customHeight="1" x14ac:dyDescent="0.3">
      <c r="A7391" s="6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1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/>
      <c r="N7391" s="1" t="s">
        <v>28</v>
      </c>
      <c r="O7391" s="7">
        <f t="shared" si="232"/>
        <v>413.41599999999994</v>
      </c>
      <c r="P7391" s="1" t="str">
        <f>IF(Table1[[#This Row],[quantity]]&gt;=6,"Bulk Order","-")</f>
        <v>-</v>
      </c>
    </row>
    <row r="7392" spans="1:16" ht="14.25" customHeight="1" x14ac:dyDescent="0.3">
      <c r="A7392" s="6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1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/>
      <c r="N7392" s="1" t="s">
        <v>17</v>
      </c>
      <c r="O7392" s="7">
        <f t="shared" si="232"/>
        <v>996.13</v>
      </c>
      <c r="P7392" s="1" t="str">
        <f>IF(Table1[[#This Row],[quantity]]&gt;=6,"Bulk Order","-")</f>
        <v>Bulk Order</v>
      </c>
    </row>
    <row r="7393" spans="1:16" ht="14.25" customHeight="1" x14ac:dyDescent="0.3">
      <c r="A7393" s="6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1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/>
      <c r="N7393" s="1" t="s">
        <v>28</v>
      </c>
      <c r="O7393" s="7">
        <f t="shared" si="232"/>
        <v>1458.0119999999999</v>
      </c>
      <c r="P7393" s="1" t="str">
        <f>IF(Table1[[#This Row],[quantity]]&gt;=6,"Bulk Order","-")</f>
        <v>Bulk Order</v>
      </c>
    </row>
    <row r="7394" spans="1:16" ht="14.25" customHeight="1" x14ac:dyDescent="0.3">
      <c r="A7394" s="6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1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/>
      <c r="N7394" s="1" t="s">
        <v>23</v>
      </c>
      <c r="O7394" s="7">
        <f t="shared" si="232"/>
        <v>2119.2219999999998</v>
      </c>
      <c r="P7394" s="1" t="str">
        <f>IF(Table1[[#This Row],[quantity]]&gt;=6,"Bulk Order","-")</f>
        <v>-</v>
      </c>
    </row>
    <row r="7395" spans="1:16" ht="14.25" customHeight="1" x14ac:dyDescent="0.3">
      <c r="A7395" s="6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1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/>
      <c r="N7395" s="1" t="s">
        <v>48</v>
      </c>
      <c r="O7395" s="7">
        <f t="shared" si="232"/>
        <v>1135.328</v>
      </c>
      <c r="P7395" s="1" t="str">
        <f>IF(Table1[[#This Row],[quantity]]&gt;=6,"Bulk Order","-")</f>
        <v>-</v>
      </c>
    </row>
    <row r="7396" spans="1:16" ht="14.25" customHeight="1" x14ac:dyDescent="0.3">
      <c r="A7396" s="6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1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/>
      <c r="N7396" s="1" t="s">
        <v>23</v>
      </c>
      <c r="O7396" s="7">
        <f t="shared" si="232"/>
        <v>2783.5038000000004</v>
      </c>
      <c r="P7396" s="1" t="str">
        <f>IF(Table1[[#This Row],[quantity]]&gt;=6,"Bulk Order","-")</f>
        <v>Bulk Order</v>
      </c>
    </row>
    <row r="7397" spans="1:16" ht="14.25" customHeight="1" x14ac:dyDescent="0.3">
      <c r="A7397" s="6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1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/>
      <c r="N7397" s="1" t="s">
        <v>23</v>
      </c>
      <c r="O7397" s="7">
        <f t="shared" si="232"/>
        <v>1095.4088999999999</v>
      </c>
      <c r="P7397" s="1" t="str">
        <f>IF(Table1[[#This Row],[quantity]]&gt;=6,"Bulk Order","-")</f>
        <v>-</v>
      </c>
    </row>
    <row r="7398" spans="1:16" ht="14.25" customHeight="1" x14ac:dyDescent="0.3">
      <c r="A7398" s="6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1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/>
      <c r="N7398" s="1" t="s">
        <v>17</v>
      </c>
      <c r="O7398" s="7">
        <f t="shared" si="232"/>
        <v>201.435</v>
      </c>
      <c r="P7398" s="1" t="str">
        <f>IF(Table1[[#This Row],[quantity]]&gt;=6,"Bulk Order","-")</f>
        <v>-</v>
      </c>
    </row>
    <row r="7399" spans="1:16" ht="14.25" customHeight="1" x14ac:dyDescent="0.3">
      <c r="A7399" s="6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1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/>
      <c r="N7399" s="1" t="s">
        <v>17</v>
      </c>
      <c r="O7399" s="7">
        <f t="shared" si="232"/>
        <v>3791.0415000000003</v>
      </c>
      <c r="P7399" s="1" t="str">
        <f>IF(Table1[[#This Row],[quantity]]&gt;=6,"Bulk Order","-")</f>
        <v>-</v>
      </c>
    </row>
    <row r="7400" spans="1:16" ht="14.25" customHeight="1" x14ac:dyDescent="0.3">
      <c r="A7400" s="6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1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/>
      <c r="N7400" s="1" t="s">
        <v>23</v>
      </c>
      <c r="O7400" s="7">
        <f t="shared" si="232"/>
        <v>2214.5491999999999</v>
      </c>
      <c r="P7400" s="1" t="str">
        <f>IF(Table1[[#This Row],[quantity]]&gt;=6,"Bulk Order","-")</f>
        <v>-</v>
      </c>
    </row>
    <row r="7401" spans="1:16" ht="14.25" customHeight="1" x14ac:dyDescent="0.3">
      <c r="A7401" s="6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1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/>
      <c r="N7401" s="1" t="s">
        <v>48</v>
      </c>
      <c r="O7401" s="7">
        <f t="shared" si="232"/>
        <v>3707.2228</v>
      </c>
      <c r="P7401" s="1" t="str">
        <f>IF(Table1[[#This Row],[quantity]]&gt;=6,"Bulk Order","-")</f>
        <v>-</v>
      </c>
    </row>
    <row r="7402" spans="1:16" ht="14.25" customHeight="1" x14ac:dyDescent="0.3">
      <c r="A7402" s="6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1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/>
      <c r="N7402" s="1" t="s">
        <v>39</v>
      </c>
      <c r="O7402" s="7">
        <f t="shared" si="232"/>
        <v>1791.4643999999998</v>
      </c>
      <c r="P7402" s="1" t="str">
        <f>IF(Table1[[#This Row],[quantity]]&gt;=6,"Bulk Order","-")</f>
        <v>-</v>
      </c>
    </row>
    <row r="7403" spans="1:16" ht="14.25" customHeight="1" x14ac:dyDescent="0.3">
      <c r="A7403" s="6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1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/>
      <c r="N7403" s="1" t="s">
        <v>28</v>
      </c>
      <c r="O7403" s="7">
        <f t="shared" si="232"/>
        <v>165.88709999999998</v>
      </c>
      <c r="P7403" s="1" t="str">
        <f>IF(Table1[[#This Row],[quantity]]&gt;=6,"Bulk Order","-")</f>
        <v>-</v>
      </c>
    </row>
    <row r="7404" spans="1:16" ht="14.25" customHeight="1" x14ac:dyDescent="0.3">
      <c r="A7404" s="6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1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/>
      <c r="N7404" s="1" t="s">
        <v>48</v>
      </c>
      <c r="O7404" s="7">
        <f t="shared" si="232"/>
        <v>424.47879999999998</v>
      </c>
      <c r="P7404" s="1" t="str">
        <f>IF(Table1[[#This Row],[quantity]]&gt;=6,"Bulk Order","-")</f>
        <v>-</v>
      </c>
    </row>
    <row r="7405" spans="1:16" ht="14.25" customHeight="1" x14ac:dyDescent="0.3">
      <c r="A7405" s="6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1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/>
      <c r="N7405" s="1" t="s">
        <v>48</v>
      </c>
      <c r="O7405" s="7">
        <f t="shared" si="232"/>
        <v>615.42900000000009</v>
      </c>
      <c r="P7405" s="1" t="str">
        <f>IF(Table1[[#This Row],[quantity]]&gt;=6,"Bulk Order","-")</f>
        <v>-</v>
      </c>
    </row>
    <row r="7406" spans="1:16" ht="14.25" customHeight="1" x14ac:dyDescent="0.3">
      <c r="A7406" s="6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1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/>
      <c r="N7406" s="1" t="s">
        <v>28</v>
      </c>
      <c r="O7406" s="7">
        <f t="shared" si="232"/>
        <v>3600.2457999999997</v>
      </c>
      <c r="P7406" s="1" t="str">
        <f>IF(Table1[[#This Row],[quantity]]&gt;=6,"Bulk Order","-")</f>
        <v>Bulk Order</v>
      </c>
    </row>
    <row r="7407" spans="1:16" ht="14.25" customHeight="1" x14ac:dyDescent="0.3">
      <c r="A7407" s="6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1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/>
      <c r="N7407" s="1" t="s">
        <v>48</v>
      </c>
      <c r="O7407" s="7">
        <f t="shared" si="232"/>
        <v>1135.4615999999999</v>
      </c>
      <c r="P7407" s="1" t="str">
        <f>IF(Table1[[#This Row],[quantity]]&gt;=6,"Bulk Order","-")</f>
        <v>Bulk Order</v>
      </c>
    </row>
    <row r="7408" spans="1:16" ht="14.25" customHeight="1" x14ac:dyDescent="0.3">
      <c r="A7408" s="6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1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/>
      <c r="N7408" s="1" t="s">
        <v>39</v>
      </c>
      <c r="O7408" s="7">
        <f t="shared" si="232"/>
        <v>4590.5239999999994</v>
      </c>
      <c r="P7408" s="1" t="str">
        <f>IF(Table1[[#This Row],[quantity]]&gt;=6,"Bulk Order","-")</f>
        <v>Bulk Order</v>
      </c>
    </row>
    <row r="7409" spans="1:16" ht="14.25" customHeight="1" x14ac:dyDescent="0.3">
      <c r="A7409" s="6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1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/>
      <c r="N7409" s="1" t="s">
        <v>28</v>
      </c>
      <c r="O7409" s="7">
        <f t="shared" si="232"/>
        <v>3281.846</v>
      </c>
      <c r="P7409" s="1" t="str">
        <f>IF(Table1[[#This Row],[quantity]]&gt;=6,"Bulk Order","-")</f>
        <v>Bulk Order</v>
      </c>
    </row>
    <row r="7410" spans="1:16" ht="14.25" customHeight="1" x14ac:dyDescent="0.3">
      <c r="A7410" s="6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1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/>
      <c r="N7410" s="1" t="s">
        <v>48</v>
      </c>
      <c r="O7410" s="7">
        <f t="shared" si="232"/>
        <v>1766.4828</v>
      </c>
      <c r="P7410" s="1" t="str">
        <f>IF(Table1[[#This Row],[quantity]]&gt;=6,"Bulk Order","-")</f>
        <v>-</v>
      </c>
    </row>
    <row r="7411" spans="1:16" ht="14.25" customHeight="1" x14ac:dyDescent="0.3">
      <c r="A7411" s="6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1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/>
      <c r="N7411" s="1" t="s">
        <v>17</v>
      </c>
      <c r="O7411" s="7">
        <f t="shared" si="232"/>
        <v>2755.0544</v>
      </c>
      <c r="P7411" s="1" t="str">
        <f>IF(Table1[[#This Row],[quantity]]&gt;=6,"Bulk Order","-")</f>
        <v>Bulk Order</v>
      </c>
    </row>
    <row r="7412" spans="1:16" ht="14.25" customHeight="1" x14ac:dyDescent="0.3">
      <c r="A7412" s="6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1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/>
      <c r="N7412" s="1" t="s">
        <v>28</v>
      </c>
      <c r="O7412" s="7">
        <f t="shared" si="232"/>
        <v>1369.4336000000001</v>
      </c>
      <c r="P7412" s="1" t="str">
        <f>IF(Table1[[#This Row],[quantity]]&gt;=6,"Bulk Order","-")</f>
        <v>Bulk Order</v>
      </c>
    </row>
    <row r="7413" spans="1:16" ht="14.25" customHeight="1" x14ac:dyDescent="0.3">
      <c r="A7413" s="6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1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/>
      <c r="N7413" s="1" t="s">
        <v>48</v>
      </c>
      <c r="O7413" s="7">
        <f t="shared" si="232"/>
        <v>501.33599999999996</v>
      </c>
      <c r="P7413" s="1" t="str">
        <f>IF(Table1[[#This Row],[quantity]]&gt;=6,"Bulk Order","-")</f>
        <v>Bulk Order</v>
      </c>
    </row>
    <row r="7414" spans="1:16" ht="14.25" customHeight="1" x14ac:dyDescent="0.3">
      <c r="A7414" s="6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1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/>
      <c r="N7414" s="1" t="s">
        <v>39</v>
      </c>
      <c r="O7414" s="7">
        <f t="shared" si="232"/>
        <v>2635.9744000000001</v>
      </c>
      <c r="P7414" s="1" t="str">
        <f>IF(Table1[[#This Row],[quantity]]&gt;=6,"Bulk Order","-")</f>
        <v>Bulk Order</v>
      </c>
    </row>
    <row r="7415" spans="1:16" ht="14.25" customHeight="1" x14ac:dyDescent="0.3">
      <c r="A7415" s="6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1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/>
      <c r="N7415" s="1" t="s">
        <v>17</v>
      </c>
      <c r="O7415" s="7">
        <f t="shared" si="232"/>
        <v>1301.7229</v>
      </c>
      <c r="P7415" s="1" t="str">
        <f>IF(Table1[[#This Row],[quantity]]&gt;=6,"Bulk Order","-")</f>
        <v>Bulk Order</v>
      </c>
    </row>
    <row r="7416" spans="1:16" ht="14.25" customHeight="1" x14ac:dyDescent="0.3">
      <c r="A7416" s="6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1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/>
      <c r="N7416" s="1" t="s">
        <v>39</v>
      </c>
      <c r="O7416" s="7">
        <f t="shared" si="232"/>
        <v>2981.6296000000002</v>
      </c>
      <c r="P7416" s="1" t="str">
        <f>IF(Table1[[#This Row],[quantity]]&gt;=6,"Bulk Order","-")</f>
        <v>-</v>
      </c>
    </row>
    <row r="7417" spans="1:16" ht="14.25" customHeight="1" x14ac:dyDescent="0.3">
      <c r="A7417" s="6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1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/>
      <c r="N7417" s="1" t="s">
        <v>48</v>
      </c>
      <c r="O7417" s="7">
        <f t="shared" si="232"/>
        <v>2668.4315999999999</v>
      </c>
      <c r="P7417" s="1" t="str">
        <f>IF(Table1[[#This Row],[quantity]]&gt;=6,"Bulk Order","-")</f>
        <v>-</v>
      </c>
    </row>
    <row r="7418" spans="1:16" ht="14.25" customHeight="1" x14ac:dyDescent="0.3">
      <c r="A7418" s="6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1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/>
      <c r="N7418" s="1" t="s">
        <v>17</v>
      </c>
      <c r="O7418" s="7">
        <f t="shared" si="232"/>
        <v>3108.3846000000003</v>
      </c>
      <c r="P7418" s="1" t="str">
        <f>IF(Table1[[#This Row],[quantity]]&gt;=6,"Bulk Order","-")</f>
        <v>Bulk Order</v>
      </c>
    </row>
    <row r="7419" spans="1:16" ht="14.25" customHeight="1" x14ac:dyDescent="0.3">
      <c r="A7419" s="6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1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/>
      <c r="N7419" s="1" t="s">
        <v>28</v>
      </c>
      <c r="O7419" s="7">
        <f t="shared" si="232"/>
        <v>4256.3969999999999</v>
      </c>
      <c r="P7419" s="1" t="str">
        <f>IF(Table1[[#This Row],[quantity]]&gt;=6,"Bulk Order","-")</f>
        <v>-</v>
      </c>
    </row>
    <row r="7420" spans="1:16" ht="14.25" customHeight="1" x14ac:dyDescent="0.3">
      <c r="A7420" s="6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1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/>
      <c r="N7420" s="1" t="s">
        <v>17</v>
      </c>
      <c r="O7420" s="7">
        <f t="shared" si="232"/>
        <v>2992.0416</v>
      </c>
      <c r="P7420" s="1" t="str">
        <f>IF(Table1[[#This Row],[quantity]]&gt;=6,"Bulk Order","-")</f>
        <v>Bulk Order</v>
      </c>
    </row>
    <row r="7421" spans="1:16" ht="14.25" customHeight="1" x14ac:dyDescent="0.3">
      <c r="A7421" s="6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1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/>
      <c r="N7421" s="1" t="s">
        <v>23</v>
      </c>
      <c r="O7421" s="7">
        <f t="shared" si="232"/>
        <v>3107.3281999999999</v>
      </c>
      <c r="P7421" s="1" t="str">
        <f>IF(Table1[[#This Row],[quantity]]&gt;=6,"Bulk Order","-")</f>
        <v>-</v>
      </c>
    </row>
    <row r="7422" spans="1:16" ht="14.25" customHeight="1" x14ac:dyDescent="0.3">
      <c r="A7422" s="6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1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/>
      <c r="N7422" s="1" t="s">
        <v>23</v>
      </c>
      <c r="O7422" s="7">
        <f t="shared" si="232"/>
        <v>466.30229999999995</v>
      </c>
      <c r="P7422" s="1" t="str">
        <f>IF(Table1[[#This Row],[quantity]]&gt;=6,"Bulk Order","-")</f>
        <v>Bulk Order</v>
      </c>
    </row>
    <row r="7423" spans="1:16" ht="14.25" customHeight="1" x14ac:dyDescent="0.3">
      <c r="A7423" s="6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1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/>
      <c r="N7423" s="1" t="s">
        <v>39</v>
      </c>
      <c r="O7423" s="7">
        <f t="shared" si="232"/>
        <v>3186.3284999999996</v>
      </c>
      <c r="P7423" s="1" t="str">
        <f>IF(Table1[[#This Row],[quantity]]&gt;=6,"Bulk Order","-")</f>
        <v>-</v>
      </c>
    </row>
    <row r="7424" spans="1:16" ht="14.25" customHeight="1" x14ac:dyDescent="0.3">
      <c r="A7424" s="6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1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/>
      <c r="N7424" s="1" t="s">
        <v>23</v>
      </c>
      <c r="O7424" s="7">
        <f t="shared" si="232"/>
        <v>817.58249999999998</v>
      </c>
      <c r="P7424" s="1" t="str">
        <f>IF(Table1[[#This Row],[quantity]]&gt;=6,"Bulk Order","-")</f>
        <v>Bulk Order</v>
      </c>
    </row>
    <row r="7425" spans="1:16" ht="14.25" customHeight="1" x14ac:dyDescent="0.3">
      <c r="A7425" s="6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1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/>
      <c r="N7425" s="1" t="s">
        <v>34</v>
      </c>
      <c r="O7425" s="7">
        <f t="shared" si="232"/>
        <v>3163.2000000000003</v>
      </c>
      <c r="P7425" s="1" t="str">
        <f>IF(Table1[[#This Row],[quantity]]&gt;=6,"Bulk Order","-")</f>
        <v>-</v>
      </c>
    </row>
    <row r="7426" spans="1:16" ht="14.25" customHeight="1" x14ac:dyDescent="0.3">
      <c r="A7426" s="6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1"/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/>
      <c r="N7426" s="1" t="s">
        <v>48</v>
      </c>
      <c r="O7426" s="7">
        <f t="shared" si="232"/>
        <v>3656.7476000000001</v>
      </c>
      <c r="P7426" s="1" t="str">
        <f>IF(Table1[[#This Row],[quantity]]&gt;=6,"Bulk Order","-")</f>
        <v>Bulk Order</v>
      </c>
    </row>
    <row r="7427" spans="1:16" ht="14.25" customHeight="1" x14ac:dyDescent="0.3">
      <c r="A7427" s="6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ref="F7427:F7490" si="233">D7427*E7427</f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/>
      <c r="N7427" s="1" t="s">
        <v>23</v>
      </c>
      <c r="O7427" s="7">
        <f t="shared" ref="O7427:O7490" si="234">D7427-F7427</f>
        <v>946.73950000000002</v>
      </c>
      <c r="P7427" s="1" t="str">
        <f>IF(Table1[[#This Row],[quantity]]&gt;=6,"Bulk Order","-")</f>
        <v>-</v>
      </c>
    </row>
    <row r="7428" spans="1:16" ht="14.25" customHeight="1" x14ac:dyDescent="0.3">
      <c r="A7428" s="6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3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/>
      <c r="N7428" s="1" t="s">
        <v>34</v>
      </c>
      <c r="O7428" s="7">
        <f t="shared" si="234"/>
        <v>458.23250000000002</v>
      </c>
      <c r="P7428" s="1" t="str">
        <f>IF(Table1[[#This Row],[quantity]]&gt;=6,"Bulk Order","-")</f>
        <v>Bulk Order</v>
      </c>
    </row>
    <row r="7429" spans="1:16" ht="14.25" customHeight="1" x14ac:dyDescent="0.3">
      <c r="A7429" s="6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3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/>
      <c r="N7429" s="1" t="s">
        <v>48</v>
      </c>
      <c r="O7429" s="7">
        <f t="shared" si="234"/>
        <v>1952.1374000000001</v>
      </c>
      <c r="P7429" s="1" t="str">
        <f>IF(Table1[[#This Row],[quantity]]&gt;=6,"Bulk Order","-")</f>
        <v>Bulk Order</v>
      </c>
    </row>
    <row r="7430" spans="1:16" ht="14.25" customHeight="1" x14ac:dyDescent="0.3">
      <c r="A7430" s="6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3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/>
      <c r="N7430" s="1" t="s">
        <v>34</v>
      </c>
      <c r="O7430" s="7">
        <f t="shared" si="234"/>
        <v>2029.0809000000002</v>
      </c>
      <c r="P7430" s="1" t="str">
        <f>IF(Table1[[#This Row],[quantity]]&gt;=6,"Bulk Order","-")</f>
        <v>Bulk Order</v>
      </c>
    </row>
    <row r="7431" spans="1:16" ht="14.25" customHeight="1" x14ac:dyDescent="0.3">
      <c r="A7431" s="6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3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/>
      <c r="N7431" s="1" t="s">
        <v>17</v>
      </c>
      <c r="O7431" s="7">
        <f t="shared" si="234"/>
        <v>2597.0137999999997</v>
      </c>
      <c r="P7431" s="1" t="str">
        <f>IF(Table1[[#This Row],[quantity]]&gt;=6,"Bulk Order","-")</f>
        <v>Bulk Order</v>
      </c>
    </row>
    <row r="7432" spans="1:16" ht="14.25" customHeight="1" x14ac:dyDescent="0.3">
      <c r="A7432" s="6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3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/>
      <c r="N7432" s="1" t="s">
        <v>17</v>
      </c>
      <c r="O7432" s="7">
        <f t="shared" si="234"/>
        <v>2741.2397999999998</v>
      </c>
      <c r="P7432" s="1" t="str">
        <f>IF(Table1[[#This Row],[quantity]]&gt;=6,"Bulk Order","-")</f>
        <v>Bulk Order</v>
      </c>
    </row>
    <row r="7433" spans="1:16" ht="14.25" customHeight="1" x14ac:dyDescent="0.3">
      <c r="A7433" s="6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3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/>
      <c r="N7433" s="1" t="s">
        <v>28</v>
      </c>
      <c r="O7433" s="7">
        <f t="shared" si="234"/>
        <v>3956.5535999999997</v>
      </c>
      <c r="P7433" s="1" t="str">
        <f>IF(Table1[[#This Row],[quantity]]&gt;=6,"Bulk Order","-")</f>
        <v>-</v>
      </c>
    </row>
    <row r="7434" spans="1:16" ht="14.25" customHeight="1" x14ac:dyDescent="0.3">
      <c r="A7434" s="6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3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/>
      <c r="N7434" s="1" t="s">
        <v>17</v>
      </c>
      <c r="O7434" s="7">
        <f t="shared" si="234"/>
        <v>852.12160000000006</v>
      </c>
      <c r="P7434" s="1" t="str">
        <f>IF(Table1[[#This Row],[quantity]]&gt;=6,"Bulk Order","-")</f>
        <v>-</v>
      </c>
    </row>
    <row r="7435" spans="1:16" ht="14.25" customHeight="1" x14ac:dyDescent="0.3">
      <c r="A7435" s="6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3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/>
      <c r="N7435" s="1" t="s">
        <v>23</v>
      </c>
      <c r="O7435" s="7">
        <f t="shared" si="234"/>
        <v>2339.0950000000003</v>
      </c>
      <c r="P7435" s="1" t="str">
        <f>IF(Table1[[#This Row],[quantity]]&gt;=6,"Bulk Order","-")</f>
        <v>-</v>
      </c>
    </row>
    <row r="7436" spans="1:16" ht="14.25" customHeight="1" x14ac:dyDescent="0.3">
      <c r="A7436" s="6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3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/>
      <c r="N7436" s="1" t="s">
        <v>17</v>
      </c>
      <c r="O7436" s="7">
        <f t="shared" si="234"/>
        <v>2300.8724999999999</v>
      </c>
      <c r="P7436" s="1" t="str">
        <f>IF(Table1[[#This Row],[quantity]]&gt;=6,"Bulk Order","-")</f>
        <v>Bulk Order</v>
      </c>
    </row>
    <row r="7437" spans="1:16" ht="14.25" customHeight="1" x14ac:dyDescent="0.3">
      <c r="A7437" s="6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3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/>
      <c r="N7437" s="1" t="s">
        <v>23</v>
      </c>
      <c r="O7437" s="7">
        <f t="shared" si="234"/>
        <v>843.30180000000007</v>
      </c>
      <c r="P7437" s="1" t="str">
        <f>IF(Table1[[#This Row],[quantity]]&gt;=6,"Bulk Order","-")</f>
        <v>Bulk Order</v>
      </c>
    </row>
    <row r="7438" spans="1:16" ht="14.25" customHeight="1" x14ac:dyDescent="0.3">
      <c r="A7438" s="6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3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/>
      <c r="N7438" s="1" t="s">
        <v>34</v>
      </c>
      <c r="O7438" s="7">
        <f t="shared" si="234"/>
        <v>2045.4624000000001</v>
      </c>
      <c r="P7438" s="1" t="str">
        <f>IF(Table1[[#This Row],[quantity]]&gt;=6,"Bulk Order","-")</f>
        <v>Bulk Order</v>
      </c>
    </row>
    <row r="7439" spans="1:16" ht="14.25" customHeight="1" x14ac:dyDescent="0.3">
      <c r="A7439" s="6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3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/>
      <c r="N7439" s="1" t="s">
        <v>48</v>
      </c>
      <c r="O7439" s="7">
        <f t="shared" si="234"/>
        <v>3507.4679999999998</v>
      </c>
      <c r="P7439" s="1" t="str">
        <f>IF(Table1[[#This Row],[quantity]]&gt;=6,"Bulk Order","-")</f>
        <v>Bulk Order</v>
      </c>
    </row>
    <row r="7440" spans="1:16" ht="14.25" customHeight="1" x14ac:dyDescent="0.3">
      <c r="A7440" s="6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3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/>
      <c r="N7440" s="1" t="s">
        <v>17</v>
      </c>
      <c r="O7440" s="7">
        <f t="shared" si="234"/>
        <v>4521.5019000000002</v>
      </c>
      <c r="P7440" s="1" t="str">
        <f>IF(Table1[[#This Row],[quantity]]&gt;=6,"Bulk Order","-")</f>
        <v>-</v>
      </c>
    </row>
    <row r="7441" spans="1:16" ht="14.25" customHeight="1" x14ac:dyDescent="0.3">
      <c r="A7441" s="6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3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/>
      <c r="N7441" s="1" t="s">
        <v>17</v>
      </c>
      <c r="O7441" s="7">
        <f t="shared" si="234"/>
        <v>1747.5172000000002</v>
      </c>
      <c r="P7441" s="1" t="str">
        <f>IF(Table1[[#This Row],[quantity]]&gt;=6,"Bulk Order","-")</f>
        <v>Bulk Order</v>
      </c>
    </row>
    <row r="7442" spans="1:16" ht="14.25" customHeight="1" x14ac:dyDescent="0.3">
      <c r="A7442" s="6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3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/>
      <c r="N7442" s="1" t="s">
        <v>39</v>
      </c>
      <c r="O7442" s="7">
        <f t="shared" si="234"/>
        <v>4525.1598000000004</v>
      </c>
      <c r="P7442" s="1" t="str">
        <f>IF(Table1[[#This Row],[quantity]]&gt;=6,"Bulk Order","-")</f>
        <v>Bulk Order</v>
      </c>
    </row>
    <row r="7443" spans="1:16" ht="14.25" customHeight="1" x14ac:dyDescent="0.3">
      <c r="A7443" s="6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3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/>
      <c r="N7443" s="1" t="s">
        <v>34</v>
      </c>
      <c r="O7443" s="7">
        <f t="shared" si="234"/>
        <v>380.99039999999997</v>
      </c>
      <c r="P7443" s="1" t="str">
        <f>IF(Table1[[#This Row],[quantity]]&gt;=6,"Bulk Order","-")</f>
        <v>Bulk Order</v>
      </c>
    </row>
    <row r="7444" spans="1:16" ht="14.25" customHeight="1" x14ac:dyDescent="0.3">
      <c r="A7444" s="6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3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/>
      <c r="N7444" s="1" t="s">
        <v>17</v>
      </c>
      <c r="O7444" s="7">
        <f t="shared" si="234"/>
        <v>3268.1260000000002</v>
      </c>
      <c r="P7444" s="1" t="str">
        <f>IF(Table1[[#This Row],[quantity]]&gt;=6,"Bulk Order","-")</f>
        <v>-</v>
      </c>
    </row>
    <row r="7445" spans="1:16" ht="14.25" customHeight="1" x14ac:dyDescent="0.3">
      <c r="A7445" s="6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3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/>
      <c r="N7445" s="1" t="s">
        <v>23</v>
      </c>
      <c r="O7445" s="7">
        <f t="shared" si="234"/>
        <v>211.34399999999999</v>
      </c>
      <c r="P7445" s="1" t="str">
        <f>IF(Table1[[#This Row],[quantity]]&gt;=6,"Bulk Order","-")</f>
        <v>-</v>
      </c>
    </row>
    <row r="7446" spans="1:16" ht="14.25" customHeight="1" x14ac:dyDescent="0.3">
      <c r="A7446" s="6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3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/>
      <c r="N7446" s="1" t="s">
        <v>23</v>
      </c>
      <c r="O7446" s="7">
        <f t="shared" si="234"/>
        <v>1959.0061000000001</v>
      </c>
      <c r="P7446" s="1" t="str">
        <f>IF(Table1[[#This Row],[quantity]]&gt;=6,"Bulk Order","-")</f>
        <v>Bulk Order</v>
      </c>
    </row>
    <row r="7447" spans="1:16" ht="14.25" customHeight="1" x14ac:dyDescent="0.3">
      <c r="A7447" s="6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3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/>
      <c r="N7447" s="1" t="s">
        <v>23</v>
      </c>
      <c r="O7447" s="7">
        <f t="shared" si="234"/>
        <v>1205.4926</v>
      </c>
      <c r="P7447" s="1" t="str">
        <f>IF(Table1[[#This Row],[quantity]]&gt;=6,"Bulk Order","-")</f>
        <v>Bulk Order</v>
      </c>
    </row>
    <row r="7448" spans="1:16" ht="14.25" customHeight="1" x14ac:dyDescent="0.3">
      <c r="A7448" s="6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3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/>
      <c r="N7448" s="1" t="s">
        <v>17</v>
      </c>
      <c r="O7448" s="7">
        <f t="shared" si="234"/>
        <v>2902.5865000000003</v>
      </c>
      <c r="P7448" s="1" t="str">
        <f>IF(Table1[[#This Row],[quantity]]&gt;=6,"Bulk Order","-")</f>
        <v>Bulk Order</v>
      </c>
    </row>
    <row r="7449" spans="1:16" ht="14.25" customHeight="1" x14ac:dyDescent="0.3">
      <c r="A7449" s="6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3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/>
      <c r="N7449" s="1" t="s">
        <v>28</v>
      </c>
      <c r="O7449" s="7">
        <f t="shared" si="234"/>
        <v>1072.6831999999999</v>
      </c>
      <c r="P7449" s="1" t="str">
        <f>IF(Table1[[#This Row],[quantity]]&gt;=6,"Bulk Order","-")</f>
        <v>Bulk Order</v>
      </c>
    </row>
    <row r="7450" spans="1:16" ht="14.25" customHeight="1" x14ac:dyDescent="0.3">
      <c r="A7450" s="6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3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/>
      <c r="N7450" s="1" t="s">
        <v>39</v>
      </c>
      <c r="O7450" s="7">
        <f t="shared" si="234"/>
        <v>147.11000000000001</v>
      </c>
      <c r="P7450" s="1" t="str">
        <f>IF(Table1[[#This Row],[quantity]]&gt;=6,"Bulk Order","-")</f>
        <v>-</v>
      </c>
    </row>
    <row r="7451" spans="1:16" ht="14.25" customHeight="1" x14ac:dyDescent="0.3">
      <c r="A7451" s="6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3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/>
      <c r="N7451" s="1" t="s">
        <v>48</v>
      </c>
      <c r="O7451" s="7">
        <f t="shared" si="234"/>
        <v>1577.3766000000001</v>
      </c>
      <c r="P7451" s="1" t="str">
        <f>IF(Table1[[#This Row],[quantity]]&gt;=6,"Bulk Order","-")</f>
        <v>Bulk Order</v>
      </c>
    </row>
    <row r="7452" spans="1:16" ht="14.25" customHeight="1" x14ac:dyDescent="0.3">
      <c r="A7452" s="6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3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/>
      <c r="N7452" s="1" t="s">
        <v>34</v>
      </c>
      <c r="O7452" s="7">
        <f t="shared" si="234"/>
        <v>397.56479999999999</v>
      </c>
      <c r="P7452" s="1" t="str">
        <f>IF(Table1[[#This Row],[quantity]]&gt;=6,"Bulk Order","-")</f>
        <v>Bulk Order</v>
      </c>
    </row>
    <row r="7453" spans="1:16" ht="14.25" customHeight="1" x14ac:dyDescent="0.3">
      <c r="A7453" s="6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3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/>
      <c r="N7453" s="1" t="s">
        <v>48</v>
      </c>
      <c r="O7453" s="7">
        <f t="shared" si="234"/>
        <v>1293.2325000000001</v>
      </c>
      <c r="P7453" s="1" t="str">
        <f>IF(Table1[[#This Row],[quantity]]&gt;=6,"Bulk Order","-")</f>
        <v>-</v>
      </c>
    </row>
    <row r="7454" spans="1:16" ht="14.25" customHeight="1" x14ac:dyDescent="0.3">
      <c r="A7454" s="6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3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/>
      <c r="N7454" s="1" t="s">
        <v>17</v>
      </c>
      <c r="O7454" s="7">
        <f t="shared" si="234"/>
        <v>1757.3543999999999</v>
      </c>
      <c r="P7454" s="1" t="str">
        <f>IF(Table1[[#This Row],[quantity]]&gt;=6,"Bulk Order","-")</f>
        <v>Bulk Order</v>
      </c>
    </row>
    <row r="7455" spans="1:16" ht="14.25" customHeight="1" x14ac:dyDescent="0.3">
      <c r="A7455" s="6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3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/>
      <c r="N7455" s="1" t="s">
        <v>28</v>
      </c>
      <c r="O7455" s="7">
        <f t="shared" si="234"/>
        <v>864.66800000000001</v>
      </c>
      <c r="P7455" s="1" t="str">
        <f>IF(Table1[[#This Row],[quantity]]&gt;=6,"Bulk Order","-")</f>
        <v>-</v>
      </c>
    </row>
    <row r="7456" spans="1:16" ht="14.25" customHeight="1" x14ac:dyDescent="0.3">
      <c r="A7456" s="6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3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/>
      <c r="N7456" s="1" t="s">
        <v>39</v>
      </c>
      <c r="O7456" s="7">
        <f t="shared" si="234"/>
        <v>756.54620000000011</v>
      </c>
      <c r="P7456" s="1" t="str">
        <f>IF(Table1[[#This Row],[quantity]]&gt;=6,"Bulk Order","-")</f>
        <v>Bulk Order</v>
      </c>
    </row>
    <row r="7457" spans="1:16" ht="14.25" customHeight="1" x14ac:dyDescent="0.3">
      <c r="A7457" s="6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3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/>
      <c r="N7457" s="1" t="s">
        <v>34</v>
      </c>
      <c r="O7457" s="7">
        <f t="shared" si="234"/>
        <v>646.44749999999999</v>
      </c>
      <c r="P7457" s="1" t="str">
        <f>IF(Table1[[#This Row],[quantity]]&gt;=6,"Bulk Order","-")</f>
        <v>-</v>
      </c>
    </row>
    <row r="7458" spans="1:16" ht="14.25" customHeight="1" x14ac:dyDescent="0.3">
      <c r="A7458" s="6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3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/>
      <c r="N7458" s="1" t="s">
        <v>39</v>
      </c>
      <c r="O7458" s="7">
        <f t="shared" si="234"/>
        <v>754.71660000000008</v>
      </c>
      <c r="P7458" s="1" t="str">
        <f>IF(Table1[[#This Row],[quantity]]&gt;=6,"Bulk Order","-")</f>
        <v>-</v>
      </c>
    </row>
    <row r="7459" spans="1:16" ht="14.25" customHeight="1" x14ac:dyDescent="0.3">
      <c r="A7459" s="6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3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/>
      <c r="N7459" s="1" t="s">
        <v>39</v>
      </c>
      <c r="O7459" s="7">
        <f t="shared" si="234"/>
        <v>2516.098</v>
      </c>
      <c r="P7459" s="1" t="str">
        <f>IF(Table1[[#This Row],[quantity]]&gt;=6,"Bulk Order","-")</f>
        <v>Bulk Order</v>
      </c>
    </row>
    <row r="7460" spans="1:16" ht="14.25" customHeight="1" x14ac:dyDescent="0.3">
      <c r="A7460" s="6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3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/>
      <c r="N7460" s="1" t="s">
        <v>39</v>
      </c>
      <c r="O7460" s="7">
        <f t="shared" si="234"/>
        <v>1857.2652</v>
      </c>
      <c r="P7460" s="1" t="str">
        <f>IF(Table1[[#This Row],[quantity]]&gt;=6,"Bulk Order","-")</f>
        <v>-</v>
      </c>
    </row>
    <row r="7461" spans="1:16" ht="14.25" customHeight="1" x14ac:dyDescent="0.3">
      <c r="A7461" s="6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3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/>
      <c r="N7461" s="1" t="s">
        <v>48</v>
      </c>
      <c r="O7461" s="7">
        <f t="shared" si="234"/>
        <v>1344.6662000000001</v>
      </c>
      <c r="P7461" s="1" t="str">
        <f>IF(Table1[[#This Row],[quantity]]&gt;=6,"Bulk Order","-")</f>
        <v>Bulk Order</v>
      </c>
    </row>
    <row r="7462" spans="1:16" ht="14.25" customHeight="1" x14ac:dyDescent="0.3">
      <c r="A7462" s="6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3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/>
      <c r="N7462" s="1" t="s">
        <v>39</v>
      </c>
      <c r="O7462" s="7">
        <f t="shared" si="234"/>
        <v>571.58459999999991</v>
      </c>
      <c r="P7462" s="1" t="str">
        <f>IF(Table1[[#This Row],[quantity]]&gt;=6,"Bulk Order","-")</f>
        <v>Bulk Order</v>
      </c>
    </row>
    <row r="7463" spans="1:16" ht="14.25" customHeight="1" x14ac:dyDescent="0.3">
      <c r="A7463" s="6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3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/>
      <c r="N7463" s="1" t="s">
        <v>23</v>
      </c>
      <c r="O7463" s="7">
        <f t="shared" si="234"/>
        <v>2095.3663999999999</v>
      </c>
      <c r="P7463" s="1" t="str">
        <f>IF(Table1[[#This Row],[quantity]]&gt;=6,"Bulk Order","-")</f>
        <v>-</v>
      </c>
    </row>
    <row r="7464" spans="1:16" ht="14.25" customHeight="1" x14ac:dyDescent="0.3">
      <c r="A7464" s="6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3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/>
      <c r="N7464" s="1" t="s">
        <v>17</v>
      </c>
      <c r="O7464" s="7">
        <f t="shared" si="234"/>
        <v>1613.0430000000001</v>
      </c>
      <c r="P7464" s="1" t="str">
        <f>IF(Table1[[#This Row],[quantity]]&gt;=6,"Bulk Order","-")</f>
        <v>-</v>
      </c>
    </row>
    <row r="7465" spans="1:16" ht="14.25" customHeight="1" x14ac:dyDescent="0.3">
      <c r="A7465" s="6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3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/>
      <c r="N7465" s="1" t="s">
        <v>23</v>
      </c>
      <c r="O7465" s="7">
        <f t="shared" si="234"/>
        <v>1358.0925</v>
      </c>
      <c r="P7465" s="1" t="str">
        <f>IF(Table1[[#This Row],[quantity]]&gt;=6,"Bulk Order","-")</f>
        <v>-</v>
      </c>
    </row>
    <row r="7466" spans="1:16" ht="14.25" customHeight="1" x14ac:dyDescent="0.3">
      <c r="A7466" s="6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3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/>
      <c r="N7466" s="1" t="s">
        <v>17</v>
      </c>
      <c r="O7466" s="7">
        <f t="shared" si="234"/>
        <v>978.8211</v>
      </c>
      <c r="P7466" s="1" t="str">
        <f>IF(Table1[[#This Row],[quantity]]&gt;=6,"Bulk Order","-")</f>
        <v>-</v>
      </c>
    </row>
    <row r="7467" spans="1:16" ht="14.25" customHeight="1" x14ac:dyDescent="0.3">
      <c r="A7467" s="6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3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/>
      <c r="N7467" s="1" t="s">
        <v>23</v>
      </c>
      <c r="O7467" s="7">
        <f t="shared" si="234"/>
        <v>877.75600000000009</v>
      </c>
      <c r="P7467" s="1" t="str">
        <f>IF(Table1[[#This Row],[quantity]]&gt;=6,"Bulk Order","-")</f>
        <v>-</v>
      </c>
    </row>
    <row r="7468" spans="1:16" ht="14.25" customHeight="1" x14ac:dyDescent="0.3">
      <c r="A7468" s="6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3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/>
      <c r="N7468" s="1" t="s">
        <v>17</v>
      </c>
      <c r="O7468" s="7">
        <f t="shared" si="234"/>
        <v>628.98990000000003</v>
      </c>
      <c r="P7468" s="1" t="str">
        <f>IF(Table1[[#This Row],[quantity]]&gt;=6,"Bulk Order","-")</f>
        <v>-</v>
      </c>
    </row>
    <row r="7469" spans="1:16" ht="14.25" customHeight="1" x14ac:dyDescent="0.3">
      <c r="A7469" s="6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3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/>
      <c r="N7469" s="1" t="s">
        <v>23</v>
      </c>
      <c r="O7469" s="7">
        <f t="shared" si="234"/>
        <v>1249.5858000000001</v>
      </c>
      <c r="P7469" s="1" t="str">
        <f>IF(Table1[[#This Row],[quantity]]&gt;=6,"Bulk Order","-")</f>
        <v>-</v>
      </c>
    </row>
    <row r="7470" spans="1:16" ht="14.25" customHeight="1" x14ac:dyDescent="0.3">
      <c r="A7470" s="6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3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/>
      <c r="N7470" s="1" t="s">
        <v>28</v>
      </c>
      <c r="O7470" s="7">
        <f t="shared" si="234"/>
        <v>206.7132</v>
      </c>
      <c r="P7470" s="1" t="str">
        <f>IF(Table1[[#This Row],[quantity]]&gt;=6,"Bulk Order","-")</f>
        <v>-</v>
      </c>
    </row>
    <row r="7471" spans="1:16" ht="14.25" customHeight="1" x14ac:dyDescent="0.3">
      <c r="A7471" s="6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3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/>
      <c r="N7471" s="1" t="s">
        <v>28</v>
      </c>
      <c r="O7471" s="7">
        <f t="shared" si="234"/>
        <v>1142.1297</v>
      </c>
      <c r="P7471" s="1" t="str">
        <f>IF(Table1[[#This Row],[quantity]]&gt;=6,"Bulk Order","-")</f>
        <v>Bulk Order</v>
      </c>
    </row>
    <row r="7472" spans="1:16" ht="14.25" customHeight="1" x14ac:dyDescent="0.3">
      <c r="A7472" s="6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3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/>
      <c r="N7472" s="1" t="s">
        <v>39</v>
      </c>
      <c r="O7472" s="7">
        <f t="shared" si="234"/>
        <v>1767.6718000000001</v>
      </c>
      <c r="P7472" s="1" t="str">
        <f>IF(Table1[[#This Row],[quantity]]&gt;=6,"Bulk Order","-")</f>
        <v>-</v>
      </c>
    </row>
    <row r="7473" spans="1:16" ht="14.25" customHeight="1" x14ac:dyDescent="0.3">
      <c r="A7473" s="6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3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/>
      <c r="N7473" s="1" t="s">
        <v>23</v>
      </c>
      <c r="O7473" s="7">
        <f t="shared" si="234"/>
        <v>4572.6866999999993</v>
      </c>
      <c r="P7473" s="1" t="str">
        <f>IF(Table1[[#This Row],[quantity]]&gt;=6,"Bulk Order","-")</f>
        <v>-</v>
      </c>
    </row>
    <row r="7474" spans="1:16" ht="14.25" customHeight="1" x14ac:dyDescent="0.3">
      <c r="A7474" s="6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3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/>
      <c r="N7474" s="1" t="s">
        <v>34</v>
      </c>
      <c r="O7474" s="7">
        <f t="shared" si="234"/>
        <v>2913.2352000000001</v>
      </c>
      <c r="P7474" s="1" t="str">
        <f>IF(Table1[[#This Row],[quantity]]&gt;=6,"Bulk Order","-")</f>
        <v>-</v>
      </c>
    </row>
    <row r="7475" spans="1:16" ht="14.25" customHeight="1" x14ac:dyDescent="0.3">
      <c r="A7475" s="6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3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/>
      <c r="N7475" s="1" t="s">
        <v>28</v>
      </c>
      <c r="O7475" s="7">
        <f t="shared" si="234"/>
        <v>2115.8398999999999</v>
      </c>
      <c r="P7475" s="1" t="str">
        <f>IF(Table1[[#This Row],[quantity]]&gt;=6,"Bulk Order","-")</f>
        <v>-</v>
      </c>
    </row>
    <row r="7476" spans="1:16" ht="14.25" customHeight="1" x14ac:dyDescent="0.3">
      <c r="A7476" s="6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3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/>
      <c r="N7476" s="1" t="s">
        <v>48</v>
      </c>
      <c r="O7476" s="7">
        <f t="shared" si="234"/>
        <v>1702.4744000000001</v>
      </c>
      <c r="P7476" s="1" t="str">
        <f>IF(Table1[[#This Row],[quantity]]&gt;=6,"Bulk Order","-")</f>
        <v>Bulk Order</v>
      </c>
    </row>
    <row r="7477" spans="1:16" ht="14.25" customHeight="1" x14ac:dyDescent="0.3">
      <c r="A7477" s="6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3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/>
      <c r="N7477" s="1" t="s">
        <v>17</v>
      </c>
      <c r="O7477" s="7">
        <f t="shared" si="234"/>
        <v>692.99</v>
      </c>
      <c r="P7477" s="1" t="str">
        <f>IF(Table1[[#This Row],[quantity]]&gt;=6,"Bulk Order","-")</f>
        <v>Bulk Order</v>
      </c>
    </row>
    <row r="7478" spans="1:16" ht="14.25" customHeight="1" x14ac:dyDescent="0.3">
      <c r="A7478" s="6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3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/>
      <c r="N7478" s="1" t="s">
        <v>39</v>
      </c>
      <c r="O7478" s="7">
        <f t="shared" si="234"/>
        <v>1534.2932999999998</v>
      </c>
      <c r="P7478" s="1" t="str">
        <f>IF(Table1[[#This Row],[quantity]]&gt;=6,"Bulk Order","-")</f>
        <v>-</v>
      </c>
    </row>
    <row r="7479" spans="1:16" ht="14.25" customHeight="1" x14ac:dyDescent="0.3">
      <c r="A7479" s="6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3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/>
      <c r="N7479" s="1" t="s">
        <v>48</v>
      </c>
      <c r="O7479" s="7">
        <f t="shared" si="234"/>
        <v>2214.4623000000001</v>
      </c>
      <c r="P7479" s="1" t="str">
        <f>IF(Table1[[#This Row],[quantity]]&gt;=6,"Bulk Order","-")</f>
        <v>-</v>
      </c>
    </row>
    <row r="7480" spans="1:16" ht="14.25" customHeight="1" x14ac:dyDescent="0.3">
      <c r="A7480" s="6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3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/>
      <c r="N7480" s="1" t="s">
        <v>48</v>
      </c>
      <c r="O7480" s="7">
        <f t="shared" si="234"/>
        <v>2188.6559999999999</v>
      </c>
      <c r="P7480" s="1" t="str">
        <f>IF(Table1[[#This Row],[quantity]]&gt;=6,"Bulk Order","-")</f>
        <v>Bulk Order</v>
      </c>
    </row>
    <row r="7481" spans="1:16" ht="14.25" customHeight="1" x14ac:dyDescent="0.3">
      <c r="A7481" s="6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3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/>
      <c r="N7481" s="1" t="s">
        <v>34</v>
      </c>
      <c r="O7481" s="7">
        <f t="shared" si="234"/>
        <v>3484.1772000000001</v>
      </c>
      <c r="P7481" s="1" t="str">
        <f>IF(Table1[[#This Row],[quantity]]&gt;=6,"Bulk Order","-")</f>
        <v>Bulk Order</v>
      </c>
    </row>
    <row r="7482" spans="1:16" ht="14.25" customHeight="1" x14ac:dyDescent="0.3">
      <c r="A7482" s="6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3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/>
      <c r="N7482" s="1" t="s">
        <v>23</v>
      </c>
      <c r="O7482" s="7">
        <f t="shared" si="234"/>
        <v>1137.402</v>
      </c>
      <c r="P7482" s="1" t="str">
        <f>IF(Table1[[#This Row],[quantity]]&gt;=6,"Bulk Order","-")</f>
        <v>Bulk Order</v>
      </c>
    </row>
    <row r="7483" spans="1:16" ht="14.25" customHeight="1" x14ac:dyDescent="0.3">
      <c r="A7483" s="6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3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/>
      <c r="N7483" s="1" t="s">
        <v>23</v>
      </c>
      <c r="O7483" s="7">
        <f t="shared" si="234"/>
        <v>1179.4216000000001</v>
      </c>
      <c r="P7483" s="1" t="str">
        <f>IF(Table1[[#This Row],[quantity]]&gt;=6,"Bulk Order","-")</f>
        <v>-</v>
      </c>
    </row>
    <row r="7484" spans="1:16" ht="14.25" customHeight="1" x14ac:dyDescent="0.3">
      <c r="A7484" s="6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3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/>
      <c r="N7484" s="1" t="s">
        <v>17</v>
      </c>
      <c r="O7484" s="7">
        <f t="shared" si="234"/>
        <v>1922.8798999999999</v>
      </c>
      <c r="P7484" s="1" t="str">
        <f>IF(Table1[[#This Row],[quantity]]&gt;=6,"Bulk Order","-")</f>
        <v>-</v>
      </c>
    </row>
    <row r="7485" spans="1:16" ht="14.25" customHeight="1" x14ac:dyDescent="0.3">
      <c r="A7485" s="6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3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/>
      <c r="N7485" s="1" t="s">
        <v>17</v>
      </c>
      <c r="O7485" s="7">
        <f t="shared" si="234"/>
        <v>1867.7555</v>
      </c>
      <c r="P7485" s="1" t="str">
        <f>IF(Table1[[#This Row],[quantity]]&gt;=6,"Bulk Order","-")</f>
        <v>-</v>
      </c>
    </row>
    <row r="7486" spans="1:16" ht="14.25" customHeight="1" x14ac:dyDescent="0.3">
      <c r="A7486" s="6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3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/>
      <c r="N7486" s="1" t="s">
        <v>28</v>
      </c>
      <c r="O7486" s="7">
        <f t="shared" si="234"/>
        <v>1086.1842000000001</v>
      </c>
      <c r="P7486" s="1" t="str">
        <f>IF(Table1[[#This Row],[quantity]]&gt;=6,"Bulk Order","-")</f>
        <v>Bulk Order</v>
      </c>
    </row>
    <row r="7487" spans="1:16" ht="14.25" customHeight="1" x14ac:dyDescent="0.3">
      <c r="A7487" s="6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3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/>
      <c r="N7487" s="1" t="s">
        <v>28</v>
      </c>
      <c r="O7487" s="7">
        <f t="shared" si="234"/>
        <v>2591.4081000000001</v>
      </c>
      <c r="P7487" s="1" t="str">
        <f>IF(Table1[[#This Row],[quantity]]&gt;=6,"Bulk Order","-")</f>
        <v>Bulk Order</v>
      </c>
    </row>
    <row r="7488" spans="1:16" ht="14.25" customHeight="1" x14ac:dyDescent="0.3">
      <c r="A7488" s="6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3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/>
      <c r="N7488" s="1" t="s">
        <v>48</v>
      </c>
      <c r="O7488" s="7">
        <f t="shared" si="234"/>
        <v>1651.2251999999999</v>
      </c>
      <c r="P7488" s="1" t="str">
        <f>IF(Table1[[#This Row],[quantity]]&gt;=6,"Bulk Order","-")</f>
        <v>Bulk Order</v>
      </c>
    </row>
    <row r="7489" spans="1:16" ht="14.25" customHeight="1" x14ac:dyDescent="0.3">
      <c r="A7489" s="6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3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/>
      <c r="N7489" s="1" t="s">
        <v>48</v>
      </c>
      <c r="O7489" s="7">
        <f t="shared" si="234"/>
        <v>2036.5631999999998</v>
      </c>
      <c r="P7489" s="1" t="str">
        <f>IF(Table1[[#This Row],[quantity]]&gt;=6,"Bulk Order","-")</f>
        <v>Bulk Order</v>
      </c>
    </row>
    <row r="7490" spans="1:16" ht="14.25" customHeight="1" x14ac:dyDescent="0.3">
      <c r="A7490" s="6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3"/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/>
      <c r="N7490" s="1" t="s">
        <v>48</v>
      </c>
      <c r="O7490" s="7">
        <f t="shared" si="234"/>
        <v>1373.5079999999998</v>
      </c>
      <c r="P7490" s="1" t="str">
        <f>IF(Table1[[#This Row],[quantity]]&gt;=6,"Bulk Order","-")</f>
        <v>Bulk Order</v>
      </c>
    </row>
    <row r="7491" spans="1:16" ht="14.25" customHeight="1" x14ac:dyDescent="0.3">
      <c r="A7491" s="6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ref="F7491:F7554" si="235">D7491*E7491</f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/>
      <c r="N7491" s="1" t="s">
        <v>17</v>
      </c>
      <c r="O7491" s="7">
        <f t="shared" ref="O7491:O7554" si="236">D7491-F7491</f>
        <v>2762.0515999999998</v>
      </c>
      <c r="P7491" s="1" t="str">
        <f>IF(Table1[[#This Row],[quantity]]&gt;=6,"Bulk Order","-")</f>
        <v>Bulk Order</v>
      </c>
    </row>
    <row r="7492" spans="1:16" ht="14.25" customHeight="1" x14ac:dyDescent="0.3">
      <c r="A7492" s="6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5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/>
      <c r="N7492" s="1" t="s">
        <v>48</v>
      </c>
      <c r="O7492" s="7">
        <f t="shared" si="236"/>
        <v>3748.7783999999997</v>
      </c>
      <c r="P7492" s="1" t="str">
        <f>IF(Table1[[#This Row],[quantity]]&gt;=6,"Bulk Order","-")</f>
        <v>Bulk Order</v>
      </c>
    </row>
    <row r="7493" spans="1:16" ht="14.25" customHeight="1" x14ac:dyDescent="0.3">
      <c r="A7493" s="6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5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/>
      <c r="N7493" s="1" t="s">
        <v>23</v>
      </c>
      <c r="O7493" s="7">
        <f t="shared" si="236"/>
        <v>2843.6124</v>
      </c>
      <c r="P7493" s="1" t="str">
        <f>IF(Table1[[#This Row],[quantity]]&gt;=6,"Bulk Order","-")</f>
        <v>-</v>
      </c>
    </row>
    <row r="7494" spans="1:16" ht="14.25" customHeight="1" x14ac:dyDescent="0.3">
      <c r="A7494" s="6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5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/>
      <c r="N7494" s="1" t="s">
        <v>17</v>
      </c>
      <c r="O7494" s="7">
        <f t="shared" si="236"/>
        <v>4290.3761999999997</v>
      </c>
      <c r="P7494" s="1" t="str">
        <f>IF(Table1[[#This Row],[quantity]]&gt;=6,"Bulk Order","-")</f>
        <v>Bulk Order</v>
      </c>
    </row>
    <row r="7495" spans="1:16" ht="14.25" customHeight="1" x14ac:dyDescent="0.3">
      <c r="A7495" s="6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5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/>
      <c r="N7495" s="1" t="s">
        <v>28</v>
      </c>
      <c r="O7495" s="7">
        <f t="shared" si="236"/>
        <v>2541.6666</v>
      </c>
      <c r="P7495" s="1" t="str">
        <f>IF(Table1[[#This Row],[quantity]]&gt;=6,"Bulk Order","-")</f>
        <v>-</v>
      </c>
    </row>
    <row r="7496" spans="1:16" ht="14.25" customHeight="1" x14ac:dyDescent="0.3">
      <c r="A7496" s="6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5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/>
      <c r="N7496" s="1" t="s">
        <v>34</v>
      </c>
      <c r="O7496" s="7">
        <f t="shared" si="236"/>
        <v>2418.1226999999999</v>
      </c>
      <c r="P7496" s="1" t="str">
        <f>IF(Table1[[#This Row],[quantity]]&gt;=6,"Bulk Order","-")</f>
        <v>-</v>
      </c>
    </row>
    <row r="7497" spans="1:16" ht="14.25" customHeight="1" x14ac:dyDescent="0.3">
      <c r="A7497" s="6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5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/>
      <c r="N7497" s="1" t="s">
        <v>28</v>
      </c>
      <c r="O7497" s="7">
        <f t="shared" si="236"/>
        <v>1840.6786</v>
      </c>
      <c r="P7497" s="1" t="str">
        <f>IF(Table1[[#This Row],[quantity]]&gt;=6,"Bulk Order","-")</f>
        <v>Bulk Order</v>
      </c>
    </row>
    <row r="7498" spans="1:16" ht="14.25" customHeight="1" x14ac:dyDescent="0.3">
      <c r="A7498" s="6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5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/>
      <c r="N7498" s="1" t="s">
        <v>17</v>
      </c>
      <c r="O7498" s="7">
        <f t="shared" si="236"/>
        <v>165.18599999999998</v>
      </c>
      <c r="P7498" s="1" t="str">
        <f>IF(Table1[[#This Row],[quantity]]&gt;=6,"Bulk Order","-")</f>
        <v>Bulk Order</v>
      </c>
    </row>
    <row r="7499" spans="1:16" ht="14.25" customHeight="1" x14ac:dyDescent="0.3">
      <c r="A7499" s="6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5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/>
      <c r="N7499" s="1" t="s">
        <v>17</v>
      </c>
      <c r="O7499" s="7">
        <f t="shared" si="236"/>
        <v>730.54399999999998</v>
      </c>
      <c r="P7499" s="1" t="str">
        <f>IF(Table1[[#This Row],[quantity]]&gt;=6,"Bulk Order","-")</f>
        <v>-</v>
      </c>
    </row>
    <row r="7500" spans="1:16" ht="14.25" customHeight="1" x14ac:dyDescent="0.3">
      <c r="A7500" s="6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5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/>
      <c r="N7500" s="1" t="s">
        <v>28</v>
      </c>
      <c r="O7500" s="7">
        <f t="shared" si="236"/>
        <v>300.32309999999995</v>
      </c>
      <c r="P7500" s="1" t="str">
        <f>IF(Table1[[#This Row],[quantity]]&gt;=6,"Bulk Order","-")</f>
        <v>-</v>
      </c>
    </row>
    <row r="7501" spans="1:16" ht="14.25" customHeight="1" x14ac:dyDescent="0.3">
      <c r="A7501" s="6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5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/>
      <c r="N7501" s="1" t="s">
        <v>28</v>
      </c>
      <c r="O7501" s="7">
        <f t="shared" si="236"/>
        <v>1896.5555999999999</v>
      </c>
      <c r="P7501" s="1" t="str">
        <f>IF(Table1[[#This Row],[quantity]]&gt;=6,"Bulk Order","-")</f>
        <v>-</v>
      </c>
    </row>
    <row r="7502" spans="1:16" ht="14.25" customHeight="1" x14ac:dyDescent="0.3">
      <c r="A7502" s="6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5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/>
      <c r="N7502" s="1" t="s">
        <v>17</v>
      </c>
      <c r="O7502" s="7">
        <f t="shared" si="236"/>
        <v>1317.4069999999999</v>
      </c>
      <c r="P7502" s="1" t="str">
        <f>IF(Table1[[#This Row],[quantity]]&gt;=6,"Bulk Order","-")</f>
        <v>-</v>
      </c>
    </row>
    <row r="7503" spans="1:16" ht="14.25" customHeight="1" x14ac:dyDescent="0.3">
      <c r="A7503" s="6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5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/>
      <c r="N7503" s="1" t="s">
        <v>39</v>
      </c>
      <c r="O7503" s="7">
        <f t="shared" si="236"/>
        <v>342.3501</v>
      </c>
      <c r="P7503" s="1" t="str">
        <f>IF(Table1[[#This Row],[quantity]]&gt;=6,"Bulk Order","-")</f>
        <v>-</v>
      </c>
    </row>
    <row r="7504" spans="1:16" ht="14.25" customHeight="1" x14ac:dyDescent="0.3">
      <c r="A7504" s="6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5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/>
      <c r="N7504" s="1" t="s">
        <v>28</v>
      </c>
      <c r="O7504" s="7">
        <f t="shared" si="236"/>
        <v>3205.1144000000004</v>
      </c>
      <c r="P7504" s="1" t="str">
        <f>IF(Table1[[#This Row],[quantity]]&gt;=6,"Bulk Order","-")</f>
        <v>-</v>
      </c>
    </row>
    <row r="7505" spans="1:16" ht="14.25" customHeight="1" x14ac:dyDescent="0.3">
      <c r="A7505" s="6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5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/>
      <c r="N7505" s="1" t="s">
        <v>48</v>
      </c>
      <c r="O7505" s="7">
        <f t="shared" si="236"/>
        <v>2052.3761999999997</v>
      </c>
      <c r="P7505" s="1" t="str">
        <f>IF(Table1[[#This Row],[quantity]]&gt;=6,"Bulk Order","-")</f>
        <v>-</v>
      </c>
    </row>
    <row r="7506" spans="1:16" ht="14.25" customHeight="1" x14ac:dyDescent="0.3">
      <c r="A7506" s="6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5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/>
      <c r="N7506" s="1" t="s">
        <v>23</v>
      </c>
      <c r="O7506" s="7">
        <f t="shared" si="236"/>
        <v>2575.7521999999999</v>
      </c>
      <c r="P7506" s="1" t="str">
        <f>IF(Table1[[#This Row],[quantity]]&gt;=6,"Bulk Order","-")</f>
        <v>Bulk Order</v>
      </c>
    </row>
    <row r="7507" spans="1:16" ht="14.25" customHeight="1" x14ac:dyDescent="0.3">
      <c r="A7507" s="6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5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/>
      <c r="N7507" s="1" t="s">
        <v>28</v>
      </c>
      <c r="O7507" s="7">
        <f t="shared" si="236"/>
        <v>1580.3788000000002</v>
      </c>
      <c r="P7507" s="1" t="str">
        <f>IF(Table1[[#This Row],[quantity]]&gt;=6,"Bulk Order","-")</f>
        <v>-</v>
      </c>
    </row>
    <row r="7508" spans="1:16" ht="14.25" customHeight="1" x14ac:dyDescent="0.3">
      <c r="A7508" s="6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5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/>
      <c r="N7508" s="1" t="s">
        <v>34</v>
      </c>
      <c r="O7508" s="7">
        <f t="shared" si="236"/>
        <v>490.34699999999998</v>
      </c>
      <c r="P7508" s="1" t="str">
        <f>IF(Table1[[#This Row],[quantity]]&gt;=6,"Bulk Order","-")</f>
        <v>-</v>
      </c>
    </row>
    <row r="7509" spans="1:16" ht="14.25" customHeight="1" x14ac:dyDescent="0.3">
      <c r="A7509" s="6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5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/>
      <c r="N7509" s="1" t="s">
        <v>17</v>
      </c>
      <c r="O7509" s="7">
        <f t="shared" si="236"/>
        <v>288.59039999999999</v>
      </c>
      <c r="P7509" s="1" t="str">
        <f>IF(Table1[[#This Row],[quantity]]&gt;=6,"Bulk Order","-")</f>
        <v>-</v>
      </c>
    </row>
    <row r="7510" spans="1:16" ht="14.25" customHeight="1" x14ac:dyDescent="0.3">
      <c r="A7510" s="6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5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/>
      <c r="N7510" s="1" t="s">
        <v>34</v>
      </c>
      <c r="O7510" s="7">
        <f t="shared" si="236"/>
        <v>3980.8702999999996</v>
      </c>
      <c r="P7510" s="1" t="str">
        <f>IF(Table1[[#This Row],[quantity]]&gt;=6,"Bulk Order","-")</f>
        <v>-</v>
      </c>
    </row>
    <row r="7511" spans="1:16" ht="14.25" customHeight="1" x14ac:dyDescent="0.3">
      <c r="A7511" s="6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5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/>
      <c r="N7511" s="1" t="s">
        <v>34</v>
      </c>
      <c r="O7511" s="7">
        <f t="shared" si="236"/>
        <v>1134.3108</v>
      </c>
      <c r="P7511" s="1" t="str">
        <f>IF(Table1[[#This Row],[quantity]]&gt;=6,"Bulk Order","-")</f>
        <v>Bulk Order</v>
      </c>
    </row>
    <row r="7512" spans="1:16" ht="14.25" customHeight="1" x14ac:dyDescent="0.3">
      <c r="A7512" s="6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5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/>
      <c r="N7512" s="1" t="s">
        <v>39</v>
      </c>
      <c r="O7512" s="7">
        <f t="shared" si="236"/>
        <v>1599.8661999999999</v>
      </c>
      <c r="P7512" s="1" t="str">
        <f>IF(Table1[[#This Row],[quantity]]&gt;=6,"Bulk Order","-")</f>
        <v>-</v>
      </c>
    </row>
    <row r="7513" spans="1:16" ht="14.25" customHeight="1" x14ac:dyDescent="0.3">
      <c r="A7513" s="6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5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/>
      <c r="N7513" s="1" t="s">
        <v>28</v>
      </c>
      <c r="O7513" s="7">
        <f t="shared" si="236"/>
        <v>1610.414</v>
      </c>
      <c r="P7513" s="1" t="str">
        <f>IF(Table1[[#This Row],[quantity]]&gt;=6,"Bulk Order","-")</f>
        <v>Bulk Order</v>
      </c>
    </row>
    <row r="7514" spans="1:16" ht="14.25" customHeight="1" x14ac:dyDescent="0.3">
      <c r="A7514" s="6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5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/>
      <c r="N7514" s="1" t="s">
        <v>48</v>
      </c>
      <c r="O7514" s="7">
        <f t="shared" si="236"/>
        <v>3321.4751999999999</v>
      </c>
      <c r="P7514" s="1" t="str">
        <f>IF(Table1[[#This Row],[quantity]]&gt;=6,"Bulk Order","-")</f>
        <v>-</v>
      </c>
    </row>
    <row r="7515" spans="1:16" ht="14.25" customHeight="1" x14ac:dyDescent="0.3">
      <c r="A7515" s="6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5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/>
      <c r="N7515" s="1" t="s">
        <v>23</v>
      </c>
      <c r="O7515" s="7">
        <f t="shared" si="236"/>
        <v>1852.5869999999998</v>
      </c>
      <c r="P7515" s="1" t="str">
        <f>IF(Table1[[#This Row],[quantity]]&gt;=6,"Bulk Order","-")</f>
        <v>-</v>
      </c>
    </row>
    <row r="7516" spans="1:16" ht="14.25" customHeight="1" x14ac:dyDescent="0.3">
      <c r="A7516" s="6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5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/>
      <c r="N7516" s="1" t="s">
        <v>28</v>
      </c>
      <c r="O7516" s="7">
        <f t="shared" si="236"/>
        <v>2147.7183999999997</v>
      </c>
      <c r="P7516" s="1" t="str">
        <f>IF(Table1[[#This Row],[quantity]]&gt;=6,"Bulk Order","-")</f>
        <v>-</v>
      </c>
    </row>
    <row r="7517" spans="1:16" ht="14.25" customHeight="1" x14ac:dyDescent="0.3">
      <c r="A7517" s="6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5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/>
      <c r="N7517" s="1" t="s">
        <v>17</v>
      </c>
      <c r="O7517" s="7">
        <f t="shared" si="236"/>
        <v>1182.5546999999999</v>
      </c>
      <c r="P7517" s="1" t="str">
        <f>IF(Table1[[#This Row],[quantity]]&gt;=6,"Bulk Order","-")</f>
        <v>-</v>
      </c>
    </row>
    <row r="7518" spans="1:16" ht="14.25" customHeight="1" x14ac:dyDescent="0.3">
      <c r="A7518" s="6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5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/>
      <c r="N7518" s="1" t="s">
        <v>28</v>
      </c>
      <c r="O7518" s="7">
        <f t="shared" si="236"/>
        <v>4269.8640000000005</v>
      </c>
      <c r="P7518" s="1" t="str">
        <f>IF(Table1[[#This Row],[quantity]]&gt;=6,"Bulk Order","-")</f>
        <v>-</v>
      </c>
    </row>
    <row r="7519" spans="1:16" ht="14.25" customHeight="1" x14ac:dyDescent="0.3">
      <c r="A7519" s="6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5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/>
      <c r="N7519" s="1" t="s">
        <v>39</v>
      </c>
      <c r="O7519" s="7">
        <f t="shared" si="236"/>
        <v>2387.4850999999999</v>
      </c>
      <c r="P7519" s="1" t="str">
        <f>IF(Table1[[#This Row],[quantity]]&gt;=6,"Bulk Order","-")</f>
        <v>Bulk Order</v>
      </c>
    </row>
    <row r="7520" spans="1:16" ht="14.25" customHeight="1" x14ac:dyDescent="0.3">
      <c r="A7520" s="6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5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/>
      <c r="N7520" s="1" t="s">
        <v>48</v>
      </c>
      <c r="O7520" s="7">
        <f t="shared" si="236"/>
        <v>123.15600000000001</v>
      </c>
      <c r="P7520" s="1" t="str">
        <f>IF(Table1[[#This Row],[quantity]]&gt;=6,"Bulk Order","-")</f>
        <v>-</v>
      </c>
    </row>
    <row r="7521" spans="1:16" ht="14.25" customHeight="1" x14ac:dyDescent="0.3">
      <c r="A7521" s="6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5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/>
      <c r="N7521" s="1" t="s">
        <v>17</v>
      </c>
      <c r="O7521" s="7">
        <f t="shared" si="236"/>
        <v>1892.616</v>
      </c>
      <c r="P7521" s="1" t="str">
        <f>IF(Table1[[#This Row],[quantity]]&gt;=6,"Bulk Order","-")</f>
        <v>Bulk Order</v>
      </c>
    </row>
    <row r="7522" spans="1:16" ht="14.25" customHeight="1" x14ac:dyDescent="0.3">
      <c r="A7522" s="6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5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/>
      <c r="N7522" s="1" t="s">
        <v>17</v>
      </c>
      <c r="O7522" s="7">
        <f t="shared" si="236"/>
        <v>1562.8402000000001</v>
      </c>
      <c r="P7522" s="1" t="str">
        <f>IF(Table1[[#This Row],[quantity]]&gt;=6,"Bulk Order","-")</f>
        <v>Bulk Order</v>
      </c>
    </row>
    <row r="7523" spans="1:16" ht="14.25" customHeight="1" x14ac:dyDescent="0.3">
      <c r="A7523" s="6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5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/>
      <c r="N7523" s="1" t="s">
        <v>34</v>
      </c>
      <c r="O7523" s="7">
        <f t="shared" si="236"/>
        <v>172.42450000000002</v>
      </c>
      <c r="P7523" s="1" t="str">
        <f>IF(Table1[[#This Row],[quantity]]&gt;=6,"Bulk Order","-")</f>
        <v>-</v>
      </c>
    </row>
    <row r="7524" spans="1:16" ht="14.25" customHeight="1" x14ac:dyDescent="0.3">
      <c r="A7524" s="6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5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/>
      <c r="N7524" s="1" t="s">
        <v>17</v>
      </c>
      <c r="O7524" s="7">
        <f t="shared" si="236"/>
        <v>1195.8786</v>
      </c>
      <c r="P7524" s="1" t="str">
        <f>IF(Table1[[#This Row],[quantity]]&gt;=6,"Bulk Order","-")</f>
        <v>Bulk Order</v>
      </c>
    </row>
    <row r="7525" spans="1:16" ht="14.25" customHeight="1" x14ac:dyDescent="0.3">
      <c r="A7525" s="6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5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/>
      <c r="N7525" s="1" t="s">
        <v>39</v>
      </c>
      <c r="O7525" s="7">
        <f t="shared" si="236"/>
        <v>2723.3360000000002</v>
      </c>
      <c r="P7525" s="1" t="str">
        <f>IF(Table1[[#This Row],[quantity]]&gt;=6,"Bulk Order","-")</f>
        <v>Bulk Order</v>
      </c>
    </row>
    <row r="7526" spans="1:16" ht="14.25" customHeight="1" x14ac:dyDescent="0.3">
      <c r="A7526" s="6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5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/>
      <c r="N7526" s="1" t="s">
        <v>34</v>
      </c>
      <c r="O7526" s="7">
        <f t="shared" si="236"/>
        <v>2157.5988000000002</v>
      </c>
      <c r="P7526" s="1" t="str">
        <f>IF(Table1[[#This Row],[quantity]]&gt;=6,"Bulk Order","-")</f>
        <v>Bulk Order</v>
      </c>
    </row>
    <row r="7527" spans="1:16" ht="14.25" customHeight="1" x14ac:dyDescent="0.3">
      <c r="A7527" s="6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5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/>
      <c r="N7527" s="1" t="s">
        <v>28</v>
      </c>
      <c r="O7527" s="7">
        <f t="shared" si="236"/>
        <v>2910.0149999999999</v>
      </c>
      <c r="P7527" s="1" t="str">
        <f>IF(Table1[[#This Row],[quantity]]&gt;=6,"Bulk Order","-")</f>
        <v>-</v>
      </c>
    </row>
    <row r="7528" spans="1:16" ht="14.25" customHeight="1" x14ac:dyDescent="0.3">
      <c r="A7528" s="6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5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/>
      <c r="N7528" s="1" t="s">
        <v>48</v>
      </c>
      <c r="O7528" s="7">
        <f t="shared" si="236"/>
        <v>2814.2150999999999</v>
      </c>
      <c r="P7528" s="1" t="str">
        <f>IF(Table1[[#This Row],[quantity]]&gt;=6,"Bulk Order","-")</f>
        <v>Bulk Order</v>
      </c>
    </row>
    <row r="7529" spans="1:16" ht="14.25" customHeight="1" x14ac:dyDescent="0.3">
      <c r="A7529" s="6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5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/>
      <c r="N7529" s="1" t="s">
        <v>48</v>
      </c>
      <c r="O7529" s="7">
        <f t="shared" si="236"/>
        <v>1727.8749</v>
      </c>
      <c r="P7529" s="1" t="str">
        <f>IF(Table1[[#This Row],[quantity]]&gt;=6,"Bulk Order","-")</f>
        <v>-</v>
      </c>
    </row>
    <row r="7530" spans="1:16" ht="14.25" customHeight="1" x14ac:dyDescent="0.3">
      <c r="A7530" s="6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5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/>
      <c r="N7530" s="1" t="s">
        <v>17</v>
      </c>
      <c r="O7530" s="7">
        <f t="shared" si="236"/>
        <v>1379.4618</v>
      </c>
      <c r="P7530" s="1" t="str">
        <f>IF(Table1[[#This Row],[quantity]]&gt;=6,"Bulk Order","-")</f>
        <v>Bulk Order</v>
      </c>
    </row>
    <row r="7531" spans="1:16" ht="14.25" customHeight="1" x14ac:dyDescent="0.3">
      <c r="A7531" s="6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5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/>
      <c r="N7531" s="1" t="s">
        <v>48</v>
      </c>
      <c r="O7531" s="7">
        <f t="shared" si="236"/>
        <v>1492.1556</v>
      </c>
      <c r="P7531" s="1" t="str">
        <f>IF(Table1[[#This Row],[quantity]]&gt;=6,"Bulk Order","-")</f>
        <v>Bulk Order</v>
      </c>
    </row>
    <row r="7532" spans="1:16" ht="14.25" customHeight="1" x14ac:dyDescent="0.3">
      <c r="A7532" s="6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5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/>
      <c r="N7532" s="1" t="s">
        <v>28</v>
      </c>
      <c r="O7532" s="7">
        <f t="shared" si="236"/>
        <v>107.76479999999999</v>
      </c>
      <c r="P7532" s="1" t="str">
        <f>IF(Table1[[#This Row],[quantity]]&gt;=6,"Bulk Order","-")</f>
        <v>Bulk Order</v>
      </c>
    </row>
    <row r="7533" spans="1:16" ht="14.25" customHeight="1" x14ac:dyDescent="0.3">
      <c r="A7533" s="6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5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/>
      <c r="N7533" s="1" t="s">
        <v>23</v>
      </c>
      <c r="O7533" s="7">
        <f t="shared" si="236"/>
        <v>521.97090000000003</v>
      </c>
      <c r="P7533" s="1" t="str">
        <f>IF(Table1[[#This Row],[quantity]]&gt;=6,"Bulk Order","-")</f>
        <v>Bulk Order</v>
      </c>
    </row>
    <row r="7534" spans="1:16" ht="14.25" customHeight="1" x14ac:dyDescent="0.3">
      <c r="A7534" s="6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5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/>
      <c r="N7534" s="1" t="s">
        <v>48</v>
      </c>
      <c r="O7534" s="7">
        <f t="shared" si="236"/>
        <v>3854.7656999999999</v>
      </c>
      <c r="P7534" s="1" t="str">
        <f>IF(Table1[[#This Row],[quantity]]&gt;=6,"Bulk Order","-")</f>
        <v>-</v>
      </c>
    </row>
    <row r="7535" spans="1:16" ht="14.25" customHeight="1" x14ac:dyDescent="0.3">
      <c r="A7535" s="6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5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/>
      <c r="N7535" s="1" t="s">
        <v>34</v>
      </c>
      <c r="O7535" s="7">
        <f t="shared" si="236"/>
        <v>3593.6640000000002</v>
      </c>
      <c r="P7535" s="1" t="str">
        <f>IF(Table1[[#This Row],[quantity]]&gt;=6,"Bulk Order","-")</f>
        <v>-</v>
      </c>
    </row>
    <row r="7536" spans="1:16" ht="14.25" customHeight="1" x14ac:dyDescent="0.3">
      <c r="A7536" s="6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5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/>
      <c r="N7536" s="1" t="s">
        <v>17</v>
      </c>
      <c r="O7536" s="7">
        <f t="shared" si="236"/>
        <v>1288.7466999999999</v>
      </c>
      <c r="P7536" s="1" t="str">
        <f>IF(Table1[[#This Row],[quantity]]&gt;=6,"Bulk Order","-")</f>
        <v>-</v>
      </c>
    </row>
    <row r="7537" spans="1:16" ht="14.25" customHeight="1" x14ac:dyDescent="0.3">
      <c r="A7537" s="6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5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/>
      <c r="N7537" s="1" t="s">
        <v>39</v>
      </c>
      <c r="O7537" s="7">
        <f t="shared" si="236"/>
        <v>1879.9144000000001</v>
      </c>
      <c r="P7537" s="1" t="str">
        <f>IF(Table1[[#This Row],[quantity]]&gt;=6,"Bulk Order","-")</f>
        <v>-</v>
      </c>
    </row>
    <row r="7538" spans="1:16" ht="14.25" customHeight="1" x14ac:dyDescent="0.3">
      <c r="A7538" s="6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5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/>
      <c r="N7538" s="1" t="s">
        <v>48</v>
      </c>
      <c r="O7538" s="7">
        <f t="shared" si="236"/>
        <v>4046.8245999999999</v>
      </c>
      <c r="P7538" s="1" t="str">
        <f>IF(Table1[[#This Row],[quantity]]&gt;=6,"Bulk Order","-")</f>
        <v>-</v>
      </c>
    </row>
    <row r="7539" spans="1:16" ht="14.25" customHeight="1" x14ac:dyDescent="0.3">
      <c r="A7539" s="6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5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/>
      <c r="N7539" s="1" t="s">
        <v>48</v>
      </c>
      <c r="O7539" s="7">
        <f t="shared" si="236"/>
        <v>915.75420000000008</v>
      </c>
      <c r="P7539" s="1" t="str">
        <f>IF(Table1[[#This Row],[quantity]]&gt;=6,"Bulk Order","-")</f>
        <v>-</v>
      </c>
    </row>
    <row r="7540" spans="1:16" ht="14.25" customHeight="1" x14ac:dyDescent="0.3">
      <c r="A7540" s="6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5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/>
      <c r="N7540" s="1" t="s">
        <v>17</v>
      </c>
      <c r="O7540" s="7">
        <f t="shared" si="236"/>
        <v>2384.2808</v>
      </c>
      <c r="P7540" s="1" t="str">
        <f>IF(Table1[[#This Row],[quantity]]&gt;=6,"Bulk Order","-")</f>
        <v>Bulk Order</v>
      </c>
    </row>
    <row r="7541" spans="1:16" ht="14.25" customHeight="1" x14ac:dyDescent="0.3">
      <c r="A7541" s="6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5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/>
      <c r="N7541" s="1" t="s">
        <v>23</v>
      </c>
      <c r="O7541" s="7">
        <f t="shared" si="236"/>
        <v>201.9443</v>
      </c>
      <c r="P7541" s="1" t="str">
        <f>IF(Table1[[#This Row],[quantity]]&gt;=6,"Bulk Order","-")</f>
        <v>Bulk Order</v>
      </c>
    </row>
    <row r="7542" spans="1:16" ht="14.25" customHeight="1" x14ac:dyDescent="0.3">
      <c r="A7542" s="6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5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/>
      <c r="N7542" s="1" t="s">
        <v>34</v>
      </c>
      <c r="O7542" s="7">
        <f t="shared" si="236"/>
        <v>2572.0940000000001</v>
      </c>
      <c r="P7542" s="1" t="str">
        <f>IF(Table1[[#This Row],[quantity]]&gt;=6,"Bulk Order","-")</f>
        <v>Bulk Order</v>
      </c>
    </row>
    <row r="7543" spans="1:16" ht="14.25" customHeight="1" x14ac:dyDescent="0.3">
      <c r="A7543" s="6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5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/>
      <c r="N7543" s="1" t="s">
        <v>23</v>
      </c>
      <c r="O7543" s="7">
        <f t="shared" si="236"/>
        <v>3306.7255999999998</v>
      </c>
      <c r="P7543" s="1" t="str">
        <f>IF(Table1[[#This Row],[quantity]]&gt;=6,"Bulk Order","-")</f>
        <v>Bulk Order</v>
      </c>
    </row>
    <row r="7544" spans="1:16" ht="14.25" customHeight="1" x14ac:dyDescent="0.3">
      <c r="A7544" s="6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5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/>
      <c r="N7544" s="1" t="s">
        <v>17</v>
      </c>
      <c r="O7544" s="7">
        <f t="shared" si="236"/>
        <v>4302.1827999999996</v>
      </c>
      <c r="P7544" s="1" t="str">
        <f>IF(Table1[[#This Row],[quantity]]&gt;=6,"Bulk Order","-")</f>
        <v>Bulk Order</v>
      </c>
    </row>
    <row r="7545" spans="1:16" ht="14.25" customHeight="1" x14ac:dyDescent="0.3">
      <c r="A7545" s="6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5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/>
      <c r="N7545" s="1" t="s">
        <v>39</v>
      </c>
      <c r="O7545" s="7">
        <f t="shared" si="236"/>
        <v>1970.9304999999999</v>
      </c>
      <c r="P7545" s="1" t="str">
        <f>IF(Table1[[#This Row],[quantity]]&gt;=6,"Bulk Order","-")</f>
        <v>Bulk Order</v>
      </c>
    </row>
    <row r="7546" spans="1:16" ht="14.25" customHeight="1" x14ac:dyDescent="0.3">
      <c r="A7546" s="6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5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/>
      <c r="N7546" s="1" t="s">
        <v>23</v>
      </c>
      <c r="O7546" s="7">
        <f t="shared" si="236"/>
        <v>3184.7525000000001</v>
      </c>
      <c r="P7546" s="1" t="str">
        <f>IF(Table1[[#This Row],[quantity]]&gt;=6,"Bulk Order","-")</f>
        <v>-</v>
      </c>
    </row>
    <row r="7547" spans="1:16" ht="14.25" customHeight="1" x14ac:dyDescent="0.3">
      <c r="A7547" s="6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5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/>
      <c r="N7547" s="1" t="s">
        <v>23</v>
      </c>
      <c r="O7547" s="7">
        <f t="shared" si="236"/>
        <v>1793.0462000000002</v>
      </c>
      <c r="P7547" s="1" t="str">
        <f>IF(Table1[[#This Row],[quantity]]&gt;=6,"Bulk Order","-")</f>
        <v>Bulk Order</v>
      </c>
    </row>
    <row r="7548" spans="1:16" ht="14.25" customHeight="1" x14ac:dyDescent="0.3">
      <c r="A7548" s="6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5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/>
      <c r="N7548" s="1" t="s">
        <v>17</v>
      </c>
      <c r="O7548" s="7">
        <f t="shared" si="236"/>
        <v>239.77520000000001</v>
      </c>
      <c r="P7548" s="1" t="str">
        <f>IF(Table1[[#This Row],[quantity]]&gt;=6,"Bulk Order","-")</f>
        <v>-</v>
      </c>
    </row>
    <row r="7549" spans="1:16" ht="14.25" customHeight="1" x14ac:dyDescent="0.3">
      <c r="A7549" s="6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5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/>
      <c r="N7549" s="1" t="s">
        <v>23</v>
      </c>
      <c r="O7549" s="7">
        <f t="shared" si="236"/>
        <v>456.43</v>
      </c>
      <c r="P7549" s="1" t="str">
        <f>IF(Table1[[#This Row],[quantity]]&gt;=6,"Bulk Order","-")</f>
        <v>Bulk Order</v>
      </c>
    </row>
    <row r="7550" spans="1:16" ht="14.25" customHeight="1" x14ac:dyDescent="0.3">
      <c r="A7550" s="6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5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/>
      <c r="N7550" s="1" t="s">
        <v>17</v>
      </c>
      <c r="O7550" s="7">
        <f t="shared" si="236"/>
        <v>3134.7550000000001</v>
      </c>
      <c r="P7550" s="1" t="str">
        <f>IF(Table1[[#This Row],[quantity]]&gt;=6,"Bulk Order","-")</f>
        <v>-</v>
      </c>
    </row>
    <row r="7551" spans="1:16" ht="14.25" customHeight="1" x14ac:dyDescent="0.3">
      <c r="A7551" s="6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5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/>
      <c r="N7551" s="1" t="s">
        <v>48</v>
      </c>
      <c r="O7551" s="7">
        <f t="shared" si="236"/>
        <v>920.89</v>
      </c>
      <c r="P7551" s="1" t="str">
        <f>IF(Table1[[#This Row],[quantity]]&gt;=6,"Bulk Order","-")</f>
        <v>-</v>
      </c>
    </row>
    <row r="7552" spans="1:16" ht="14.25" customHeight="1" x14ac:dyDescent="0.3">
      <c r="A7552" s="6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5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/>
      <c r="N7552" s="1" t="s">
        <v>39</v>
      </c>
      <c r="O7552" s="7">
        <f t="shared" si="236"/>
        <v>1289.47</v>
      </c>
      <c r="P7552" s="1" t="str">
        <f>IF(Table1[[#This Row],[quantity]]&gt;=6,"Bulk Order","-")</f>
        <v>Bulk Order</v>
      </c>
    </row>
    <row r="7553" spans="1:16" ht="14.25" customHeight="1" x14ac:dyDescent="0.3">
      <c r="A7553" s="6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5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/>
      <c r="N7553" s="1" t="s">
        <v>28</v>
      </c>
      <c r="O7553" s="7">
        <f t="shared" si="236"/>
        <v>1478.4830999999999</v>
      </c>
      <c r="P7553" s="1" t="str">
        <f>IF(Table1[[#This Row],[quantity]]&gt;=6,"Bulk Order","-")</f>
        <v>-</v>
      </c>
    </row>
    <row r="7554" spans="1:16" ht="14.25" customHeight="1" x14ac:dyDescent="0.3">
      <c r="A7554" s="6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5"/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/>
      <c r="N7554" s="1" t="s">
        <v>34</v>
      </c>
      <c r="O7554" s="7">
        <f t="shared" si="236"/>
        <v>2938.6499999999996</v>
      </c>
      <c r="P7554" s="1" t="str">
        <f>IF(Table1[[#This Row],[quantity]]&gt;=6,"Bulk Order","-")</f>
        <v>-</v>
      </c>
    </row>
    <row r="7555" spans="1:16" ht="14.25" customHeight="1" x14ac:dyDescent="0.3">
      <c r="A7555" s="6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ref="F7555:F7618" si="237">D7555*E7555</f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/>
      <c r="N7555" s="1" t="s">
        <v>17</v>
      </c>
      <c r="O7555" s="7">
        <f t="shared" ref="O7555:O7618" si="238">D7555-F7555</f>
        <v>2715.1565999999998</v>
      </c>
      <c r="P7555" s="1" t="str">
        <f>IF(Table1[[#This Row],[quantity]]&gt;=6,"Bulk Order","-")</f>
        <v>Bulk Order</v>
      </c>
    </row>
    <row r="7556" spans="1:16" ht="14.25" customHeight="1" x14ac:dyDescent="0.3">
      <c r="A7556" s="6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7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/>
      <c r="N7556" s="1" t="s">
        <v>23</v>
      </c>
      <c r="O7556" s="7">
        <f t="shared" si="238"/>
        <v>2133.9701</v>
      </c>
      <c r="P7556" s="1" t="str">
        <f>IF(Table1[[#This Row],[quantity]]&gt;=6,"Bulk Order","-")</f>
        <v>Bulk Order</v>
      </c>
    </row>
    <row r="7557" spans="1:16" ht="14.25" customHeight="1" x14ac:dyDescent="0.3">
      <c r="A7557" s="6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7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/>
      <c r="N7557" s="1" t="s">
        <v>28</v>
      </c>
      <c r="O7557" s="7">
        <f t="shared" si="238"/>
        <v>2455.9951999999998</v>
      </c>
      <c r="P7557" s="1" t="str">
        <f>IF(Table1[[#This Row],[quantity]]&gt;=6,"Bulk Order","-")</f>
        <v>-</v>
      </c>
    </row>
    <row r="7558" spans="1:16" ht="14.25" customHeight="1" x14ac:dyDescent="0.3">
      <c r="A7558" s="6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7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/>
      <c r="N7558" s="1" t="s">
        <v>48</v>
      </c>
      <c r="O7558" s="7">
        <f t="shared" si="238"/>
        <v>2296.6450000000004</v>
      </c>
      <c r="P7558" s="1" t="str">
        <f>IF(Table1[[#This Row],[quantity]]&gt;=6,"Bulk Order","-")</f>
        <v>Bulk Order</v>
      </c>
    </row>
    <row r="7559" spans="1:16" ht="14.25" customHeight="1" x14ac:dyDescent="0.3">
      <c r="A7559" s="6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7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/>
      <c r="N7559" s="1" t="s">
        <v>39</v>
      </c>
      <c r="O7559" s="7">
        <f t="shared" si="238"/>
        <v>2112.8184000000001</v>
      </c>
      <c r="P7559" s="1" t="str">
        <f>IF(Table1[[#This Row],[quantity]]&gt;=6,"Bulk Order","-")</f>
        <v>-</v>
      </c>
    </row>
    <row r="7560" spans="1:16" ht="14.25" customHeight="1" x14ac:dyDescent="0.3">
      <c r="A7560" s="6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7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/>
      <c r="N7560" s="1" t="s">
        <v>39</v>
      </c>
      <c r="O7560" s="7">
        <f t="shared" si="238"/>
        <v>2714.3519999999999</v>
      </c>
      <c r="P7560" s="1" t="str">
        <f>IF(Table1[[#This Row],[quantity]]&gt;=6,"Bulk Order","-")</f>
        <v>Bulk Order</v>
      </c>
    </row>
    <row r="7561" spans="1:16" ht="14.25" customHeight="1" x14ac:dyDescent="0.3">
      <c r="A7561" s="6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7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/>
      <c r="N7561" s="1" t="s">
        <v>48</v>
      </c>
      <c r="O7561" s="7">
        <f t="shared" si="238"/>
        <v>1625.4440999999999</v>
      </c>
      <c r="P7561" s="1" t="str">
        <f>IF(Table1[[#This Row],[quantity]]&gt;=6,"Bulk Order","-")</f>
        <v>-</v>
      </c>
    </row>
    <row r="7562" spans="1:16" ht="14.25" customHeight="1" x14ac:dyDescent="0.3">
      <c r="A7562" s="6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7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/>
      <c r="N7562" s="1" t="s">
        <v>48</v>
      </c>
      <c r="O7562" s="7">
        <f t="shared" si="238"/>
        <v>1688.9808</v>
      </c>
      <c r="P7562" s="1" t="str">
        <f>IF(Table1[[#This Row],[quantity]]&gt;=6,"Bulk Order","-")</f>
        <v>-</v>
      </c>
    </row>
    <row r="7563" spans="1:16" ht="14.25" customHeight="1" x14ac:dyDescent="0.3">
      <c r="A7563" s="6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7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/>
      <c r="N7563" s="1" t="s">
        <v>34</v>
      </c>
      <c r="O7563" s="7">
        <f t="shared" si="238"/>
        <v>2230.2995000000001</v>
      </c>
      <c r="P7563" s="1" t="str">
        <f>IF(Table1[[#This Row],[quantity]]&gt;=6,"Bulk Order","-")</f>
        <v>Bulk Order</v>
      </c>
    </row>
    <row r="7564" spans="1:16" ht="14.25" customHeight="1" x14ac:dyDescent="0.3">
      <c r="A7564" s="6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7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/>
      <c r="N7564" s="1" t="s">
        <v>28</v>
      </c>
      <c r="O7564" s="7">
        <f t="shared" si="238"/>
        <v>2049.6594</v>
      </c>
      <c r="P7564" s="1" t="str">
        <f>IF(Table1[[#This Row],[quantity]]&gt;=6,"Bulk Order","-")</f>
        <v>Bulk Order</v>
      </c>
    </row>
    <row r="7565" spans="1:16" ht="14.25" customHeight="1" x14ac:dyDescent="0.3">
      <c r="A7565" s="6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7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/>
      <c r="N7565" s="1" t="s">
        <v>17</v>
      </c>
      <c r="O7565" s="7">
        <f t="shared" si="238"/>
        <v>475.42200000000003</v>
      </c>
      <c r="P7565" s="1" t="str">
        <f>IF(Table1[[#This Row],[quantity]]&gt;=6,"Bulk Order","-")</f>
        <v>Bulk Order</v>
      </c>
    </row>
    <row r="7566" spans="1:16" ht="14.25" customHeight="1" x14ac:dyDescent="0.3">
      <c r="A7566" s="6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7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/>
      <c r="N7566" s="1" t="s">
        <v>48</v>
      </c>
      <c r="O7566" s="7">
        <f t="shared" si="238"/>
        <v>894.79880000000003</v>
      </c>
      <c r="P7566" s="1" t="str">
        <f>IF(Table1[[#This Row],[quantity]]&gt;=6,"Bulk Order","-")</f>
        <v>-</v>
      </c>
    </row>
    <row r="7567" spans="1:16" ht="14.25" customHeight="1" x14ac:dyDescent="0.3">
      <c r="A7567" s="6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7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/>
      <c r="N7567" s="1" t="s">
        <v>39</v>
      </c>
      <c r="O7567" s="7">
        <f t="shared" si="238"/>
        <v>3454.0775999999996</v>
      </c>
      <c r="P7567" s="1" t="str">
        <f>IF(Table1[[#This Row],[quantity]]&gt;=6,"Bulk Order","-")</f>
        <v>-</v>
      </c>
    </row>
    <row r="7568" spans="1:16" ht="14.25" customHeight="1" x14ac:dyDescent="0.3">
      <c r="A7568" s="6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7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/>
      <c r="N7568" s="1" t="s">
        <v>48</v>
      </c>
      <c r="O7568" s="7">
        <f t="shared" si="238"/>
        <v>1752.6277999999998</v>
      </c>
      <c r="P7568" s="1" t="str">
        <f>IF(Table1[[#This Row],[quantity]]&gt;=6,"Bulk Order","-")</f>
        <v>Bulk Order</v>
      </c>
    </row>
    <row r="7569" spans="1:16" ht="14.25" customHeight="1" x14ac:dyDescent="0.3">
      <c r="A7569" s="6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7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/>
      <c r="N7569" s="1" t="s">
        <v>48</v>
      </c>
      <c r="O7569" s="7">
        <f t="shared" si="238"/>
        <v>2249.3890000000001</v>
      </c>
      <c r="P7569" s="1" t="str">
        <f>IF(Table1[[#This Row],[quantity]]&gt;=6,"Bulk Order","-")</f>
        <v>Bulk Order</v>
      </c>
    </row>
    <row r="7570" spans="1:16" ht="14.25" customHeight="1" x14ac:dyDescent="0.3">
      <c r="A7570" s="6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7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/>
      <c r="N7570" s="1" t="s">
        <v>23</v>
      </c>
      <c r="O7570" s="7">
        <f t="shared" si="238"/>
        <v>1344.4173999999998</v>
      </c>
      <c r="P7570" s="1" t="str">
        <f>IF(Table1[[#This Row],[quantity]]&gt;=6,"Bulk Order","-")</f>
        <v>Bulk Order</v>
      </c>
    </row>
    <row r="7571" spans="1:16" ht="14.25" customHeight="1" x14ac:dyDescent="0.3">
      <c r="A7571" s="6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7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/>
      <c r="N7571" s="1" t="s">
        <v>39</v>
      </c>
      <c r="O7571" s="7">
        <f t="shared" si="238"/>
        <v>2186.9524999999999</v>
      </c>
      <c r="P7571" s="1" t="str">
        <f>IF(Table1[[#This Row],[quantity]]&gt;=6,"Bulk Order","-")</f>
        <v>Bulk Order</v>
      </c>
    </row>
    <row r="7572" spans="1:16" ht="14.25" customHeight="1" x14ac:dyDescent="0.3">
      <c r="A7572" s="6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7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/>
      <c r="N7572" s="1" t="s">
        <v>39</v>
      </c>
      <c r="O7572" s="7">
        <f t="shared" si="238"/>
        <v>1946.0740000000001</v>
      </c>
      <c r="P7572" s="1" t="str">
        <f>IF(Table1[[#This Row],[quantity]]&gt;=6,"Bulk Order","-")</f>
        <v>Bulk Order</v>
      </c>
    </row>
    <row r="7573" spans="1:16" ht="14.25" customHeight="1" x14ac:dyDescent="0.3">
      <c r="A7573" s="6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7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/>
      <c r="N7573" s="1" t="s">
        <v>39</v>
      </c>
      <c r="O7573" s="7">
        <f t="shared" si="238"/>
        <v>1699.8080999999997</v>
      </c>
      <c r="P7573" s="1" t="str">
        <f>IF(Table1[[#This Row],[quantity]]&gt;=6,"Bulk Order","-")</f>
        <v>Bulk Order</v>
      </c>
    </row>
    <row r="7574" spans="1:16" ht="14.25" customHeight="1" x14ac:dyDescent="0.3">
      <c r="A7574" s="6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7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/>
      <c r="N7574" s="1" t="s">
        <v>48</v>
      </c>
      <c r="O7574" s="7">
        <f t="shared" si="238"/>
        <v>870.49320000000012</v>
      </c>
      <c r="P7574" s="1" t="str">
        <f>IF(Table1[[#This Row],[quantity]]&gt;=6,"Bulk Order","-")</f>
        <v>Bulk Order</v>
      </c>
    </row>
    <row r="7575" spans="1:16" ht="14.25" customHeight="1" x14ac:dyDescent="0.3">
      <c r="A7575" s="6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7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/>
      <c r="N7575" s="1" t="s">
        <v>17</v>
      </c>
      <c r="O7575" s="7">
        <f t="shared" si="238"/>
        <v>462.024</v>
      </c>
      <c r="P7575" s="1" t="str">
        <f>IF(Table1[[#This Row],[quantity]]&gt;=6,"Bulk Order","-")</f>
        <v>Bulk Order</v>
      </c>
    </row>
    <row r="7576" spans="1:16" ht="14.25" customHeight="1" x14ac:dyDescent="0.3">
      <c r="A7576" s="6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7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/>
      <c r="N7576" s="1" t="s">
        <v>23</v>
      </c>
      <c r="O7576" s="7">
        <f t="shared" si="238"/>
        <v>3951.2079999999996</v>
      </c>
      <c r="P7576" s="1" t="str">
        <f>IF(Table1[[#This Row],[quantity]]&gt;=6,"Bulk Order","-")</f>
        <v>-</v>
      </c>
    </row>
    <row r="7577" spans="1:16" ht="14.25" customHeight="1" x14ac:dyDescent="0.3">
      <c r="A7577" s="6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7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/>
      <c r="N7577" s="1" t="s">
        <v>23</v>
      </c>
      <c r="O7577" s="7">
        <f t="shared" si="238"/>
        <v>4065.1415999999999</v>
      </c>
      <c r="P7577" s="1" t="str">
        <f>IF(Table1[[#This Row],[quantity]]&gt;=6,"Bulk Order","-")</f>
        <v>-</v>
      </c>
    </row>
    <row r="7578" spans="1:16" ht="14.25" customHeight="1" x14ac:dyDescent="0.3">
      <c r="A7578" s="6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7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/>
      <c r="N7578" s="1" t="s">
        <v>39</v>
      </c>
      <c r="O7578" s="7">
        <f t="shared" si="238"/>
        <v>3381.0365000000002</v>
      </c>
      <c r="P7578" s="1" t="str">
        <f>IF(Table1[[#This Row],[quantity]]&gt;=6,"Bulk Order","-")</f>
        <v>Bulk Order</v>
      </c>
    </row>
    <row r="7579" spans="1:16" ht="14.25" customHeight="1" x14ac:dyDescent="0.3">
      <c r="A7579" s="6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7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/>
      <c r="N7579" s="1" t="s">
        <v>34</v>
      </c>
      <c r="O7579" s="7">
        <f t="shared" si="238"/>
        <v>1925.5224999999998</v>
      </c>
      <c r="P7579" s="1" t="str">
        <f>IF(Table1[[#This Row],[quantity]]&gt;=6,"Bulk Order","-")</f>
        <v>-</v>
      </c>
    </row>
    <row r="7580" spans="1:16" ht="14.25" customHeight="1" x14ac:dyDescent="0.3">
      <c r="A7580" s="6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7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/>
      <c r="N7580" s="1" t="s">
        <v>23</v>
      </c>
      <c r="O7580" s="7">
        <f t="shared" si="238"/>
        <v>1864.46</v>
      </c>
      <c r="P7580" s="1" t="str">
        <f>IF(Table1[[#This Row],[quantity]]&gt;=6,"Bulk Order","-")</f>
        <v>Bulk Order</v>
      </c>
    </row>
    <row r="7581" spans="1:16" ht="14.25" customHeight="1" x14ac:dyDescent="0.3">
      <c r="A7581" s="6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7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/>
      <c r="N7581" s="1" t="s">
        <v>34</v>
      </c>
      <c r="O7581" s="7">
        <f t="shared" si="238"/>
        <v>3462.8747999999996</v>
      </c>
      <c r="P7581" s="1" t="str">
        <f>IF(Table1[[#This Row],[quantity]]&gt;=6,"Bulk Order","-")</f>
        <v>Bulk Order</v>
      </c>
    </row>
    <row r="7582" spans="1:16" ht="14.25" customHeight="1" x14ac:dyDescent="0.3">
      <c r="A7582" s="6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7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/>
      <c r="N7582" s="1" t="s">
        <v>17</v>
      </c>
      <c r="O7582" s="7">
        <f t="shared" si="238"/>
        <v>2865.1248000000001</v>
      </c>
      <c r="P7582" s="1" t="str">
        <f>IF(Table1[[#This Row],[quantity]]&gt;=6,"Bulk Order","-")</f>
        <v>Bulk Order</v>
      </c>
    </row>
    <row r="7583" spans="1:16" ht="14.25" customHeight="1" x14ac:dyDescent="0.3">
      <c r="A7583" s="6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7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/>
      <c r="N7583" s="1" t="s">
        <v>17</v>
      </c>
      <c r="O7583" s="7">
        <f t="shared" si="238"/>
        <v>2254.1475</v>
      </c>
      <c r="P7583" s="1" t="str">
        <f>IF(Table1[[#This Row],[quantity]]&gt;=6,"Bulk Order","-")</f>
        <v>-</v>
      </c>
    </row>
    <row r="7584" spans="1:16" ht="14.25" customHeight="1" x14ac:dyDescent="0.3">
      <c r="A7584" s="6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7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/>
      <c r="N7584" s="1" t="s">
        <v>23</v>
      </c>
      <c r="O7584" s="7">
        <f t="shared" si="238"/>
        <v>1455.12</v>
      </c>
      <c r="P7584" s="1" t="str">
        <f>IF(Table1[[#This Row],[quantity]]&gt;=6,"Bulk Order","-")</f>
        <v>Bulk Order</v>
      </c>
    </row>
    <row r="7585" spans="1:16" ht="14.25" customHeight="1" x14ac:dyDescent="0.3">
      <c r="A7585" s="6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7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/>
      <c r="N7585" s="1" t="s">
        <v>48</v>
      </c>
      <c r="O7585" s="7">
        <f t="shared" si="238"/>
        <v>1130.9739999999999</v>
      </c>
      <c r="P7585" s="1" t="str">
        <f>IF(Table1[[#This Row],[quantity]]&gt;=6,"Bulk Order","-")</f>
        <v>-</v>
      </c>
    </row>
    <row r="7586" spans="1:16" ht="14.25" customHeight="1" x14ac:dyDescent="0.3">
      <c r="A7586" s="6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7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/>
      <c r="N7586" s="1" t="s">
        <v>23</v>
      </c>
      <c r="O7586" s="7">
        <f t="shared" si="238"/>
        <v>2387.4310999999998</v>
      </c>
      <c r="P7586" s="1" t="str">
        <f>IF(Table1[[#This Row],[quantity]]&gt;=6,"Bulk Order","-")</f>
        <v>-</v>
      </c>
    </row>
    <row r="7587" spans="1:16" ht="14.25" customHeight="1" x14ac:dyDescent="0.3">
      <c r="A7587" s="6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7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/>
      <c r="N7587" s="1" t="s">
        <v>34</v>
      </c>
      <c r="O7587" s="7">
        <f t="shared" si="238"/>
        <v>1093.3797</v>
      </c>
      <c r="P7587" s="1" t="str">
        <f>IF(Table1[[#This Row],[quantity]]&gt;=6,"Bulk Order","-")</f>
        <v>Bulk Order</v>
      </c>
    </row>
    <row r="7588" spans="1:16" ht="14.25" customHeight="1" x14ac:dyDescent="0.3">
      <c r="A7588" s="6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7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/>
      <c r="N7588" s="1" t="s">
        <v>17</v>
      </c>
      <c r="O7588" s="7">
        <f t="shared" si="238"/>
        <v>1865.1552000000001</v>
      </c>
      <c r="P7588" s="1" t="str">
        <f>IF(Table1[[#This Row],[quantity]]&gt;=6,"Bulk Order","-")</f>
        <v>Bulk Order</v>
      </c>
    </row>
    <row r="7589" spans="1:16" ht="14.25" customHeight="1" x14ac:dyDescent="0.3">
      <c r="A7589" s="6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7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/>
      <c r="N7589" s="1" t="s">
        <v>23</v>
      </c>
      <c r="O7589" s="7">
        <f t="shared" si="238"/>
        <v>2875.7608</v>
      </c>
      <c r="P7589" s="1" t="str">
        <f>IF(Table1[[#This Row],[quantity]]&gt;=6,"Bulk Order","-")</f>
        <v>-</v>
      </c>
    </row>
    <row r="7590" spans="1:16" ht="14.25" customHeight="1" x14ac:dyDescent="0.3">
      <c r="A7590" s="6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7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/>
      <c r="N7590" s="1" t="s">
        <v>28</v>
      </c>
      <c r="O7590" s="7">
        <f t="shared" si="238"/>
        <v>1616.4143999999999</v>
      </c>
      <c r="P7590" s="1" t="str">
        <f>IF(Table1[[#This Row],[quantity]]&gt;=6,"Bulk Order","-")</f>
        <v>Bulk Order</v>
      </c>
    </row>
    <row r="7591" spans="1:16" ht="14.25" customHeight="1" x14ac:dyDescent="0.3">
      <c r="A7591" s="6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7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/>
      <c r="N7591" s="1" t="s">
        <v>34</v>
      </c>
      <c r="O7591" s="7">
        <f t="shared" si="238"/>
        <v>3866.3132999999998</v>
      </c>
      <c r="P7591" s="1" t="str">
        <f>IF(Table1[[#This Row],[quantity]]&gt;=6,"Bulk Order","-")</f>
        <v>Bulk Order</v>
      </c>
    </row>
    <row r="7592" spans="1:16" ht="14.25" customHeight="1" x14ac:dyDescent="0.3">
      <c r="A7592" s="6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7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/>
      <c r="N7592" s="1" t="s">
        <v>48</v>
      </c>
      <c r="O7592" s="7">
        <f t="shared" si="238"/>
        <v>381.76889999999997</v>
      </c>
      <c r="P7592" s="1" t="str">
        <f>IF(Table1[[#This Row],[quantity]]&gt;=6,"Bulk Order","-")</f>
        <v>-</v>
      </c>
    </row>
    <row r="7593" spans="1:16" ht="14.25" customHeight="1" x14ac:dyDescent="0.3">
      <c r="A7593" s="6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7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/>
      <c r="N7593" s="1" t="s">
        <v>23</v>
      </c>
      <c r="O7593" s="7">
        <f t="shared" si="238"/>
        <v>2460.5663999999997</v>
      </c>
      <c r="P7593" s="1" t="str">
        <f>IF(Table1[[#This Row],[quantity]]&gt;=6,"Bulk Order","-")</f>
        <v>-</v>
      </c>
    </row>
    <row r="7594" spans="1:16" ht="14.25" customHeight="1" x14ac:dyDescent="0.3">
      <c r="A7594" s="6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7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/>
      <c r="N7594" s="1" t="s">
        <v>17</v>
      </c>
      <c r="O7594" s="7">
        <f t="shared" si="238"/>
        <v>697.91579999999999</v>
      </c>
      <c r="P7594" s="1" t="str">
        <f>IF(Table1[[#This Row],[quantity]]&gt;=6,"Bulk Order","-")</f>
        <v>Bulk Order</v>
      </c>
    </row>
    <row r="7595" spans="1:16" ht="14.25" customHeight="1" x14ac:dyDescent="0.3">
      <c r="A7595" s="6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7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/>
      <c r="N7595" s="1" t="s">
        <v>48</v>
      </c>
      <c r="O7595" s="7">
        <f t="shared" si="238"/>
        <v>4038.0526</v>
      </c>
      <c r="P7595" s="1" t="str">
        <f>IF(Table1[[#This Row],[quantity]]&gt;=6,"Bulk Order","-")</f>
        <v>-</v>
      </c>
    </row>
    <row r="7596" spans="1:16" ht="14.25" customHeight="1" x14ac:dyDescent="0.3">
      <c r="A7596" s="6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7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/>
      <c r="N7596" s="1" t="s">
        <v>28</v>
      </c>
      <c r="O7596" s="7">
        <f t="shared" si="238"/>
        <v>901.32899999999995</v>
      </c>
      <c r="P7596" s="1" t="str">
        <f>IF(Table1[[#This Row],[quantity]]&gt;=6,"Bulk Order","-")</f>
        <v>Bulk Order</v>
      </c>
    </row>
    <row r="7597" spans="1:16" ht="14.25" customHeight="1" x14ac:dyDescent="0.3">
      <c r="A7597" s="6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7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/>
      <c r="N7597" s="1" t="s">
        <v>39</v>
      </c>
      <c r="O7597" s="7">
        <f t="shared" si="238"/>
        <v>2318.6196</v>
      </c>
      <c r="P7597" s="1" t="str">
        <f>IF(Table1[[#This Row],[quantity]]&gt;=6,"Bulk Order","-")</f>
        <v>-</v>
      </c>
    </row>
    <row r="7598" spans="1:16" ht="14.25" customHeight="1" x14ac:dyDescent="0.3">
      <c r="A7598" s="6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7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/>
      <c r="N7598" s="1" t="s">
        <v>28</v>
      </c>
      <c r="O7598" s="7">
        <f t="shared" si="238"/>
        <v>1646.0628000000002</v>
      </c>
      <c r="P7598" s="1" t="str">
        <f>IF(Table1[[#This Row],[quantity]]&gt;=6,"Bulk Order","-")</f>
        <v>-</v>
      </c>
    </row>
    <row r="7599" spans="1:16" ht="14.25" customHeight="1" x14ac:dyDescent="0.3">
      <c r="A7599" s="6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7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/>
      <c r="N7599" s="1" t="s">
        <v>34</v>
      </c>
      <c r="O7599" s="7">
        <f t="shared" si="238"/>
        <v>431.60070000000002</v>
      </c>
      <c r="P7599" s="1" t="str">
        <f>IF(Table1[[#This Row],[quantity]]&gt;=6,"Bulk Order","-")</f>
        <v>-</v>
      </c>
    </row>
    <row r="7600" spans="1:16" ht="14.25" customHeight="1" x14ac:dyDescent="0.3">
      <c r="A7600" s="6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7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/>
      <c r="N7600" s="1" t="s">
        <v>39</v>
      </c>
      <c r="O7600" s="7">
        <f t="shared" si="238"/>
        <v>1654.6207999999999</v>
      </c>
      <c r="P7600" s="1" t="str">
        <f>IF(Table1[[#This Row],[quantity]]&gt;=6,"Bulk Order","-")</f>
        <v>Bulk Order</v>
      </c>
    </row>
    <row r="7601" spans="1:16" ht="14.25" customHeight="1" x14ac:dyDescent="0.3">
      <c r="A7601" s="6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7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/>
      <c r="N7601" s="1" t="s">
        <v>34</v>
      </c>
      <c r="O7601" s="7">
        <f t="shared" si="238"/>
        <v>4021.3096</v>
      </c>
      <c r="P7601" s="1" t="str">
        <f>IF(Table1[[#This Row],[quantity]]&gt;=6,"Bulk Order","-")</f>
        <v>-</v>
      </c>
    </row>
    <row r="7602" spans="1:16" ht="14.25" customHeight="1" x14ac:dyDescent="0.3">
      <c r="A7602" s="6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7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/>
      <c r="N7602" s="1" t="s">
        <v>17</v>
      </c>
      <c r="O7602" s="7">
        <f t="shared" si="238"/>
        <v>861.74549999999999</v>
      </c>
      <c r="P7602" s="1" t="str">
        <f>IF(Table1[[#This Row],[quantity]]&gt;=6,"Bulk Order","-")</f>
        <v>-</v>
      </c>
    </row>
    <row r="7603" spans="1:16" ht="14.25" customHeight="1" x14ac:dyDescent="0.3">
      <c r="A7603" s="6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7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/>
      <c r="N7603" s="1" t="s">
        <v>17</v>
      </c>
      <c r="O7603" s="7">
        <f t="shared" si="238"/>
        <v>1306.0320000000002</v>
      </c>
      <c r="P7603" s="1" t="str">
        <f>IF(Table1[[#This Row],[quantity]]&gt;=6,"Bulk Order","-")</f>
        <v>-</v>
      </c>
    </row>
    <row r="7604" spans="1:16" ht="14.25" customHeight="1" x14ac:dyDescent="0.3">
      <c r="A7604" s="6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7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/>
      <c r="N7604" s="1" t="s">
        <v>48</v>
      </c>
      <c r="O7604" s="7">
        <f t="shared" si="238"/>
        <v>1216.0152</v>
      </c>
      <c r="P7604" s="1" t="str">
        <f>IF(Table1[[#This Row],[quantity]]&gt;=6,"Bulk Order","-")</f>
        <v>-</v>
      </c>
    </row>
    <row r="7605" spans="1:16" ht="14.25" customHeight="1" x14ac:dyDescent="0.3">
      <c r="A7605" s="6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7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/>
      <c r="N7605" s="1" t="s">
        <v>34</v>
      </c>
      <c r="O7605" s="7">
        <f t="shared" si="238"/>
        <v>1027.9096</v>
      </c>
      <c r="P7605" s="1" t="str">
        <f>IF(Table1[[#This Row],[quantity]]&gt;=6,"Bulk Order","-")</f>
        <v>Bulk Order</v>
      </c>
    </row>
    <row r="7606" spans="1:16" ht="14.25" customHeight="1" x14ac:dyDescent="0.3">
      <c r="A7606" s="6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7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/>
      <c r="N7606" s="1" t="s">
        <v>39</v>
      </c>
      <c r="O7606" s="7">
        <f t="shared" si="238"/>
        <v>4204.8227999999999</v>
      </c>
      <c r="P7606" s="1" t="str">
        <f>IF(Table1[[#This Row],[quantity]]&gt;=6,"Bulk Order","-")</f>
        <v>-</v>
      </c>
    </row>
    <row r="7607" spans="1:16" ht="14.25" customHeight="1" x14ac:dyDescent="0.3">
      <c r="A7607" s="6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7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/>
      <c r="N7607" s="1" t="s">
        <v>23</v>
      </c>
      <c r="O7607" s="7">
        <f t="shared" si="238"/>
        <v>1306.3325</v>
      </c>
      <c r="P7607" s="1" t="str">
        <f>IF(Table1[[#This Row],[quantity]]&gt;=6,"Bulk Order","-")</f>
        <v>Bulk Order</v>
      </c>
    </row>
    <row r="7608" spans="1:16" ht="14.25" customHeight="1" x14ac:dyDescent="0.3">
      <c r="A7608" s="6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7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/>
      <c r="N7608" s="1" t="s">
        <v>39</v>
      </c>
      <c r="O7608" s="7">
        <f t="shared" si="238"/>
        <v>2094.4349999999999</v>
      </c>
      <c r="P7608" s="1" t="str">
        <f>IF(Table1[[#This Row],[quantity]]&gt;=6,"Bulk Order","-")</f>
        <v>Bulk Order</v>
      </c>
    </row>
    <row r="7609" spans="1:16" ht="14.25" customHeight="1" x14ac:dyDescent="0.3">
      <c r="A7609" s="6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7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/>
      <c r="N7609" s="1" t="s">
        <v>39</v>
      </c>
      <c r="O7609" s="7">
        <f t="shared" si="238"/>
        <v>861.97680000000003</v>
      </c>
      <c r="P7609" s="1" t="str">
        <f>IF(Table1[[#This Row],[quantity]]&gt;=6,"Bulk Order","-")</f>
        <v>Bulk Order</v>
      </c>
    </row>
    <row r="7610" spans="1:16" ht="14.25" customHeight="1" x14ac:dyDescent="0.3">
      <c r="A7610" s="6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7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/>
      <c r="N7610" s="1" t="s">
        <v>17</v>
      </c>
      <c r="O7610" s="7">
        <f t="shared" si="238"/>
        <v>682.40480000000002</v>
      </c>
      <c r="P7610" s="1" t="str">
        <f>IF(Table1[[#This Row],[quantity]]&gt;=6,"Bulk Order","-")</f>
        <v>-</v>
      </c>
    </row>
    <row r="7611" spans="1:16" ht="14.25" customHeight="1" x14ac:dyDescent="0.3">
      <c r="A7611" s="6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7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/>
      <c r="N7611" s="1" t="s">
        <v>28</v>
      </c>
      <c r="O7611" s="7">
        <f t="shared" si="238"/>
        <v>673.16200000000003</v>
      </c>
      <c r="P7611" s="1" t="str">
        <f>IF(Table1[[#This Row],[quantity]]&gt;=6,"Bulk Order","-")</f>
        <v>-</v>
      </c>
    </row>
    <row r="7612" spans="1:16" ht="14.25" customHeight="1" x14ac:dyDescent="0.3">
      <c r="A7612" s="6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7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/>
      <c r="N7612" s="1" t="s">
        <v>17</v>
      </c>
      <c r="O7612" s="7">
        <f t="shared" si="238"/>
        <v>2119.0509999999999</v>
      </c>
      <c r="P7612" s="1" t="str">
        <f>IF(Table1[[#This Row],[quantity]]&gt;=6,"Bulk Order","-")</f>
        <v>Bulk Order</v>
      </c>
    </row>
    <row r="7613" spans="1:16" ht="14.25" customHeight="1" x14ac:dyDescent="0.3">
      <c r="A7613" s="6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7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/>
      <c r="N7613" s="1" t="s">
        <v>23</v>
      </c>
      <c r="O7613" s="7">
        <f t="shared" si="238"/>
        <v>1626.606</v>
      </c>
      <c r="P7613" s="1" t="str">
        <f>IF(Table1[[#This Row],[quantity]]&gt;=6,"Bulk Order","-")</f>
        <v>-</v>
      </c>
    </row>
    <row r="7614" spans="1:16" ht="14.25" customHeight="1" x14ac:dyDescent="0.3">
      <c r="A7614" s="6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7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/>
      <c r="N7614" s="1" t="s">
        <v>39</v>
      </c>
      <c r="O7614" s="7">
        <f t="shared" si="238"/>
        <v>141.98309999999998</v>
      </c>
      <c r="P7614" s="1" t="str">
        <f>IF(Table1[[#This Row],[quantity]]&gt;=6,"Bulk Order","-")</f>
        <v>-</v>
      </c>
    </row>
    <row r="7615" spans="1:16" ht="14.25" customHeight="1" x14ac:dyDescent="0.3">
      <c r="A7615" s="6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7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/>
      <c r="N7615" s="1" t="s">
        <v>48</v>
      </c>
      <c r="O7615" s="7">
        <f t="shared" si="238"/>
        <v>2341.5392000000002</v>
      </c>
      <c r="P7615" s="1" t="str">
        <f>IF(Table1[[#This Row],[quantity]]&gt;=6,"Bulk Order","-")</f>
        <v>Bulk Order</v>
      </c>
    </row>
    <row r="7616" spans="1:16" ht="14.25" customHeight="1" x14ac:dyDescent="0.3">
      <c r="A7616" s="6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7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/>
      <c r="N7616" s="1" t="s">
        <v>39</v>
      </c>
      <c r="O7616" s="7">
        <f t="shared" si="238"/>
        <v>1933.2425999999998</v>
      </c>
      <c r="P7616" s="1" t="str">
        <f>IF(Table1[[#This Row],[quantity]]&gt;=6,"Bulk Order","-")</f>
        <v>Bulk Order</v>
      </c>
    </row>
    <row r="7617" spans="1:16" ht="14.25" customHeight="1" x14ac:dyDescent="0.3">
      <c r="A7617" s="6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7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/>
      <c r="N7617" s="1" t="s">
        <v>39</v>
      </c>
      <c r="O7617" s="7">
        <f t="shared" si="238"/>
        <v>548.30790000000002</v>
      </c>
      <c r="P7617" s="1" t="str">
        <f>IF(Table1[[#This Row],[quantity]]&gt;=6,"Bulk Order","-")</f>
        <v>-</v>
      </c>
    </row>
    <row r="7618" spans="1:16" ht="14.25" customHeight="1" x14ac:dyDescent="0.3">
      <c r="A7618" s="6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7"/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/>
      <c r="N7618" s="1" t="s">
        <v>28</v>
      </c>
      <c r="O7618" s="7">
        <f t="shared" si="238"/>
        <v>219.16740000000001</v>
      </c>
      <c r="P7618" s="1" t="str">
        <f>IF(Table1[[#This Row],[quantity]]&gt;=6,"Bulk Order","-")</f>
        <v>-</v>
      </c>
    </row>
    <row r="7619" spans="1:16" ht="14.25" customHeight="1" x14ac:dyDescent="0.3">
      <c r="A7619" s="6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ref="F7619:F7682" si="239">D7619*E7619</f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/>
      <c r="N7619" s="1" t="s">
        <v>48</v>
      </c>
      <c r="O7619" s="7">
        <f t="shared" ref="O7619:O7682" si="240">D7619-F7619</f>
        <v>319.55040000000002</v>
      </c>
      <c r="P7619" s="1" t="str">
        <f>IF(Table1[[#This Row],[quantity]]&gt;=6,"Bulk Order","-")</f>
        <v>-</v>
      </c>
    </row>
    <row r="7620" spans="1:16" ht="14.25" customHeight="1" x14ac:dyDescent="0.3">
      <c r="A7620" s="6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9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/>
      <c r="N7620" s="1" t="s">
        <v>48</v>
      </c>
      <c r="O7620" s="7">
        <f t="shared" si="240"/>
        <v>1049.0864999999999</v>
      </c>
      <c r="P7620" s="1" t="str">
        <f>IF(Table1[[#This Row],[quantity]]&gt;=6,"Bulk Order","-")</f>
        <v>Bulk Order</v>
      </c>
    </row>
    <row r="7621" spans="1:16" ht="14.25" customHeight="1" x14ac:dyDescent="0.3">
      <c r="A7621" s="6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9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/>
      <c r="N7621" s="1" t="s">
        <v>28</v>
      </c>
      <c r="O7621" s="7">
        <f t="shared" si="240"/>
        <v>1502.4527000000003</v>
      </c>
      <c r="P7621" s="1" t="str">
        <f>IF(Table1[[#This Row],[quantity]]&gt;=6,"Bulk Order","-")</f>
        <v>Bulk Order</v>
      </c>
    </row>
    <row r="7622" spans="1:16" ht="14.25" customHeight="1" x14ac:dyDescent="0.3">
      <c r="A7622" s="6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9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/>
      <c r="N7622" s="1" t="s">
        <v>34</v>
      </c>
      <c r="O7622" s="7">
        <f t="shared" si="240"/>
        <v>4056.2598000000003</v>
      </c>
      <c r="P7622" s="1" t="str">
        <f>IF(Table1[[#This Row],[quantity]]&gt;=6,"Bulk Order","-")</f>
        <v>-</v>
      </c>
    </row>
    <row r="7623" spans="1:16" ht="14.25" customHeight="1" x14ac:dyDescent="0.3">
      <c r="A7623" s="6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9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/>
      <c r="N7623" s="1" t="s">
        <v>28</v>
      </c>
      <c r="O7623" s="7">
        <f t="shared" si="240"/>
        <v>4479.2847000000002</v>
      </c>
      <c r="P7623" s="1" t="str">
        <f>IF(Table1[[#This Row],[quantity]]&gt;=6,"Bulk Order","-")</f>
        <v>Bulk Order</v>
      </c>
    </row>
    <row r="7624" spans="1:16" ht="14.25" customHeight="1" x14ac:dyDescent="0.3">
      <c r="A7624" s="6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9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/>
      <c r="N7624" s="1" t="s">
        <v>39</v>
      </c>
      <c r="O7624" s="7">
        <f t="shared" si="240"/>
        <v>2924.8869999999997</v>
      </c>
      <c r="P7624" s="1" t="str">
        <f>IF(Table1[[#This Row],[quantity]]&gt;=6,"Bulk Order","-")</f>
        <v>-</v>
      </c>
    </row>
    <row r="7625" spans="1:16" ht="14.25" customHeight="1" x14ac:dyDescent="0.3">
      <c r="A7625" s="6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9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/>
      <c r="N7625" s="1" t="s">
        <v>17</v>
      </c>
      <c r="O7625" s="7">
        <f t="shared" si="240"/>
        <v>1573.1632</v>
      </c>
      <c r="P7625" s="1" t="str">
        <f>IF(Table1[[#This Row],[quantity]]&gt;=6,"Bulk Order","-")</f>
        <v>-</v>
      </c>
    </row>
    <row r="7626" spans="1:16" ht="14.25" customHeight="1" x14ac:dyDescent="0.3">
      <c r="A7626" s="6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9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/>
      <c r="N7626" s="1" t="s">
        <v>39</v>
      </c>
      <c r="O7626" s="7">
        <f t="shared" si="240"/>
        <v>1393.8531</v>
      </c>
      <c r="P7626" s="1" t="str">
        <f>IF(Table1[[#This Row],[quantity]]&gt;=6,"Bulk Order","-")</f>
        <v>Bulk Order</v>
      </c>
    </row>
    <row r="7627" spans="1:16" ht="14.25" customHeight="1" x14ac:dyDescent="0.3">
      <c r="A7627" s="6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9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/>
      <c r="N7627" s="1" t="s">
        <v>48</v>
      </c>
      <c r="O7627" s="7">
        <f t="shared" si="240"/>
        <v>2518.6605</v>
      </c>
      <c r="P7627" s="1" t="str">
        <f>IF(Table1[[#This Row],[quantity]]&gt;=6,"Bulk Order","-")</f>
        <v>-</v>
      </c>
    </row>
    <row r="7628" spans="1:16" ht="14.25" customHeight="1" x14ac:dyDescent="0.3">
      <c r="A7628" s="6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9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/>
      <c r="N7628" s="1" t="s">
        <v>28</v>
      </c>
      <c r="O7628" s="7">
        <f t="shared" si="240"/>
        <v>2303.6476000000002</v>
      </c>
      <c r="P7628" s="1" t="str">
        <f>IF(Table1[[#This Row],[quantity]]&gt;=6,"Bulk Order","-")</f>
        <v>Bulk Order</v>
      </c>
    </row>
    <row r="7629" spans="1:16" ht="14.25" customHeight="1" x14ac:dyDescent="0.3">
      <c r="A7629" s="6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9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/>
      <c r="N7629" s="1" t="s">
        <v>48</v>
      </c>
      <c r="O7629" s="7">
        <f t="shared" si="240"/>
        <v>908.72820000000002</v>
      </c>
      <c r="P7629" s="1" t="str">
        <f>IF(Table1[[#This Row],[quantity]]&gt;=6,"Bulk Order","-")</f>
        <v>Bulk Order</v>
      </c>
    </row>
    <row r="7630" spans="1:16" ht="14.25" customHeight="1" x14ac:dyDescent="0.3">
      <c r="A7630" s="6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9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/>
      <c r="N7630" s="1" t="s">
        <v>48</v>
      </c>
      <c r="O7630" s="7">
        <f t="shared" si="240"/>
        <v>941.86950000000002</v>
      </c>
      <c r="P7630" s="1" t="str">
        <f>IF(Table1[[#This Row],[quantity]]&gt;=6,"Bulk Order","-")</f>
        <v>-</v>
      </c>
    </row>
    <row r="7631" spans="1:16" ht="14.25" customHeight="1" x14ac:dyDescent="0.3">
      <c r="A7631" s="6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9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/>
      <c r="N7631" s="1" t="s">
        <v>39</v>
      </c>
      <c r="O7631" s="7">
        <f t="shared" si="240"/>
        <v>2095.9744000000001</v>
      </c>
      <c r="P7631" s="1" t="str">
        <f>IF(Table1[[#This Row],[quantity]]&gt;=6,"Bulk Order","-")</f>
        <v>-</v>
      </c>
    </row>
    <row r="7632" spans="1:16" ht="14.25" customHeight="1" x14ac:dyDescent="0.3">
      <c r="A7632" s="6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9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/>
      <c r="N7632" s="1" t="s">
        <v>48</v>
      </c>
      <c r="O7632" s="7">
        <f t="shared" si="240"/>
        <v>1699.299</v>
      </c>
      <c r="P7632" s="1" t="str">
        <f>IF(Table1[[#This Row],[quantity]]&gt;=6,"Bulk Order","-")</f>
        <v>-</v>
      </c>
    </row>
    <row r="7633" spans="1:16" ht="14.25" customHeight="1" x14ac:dyDescent="0.3">
      <c r="A7633" s="6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9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/>
      <c r="N7633" s="1" t="s">
        <v>34</v>
      </c>
      <c r="O7633" s="7">
        <f t="shared" si="240"/>
        <v>2565.0570000000002</v>
      </c>
      <c r="P7633" s="1" t="str">
        <f>IF(Table1[[#This Row],[quantity]]&gt;=6,"Bulk Order","-")</f>
        <v>-</v>
      </c>
    </row>
    <row r="7634" spans="1:16" ht="14.25" customHeight="1" x14ac:dyDescent="0.3">
      <c r="A7634" s="6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9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/>
      <c r="N7634" s="1" t="s">
        <v>39</v>
      </c>
      <c r="O7634" s="7">
        <f t="shared" si="240"/>
        <v>1050.2660000000001</v>
      </c>
      <c r="P7634" s="1" t="str">
        <f>IF(Table1[[#This Row],[quantity]]&gt;=6,"Bulk Order","-")</f>
        <v>Bulk Order</v>
      </c>
    </row>
    <row r="7635" spans="1:16" ht="14.25" customHeight="1" x14ac:dyDescent="0.3">
      <c r="A7635" s="6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9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/>
      <c r="N7635" s="1" t="s">
        <v>23</v>
      </c>
      <c r="O7635" s="7">
        <f t="shared" si="240"/>
        <v>261.92580000000004</v>
      </c>
      <c r="P7635" s="1" t="str">
        <f>IF(Table1[[#This Row],[quantity]]&gt;=6,"Bulk Order","-")</f>
        <v>-</v>
      </c>
    </row>
    <row r="7636" spans="1:16" ht="14.25" customHeight="1" x14ac:dyDescent="0.3">
      <c r="A7636" s="6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9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/>
      <c r="N7636" s="1" t="s">
        <v>17</v>
      </c>
      <c r="O7636" s="7">
        <f t="shared" si="240"/>
        <v>1607.9063000000001</v>
      </c>
      <c r="P7636" s="1" t="str">
        <f>IF(Table1[[#This Row],[quantity]]&gt;=6,"Bulk Order","-")</f>
        <v>Bulk Order</v>
      </c>
    </row>
    <row r="7637" spans="1:16" ht="14.25" customHeight="1" x14ac:dyDescent="0.3">
      <c r="A7637" s="6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9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/>
      <c r="N7637" s="1" t="s">
        <v>39</v>
      </c>
      <c r="O7637" s="7">
        <f t="shared" si="240"/>
        <v>664.39229999999998</v>
      </c>
      <c r="P7637" s="1" t="str">
        <f>IF(Table1[[#This Row],[quantity]]&gt;=6,"Bulk Order","-")</f>
        <v>Bulk Order</v>
      </c>
    </row>
    <row r="7638" spans="1:16" ht="14.25" customHeight="1" x14ac:dyDescent="0.3">
      <c r="A7638" s="6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9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/>
      <c r="N7638" s="1" t="s">
        <v>48</v>
      </c>
      <c r="O7638" s="7">
        <f t="shared" si="240"/>
        <v>1724.3104000000001</v>
      </c>
      <c r="P7638" s="1" t="str">
        <f>IF(Table1[[#This Row],[quantity]]&gt;=6,"Bulk Order","-")</f>
        <v>Bulk Order</v>
      </c>
    </row>
    <row r="7639" spans="1:16" ht="14.25" customHeight="1" x14ac:dyDescent="0.3">
      <c r="A7639" s="6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9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/>
      <c r="N7639" s="1" t="s">
        <v>17</v>
      </c>
      <c r="O7639" s="7">
        <f t="shared" si="240"/>
        <v>2750.3969999999999</v>
      </c>
      <c r="P7639" s="1" t="str">
        <f>IF(Table1[[#This Row],[quantity]]&gt;=6,"Bulk Order","-")</f>
        <v>-</v>
      </c>
    </row>
    <row r="7640" spans="1:16" ht="14.25" customHeight="1" x14ac:dyDescent="0.3">
      <c r="A7640" s="6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9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/>
      <c r="N7640" s="1" t="s">
        <v>39</v>
      </c>
      <c r="O7640" s="7">
        <f t="shared" si="240"/>
        <v>1200.7313999999999</v>
      </c>
      <c r="P7640" s="1" t="str">
        <f>IF(Table1[[#This Row],[quantity]]&gt;=6,"Bulk Order","-")</f>
        <v>-</v>
      </c>
    </row>
    <row r="7641" spans="1:16" ht="14.25" customHeight="1" x14ac:dyDescent="0.3">
      <c r="A7641" s="6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9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/>
      <c r="N7641" s="1" t="s">
        <v>48</v>
      </c>
      <c r="O7641" s="7">
        <f t="shared" si="240"/>
        <v>2974.4906000000001</v>
      </c>
      <c r="P7641" s="1" t="str">
        <f>IF(Table1[[#This Row],[quantity]]&gt;=6,"Bulk Order","-")</f>
        <v>Bulk Order</v>
      </c>
    </row>
    <row r="7642" spans="1:16" ht="14.25" customHeight="1" x14ac:dyDescent="0.3">
      <c r="A7642" s="6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9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/>
      <c r="N7642" s="1" t="s">
        <v>34</v>
      </c>
      <c r="O7642" s="7">
        <f t="shared" si="240"/>
        <v>1353.8792000000001</v>
      </c>
      <c r="P7642" s="1" t="str">
        <f>IF(Table1[[#This Row],[quantity]]&gt;=6,"Bulk Order","-")</f>
        <v>-</v>
      </c>
    </row>
    <row r="7643" spans="1:16" ht="14.25" customHeight="1" x14ac:dyDescent="0.3">
      <c r="A7643" s="6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9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/>
      <c r="N7643" s="1" t="s">
        <v>48</v>
      </c>
      <c r="O7643" s="7">
        <f t="shared" si="240"/>
        <v>3050.7730000000001</v>
      </c>
      <c r="P7643" s="1" t="str">
        <f>IF(Table1[[#This Row],[quantity]]&gt;=6,"Bulk Order","-")</f>
        <v>Bulk Order</v>
      </c>
    </row>
    <row r="7644" spans="1:16" ht="14.25" customHeight="1" x14ac:dyDescent="0.3">
      <c r="A7644" s="6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9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/>
      <c r="N7644" s="1" t="s">
        <v>34</v>
      </c>
      <c r="O7644" s="7">
        <f t="shared" si="240"/>
        <v>1761.1</v>
      </c>
      <c r="P7644" s="1" t="str">
        <f>IF(Table1[[#This Row],[quantity]]&gt;=6,"Bulk Order","-")</f>
        <v>-</v>
      </c>
    </row>
    <row r="7645" spans="1:16" ht="14.25" customHeight="1" x14ac:dyDescent="0.3">
      <c r="A7645" s="6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9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/>
      <c r="N7645" s="1" t="s">
        <v>23</v>
      </c>
      <c r="O7645" s="7">
        <f t="shared" si="240"/>
        <v>936.30720000000008</v>
      </c>
      <c r="P7645" s="1" t="str">
        <f>IF(Table1[[#This Row],[quantity]]&gt;=6,"Bulk Order","-")</f>
        <v>Bulk Order</v>
      </c>
    </row>
    <row r="7646" spans="1:16" ht="14.25" customHeight="1" x14ac:dyDescent="0.3">
      <c r="A7646" s="6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9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/>
      <c r="N7646" s="1" t="s">
        <v>28</v>
      </c>
      <c r="O7646" s="7">
        <f t="shared" si="240"/>
        <v>1929.0239999999999</v>
      </c>
      <c r="P7646" s="1" t="str">
        <f>IF(Table1[[#This Row],[quantity]]&gt;=6,"Bulk Order","-")</f>
        <v>-</v>
      </c>
    </row>
    <row r="7647" spans="1:16" ht="14.25" customHeight="1" x14ac:dyDescent="0.3">
      <c r="A7647" s="6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9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/>
      <c r="N7647" s="1" t="s">
        <v>48</v>
      </c>
      <c r="O7647" s="7">
        <f t="shared" si="240"/>
        <v>1435.6764000000001</v>
      </c>
      <c r="P7647" s="1" t="str">
        <f>IF(Table1[[#This Row],[quantity]]&gt;=6,"Bulk Order","-")</f>
        <v>Bulk Order</v>
      </c>
    </row>
    <row r="7648" spans="1:16" ht="14.25" customHeight="1" x14ac:dyDescent="0.3">
      <c r="A7648" s="6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9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/>
      <c r="N7648" s="1" t="s">
        <v>48</v>
      </c>
      <c r="O7648" s="7">
        <f t="shared" si="240"/>
        <v>1643.7122000000002</v>
      </c>
      <c r="P7648" s="1" t="str">
        <f>IF(Table1[[#This Row],[quantity]]&gt;=6,"Bulk Order","-")</f>
        <v>Bulk Order</v>
      </c>
    </row>
    <row r="7649" spans="1:16" ht="14.25" customHeight="1" x14ac:dyDescent="0.3">
      <c r="A7649" s="6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9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/>
      <c r="N7649" s="1" t="s">
        <v>23</v>
      </c>
      <c r="O7649" s="7">
        <f t="shared" si="240"/>
        <v>1107.7822999999999</v>
      </c>
      <c r="P7649" s="1" t="str">
        <f>IF(Table1[[#This Row],[quantity]]&gt;=6,"Bulk Order","-")</f>
        <v>Bulk Order</v>
      </c>
    </row>
    <row r="7650" spans="1:16" ht="14.25" customHeight="1" x14ac:dyDescent="0.3">
      <c r="A7650" s="6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9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/>
      <c r="N7650" s="1" t="s">
        <v>34</v>
      </c>
      <c r="O7650" s="7">
        <f t="shared" si="240"/>
        <v>1506.6744000000001</v>
      </c>
      <c r="P7650" s="1" t="str">
        <f>IF(Table1[[#This Row],[quantity]]&gt;=6,"Bulk Order","-")</f>
        <v>Bulk Order</v>
      </c>
    </row>
    <row r="7651" spans="1:16" ht="14.25" customHeight="1" x14ac:dyDescent="0.3">
      <c r="A7651" s="6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9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/>
      <c r="N7651" s="1" t="s">
        <v>34</v>
      </c>
      <c r="O7651" s="7">
        <f t="shared" si="240"/>
        <v>3915.4995000000004</v>
      </c>
      <c r="P7651" s="1" t="str">
        <f>IF(Table1[[#This Row],[quantity]]&gt;=6,"Bulk Order","-")</f>
        <v>-</v>
      </c>
    </row>
    <row r="7652" spans="1:16" ht="14.25" customHeight="1" x14ac:dyDescent="0.3">
      <c r="A7652" s="6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9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/>
      <c r="N7652" s="1" t="s">
        <v>39</v>
      </c>
      <c r="O7652" s="7">
        <f t="shared" si="240"/>
        <v>897.95220000000006</v>
      </c>
      <c r="P7652" s="1" t="str">
        <f>IF(Table1[[#This Row],[quantity]]&gt;=6,"Bulk Order","-")</f>
        <v>-</v>
      </c>
    </row>
    <row r="7653" spans="1:16" ht="14.25" customHeight="1" x14ac:dyDescent="0.3">
      <c r="A7653" s="6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9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/>
      <c r="N7653" s="1" t="s">
        <v>34</v>
      </c>
      <c r="O7653" s="7">
        <f t="shared" si="240"/>
        <v>1961.7918</v>
      </c>
      <c r="P7653" s="1" t="str">
        <f>IF(Table1[[#This Row],[quantity]]&gt;=6,"Bulk Order","-")</f>
        <v>-</v>
      </c>
    </row>
    <row r="7654" spans="1:16" ht="14.25" customHeight="1" x14ac:dyDescent="0.3">
      <c r="A7654" s="6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9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/>
      <c r="N7654" s="1" t="s">
        <v>17</v>
      </c>
      <c r="O7654" s="7">
        <f t="shared" si="240"/>
        <v>2888.3456000000001</v>
      </c>
      <c r="P7654" s="1" t="str">
        <f>IF(Table1[[#This Row],[quantity]]&gt;=6,"Bulk Order","-")</f>
        <v>Bulk Order</v>
      </c>
    </row>
    <row r="7655" spans="1:16" ht="14.25" customHeight="1" x14ac:dyDescent="0.3">
      <c r="A7655" s="6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9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/>
      <c r="N7655" s="1" t="s">
        <v>48</v>
      </c>
      <c r="O7655" s="7">
        <f t="shared" si="240"/>
        <v>1617.2189999999998</v>
      </c>
      <c r="P7655" s="1" t="str">
        <f>IF(Table1[[#This Row],[quantity]]&gt;=6,"Bulk Order","-")</f>
        <v>Bulk Order</v>
      </c>
    </row>
    <row r="7656" spans="1:16" ht="14.25" customHeight="1" x14ac:dyDescent="0.3">
      <c r="A7656" s="6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9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/>
      <c r="N7656" s="1" t="s">
        <v>17</v>
      </c>
      <c r="O7656" s="7">
        <f t="shared" si="240"/>
        <v>144.31990000000002</v>
      </c>
      <c r="P7656" s="1" t="str">
        <f>IF(Table1[[#This Row],[quantity]]&gt;=6,"Bulk Order","-")</f>
        <v>-</v>
      </c>
    </row>
    <row r="7657" spans="1:16" ht="14.25" customHeight="1" x14ac:dyDescent="0.3">
      <c r="A7657" s="6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9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/>
      <c r="N7657" s="1" t="s">
        <v>28</v>
      </c>
      <c r="O7657" s="7">
        <f t="shared" si="240"/>
        <v>187.4845</v>
      </c>
      <c r="P7657" s="1" t="str">
        <f>IF(Table1[[#This Row],[quantity]]&gt;=6,"Bulk Order","-")</f>
        <v>Bulk Order</v>
      </c>
    </row>
    <row r="7658" spans="1:16" ht="14.25" customHeight="1" x14ac:dyDescent="0.3">
      <c r="A7658" s="6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9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/>
      <c r="N7658" s="1" t="s">
        <v>28</v>
      </c>
      <c r="O7658" s="7">
        <f t="shared" si="240"/>
        <v>697.36839999999995</v>
      </c>
      <c r="P7658" s="1" t="str">
        <f>IF(Table1[[#This Row],[quantity]]&gt;=6,"Bulk Order","-")</f>
        <v>Bulk Order</v>
      </c>
    </row>
    <row r="7659" spans="1:16" ht="14.25" customHeight="1" x14ac:dyDescent="0.3">
      <c r="A7659" s="6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9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/>
      <c r="N7659" s="1" t="s">
        <v>17</v>
      </c>
      <c r="O7659" s="7">
        <f t="shared" si="240"/>
        <v>332.39440000000002</v>
      </c>
      <c r="P7659" s="1" t="str">
        <f>IF(Table1[[#This Row],[quantity]]&gt;=6,"Bulk Order","-")</f>
        <v>Bulk Order</v>
      </c>
    </row>
    <row r="7660" spans="1:16" ht="14.25" customHeight="1" x14ac:dyDescent="0.3">
      <c r="A7660" s="6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9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/>
      <c r="N7660" s="1" t="s">
        <v>28</v>
      </c>
      <c r="O7660" s="7">
        <f t="shared" si="240"/>
        <v>3727.9638</v>
      </c>
      <c r="P7660" s="1" t="str">
        <f>IF(Table1[[#This Row],[quantity]]&gt;=6,"Bulk Order","-")</f>
        <v>-</v>
      </c>
    </row>
    <row r="7661" spans="1:16" ht="14.25" customHeight="1" x14ac:dyDescent="0.3">
      <c r="A7661" s="6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9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/>
      <c r="N7661" s="1" t="s">
        <v>23</v>
      </c>
      <c r="O7661" s="7">
        <f t="shared" si="240"/>
        <v>1421.1884</v>
      </c>
      <c r="P7661" s="1" t="str">
        <f>IF(Table1[[#This Row],[quantity]]&gt;=6,"Bulk Order","-")</f>
        <v>Bulk Order</v>
      </c>
    </row>
    <row r="7662" spans="1:16" ht="14.25" customHeight="1" x14ac:dyDescent="0.3">
      <c r="A7662" s="6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9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/>
      <c r="N7662" s="1" t="s">
        <v>48</v>
      </c>
      <c r="O7662" s="7">
        <f t="shared" si="240"/>
        <v>2538.9210000000003</v>
      </c>
      <c r="P7662" s="1" t="str">
        <f>IF(Table1[[#This Row],[quantity]]&gt;=6,"Bulk Order","-")</f>
        <v>-</v>
      </c>
    </row>
    <row r="7663" spans="1:16" ht="14.25" customHeight="1" x14ac:dyDescent="0.3">
      <c r="A7663" s="6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9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/>
      <c r="N7663" s="1" t="s">
        <v>48</v>
      </c>
      <c r="O7663" s="7">
        <f t="shared" si="240"/>
        <v>283.38759999999996</v>
      </c>
      <c r="P7663" s="1" t="str">
        <f>IF(Table1[[#This Row],[quantity]]&gt;=6,"Bulk Order","-")</f>
        <v>-</v>
      </c>
    </row>
    <row r="7664" spans="1:16" ht="14.25" customHeight="1" x14ac:dyDescent="0.3">
      <c r="A7664" s="6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9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/>
      <c r="N7664" s="1" t="s">
        <v>23</v>
      </c>
      <c r="O7664" s="7">
        <f t="shared" si="240"/>
        <v>1425.1996000000001</v>
      </c>
      <c r="P7664" s="1" t="str">
        <f>IF(Table1[[#This Row],[quantity]]&gt;=6,"Bulk Order","-")</f>
        <v>-</v>
      </c>
    </row>
    <row r="7665" spans="1:16" ht="14.25" customHeight="1" x14ac:dyDescent="0.3">
      <c r="A7665" s="6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9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/>
      <c r="N7665" s="1" t="s">
        <v>39</v>
      </c>
      <c r="O7665" s="7">
        <f t="shared" si="240"/>
        <v>848.17759999999998</v>
      </c>
      <c r="P7665" s="1" t="str">
        <f>IF(Table1[[#This Row],[quantity]]&gt;=6,"Bulk Order","-")</f>
        <v>-</v>
      </c>
    </row>
    <row r="7666" spans="1:16" ht="14.25" customHeight="1" x14ac:dyDescent="0.3">
      <c r="A7666" s="6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9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/>
      <c r="N7666" s="1" t="s">
        <v>39</v>
      </c>
      <c r="O7666" s="7">
        <f t="shared" si="240"/>
        <v>859.45890000000009</v>
      </c>
      <c r="P7666" s="1" t="str">
        <f>IF(Table1[[#This Row],[quantity]]&gt;=6,"Bulk Order","-")</f>
        <v>-</v>
      </c>
    </row>
    <row r="7667" spans="1:16" ht="14.25" customHeight="1" x14ac:dyDescent="0.3">
      <c r="A7667" s="6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9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/>
      <c r="N7667" s="1" t="s">
        <v>34</v>
      </c>
      <c r="O7667" s="7">
        <f t="shared" si="240"/>
        <v>693.12840000000006</v>
      </c>
      <c r="P7667" s="1" t="str">
        <f>IF(Table1[[#This Row],[quantity]]&gt;=6,"Bulk Order","-")</f>
        <v>-</v>
      </c>
    </row>
    <row r="7668" spans="1:16" ht="14.25" customHeight="1" x14ac:dyDescent="0.3">
      <c r="A7668" s="6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9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/>
      <c r="N7668" s="1" t="s">
        <v>34</v>
      </c>
      <c r="O7668" s="7">
        <f t="shared" si="240"/>
        <v>2971.4004999999997</v>
      </c>
      <c r="P7668" s="1" t="str">
        <f>IF(Table1[[#This Row],[quantity]]&gt;=6,"Bulk Order","-")</f>
        <v>Bulk Order</v>
      </c>
    </row>
    <row r="7669" spans="1:16" ht="14.25" customHeight="1" x14ac:dyDescent="0.3">
      <c r="A7669" s="6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9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/>
      <c r="N7669" s="1" t="s">
        <v>28</v>
      </c>
      <c r="O7669" s="7">
        <f t="shared" si="240"/>
        <v>1840.905</v>
      </c>
      <c r="P7669" s="1" t="str">
        <f>IF(Table1[[#This Row],[quantity]]&gt;=6,"Bulk Order","-")</f>
        <v>Bulk Order</v>
      </c>
    </row>
    <row r="7670" spans="1:16" ht="14.25" customHeight="1" x14ac:dyDescent="0.3">
      <c r="A7670" s="6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9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/>
      <c r="N7670" s="1" t="s">
        <v>39</v>
      </c>
      <c r="O7670" s="7">
        <f t="shared" si="240"/>
        <v>446.83920000000001</v>
      </c>
      <c r="P7670" s="1" t="str">
        <f>IF(Table1[[#This Row],[quantity]]&gt;=6,"Bulk Order","-")</f>
        <v>Bulk Order</v>
      </c>
    </row>
    <row r="7671" spans="1:16" ht="14.25" customHeight="1" x14ac:dyDescent="0.3">
      <c r="A7671" s="6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9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/>
      <c r="N7671" s="1" t="s">
        <v>34</v>
      </c>
      <c r="O7671" s="7">
        <f t="shared" si="240"/>
        <v>3209.1931999999997</v>
      </c>
      <c r="P7671" s="1" t="str">
        <f>IF(Table1[[#This Row],[quantity]]&gt;=6,"Bulk Order","-")</f>
        <v>Bulk Order</v>
      </c>
    </row>
    <row r="7672" spans="1:16" ht="14.25" customHeight="1" x14ac:dyDescent="0.3">
      <c r="A7672" s="6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9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/>
      <c r="N7672" s="1" t="s">
        <v>39</v>
      </c>
      <c r="O7672" s="7">
        <f t="shared" si="240"/>
        <v>954.15840000000003</v>
      </c>
      <c r="P7672" s="1" t="str">
        <f>IF(Table1[[#This Row],[quantity]]&gt;=6,"Bulk Order","-")</f>
        <v>Bulk Order</v>
      </c>
    </row>
    <row r="7673" spans="1:16" ht="14.25" customHeight="1" x14ac:dyDescent="0.3">
      <c r="A7673" s="6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9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/>
      <c r="N7673" s="1" t="s">
        <v>28</v>
      </c>
      <c r="O7673" s="7">
        <f t="shared" si="240"/>
        <v>1129.6032</v>
      </c>
      <c r="P7673" s="1" t="str">
        <f>IF(Table1[[#This Row],[quantity]]&gt;=6,"Bulk Order","-")</f>
        <v>Bulk Order</v>
      </c>
    </row>
    <row r="7674" spans="1:16" ht="14.25" customHeight="1" x14ac:dyDescent="0.3">
      <c r="A7674" s="6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9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/>
      <c r="N7674" s="1" t="s">
        <v>28</v>
      </c>
      <c r="O7674" s="7">
        <f t="shared" si="240"/>
        <v>2787.9771999999998</v>
      </c>
      <c r="P7674" s="1" t="str">
        <f>IF(Table1[[#This Row],[quantity]]&gt;=6,"Bulk Order","-")</f>
        <v>-</v>
      </c>
    </row>
    <row r="7675" spans="1:16" ht="14.25" customHeight="1" x14ac:dyDescent="0.3">
      <c r="A7675" s="6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9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/>
      <c r="N7675" s="1" t="s">
        <v>23</v>
      </c>
      <c r="O7675" s="7">
        <f t="shared" si="240"/>
        <v>2303.0120999999999</v>
      </c>
      <c r="P7675" s="1" t="str">
        <f>IF(Table1[[#This Row],[quantity]]&gt;=6,"Bulk Order","-")</f>
        <v>-</v>
      </c>
    </row>
    <row r="7676" spans="1:16" ht="14.25" customHeight="1" x14ac:dyDescent="0.3">
      <c r="A7676" s="6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9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/>
      <c r="N7676" s="1" t="s">
        <v>28</v>
      </c>
      <c r="O7676" s="7">
        <f t="shared" si="240"/>
        <v>2112.0681000000004</v>
      </c>
      <c r="P7676" s="1" t="str">
        <f>IF(Table1[[#This Row],[quantity]]&gt;=6,"Bulk Order","-")</f>
        <v>Bulk Order</v>
      </c>
    </row>
    <row r="7677" spans="1:16" ht="14.25" customHeight="1" x14ac:dyDescent="0.3">
      <c r="A7677" s="6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9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/>
      <c r="N7677" s="1" t="s">
        <v>23</v>
      </c>
      <c r="O7677" s="7">
        <f t="shared" si="240"/>
        <v>618.03</v>
      </c>
      <c r="P7677" s="1" t="str">
        <f>IF(Table1[[#This Row],[quantity]]&gt;=6,"Bulk Order","-")</f>
        <v>-</v>
      </c>
    </row>
    <row r="7678" spans="1:16" ht="14.25" customHeight="1" x14ac:dyDescent="0.3">
      <c r="A7678" s="6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9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/>
      <c r="N7678" s="1" t="s">
        <v>39</v>
      </c>
      <c r="O7678" s="7">
        <f t="shared" si="240"/>
        <v>4746.5895</v>
      </c>
      <c r="P7678" s="1" t="str">
        <f>IF(Table1[[#This Row],[quantity]]&gt;=6,"Bulk Order","-")</f>
        <v>Bulk Order</v>
      </c>
    </row>
    <row r="7679" spans="1:16" ht="14.25" customHeight="1" x14ac:dyDescent="0.3">
      <c r="A7679" s="6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9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/>
      <c r="N7679" s="1" t="s">
        <v>34</v>
      </c>
      <c r="O7679" s="7">
        <f t="shared" si="240"/>
        <v>2816.6547999999998</v>
      </c>
      <c r="P7679" s="1" t="str">
        <f>IF(Table1[[#This Row],[quantity]]&gt;=6,"Bulk Order","-")</f>
        <v>-</v>
      </c>
    </row>
    <row r="7680" spans="1:16" ht="14.25" customHeight="1" x14ac:dyDescent="0.3">
      <c r="A7680" s="6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9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/>
      <c r="N7680" s="1" t="s">
        <v>28</v>
      </c>
      <c r="O7680" s="7">
        <f t="shared" si="240"/>
        <v>2055.8012000000003</v>
      </c>
      <c r="P7680" s="1" t="str">
        <f>IF(Table1[[#This Row],[quantity]]&gt;=6,"Bulk Order","-")</f>
        <v>Bulk Order</v>
      </c>
    </row>
    <row r="7681" spans="1:16" ht="14.25" customHeight="1" x14ac:dyDescent="0.3">
      <c r="A7681" s="6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9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/>
      <c r="N7681" s="1" t="s">
        <v>34</v>
      </c>
      <c r="O7681" s="7">
        <f t="shared" si="240"/>
        <v>3488.4656</v>
      </c>
      <c r="P7681" s="1" t="str">
        <f>IF(Table1[[#This Row],[quantity]]&gt;=6,"Bulk Order","-")</f>
        <v>Bulk Order</v>
      </c>
    </row>
    <row r="7682" spans="1:16" ht="14.25" customHeight="1" x14ac:dyDescent="0.3">
      <c r="A7682" s="6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9"/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/>
      <c r="N7682" s="1" t="s">
        <v>23</v>
      </c>
      <c r="O7682" s="7">
        <f t="shared" si="240"/>
        <v>2134.6831999999999</v>
      </c>
      <c r="P7682" s="1" t="str">
        <f>IF(Table1[[#This Row],[quantity]]&gt;=6,"Bulk Order","-")</f>
        <v>Bulk Order</v>
      </c>
    </row>
    <row r="7683" spans="1:16" ht="14.25" customHeight="1" x14ac:dyDescent="0.3">
      <c r="A7683" s="6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ref="F7683:F7746" si="241">D7683*E7683</f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/>
      <c r="N7683" s="1" t="s">
        <v>23</v>
      </c>
      <c r="O7683" s="7">
        <f t="shared" ref="O7683:O7746" si="242">D7683-F7683</f>
        <v>3035.8998000000001</v>
      </c>
      <c r="P7683" s="1" t="str">
        <f>IF(Table1[[#This Row],[quantity]]&gt;=6,"Bulk Order","-")</f>
        <v>Bulk Order</v>
      </c>
    </row>
    <row r="7684" spans="1:16" ht="14.25" customHeight="1" x14ac:dyDescent="0.3">
      <c r="A7684" s="6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1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/>
      <c r="N7684" s="1" t="s">
        <v>23</v>
      </c>
      <c r="O7684" s="7">
        <f t="shared" si="242"/>
        <v>3071.9494999999997</v>
      </c>
      <c r="P7684" s="1" t="str">
        <f>IF(Table1[[#This Row],[quantity]]&gt;=6,"Bulk Order","-")</f>
        <v>-</v>
      </c>
    </row>
    <row r="7685" spans="1:16" ht="14.25" customHeight="1" x14ac:dyDescent="0.3">
      <c r="A7685" s="6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1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/>
      <c r="N7685" s="1" t="s">
        <v>39</v>
      </c>
      <c r="O7685" s="7">
        <f t="shared" si="242"/>
        <v>1690.4715000000001</v>
      </c>
      <c r="P7685" s="1" t="str">
        <f>IF(Table1[[#This Row],[quantity]]&gt;=6,"Bulk Order","-")</f>
        <v>-</v>
      </c>
    </row>
    <row r="7686" spans="1:16" ht="14.25" customHeight="1" x14ac:dyDescent="0.3">
      <c r="A7686" s="6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1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/>
      <c r="N7686" s="1" t="s">
        <v>17</v>
      </c>
      <c r="O7686" s="7">
        <f t="shared" si="242"/>
        <v>1865.0249999999999</v>
      </c>
      <c r="P7686" s="1" t="str">
        <f>IF(Table1[[#This Row],[quantity]]&gt;=6,"Bulk Order","-")</f>
        <v>-</v>
      </c>
    </row>
    <row r="7687" spans="1:16" ht="14.25" customHeight="1" x14ac:dyDescent="0.3">
      <c r="A7687" s="6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1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/>
      <c r="N7687" s="1" t="s">
        <v>34</v>
      </c>
      <c r="O7687" s="7">
        <f t="shared" si="242"/>
        <v>527.25839999999994</v>
      </c>
      <c r="P7687" s="1" t="str">
        <f>IF(Table1[[#This Row],[quantity]]&gt;=6,"Bulk Order","-")</f>
        <v>Bulk Order</v>
      </c>
    </row>
    <row r="7688" spans="1:16" ht="14.25" customHeight="1" x14ac:dyDescent="0.3">
      <c r="A7688" s="6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1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/>
      <c r="N7688" s="1" t="s">
        <v>17</v>
      </c>
      <c r="O7688" s="7">
        <f t="shared" si="242"/>
        <v>2767.0719999999997</v>
      </c>
      <c r="P7688" s="1" t="str">
        <f>IF(Table1[[#This Row],[quantity]]&gt;=6,"Bulk Order","-")</f>
        <v>-</v>
      </c>
    </row>
    <row r="7689" spans="1:16" ht="14.25" customHeight="1" x14ac:dyDescent="0.3">
      <c r="A7689" s="6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1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/>
      <c r="N7689" s="1" t="s">
        <v>17</v>
      </c>
      <c r="O7689" s="7">
        <f t="shared" si="242"/>
        <v>2478.3883000000001</v>
      </c>
      <c r="P7689" s="1" t="str">
        <f>IF(Table1[[#This Row],[quantity]]&gt;=6,"Bulk Order","-")</f>
        <v>-</v>
      </c>
    </row>
    <row r="7690" spans="1:16" ht="14.25" customHeight="1" x14ac:dyDescent="0.3">
      <c r="A7690" s="6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1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/>
      <c r="N7690" s="1" t="s">
        <v>28</v>
      </c>
      <c r="O7690" s="7">
        <f t="shared" si="242"/>
        <v>3517.1936000000001</v>
      </c>
      <c r="P7690" s="1" t="str">
        <f>IF(Table1[[#This Row],[quantity]]&gt;=6,"Bulk Order","-")</f>
        <v>Bulk Order</v>
      </c>
    </row>
    <row r="7691" spans="1:16" ht="14.25" customHeight="1" x14ac:dyDescent="0.3">
      <c r="A7691" s="6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1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/>
      <c r="N7691" s="1" t="s">
        <v>34</v>
      </c>
      <c r="O7691" s="7">
        <f t="shared" si="242"/>
        <v>1634.8565999999998</v>
      </c>
      <c r="P7691" s="1" t="str">
        <f>IF(Table1[[#This Row],[quantity]]&gt;=6,"Bulk Order","-")</f>
        <v>Bulk Order</v>
      </c>
    </row>
    <row r="7692" spans="1:16" ht="14.25" customHeight="1" x14ac:dyDescent="0.3">
      <c r="A7692" s="6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1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/>
      <c r="N7692" s="1" t="s">
        <v>34</v>
      </c>
      <c r="O7692" s="7">
        <f t="shared" si="242"/>
        <v>2404.7667000000001</v>
      </c>
      <c r="P7692" s="1" t="str">
        <f>IF(Table1[[#This Row],[quantity]]&gt;=6,"Bulk Order","-")</f>
        <v>-</v>
      </c>
    </row>
    <row r="7693" spans="1:16" ht="14.25" customHeight="1" x14ac:dyDescent="0.3">
      <c r="A7693" s="6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1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/>
      <c r="N7693" s="1" t="s">
        <v>28</v>
      </c>
      <c r="O7693" s="7">
        <f t="shared" si="242"/>
        <v>1998.19</v>
      </c>
      <c r="P7693" s="1" t="str">
        <f>IF(Table1[[#This Row],[quantity]]&gt;=6,"Bulk Order","-")</f>
        <v>Bulk Order</v>
      </c>
    </row>
    <row r="7694" spans="1:16" ht="14.25" customHeight="1" x14ac:dyDescent="0.3">
      <c r="A7694" s="6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1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/>
      <c r="N7694" s="1" t="s">
        <v>39</v>
      </c>
      <c r="O7694" s="7">
        <f t="shared" si="242"/>
        <v>1495.51</v>
      </c>
      <c r="P7694" s="1" t="str">
        <f>IF(Table1[[#This Row],[quantity]]&gt;=6,"Bulk Order","-")</f>
        <v>-</v>
      </c>
    </row>
    <row r="7695" spans="1:16" ht="14.25" customHeight="1" x14ac:dyDescent="0.3">
      <c r="A7695" s="6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1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/>
      <c r="N7695" s="1" t="s">
        <v>23</v>
      </c>
      <c r="O7695" s="7">
        <f t="shared" si="242"/>
        <v>2191.2016000000003</v>
      </c>
      <c r="P7695" s="1" t="str">
        <f>IF(Table1[[#This Row],[quantity]]&gt;=6,"Bulk Order","-")</f>
        <v>-</v>
      </c>
    </row>
    <row r="7696" spans="1:16" ht="14.25" customHeight="1" x14ac:dyDescent="0.3">
      <c r="A7696" s="6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1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/>
      <c r="N7696" s="1" t="s">
        <v>34</v>
      </c>
      <c r="O7696" s="7">
        <f t="shared" si="242"/>
        <v>664.01279999999997</v>
      </c>
      <c r="P7696" s="1" t="str">
        <f>IF(Table1[[#This Row],[quantity]]&gt;=6,"Bulk Order","-")</f>
        <v>Bulk Order</v>
      </c>
    </row>
    <row r="7697" spans="1:16" ht="14.25" customHeight="1" x14ac:dyDescent="0.3">
      <c r="A7697" s="6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1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/>
      <c r="N7697" s="1" t="s">
        <v>17</v>
      </c>
      <c r="O7697" s="7">
        <f t="shared" si="242"/>
        <v>1497.0825</v>
      </c>
      <c r="P7697" s="1" t="str">
        <f>IF(Table1[[#This Row],[quantity]]&gt;=6,"Bulk Order","-")</f>
        <v>Bulk Order</v>
      </c>
    </row>
    <row r="7698" spans="1:16" ht="14.25" customHeight="1" x14ac:dyDescent="0.3">
      <c r="A7698" s="6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1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/>
      <c r="N7698" s="1" t="s">
        <v>48</v>
      </c>
      <c r="O7698" s="7">
        <f t="shared" si="242"/>
        <v>1828.3253999999999</v>
      </c>
      <c r="P7698" s="1" t="str">
        <f>IF(Table1[[#This Row],[quantity]]&gt;=6,"Bulk Order","-")</f>
        <v>-</v>
      </c>
    </row>
    <row r="7699" spans="1:16" ht="14.25" customHeight="1" x14ac:dyDescent="0.3">
      <c r="A7699" s="6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1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/>
      <c r="N7699" s="1" t="s">
        <v>48</v>
      </c>
      <c r="O7699" s="7">
        <f t="shared" si="242"/>
        <v>1528.1992</v>
      </c>
      <c r="P7699" s="1" t="str">
        <f>IF(Table1[[#This Row],[quantity]]&gt;=6,"Bulk Order","-")</f>
        <v>-</v>
      </c>
    </row>
    <row r="7700" spans="1:16" ht="14.25" customHeight="1" x14ac:dyDescent="0.3">
      <c r="A7700" s="6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1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/>
      <c r="N7700" s="1" t="s">
        <v>17</v>
      </c>
      <c r="O7700" s="7">
        <f t="shared" si="242"/>
        <v>1501.8756000000001</v>
      </c>
      <c r="P7700" s="1" t="str">
        <f>IF(Table1[[#This Row],[quantity]]&gt;=6,"Bulk Order","-")</f>
        <v>-</v>
      </c>
    </row>
    <row r="7701" spans="1:16" ht="14.25" customHeight="1" x14ac:dyDescent="0.3">
      <c r="A7701" s="6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1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/>
      <c r="N7701" s="1" t="s">
        <v>17</v>
      </c>
      <c r="O7701" s="7">
        <f t="shared" si="242"/>
        <v>1021.3035</v>
      </c>
      <c r="P7701" s="1" t="str">
        <f>IF(Table1[[#This Row],[quantity]]&gt;=6,"Bulk Order","-")</f>
        <v>-</v>
      </c>
    </row>
    <row r="7702" spans="1:16" ht="14.25" customHeight="1" x14ac:dyDescent="0.3">
      <c r="A7702" s="6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1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/>
      <c r="N7702" s="1" t="s">
        <v>34</v>
      </c>
      <c r="O7702" s="7">
        <f t="shared" si="242"/>
        <v>668.899</v>
      </c>
      <c r="P7702" s="1" t="str">
        <f>IF(Table1[[#This Row],[quantity]]&gt;=6,"Bulk Order","-")</f>
        <v>-</v>
      </c>
    </row>
    <row r="7703" spans="1:16" ht="14.25" customHeight="1" x14ac:dyDescent="0.3">
      <c r="A7703" s="6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1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/>
      <c r="N7703" s="1" t="s">
        <v>39</v>
      </c>
      <c r="O7703" s="7">
        <f t="shared" si="242"/>
        <v>2215.0075999999999</v>
      </c>
      <c r="P7703" s="1" t="str">
        <f>IF(Table1[[#This Row],[quantity]]&gt;=6,"Bulk Order","-")</f>
        <v>Bulk Order</v>
      </c>
    </row>
    <row r="7704" spans="1:16" ht="14.25" customHeight="1" x14ac:dyDescent="0.3">
      <c r="A7704" s="6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1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/>
      <c r="N7704" s="1" t="s">
        <v>39</v>
      </c>
      <c r="O7704" s="7">
        <f t="shared" si="242"/>
        <v>4579.8191999999999</v>
      </c>
      <c r="P7704" s="1" t="str">
        <f>IF(Table1[[#This Row],[quantity]]&gt;=6,"Bulk Order","-")</f>
        <v>Bulk Order</v>
      </c>
    </row>
    <row r="7705" spans="1:16" ht="14.25" customHeight="1" x14ac:dyDescent="0.3">
      <c r="A7705" s="6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1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/>
      <c r="N7705" s="1" t="s">
        <v>34</v>
      </c>
      <c r="O7705" s="7">
        <f t="shared" si="242"/>
        <v>1977.2647999999999</v>
      </c>
      <c r="P7705" s="1" t="str">
        <f>IF(Table1[[#This Row],[quantity]]&gt;=6,"Bulk Order","-")</f>
        <v>-</v>
      </c>
    </row>
    <row r="7706" spans="1:16" ht="14.25" customHeight="1" x14ac:dyDescent="0.3">
      <c r="A7706" s="6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1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/>
      <c r="N7706" s="1" t="s">
        <v>28</v>
      </c>
      <c r="O7706" s="7">
        <f t="shared" si="242"/>
        <v>177.83999999999997</v>
      </c>
      <c r="P7706" s="1" t="str">
        <f>IF(Table1[[#This Row],[quantity]]&gt;=6,"Bulk Order","-")</f>
        <v>-</v>
      </c>
    </row>
    <row r="7707" spans="1:16" ht="14.25" customHeight="1" x14ac:dyDescent="0.3">
      <c r="A7707" s="6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1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/>
      <c r="N7707" s="1" t="s">
        <v>23</v>
      </c>
      <c r="O7707" s="7">
        <f t="shared" si="242"/>
        <v>3478.2352000000001</v>
      </c>
      <c r="P7707" s="1" t="str">
        <f>IF(Table1[[#This Row],[quantity]]&gt;=6,"Bulk Order","-")</f>
        <v>Bulk Order</v>
      </c>
    </row>
    <row r="7708" spans="1:16" ht="14.25" customHeight="1" x14ac:dyDescent="0.3">
      <c r="A7708" s="6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1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/>
      <c r="N7708" s="1" t="s">
        <v>48</v>
      </c>
      <c r="O7708" s="7">
        <f t="shared" si="242"/>
        <v>1867.4919</v>
      </c>
      <c r="P7708" s="1" t="str">
        <f>IF(Table1[[#This Row],[quantity]]&gt;=6,"Bulk Order","-")</f>
        <v>-</v>
      </c>
    </row>
    <row r="7709" spans="1:16" ht="14.25" customHeight="1" x14ac:dyDescent="0.3">
      <c r="A7709" s="6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1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/>
      <c r="N7709" s="1" t="s">
        <v>17</v>
      </c>
      <c r="O7709" s="7">
        <f t="shared" si="242"/>
        <v>1907.37</v>
      </c>
      <c r="P7709" s="1" t="str">
        <f>IF(Table1[[#This Row],[quantity]]&gt;=6,"Bulk Order","-")</f>
        <v>-</v>
      </c>
    </row>
    <row r="7710" spans="1:16" ht="14.25" customHeight="1" x14ac:dyDescent="0.3">
      <c r="A7710" s="6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1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/>
      <c r="N7710" s="1" t="s">
        <v>39</v>
      </c>
      <c r="O7710" s="7">
        <f t="shared" si="242"/>
        <v>1928.9456</v>
      </c>
      <c r="P7710" s="1" t="str">
        <f>IF(Table1[[#This Row],[quantity]]&gt;=6,"Bulk Order","-")</f>
        <v>Bulk Order</v>
      </c>
    </row>
    <row r="7711" spans="1:16" ht="14.25" customHeight="1" x14ac:dyDescent="0.3">
      <c r="A7711" s="6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1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/>
      <c r="N7711" s="1" t="s">
        <v>28</v>
      </c>
      <c r="O7711" s="7">
        <f t="shared" si="242"/>
        <v>259.96079999999995</v>
      </c>
      <c r="P7711" s="1" t="str">
        <f>IF(Table1[[#This Row],[quantity]]&gt;=6,"Bulk Order","-")</f>
        <v>Bulk Order</v>
      </c>
    </row>
    <row r="7712" spans="1:16" ht="14.25" customHeight="1" x14ac:dyDescent="0.3">
      <c r="A7712" s="6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1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/>
      <c r="N7712" s="1" t="s">
        <v>48</v>
      </c>
      <c r="O7712" s="7">
        <f t="shared" si="242"/>
        <v>2236.3575000000001</v>
      </c>
      <c r="P7712" s="1" t="str">
        <f>IF(Table1[[#This Row],[quantity]]&gt;=6,"Bulk Order","-")</f>
        <v>-</v>
      </c>
    </row>
    <row r="7713" spans="1:16" ht="14.25" customHeight="1" x14ac:dyDescent="0.3">
      <c r="A7713" s="6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1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/>
      <c r="N7713" s="1" t="s">
        <v>17</v>
      </c>
      <c r="O7713" s="7">
        <f t="shared" si="242"/>
        <v>2230.7053999999998</v>
      </c>
      <c r="P7713" s="1" t="str">
        <f>IF(Table1[[#This Row],[quantity]]&gt;=6,"Bulk Order","-")</f>
        <v>Bulk Order</v>
      </c>
    </row>
    <row r="7714" spans="1:16" ht="14.25" customHeight="1" x14ac:dyDescent="0.3">
      <c r="A7714" s="6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1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/>
      <c r="N7714" s="1" t="s">
        <v>34</v>
      </c>
      <c r="O7714" s="7">
        <f t="shared" si="242"/>
        <v>2585.8579000000004</v>
      </c>
      <c r="P7714" s="1" t="str">
        <f>IF(Table1[[#This Row],[quantity]]&gt;=6,"Bulk Order","-")</f>
        <v>-</v>
      </c>
    </row>
    <row r="7715" spans="1:16" ht="14.25" customHeight="1" x14ac:dyDescent="0.3">
      <c r="A7715" s="6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1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/>
      <c r="N7715" s="1" t="s">
        <v>28</v>
      </c>
      <c r="O7715" s="7">
        <f t="shared" si="242"/>
        <v>2490.3096</v>
      </c>
      <c r="P7715" s="1" t="str">
        <f>IF(Table1[[#This Row],[quantity]]&gt;=6,"Bulk Order","-")</f>
        <v>Bulk Order</v>
      </c>
    </row>
    <row r="7716" spans="1:16" ht="14.25" customHeight="1" x14ac:dyDescent="0.3">
      <c r="A7716" s="6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1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/>
      <c r="N7716" s="1" t="s">
        <v>17</v>
      </c>
      <c r="O7716" s="7">
        <f t="shared" si="242"/>
        <v>1079.873</v>
      </c>
      <c r="P7716" s="1" t="str">
        <f>IF(Table1[[#This Row],[quantity]]&gt;=6,"Bulk Order","-")</f>
        <v>-</v>
      </c>
    </row>
    <row r="7717" spans="1:16" ht="14.25" customHeight="1" x14ac:dyDescent="0.3">
      <c r="A7717" s="6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1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/>
      <c r="N7717" s="1" t="s">
        <v>34</v>
      </c>
      <c r="O7717" s="7">
        <f t="shared" si="242"/>
        <v>3210.24</v>
      </c>
      <c r="P7717" s="1" t="str">
        <f>IF(Table1[[#This Row],[quantity]]&gt;=6,"Bulk Order","-")</f>
        <v>-</v>
      </c>
    </row>
    <row r="7718" spans="1:16" ht="14.25" customHeight="1" x14ac:dyDescent="0.3">
      <c r="A7718" s="6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1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/>
      <c r="N7718" s="1" t="s">
        <v>17</v>
      </c>
      <c r="O7718" s="7">
        <f t="shared" si="242"/>
        <v>1465.3815999999999</v>
      </c>
      <c r="P7718" s="1" t="str">
        <f>IF(Table1[[#This Row],[quantity]]&gt;=6,"Bulk Order","-")</f>
        <v>-</v>
      </c>
    </row>
    <row r="7719" spans="1:16" ht="14.25" customHeight="1" x14ac:dyDescent="0.3">
      <c r="A7719" s="6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1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/>
      <c r="N7719" s="1" t="s">
        <v>34</v>
      </c>
      <c r="O7719" s="7">
        <f t="shared" si="242"/>
        <v>840.27839999999992</v>
      </c>
      <c r="P7719" s="1" t="str">
        <f>IF(Table1[[#This Row],[quantity]]&gt;=6,"Bulk Order","-")</f>
        <v>Bulk Order</v>
      </c>
    </row>
    <row r="7720" spans="1:16" ht="14.25" customHeight="1" x14ac:dyDescent="0.3">
      <c r="A7720" s="6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1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/>
      <c r="N7720" s="1" t="s">
        <v>23</v>
      </c>
      <c r="O7720" s="7">
        <f t="shared" si="242"/>
        <v>2006.4192</v>
      </c>
      <c r="P7720" s="1" t="str">
        <f>IF(Table1[[#This Row],[quantity]]&gt;=6,"Bulk Order","-")</f>
        <v>-</v>
      </c>
    </row>
    <row r="7721" spans="1:16" ht="14.25" customHeight="1" x14ac:dyDescent="0.3">
      <c r="A7721" s="6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1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/>
      <c r="N7721" s="1" t="s">
        <v>34</v>
      </c>
      <c r="O7721" s="7">
        <f t="shared" si="242"/>
        <v>654.80799999999999</v>
      </c>
      <c r="P7721" s="1" t="str">
        <f>IF(Table1[[#This Row],[quantity]]&gt;=6,"Bulk Order","-")</f>
        <v>Bulk Order</v>
      </c>
    </row>
    <row r="7722" spans="1:16" ht="14.25" customHeight="1" x14ac:dyDescent="0.3">
      <c r="A7722" s="6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1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/>
      <c r="N7722" s="1" t="s">
        <v>48</v>
      </c>
      <c r="O7722" s="7">
        <f t="shared" si="242"/>
        <v>80.847000000000008</v>
      </c>
      <c r="P7722" s="1" t="str">
        <f>IF(Table1[[#This Row],[quantity]]&gt;=6,"Bulk Order","-")</f>
        <v>-</v>
      </c>
    </row>
    <row r="7723" spans="1:16" ht="14.25" customHeight="1" x14ac:dyDescent="0.3">
      <c r="A7723" s="6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1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/>
      <c r="N7723" s="1" t="s">
        <v>23</v>
      </c>
      <c r="O7723" s="7">
        <f t="shared" si="242"/>
        <v>1204.556</v>
      </c>
      <c r="P7723" s="1" t="str">
        <f>IF(Table1[[#This Row],[quantity]]&gt;=6,"Bulk Order","-")</f>
        <v>Bulk Order</v>
      </c>
    </row>
    <row r="7724" spans="1:16" ht="14.25" customHeight="1" x14ac:dyDescent="0.3">
      <c r="A7724" s="6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1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/>
      <c r="N7724" s="1" t="s">
        <v>28</v>
      </c>
      <c r="O7724" s="7">
        <f t="shared" si="242"/>
        <v>991.45200000000011</v>
      </c>
      <c r="P7724" s="1" t="str">
        <f>IF(Table1[[#This Row],[quantity]]&gt;=6,"Bulk Order","-")</f>
        <v>-</v>
      </c>
    </row>
    <row r="7725" spans="1:16" ht="14.25" customHeight="1" x14ac:dyDescent="0.3">
      <c r="A7725" s="6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1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/>
      <c r="N7725" s="1" t="s">
        <v>39</v>
      </c>
      <c r="O7725" s="7">
        <f t="shared" si="242"/>
        <v>105.4875</v>
      </c>
      <c r="P7725" s="1" t="str">
        <f>IF(Table1[[#This Row],[quantity]]&gt;=6,"Bulk Order","-")</f>
        <v>Bulk Order</v>
      </c>
    </row>
    <row r="7726" spans="1:16" ht="14.25" customHeight="1" x14ac:dyDescent="0.3">
      <c r="A7726" s="6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1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/>
      <c r="N7726" s="1" t="s">
        <v>48</v>
      </c>
      <c r="O7726" s="7">
        <f t="shared" si="242"/>
        <v>2049.4396000000002</v>
      </c>
      <c r="P7726" s="1" t="str">
        <f>IF(Table1[[#This Row],[quantity]]&gt;=6,"Bulk Order","-")</f>
        <v>Bulk Order</v>
      </c>
    </row>
    <row r="7727" spans="1:16" ht="14.25" customHeight="1" x14ac:dyDescent="0.3">
      <c r="A7727" s="6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1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/>
      <c r="N7727" s="1" t="s">
        <v>39</v>
      </c>
      <c r="O7727" s="7">
        <f t="shared" si="242"/>
        <v>267.24880000000002</v>
      </c>
      <c r="P7727" s="1" t="str">
        <f>IF(Table1[[#This Row],[quantity]]&gt;=6,"Bulk Order","-")</f>
        <v>-</v>
      </c>
    </row>
    <row r="7728" spans="1:16" ht="14.25" customHeight="1" x14ac:dyDescent="0.3">
      <c r="A7728" s="6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1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/>
      <c r="N7728" s="1" t="s">
        <v>48</v>
      </c>
      <c r="O7728" s="7">
        <f t="shared" si="242"/>
        <v>1909.3236999999999</v>
      </c>
      <c r="P7728" s="1" t="str">
        <f>IF(Table1[[#This Row],[quantity]]&gt;=6,"Bulk Order","-")</f>
        <v>-</v>
      </c>
    </row>
    <row r="7729" spans="1:16" ht="14.25" customHeight="1" x14ac:dyDescent="0.3">
      <c r="A7729" s="6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1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/>
      <c r="N7729" s="1" t="s">
        <v>34</v>
      </c>
      <c r="O7729" s="7">
        <f t="shared" si="242"/>
        <v>1653.6750999999999</v>
      </c>
      <c r="P7729" s="1" t="str">
        <f>IF(Table1[[#This Row],[quantity]]&gt;=6,"Bulk Order","-")</f>
        <v>-</v>
      </c>
    </row>
    <row r="7730" spans="1:16" ht="14.25" customHeight="1" x14ac:dyDescent="0.3">
      <c r="A7730" s="6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1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/>
      <c r="N7730" s="1" t="s">
        <v>48</v>
      </c>
      <c r="O7730" s="7">
        <f t="shared" si="242"/>
        <v>850.45399999999995</v>
      </c>
      <c r="P7730" s="1" t="str">
        <f>IF(Table1[[#This Row],[quantity]]&gt;=6,"Bulk Order","-")</f>
        <v>-</v>
      </c>
    </row>
    <row r="7731" spans="1:16" ht="14.25" customHeight="1" x14ac:dyDescent="0.3">
      <c r="A7731" s="6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1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/>
      <c r="N7731" s="1" t="s">
        <v>34</v>
      </c>
      <c r="O7731" s="7">
        <f t="shared" si="242"/>
        <v>3047.7258000000002</v>
      </c>
      <c r="P7731" s="1" t="str">
        <f>IF(Table1[[#This Row],[quantity]]&gt;=6,"Bulk Order","-")</f>
        <v>-</v>
      </c>
    </row>
    <row r="7732" spans="1:16" ht="14.25" customHeight="1" x14ac:dyDescent="0.3">
      <c r="A7732" s="6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1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/>
      <c r="N7732" s="1" t="s">
        <v>28</v>
      </c>
      <c r="O7732" s="7">
        <f t="shared" si="242"/>
        <v>2813.6268</v>
      </c>
      <c r="P7732" s="1" t="str">
        <f>IF(Table1[[#This Row],[quantity]]&gt;=6,"Bulk Order","-")</f>
        <v>Bulk Order</v>
      </c>
    </row>
    <row r="7733" spans="1:16" ht="14.25" customHeight="1" x14ac:dyDescent="0.3">
      <c r="A7733" s="6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1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/>
      <c r="N7733" s="1" t="s">
        <v>17</v>
      </c>
      <c r="O7733" s="7">
        <f t="shared" si="242"/>
        <v>3391.5542999999998</v>
      </c>
      <c r="P7733" s="1" t="str">
        <f>IF(Table1[[#This Row],[quantity]]&gt;=6,"Bulk Order","-")</f>
        <v>Bulk Order</v>
      </c>
    </row>
    <row r="7734" spans="1:16" ht="14.25" customHeight="1" x14ac:dyDescent="0.3">
      <c r="A7734" s="6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1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/>
      <c r="N7734" s="1" t="s">
        <v>34</v>
      </c>
      <c r="O7734" s="7">
        <f t="shared" si="242"/>
        <v>1771.7630000000001</v>
      </c>
      <c r="P7734" s="1" t="str">
        <f>IF(Table1[[#This Row],[quantity]]&gt;=6,"Bulk Order","-")</f>
        <v>-</v>
      </c>
    </row>
    <row r="7735" spans="1:16" ht="14.25" customHeight="1" x14ac:dyDescent="0.3">
      <c r="A7735" s="6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1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/>
      <c r="N7735" s="1" t="s">
        <v>39</v>
      </c>
      <c r="O7735" s="7">
        <f t="shared" si="242"/>
        <v>2039.3968000000002</v>
      </c>
      <c r="P7735" s="1" t="str">
        <f>IF(Table1[[#This Row],[quantity]]&gt;=6,"Bulk Order","-")</f>
        <v>-</v>
      </c>
    </row>
    <row r="7736" spans="1:16" ht="14.25" customHeight="1" x14ac:dyDescent="0.3">
      <c r="A7736" s="6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1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/>
      <c r="N7736" s="1" t="s">
        <v>34</v>
      </c>
      <c r="O7736" s="7">
        <f t="shared" si="242"/>
        <v>3299.3055999999997</v>
      </c>
      <c r="P7736" s="1" t="str">
        <f>IF(Table1[[#This Row],[quantity]]&gt;=6,"Bulk Order","-")</f>
        <v>-</v>
      </c>
    </row>
    <row r="7737" spans="1:16" ht="14.25" customHeight="1" x14ac:dyDescent="0.3">
      <c r="A7737" s="6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1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/>
      <c r="N7737" s="1" t="s">
        <v>34</v>
      </c>
      <c r="O7737" s="7">
        <f t="shared" si="242"/>
        <v>957.81070000000011</v>
      </c>
      <c r="P7737" s="1" t="str">
        <f>IF(Table1[[#This Row],[quantity]]&gt;=6,"Bulk Order","-")</f>
        <v>Bulk Order</v>
      </c>
    </row>
    <row r="7738" spans="1:16" ht="14.25" customHeight="1" x14ac:dyDescent="0.3">
      <c r="A7738" s="6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1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/>
      <c r="N7738" s="1" t="s">
        <v>39</v>
      </c>
      <c r="O7738" s="7">
        <f t="shared" si="242"/>
        <v>1362.5717</v>
      </c>
      <c r="P7738" s="1" t="str">
        <f>IF(Table1[[#This Row],[quantity]]&gt;=6,"Bulk Order","-")</f>
        <v>Bulk Order</v>
      </c>
    </row>
    <row r="7739" spans="1:16" ht="14.25" customHeight="1" x14ac:dyDescent="0.3">
      <c r="A7739" s="6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1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/>
      <c r="N7739" s="1" t="s">
        <v>34</v>
      </c>
      <c r="O7739" s="7">
        <f t="shared" si="242"/>
        <v>1677.5871999999999</v>
      </c>
      <c r="P7739" s="1" t="str">
        <f>IF(Table1[[#This Row],[quantity]]&gt;=6,"Bulk Order","-")</f>
        <v>-</v>
      </c>
    </row>
    <row r="7740" spans="1:16" ht="14.25" customHeight="1" x14ac:dyDescent="0.3">
      <c r="A7740" s="6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1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/>
      <c r="N7740" s="1" t="s">
        <v>34</v>
      </c>
      <c r="O7740" s="7">
        <f t="shared" si="242"/>
        <v>4266.2622000000001</v>
      </c>
      <c r="P7740" s="1" t="str">
        <f>IF(Table1[[#This Row],[quantity]]&gt;=6,"Bulk Order","-")</f>
        <v>-</v>
      </c>
    </row>
    <row r="7741" spans="1:16" ht="14.25" customHeight="1" x14ac:dyDescent="0.3">
      <c r="A7741" s="6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1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/>
      <c r="N7741" s="1" t="s">
        <v>39</v>
      </c>
      <c r="O7741" s="7">
        <f t="shared" si="242"/>
        <v>819.84539999999993</v>
      </c>
      <c r="P7741" s="1" t="str">
        <f>IF(Table1[[#This Row],[quantity]]&gt;=6,"Bulk Order","-")</f>
        <v>-</v>
      </c>
    </row>
    <row r="7742" spans="1:16" ht="14.25" customHeight="1" x14ac:dyDescent="0.3">
      <c r="A7742" s="6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1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/>
      <c r="N7742" s="1" t="s">
        <v>17</v>
      </c>
      <c r="O7742" s="7">
        <f t="shared" si="242"/>
        <v>3068.1090000000004</v>
      </c>
      <c r="P7742" s="1" t="str">
        <f>IF(Table1[[#This Row],[quantity]]&gt;=6,"Bulk Order","-")</f>
        <v>Bulk Order</v>
      </c>
    </row>
    <row r="7743" spans="1:16" ht="14.25" customHeight="1" x14ac:dyDescent="0.3">
      <c r="A7743" s="6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1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/>
      <c r="N7743" s="1" t="s">
        <v>28</v>
      </c>
      <c r="O7743" s="7">
        <f t="shared" si="242"/>
        <v>645.18389999999999</v>
      </c>
      <c r="P7743" s="1" t="str">
        <f>IF(Table1[[#This Row],[quantity]]&gt;=6,"Bulk Order","-")</f>
        <v>-</v>
      </c>
    </row>
    <row r="7744" spans="1:16" ht="14.25" customHeight="1" x14ac:dyDescent="0.3">
      <c r="A7744" s="6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1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/>
      <c r="N7744" s="1" t="s">
        <v>34</v>
      </c>
      <c r="O7744" s="7">
        <f t="shared" si="242"/>
        <v>2878.4492</v>
      </c>
      <c r="P7744" s="1" t="str">
        <f>IF(Table1[[#This Row],[quantity]]&gt;=6,"Bulk Order","-")</f>
        <v>-</v>
      </c>
    </row>
    <row r="7745" spans="1:16" ht="14.25" customHeight="1" x14ac:dyDescent="0.3">
      <c r="A7745" s="6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1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/>
      <c r="N7745" s="1" t="s">
        <v>34</v>
      </c>
      <c r="O7745" s="7">
        <f t="shared" si="242"/>
        <v>1705.9358999999999</v>
      </c>
      <c r="P7745" s="1" t="str">
        <f>IF(Table1[[#This Row],[quantity]]&gt;=6,"Bulk Order","-")</f>
        <v>-</v>
      </c>
    </row>
    <row r="7746" spans="1:16" ht="14.25" customHeight="1" x14ac:dyDescent="0.3">
      <c r="A7746" s="6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1"/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/>
      <c r="N7746" s="1" t="s">
        <v>17</v>
      </c>
      <c r="O7746" s="7">
        <f t="shared" si="242"/>
        <v>3405.7847999999999</v>
      </c>
      <c r="P7746" s="1" t="str">
        <f>IF(Table1[[#This Row],[quantity]]&gt;=6,"Bulk Order","-")</f>
        <v>Bulk Order</v>
      </c>
    </row>
    <row r="7747" spans="1:16" ht="14.25" customHeight="1" x14ac:dyDescent="0.3">
      <c r="A7747" s="6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ref="F7747:F7810" si="243">D7747*E7747</f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/>
      <c r="N7747" s="1" t="s">
        <v>17</v>
      </c>
      <c r="O7747" s="7">
        <f t="shared" ref="O7747:O7810" si="244">D7747-F7747</f>
        <v>3320.1432000000004</v>
      </c>
      <c r="P7747" s="1" t="str">
        <f>IF(Table1[[#This Row],[quantity]]&gt;=6,"Bulk Order","-")</f>
        <v>-</v>
      </c>
    </row>
    <row r="7748" spans="1:16" ht="14.25" customHeight="1" x14ac:dyDescent="0.3">
      <c r="A7748" s="6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3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/>
      <c r="N7748" s="1" t="s">
        <v>28</v>
      </c>
      <c r="O7748" s="7">
        <f t="shared" si="244"/>
        <v>2292.1704</v>
      </c>
      <c r="P7748" s="1" t="str">
        <f>IF(Table1[[#This Row],[quantity]]&gt;=6,"Bulk Order","-")</f>
        <v>Bulk Order</v>
      </c>
    </row>
    <row r="7749" spans="1:16" ht="14.25" customHeight="1" x14ac:dyDescent="0.3">
      <c r="A7749" s="6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3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/>
      <c r="N7749" s="1" t="s">
        <v>34</v>
      </c>
      <c r="O7749" s="7">
        <f t="shared" si="244"/>
        <v>2615.7984000000001</v>
      </c>
      <c r="P7749" s="1" t="str">
        <f>IF(Table1[[#This Row],[quantity]]&gt;=6,"Bulk Order","-")</f>
        <v>-</v>
      </c>
    </row>
    <row r="7750" spans="1:16" ht="14.25" customHeight="1" x14ac:dyDescent="0.3">
      <c r="A7750" s="6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3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/>
      <c r="N7750" s="1" t="s">
        <v>28</v>
      </c>
      <c r="O7750" s="7">
        <f t="shared" si="244"/>
        <v>2607.5601999999999</v>
      </c>
      <c r="P7750" s="1" t="str">
        <f>IF(Table1[[#This Row],[quantity]]&gt;=6,"Bulk Order","-")</f>
        <v>-</v>
      </c>
    </row>
    <row r="7751" spans="1:16" ht="14.25" customHeight="1" x14ac:dyDescent="0.3">
      <c r="A7751" s="6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3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/>
      <c r="N7751" s="1" t="s">
        <v>17</v>
      </c>
      <c r="O7751" s="7">
        <f t="shared" si="244"/>
        <v>1531.634</v>
      </c>
      <c r="P7751" s="1" t="str">
        <f>IF(Table1[[#This Row],[quantity]]&gt;=6,"Bulk Order","-")</f>
        <v>Bulk Order</v>
      </c>
    </row>
    <row r="7752" spans="1:16" ht="14.25" customHeight="1" x14ac:dyDescent="0.3">
      <c r="A7752" s="6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3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/>
      <c r="N7752" s="1" t="s">
        <v>17</v>
      </c>
      <c r="O7752" s="7">
        <f t="shared" si="244"/>
        <v>1383.0401999999999</v>
      </c>
      <c r="P7752" s="1" t="str">
        <f>IF(Table1[[#This Row],[quantity]]&gt;=6,"Bulk Order","-")</f>
        <v>-</v>
      </c>
    </row>
    <row r="7753" spans="1:16" ht="14.25" customHeight="1" x14ac:dyDescent="0.3">
      <c r="A7753" s="6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3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/>
      <c r="N7753" s="1" t="s">
        <v>34</v>
      </c>
      <c r="O7753" s="7">
        <f t="shared" si="244"/>
        <v>516.28320000000008</v>
      </c>
      <c r="P7753" s="1" t="str">
        <f>IF(Table1[[#This Row],[quantity]]&gt;=6,"Bulk Order","-")</f>
        <v>-</v>
      </c>
    </row>
    <row r="7754" spans="1:16" ht="14.25" customHeight="1" x14ac:dyDescent="0.3">
      <c r="A7754" s="6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3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/>
      <c r="N7754" s="1" t="s">
        <v>23</v>
      </c>
      <c r="O7754" s="7">
        <f t="shared" si="244"/>
        <v>1545.3204000000001</v>
      </c>
      <c r="P7754" s="1" t="str">
        <f>IF(Table1[[#This Row],[quantity]]&gt;=6,"Bulk Order","-")</f>
        <v>Bulk Order</v>
      </c>
    </row>
    <row r="7755" spans="1:16" ht="14.25" customHeight="1" x14ac:dyDescent="0.3">
      <c r="A7755" s="6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3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/>
      <c r="N7755" s="1" t="s">
        <v>39</v>
      </c>
      <c r="O7755" s="7">
        <f t="shared" si="244"/>
        <v>4756.5216</v>
      </c>
      <c r="P7755" s="1" t="str">
        <f>IF(Table1[[#This Row],[quantity]]&gt;=6,"Bulk Order","-")</f>
        <v>-</v>
      </c>
    </row>
    <row r="7756" spans="1:16" ht="14.25" customHeight="1" x14ac:dyDescent="0.3">
      <c r="A7756" s="6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3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/>
      <c r="N7756" s="1" t="s">
        <v>48</v>
      </c>
      <c r="O7756" s="7">
        <f t="shared" si="244"/>
        <v>938.73119999999994</v>
      </c>
      <c r="P7756" s="1" t="str">
        <f>IF(Table1[[#This Row],[quantity]]&gt;=6,"Bulk Order","-")</f>
        <v>Bulk Order</v>
      </c>
    </row>
    <row r="7757" spans="1:16" ht="14.25" customHeight="1" x14ac:dyDescent="0.3">
      <c r="A7757" s="6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3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/>
      <c r="N7757" s="1" t="s">
        <v>17</v>
      </c>
      <c r="O7757" s="7">
        <f t="shared" si="244"/>
        <v>2876.9700000000003</v>
      </c>
      <c r="P7757" s="1" t="str">
        <f>IF(Table1[[#This Row],[quantity]]&gt;=6,"Bulk Order","-")</f>
        <v>-</v>
      </c>
    </row>
    <row r="7758" spans="1:16" ht="14.25" customHeight="1" x14ac:dyDescent="0.3">
      <c r="A7758" s="6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3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/>
      <c r="N7758" s="1" t="s">
        <v>34</v>
      </c>
      <c r="O7758" s="7">
        <f t="shared" si="244"/>
        <v>226.66400000000002</v>
      </c>
      <c r="P7758" s="1" t="str">
        <f>IF(Table1[[#This Row],[quantity]]&gt;=6,"Bulk Order","-")</f>
        <v>Bulk Order</v>
      </c>
    </row>
    <row r="7759" spans="1:16" ht="14.25" customHeight="1" x14ac:dyDescent="0.3">
      <c r="A7759" s="6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3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/>
      <c r="N7759" s="1" t="s">
        <v>39</v>
      </c>
      <c r="O7759" s="7">
        <f t="shared" si="244"/>
        <v>2223.2579999999998</v>
      </c>
      <c r="P7759" s="1" t="str">
        <f>IF(Table1[[#This Row],[quantity]]&gt;=6,"Bulk Order","-")</f>
        <v>-</v>
      </c>
    </row>
    <row r="7760" spans="1:16" ht="14.25" customHeight="1" x14ac:dyDescent="0.3">
      <c r="A7760" s="6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3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/>
      <c r="N7760" s="1" t="s">
        <v>23</v>
      </c>
      <c r="O7760" s="7">
        <f t="shared" si="244"/>
        <v>262.62279999999998</v>
      </c>
      <c r="P7760" s="1" t="str">
        <f>IF(Table1[[#This Row],[quantity]]&gt;=6,"Bulk Order","-")</f>
        <v>Bulk Order</v>
      </c>
    </row>
    <row r="7761" spans="1:16" ht="14.25" customHeight="1" x14ac:dyDescent="0.3">
      <c r="A7761" s="6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3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/>
      <c r="N7761" s="1" t="s">
        <v>28</v>
      </c>
      <c r="O7761" s="7">
        <f t="shared" si="244"/>
        <v>1872.1934000000001</v>
      </c>
      <c r="P7761" s="1" t="str">
        <f>IF(Table1[[#This Row],[quantity]]&gt;=6,"Bulk Order","-")</f>
        <v>-</v>
      </c>
    </row>
    <row r="7762" spans="1:16" ht="14.25" customHeight="1" x14ac:dyDescent="0.3">
      <c r="A7762" s="6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3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/>
      <c r="N7762" s="1" t="s">
        <v>28</v>
      </c>
      <c r="O7762" s="7">
        <f t="shared" si="244"/>
        <v>185.65789999999998</v>
      </c>
      <c r="P7762" s="1" t="str">
        <f>IF(Table1[[#This Row],[quantity]]&gt;=6,"Bulk Order","-")</f>
        <v>Bulk Order</v>
      </c>
    </row>
    <row r="7763" spans="1:16" ht="14.25" customHeight="1" x14ac:dyDescent="0.3">
      <c r="A7763" s="6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3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/>
      <c r="N7763" s="1" t="s">
        <v>28</v>
      </c>
      <c r="O7763" s="7">
        <f t="shared" si="244"/>
        <v>2235.7007999999996</v>
      </c>
      <c r="P7763" s="1" t="str">
        <f>IF(Table1[[#This Row],[quantity]]&gt;=6,"Bulk Order","-")</f>
        <v>-</v>
      </c>
    </row>
    <row r="7764" spans="1:16" ht="14.25" customHeight="1" x14ac:dyDescent="0.3">
      <c r="A7764" s="6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3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/>
      <c r="N7764" s="1" t="s">
        <v>39</v>
      </c>
      <c r="O7764" s="7">
        <f t="shared" si="244"/>
        <v>1962.7673999999997</v>
      </c>
      <c r="P7764" s="1" t="str">
        <f>IF(Table1[[#This Row],[quantity]]&gt;=6,"Bulk Order","-")</f>
        <v>-</v>
      </c>
    </row>
    <row r="7765" spans="1:16" ht="14.25" customHeight="1" x14ac:dyDescent="0.3">
      <c r="A7765" s="6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3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/>
      <c r="N7765" s="1" t="s">
        <v>48</v>
      </c>
      <c r="O7765" s="7">
        <f t="shared" si="244"/>
        <v>2285.3751000000002</v>
      </c>
      <c r="P7765" s="1" t="str">
        <f>IF(Table1[[#This Row],[quantity]]&gt;=6,"Bulk Order","-")</f>
        <v>-</v>
      </c>
    </row>
    <row r="7766" spans="1:16" ht="14.25" customHeight="1" x14ac:dyDescent="0.3">
      <c r="A7766" s="6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3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/>
      <c r="N7766" s="1" t="s">
        <v>39</v>
      </c>
      <c r="O7766" s="7">
        <f t="shared" si="244"/>
        <v>2603.1279999999997</v>
      </c>
      <c r="P7766" s="1" t="str">
        <f>IF(Table1[[#This Row],[quantity]]&gt;=6,"Bulk Order","-")</f>
        <v>-</v>
      </c>
    </row>
    <row r="7767" spans="1:16" ht="14.25" customHeight="1" x14ac:dyDescent="0.3">
      <c r="A7767" s="6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3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/>
      <c r="N7767" s="1" t="s">
        <v>39</v>
      </c>
      <c r="O7767" s="7">
        <f t="shared" si="244"/>
        <v>3941.79</v>
      </c>
      <c r="P7767" s="1" t="str">
        <f>IF(Table1[[#This Row],[quantity]]&gt;=6,"Bulk Order","-")</f>
        <v>Bulk Order</v>
      </c>
    </row>
    <row r="7768" spans="1:16" ht="14.25" customHeight="1" x14ac:dyDescent="0.3">
      <c r="A7768" s="6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3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/>
      <c r="N7768" s="1" t="s">
        <v>17</v>
      </c>
      <c r="O7768" s="7">
        <f t="shared" si="244"/>
        <v>2874.1633000000002</v>
      </c>
      <c r="P7768" s="1" t="str">
        <f>IF(Table1[[#This Row],[quantity]]&gt;=6,"Bulk Order","-")</f>
        <v>-</v>
      </c>
    </row>
    <row r="7769" spans="1:16" ht="14.25" customHeight="1" x14ac:dyDescent="0.3">
      <c r="A7769" s="6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3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/>
      <c r="N7769" s="1" t="s">
        <v>23</v>
      </c>
      <c r="O7769" s="7">
        <f t="shared" si="244"/>
        <v>622.51659999999993</v>
      </c>
      <c r="P7769" s="1" t="str">
        <f>IF(Table1[[#This Row],[quantity]]&gt;=6,"Bulk Order","-")</f>
        <v>-</v>
      </c>
    </row>
    <row r="7770" spans="1:16" ht="14.25" customHeight="1" x14ac:dyDescent="0.3">
      <c r="A7770" s="6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3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/>
      <c r="N7770" s="1" t="s">
        <v>34</v>
      </c>
      <c r="O7770" s="7">
        <f t="shared" si="244"/>
        <v>1008.5903999999999</v>
      </c>
      <c r="P7770" s="1" t="str">
        <f>IF(Table1[[#This Row],[quantity]]&gt;=6,"Bulk Order","-")</f>
        <v>-</v>
      </c>
    </row>
    <row r="7771" spans="1:16" ht="14.25" customHeight="1" x14ac:dyDescent="0.3">
      <c r="A7771" s="6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3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/>
      <c r="N7771" s="1" t="s">
        <v>39</v>
      </c>
      <c r="O7771" s="7">
        <f t="shared" si="244"/>
        <v>205.67699999999999</v>
      </c>
      <c r="P7771" s="1" t="str">
        <f>IF(Table1[[#This Row],[quantity]]&gt;=6,"Bulk Order","-")</f>
        <v>-</v>
      </c>
    </row>
    <row r="7772" spans="1:16" ht="14.25" customHeight="1" x14ac:dyDescent="0.3">
      <c r="A7772" s="6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3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/>
      <c r="N7772" s="1" t="s">
        <v>28</v>
      </c>
      <c r="O7772" s="7">
        <f t="shared" si="244"/>
        <v>1693.251</v>
      </c>
      <c r="P7772" s="1" t="str">
        <f>IF(Table1[[#This Row],[quantity]]&gt;=6,"Bulk Order","-")</f>
        <v>Bulk Order</v>
      </c>
    </row>
    <row r="7773" spans="1:16" ht="14.25" customHeight="1" x14ac:dyDescent="0.3">
      <c r="A7773" s="6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3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/>
      <c r="N7773" s="1" t="s">
        <v>17</v>
      </c>
      <c r="O7773" s="7">
        <f t="shared" si="244"/>
        <v>2181.2532000000001</v>
      </c>
      <c r="P7773" s="1" t="str">
        <f>IF(Table1[[#This Row],[quantity]]&gt;=6,"Bulk Order","-")</f>
        <v>Bulk Order</v>
      </c>
    </row>
    <row r="7774" spans="1:16" ht="14.25" customHeight="1" x14ac:dyDescent="0.3">
      <c r="A7774" s="6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3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/>
      <c r="N7774" s="1" t="s">
        <v>28</v>
      </c>
      <c r="O7774" s="7">
        <f t="shared" si="244"/>
        <v>2367.5700000000002</v>
      </c>
      <c r="P7774" s="1" t="str">
        <f>IF(Table1[[#This Row],[quantity]]&gt;=6,"Bulk Order","-")</f>
        <v>-</v>
      </c>
    </row>
    <row r="7775" spans="1:16" ht="14.25" customHeight="1" x14ac:dyDescent="0.3">
      <c r="A7775" s="6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3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/>
      <c r="N7775" s="1" t="s">
        <v>34</v>
      </c>
      <c r="O7775" s="7">
        <f t="shared" si="244"/>
        <v>1515.6927000000001</v>
      </c>
      <c r="P7775" s="1" t="str">
        <f>IF(Table1[[#This Row],[quantity]]&gt;=6,"Bulk Order","-")</f>
        <v>-</v>
      </c>
    </row>
    <row r="7776" spans="1:16" ht="14.25" customHeight="1" x14ac:dyDescent="0.3">
      <c r="A7776" s="6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3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/>
      <c r="N7776" s="1" t="s">
        <v>17</v>
      </c>
      <c r="O7776" s="7">
        <f t="shared" si="244"/>
        <v>2277.6831999999999</v>
      </c>
      <c r="P7776" s="1" t="str">
        <f>IF(Table1[[#This Row],[quantity]]&gt;=6,"Bulk Order","-")</f>
        <v>Bulk Order</v>
      </c>
    </row>
    <row r="7777" spans="1:16" ht="14.25" customHeight="1" x14ac:dyDescent="0.3">
      <c r="A7777" s="6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3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/>
      <c r="N7777" s="1" t="s">
        <v>34</v>
      </c>
      <c r="O7777" s="7">
        <f t="shared" si="244"/>
        <v>1045.8568</v>
      </c>
      <c r="P7777" s="1" t="str">
        <f>IF(Table1[[#This Row],[quantity]]&gt;=6,"Bulk Order","-")</f>
        <v>Bulk Order</v>
      </c>
    </row>
    <row r="7778" spans="1:16" ht="14.25" customHeight="1" x14ac:dyDescent="0.3">
      <c r="A7778" s="6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3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/>
      <c r="N7778" s="1" t="s">
        <v>39</v>
      </c>
      <c r="O7778" s="7">
        <f t="shared" si="244"/>
        <v>654.86959999999999</v>
      </c>
      <c r="P7778" s="1" t="str">
        <f>IF(Table1[[#This Row],[quantity]]&gt;=6,"Bulk Order","-")</f>
        <v>-</v>
      </c>
    </row>
    <row r="7779" spans="1:16" ht="14.25" customHeight="1" x14ac:dyDescent="0.3">
      <c r="A7779" s="6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3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/>
      <c r="N7779" s="1" t="s">
        <v>17</v>
      </c>
      <c r="O7779" s="7">
        <f t="shared" si="244"/>
        <v>3910.1759999999999</v>
      </c>
      <c r="P7779" s="1" t="str">
        <f>IF(Table1[[#This Row],[quantity]]&gt;=6,"Bulk Order","-")</f>
        <v>Bulk Order</v>
      </c>
    </row>
    <row r="7780" spans="1:16" ht="14.25" customHeight="1" x14ac:dyDescent="0.3">
      <c r="A7780" s="6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3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/>
      <c r="N7780" s="1" t="s">
        <v>34</v>
      </c>
      <c r="O7780" s="7">
        <f t="shared" si="244"/>
        <v>1181.1420000000001</v>
      </c>
      <c r="P7780" s="1" t="str">
        <f>IF(Table1[[#This Row],[quantity]]&gt;=6,"Bulk Order","-")</f>
        <v>-</v>
      </c>
    </row>
    <row r="7781" spans="1:16" ht="14.25" customHeight="1" x14ac:dyDescent="0.3">
      <c r="A7781" s="6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3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/>
      <c r="N7781" s="1" t="s">
        <v>23</v>
      </c>
      <c r="O7781" s="7">
        <f t="shared" si="244"/>
        <v>2403.2469999999998</v>
      </c>
      <c r="P7781" s="1" t="str">
        <f>IF(Table1[[#This Row],[quantity]]&gt;=6,"Bulk Order","-")</f>
        <v>Bulk Order</v>
      </c>
    </row>
    <row r="7782" spans="1:16" ht="14.25" customHeight="1" x14ac:dyDescent="0.3">
      <c r="A7782" s="6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3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/>
      <c r="N7782" s="1" t="s">
        <v>28</v>
      </c>
      <c r="O7782" s="7">
        <f t="shared" si="244"/>
        <v>689.87239999999997</v>
      </c>
      <c r="P7782" s="1" t="str">
        <f>IF(Table1[[#This Row],[quantity]]&gt;=6,"Bulk Order","-")</f>
        <v>Bulk Order</v>
      </c>
    </row>
    <row r="7783" spans="1:16" ht="14.25" customHeight="1" x14ac:dyDescent="0.3">
      <c r="A7783" s="6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3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/>
      <c r="N7783" s="1" t="s">
        <v>39</v>
      </c>
      <c r="O7783" s="7">
        <f t="shared" si="244"/>
        <v>2179.1127000000001</v>
      </c>
      <c r="P7783" s="1" t="str">
        <f>IF(Table1[[#This Row],[quantity]]&gt;=6,"Bulk Order","-")</f>
        <v>Bulk Order</v>
      </c>
    </row>
    <row r="7784" spans="1:16" ht="14.25" customHeight="1" x14ac:dyDescent="0.3">
      <c r="A7784" s="6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3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/>
      <c r="N7784" s="1" t="s">
        <v>23</v>
      </c>
      <c r="O7784" s="7">
        <f t="shared" si="244"/>
        <v>2720.8649999999998</v>
      </c>
      <c r="P7784" s="1" t="str">
        <f>IF(Table1[[#This Row],[quantity]]&gt;=6,"Bulk Order","-")</f>
        <v>Bulk Order</v>
      </c>
    </row>
    <row r="7785" spans="1:16" ht="14.25" customHeight="1" x14ac:dyDescent="0.3">
      <c r="A7785" s="6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3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/>
      <c r="N7785" s="1" t="s">
        <v>17</v>
      </c>
      <c r="O7785" s="7">
        <f t="shared" si="244"/>
        <v>2506.9337999999998</v>
      </c>
      <c r="P7785" s="1" t="str">
        <f>IF(Table1[[#This Row],[quantity]]&gt;=6,"Bulk Order","-")</f>
        <v>-</v>
      </c>
    </row>
    <row r="7786" spans="1:16" ht="14.25" customHeight="1" x14ac:dyDescent="0.3">
      <c r="A7786" s="6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3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/>
      <c r="N7786" s="1" t="s">
        <v>23</v>
      </c>
      <c r="O7786" s="7">
        <f t="shared" si="244"/>
        <v>3668.8287999999998</v>
      </c>
      <c r="P7786" s="1" t="str">
        <f>IF(Table1[[#This Row],[quantity]]&gt;=6,"Bulk Order","-")</f>
        <v>-</v>
      </c>
    </row>
    <row r="7787" spans="1:16" ht="14.25" customHeight="1" x14ac:dyDescent="0.3">
      <c r="A7787" s="6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3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/>
      <c r="N7787" s="1" t="s">
        <v>39</v>
      </c>
      <c r="O7787" s="7">
        <f t="shared" si="244"/>
        <v>929.05919999999992</v>
      </c>
      <c r="P7787" s="1" t="str">
        <f>IF(Table1[[#This Row],[quantity]]&gt;=6,"Bulk Order","-")</f>
        <v>Bulk Order</v>
      </c>
    </row>
    <row r="7788" spans="1:16" ht="14.25" customHeight="1" x14ac:dyDescent="0.3">
      <c r="A7788" s="6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3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/>
      <c r="N7788" s="1" t="s">
        <v>23</v>
      </c>
      <c r="O7788" s="7">
        <f t="shared" si="244"/>
        <v>739.99170000000004</v>
      </c>
      <c r="P7788" s="1" t="str">
        <f>IF(Table1[[#This Row],[quantity]]&gt;=6,"Bulk Order","-")</f>
        <v>-</v>
      </c>
    </row>
    <row r="7789" spans="1:16" ht="14.25" customHeight="1" x14ac:dyDescent="0.3">
      <c r="A7789" s="6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3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/>
      <c r="N7789" s="1" t="s">
        <v>17</v>
      </c>
      <c r="O7789" s="7">
        <f t="shared" si="244"/>
        <v>808.63499999999999</v>
      </c>
      <c r="P7789" s="1" t="str">
        <f>IF(Table1[[#This Row],[quantity]]&gt;=6,"Bulk Order","-")</f>
        <v>-</v>
      </c>
    </row>
    <row r="7790" spans="1:16" ht="14.25" customHeight="1" x14ac:dyDescent="0.3">
      <c r="A7790" s="6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3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/>
      <c r="N7790" s="1" t="s">
        <v>17</v>
      </c>
      <c r="O7790" s="7">
        <f t="shared" si="244"/>
        <v>1225.2936</v>
      </c>
      <c r="P7790" s="1" t="str">
        <f>IF(Table1[[#This Row],[quantity]]&gt;=6,"Bulk Order","-")</f>
        <v>-</v>
      </c>
    </row>
    <row r="7791" spans="1:16" ht="14.25" customHeight="1" x14ac:dyDescent="0.3">
      <c r="A7791" s="6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3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/>
      <c r="N7791" s="1" t="s">
        <v>48</v>
      </c>
      <c r="O7791" s="7">
        <f t="shared" si="244"/>
        <v>1554.8268000000003</v>
      </c>
      <c r="P7791" s="1" t="str">
        <f>IF(Table1[[#This Row],[quantity]]&gt;=6,"Bulk Order","-")</f>
        <v>Bulk Order</v>
      </c>
    </row>
    <row r="7792" spans="1:16" ht="14.25" customHeight="1" x14ac:dyDescent="0.3">
      <c r="A7792" s="6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3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/>
      <c r="N7792" s="1" t="s">
        <v>17</v>
      </c>
      <c r="O7792" s="7">
        <f t="shared" si="244"/>
        <v>4085.0343000000003</v>
      </c>
      <c r="P7792" s="1" t="str">
        <f>IF(Table1[[#This Row],[quantity]]&gt;=6,"Bulk Order","-")</f>
        <v>-</v>
      </c>
    </row>
    <row r="7793" spans="1:16" ht="14.25" customHeight="1" x14ac:dyDescent="0.3">
      <c r="A7793" s="6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3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/>
      <c r="N7793" s="1" t="s">
        <v>34</v>
      </c>
      <c r="O7793" s="7">
        <f t="shared" si="244"/>
        <v>511.78400000000005</v>
      </c>
      <c r="P7793" s="1" t="str">
        <f>IF(Table1[[#This Row],[quantity]]&gt;=6,"Bulk Order","-")</f>
        <v>-</v>
      </c>
    </row>
    <row r="7794" spans="1:16" ht="14.25" customHeight="1" x14ac:dyDescent="0.3">
      <c r="A7794" s="6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3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/>
      <c r="N7794" s="1" t="s">
        <v>34</v>
      </c>
      <c r="O7794" s="7">
        <f t="shared" si="244"/>
        <v>3530.2112999999999</v>
      </c>
      <c r="P7794" s="1" t="str">
        <f>IF(Table1[[#This Row],[quantity]]&gt;=6,"Bulk Order","-")</f>
        <v>-</v>
      </c>
    </row>
    <row r="7795" spans="1:16" ht="14.25" customHeight="1" x14ac:dyDescent="0.3">
      <c r="A7795" s="6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3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/>
      <c r="N7795" s="1" t="s">
        <v>34</v>
      </c>
      <c r="O7795" s="7">
        <f t="shared" si="244"/>
        <v>4449.5231999999996</v>
      </c>
      <c r="P7795" s="1" t="str">
        <f>IF(Table1[[#This Row],[quantity]]&gt;=6,"Bulk Order","-")</f>
        <v>-</v>
      </c>
    </row>
    <row r="7796" spans="1:16" ht="14.25" customHeight="1" x14ac:dyDescent="0.3">
      <c r="A7796" s="6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3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/>
      <c r="N7796" s="1" t="s">
        <v>39</v>
      </c>
      <c r="O7796" s="7">
        <f t="shared" si="244"/>
        <v>2930.768</v>
      </c>
      <c r="P7796" s="1" t="str">
        <f>IF(Table1[[#This Row],[quantity]]&gt;=6,"Bulk Order","-")</f>
        <v>-</v>
      </c>
    </row>
    <row r="7797" spans="1:16" ht="14.25" customHeight="1" x14ac:dyDescent="0.3">
      <c r="A7797" s="6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3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/>
      <c r="N7797" s="1" t="s">
        <v>48</v>
      </c>
      <c r="O7797" s="7">
        <f t="shared" si="244"/>
        <v>3789.5676000000003</v>
      </c>
      <c r="P7797" s="1" t="str">
        <f>IF(Table1[[#This Row],[quantity]]&gt;=6,"Bulk Order","-")</f>
        <v>-</v>
      </c>
    </row>
    <row r="7798" spans="1:16" ht="14.25" customHeight="1" x14ac:dyDescent="0.3">
      <c r="A7798" s="6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3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/>
      <c r="N7798" s="1" t="s">
        <v>34</v>
      </c>
      <c r="O7798" s="7">
        <f t="shared" si="244"/>
        <v>3098.3440000000001</v>
      </c>
      <c r="P7798" s="1" t="str">
        <f>IF(Table1[[#This Row],[quantity]]&gt;=6,"Bulk Order","-")</f>
        <v>Bulk Order</v>
      </c>
    </row>
    <row r="7799" spans="1:16" ht="14.25" customHeight="1" x14ac:dyDescent="0.3">
      <c r="A7799" s="6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3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/>
      <c r="N7799" s="1" t="s">
        <v>28</v>
      </c>
      <c r="O7799" s="7">
        <f t="shared" si="244"/>
        <v>2043.3892000000001</v>
      </c>
      <c r="P7799" s="1" t="str">
        <f>IF(Table1[[#This Row],[quantity]]&gt;=6,"Bulk Order","-")</f>
        <v>Bulk Order</v>
      </c>
    </row>
    <row r="7800" spans="1:16" ht="14.25" customHeight="1" x14ac:dyDescent="0.3">
      <c r="A7800" s="6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3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/>
      <c r="N7800" s="1" t="s">
        <v>39</v>
      </c>
      <c r="O7800" s="7">
        <f t="shared" si="244"/>
        <v>2769.7487999999998</v>
      </c>
      <c r="P7800" s="1" t="str">
        <f>IF(Table1[[#This Row],[quantity]]&gt;=6,"Bulk Order","-")</f>
        <v>Bulk Order</v>
      </c>
    </row>
    <row r="7801" spans="1:16" ht="14.25" customHeight="1" x14ac:dyDescent="0.3">
      <c r="A7801" s="6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3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/>
      <c r="N7801" s="1" t="s">
        <v>48</v>
      </c>
      <c r="O7801" s="7">
        <f t="shared" si="244"/>
        <v>2479.0740000000001</v>
      </c>
      <c r="P7801" s="1" t="str">
        <f>IF(Table1[[#This Row],[quantity]]&gt;=6,"Bulk Order","-")</f>
        <v>-</v>
      </c>
    </row>
    <row r="7802" spans="1:16" ht="14.25" customHeight="1" x14ac:dyDescent="0.3">
      <c r="A7802" s="6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3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/>
      <c r="N7802" s="1" t="s">
        <v>39</v>
      </c>
      <c r="O7802" s="7">
        <f t="shared" si="244"/>
        <v>591.8596</v>
      </c>
      <c r="P7802" s="1" t="str">
        <f>IF(Table1[[#This Row],[quantity]]&gt;=6,"Bulk Order","-")</f>
        <v>-</v>
      </c>
    </row>
    <row r="7803" spans="1:16" ht="14.25" customHeight="1" x14ac:dyDescent="0.3">
      <c r="A7803" s="6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3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/>
      <c r="N7803" s="1" t="s">
        <v>48</v>
      </c>
      <c r="O7803" s="7">
        <f t="shared" si="244"/>
        <v>627.58199999999999</v>
      </c>
      <c r="P7803" s="1" t="str">
        <f>IF(Table1[[#This Row],[quantity]]&gt;=6,"Bulk Order","-")</f>
        <v>-</v>
      </c>
    </row>
    <row r="7804" spans="1:16" ht="14.25" customHeight="1" x14ac:dyDescent="0.3">
      <c r="A7804" s="6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3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/>
      <c r="N7804" s="1" t="s">
        <v>39</v>
      </c>
      <c r="O7804" s="7">
        <f t="shared" si="244"/>
        <v>1731.9315000000001</v>
      </c>
      <c r="P7804" s="1" t="str">
        <f>IF(Table1[[#This Row],[quantity]]&gt;=6,"Bulk Order","-")</f>
        <v>-</v>
      </c>
    </row>
    <row r="7805" spans="1:16" ht="14.25" customHeight="1" x14ac:dyDescent="0.3">
      <c r="A7805" s="6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3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/>
      <c r="N7805" s="1" t="s">
        <v>23</v>
      </c>
      <c r="O7805" s="7">
        <f t="shared" si="244"/>
        <v>372.18720000000002</v>
      </c>
      <c r="P7805" s="1" t="str">
        <f>IF(Table1[[#This Row],[quantity]]&gt;=6,"Bulk Order","-")</f>
        <v>-</v>
      </c>
    </row>
    <row r="7806" spans="1:16" ht="14.25" customHeight="1" x14ac:dyDescent="0.3">
      <c r="A7806" s="6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3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/>
      <c r="N7806" s="1" t="s">
        <v>39</v>
      </c>
      <c r="O7806" s="7">
        <f t="shared" si="244"/>
        <v>3235.0279999999998</v>
      </c>
      <c r="P7806" s="1" t="str">
        <f>IF(Table1[[#This Row],[quantity]]&gt;=6,"Bulk Order","-")</f>
        <v>-</v>
      </c>
    </row>
    <row r="7807" spans="1:16" ht="14.25" customHeight="1" x14ac:dyDescent="0.3">
      <c r="A7807" s="6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3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/>
      <c r="N7807" s="1" t="s">
        <v>34</v>
      </c>
      <c r="O7807" s="7">
        <f t="shared" si="244"/>
        <v>2429.8247999999999</v>
      </c>
      <c r="P7807" s="1" t="str">
        <f>IF(Table1[[#This Row],[quantity]]&gt;=6,"Bulk Order","-")</f>
        <v>Bulk Order</v>
      </c>
    </row>
    <row r="7808" spans="1:16" ht="14.25" customHeight="1" x14ac:dyDescent="0.3">
      <c r="A7808" s="6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3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/>
      <c r="N7808" s="1" t="s">
        <v>34</v>
      </c>
      <c r="O7808" s="7">
        <f t="shared" si="244"/>
        <v>1471.8150000000001</v>
      </c>
      <c r="P7808" s="1" t="str">
        <f>IF(Table1[[#This Row],[quantity]]&gt;=6,"Bulk Order","-")</f>
        <v>Bulk Order</v>
      </c>
    </row>
    <row r="7809" spans="1:16" ht="14.25" customHeight="1" x14ac:dyDescent="0.3">
      <c r="A7809" s="6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3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/>
      <c r="N7809" s="1" t="s">
        <v>34</v>
      </c>
      <c r="O7809" s="7">
        <f t="shared" si="244"/>
        <v>549.32850000000008</v>
      </c>
      <c r="P7809" s="1" t="str">
        <f>IF(Table1[[#This Row],[quantity]]&gt;=6,"Bulk Order","-")</f>
        <v>Bulk Order</v>
      </c>
    </row>
    <row r="7810" spans="1:16" ht="14.25" customHeight="1" x14ac:dyDescent="0.3">
      <c r="A7810" s="6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3"/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/>
      <c r="N7810" s="1" t="s">
        <v>28</v>
      </c>
      <c r="O7810" s="7">
        <f t="shared" si="244"/>
        <v>1241.7916</v>
      </c>
      <c r="P7810" s="1" t="str">
        <f>IF(Table1[[#This Row],[quantity]]&gt;=6,"Bulk Order","-")</f>
        <v>Bulk Order</v>
      </c>
    </row>
    <row r="7811" spans="1:16" ht="14.25" customHeight="1" x14ac:dyDescent="0.3">
      <c r="A7811" s="6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ref="F7811:F7874" si="245">D7811*E7811</f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/>
      <c r="N7811" s="1" t="s">
        <v>23</v>
      </c>
      <c r="O7811" s="7">
        <f t="shared" ref="O7811:O7874" si="246">D7811-F7811</f>
        <v>1439.5199</v>
      </c>
      <c r="P7811" s="1" t="str">
        <f>IF(Table1[[#This Row],[quantity]]&gt;=6,"Bulk Order","-")</f>
        <v>Bulk Order</v>
      </c>
    </row>
    <row r="7812" spans="1:16" ht="14.25" customHeight="1" x14ac:dyDescent="0.3">
      <c r="A7812" s="6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5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/>
      <c r="N7812" s="1" t="s">
        <v>17</v>
      </c>
      <c r="O7812" s="7">
        <f t="shared" si="246"/>
        <v>472.44760000000002</v>
      </c>
      <c r="P7812" s="1" t="str">
        <f>IF(Table1[[#This Row],[quantity]]&gt;=6,"Bulk Order","-")</f>
        <v>-</v>
      </c>
    </row>
    <row r="7813" spans="1:16" ht="14.25" customHeight="1" x14ac:dyDescent="0.3">
      <c r="A7813" s="6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5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/>
      <c r="N7813" s="1" t="s">
        <v>17</v>
      </c>
      <c r="O7813" s="7">
        <f t="shared" si="246"/>
        <v>2757.8481000000002</v>
      </c>
      <c r="P7813" s="1" t="str">
        <f>IF(Table1[[#This Row],[quantity]]&gt;=6,"Bulk Order","-")</f>
        <v>Bulk Order</v>
      </c>
    </row>
    <row r="7814" spans="1:16" ht="14.25" customHeight="1" x14ac:dyDescent="0.3">
      <c r="A7814" s="6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5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/>
      <c r="N7814" s="1" t="s">
        <v>48</v>
      </c>
      <c r="O7814" s="7">
        <f t="shared" si="246"/>
        <v>1062.7764000000002</v>
      </c>
      <c r="P7814" s="1" t="str">
        <f>IF(Table1[[#This Row],[quantity]]&gt;=6,"Bulk Order","-")</f>
        <v>-</v>
      </c>
    </row>
    <row r="7815" spans="1:16" ht="14.25" customHeight="1" x14ac:dyDescent="0.3">
      <c r="A7815" s="6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5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/>
      <c r="N7815" s="1" t="s">
        <v>28</v>
      </c>
      <c r="O7815" s="7">
        <f t="shared" si="246"/>
        <v>2682.1410000000001</v>
      </c>
      <c r="P7815" s="1" t="str">
        <f>IF(Table1[[#This Row],[quantity]]&gt;=6,"Bulk Order","-")</f>
        <v>-</v>
      </c>
    </row>
    <row r="7816" spans="1:16" ht="14.25" customHeight="1" x14ac:dyDescent="0.3">
      <c r="A7816" s="6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5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/>
      <c r="N7816" s="1" t="s">
        <v>48</v>
      </c>
      <c r="O7816" s="7">
        <f t="shared" si="246"/>
        <v>410.61</v>
      </c>
      <c r="P7816" s="1" t="str">
        <f>IF(Table1[[#This Row],[quantity]]&gt;=6,"Bulk Order","-")</f>
        <v>Bulk Order</v>
      </c>
    </row>
    <row r="7817" spans="1:16" ht="14.25" customHeight="1" x14ac:dyDescent="0.3">
      <c r="A7817" s="6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5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/>
      <c r="N7817" s="1" t="s">
        <v>48</v>
      </c>
      <c r="O7817" s="7">
        <f t="shared" si="246"/>
        <v>4162.8222999999998</v>
      </c>
      <c r="P7817" s="1" t="str">
        <f>IF(Table1[[#This Row],[quantity]]&gt;=6,"Bulk Order","-")</f>
        <v>-</v>
      </c>
    </row>
    <row r="7818" spans="1:16" ht="14.25" customHeight="1" x14ac:dyDescent="0.3">
      <c r="A7818" s="6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5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/>
      <c r="N7818" s="1" t="s">
        <v>28</v>
      </c>
      <c r="O7818" s="7">
        <f t="shared" si="246"/>
        <v>2066.3292000000001</v>
      </c>
      <c r="P7818" s="1" t="str">
        <f>IF(Table1[[#This Row],[quantity]]&gt;=6,"Bulk Order","-")</f>
        <v>Bulk Order</v>
      </c>
    </row>
    <row r="7819" spans="1:16" ht="14.25" customHeight="1" x14ac:dyDescent="0.3">
      <c r="A7819" s="6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5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/>
      <c r="N7819" s="1" t="s">
        <v>28</v>
      </c>
      <c r="O7819" s="7">
        <f t="shared" si="246"/>
        <v>1991.202</v>
      </c>
      <c r="P7819" s="1" t="str">
        <f>IF(Table1[[#This Row],[quantity]]&gt;=6,"Bulk Order","-")</f>
        <v>-</v>
      </c>
    </row>
    <row r="7820" spans="1:16" ht="14.25" customHeight="1" x14ac:dyDescent="0.3">
      <c r="A7820" s="6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5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/>
      <c r="N7820" s="1" t="s">
        <v>28</v>
      </c>
      <c r="O7820" s="7">
        <f t="shared" si="246"/>
        <v>2279.8292000000001</v>
      </c>
      <c r="P7820" s="1" t="str">
        <f>IF(Table1[[#This Row],[quantity]]&gt;=6,"Bulk Order","-")</f>
        <v>-</v>
      </c>
    </row>
    <row r="7821" spans="1:16" ht="14.25" customHeight="1" x14ac:dyDescent="0.3">
      <c r="A7821" s="6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5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/>
      <c r="N7821" s="1" t="s">
        <v>17</v>
      </c>
      <c r="O7821" s="7">
        <f t="shared" si="246"/>
        <v>3007.6101999999996</v>
      </c>
      <c r="P7821" s="1" t="str">
        <f>IF(Table1[[#This Row],[quantity]]&gt;=6,"Bulk Order","-")</f>
        <v>-</v>
      </c>
    </row>
    <row r="7822" spans="1:16" ht="14.25" customHeight="1" x14ac:dyDescent="0.3">
      <c r="A7822" s="6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5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/>
      <c r="N7822" s="1" t="s">
        <v>23</v>
      </c>
      <c r="O7822" s="7">
        <f t="shared" si="246"/>
        <v>286.36799999999999</v>
      </c>
      <c r="P7822" s="1" t="str">
        <f>IF(Table1[[#This Row],[quantity]]&gt;=6,"Bulk Order","-")</f>
        <v>-</v>
      </c>
    </row>
    <row r="7823" spans="1:16" ht="14.25" customHeight="1" x14ac:dyDescent="0.3">
      <c r="A7823" s="6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5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/>
      <c r="N7823" s="1" t="s">
        <v>48</v>
      </c>
      <c r="O7823" s="7">
        <f t="shared" si="246"/>
        <v>2094.7024999999999</v>
      </c>
      <c r="P7823" s="1" t="str">
        <f>IF(Table1[[#This Row],[quantity]]&gt;=6,"Bulk Order","-")</f>
        <v>Bulk Order</v>
      </c>
    </row>
    <row r="7824" spans="1:16" ht="14.25" customHeight="1" x14ac:dyDescent="0.3">
      <c r="A7824" s="6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5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/>
      <c r="N7824" s="1" t="s">
        <v>17</v>
      </c>
      <c r="O7824" s="7">
        <f t="shared" si="246"/>
        <v>719.654</v>
      </c>
      <c r="P7824" s="1" t="str">
        <f>IF(Table1[[#This Row],[quantity]]&gt;=6,"Bulk Order","-")</f>
        <v>-</v>
      </c>
    </row>
    <row r="7825" spans="1:16" ht="14.25" customHeight="1" x14ac:dyDescent="0.3">
      <c r="A7825" s="6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5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/>
      <c r="N7825" s="1" t="s">
        <v>28</v>
      </c>
      <c r="O7825" s="7">
        <f t="shared" si="246"/>
        <v>1888.5315999999998</v>
      </c>
      <c r="P7825" s="1" t="str">
        <f>IF(Table1[[#This Row],[quantity]]&gt;=6,"Bulk Order","-")</f>
        <v>-</v>
      </c>
    </row>
    <row r="7826" spans="1:16" ht="14.25" customHeight="1" x14ac:dyDescent="0.3">
      <c r="A7826" s="6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5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/>
      <c r="N7826" s="1" t="s">
        <v>23</v>
      </c>
      <c r="O7826" s="7">
        <f t="shared" si="246"/>
        <v>1269.5259000000001</v>
      </c>
      <c r="P7826" s="1" t="str">
        <f>IF(Table1[[#This Row],[quantity]]&gt;=6,"Bulk Order","-")</f>
        <v>Bulk Order</v>
      </c>
    </row>
    <row r="7827" spans="1:16" ht="14.25" customHeight="1" x14ac:dyDescent="0.3">
      <c r="A7827" s="6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5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/>
      <c r="N7827" s="1" t="s">
        <v>28</v>
      </c>
      <c r="O7827" s="7">
        <f t="shared" si="246"/>
        <v>2863.5069000000003</v>
      </c>
      <c r="P7827" s="1" t="str">
        <f>IF(Table1[[#This Row],[quantity]]&gt;=6,"Bulk Order","-")</f>
        <v>Bulk Order</v>
      </c>
    </row>
    <row r="7828" spans="1:16" ht="14.25" customHeight="1" x14ac:dyDescent="0.3">
      <c r="A7828" s="6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5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/>
      <c r="N7828" s="1" t="s">
        <v>39</v>
      </c>
      <c r="O7828" s="7">
        <f t="shared" si="246"/>
        <v>681.47559999999999</v>
      </c>
      <c r="P7828" s="1" t="str">
        <f>IF(Table1[[#This Row],[quantity]]&gt;=6,"Bulk Order","-")</f>
        <v>Bulk Order</v>
      </c>
    </row>
    <row r="7829" spans="1:16" ht="14.25" customHeight="1" x14ac:dyDescent="0.3">
      <c r="A7829" s="6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5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/>
      <c r="N7829" s="1" t="s">
        <v>39</v>
      </c>
      <c r="O7829" s="7">
        <f t="shared" si="246"/>
        <v>554.05380000000002</v>
      </c>
      <c r="P7829" s="1" t="str">
        <f>IF(Table1[[#This Row],[quantity]]&gt;=6,"Bulk Order","-")</f>
        <v>-</v>
      </c>
    </row>
    <row r="7830" spans="1:16" ht="14.25" customHeight="1" x14ac:dyDescent="0.3">
      <c r="A7830" s="6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5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/>
      <c r="N7830" s="1" t="s">
        <v>17</v>
      </c>
      <c r="O7830" s="7">
        <f t="shared" si="246"/>
        <v>4123.3732</v>
      </c>
      <c r="P7830" s="1" t="str">
        <f>IF(Table1[[#This Row],[quantity]]&gt;=6,"Bulk Order","-")</f>
        <v>Bulk Order</v>
      </c>
    </row>
    <row r="7831" spans="1:16" ht="14.25" customHeight="1" x14ac:dyDescent="0.3">
      <c r="A7831" s="6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5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/>
      <c r="N7831" s="1" t="s">
        <v>39</v>
      </c>
      <c r="O7831" s="7">
        <f t="shared" si="246"/>
        <v>3611.9988000000003</v>
      </c>
      <c r="P7831" s="1" t="str">
        <f>IF(Table1[[#This Row],[quantity]]&gt;=6,"Bulk Order","-")</f>
        <v>-</v>
      </c>
    </row>
    <row r="7832" spans="1:16" ht="14.25" customHeight="1" x14ac:dyDescent="0.3">
      <c r="A7832" s="6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5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/>
      <c r="N7832" s="1" t="s">
        <v>39</v>
      </c>
      <c r="O7832" s="7">
        <f t="shared" si="246"/>
        <v>3725.9849999999997</v>
      </c>
      <c r="P7832" s="1" t="str">
        <f>IF(Table1[[#This Row],[quantity]]&gt;=6,"Bulk Order","-")</f>
        <v>Bulk Order</v>
      </c>
    </row>
    <row r="7833" spans="1:16" ht="14.25" customHeight="1" x14ac:dyDescent="0.3">
      <c r="A7833" s="6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5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/>
      <c r="N7833" s="1" t="s">
        <v>39</v>
      </c>
      <c r="O7833" s="7">
        <f t="shared" si="246"/>
        <v>2625.4045999999998</v>
      </c>
      <c r="P7833" s="1" t="str">
        <f>IF(Table1[[#This Row],[quantity]]&gt;=6,"Bulk Order","-")</f>
        <v>Bulk Order</v>
      </c>
    </row>
    <row r="7834" spans="1:16" ht="14.25" customHeight="1" x14ac:dyDescent="0.3">
      <c r="A7834" s="6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5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/>
      <c r="N7834" s="1" t="s">
        <v>34</v>
      </c>
      <c r="O7834" s="7">
        <f t="shared" si="246"/>
        <v>359.9255</v>
      </c>
      <c r="P7834" s="1" t="str">
        <f>IF(Table1[[#This Row],[quantity]]&gt;=6,"Bulk Order","-")</f>
        <v>Bulk Order</v>
      </c>
    </row>
    <row r="7835" spans="1:16" ht="14.25" customHeight="1" x14ac:dyDescent="0.3">
      <c r="A7835" s="6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5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/>
      <c r="N7835" s="1" t="s">
        <v>48</v>
      </c>
      <c r="O7835" s="7">
        <f t="shared" si="246"/>
        <v>3662.6405999999997</v>
      </c>
      <c r="P7835" s="1" t="str">
        <f>IF(Table1[[#This Row],[quantity]]&gt;=6,"Bulk Order","-")</f>
        <v>Bulk Order</v>
      </c>
    </row>
    <row r="7836" spans="1:16" ht="14.25" customHeight="1" x14ac:dyDescent="0.3">
      <c r="A7836" s="6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5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/>
      <c r="N7836" s="1" t="s">
        <v>48</v>
      </c>
      <c r="O7836" s="7">
        <f t="shared" si="246"/>
        <v>778.61759999999992</v>
      </c>
      <c r="P7836" s="1" t="str">
        <f>IF(Table1[[#This Row],[quantity]]&gt;=6,"Bulk Order","-")</f>
        <v>Bulk Order</v>
      </c>
    </row>
    <row r="7837" spans="1:16" ht="14.25" customHeight="1" x14ac:dyDescent="0.3">
      <c r="A7837" s="6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5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/>
      <c r="N7837" s="1" t="s">
        <v>48</v>
      </c>
      <c r="O7837" s="7">
        <f t="shared" si="246"/>
        <v>793.41719999999998</v>
      </c>
      <c r="P7837" s="1" t="str">
        <f>IF(Table1[[#This Row],[quantity]]&gt;=6,"Bulk Order","-")</f>
        <v>Bulk Order</v>
      </c>
    </row>
    <row r="7838" spans="1:16" ht="14.25" customHeight="1" x14ac:dyDescent="0.3">
      <c r="A7838" s="6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5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/>
      <c r="N7838" s="1" t="s">
        <v>48</v>
      </c>
      <c r="O7838" s="7">
        <f t="shared" si="246"/>
        <v>775.26100000000008</v>
      </c>
      <c r="P7838" s="1" t="str">
        <f>IF(Table1[[#This Row],[quantity]]&gt;=6,"Bulk Order","-")</f>
        <v>Bulk Order</v>
      </c>
    </row>
    <row r="7839" spans="1:16" ht="14.25" customHeight="1" x14ac:dyDescent="0.3">
      <c r="A7839" s="6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5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/>
      <c r="N7839" s="1" t="s">
        <v>28</v>
      </c>
      <c r="O7839" s="7">
        <f t="shared" si="246"/>
        <v>1848.98</v>
      </c>
      <c r="P7839" s="1" t="str">
        <f>IF(Table1[[#This Row],[quantity]]&gt;=6,"Bulk Order","-")</f>
        <v>-</v>
      </c>
    </row>
    <row r="7840" spans="1:16" ht="14.25" customHeight="1" x14ac:dyDescent="0.3">
      <c r="A7840" s="6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5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/>
      <c r="N7840" s="1" t="s">
        <v>39</v>
      </c>
      <c r="O7840" s="7">
        <f t="shared" si="246"/>
        <v>431.44319999999999</v>
      </c>
      <c r="P7840" s="1" t="str">
        <f>IF(Table1[[#This Row],[quantity]]&gt;=6,"Bulk Order","-")</f>
        <v>Bulk Order</v>
      </c>
    </row>
    <row r="7841" spans="1:16" ht="14.25" customHeight="1" x14ac:dyDescent="0.3">
      <c r="A7841" s="6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5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/>
      <c r="N7841" s="1" t="s">
        <v>28</v>
      </c>
      <c r="O7841" s="7">
        <f t="shared" si="246"/>
        <v>3483.0861999999997</v>
      </c>
      <c r="P7841" s="1" t="str">
        <f>IF(Table1[[#This Row],[quantity]]&gt;=6,"Bulk Order","-")</f>
        <v>Bulk Order</v>
      </c>
    </row>
    <row r="7842" spans="1:16" ht="14.25" customHeight="1" x14ac:dyDescent="0.3">
      <c r="A7842" s="6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5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/>
      <c r="N7842" s="1" t="s">
        <v>48</v>
      </c>
      <c r="O7842" s="7">
        <f t="shared" si="246"/>
        <v>327.6155</v>
      </c>
      <c r="P7842" s="1" t="str">
        <f>IF(Table1[[#This Row],[quantity]]&gt;=6,"Bulk Order","-")</f>
        <v>-</v>
      </c>
    </row>
    <row r="7843" spans="1:16" ht="14.25" customHeight="1" x14ac:dyDescent="0.3">
      <c r="A7843" s="6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5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/>
      <c r="N7843" s="1" t="s">
        <v>48</v>
      </c>
      <c r="O7843" s="7">
        <f t="shared" si="246"/>
        <v>327.00690000000003</v>
      </c>
      <c r="P7843" s="1" t="str">
        <f>IF(Table1[[#This Row],[quantity]]&gt;=6,"Bulk Order","-")</f>
        <v>Bulk Order</v>
      </c>
    </row>
    <row r="7844" spans="1:16" ht="14.25" customHeight="1" x14ac:dyDescent="0.3">
      <c r="A7844" s="6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5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/>
      <c r="N7844" s="1" t="s">
        <v>17</v>
      </c>
      <c r="O7844" s="7">
        <f t="shared" si="246"/>
        <v>2162.1202999999996</v>
      </c>
      <c r="P7844" s="1" t="str">
        <f>IF(Table1[[#This Row],[quantity]]&gt;=6,"Bulk Order","-")</f>
        <v>-</v>
      </c>
    </row>
    <row r="7845" spans="1:16" ht="14.25" customHeight="1" x14ac:dyDescent="0.3">
      <c r="A7845" s="6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5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/>
      <c r="N7845" s="1" t="s">
        <v>23</v>
      </c>
      <c r="O7845" s="7">
        <f t="shared" si="246"/>
        <v>978.97</v>
      </c>
      <c r="P7845" s="1" t="str">
        <f>IF(Table1[[#This Row],[quantity]]&gt;=6,"Bulk Order","-")</f>
        <v>Bulk Order</v>
      </c>
    </row>
    <row r="7846" spans="1:16" ht="14.25" customHeight="1" x14ac:dyDescent="0.3">
      <c r="A7846" s="6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5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/>
      <c r="N7846" s="1" t="s">
        <v>17</v>
      </c>
      <c r="O7846" s="7">
        <f t="shared" si="246"/>
        <v>2722.2634999999996</v>
      </c>
      <c r="P7846" s="1" t="str">
        <f>IF(Table1[[#This Row],[quantity]]&gt;=6,"Bulk Order","-")</f>
        <v>Bulk Order</v>
      </c>
    </row>
    <row r="7847" spans="1:16" ht="14.25" customHeight="1" x14ac:dyDescent="0.3">
      <c r="A7847" s="6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5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/>
      <c r="N7847" s="1" t="s">
        <v>17</v>
      </c>
      <c r="O7847" s="7">
        <f t="shared" si="246"/>
        <v>3192.8357999999998</v>
      </c>
      <c r="P7847" s="1" t="str">
        <f>IF(Table1[[#This Row],[quantity]]&gt;=6,"Bulk Order","-")</f>
        <v>Bulk Order</v>
      </c>
    </row>
    <row r="7848" spans="1:16" ht="14.25" customHeight="1" x14ac:dyDescent="0.3">
      <c r="A7848" s="6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5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/>
      <c r="N7848" s="1" t="s">
        <v>28</v>
      </c>
      <c r="O7848" s="7">
        <f t="shared" si="246"/>
        <v>545.60320000000002</v>
      </c>
      <c r="P7848" s="1" t="str">
        <f>IF(Table1[[#This Row],[quantity]]&gt;=6,"Bulk Order","-")</f>
        <v>Bulk Order</v>
      </c>
    </row>
    <row r="7849" spans="1:16" ht="14.25" customHeight="1" x14ac:dyDescent="0.3">
      <c r="A7849" s="6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5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/>
      <c r="N7849" s="1" t="s">
        <v>39</v>
      </c>
      <c r="O7849" s="7">
        <f t="shared" si="246"/>
        <v>4359.5671999999995</v>
      </c>
      <c r="P7849" s="1" t="str">
        <f>IF(Table1[[#This Row],[quantity]]&gt;=6,"Bulk Order","-")</f>
        <v>-</v>
      </c>
    </row>
    <row r="7850" spans="1:16" ht="14.25" customHeight="1" x14ac:dyDescent="0.3">
      <c r="A7850" s="6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5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/>
      <c r="N7850" s="1" t="s">
        <v>39</v>
      </c>
      <c r="O7850" s="7">
        <f t="shared" si="246"/>
        <v>1850.8024</v>
      </c>
      <c r="P7850" s="1" t="str">
        <f>IF(Table1[[#This Row],[quantity]]&gt;=6,"Bulk Order","-")</f>
        <v>-</v>
      </c>
    </row>
    <row r="7851" spans="1:16" ht="14.25" customHeight="1" x14ac:dyDescent="0.3">
      <c r="A7851" s="6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5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/>
      <c r="N7851" s="1" t="s">
        <v>17</v>
      </c>
      <c r="O7851" s="7">
        <f t="shared" si="246"/>
        <v>1871.9637</v>
      </c>
      <c r="P7851" s="1" t="str">
        <f>IF(Table1[[#This Row],[quantity]]&gt;=6,"Bulk Order","-")</f>
        <v>-</v>
      </c>
    </row>
    <row r="7852" spans="1:16" ht="14.25" customHeight="1" x14ac:dyDescent="0.3">
      <c r="A7852" s="6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5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/>
      <c r="N7852" s="1" t="s">
        <v>48</v>
      </c>
      <c r="O7852" s="7">
        <f t="shared" si="246"/>
        <v>2718.6587</v>
      </c>
      <c r="P7852" s="1" t="str">
        <f>IF(Table1[[#This Row],[quantity]]&gt;=6,"Bulk Order","-")</f>
        <v>Bulk Order</v>
      </c>
    </row>
    <row r="7853" spans="1:16" ht="14.25" customHeight="1" x14ac:dyDescent="0.3">
      <c r="A7853" s="6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5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/>
      <c r="N7853" s="1" t="s">
        <v>48</v>
      </c>
      <c r="O7853" s="7">
        <f t="shared" si="246"/>
        <v>3428.1243999999997</v>
      </c>
      <c r="P7853" s="1" t="str">
        <f>IF(Table1[[#This Row],[quantity]]&gt;=6,"Bulk Order","-")</f>
        <v>-</v>
      </c>
    </row>
    <row r="7854" spans="1:16" ht="14.25" customHeight="1" x14ac:dyDescent="0.3">
      <c r="A7854" s="6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5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/>
      <c r="N7854" s="1" t="s">
        <v>48</v>
      </c>
      <c r="O7854" s="7">
        <f t="shared" si="246"/>
        <v>727.19060000000002</v>
      </c>
      <c r="P7854" s="1" t="str">
        <f>IF(Table1[[#This Row],[quantity]]&gt;=6,"Bulk Order","-")</f>
        <v>Bulk Order</v>
      </c>
    </row>
    <row r="7855" spans="1:16" ht="14.25" customHeight="1" x14ac:dyDescent="0.3">
      <c r="A7855" s="6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5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/>
      <c r="N7855" s="1" t="s">
        <v>23</v>
      </c>
      <c r="O7855" s="7">
        <f t="shared" si="246"/>
        <v>922.47839999999997</v>
      </c>
      <c r="P7855" s="1" t="str">
        <f>IF(Table1[[#This Row],[quantity]]&gt;=6,"Bulk Order","-")</f>
        <v>-</v>
      </c>
    </row>
    <row r="7856" spans="1:16" ht="14.25" customHeight="1" x14ac:dyDescent="0.3">
      <c r="A7856" s="6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5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/>
      <c r="N7856" s="1" t="s">
        <v>34</v>
      </c>
      <c r="O7856" s="7">
        <f t="shared" si="246"/>
        <v>1282.6653000000001</v>
      </c>
      <c r="P7856" s="1" t="str">
        <f>IF(Table1[[#This Row],[quantity]]&gt;=6,"Bulk Order","-")</f>
        <v>Bulk Order</v>
      </c>
    </row>
    <row r="7857" spans="1:16" ht="14.25" customHeight="1" x14ac:dyDescent="0.3">
      <c r="A7857" s="6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5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/>
      <c r="N7857" s="1" t="s">
        <v>28</v>
      </c>
      <c r="O7857" s="7">
        <f t="shared" si="246"/>
        <v>585.35820000000001</v>
      </c>
      <c r="P7857" s="1" t="str">
        <f>IF(Table1[[#This Row],[quantity]]&gt;=6,"Bulk Order","-")</f>
        <v>Bulk Order</v>
      </c>
    </row>
    <row r="7858" spans="1:16" ht="14.25" customHeight="1" x14ac:dyDescent="0.3">
      <c r="A7858" s="6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5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/>
      <c r="N7858" s="1" t="s">
        <v>34</v>
      </c>
      <c r="O7858" s="7">
        <f t="shared" si="246"/>
        <v>970.2940000000001</v>
      </c>
      <c r="P7858" s="1" t="str">
        <f>IF(Table1[[#This Row],[quantity]]&gt;=6,"Bulk Order","-")</f>
        <v>-</v>
      </c>
    </row>
    <row r="7859" spans="1:16" ht="14.25" customHeight="1" x14ac:dyDescent="0.3">
      <c r="A7859" s="6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5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/>
      <c r="N7859" s="1" t="s">
        <v>28</v>
      </c>
      <c r="O7859" s="7">
        <f t="shared" si="246"/>
        <v>2447.9175</v>
      </c>
      <c r="P7859" s="1" t="str">
        <f>IF(Table1[[#This Row],[quantity]]&gt;=6,"Bulk Order","-")</f>
        <v>-</v>
      </c>
    </row>
    <row r="7860" spans="1:16" ht="14.25" customHeight="1" x14ac:dyDescent="0.3">
      <c r="A7860" s="6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5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/>
      <c r="N7860" s="1" t="s">
        <v>23</v>
      </c>
      <c r="O7860" s="7">
        <f t="shared" si="246"/>
        <v>2980.4512999999997</v>
      </c>
      <c r="P7860" s="1" t="str">
        <f>IF(Table1[[#This Row],[quantity]]&gt;=6,"Bulk Order","-")</f>
        <v>-</v>
      </c>
    </row>
    <row r="7861" spans="1:16" ht="14.25" customHeight="1" x14ac:dyDescent="0.3">
      <c r="A7861" s="6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5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/>
      <c r="N7861" s="1" t="s">
        <v>48</v>
      </c>
      <c r="O7861" s="7">
        <f t="shared" si="246"/>
        <v>868.71399999999994</v>
      </c>
      <c r="P7861" s="1" t="str">
        <f>IF(Table1[[#This Row],[quantity]]&gt;=6,"Bulk Order","-")</f>
        <v>-</v>
      </c>
    </row>
    <row r="7862" spans="1:16" ht="14.25" customHeight="1" x14ac:dyDescent="0.3">
      <c r="A7862" s="6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5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/>
      <c r="N7862" s="1" t="s">
        <v>28</v>
      </c>
      <c r="O7862" s="7">
        <f t="shared" si="246"/>
        <v>799.45920000000001</v>
      </c>
      <c r="P7862" s="1" t="str">
        <f>IF(Table1[[#This Row],[quantity]]&gt;=6,"Bulk Order","-")</f>
        <v>-</v>
      </c>
    </row>
    <row r="7863" spans="1:16" ht="14.25" customHeight="1" x14ac:dyDescent="0.3">
      <c r="A7863" s="6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5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/>
      <c r="N7863" s="1" t="s">
        <v>28</v>
      </c>
      <c r="O7863" s="7">
        <f t="shared" si="246"/>
        <v>2666.1031999999996</v>
      </c>
      <c r="P7863" s="1" t="str">
        <f>IF(Table1[[#This Row],[quantity]]&gt;=6,"Bulk Order","-")</f>
        <v>-</v>
      </c>
    </row>
    <row r="7864" spans="1:16" ht="14.25" customHeight="1" x14ac:dyDescent="0.3">
      <c r="A7864" s="6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5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/>
      <c r="N7864" s="1" t="s">
        <v>39</v>
      </c>
      <c r="O7864" s="7">
        <f t="shared" si="246"/>
        <v>1160.5477000000001</v>
      </c>
      <c r="P7864" s="1" t="str">
        <f>IF(Table1[[#This Row],[quantity]]&gt;=6,"Bulk Order","-")</f>
        <v>-</v>
      </c>
    </row>
    <row r="7865" spans="1:16" ht="14.25" customHeight="1" x14ac:dyDescent="0.3">
      <c r="A7865" s="6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5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/>
      <c r="N7865" s="1" t="s">
        <v>28</v>
      </c>
      <c r="O7865" s="7">
        <f t="shared" si="246"/>
        <v>3082.8975</v>
      </c>
      <c r="P7865" s="1" t="str">
        <f>IF(Table1[[#This Row],[quantity]]&gt;=6,"Bulk Order","-")</f>
        <v>-</v>
      </c>
    </row>
    <row r="7866" spans="1:16" ht="14.25" customHeight="1" x14ac:dyDescent="0.3">
      <c r="A7866" s="6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5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/>
      <c r="N7866" s="1" t="s">
        <v>39</v>
      </c>
      <c r="O7866" s="7">
        <f t="shared" si="246"/>
        <v>4023.7236000000003</v>
      </c>
      <c r="P7866" s="1" t="str">
        <f>IF(Table1[[#This Row],[quantity]]&gt;=6,"Bulk Order","-")</f>
        <v>-</v>
      </c>
    </row>
    <row r="7867" spans="1:16" ht="14.25" customHeight="1" x14ac:dyDescent="0.3">
      <c r="A7867" s="6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5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/>
      <c r="N7867" s="1" t="s">
        <v>48</v>
      </c>
      <c r="O7867" s="7">
        <f t="shared" si="246"/>
        <v>2793.2166000000002</v>
      </c>
      <c r="P7867" s="1" t="str">
        <f>IF(Table1[[#This Row],[quantity]]&gt;=6,"Bulk Order","-")</f>
        <v>-</v>
      </c>
    </row>
    <row r="7868" spans="1:16" ht="14.25" customHeight="1" x14ac:dyDescent="0.3">
      <c r="A7868" s="6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5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/>
      <c r="N7868" s="1" t="s">
        <v>34</v>
      </c>
      <c r="O7868" s="7">
        <f t="shared" si="246"/>
        <v>2041.7737</v>
      </c>
      <c r="P7868" s="1" t="str">
        <f>IF(Table1[[#This Row],[quantity]]&gt;=6,"Bulk Order","-")</f>
        <v>-</v>
      </c>
    </row>
    <row r="7869" spans="1:16" ht="14.25" customHeight="1" x14ac:dyDescent="0.3">
      <c r="A7869" s="6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5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/>
      <c r="N7869" s="1" t="s">
        <v>39</v>
      </c>
      <c r="O7869" s="7">
        <f t="shared" si="246"/>
        <v>1705.9151999999999</v>
      </c>
      <c r="P7869" s="1" t="str">
        <f>IF(Table1[[#This Row],[quantity]]&gt;=6,"Bulk Order","-")</f>
        <v>Bulk Order</v>
      </c>
    </row>
    <row r="7870" spans="1:16" ht="14.25" customHeight="1" x14ac:dyDescent="0.3">
      <c r="A7870" s="6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5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/>
      <c r="N7870" s="1" t="s">
        <v>34</v>
      </c>
      <c r="O7870" s="7">
        <f t="shared" si="246"/>
        <v>412.48199999999997</v>
      </c>
      <c r="P7870" s="1" t="str">
        <f>IF(Table1[[#This Row],[quantity]]&gt;=6,"Bulk Order","-")</f>
        <v>-</v>
      </c>
    </row>
    <row r="7871" spans="1:16" ht="14.25" customHeight="1" x14ac:dyDescent="0.3">
      <c r="A7871" s="6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5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/>
      <c r="N7871" s="1" t="s">
        <v>39</v>
      </c>
      <c r="O7871" s="7">
        <f t="shared" si="246"/>
        <v>2675.808</v>
      </c>
      <c r="P7871" s="1" t="str">
        <f>IF(Table1[[#This Row],[quantity]]&gt;=6,"Bulk Order","-")</f>
        <v>Bulk Order</v>
      </c>
    </row>
    <row r="7872" spans="1:16" ht="14.25" customHeight="1" x14ac:dyDescent="0.3">
      <c r="A7872" s="6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5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/>
      <c r="N7872" s="1" t="s">
        <v>17</v>
      </c>
      <c r="O7872" s="7">
        <f t="shared" si="246"/>
        <v>2837.3832000000002</v>
      </c>
      <c r="P7872" s="1" t="str">
        <f>IF(Table1[[#This Row],[quantity]]&gt;=6,"Bulk Order","-")</f>
        <v>Bulk Order</v>
      </c>
    </row>
    <row r="7873" spans="1:16" ht="14.25" customHeight="1" x14ac:dyDescent="0.3">
      <c r="A7873" s="6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5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/>
      <c r="N7873" s="1" t="s">
        <v>34</v>
      </c>
      <c r="O7873" s="7">
        <f t="shared" si="246"/>
        <v>381.1456</v>
      </c>
      <c r="P7873" s="1" t="str">
        <f>IF(Table1[[#This Row],[quantity]]&gt;=6,"Bulk Order","-")</f>
        <v>Bulk Order</v>
      </c>
    </row>
    <row r="7874" spans="1:16" ht="14.25" customHeight="1" x14ac:dyDescent="0.3">
      <c r="A7874" s="6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5"/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/>
      <c r="N7874" s="1" t="s">
        <v>39</v>
      </c>
      <c r="O7874" s="7">
        <f t="shared" si="246"/>
        <v>80.736400000000003</v>
      </c>
      <c r="P7874" s="1" t="str">
        <f>IF(Table1[[#This Row],[quantity]]&gt;=6,"Bulk Order","-")</f>
        <v>-</v>
      </c>
    </row>
    <row r="7875" spans="1:16" ht="14.25" customHeight="1" x14ac:dyDescent="0.3">
      <c r="A7875" s="6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ref="F7875:F7938" si="247">D7875*E7875</f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/>
      <c r="N7875" s="1" t="s">
        <v>39</v>
      </c>
      <c r="O7875" s="7">
        <f t="shared" ref="O7875:O7938" si="248">D7875-F7875</f>
        <v>3298.8029999999999</v>
      </c>
      <c r="P7875" s="1" t="str">
        <f>IF(Table1[[#This Row],[quantity]]&gt;=6,"Bulk Order","-")</f>
        <v>Bulk Order</v>
      </c>
    </row>
    <row r="7876" spans="1:16" ht="14.25" customHeight="1" x14ac:dyDescent="0.3">
      <c r="A7876" s="6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7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/>
      <c r="N7876" s="1" t="s">
        <v>17</v>
      </c>
      <c r="O7876" s="7">
        <f t="shared" si="248"/>
        <v>498.88810000000001</v>
      </c>
      <c r="P7876" s="1" t="str">
        <f>IF(Table1[[#This Row],[quantity]]&gt;=6,"Bulk Order","-")</f>
        <v>Bulk Order</v>
      </c>
    </row>
    <row r="7877" spans="1:16" ht="14.25" customHeight="1" x14ac:dyDescent="0.3">
      <c r="A7877" s="6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7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/>
      <c r="N7877" s="1" t="s">
        <v>39</v>
      </c>
      <c r="O7877" s="7">
        <f t="shared" si="248"/>
        <v>454.9545</v>
      </c>
      <c r="P7877" s="1" t="str">
        <f>IF(Table1[[#This Row],[quantity]]&gt;=6,"Bulk Order","-")</f>
        <v>-</v>
      </c>
    </row>
    <row r="7878" spans="1:16" ht="14.25" customHeight="1" x14ac:dyDescent="0.3">
      <c r="A7878" s="6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7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/>
      <c r="N7878" s="1" t="s">
        <v>39</v>
      </c>
      <c r="O7878" s="7">
        <f t="shared" si="248"/>
        <v>2417.1444999999999</v>
      </c>
      <c r="P7878" s="1" t="str">
        <f>IF(Table1[[#This Row],[quantity]]&gt;=6,"Bulk Order","-")</f>
        <v>Bulk Order</v>
      </c>
    </row>
    <row r="7879" spans="1:16" ht="14.25" customHeight="1" x14ac:dyDescent="0.3">
      <c r="A7879" s="6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7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/>
      <c r="N7879" s="1" t="s">
        <v>48</v>
      </c>
      <c r="O7879" s="7">
        <f t="shared" si="248"/>
        <v>435.9665</v>
      </c>
      <c r="P7879" s="1" t="str">
        <f>IF(Table1[[#This Row],[quantity]]&gt;=6,"Bulk Order","-")</f>
        <v>Bulk Order</v>
      </c>
    </row>
    <row r="7880" spans="1:16" ht="14.25" customHeight="1" x14ac:dyDescent="0.3">
      <c r="A7880" s="6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7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/>
      <c r="N7880" s="1" t="s">
        <v>39</v>
      </c>
      <c r="O7880" s="7">
        <f t="shared" si="248"/>
        <v>566.47340000000008</v>
      </c>
      <c r="P7880" s="1" t="str">
        <f>IF(Table1[[#This Row],[quantity]]&gt;=6,"Bulk Order","-")</f>
        <v>-</v>
      </c>
    </row>
    <row r="7881" spans="1:16" ht="14.25" customHeight="1" x14ac:dyDescent="0.3">
      <c r="A7881" s="6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7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/>
      <c r="N7881" s="1" t="s">
        <v>17</v>
      </c>
      <c r="O7881" s="7">
        <f t="shared" si="248"/>
        <v>2399.4552999999996</v>
      </c>
      <c r="P7881" s="1" t="str">
        <f>IF(Table1[[#This Row],[quantity]]&gt;=6,"Bulk Order","-")</f>
        <v>-</v>
      </c>
    </row>
    <row r="7882" spans="1:16" ht="14.25" customHeight="1" x14ac:dyDescent="0.3">
      <c r="A7882" s="6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7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/>
      <c r="N7882" s="1" t="s">
        <v>34</v>
      </c>
      <c r="O7882" s="7">
        <f t="shared" si="248"/>
        <v>3275.2154</v>
      </c>
      <c r="P7882" s="1" t="str">
        <f>IF(Table1[[#This Row],[quantity]]&gt;=6,"Bulk Order","-")</f>
        <v>Bulk Order</v>
      </c>
    </row>
    <row r="7883" spans="1:16" ht="14.25" customHeight="1" x14ac:dyDescent="0.3">
      <c r="A7883" s="6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7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/>
      <c r="N7883" s="1" t="s">
        <v>23</v>
      </c>
      <c r="O7883" s="7">
        <f t="shared" si="248"/>
        <v>1893.268</v>
      </c>
      <c r="P7883" s="1" t="str">
        <f>IF(Table1[[#This Row],[quantity]]&gt;=6,"Bulk Order","-")</f>
        <v>-</v>
      </c>
    </row>
    <row r="7884" spans="1:16" ht="14.25" customHeight="1" x14ac:dyDescent="0.3">
      <c r="A7884" s="6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7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/>
      <c r="N7884" s="1" t="s">
        <v>48</v>
      </c>
      <c r="O7884" s="7">
        <f t="shared" si="248"/>
        <v>1771.9297999999999</v>
      </c>
      <c r="P7884" s="1" t="str">
        <f>IF(Table1[[#This Row],[quantity]]&gt;=6,"Bulk Order","-")</f>
        <v>Bulk Order</v>
      </c>
    </row>
    <row r="7885" spans="1:16" ht="14.25" customHeight="1" x14ac:dyDescent="0.3">
      <c r="A7885" s="6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7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/>
      <c r="N7885" s="1" t="s">
        <v>28</v>
      </c>
      <c r="O7885" s="7">
        <f t="shared" si="248"/>
        <v>2431.9011999999998</v>
      </c>
      <c r="P7885" s="1" t="str">
        <f>IF(Table1[[#This Row],[quantity]]&gt;=6,"Bulk Order","-")</f>
        <v>Bulk Order</v>
      </c>
    </row>
    <row r="7886" spans="1:16" ht="14.25" customHeight="1" x14ac:dyDescent="0.3">
      <c r="A7886" s="6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7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/>
      <c r="N7886" s="1" t="s">
        <v>23</v>
      </c>
      <c r="O7886" s="7">
        <f t="shared" si="248"/>
        <v>1855.1376</v>
      </c>
      <c r="P7886" s="1" t="str">
        <f>IF(Table1[[#This Row],[quantity]]&gt;=6,"Bulk Order","-")</f>
        <v>Bulk Order</v>
      </c>
    </row>
    <row r="7887" spans="1:16" ht="14.25" customHeight="1" x14ac:dyDescent="0.3">
      <c r="A7887" s="6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7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/>
      <c r="N7887" s="1" t="s">
        <v>34</v>
      </c>
      <c r="O7887" s="7">
        <f t="shared" si="248"/>
        <v>175.9776</v>
      </c>
      <c r="P7887" s="1" t="str">
        <f>IF(Table1[[#This Row],[quantity]]&gt;=6,"Bulk Order","-")</f>
        <v>Bulk Order</v>
      </c>
    </row>
    <row r="7888" spans="1:16" ht="14.25" customHeight="1" x14ac:dyDescent="0.3">
      <c r="A7888" s="6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7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/>
      <c r="N7888" s="1" t="s">
        <v>39</v>
      </c>
      <c r="O7888" s="7">
        <f t="shared" si="248"/>
        <v>400.50159999999994</v>
      </c>
      <c r="P7888" s="1" t="str">
        <f>IF(Table1[[#This Row],[quantity]]&gt;=6,"Bulk Order","-")</f>
        <v>Bulk Order</v>
      </c>
    </row>
    <row r="7889" spans="1:16" ht="14.25" customHeight="1" x14ac:dyDescent="0.3">
      <c r="A7889" s="6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7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/>
      <c r="N7889" s="1" t="s">
        <v>28</v>
      </c>
      <c r="O7889" s="7">
        <f t="shared" si="248"/>
        <v>2477.8656000000001</v>
      </c>
      <c r="P7889" s="1" t="str">
        <f>IF(Table1[[#This Row],[quantity]]&gt;=6,"Bulk Order","-")</f>
        <v>Bulk Order</v>
      </c>
    </row>
    <row r="7890" spans="1:16" ht="14.25" customHeight="1" x14ac:dyDescent="0.3">
      <c r="A7890" s="6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7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/>
      <c r="N7890" s="1" t="s">
        <v>17</v>
      </c>
      <c r="O7890" s="7">
        <f t="shared" si="248"/>
        <v>2154.0329999999999</v>
      </c>
      <c r="P7890" s="1" t="str">
        <f>IF(Table1[[#This Row],[quantity]]&gt;=6,"Bulk Order","-")</f>
        <v>Bulk Order</v>
      </c>
    </row>
    <row r="7891" spans="1:16" ht="14.25" customHeight="1" x14ac:dyDescent="0.3">
      <c r="A7891" s="6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7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/>
      <c r="N7891" s="1" t="s">
        <v>28</v>
      </c>
      <c r="O7891" s="7">
        <f t="shared" si="248"/>
        <v>3224.9364</v>
      </c>
      <c r="P7891" s="1" t="str">
        <f>IF(Table1[[#This Row],[quantity]]&gt;=6,"Bulk Order","-")</f>
        <v>Bulk Order</v>
      </c>
    </row>
    <row r="7892" spans="1:16" ht="14.25" customHeight="1" x14ac:dyDescent="0.3">
      <c r="A7892" s="6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7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/>
      <c r="N7892" s="1" t="s">
        <v>17</v>
      </c>
      <c r="O7892" s="7">
        <f t="shared" si="248"/>
        <v>2123.9796000000001</v>
      </c>
      <c r="P7892" s="1" t="str">
        <f>IF(Table1[[#This Row],[quantity]]&gt;=6,"Bulk Order","-")</f>
        <v>Bulk Order</v>
      </c>
    </row>
    <row r="7893" spans="1:16" ht="14.25" customHeight="1" x14ac:dyDescent="0.3">
      <c r="A7893" s="6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7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/>
      <c r="N7893" s="1" t="s">
        <v>34</v>
      </c>
      <c r="O7893" s="7">
        <f t="shared" si="248"/>
        <v>3180.9767999999999</v>
      </c>
      <c r="P7893" s="1" t="str">
        <f>IF(Table1[[#This Row],[quantity]]&gt;=6,"Bulk Order","-")</f>
        <v>Bulk Order</v>
      </c>
    </row>
    <row r="7894" spans="1:16" ht="14.25" customHeight="1" x14ac:dyDescent="0.3">
      <c r="A7894" s="6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7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/>
      <c r="N7894" s="1" t="s">
        <v>34</v>
      </c>
      <c r="O7894" s="7">
        <f t="shared" si="248"/>
        <v>238.32749999999999</v>
      </c>
      <c r="P7894" s="1" t="str">
        <f>IF(Table1[[#This Row],[quantity]]&gt;=6,"Bulk Order","-")</f>
        <v>Bulk Order</v>
      </c>
    </row>
    <row r="7895" spans="1:16" ht="14.25" customHeight="1" x14ac:dyDescent="0.3">
      <c r="A7895" s="6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7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/>
      <c r="N7895" s="1" t="s">
        <v>48</v>
      </c>
      <c r="O7895" s="7">
        <f t="shared" si="248"/>
        <v>3633.66</v>
      </c>
      <c r="P7895" s="1" t="str">
        <f>IF(Table1[[#This Row],[quantity]]&gt;=6,"Bulk Order","-")</f>
        <v>-</v>
      </c>
    </row>
    <row r="7896" spans="1:16" ht="14.25" customHeight="1" x14ac:dyDescent="0.3">
      <c r="A7896" s="6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7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/>
      <c r="N7896" s="1" t="s">
        <v>48</v>
      </c>
      <c r="O7896" s="7">
        <f t="shared" si="248"/>
        <v>3610.5668999999998</v>
      </c>
      <c r="P7896" s="1" t="str">
        <f>IF(Table1[[#This Row],[quantity]]&gt;=6,"Bulk Order","-")</f>
        <v>-</v>
      </c>
    </row>
    <row r="7897" spans="1:16" ht="14.25" customHeight="1" x14ac:dyDescent="0.3">
      <c r="A7897" s="6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7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/>
      <c r="N7897" s="1" t="s">
        <v>39</v>
      </c>
      <c r="O7897" s="7">
        <f t="shared" si="248"/>
        <v>1867.4366999999997</v>
      </c>
      <c r="P7897" s="1" t="str">
        <f>IF(Table1[[#This Row],[quantity]]&gt;=6,"Bulk Order","-")</f>
        <v>Bulk Order</v>
      </c>
    </row>
    <row r="7898" spans="1:16" ht="14.25" customHeight="1" x14ac:dyDescent="0.3">
      <c r="A7898" s="6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7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/>
      <c r="N7898" s="1" t="s">
        <v>39</v>
      </c>
      <c r="O7898" s="7">
        <f t="shared" si="248"/>
        <v>856.77149999999995</v>
      </c>
      <c r="P7898" s="1" t="str">
        <f>IF(Table1[[#This Row],[quantity]]&gt;=6,"Bulk Order","-")</f>
        <v>Bulk Order</v>
      </c>
    </row>
    <row r="7899" spans="1:16" ht="14.25" customHeight="1" x14ac:dyDescent="0.3">
      <c r="A7899" s="6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7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/>
      <c r="N7899" s="1" t="s">
        <v>39</v>
      </c>
      <c r="O7899" s="7">
        <f t="shared" si="248"/>
        <v>1680.9352000000001</v>
      </c>
      <c r="P7899" s="1" t="str">
        <f>IF(Table1[[#This Row],[quantity]]&gt;=6,"Bulk Order","-")</f>
        <v>Bulk Order</v>
      </c>
    </row>
    <row r="7900" spans="1:16" ht="14.25" customHeight="1" x14ac:dyDescent="0.3">
      <c r="A7900" s="6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7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/>
      <c r="N7900" s="1" t="s">
        <v>28</v>
      </c>
      <c r="O7900" s="7">
        <f t="shared" si="248"/>
        <v>2040.2207999999998</v>
      </c>
      <c r="P7900" s="1" t="str">
        <f>IF(Table1[[#This Row],[quantity]]&gt;=6,"Bulk Order","-")</f>
        <v>-</v>
      </c>
    </row>
    <row r="7901" spans="1:16" ht="14.25" customHeight="1" x14ac:dyDescent="0.3">
      <c r="A7901" s="6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7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/>
      <c r="N7901" s="1" t="s">
        <v>48</v>
      </c>
      <c r="O7901" s="7">
        <f t="shared" si="248"/>
        <v>1061.3161</v>
      </c>
      <c r="P7901" s="1" t="str">
        <f>IF(Table1[[#This Row],[quantity]]&gt;=6,"Bulk Order","-")</f>
        <v>Bulk Order</v>
      </c>
    </row>
    <row r="7902" spans="1:16" ht="14.25" customHeight="1" x14ac:dyDescent="0.3">
      <c r="A7902" s="6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7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/>
      <c r="N7902" s="1" t="s">
        <v>23</v>
      </c>
      <c r="O7902" s="7">
        <f t="shared" si="248"/>
        <v>1558.2234000000001</v>
      </c>
      <c r="P7902" s="1" t="str">
        <f>IF(Table1[[#This Row],[quantity]]&gt;=6,"Bulk Order","-")</f>
        <v>Bulk Order</v>
      </c>
    </row>
    <row r="7903" spans="1:16" ht="14.25" customHeight="1" x14ac:dyDescent="0.3">
      <c r="A7903" s="6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7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/>
      <c r="N7903" s="1" t="s">
        <v>34</v>
      </c>
      <c r="O7903" s="7">
        <f t="shared" si="248"/>
        <v>2644.4483999999998</v>
      </c>
      <c r="P7903" s="1" t="str">
        <f>IF(Table1[[#This Row],[quantity]]&gt;=6,"Bulk Order","-")</f>
        <v>Bulk Order</v>
      </c>
    </row>
    <row r="7904" spans="1:16" ht="14.25" customHeight="1" x14ac:dyDescent="0.3">
      <c r="A7904" s="6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7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/>
      <c r="N7904" s="1" t="s">
        <v>48</v>
      </c>
      <c r="O7904" s="7">
        <f t="shared" si="248"/>
        <v>3280.4351999999999</v>
      </c>
      <c r="P7904" s="1" t="str">
        <f>IF(Table1[[#This Row],[quantity]]&gt;=6,"Bulk Order","-")</f>
        <v>-</v>
      </c>
    </row>
    <row r="7905" spans="1:16" ht="14.25" customHeight="1" x14ac:dyDescent="0.3">
      <c r="A7905" s="6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7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/>
      <c r="N7905" s="1" t="s">
        <v>48</v>
      </c>
      <c r="O7905" s="7">
        <f t="shared" si="248"/>
        <v>204.1104</v>
      </c>
      <c r="P7905" s="1" t="str">
        <f>IF(Table1[[#This Row],[quantity]]&gt;=6,"Bulk Order","-")</f>
        <v>-</v>
      </c>
    </row>
    <row r="7906" spans="1:16" ht="14.25" customHeight="1" x14ac:dyDescent="0.3">
      <c r="A7906" s="6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7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/>
      <c r="N7906" s="1" t="s">
        <v>23</v>
      </c>
      <c r="O7906" s="7">
        <f t="shared" si="248"/>
        <v>554.37199999999996</v>
      </c>
      <c r="P7906" s="1" t="str">
        <f>IF(Table1[[#This Row],[quantity]]&gt;=6,"Bulk Order","-")</f>
        <v>Bulk Order</v>
      </c>
    </row>
    <row r="7907" spans="1:16" ht="14.25" customHeight="1" x14ac:dyDescent="0.3">
      <c r="A7907" s="6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7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/>
      <c r="N7907" s="1" t="s">
        <v>48</v>
      </c>
      <c r="O7907" s="7">
        <f t="shared" si="248"/>
        <v>3239.3184000000001</v>
      </c>
      <c r="P7907" s="1" t="str">
        <f>IF(Table1[[#This Row],[quantity]]&gt;=6,"Bulk Order","-")</f>
        <v>Bulk Order</v>
      </c>
    </row>
    <row r="7908" spans="1:16" ht="14.25" customHeight="1" x14ac:dyDescent="0.3">
      <c r="A7908" s="6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7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/>
      <c r="N7908" s="1" t="s">
        <v>34</v>
      </c>
      <c r="O7908" s="7">
        <f t="shared" si="248"/>
        <v>4270.0482000000002</v>
      </c>
      <c r="P7908" s="1" t="str">
        <f>IF(Table1[[#This Row],[quantity]]&gt;=6,"Bulk Order","-")</f>
        <v>Bulk Order</v>
      </c>
    </row>
    <row r="7909" spans="1:16" ht="14.25" customHeight="1" x14ac:dyDescent="0.3">
      <c r="A7909" s="6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7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/>
      <c r="N7909" s="1" t="s">
        <v>34</v>
      </c>
      <c r="O7909" s="7">
        <f t="shared" si="248"/>
        <v>2600.8807999999999</v>
      </c>
      <c r="P7909" s="1" t="str">
        <f>IF(Table1[[#This Row],[quantity]]&gt;=6,"Bulk Order","-")</f>
        <v>Bulk Order</v>
      </c>
    </row>
    <row r="7910" spans="1:16" ht="14.25" customHeight="1" x14ac:dyDescent="0.3">
      <c r="A7910" s="6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7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/>
      <c r="N7910" s="1" t="s">
        <v>34</v>
      </c>
      <c r="O7910" s="7">
        <f t="shared" si="248"/>
        <v>2354.1408000000001</v>
      </c>
      <c r="P7910" s="1" t="str">
        <f>IF(Table1[[#This Row],[quantity]]&gt;=6,"Bulk Order","-")</f>
        <v>Bulk Order</v>
      </c>
    </row>
    <row r="7911" spans="1:16" ht="14.25" customHeight="1" x14ac:dyDescent="0.3">
      <c r="A7911" s="6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7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/>
      <c r="N7911" s="1" t="s">
        <v>34</v>
      </c>
      <c r="O7911" s="7">
        <f t="shared" si="248"/>
        <v>130.07999999999998</v>
      </c>
      <c r="P7911" s="1" t="str">
        <f>IF(Table1[[#This Row],[quantity]]&gt;=6,"Bulk Order","-")</f>
        <v>Bulk Order</v>
      </c>
    </row>
    <row r="7912" spans="1:16" ht="14.25" customHeight="1" x14ac:dyDescent="0.3">
      <c r="A7912" s="6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7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/>
      <c r="N7912" s="1" t="s">
        <v>39</v>
      </c>
      <c r="O7912" s="7">
        <f t="shared" si="248"/>
        <v>1972.0064000000002</v>
      </c>
      <c r="P7912" s="1" t="str">
        <f>IF(Table1[[#This Row],[quantity]]&gt;=6,"Bulk Order","-")</f>
        <v>-</v>
      </c>
    </row>
    <row r="7913" spans="1:16" ht="14.25" customHeight="1" x14ac:dyDescent="0.3">
      <c r="A7913" s="6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7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/>
      <c r="N7913" s="1" t="s">
        <v>39</v>
      </c>
      <c r="O7913" s="7">
        <f t="shared" si="248"/>
        <v>3273.0780000000004</v>
      </c>
      <c r="P7913" s="1" t="str">
        <f>IF(Table1[[#This Row],[quantity]]&gt;=6,"Bulk Order","-")</f>
        <v>-</v>
      </c>
    </row>
    <row r="7914" spans="1:16" ht="14.25" customHeight="1" x14ac:dyDescent="0.3">
      <c r="A7914" s="6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7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/>
      <c r="N7914" s="1" t="s">
        <v>17</v>
      </c>
      <c r="O7914" s="7">
        <f t="shared" si="248"/>
        <v>2871.5141999999996</v>
      </c>
      <c r="P7914" s="1" t="str">
        <f>IF(Table1[[#This Row],[quantity]]&gt;=6,"Bulk Order","-")</f>
        <v>-</v>
      </c>
    </row>
    <row r="7915" spans="1:16" ht="14.25" customHeight="1" x14ac:dyDescent="0.3">
      <c r="A7915" s="6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7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/>
      <c r="N7915" s="1" t="s">
        <v>39</v>
      </c>
      <c r="O7915" s="7">
        <f t="shared" si="248"/>
        <v>4249.6179999999995</v>
      </c>
      <c r="P7915" s="1" t="str">
        <f>IF(Table1[[#This Row],[quantity]]&gt;=6,"Bulk Order","-")</f>
        <v>-</v>
      </c>
    </row>
    <row r="7916" spans="1:16" ht="14.25" customHeight="1" x14ac:dyDescent="0.3">
      <c r="A7916" s="6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7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/>
      <c r="N7916" s="1" t="s">
        <v>23</v>
      </c>
      <c r="O7916" s="7">
        <f t="shared" si="248"/>
        <v>1551.6629999999998</v>
      </c>
      <c r="P7916" s="1" t="str">
        <f>IF(Table1[[#This Row],[quantity]]&gt;=6,"Bulk Order","-")</f>
        <v>-</v>
      </c>
    </row>
    <row r="7917" spans="1:16" ht="14.25" customHeight="1" x14ac:dyDescent="0.3">
      <c r="A7917" s="6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7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/>
      <c r="N7917" s="1" t="s">
        <v>34</v>
      </c>
      <c r="O7917" s="7">
        <f t="shared" si="248"/>
        <v>2285.5824000000002</v>
      </c>
      <c r="P7917" s="1" t="str">
        <f>IF(Table1[[#This Row],[quantity]]&gt;=6,"Bulk Order","-")</f>
        <v>Bulk Order</v>
      </c>
    </row>
    <row r="7918" spans="1:16" ht="14.25" customHeight="1" x14ac:dyDescent="0.3">
      <c r="A7918" s="6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7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/>
      <c r="N7918" s="1" t="s">
        <v>23</v>
      </c>
      <c r="O7918" s="7">
        <f t="shared" si="248"/>
        <v>623.39199999999994</v>
      </c>
      <c r="P7918" s="1" t="str">
        <f>IF(Table1[[#This Row],[quantity]]&gt;=6,"Bulk Order","-")</f>
        <v>Bulk Order</v>
      </c>
    </row>
    <row r="7919" spans="1:16" ht="14.25" customHeight="1" x14ac:dyDescent="0.3">
      <c r="A7919" s="6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7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/>
      <c r="N7919" s="1" t="s">
        <v>17</v>
      </c>
      <c r="O7919" s="7">
        <f t="shared" si="248"/>
        <v>648.79320000000007</v>
      </c>
      <c r="P7919" s="1" t="str">
        <f>IF(Table1[[#This Row],[quantity]]&gt;=6,"Bulk Order","-")</f>
        <v>Bulk Order</v>
      </c>
    </row>
    <row r="7920" spans="1:16" ht="14.25" customHeight="1" x14ac:dyDescent="0.3">
      <c r="A7920" s="6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7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/>
      <c r="N7920" s="1" t="s">
        <v>17</v>
      </c>
      <c r="O7920" s="7">
        <f t="shared" si="248"/>
        <v>557.99279999999999</v>
      </c>
      <c r="P7920" s="1" t="str">
        <f>IF(Table1[[#This Row],[quantity]]&gt;=6,"Bulk Order","-")</f>
        <v>Bulk Order</v>
      </c>
    </row>
    <row r="7921" spans="1:16" ht="14.25" customHeight="1" x14ac:dyDescent="0.3">
      <c r="A7921" s="6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7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/>
      <c r="N7921" s="1" t="s">
        <v>48</v>
      </c>
      <c r="O7921" s="7">
        <f t="shared" si="248"/>
        <v>2445.4528</v>
      </c>
      <c r="P7921" s="1" t="str">
        <f>IF(Table1[[#This Row],[quantity]]&gt;=6,"Bulk Order","-")</f>
        <v>Bulk Order</v>
      </c>
    </row>
    <row r="7922" spans="1:16" ht="14.25" customHeight="1" x14ac:dyDescent="0.3">
      <c r="A7922" s="6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7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/>
      <c r="N7922" s="1" t="s">
        <v>28</v>
      </c>
      <c r="O7922" s="7">
        <f t="shared" si="248"/>
        <v>1580.8268</v>
      </c>
      <c r="P7922" s="1" t="str">
        <f>IF(Table1[[#This Row],[quantity]]&gt;=6,"Bulk Order","-")</f>
        <v>Bulk Order</v>
      </c>
    </row>
    <row r="7923" spans="1:16" ht="14.25" customHeight="1" x14ac:dyDescent="0.3">
      <c r="A7923" s="6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7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/>
      <c r="N7923" s="1" t="s">
        <v>48</v>
      </c>
      <c r="O7923" s="7">
        <f t="shared" si="248"/>
        <v>2935.4481000000001</v>
      </c>
      <c r="P7923" s="1" t="str">
        <f>IF(Table1[[#This Row],[quantity]]&gt;=6,"Bulk Order","-")</f>
        <v>-</v>
      </c>
    </row>
    <row r="7924" spans="1:16" ht="14.25" customHeight="1" x14ac:dyDescent="0.3">
      <c r="A7924" s="6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7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/>
      <c r="N7924" s="1" t="s">
        <v>17</v>
      </c>
      <c r="O7924" s="7">
        <f t="shared" si="248"/>
        <v>3980.1080000000002</v>
      </c>
      <c r="P7924" s="1" t="str">
        <f>IF(Table1[[#This Row],[quantity]]&gt;=6,"Bulk Order","-")</f>
        <v>-</v>
      </c>
    </row>
    <row r="7925" spans="1:16" ht="14.25" customHeight="1" x14ac:dyDescent="0.3">
      <c r="A7925" s="6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7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/>
      <c r="N7925" s="1" t="s">
        <v>39</v>
      </c>
      <c r="O7925" s="7">
        <f t="shared" si="248"/>
        <v>1975.0122000000001</v>
      </c>
      <c r="P7925" s="1" t="str">
        <f>IF(Table1[[#This Row],[quantity]]&gt;=6,"Bulk Order","-")</f>
        <v>-</v>
      </c>
    </row>
    <row r="7926" spans="1:16" ht="14.25" customHeight="1" x14ac:dyDescent="0.3">
      <c r="A7926" s="6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7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/>
      <c r="N7926" s="1" t="s">
        <v>28</v>
      </c>
      <c r="O7926" s="7">
        <f t="shared" si="248"/>
        <v>629.60149999999999</v>
      </c>
      <c r="P7926" s="1" t="str">
        <f>IF(Table1[[#This Row],[quantity]]&gt;=6,"Bulk Order","-")</f>
        <v>-</v>
      </c>
    </row>
    <row r="7927" spans="1:16" ht="14.25" customHeight="1" x14ac:dyDescent="0.3">
      <c r="A7927" s="6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7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/>
      <c r="N7927" s="1" t="s">
        <v>17</v>
      </c>
      <c r="O7927" s="7">
        <f t="shared" si="248"/>
        <v>2563.7150000000001</v>
      </c>
      <c r="P7927" s="1" t="str">
        <f>IF(Table1[[#This Row],[quantity]]&gt;=6,"Bulk Order","-")</f>
        <v>-</v>
      </c>
    </row>
    <row r="7928" spans="1:16" ht="14.25" customHeight="1" x14ac:dyDescent="0.3">
      <c r="A7928" s="6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7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/>
      <c r="N7928" s="1" t="s">
        <v>28</v>
      </c>
      <c r="O7928" s="7">
        <f t="shared" si="248"/>
        <v>1880.5500000000002</v>
      </c>
      <c r="P7928" s="1" t="str">
        <f>IF(Table1[[#This Row],[quantity]]&gt;=6,"Bulk Order","-")</f>
        <v>Bulk Order</v>
      </c>
    </row>
    <row r="7929" spans="1:16" ht="14.25" customHeight="1" x14ac:dyDescent="0.3">
      <c r="A7929" s="6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7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/>
      <c r="N7929" s="1" t="s">
        <v>17</v>
      </c>
      <c r="O7929" s="7">
        <f t="shared" si="248"/>
        <v>2358.0245</v>
      </c>
      <c r="P7929" s="1" t="str">
        <f>IF(Table1[[#This Row],[quantity]]&gt;=6,"Bulk Order","-")</f>
        <v>Bulk Order</v>
      </c>
    </row>
    <row r="7930" spans="1:16" ht="14.25" customHeight="1" x14ac:dyDescent="0.3">
      <c r="A7930" s="6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7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/>
      <c r="N7930" s="1" t="s">
        <v>48</v>
      </c>
      <c r="O7930" s="7">
        <f t="shared" si="248"/>
        <v>3347.6099999999997</v>
      </c>
      <c r="P7930" s="1" t="str">
        <f>IF(Table1[[#This Row],[quantity]]&gt;=6,"Bulk Order","-")</f>
        <v>Bulk Order</v>
      </c>
    </row>
    <row r="7931" spans="1:16" ht="14.25" customHeight="1" x14ac:dyDescent="0.3">
      <c r="A7931" s="6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7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/>
      <c r="N7931" s="1" t="s">
        <v>23</v>
      </c>
      <c r="O7931" s="7">
        <f t="shared" si="248"/>
        <v>4603.6674000000003</v>
      </c>
      <c r="P7931" s="1" t="str">
        <f>IF(Table1[[#This Row],[quantity]]&gt;=6,"Bulk Order","-")</f>
        <v>-</v>
      </c>
    </row>
    <row r="7932" spans="1:16" ht="14.25" customHeight="1" x14ac:dyDescent="0.3">
      <c r="A7932" s="6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7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/>
      <c r="N7932" s="1" t="s">
        <v>28</v>
      </c>
      <c r="O7932" s="7">
        <f t="shared" si="248"/>
        <v>1754.2028</v>
      </c>
      <c r="P7932" s="1" t="str">
        <f>IF(Table1[[#This Row],[quantity]]&gt;=6,"Bulk Order","-")</f>
        <v>Bulk Order</v>
      </c>
    </row>
    <row r="7933" spans="1:16" ht="14.25" customHeight="1" x14ac:dyDescent="0.3">
      <c r="A7933" s="6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7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/>
      <c r="N7933" s="1" t="s">
        <v>17</v>
      </c>
      <c r="O7933" s="7">
        <f t="shared" si="248"/>
        <v>3369.3933000000002</v>
      </c>
      <c r="P7933" s="1" t="str">
        <f>IF(Table1[[#This Row],[quantity]]&gt;=6,"Bulk Order","-")</f>
        <v>Bulk Order</v>
      </c>
    </row>
    <row r="7934" spans="1:16" ht="14.25" customHeight="1" x14ac:dyDescent="0.3">
      <c r="A7934" s="6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7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/>
      <c r="N7934" s="1" t="s">
        <v>28</v>
      </c>
      <c r="O7934" s="7">
        <f t="shared" si="248"/>
        <v>2877.65</v>
      </c>
      <c r="P7934" s="1" t="str">
        <f>IF(Table1[[#This Row],[quantity]]&gt;=6,"Bulk Order","-")</f>
        <v>Bulk Order</v>
      </c>
    </row>
    <row r="7935" spans="1:16" ht="14.25" customHeight="1" x14ac:dyDescent="0.3">
      <c r="A7935" s="6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7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/>
      <c r="N7935" s="1" t="s">
        <v>17</v>
      </c>
      <c r="O7935" s="7">
        <f t="shared" si="248"/>
        <v>1763.3701999999998</v>
      </c>
      <c r="P7935" s="1" t="str">
        <f>IF(Table1[[#This Row],[quantity]]&gt;=6,"Bulk Order","-")</f>
        <v>-</v>
      </c>
    </row>
    <row r="7936" spans="1:16" ht="14.25" customHeight="1" x14ac:dyDescent="0.3">
      <c r="A7936" s="6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7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/>
      <c r="N7936" s="1" t="s">
        <v>17</v>
      </c>
      <c r="O7936" s="7">
        <f t="shared" si="248"/>
        <v>2461.3110000000001</v>
      </c>
      <c r="P7936" s="1" t="str">
        <f>IF(Table1[[#This Row],[quantity]]&gt;=6,"Bulk Order","-")</f>
        <v>-</v>
      </c>
    </row>
    <row r="7937" spans="1:16" ht="14.25" customHeight="1" x14ac:dyDescent="0.3">
      <c r="A7937" s="6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7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/>
      <c r="N7937" s="1" t="s">
        <v>28</v>
      </c>
      <c r="O7937" s="7">
        <f t="shared" si="248"/>
        <v>1384.8519999999999</v>
      </c>
      <c r="P7937" s="1" t="str">
        <f>IF(Table1[[#This Row],[quantity]]&gt;=6,"Bulk Order","-")</f>
        <v>-</v>
      </c>
    </row>
    <row r="7938" spans="1:16" ht="14.25" customHeight="1" x14ac:dyDescent="0.3">
      <c r="A7938" s="6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7"/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/>
      <c r="N7938" s="1" t="s">
        <v>39</v>
      </c>
      <c r="O7938" s="7">
        <f t="shared" si="248"/>
        <v>1146.4112</v>
      </c>
      <c r="P7938" s="1" t="str">
        <f>IF(Table1[[#This Row],[quantity]]&gt;=6,"Bulk Order","-")</f>
        <v>Bulk Order</v>
      </c>
    </row>
    <row r="7939" spans="1:16" ht="14.25" customHeight="1" x14ac:dyDescent="0.3">
      <c r="A7939" s="6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ref="F7939:F8002" si="249">D7939*E7939</f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/>
      <c r="N7939" s="1" t="s">
        <v>17</v>
      </c>
      <c r="O7939" s="7">
        <f t="shared" ref="O7939:O8002" si="250">D7939-F7939</f>
        <v>3354.5316000000003</v>
      </c>
      <c r="P7939" s="1" t="str">
        <f>IF(Table1[[#This Row],[quantity]]&gt;=6,"Bulk Order","-")</f>
        <v>Bulk Order</v>
      </c>
    </row>
    <row r="7940" spans="1:16" ht="14.25" customHeight="1" x14ac:dyDescent="0.3">
      <c r="A7940" s="6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9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/>
      <c r="N7940" s="1" t="s">
        <v>39</v>
      </c>
      <c r="O7940" s="7">
        <f t="shared" si="250"/>
        <v>1310.1759000000002</v>
      </c>
      <c r="P7940" s="1" t="str">
        <f>IF(Table1[[#This Row],[quantity]]&gt;=6,"Bulk Order","-")</f>
        <v>Bulk Order</v>
      </c>
    </row>
    <row r="7941" spans="1:16" ht="14.25" customHeight="1" x14ac:dyDescent="0.3">
      <c r="A7941" s="6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9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/>
      <c r="N7941" s="1" t="s">
        <v>23</v>
      </c>
      <c r="O7941" s="7">
        <f t="shared" si="250"/>
        <v>3120.27</v>
      </c>
      <c r="P7941" s="1" t="str">
        <f>IF(Table1[[#This Row],[quantity]]&gt;=6,"Bulk Order","-")</f>
        <v>Bulk Order</v>
      </c>
    </row>
    <row r="7942" spans="1:16" ht="14.25" customHeight="1" x14ac:dyDescent="0.3">
      <c r="A7942" s="6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9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/>
      <c r="N7942" s="1" t="s">
        <v>17</v>
      </c>
      <c r="O7942" s="7">
        <f t="shared" si="250"/>
        <v>1940.49</v>
      </c>
      <c r="P7942" s="1" t="str">
        <f>IF(Table1[[#This Row],[quantity]]&gt;=6,"Bulk Order","-")</f>
        <v>-</v>
      </c>
    </row>
    <row r="7943" spans="1:16" ht="14.25" customHeight="1" x14ac:dyDescent="0.3">
      <c r="A7943" s="6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9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/>
      <c r="N7943" s="1" t="s">
        <v>23</v>
      </c>
      <c r="O7943" s="7">
        <f t="shared" si="250"/>
        <v>4113.55</v>
      </c>
      <c r="P7943" s="1" t="str">
        <f>IF(Table1[[#This Row],[quantity]]&gt;=6,"Bulk Order","-")</f>
        <v>Bulk Order</v>
      </c>
    </row>
    <row r="7944" spans="1:16" ht="14.25" customHeight="1" x14ac:dyDescent="0.3">
      <c r="A7944" s="6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9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/>
      <c r="N7944" s="1" t="s">
        <v>17</v>
      </c>
      <c r="O7944" s="7">
        <f t="shared" si="250"/>
        <v>1346.4360000000001</v>
      </c>
      <c r="P7944" s="1" t="str">
        <f>IF(Table1[[#This Row],[quantity]]&gt;=6,"Bulk Order","-")</f>
        <v>-</v>
      </c>
    </row>
    <row r="7945" spans="1:16" ht="14.25" customHeight="1" x14ac:dyDescent="0.3">
      <c r="A7945" s="6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9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/>
      <c r="N7945" s="1" t="s">
        <v>17</v>
      </c>
      <c r="O7945" s="7">
        <f t="shared" si="250"/>
        <v>4187.4317999999994</v>
      </c>
      <c r="P7945" s="1" t="str">
        <f>IF(Table1[[#This Row],[quantity]]&gt;=6,"Bulk Order","-")</f>
        <v>Bulk Order</v>
      </c>
    </row>
    <row r="7946" spans="1:16" ht="14.25" customHeight="1" x14ac:dyDescent="0.3">
      <c r="A7946" s="6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9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/>
      <c r="N7946" s="1" t="s">
        <v>39</v>
      </c>
      <c r="O7946" s="7">
        <f t="shared" si="250"/>
        <v>3832.8633</v>
      </c>
      <c r="P7946" s="1" t="str">
        <f>IF(Table1[[#This Row],[quantity]]&gt;=6,"Bulk Order","-")</f>
        <v>Bulk Order</v>
      </c>
    </row>
    <row r="7947" spans="1:16" ht="14.25" customHeight="1" x14ac:dyDescent="0.3">
      <c r="A7947" s="6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9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/>
      <c r="N7947" s="1" t="s">
        <v>17</v>
      </c>
      <c r="O7947" s="7">
        <f t="shared" si="250"/>
        <v>1999.9033000000002</v>
      </c>
      <c r="P7947" s="1" t="str">
        <f>IF(Table1[[#This Row],[quantity]]&gt;=6,"Bulk Order","-")</f>
        <v>-</v>
      </c>
    </row>
    <row r="7948" spans="1:16" ht="14.25" customHeight="1" x14ac:dyDescent="0.3">
      <c r="A7948" s="6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9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/>
      <c r="N7948" s="1" t="s">
        <v>39</v>
      </c>
      <c r="O7948" s="7">
        <f t="shared" si="250"/>
        <v>3104.0160000000001</v>
      </c>
      <c r="P7948" s="1" t="str">
        <f>IF(Table1[[#This Row],[quantity]]&gt;=6,"Bulk Order","-")</f>
        <v>-</v>
      </c>
    </row>
    <row r="7949" spans="1:16" ht="14.25" customHeight="1" x14ac:dyDescent="0.3">
      <c r="A7949" s="6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9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/>
      <c r="N7949" s="1" t="s">
        <v>48</v>
      </c>
      <c r="O7949" s="7">
        <f t="shared" si="250"/>
        <v>1273.6556</v>
      </c>
      <c r="P7949" s="1" t="str">
        <f>IF(Table1[[#This Row],[quantity]]&gt;=6,"Bulk Order","-")</f>
        <v>-</v>
      </c>
    </row>
    <row r="7950" spans="1:16" ht="14.25" customHeight="1" x14ac:dyDescent="0.3">
      <c r="A7950" s="6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9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/>
      <c r="N7950" s="1" t="s">
        <v>28</v>
      </c>
      <c r="O7950" s="7">
        <f t="shared" si="250"/>
        <v>3145.2035999999998</v>
      </c>
      <c r="P7950" s="1" t="str">
        <f>IF(Table1[[#This Row],[quantity]]&gt;=6,"Bulk Order","-")</f>
        <v>-</v>
      </c>
    </row>
    <row r="7951" spans="1:16" ht="14.25" customHeight="1" x14ac:dyDescent="0.3">
      <c r="A7951" s="6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9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/>
      <c r="N7951" s="1" t="s">
        <v>39</v>
      </c>
      <c r="O7951" s="7">
        <f t="shared" si="250"/>
        <v>2506.5427999999997</v>
      </c>
      <c r="P7951" s="1" t="str">
        <f>IF(Table1[[#This Row],[quantity]]&gt;=6,"Bulk Order","-")</f>
        <v>-</v>
      </c>
    </row>
    <row r="7952" spans="1:16" ht="14.25" customHeight="1" x14ac:dyDescent="0.3">
      <c r="A7952" s="6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9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/>
      <c r="N7952" s="1" t="s">
        <v>34</v>
      </c>
      <c r="O7952" s="7">
        <f t="shared" si="250"/>
        <v>1020.4551</v>
      </c>
      <c r="P7952" s="1" t="str">
        <f>IF(Table1[[#This Row],[quantity]]&gt;=6,"Bulk Order","-")</f>
        <v>-</v>
      </c>
    </row>
    <row r="7953" spans="1:16" ht="14.25" customHeight="1" x14ac:dyDescent="0.3">
      <c r="A7953" s="6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9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/>
      <c r="N7953" s="1" t="s">
        <v>17</v>
      </c>
      <c r="O7953" s="7">
        <f t="shared" si="250"/>
        <v>1165.2928000000002</v>
      </c>
      <c r="P7953" s="1" t="str">
        <f>IF(Table1[[#This Row],[quantity]]&gt;=6,"Bulk Order","-")</f>
        <v>-</v>
      </c>
    </row>
    <row r="7954" spans="1:16" ht="14.25" customHeight="1" x14ac:dyDescent="0.3">
      <c r="A7954" s="6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9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/>
      <c r="N7954" s="1" t="s">
        <v>28</v>
      </c>
      <c r="O7954" s="7">
        <f t="shared" si="250"/>
        <v>1876.1999999999998</v>
      </c>
      <c r="P7954" s="1" t="str">
        <f>IF(Table1[[#This Row],[quantity]]&gt;=6,"Bulk Order","-")</f>
        <v>Bulk Order</v>
      </c>
    </row>
    <row r="7955" spans="1:16" ht="14.25" customHeight="1" x14ac:dyDescent="0.3">
      <c r="A7955" s="6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9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/>
      <c r="N7955" s="1" t="s">
        <v>28</v>
      </c>
      <c r="O7955" s="7">
        <f t="shared" si="250"/>
        <v>810.71900000000005</v>
      </c>
      <c r="P7955" s="1" t="str">
        <f>IF(Table1[[#This Row],[quantity]]&gt;=6,"Bulk Order","-")</f>
        <v>-</v>
      </c>
    </row>
    <row r="7956" spans="1:16" ht="14.25" customHeight="1" x14ac:dyDescent="0.3">
      <c r="A7956" s="6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9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/>
      <c r="N7956" s="1" t="s">
        <v>48</v>
      </c>
      <c r="O7956" s="7">
        <f t="shared" si="250"/>
        <v>2466.2169999999996</v>
      </c>
      <c r="P7956" s="1" t="str">
        <f>IF(Table1[[#This Row],[quantity]]&gt;=6,"Bulk Order","-")</f>
        <v>Bulk Order</v>
      </c>
    </row>
    <row r="7957" spans="1:16" ht="14.25" customHeight="1" x14ac:dyDescent="0.3">
      <c r="A7957" s="6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9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/>
      <c r="N7957" s="1" t="s">
        <v>28</v>
      </c>
      <c r="O7957" s="7">
        <f t="shared" si="250"/>
        <v>1104.9108000000001</v>
      </c>
      <c r="P7957" s="1" t="str">
        <f>IF(Table1[[#This Row],[quantity]]&gt;=6,"Bulk Order","-")</f>
        <v>Bulk Order</v>
      </c>
    </row>
    <row r="7958" spans="1:16" ht="14.25" customHeight="1" x14ac:dyDescent="0.3">
      <c r="A7958" s="6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9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/>
      <c r="N7958" s="1" t="s">
        <v>28</v>
      </c>
      <c r="O7958" s="7">
        <f t="shared" si="250"/>
        <v>1559.8804</v>
      </c>
      <c r="P7958" s="1" t="str">
        <f>IF(Table1[[#This Row],[quantity]]&gt;=6,"Bulk Order","-")</f>
        <v>-</v>
      </c>
    </row>
    <row r="7959" spans="1:16" ht="14.25" customHeight="1" x14ac:dyDescent="0.3">
      <c r="A7959" s="6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9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/>
      <c r="N7959" s="1" t="s">
        <v>34</v>
      </c>
      <c r="O7959" s="7">
        <f t="shared" si="250"/>
        <v>3163.797</v>
      </c>
      <c r="P7959" s="1" t="str">
        <f>IF(Table1[[#This Row],[quantity]]&gt;=6,"Bulk Order","-")</f>
        <v>-</v>
      </c>
    </row>
    <row r="7960" spans="1:16" ht="14.25" customHeight="1" x14ac:dyDescent="0.3">
      <c r="A7960" s="6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9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/>
      <c r="N7960" s="1" t="s">
        <v>34</v>
      </c>
      <c r="O7960" s="7">
        <f t="shared" si="250"/>
        <v>3579.5907999999999</v>
      </c>
      <c r="P7960" s="1" t="str">
        <f>IF(Table1[[#This Row],[quantity]]&gt;=6,"Bulk Order","-")</f>
        <v>Bulk Order</v>
      </c>
    </row>
    <row r="7961" spans="1:16" ht="14.25" customHeight="1" x14ac:dyDescent="0.3">
      <c r="A7961" s="6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9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/>
      <c r="N7961" s="1" t="s">
        <v>34</v>
      </c>
      <c r="O7961" s="7">
        <f t="shared" si="250"/>
        <v>2735.1214</v>
      </c>
      <c r="P7961" s="1" t="str">
        <f>IF(Table1[[#This Row],[quantity]]&gt;=6,"Bulk Order","-")</f>
        <v>-</v>
      </c>
    </row>
    <row r="7962" spans="1:16" ht="14.25" customHeight="1" x14ac:dyDescent="0.3">
      <c r="A7962" s="6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9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/>
      <c r="N7962" s="1" t="s">
        <v>23</v>
      </c>
      <c r="O7962" s="7">
        <f t="shared" si="250"/>
        <v>3773.3855999999996</v>
      </c>
      <c r="P7962" s="1" t="str">
        <f>IF(Table1[[#This Row],[quantity]]&gt;=6,"Bulk Order","-")</f>
        <v>Bulk Order</v>
      </c>
    </row>
    <row r="7963" spans="1:16" ht="14.25" customHeight="1" x14ac:dyDescent="0.3">
      <c r="A7963" s="6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9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/>
      <c r="N7963" s="1" t="s">
        <v>34</v>
      </c>
      <c r="O7963" s="7">
        <f t="shared" si="250"/>
        <v>3201.3589999999999</v>
      </c>
      <c r="P7963" s="1" t="str">
        <f>IF(Table1[[#This Row],[quantity]]&gt;=6,"Bulk Order","-")</f>
        <v>Bulk Order</v>
      </c>
    </row>
    <row r="7964" spans="1:16" ht="14.25" customHeight="1" x14ac:dyDescent="0.3">
      <c r="A7964" s="6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9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/>
      <c r="N7964" s="1" t="s">
        <v>39</v>
      </c>
      <c r="O7964" s="7">
        <f t="shared" si="250"/>
        <v>2756.4627999999998</v>
      </c>
      <c r="P7964" s="1" t="str">
        <f>IF(Table1[[#This Row],[quantity]]&gt;=6,"Bulk Order","-")</f>
        <v>-</v>
      </c>
    </row>
    <row r="7965" spans="1:16" ht="14.25" customHeight="1" x14ac:dyDescent="0.3">
      <c r="A7965" s="6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9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/>
      <c r="N7965" s="1" t="s">
        <v>34</v>
      </c>
      <c r="O7965" s="7">
        <f t="shared" si="250"/>
        <v>2293.2557999999999</v>
      </c>
      <c r="P7965" s="1" t="str">
        <f>IF(Table1[[#This Row],[quantity]]&gt;=6,"Bulk Order","-")</f>
        <v>Bulk Order</v>
      </c>
    </row>
    <row r="7966" spans="1:16" ht="14.25" customHeight="1" x14ac:dyDescent="0.3">
      <c r="A7966" s="6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9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/>
      <c r="N7966" s="1" t="s">
        <v>28</v>
      </c>
      <c r="O7966" s="7">
        <f t="shared" si="250"/>
        <v>692.25520000000006</v>
      </c>
      <c r="P7966" s="1" t="str">
        <f>IF(Table1[[#This Row],[quantity]]&gt;=6,"Bulk Order","-")</f>
        <v>-</v>
      </c>
    </row>
    <row r="7967" spans="1:16" ht="14.25" customHeight="1" x14ac:dyDescent="0.3">
      <c r="A7967" s="6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9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/>
      <c r="N7967" s="1" t="s">
        <v>34</v>
      </c>
      <c r="O7967" s="7">
        <f t="shared" si="250"/>
        <v>2987.2987000000003</v>
      </c>
      <c r="P7967" s="1" t="str">
        <f>IF(Table1[[#This Row],[quantity]]&gt;=6,"Bulk Order","-")</f>
        <v>Bulk Order</v>
      </c>
    </row>
    <row r="7968" spans="1:16" ht="14.25" customHeight="1" x14ac:dyDescent="0.3">
      <c r="A7968" s="6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9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/>
      <c r="N7968" s="1" t="s">
        <v>17</v>
      </c>
      <c r="O7968" s="7">
        <f t="shared" si="250"/>
        <v>925.29060000000004</v>
      </c>
      <c r="P7968" s="1" t="str">
        <f>IF(Table1[[#This Row],[quantity]]&gt;=6,"Bulk Order","-")</f>
        <v>Bulk Order</v>
      </c>
    </row>
    <row r="7969" spans="1:16" ht="14.25" customHeight="1" x14ac:dyDescent="0.3">
      <c r="A7969" s="6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9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/>
      <c r="N7969" s="1" t="s">
        <v>28</v>
      </c>
      <c r="O7969" s="7">
        <f t="shared" si="250"/>
        <v>4445.6959999999999</v>
      </c>
      <c r="P7969" s="1" t="str">
        <f>IF(Table1[[#This Row],[quantity]]&gt;=6,"Bulk Order","-")</f>
        <v>-</v>
      </c>
    </row>
    <row r="7970" spans="1:16" ht="14.25" customHeight="1" x14ac:dyDescent="0.3">
      <c r="A7970" s="6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9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/>
      <c r="N7970" s="1" t="s">
        <v>39</v>
      </c>
      <c r="O7970" s="7">
        <f t="shared" si="250"/>
        <v>1012.9533</v>
      </c>
      <c r="P7970" s="1" t="str">
        <f>IF(Table1[[#This Row],[quantity]]&gt;=6,"Bulk Order","-")</f>
        <v>Bulk Order</v>
      </c>
    </row>
    <row r="7971" spans="1:16" ht="14.25" customHeight="1" x14ac:dyDescent="0.3">
      <c r="A7971" s="6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9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/>
      <c r="N7971" s="1" t="s">
        <v>34</v>
      </c>
      <c r="O7971" s="7">
        <f t="shared" si="250"/>
        <v>763.02809999999999</v>
      </c>
      <c r="P7971" s="1" t="str">
        <f>IF(Table1[[#This Row],[quantity]]&gt;=6,"Bulk Order","-")</f>
        <v>Bulk Order</v>
      </c>
    </row>
    <row r="7972" spans="1:16" ht="14.25" customHeight="1" x14ac:dyDescent="0.3">
      <c r="A7972" s="6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9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/>
      <c r="N7972" s="1" t="s">
        <v>28</v>
      </c>
      <c r="O7972" s="7">
        <f t="shared" si="250"/>
        <v>726.90639999999996</v>
      </c>
      <c r="P7972" s="1" t="str">
        <f>IF(Table1[[#This Row],[quantity]]&gt;=6,"Bulk Order","-")</f>
        <v>Bulk Order</v>
      </c>
    </row>
    <row r="7973" spans="1:16" ht="14.25" customHeight="1" x14ac:dyDescent="0.3">
      <c r="A7973" s="6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9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/>
      <c r="N7973" s="1" t="s">
        <v>23</v>
      </c>
      <c r="O7973" s="7">
        <f t="shared" si="250"/>
        <v>508.815</v>
      </c>
      <c r="P7973" s="1" t="str">
        <f>IF(Table1[[#This Row],[quantity]]&gt;=6,"Bulk Order","-")</f>
        <v>Bulk Order</v>
      </c>
    </row>
    <row r="7974" spans="1:16" ht="14.25" customHeight="1" x14ac:dyDescent="0.3">
      <c r="A7974" s="6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9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/>
      <c r="N7974" s="1" t="s">
        <v>34</v>
      </c>
      <c r="O7974" s="7">
        <f t="shared" si="250"/>
        <v>1536.2764999999999</v>
      </c>
      <c r="P7974" s="1" t="str">
        <f>IF(Table1[[#This Row],[quantity]]&gt;=6,"Bulk Order","-")</f>
        <v>-</v>
      </c>
    </row>
    <row r="7975" spans="1:16" ht="14.25" customHeight="1" x14ac:dyDescent="0.3">
      <c r="A7975" s="6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9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/>
      <c r="N7975" s="1" t="s">
        <v>23</v>
      </c>
      <c r="O7975" s="7">
        <f t="shared" si="250"/>
        <v>2552.1888000000004</v>
      </c>
      <c r="P7975" s="1" t="str">
        <f>IF(Table1[[#This Row],[quantity]]&gt;=6,"Bulk Order","-")</f>
        <v>-</v>
      </c>
    </row>
    <row r="7976" spans="1:16" ht="14.25" customHeight="1" x14ac:dyDescent="0.3">
      <c r="A7976" s="6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9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/>
      <c r="N7976" s="1" t="s">
        <v>17</v>
      </c>
      <c r="O7976" s="7">
        <f t="shared" si="250"/>
        <v>2746.5299999999997</v>
      </c>
      <c r="P7976" s="1" t="str">
        <f>IF(Table1[[#This Row],[quantity]]&gt;=6,"Bulk Order","-")</f>
        <v>Bulk Order</v>
      </c>
    </row>
    <row r="7977" spans="1:16" ht="14.25" customHeight="1" x14ac:dyDescent="0.3">
      <c r="A7977" s="6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9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/>
      <c r="N7977" s="1" t="s">
        <v>23</v>
      </c>
      <c r="O7977" s="7">
        <f t="shared" si="250"/>
        <v>1219.5214000000001</v>
      </c>
      <c r="P7977" s="1" t="str">
        <f>IF(Table1[[#This Row],[quantity]]&gt;=6,"Bulk Order","-")</f>
        <v>-</v>
      </c>
    </row>
    <row r="7978" spans="1:16" ht="14.25" customHeight="1" x14ac:dyDescent="0.3">
      <c r="A7978" s="6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9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/>
      <c r="N7978" s="1" t="s">
        <v>23</v>
      </c>
      <c r="O7978" s="7">
        <f t="shared" si="250"/>
        <v>932.52800000000002</v>
      </c>
      <c r="P7978" s="1" t="str">
        <f>IF(Table1[[#This Row],[quantity]]&gt;=6,"Bulk Order","-")</f>
        <v>Bulk Order</v>
      </c>
    </row>
    <row r="7979" spans="1:16" ht="14.25" customHeight="1" x14ac:dyDescent="0.3">
      <c r="A7979" s="6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9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/>
      <c r="N7979" s="1" t="s">
        <v>34</v>
      </c>
      <c r="O7979" s="7">
        <f t="shared" si="250"/>
        <v>3520.0367999999999</v>
      </c>
      <c r="P7979" s="1" t="str">
        <f>IF(Table1[[#This Row],[quantity]]&gt;=6,"Bulk Order","-")</f>
        <v>Bulk Order</v>
      </c>
    </row>
    <row r="7980" spans="1:16" ht="14.25" customHeight="1" x14ac:dyDescent="0.3">
      <c r="A7980" s="6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9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/>
      <c r="N7980" s="1" t="s">
        <v>17</v>
      </c>
      <c r="O7980" s="7">
        <f t="shared" si="250"/>
        <v>569.85749999999996</v>
      </c>
      <c r="P7980" s="1" t="str">
        <f>IF(Table1[[#This Row],[quantity]]&gt;=6,"Bulk Order","-")</f>
        <v>-</v>
      </c>
    </row>
    <row r="7981" spans="1:16" ht="14.25" customHeight="1" x14ac:dyDescent="0.3">
      <c r="A7981" s="6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9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/>
      <c r="N7981" s="1" t="s">
        <v>23</v>
      </c>
      <c r="O7981" s="7">
        <f t="shared" si="250"/>
        <v>2772.7577999999994</v>
      </c>
      <c r="P7981" s="1" t="str">
        <f>IF(Table1[[#This Row],[quantity]]&gt;=6,"Bulk Order","-")</f>
        <v>-</v>
      </c>
    </row>
    <row r="7982" spans="1:16" ht="14.25" customHeight="1" x14ac:dyDescent="0.3">
      <c r="A7982" s="6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9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/>
      <c r="N7982" s="1" t="s">
        <v>28</v>
      </c>
      <c r="O7982" s="7">
        <f t="shared" si="250"/>
        <v>2021.8175999999999</v>
      </c>
      <c r="P7982" s="1" t="str">
        <f>IF(Table1[[#This Row],[quantity]]&gt;=6,"Bulk Order","-")</f>
        <v>-</v>
      </c>
    </row>
    <row r="7983" spans="1:16" ht="14.25" customHeight="1" x14ac:dyDescent="0.3">
      <c r="A7983" s="6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9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/>
      <c r="N7983" s="1" t="s">
        <v>17</v>
      </c>
      <c r="O7983" s="7">
        <f t="shared" si="250"/>
        <v>2859.1944000000003</v>
      </c>
      <c r="P7983" s="1" t="str">
        <f>IF(Table1[[#This Row],[quantity]]&gt;=6,"Bulk Order","-")</f>
        <v>-</v>
      </c>
    </row>
    <row r="7984" spans="1:16" ht="14.25" customHeight="1" x14ac:dyDescent="0.3">
      <c r="A7984" s="6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9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/>
      <c r="N7984" s="1" t="s">
        <v>23</v>
      </c>
      <c r="O7984" s="7">
        <f t="shared" si="250"/>
        <v>698.48699999999997</v>
      </c>
      <c r="P7984" s="1" t="str">
        <f>IF(Table1[[#This Row],[quantity]]&gt;=6,"Bulk Order","-")</f>
        <v>Bulk Order</v>
      </c>
    </row>
    <row r="7985" spans="1:16" ht="14.25" customHeight="1" x14ac:dyDescent="0.3">
      <c r="A7985" s="6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9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/>
      <c r="N7985" s="1" t="s">
        <v>17</v>
      </c>
      <c r="O7985" s="7">
        <f t="shared" si="250"/>
        <v>585.4248</v>
      </c>
      <c r="P7985" s="1" t="str">
        <f>IF(Table1[[#This Row],[quantity]]&gt;=6,"Bulk Order","-")</f>
        <v>-</v>
      </c>
    </row>
    <row r="7986" spans="1:16" ht="14.25" customHeight="1" x14ac:dyDescent="0.3">
      <c r="A7986" s="6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9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/>
      <c r="N7986" s="1" t="s">
        <v>48</v>
      </c>
      <c r="O7986" s="7">
        <f t="shared" si="250"/>
        <v>2207.8705</v>
      </c>
      <c r="P7986" s="1" t="str">
        <f>IF(Table1[[#This Row],[quantity]]&gt;=6,"Bulk Order","-")</f>
        <v>Bulk Order</v>
      </c>
    </row>
    <row r="7987" spans="1:16" ht="14.25" customHeight="1" x14ac:dyDescent="0.3">
      <c r="A7987" s="6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9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/>
      <c r="N7987" s="1" t="s">
        <v>28</v>
      </c>
      <c r="O7987" s="7">
        <f t="shared" si="250"/>
        <v>1301.2685999999999</v>
      </c>
      <c r="P7987" s="1" t="str">
        <f>IF(Table1[[#This Row],[quantity]]&gt;=6,"Bulk Order","-")</f>
        <v>Bulk Order</v>
      </c>
    </row>
    <row r="7988" spans="1:16" ht="14.25" customHeight="1" x14ac:dyDescent="0.3">
      <c r="A7988" s="6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9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/>
      <c r="N7988" s="1" t="s">
        <v>39</v>
      </c>
      <c r="O7988" s="7">
        <f t="shared" si="250"/>
        <v>2664.9215999999997</v>
      </c>
      <c r="P7988" s="1" t="str">
        <f>IF(Table1[[#This Row],[quantity]]&gt;=6,"Bulk Order","-")</f>
        <v>-</v>
      </c>
    </row>
    <row r="7989" spans="1:16" ht="14.25" customHeight="1" x14ac:dyDescent="0.3">
      <c r="A7989" s="6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9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/>
      <c r="N7989" s="1" t="s">
        <v>17</v>
      </c>
      <c r="O7989" s="7">
        <f t="shared" si="250"/>
        <v>2055.1761999999999</v>
      </c>
      <c r="P7989" s="1" t="str">
        <f>IF(Table1[[#This Row],[quantity]]&gt;=6,"Bulk Order","-")</f>
        <v>Bulk Order</v>
      </c>
    </row>
    <row r="7990" spans="1:16" ht="14.25" customHeight="1" x14ac:dyDescent="0.3">
      <c r="A7990" s="6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9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/>
      <c r="N7990" s="1" t="s">
        <v>28</v>
      </c>
      <c r="O7990" s="7">
        <f t="shared" si="250"/>
        <v>2588.6570000000002</v>
      </c>
      <c r="P7990" s="1" t="str">
        <f>IF(Table1[[#This Row],[quantity]]&gt;=6,"Bulk Order","-")</f>
        <v>Bulk Order</v>
      </c>
    </row>
    <row r="7991" spans="1:16" ht="14.25" customHeight="1" x14ac:dyDescent="0.3">
      <c r="A7991" s="6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9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/>
      <c r="N7991" s="1" t="s">
        <v>17</v>
      </c>
      <c r="O7991" s="7">
        <f t="shared" si="250"/>
        <v>4803.7835999999998</v>
      </c>
      <c r="P7991" s="1" t="str">
        <f>IF(Table1[[#This Row],[quantity]]&gt;=6,"Bulk Order","-")</f>
        <v>Bulk Order</v>
      </c>
    </row>
    <row r="7992" spans="1:16" ht="14.25" customHeight="1" x14ac:dyDescent="0.3">
      <c r="A7992" s="6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9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/>
      <c r="N7992" s="1" t="s">
        <v>23</v>
      </c>
      <c r="O7992" s="7">
        <f t="shared" si="250"/>
        <v>1255.9940000000001</v>
      </c>
      <c r="P7992" s="1" t="str">
        <f>IF(Table1[[#This Row],[quantity]]&gt;=6,"Bulk Order","-")</f>
        <v>-</v>
      </c>
    </row>
    <row r="7993" spans="1:16" ht="14.25" customHeight="1" x14ac:dyDescent="0.3">
      <c r="A7993" s="6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9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/>
      <c r="N7993" s="1" t="s">
        <v>48</v>
      </c>
      <c r="O7993" s="7">
        <f t="shared" si="250"/>
        <v>2736.5376000000001</v>
      </c>
      <c r="P7993" s="1" t="str">
        <f>IF(Table1[[#This Row],[quantity]]&gt;=6,"Bulk Order","-")</f>
        <v>Bulk Order</v>
      </c>
    </row>
    <row r="7994" spans="1:16" ht="14.25" customHeight="1" x14ac:dyDescent="0.3">
      <c r="A7994" s="6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9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/>
      <c r="N7994" s="1" t="s">
        <v>39</v>
      </c>
      <c r="O7994" s="7">
        <f t="shared" si="250"/>
        <v>128.8546</v>
      </c>
      <c r="P7994" s="1" t="str">
        <f>IF(Table1[[#This Row],[quantity]]&gt;=6,"Bulk Order","-")</f>
        <v>Bulk Order</v>
      </c>
    </row>
    <row r="7995" spans="1:16" ht="14.25" customHeight="1" x14ac:dyDescent="0.3">
      <c r="A7995" s="6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9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/>
      <c r="N7995" s="1" t="s">
        <v>39</v>
      </c>
      <c r="O7995" s="7">
        <f t="shared" si="250"/>
        <v>2435.8680000000004</v>
      </c>
      <c r="P7995" s="1" t="str">
        <f>IF(Table1[[#This Row],[quantity]]&gt;=6,"Bulk Order","-")</f>
        <v>Bulk Order</v>
      </c>
    </row>
    <row r="7996" spans="1:16" ht="14.25" customHeight="1" x14ac:dyDescent="0.3">
      <c r="A7996" s="6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9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/>
      <c r="N7996" s="1" t="s">
        <v>23</v>
      </c>
      <c r="O7996" s="7">
        <f t="shared" si="250"/>
        <v>2851.1324</v>
      </c>
      <c r="P7996" s="1" t="str">
        <f>IF(Table1[[#This Row],[quantity]]&gt;=6,"Bulk Order","-")</f>
        <v>Bulk Order</v>
      </c>
    </row>
    <row r="7997" spans="1:16" ht="14.25" customHeight="1" x14ac:dyDescent="0.3">
      <c r="A7997" s="6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9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/>
      <c r="N7997" s="1" t="s">
        <v>23</v>
      </c>
      <c r="O7997" s="7">
        <f t="shared" si="250"/>
        <v>2146.3903999999998</v>
      </c>
      <c r="P7997" s="1" t="str">
        <f>IF(Table1[[#This Row],[quantity]]&gt;=6,"Bulk Order","-")</f>
        <v>Bulk Order</v>
      </c>
    </row>
    <row r="7998" spans="1:16" ht="14.25" customHeight="1" x14ac:dyDescent="0.3">
      <c r="A7998" s="6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9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/>
      <c r="N7998" s="1" t="s">
        <v>17</v>
      </c>
      <c r="O7998" s="7">
        <f t="shared" si="250"/>
        <v>813.83120000000008</v>
      </c>
      <c r="P7998" s="1" t="str">
        <f>IF(Table1[[#This Row],[quantity]]&gt;=6,"Bulk Order","-")</f>
        <v>-</v>
      </c>
    </row>
    <row r="7999" spans="1:16" ht="14.25" customHeight="1" x14ac:dyDescent="0.3">
      <c r="A7999" s="6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9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/>
      <c r="N7999" s="1" t="s">
        <v>23</v>
      </c>
      <c r="O7999" s="7">
        <f t="shared" si="250"/>
        <v>1748.2808</v>
      </c>
      <c r="P7999" s="1" t="str">
        <f>IF(Table1[[#This Row],[quantity]]&gt;=6,"Bulk Order","-")</f>
        <v>-</v>
      </c>
    </row>
    <row r="8000" spans="1:16" ht="14.25" customHeight="1" x14ac:dyDescent="0.3">
      <c r="A8000" s="6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9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/>
      <c r="N8000" s="1" t="s">
        <v>28</v>
      </c>
      <c r="O8000" s="7">
        <f t="shared" si="250"/>
        <v>4183.0376999999999</v>
      </c>
      <c r="P8000" s="1" t="str">
        <f>IF(Table1[[#This Row],[quantity]]&gt;=6,"Bulk Order","-")</f>
        <v>-</v>
      </c>
    </row>
    <row r="8001" spans="1:16" ht="14.25" customHeight="1" x14ac:dyDescent="0.3">
      <c r="A8001" s="6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9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/>
      <c r="N8001" s="1" t="s">
        <v>34</v>
      </c>
      <c r="O8001" s="7">
        <f t="shared" si="250"/>
        <v>3637.4988000000003</v>
      </c>
      <c r="P8001" s="1" t="str">
        <f>IF(Table1[[#This Row],[quantity]]&gt;=6,"Bulk Order","-")</f>
        <v>-</v>
      </c>
    </row>
    <row r="8002" spans="1:16" ht="14.25" customHeight="1" x14ac:dyDescent="0.3">
      <c r="A8002" s="6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9"/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/>
      <c r="N8002" s="1" t="s">
        <v>34</v>
      </c>
      <c r="O8002" s="7">
        <f t="shared" si="250"/>
        <v>2103.3040000000001</v>
      </c>
      <c r="P8002" s="1" t="str">
        <f>IF(Table1[[#This Row],[quantity]]&gt;=6,"Bulk Order","-")</f>
        <v>Bulk Order</v>
      </c>
    </row>
    <row r="8003" spans="1:16" ht="14.25" customHeight="1" x14ac:dyDescent="0.3">
      <c r="A8003" s="6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ref="F8003:F8066" si="251">D8003*E8003</f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/>
      <c r="N8003" s="1" t="s">
        <v>28</v>
      </c>
      <c r="O8003" s="7">
        <f t="shared" ref="O8003:O8066" si="252">D8003-F8003</f>
        <v>1294.7366999999999</v>
      </c>
      <c r="P8003" s="1" t="str">
        <f>IF(Table1[[#This Row],[quantity]]&gt;=6,"Bulk Order","-")</f>
        <v>Bulk Order</v>
      </c>
    </row>
    <row r="8004" spans="1:16" ht="14.25" customHeight="1" x14ac:dyDescent="0.3">
      <c r="A8004" s="6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1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/>
      <c r="N8004" s="1" t="s">
        <v>28</v>
      </c>
      <c r="O8004" s="7">
        <f t="shared" si="252"/>
        <v>4102.7240000000002</v>
      </c>
      <c r="P8004" s="1" t="str">
        <f>IF(Table1[[#This Row],[quantity]]&gt;=6,"Bulk Order","-")</f>
        <v>-</v>
      </c>
    </row>
    <row r="8005" spans="1:16" ht="14.25" customHeight="1" x14ac:dyDescent="0.3">
      <c r="A8005" s="6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1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/>
      <c r="N8005" s="1" t="s">
        <v>28</v>
      </c>
      <c r="O8005" s="7">
        <f t="shared" si="252"/>
        <v>2895.8994999999995</v>
      </c>
      <c r="P8005" s="1" t="str">
        <f>IF(Table1[[#This Row],[quantity]]&gt;=6,"Bulk Order","-")</f>
        <v>-</v>
      </c>
    </row>
    <row r="8006" spans="1:16" ht="14.25" customHeight="1" x14ac:dyDescent="0.3">
      <c r="A8006" s="6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1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/>
      <c r="N8006" s="1" t="s">
        <v>17</v>
      </c>
      <c r="O8006" s="7">
        <f t="shared" si="252"/>
        <v>1576.5767000000001</v>
      </c>
      <c r="P8006" s="1" t="str">
        <f>IF(Table1[[#This Row],[quantity]]&gt;=6,"Bulk Order","-")</f>
        <v>-</v>
      </c>
    </row>
    <row r="8007" spans="1:16" ht="14.25" customHeight="1" x14ac:dyDescent="0.3">
      <c r="A8007" s="6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1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/>
      <c r="N8007" s="1" t="s">
        <v>23</v>
      </c>
      <c r="O8007" s="7">
        <f t="shared" si="252"/>
        <v>777.35580000000004</v>
      </c>
      <c r="P8007" s="1" t="str">
        <f>IF(Table1[[#This Row],[quantity]]&gt;=6,"Bulk Order","-")</f>
        <v>Bulk Order</v>
      </c>
    </row>
    <row r="8008" spans="1:16" ht="14.25" customHeight="1" x14ac:dyDescent="0.3">
      <c r="A8008" s="6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1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/>
      <c r="N8008" s="1" t="s">
        <v>28</v>
      </c>
      <c r="O8008" s="7">
        <f t="shared" si="252"/>
        <v>3026.2227000000003</v>
      </c>
      <c r="P8008" s="1" t="str">
        <f>IF(Table1[[#This Row],[quantity]]&gt;=6,"Bulk Order","-")</f>
        <v>-</v>
      </c>
    </row>
    <row r="8009" spans="1:16" ht="14.25" customHeight="1" x14ac:dyDescent="0.3">
      <c r="A8009" s="6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1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/>
      <c r="N8009" s="1" t="s">
        <v>34</v>
      </c>
      <c r="O8009" s="7">
        <f t="shared" si="252"/>
        <v>3593.9537999999998</v>
      </c>
      <c r="P8009" s="1" t="str">
        <f>IF(Table1[[#This Row],[quantity]]&gt;=6,"Bulk Order","-")</f>
        <v>-</v>
      </c>
    </row>
    <row r="8010" spans="1:16" ht="14.25" customHeight="1" x14ac:dyDescent="0.3">
      <c r="A8010" s="6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1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/>
      <c r="N8010" s="1" t="s">
        <v>39</v>
      </c>
      <c r="O8010" s="7">
        <f t="shared" si="252"/>
        <v>356.66399999999999</v>
      </c>
      <c r="P8010" s="1" t="str">
        <f>IF(Table1[[#This Row],[quantity]]&gt;=6,"Bulk Order","-")</f>
        <v>-</v>
      </c>
    </row>
    <row r="8011" spans="1:16" ht="14.25" customHeight="1" x14ac:dyDescent="0.3">
      <c r="A8011" s="6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1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/>
      <c r="N8011" s="1" t="s">
        <v>39</v>
      </c>
      <c r="O8011" s="7">
        <f t="shared" si="252"/>
        <v>2515.8744000000002</v>
      </c>
      <c r="P8011" s="1" t="str">
        <f>IF(Table1[[#This Row],[quantity]]&gt;=6,"Bulk Order","-")</f>
        <v>-</v>
      </c>
    </row>
    <row r="8012" spans="1:16" ht="14.25" customHeight="1" x14ac:dyDescent="0.3">
      <c r="A8012" s="6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1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/>
      <c r="N8012" s="1" t="s">
        <v>28</v>
      </c>
      <c r="O8012" s="7">
        <f t="shared" si="252"/>
        <v>1437.4077000000002</v>
      </c>
      <c r="P8012" s="1" t="str">
        <f>IF(Table1[[#This Row],[quantity]]&gt;=6,"Bulk Order","-")</f>
        <v>-</v>
      </c>
    </row>
    <row r="8013" spans="1:16" ht="14.25" customHeight="1" x14ac:dyDescent="0.3">
      <c r="A8013" s="6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1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/>
      <c r="N8013" s="1" t="s">
        <v>34</v>
      </c>
      <c r="O8013" s="7">
        <f t="shared" si="252"/>
        <v>3627.5743999999995</v>
      </c>
      <c r="P8013" s="1" t="str">
        <f>IF(Table1[[#This Row],[quantity]]&gt;=6,"Bulk Order","-")</f>
        <v>Bulk Order</v>
      </c>
    </row>
    <row r="8014" spans="1:16" ht="14.25" customHeight="1" x14ac:dyDescent="0.3">
      <c r="A8014" s="6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1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/>
      <c r="N8014" s="1" t="s">
        <v>28</v>
      </c>
      <c r="O8014" s="7">
        <f t="shared" si="252"/>
        <v>1870.0427999999999</v>
      </c>
      <c r="P8014" s="1" t="str">
        <f>IF(Table1[[#This Row],[quantity]]&gt;=6,"Bulk Order","-")</f>
        <v>Bulk Order</v>
      </c>
    </row>
    <row r="8015" spans="1:16" ht="14.25" customHeight="1" x14ac:dyDescent="0.3">
      <c r="A8015" s="6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1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/>
      <c r="N8015" s="1" t="s">
        <v>28</v>
      </c>
      <c r="O8015" s="7">
        <f t="shared" si="252"/>
        <v>2116.2102</v>
      </c>
      <c r="P8015" s="1" t="str">
        <f>IF(Table1[[#This Row],[quantity]]&gt;=6,"Bulk Order","-")</f>
        <v>Bulk Order</v>
      </c>
    </row>
    <row r="8016" spans="1:16" ht="14.25" customHeight="1" x14ac:dyDescent="0.3">
      <c r="A8016" s="6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1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/>
      <c r="N8016" s="1" t="s">
        <v>28</v>
      </c>
      <c r="O8016" s="7">
        <f t="shared" si="252"/>
        <v>1165.1623</v>
      </c>
      <c r="P8016" s="1" t="str">
        <f>IF(Table1[[#This Row],[quantity]]&gt;=6,"Bulk Order","-")</f>
        <v>Bulk Order</v>
      </c>
    </row>
    <row r="8017" spans="1:16" ht="14.25" customHeight="1" x14ac:dyDescent="0.3">
      <c r="A8017" s="6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1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/>
      <c r="N8017" s="1" t="s">
        <v>28</v>
      </c>
      <c r="O8017" s="7">
        <f t="shared" si="252"/>
        <v>3513.7752</v>
      </c>
      <c r="P8017" s="1" t="str">
        <f>IF(Table1[[#This Row],[quantity]]&gt;=6,"Bulk Order","-")</f>
        <v>Bulk Order</v>
      </c>
    </row>
    <row r="8018" spans="1:16" ht="14.25" customHeight="1" x14ac:dyDescent="0.3">
      <c r="A8018" s="6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1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/>
      <c r="N8018" s="1" t="s">
        <v>23</v>
      </c>
      <c r="O8018" s="7">
        <f t="shared" si="252"/>
        <v>2251.4481000000001</v>
      </c>
      <c r="P8018" s="1" t="str">
        <f>IF(Table1[[#This Row],[quantity]]&gt;=6,"Bulk Order","-")</f>
        <v>-</v>
      </c>
    </row>
    <row r="8019" spans="1:16" ht="14.25" customHeight="1" x14ac:dyDescent="0.3">
      <c r="A8019" s="6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1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/>
      <c r="N8019" s="1" t="s">
        <v>48</v>
      </c>
      <c r="O8019" s="7">
        <f t="shared" si="252"/>
        <v>3968.8616999999999</v>
      </c>
      <c r="P8019" s="1" t="str">
        <f>IF(Table1[[#This Row],[quantity]]&gt;=6,"Bulk Order","-")</f>
        <v>Bulk Order</v>
      </c>
    </row>
    <row r="8020" spans="1:16" ht="14.25" customHeight="1" x14ac:dyDescent="0.3">
      <c r="A8020" s="6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1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/>
      <c r="N8020" s="1" t="s">
        <v>17</v>
      </c>
      <c r="O8020" s="7">
        <f t="shared" si="252"/>
        <v>299.327</v>
      </c>
      <c r="P8020" s="1" t="str">
        <f>IF(Table1[[#This Row],[quantity]]&gt;=6,"Bulk Order","-")</f>
        <v>Bulk Order</v>
      </c>
    </row>
    <row r="8021" spans="1:16" ht="14.25" customHeight="1" x14ac:dyDescent="0.3">
      <c r="A8021" s="6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1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/>
      <c r="N8021" s="1" t="s">
        <v>34</v>
      </c>
      <c r="O8021" s="7">
        <f t="shared" si="252"/>
        <v>3288.8002999999999</v>
      </c>
      <c r="P8021" s="1" t="str">
        <f>IF(Table1[[#This Row],[quantity]]&gt;=6,"Bulk Order","-")</f>
        <v>-</v>
      </c>
    </row>
    <row r="8022" spans="1:16" ht="14.25" customHeight="1" x14ac:dyDescent="0.3">
      <c r="A8022" s="6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1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/>
      <c r="N8022" s="1" t="s">
        <v>28</v>
      </c>
      <c r="O8022" s="7">
        <f t="shared" si="252"/>
        <v>1501.3139999999999</v>
      </c>
      <c r="P8022" s="1" t="str">
        <f>IF(Table1[[#This Row],[quantity]]&gt;=6,"Bulk Order","-")</f>
        <v>Bulk Order</v>
      </c>
    </row>
    <row r="8023" spans="1:16" ht="14.25" customHeight="1" x14ac:dyDescent="0.3">
      <c r="A8023" s="6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1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/>
      <c r="N8023" s="1" t="s">
        <v>17</v>
      </c>
      <c r="O8023" s="7">
        <f t="shared" si="252"/>
        <v>96.14</v>
      </c>
      <c r="P8023" s="1" t="str">
        <f>IF(Table1[[#This Row],[quantity]]&gt;=6,"Bulk Order","-")</f>
        <v>-</v>
      </c>
    </row>
    <row r="8024" spans="1:16" ht="14.25" customHeight="1" x14ac:dyDescent="0.3">
      <c r="A8024" s="6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1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/>
      <c r="N8024" s="1" t="s">
        <v>23</v>
      </c>
      <c r="O8024" s="7">
        <f t="shared" si="252"/>
        <v>725.21399999999994</v>
      </c>
      <c r="P8024" s="1" t="str">
        <f>IF(Table1[[#This Row],[quantity]]&gt;=6,"Bulk Order","-")</f>
        <v>-</v>
      </c>
    </row>
    <row r="8025" spans="1:16" ht="14.25" customHeight="1" x14ac:dyDescent="0.3">
      <c r="A8025" s="6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1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/>
      <c r="N8025" s="1" t="s">
        <v>48</v>
      </c>
      <c r="O8025" s="7">
        <f t="shared" si="252"/>
        <v>703.0175999999999</v>
      </c>
      <c r="P8025" s="1" t="str">
        <f>IF(Table1[[#This Row],[quantity]]&gt;=6,"Bulk Order","-")</f>
        <v>-</v>
      </c>
    </row>
    <row r="8026" spans="1:16" ht="14.25" customHeight="1" x14ac:dyDescent="0.3">
      <c r="A8026" s="6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1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/>
      <c r="N8026" s="1" t="s">
        <v>17</v>
      </c>
      <c r="O8026" s="7">
        <f t="shared" si="252"/>
        <v>3405.2849999999999</v>
      </c>
      <c r="P8026" s="1" t="str">
        <f>IF(Table1[[#This Row],[quantity]]&gt;=6,"Bulk Order","-")</f>
        <v>-</v>
      </c>
    </row>
    <row r="8027" spans="1:16" ht="14.25" customHeight="1" x14ac:dyDescent="0.3">
      <c r="A8027" s="6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1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/>
      <c r="N8027" s="1" t="s">
        <v>48</v>
      </c>
      <c r="O8027" s="7">
        <f t="shared" si="252"/>
        <v>1901.8661999999999</v>
      </c>
      <c r="P8027" s="1" t="str">
        <f>IF(Table1[[#This Row],[quantity]]&gt;=6,"Bulk Order","-")</f>
        <v>-</v>
      </c>
    </row>
    <row r="8028" spans="1:16" ht="14.25" customHeight="1" x14ac:dyDescent="0.3">
      <c r="A8028" s="6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1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/>
      <c r="N8028" s="1" t="s">
        <v>28</v>
      </c>
      <c r="O8028" s="7">
        <f t="shared" si="252"/>
        <v>573.70299999999997</v>
      </c>
      <c r="P8028" s="1" t="str">
        <f>IF(Table1[[#This Row],[quantity]]&gt;=6,"Bulk Order","-")</f>
        <v>-</v>
      </c>
    </row>
    <row r="8029" spans="1:16" ht="14.25" customHeight="1" x14ac:dyDescent="0.3">
      <c r="A8029" s="6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1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/>
      <c r="N8029" s="1" t="s">
        <v>48</v>
      </c>
      <c r="O8029" s="7">
        <f t="shared" si="252"/>
        <v>1127.4139</v>
      </c>
      <c r="P8029" s="1" t="str">
        <f>IF(Table1[[#This Row],[quantity]]&gt;=6,"Bulk Order","-")</f>
        <v>Bulk Order</v>
      </c>
    </row>
    <row r="8030" spans="1:16" ht="14.25" customHeight="1" x14ac:dyDescent="0.3">
      <c r="A8030" s="6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1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/>
      <c r="N8030" s="1" t="s">
        <v>39</v>
      </c>
      <c r="O8030" s="7">
        <f t="shared" si="252"/>
        <v>2312.982</v>
      </c>
      <c r="P8030" s="1" t="str">
        <f>IF(Table1[[#This Row],[quantity]]&gt;=6,"Bulk Order","-")</f>
        <v>-</v>
      </c>
    </row>
    <row r="8031" spans="1:16" ht="14.25" customHeight="1" x14ac:dyDescent="0.3">
      <c r="A8031" s="6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1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/>
      <c r="N8031" s="1" t="s">
        <v>28</v>
      </c>
      <c r="O8031" s="7">
        <f t="shared" si="252"/>
        <v>143.24789999999999</v>
      </c>
      <c r="P8031" s="1" t="str">
        <f>IF(Table1[[#This Row],[quantity]]&gt;=6,"Bulk Order","-")</f>
        <v>Bulk Order</v>
      </c>
    </row>
    <row r="8032" spans="1:16" ht="14.25" customHeight="1" x14ac:dyDescent="0.3">
      <c r="A8032" s="6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1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/>
      <c r="N8032" s="1" t="s">
        <v>48</v>
      </c>
      <c r="O8032" s="7">
        <f t="shared" si="252"/>
        <v>1873.2691999999997</v>
      </c>
      <c r="P8032" s="1" t="str">
        <f>IF(Table1[[#This Row],[quantity]]&gt;=6,"Bulk Order","-")</f>
        <v>-</v>
      </c>
    </row>
    <row r="8033" spans="1:16" ht="14.25" customHeight="1" x14ac:dyDescent="0.3">
      <c r="A8033" s="6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1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/>
      <c r="N8033" s="1" t="s">
        <v>28</v>
      </c>
      <c r="O8033" s="7">
        <f t="shared" si="252"/>
        <v>2395.75</v>
      </c>
      <c r="P8033" s="1" t="str">
        <f>IF(Table1[[#This Row],[quantity]]&gt;=6,"Bulk Order","-")</f>
        <v>-</v>
      </c>
    </row>
    <row r="8034" spans="1:16" ht="14.25" customHeight="1" x14ac:dyDescent="0.3">
      <c r="A8034" s="6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1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/>
      <c r="N8034" s="1" t="s">
        <v>48</v>
      </c>
      <c r="O8034" s="7">
        <f t="shared" si="252"/>
        <v>2267.8200000000002</v>
      </c>
      <c r="P8034" s="1" t="str">
        <f>IF(Table1[[#This Row],[quantity]]&gt;=6,"Bulk Order","-")</f>
        <v>Bulk Order</v>
      </c>
    </row>
    <row r="8035" spans="1:16" ht="14.25" customHeight="1" x14ac:dyDescent="0.3">
      <c r="A8035" s="6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1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/>
      <c r="N8035" s="1" t="s">
        <v>17</v>
      </c>
      <c r="O8035" s="7">
        <f t="shared" si="252"/>
        <v>1666.8795</v>
      </c>
      <c r="P8035" s="1" t="str">
        <f>IF(Table1[[#This Row],[quantity]]&gt;=6,"Bulk Order","-")</f>
        <v>-</v>
      </c>
    </row>
    <row r="8036" spans="1:16" ht="14.25" customHeight="1" x14ac:dyDescent="0.3">
      <c r="A8036" s="6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1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/>
      <c r="N8036" s="1" t="s">
        <v>23</v>
      </c>
      <c r="O8036" s="7">
        <f t="shared" si="252"/>
        <v>1411.3569</v>
      </c>
      <c r="P8036" s="1" t="str">
        <f>IF(Table1[[#This Row],[quantity]]&gt;=6,"Bulk Order","-")</f>
        <v>-</v>
      </c>
    </row>
    <row r="8037" spans="1:16" ht="14.25" customHeight="1" x14ac:dyDescent="0.3">
      <c r="A8037" s="6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1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/>
      <c r="N8037" s="1" t="s">
        <v>23</v>
      </c>
      <c r="O8037" s="7">
        <f t="shared" si="252"/>
        <v>548.38850000000002</v>
      </c>
      <c r="P8037" s="1" t="str">
        <f>IF(Table1[[#This Row],[quantity]]&gt;=6,"Bulk Order","-")</f>
        <v>Bulk Order</v>
      </c>
    </row>
    <row r="8038" spans="1:16" ht="14.25" customHeight="1" x14ac:dyDescent="0.3">
      <c r="A8038" s="6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1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/>
      <c r="N8038" s="1" t="s">
        <v>34</v>
      </c>
      <c r="O8038" s="7">
        <f t="shared" si="252"/>
        <v>3498.2478000000001</v>
      </c>
      <c r="P8038" s="1" t="str">
        <f>IF(Table1[[#This Row],[quantity]]&gt;=6,"Bulk Order","-")</f>
        <v>Bulk Order</v>
      </c>
    </row>
    <row r="8039" spans="1:16" ht="14.25" customHeight="1" x14ac:dyDescent="0.3">
      <c r="A8039" s="6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1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/>
      <c r="N8039" s="1" t="s">
        <v>39</v>
      </c>
      <c r="O8039" s="7">
        <f t="shared" si="252"/>
        <v>3176.3269999999998</v>
      </c>
      <c r="P8039" s="1" t="str">
        <f>IF(Table1[[#This Row],[quantity]]&gt;=6,"Bulk Order","-")</f>
        <v>-</v>
      </c>
    </row>
    <row r="8040" spans="1:16" ht="14.25" customHeight="1" x14ac:dyDescent="0.3">
      <c r="A8040" s="6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1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/>
      <c r="N8040" s="1" t="s">
        <v>28</v>
      </c>
      <c r="O8040" s="7">
        <f t="shared" si="252"/>
        <v>2420.4459000000002</v>
      </c>
      <c r="P8040" s="1" t="str">
        <f>IF(Table1[[#This Row],[quantity]]&gt;=6,"Bulk Order","-")</f>
        <v>-</v>
      </c>
    </row>
    <row r="8041" spans="1:16" ht="14.25" customHeight="1" x14ac:dyDescent="0.3">
      <c r="A8041" s="6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1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/>
      <c r="N8041" s="1" t="s">
        <v>17</v>
      </c>
      <c r="O8041" s="7">
        <f t="shared" si="252"/>
        <v>972.76700000000005</v>
      </c>
      <c r="P8041" s="1" t="str">
        <f>IF(Table1[[#This Row],[quantity]]&gt;=6,"Bulk Order","-")</f>
        <v>Bulk Order</v>
      </c>
    </row>
    <row r="8042" spans="1:16" ht="14.25" customHeight="1" x14ac:dyDescent="0.3">
      <c r="A8042" s="6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1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/>
      <c r="N8042" s="1" t="s">
        <v>48</v>
      </c>
      <c r="O8042" s="7">
        <f t="shared" si="252"/>
        <v>2344.41</v>
      </c>
      <c r="P8042" s="1" t="str">
        <f>IF(Table1[[#This Row],[quantity]]&gt;=6,"Bulk Order","-")</f>
        <v>Bulk Order</v>
      </c>
    </row>
    <row r="8043" spans="1:16" ht="14.25" customHeight="1" x14ac:dyDescent="0.3">
      <c r="A8043" s="6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1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/>
      <c r="N8043" s="1" t="s">
        <v>39</v>
      </c>
      <c r="O8043" s="7">
        <f t="shared" si="252"/>
        <v>2512.0070999999998</v>
      </c>
      <c r="P8043" s="1" t="str">
        <f>IF(Table1[[#This Row],[quantity]]&gt;=6,"Bulk Order","-")</f>
        <v>Bulk Order</v>
      </c>
    </row>
    <row r="8044" spans="1:16" ht="14.25" customHeight="1" x14ac:dyDescent="0.3">
      <c r="A8044" s="6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1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/>
      <c r="N8044" s="1" t="s">
        <v>34</v>
      </c>
      <c r="O8044" s="7">
        <f t="shared" si="252"/>
        <v>2685.6752999999999</v>
      </c>
      <c r="P8044" s="1" t="str">
        <f>IF(Table1[[#This Row],[quantity]]&gt;=6,"Bulk Order","-")</f>
        <v>Bulk Order</v>
      </c>
    </row>
    <row r="8045" spans="1:16" ht="14.25" customHeight="1" x14ac:dyDescent="0.3">
      <c r="A8045" s="6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1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/>
      <c r="N8045" s="1" t="s">
        <v>28</v>
      </c>
      <c r="O8045" s="7">
        <f t="shared" si="252"/>
        <v>4091.8590000000004</v>
      </c>
      <c r="P8045" s="1" t="str">
        <f>IF(Table1[[#This Row],[quantity]]&gt;=6,"Bulk Order","-")</f>
        <v>-</v>
      </c>
    </row>
    <row r="8046" spans="1:16" ht="14.25" customHeight="1" x14ac:dyDescent="0.3">
      <c r="A8046" s="6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1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/>
      <c r="N8046" s="1" t="s">
        <v>48</v>
      </c>
      <c r="O8046" s="7">
        <f t="shared" si="252"/>
        <v>1401.4292</v>
      </c>
      <c r="P8046" s="1" t="str">
        <f>IF(Table1[[#This Row],[quantity]]&gt;=6,"Bulk Order","-")</f>
        <v>-</v>
      </c>
    </row>
    <row r="8047" spans="1:16" ht="14.25" customHeight="1" x14ac:dyDescent="0.3">
      <c r="A8047" s="6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1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/>
      <c r="N8047" s="1" t="s">
        <v>39</v>
      </c>
      <c r="O8047" s="7">
        <f t="shared" si="252"/>
        <v>2189.107</v>
      </c>
      <c r="P8047" s="1" t="str">
        <f>IF(Table1[[#This Row],[quantity]]&gt;=6,"Bulk Order","-")</f>
        <v>Bulk Order</v>
      </c>
    </row>
    <row r="8048" spans="1:16" ht="14.25" customHeight="1" x14ac:dyDescent="0.3">
      <c r="A8048" s="6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1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/>
      <c r="N8048" s="1" t="s">
        <v>39</v>
      </c>
      <c r="O8048" s="7">
        <f t="shared" si="252"/>
        <v>3167.9423999999999</v>
      </c>
      <c r="P8048" s="1" t="str">
        <f>IF(Table1[[#This Row],[quantity]]&gt;=6,"Bulk Order","-")</f>
        <v>-</v>
      </c>
    </row>
    <row r="8049" spans="1:16" ht="14.25" customHeight="1" x14ac:dyDescent="0.3">
      <c r="A8049" s="6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1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/>
      <c r="N8049" s="1" t="s">
        <v>34</v>
      </c>
      <c r="O8049" s="7">
        <f t="shared" si="252"/>
        <v>2001.6348</v>
      </c>
      <c r="P8049" s="1" t="str">
        <f>IF(Table1[[#This Row],[quantity]]&gt;=6,"Bulk Order","-")</f>
        <v>Bulk Order</v>
      </c>
    </row>
    <row r="8050" spans="1:16" ht="14.25" customHeight="1" x14ac:dyDescent="0.3">
      <c r="A8050" s="6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1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/>
      <c r="N8050" s="1" t="s">
        <v>48</v>
      </c>
      <c r="O8050" s="7">
        <f t="shared" si="252"/>
        <v>2016.2250000000001</v>
      </c>
      <c r="P8050" s="1" t="str">
        <f>IF(Table1[[#This Row],[quantity]]&gt;=6,"Bulk Order","-")</f>
        <v>Bulk Order</v>
      </c>
    </row>
    <row r="8051" spans="1:16" ht="14.25" customHeight="1" x14ac:dyDescent="0.3">
      <c r="A8051" s="6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1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/>
      <c r="N8051" s="1" t="s">
        <v>48</v>
      </c>
      <c r="O8051" s="7">
        <f t="shared" si="252"/>
        <v>2379.8215</v>
      </c>
      <c r="P8051" s="1" t="str">
        <f>IF(Table1[[#This Row],[quantity]]&gt;=6,"Bulk Order","-")</f>
        <v>-</v>
      </c>
    </row>
    <row r="8052" spans="1:16" ht="14.25" customHeight="1" x14ac:dyDescent="0.3">
      <c r="A8052" s="6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1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/>
      <c r="N8052" s="1" t="s">
        <v>17</v>
      </c>
      <c r="O8052" s="7">
        <f t="shared" si="252"/>
        <v>2643.3018000000002</v>
      </c>
      <c r="P8052" s="1" t="str">
        <f>IF(Table1[[#This Row],[quantity]]&gt;=6,"Bulk Order","-")</f>
        <v>Bulk Order</v>
      </c>
    </row>
    <row r="8053" spans="1:16" ht="14.25" customHeight="1" x14ac:dyDescent="0.3">
      <c r="A8053" s="6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1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/>
      <c r="N8053" s="1" t="s">
        <v>48</v>
      </c>
      <c r="O8053" s="7">
        <f t="shared" si="252"/>
        <v>4450.7188999999998</v>
      </c>
      <c r="P8053" s="1" t="str">
        <f>IF(Table1[[#This Row],[quantity]]&gt;=6,"Bulk Order","-")</f>
        <v>Bulk Order</v>
      </c>
    </row>
    <row r="8054" spans="1:16" ht="14.25" customHeight="1" x14ac:dyDescent="0.3">
      <c r="A8054" s="6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1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/>
      <c r="N8054" s="1" t="s">
        <v>34</v>
      </c>
      <c r="O8054" s="7">
        <f t="shared" si="252"/>
        <v>489.76499999999999</v>
      </c>
      <c r="P8054" s="1" t="str">
        <f>IF(Table1[[#This Row],[quantity]]&gt;=6,"Bulk Order","-")</f>
        <v>Bulk Order</v>
      </c>
    </row>
    <row r="8055" spans="1:16" ht="14.25" customHeight="1" x14ac:dyDescent="0.3">
      <c r="A8055" s="6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1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/>
      <c r="N8055" s="1" t="s">
        <v>23</v>
      </c>
      <c r="O8055" s="7">
        <f t="shared" si="252"/>
        <v>2165.2350000000001</v>
      </c>
      <c r="P8055" s="1" t="str">
        <f>IF(Table1[[#This Row],[quantity]]&gt;=6,"Bulk Order","-")</f>
        <v>-</v>
      </c>
    </row>
    <row r="8056" spans="1:16" ht="14.25" customHeight="1" x14ac:dyDescent="0.3">
      <c r="A8056" s="6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1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/>
      <c r="N8056" s="1" t="s">
        <v>23</v>
      </c>
      <c r="O8056" s="7">
        <f t="shared" si="252"/>
        <v>4416.192</v>
      </c>
      <c r="P8056" s="1" t="str">
        <f>IF(Table1[[#This Row],[quantity]]&gt;=6,"Bulk Order","-")</f>
        <v>-</v>
      </c>
    </row>
    <row r="8057" spans="1:16" ht="14.25" customHeight="1" x14ac:dyDescent="0.3">
      <c r="A8057" s="6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1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/>
      <c r="N8057" s="1" t="s">
        <v>17</v>
      </c>
      <c r="O8057" s="7">
        <f t="shared" si="252"/>
        <v>707.01390000000004</v>
      </c>
      <c r="P8057" s="1" t="str">
        <f>IF(Table1[[#This Row],[quantity]]&gt;=6,"Bulk Order","-")</f>
        <v>Bulk Order</v>
      </c>
    </row>
    <row r="8058" spans="1:16" ht="14.25" customHeight="1" x14ac:dyDescent="0.3">
      <c r="A8058" s="6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1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/>
      <c r="N8058" s="1" t="s">
        <v>23</v>
      </c>
      <c r="O8058" s="7">
        <f t="shared" si="252"/>
        <v>1698.4080000000001</v>
      </c>
      <c r="P8058" s="1" t="str">
        <f>IF(Table1[[#This Row],[quantity]]&gt;=6,"Bulk Order","-")</f>
        <v>Bulk Order</v>
      </c>
    </row>
    <row r="8059" spans="1:16" ht="14.25" customHeight="1" x14ac:dyDescent="0.3">
      <c r="A8059" s="6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1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/>
      <c r="N8059" s="1" t="s">
        <v>23</v>
      </c>
      <c r="O8059" s="7">
        <f t="shared" si="252"/>
        <v>391.6377</v>
      </c>
      <c r="P8059" s="1" t="str">
        <f>IF(Table1[[#This Row],[quantity]]&gt;=6,"Bulk Order","-")</f>
        <v>-</v>
      </c>
    </row>
    <row r="8060" spans="1:16" ht="14.25" customHeight="1" x14ac:dyDescent="0.3">
      <c r="A8060" s="6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1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/>
      <c r="N8060" s="1" t="s">
        <v>23</v>
      </c>
      <c r="O8060" s="7">
        <f t="shared" si="252"/>
        <v>636.34910000000002</v>
      </c>
      <c r="P8060" s="1" t="str">
        <f>IF(Table1[[#This Row],[quantity]]&gt;=6,"Bulk Order","-")</f>
        <v>-</v>
      </c>
    </row>
    <row r="8061" spans="1:16" ht="14.25" customHeight="1" x14ac:dyDescent="0.3">
      <c r="A8061" s="6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1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/>
      <c r="N8061" s="1" t="s">
        <v>48</v>
      </c>
      <c r="O8061" s="7">
        <f t="shared" si="252"/>
        <v>4484.8386</v>
      </c>
      <c r="P8061" s="1" t="str">
        <f>IF(Table1[[#This Row],[quantity]]&gt;=6,"Bulk Order","-")</f>
        <v>-</v>
      </c>
    </row>
    <row r="8062" spans="1:16" ht="14.25" customHeight="1" x14ac:dyDescent="0.3">
      <c r="A8062" s="6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1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/>
      <c r="N8062" s="1" t="s">
        <v>39</v>
      </c>
      <c r="O8062" s="7">
        <f t="shared" si="252"/>
        <v>2057.652</v>
      </c>
      <c r="P8062" s="1" t="str">
        <f>IF(Table1[[#This Row],[quantity]]&gt;=6,"Bulk Order","-")</f>
        <v>-</v>
      </c>
    </row>
    <row r="8063" spans="1:16" ht="14.25" customHeight="1" x14ac:dyDescent="0.3">
      <c r="A8063" s="6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1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/>
      <c r="N8063" s="1" t="s">
        <v>34</v>
      </c>
      <c r="O8063" s="7">
        <f t="shared" si="252"/>
        <v>2640.8632000000002</v>
      </c>
      <c r="P8063" s="1" t="str">
        <f>IF(Table1[[#This Row],[quantity]]&gt;=6,"Bulk Order","-")</f>
        <v>-</v>
      </c>
    </row>
    <row r="8064" spans="1:16" ht="14.25" customHeight="1" x14ac:dyDescent="0.3">
      <c r="A8064" s="6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1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/>
      <c r="N8064" s="1" t="s">
        <v>28</v>
      </c>
      <c r="O8064" s="7">
        <f t="shared" si="252"/>
        <v>765.06639999999993</v>
      </c>
      <c r="P8064" s="1" t="str">
        <f>IF(Table1[[#This Row],[quantity]]&gt;=6,"Bulk Order","-")</f>
        <v>-</v>
      </c>
    </row>
    <row r="8065" spans="1:16" ht="14.25" customHeight="1" x14ac:dyDescent="0.3">
      <c r="A8065" s="6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1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/>
      <c r="N8065" s="1" t="s">
        <v>28</v>
      </c>
      <c r="O8065" s="7">
        <f t="shared" si="252"/>
        <v>130.75020000000001</v>
      </c>
      <c r="P8065" s="1" t="str">
        <f>IF(Table1[[#This Row],[quantity]]&gt;=6,"Bulk Order","-")</f>
        <v>Bulk Order</v>
      </c>
    </row>
    <row r="8066" spans="1:16" ht="14.25" customHeight="1" x14ac:dyDescent="0.3">
      <c r="A8066" s="6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1"/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/>
      <c r="N8066" s="1" t="s">
        <v>34</v>
      </c>
      <c r="O8066" s="7">
        <f t="shared" si="252"/>
        <v>4106.3004000000001</v>
      </c>
      <c r="P8066" s="1" t="str">
        <f>IF(Table1[[#This Row],[quantity]]&gt;=6,"Bulk Order","-")</f>
        <v>-</v>
      </c>
    </row>
    <row r="8067" spans="1:16" ht="14.25" customHeight="1" x14ac:dyDescent="0.3">
      <c r="A8067" s="6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ref="F8067:F8130" si="253">D8067*E8067</f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/>
      <c r="N8067" s="1" t="s">
        <v>34</v>
      </c>
      <c r="O8067" s="7">
        <f t="shared" ref="O8067:O8130" si="254">D8067-F8067</f>
        <v>1778.3146999999999</v>
      </c>
      <c r="P8067" s="1" t="str">
        <f>IF(Table1[[#This Row],[quantity]]&gt;=6,"Bulk Order","-")</f>
        <v>-</v>
      </c>
    </row>
    <row r="8068" spans="1:16" ht="14.25" customHeight="1" x14ac:dyDescent="0.3">
      <c r="A8068" s="6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3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/>
      <c r="N8068" s="1" t="s">
        <v>28</v>
      </c>
      <c r="O8068" s="7">
        <f t="shared" si="254"/>
        <v>178.14599999999999</v>
      </c>
      <c r="P8068" s="1" t="str">
        <f>IF(Table1[[#This Row],[quantity]]&gt;=6,"Bulk Order","-")</f>
        <v>Bulk Order</v>
      </c>
    </row>
    <row r="8069" spans="1:16" ht="14.25" customHeight="1" x14ac:dyDescent="0.3">
      <c r="A8069" s="6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3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/>
      <c r="N8069" s="1" t="s">
        <v>28</v>
      </c>
      <c r="O8069" s="7">
        <f t="shared" si="254"/>
        <v>4118.8418000000001</v>
      </c>
      <c r="P8069" s="1" t="str">
        <f>IF(Table1[[#This Row],[quantity]]&gt;=6,"Bulk Order","-")</f>
        <v>-</v>
      </c>
    </row>
    <row r="8070" spans="1:16" ht="14.25" customHeight="1" x14ac:dyDescent="0.3">
      <c r="A8070" s="6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3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/>
      <c r="N8070" s="1" t="s">
        <v>28</v>
      </c>
      <c r="O8070" s="7">
        <f t="shared" si="254"/>
        <v>1908.9223999999999</v>
      </c>
      <c r="P8070" s="1" t="str">
        <f>IF(Table1[[#This Row],[quantity]]&gt;=6,"Bulk Order","-")</f>
        <v>Bulk Order</v>
      </c>
    </row>
    <row r="8071" spans="1:16" ht="14.25" customHeight="1" x14ac:dyDescent="0.3">
      <c r="A8071" s="6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3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/>
      <c r="N8071" s="1" t="s">
        <v>17</v>
      </c>
      <c r="O8071" s="7">
        <f t="shared" si="254"/>
        <v>2018.3856999999998</v>
      </c>
      <c r="P8071" s="1" t="str">
        <f>IF(Table1[[#This Row],[quantity]]&gt;=6,"Bulk Order","-")</f>
        <v>-</v>
      </c>
    </row>
    <row r="8072" spans="1:16" ht="14.25" customHeight="1" x14ac:dyDescent="0.3">
      <c r="A8072" s="6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3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/>
      <c r="N8072" s="1" t="s">
        <v>34</v>
      </c>
      <c r="O8072" s="7">
        <f t="shared" si="254"/>
        <v>3111.0552000000002</v>
      </c>
      <c r="P8072" s="1" t="str">
        <f>IF(Table1[[#This Row],[quantity]]&gt;=6,"Bulk Order","-")</f>
        <v>Bulk Order</v>
      </c>
    </row>
    <row r="8073" spans="1:16" ht="14.25" customHeight="1" x14ac:dyDescent="0.3">
      <c r="A8073" s="6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3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/>
      <c r="N8073" s="1" t="s">
        <v>23</v>
      </c>
      <c r="O8073" s="7">
        <f t="shared" si="254"/>
        <v>76.30149999999999</v>
      </c>
      <c r="P8073" s="1" t="str">
        <f>IF(Table1[[#This Row],[quantity]]&gt;=6,"Bulk Order","-")</f>
        <v>-</v>
      </c>
    </row>
    <row r="8074" spans="1:16" ht="14.25" customHeight="1" x14ac:dyDescent="0.3">
      <c r="A8074" s="6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3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/>
      <c r="N8074" s="1" t="s">
        <v>17</v>
      </c>
      <c r="O8074" s="7">
        <f t="shared" si="254"/>
        <v>2484.3508000000002</v>
      </c>
      <c r="P8074" s="1" t="str">
        <f>IF(Table1[[#This Row],[quantity]]&gt;=6,"Bulk Order","-")</f>
        <v>-</v>
      </c>
    </row>
    <row r="8075" spans="1:16" ht="14.25" customHeight="1" x14ac:dyDescent="0.3">
      <c r="A8075" s="6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3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/>
      <c r="N8075" s="1" t="s">
        <v>48</v>
      </c>
      <c r="O8075" s="7">
        <f t="shared" si="254"/>
        <v>2961.5571</v>
      </c>
      <c r="P8075" s="1" t="str">
        <f>IF(Table1[[#This Row],[quantity]]&gt;=6,"Bulk Order","-")</f>
        <v>Bulk Order</v>
      </c>
    </row>
    <row r="8076" spans="1:16" ht="14.25" customHeight="1" x14ac:dyDescent="0.3">
      <c r="A8076" s="6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3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/>
      <c r="N8076" s="1" t="s">
        <v>17</v>
      </c>
      <c r="O8076" s="7">
        <f t="shared" si="254"/>
        <v>1446.2150999999999</v>
      </c>
      <c r="P8076" s="1" t="str">
        <f>IF(Table1[[#This Row],[quantity]]&gt;=6,"Bulk Order","-")</f>
        <v>Bulk Order</v>
      </c>
    </row>
    <row r="8077" spans="1:16" ht="14.25" customHeight="1" x14ac:dyDescent="0.3">
      <c r="A8077" s="6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3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/>
      <c r="N8077" s="1" t="s">
        <v>39</v>
      </c>
      <c r="O8077" s="7">
        <f t="shared" si="254"/>
        <v>1867.4058</v>
      </c>
      <c r="P8077" s="1" t="str">
        <f>IF(Table1[[#This Row],[quantity]]&gt;=6,"Bulk Order","-")</f>
        <v>Bulk Order</v>
      </c>
    </row>
    <row r="8078" spans="1:16" ht="14.25" customHeight="1" x14ac:dyDescent="0.3">
      <c r="A8078" s="6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3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/>
      <c r="N8078" s="1" t="s">
        <v>34</v>
      </c>
      <c r="O8078" s="7">
        <f t="shared" si="254"/>
        <v>1832.4548</v>
      </c>
      <c r="P8078" s="1" t="str">
        <f>IF(Table1[[#This Row],[quantity]]&gt;=6,"Bulk Order","-")</f>
        <v>-</v>
      </c>
    </row>
    <row r="8079" spans="1:16" ht="14.25" customHeight="1" x14ac:dyDescent="0.3">
      <c r="A8079" s="6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3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/>
      <c r="N8079" s="1" t="s">
        <v>48</v>
      </c>
      <c r="O8079" s="7">
        <f t="shared" si="254"/>
        <v>3002.1846999999998</v>
      </c>
      <c r="P8079" s="1" t="str">
        <f>IF(Table1[[#This Row],[quantity]]&gt;=6,"Bulk Order","-")</f>
        <v>Bulk Order</v>
      </c>
    </row>
    <row r="8080" spans="1:16" ht="14.25" customHeight="1" x14ac:dyDescent="0.3">
      <c r="A8080" s="6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3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/>
      <c r="N8080" s="1" t="s">
        <v>28</v>
      </c>
      <c r="O8080" s="7">
        <f t="shared" si="254"/>
        <v>780.59780000000001</v>
      </c>
      <c r="P8080" s="1" t="str">
        <f>IF(Table1[[#This Row],[quantity]]&gt;=6,"Bulk Order","-")</f>
        <v>Bulk Order</v>
      </c>
    </row>
    <row r="8081" spans="1:16" ht="14.25" customHeight="1" x14ac:dyDescent="0.3">
      <c r="A8081" s="6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3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/>
      <c r="N8081" s="1" t="s">
        <v>39</v>
      </c>
      <c r="O8081" s="7">
        <f t="shared" si="254"/>
        <v>2883.5855999999999</v>
      </c>
      <c r="P8081" s="1" t="str">
        <f>IF(Table1[[#This Row],[quantity]]&gt;=6,"Bulk Order","-")</f>
        <v>Bulk Order</v>
      </c>
    </row>
    <row r="8082" spans="1:16" ht="14.25" customHeight="1" x14ac:dyDescent="0.3">
      <c r="A8082" s="6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3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/>
      <c r="N8082" s="1" t="s">
        <v>23</v>
      </c>
      <c r="O8082" s="7">
        <f t="shared" si="254"/>
        <v>3086.5380000000005</v>
      </c>
      <c r="P8082" s="1" t="str">
        <f>IF(Table1[[#This Row],[quantity]]&gt;=6,"Bulk Order","-")</f>
        <v>-</v>
      </c>
    </row>
    <row r="8083" spans="1:16" ht="14.25" customHeight="1" x14ac:dyDescent="0.3">
      <c r="A8083" s="6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3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/>
      <c r="N8083" s="1" t="s">
        <v>23</v>
      </c>
      <c r="O8083" s="7">
        <f t="shared" si="254"/>
        <v>611.79110000000003</v>
      </c>
      <c r="P8083" s="1" t="str">
        <f>IF(Table1[[#This Row],[quantity]]&gt;=6,"Bulk Order","-")</f>
        <v>Bulk Order</v>
      </c>
    </row>
    <row r="8084" spans="1:16" ht="14.25" customHeight="1" x14ac:dyDescent="0.3">
      <c r="A8084" s="6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3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/>
      <c r="N8084" s="1" t="s">
        <v>48</v>
      </c>
      <c r="O8084" s="7">
        <f t="shared" si="254"/>
        <v>2678.0994000000001</v>
      </c>
      <c r="P8084" s="1" t="str">
        <f>IF(Table1[[#This Row],[quantity]]&gt;=6,"Bulk Order","-")</f>
        <v>Bulk Order</v>
      </c>
    </row>
    <row r="8085" spans="1:16" ht="14.25" customHeight="1" x14ac:dyDescent="0.3">
      <c r="A8085" s="6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3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/>
      <c r="N8085" s="1" t="s">
        <v>48</v>
      </c>
      <c r="O8085" s="7">
        <f t="shared" si="254"/>
        <v>2011.5151999999998</v>
      </c>
      <c r="P8085" s="1" t="str">
        <f>IF(Table1[[#This Row],[quantity]]&gt;=6,"Bulk Order","-")</f>
        <v>Bulk Order</v>
      </c>
    </row>
    <row r="8086" spans="1:16" ht="14.25" customHeight="1" x14ac:dyDescent="0.3">
      <c r="A8086" s="6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3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/>
      <c r="N8086" s="1" t="s">
        <v>39</v>
      </c>
      <c r="O8086" s="7">
        <f t="shared" si="254"/>
        <v>1839.8016</v>
      </c>
      <c r="P8086" s="1" t="str">
        <f>IF(Table1[[#This Row],[quantity]]&gt;=6,"Bulk Order","-")</f>
        <v>-</v>
      </c>
    </row>
    <row r="8087" spans="1:16" ht="14.25" customHeight="1" x14ac:dyDescent="0.3">
      <c r="A8087" s="6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3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/>
      <c r="N8087" s="1" t="s">
        <v>34</v>
      </c>
      <c r="O8087" s="7">
        <f t="shared" si="254"/>
        <v>2910.0335999999998</v>
      </c>
      <c r="P8087" s="1" t="str">
        <f>IF(Table1[[#This Row],[quantity]]&gt;=6,"Bulk Order","-")</f>
        <v>Bulk Order</v>
      </c>
    </row>
    <row r="8088" spans="1:16" ht="14.25" customHeight="1" x14ac:dyDescent="0.3">
      <c r="A8088" s="6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3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/>
      <c r="N8088" s="1" t="s">
        <v>48</v>
      </c>
      <c r="O8088" s="7">
        <f t="shared" si="254"/>
        <v>417.78179999999998</v>
      </c>
      <c r="P8088" s="1" t="str">
        <f>IF(Table1[[#This Row],[quantity]]&gt;=6,"Bulk Order","-")</f>
        <v>Bulk Order</v>
      </c>
    </row>
    <row r="8089" spans="1:16" ht="14.25" customHeight="1" x14ac:dyDescent="0.3">
      <c r="A8089" s="6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3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/>
      <c r="N8089" s="1" t="s">
        <v>17</v>
      </c>
      <c r="O8089" s="7">
        <f t="shared" si="254"/>
        <v>910.90020000000004</v>
      </c>
      <c r="P8089" s="1" t="str">
        <f>IF(Table1[[#This Row],[quantity]]&gt;=6,"Bulk Order","-")</f>
        <v>-</v>
      </c>
    </row>
    <row r="8090" spans="1:16" ht="14.25" customHeight="1" x14ac:dyDescent="0.3">
      <c r="A8090" s="6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3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/>
      <c r="N8090" s="1" t="s">
        <v>17</v>
      </c>
      <c r="O8090" s="7">
        <f t="shared" si="254"/>
        <v>974.66880000000003</v>
      </c>
      <c r="P8090" s="1" t="str">
        <f>IF(Table1[[#This Row],[quantity]]&gt;=6,"Bulk Order","-")</f>
        <v>-</v>
      </c>
    </row>
    <row r="8091" spans="1:16" ht="14.25" customHeight="1" x14ac:dyDescent="0.3">
      <c r="A8091" s="6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3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/>
      <c r="N8091" s="1" t="s">
        <v>17</v>
      </c>
      <c r="O8091" s="7">
        <f t="shared" si="254"/>
        <v>1975.0230000000001</v>
      </c>
      <c r="P8091" s="1" t="str">
        <f>IF(Table1[[#This Row],[quantity]]&gt;=6,"Bulk Order","-")</f>
        <v>-</v>
      </c>
    </row>
    <row r="8092" spans="1:16" ht="14.25" customHeight="1" x14ac:dyDescent="0.3">
      <c r="A8092" s="6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3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/>
      <c r="N8092" s="1" t="s">
        <v>34</v>
      </c>
      <c r="O8092" s="7">
        <f t="shared" si="254"/>
        <v>1256.9690000000001</v>
      </c>
      <c r="P8092" s="1" t="str">
        <f>IF(Table1[[#This Row],[quantity]]&gt;=6,"Bulk Order","-")</f>
        <v>-</v>
      </c>
    </row>
    <row r="8093" spans="1:16" ht="14.25" customHeight="1" x14ac:dyDescent="0.3">
      <c r="A8093" s="6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3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/>
      <c r="N8093" s="1" t="s">
        <v>28</v>
      </c>
      <c r="O8093" s="7">
        <f t="shared" si="254"/>
        <v>1444.0440000000001</v>
      </c>
      <c r="P8093" s="1" t="str">
        <f>IF(Table1[[#This Row],[quantity]]&gt;=6,"Bulk Order","-")</f>
        <v>Bulk Order</v>
      </c>
    </row>
    <row r="8094" spans="1:16" ht="14.25" customHeight="1" x14ac:dyDescent="0.3">
      <c r="A8094" s="6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3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/>
      <c r="N8094" s="1" t="s">
        <v>48</v>
      </c>
      <c r="O8094" s="7">
        <f t="shared" si="254"/>
        <v>1010.99</v>
      </c>
      <c r="P8094" s="1" t="str">
        <f>IF(Table1[[#This Row],[quantity]]&gt;=6,"Bulk Order","-")</f>
        <v>-</v>
      </c>
    </row>
    <row r="8095" spans="1:16" ht="14.25" customHeight="1" x14ac:dyDescent="0.3">
      <c r="A8095" s="6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3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/>
      <c r="N8095" s="1" t="s">
        <v>17</v>
      </c>
      <c r="O8095" s="7">
        <f t="shared" si="254"/>
        <v>2134.3872000000001</v>
      </c>
      <c r="P8095" s="1" t="str">
        <f>IF(Table1[[#This Row],[quantity]]&gt;=6,"Bulk Order","-")</f>
        <v>Bulk Order</v>
      </c>
    </row>
    <row r="8096" spans="1:16" ht="14.25" customHeight="1" x14ac:dyDescent="0.3">
      <c r="A8096" s="6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3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/>
      <c r="N8096" s="1" t="s">
        <v>23</v>
      </c>
      <c r="O8096" s="7">
        <f t="shared" si="254"/>
        <v>291.01800000000003</v>
      </c>
      <c r="P8096" s="1" t="str">
        <f>IF(Table1[[#This Row],[quantity]]&gt;=6,"Bulk Order","-")</f>
        <v>Bulk Order</v>
      </c>
    </row>
    <row r="8097" spans="1:16" ht="14.25" customHeight="1" x14ac:dyDescent="0.3">
      <c r="A8097" s="6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3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/>
      <c r="N8097" s="1" t="s">
        <v>34</v>
      </c>
      <c r="O8097" s="7">
        <f t="shared" si="254"/>
        <v>1758.8339999999998</v>
      </c>
      <c r="P8097" s="1" t="str">
        <f>IF(Table1[[#This Row],[quantity]]&gt;=6,"Bulk Order","-")</f>
        <v>-</v>
      </c>
    </row>
    <row r="8098" spans="1:16" ht="14.25" customHeight="1" x14ac:dyDescent="0.3">
      <c r="A8098" s="6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3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/>
      <c r="N8098" s="1" t="s">
        <v>28</v>
      </c>
      <c r="O8098" s="7">
        <f t="shared" si="254"/>
        <v>693.8546</v>
      </c>
      <c r="P8098" s="1" t="str">
        <f>IF(Table1[[#This Row],[quantity]]&gt;=6,"Bulk Order","-")</f>
        <v>-</v>
      </c>
    </row>
    <row r="8099" spans="1:16" ht="14.25" customHeight="1" x14ac:dyDescent="0.3">
      <c r="A8099" s="6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3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/>
      <c r="N8099" s="1" t="s">
        <v>48</v>
      </c>
      <c r="O8099" s="7">
        <f t="shared" si="254"/>
        <v>2683.9691000000003</v>
      </c>
      <c r="P8099" s="1" t="str">
        <f>IF(Table1[[#This Row],[quantity]]&gt;=6,"Bulk Order","-")</f>
        <v>Bulk Order</v>
      </c>
    </row>
    <row r="8100" spans="1:16" ht="14.25" customHeight="1" x14ac:dyDescent="0.3">
      <c r="A8100" s="6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3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/>
      <c r="N8100" s="1" t="s">
        <v>28</v>
      </c>
      <c r="O8100" s="7">
        <f t="shared" si="254"/>
        <v>2569.3419999999996</v>
      </c>
      <c r="P8100" s="1" t="str">
        <f>IF(Table1[[#This Row],[quantity]]&gt;=6,"Bulk Order","-")</f>
        <v>Bulk Order</v>
      </c>
    </row>
    <row r="8101" spans="1:16" ht="14.25" customHeight="1" x14ac:dyDescent="0.3">
      <c r="A8101" s="6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3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/>
      <c r="N8101" s="1" t="s">
        <v>17</v>
      </c>
      <c r="O8101" s="7">
        <f t="shared" si="254"/>
        <v>359.67700000000002</v>
      </c>
      <c r="P8101" s="1" t="str">
        <f>IF(Table1[[#This Row],[quantity]]&gt;=6,"Bulk Order","-")</f>
        <v>-</v>
      </c>
    </row>
    <row r="8102" spans="1:16" ht="14.25" customHeight="1" x14ac:dyDescent="0.3">
      <c r="A8102" s="6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3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/>
      <c r="N8102" s="1" t="s">
        <v>28</v>
      </c>
      <c r="O8102" s="7">
        <f t="shared" si="254"/>
        <v>2328.5471000000002</v>
      </c>
      <c r="P8102" s="1" t="str">
        <f>IF(Table1[[#This Row],[quantity]]&gt;=6,"Bulk Order","-")</f>
        <v>Bulk Order</v>
      </c>
    </row>
    <row r="8103" spans="1:16" ht="14.25" customHeight="1" x14ac:dyDescent="0.3">
      <c r="A8103" s="6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3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/>
      <c r="N8103" s="1" t="s">
        <v>23</v>
      </c>
      <c r="O8103" s="7">
        <f t="shared" si="254"/>
        <v>3276.9992000000002</v>
      </c>
      <c r="P8103" s="1" t="str">
        <f>IF(Table1[[#This Row],[quantity]]&gt;=6,"Bulk Order","-")</f>
        <v>Bulk Order</v>
      </c>
    </row>
    <row r="8104" spans="1:16" ht="14.25" customHeight="1" x14ac:dyDescent="0.3">
      <c r="A8104" s="6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3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/>
      <c r="N8104" s="1" t="s">
        <v>34</v>
      </c>
      <c r="O8104" s="7">
        <f t="shared" si="254"/>
        <v>3800.5109999999995</v>
      </c>
      <c r="P8104" s="1" t="str">
        <f>IF(Table1[[#This Row],[quantity]]&gt;=6,"Bulk Order","-")</f>
        <v>-</v>
      </c>
    </row>
    <row r="8105" spans="1:16" ht="14.25" customHeight="1" x14ac:dyDescent="0.3">
      <c r="A8105" s="6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3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/>
      <c r="N8105" s="1" t="s">
        <v>23</v>
      </c>
      <c r="O8105" s="7">
        <f t="shared" si="254"/>
        <v>2380.5818999999997</v>
      </c>
      <c r="P8105" s="1" t="str">
        <f>IF(Table1[[#This Row],[quantity]]&gt;=6,"Bulk Order","-")</f>
        <v>-</v>
      </c>
    </row>
    <row r="8106" spans="1:16" ht="14.25" customHeight="1" x14ac:dyDescent="0.3">
      <c r="A8106" s="6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3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/>
      <c r="N8106" s="1" t="s">
        <v>17</v>
      </c>
      <c r="O8106" s="7">
        <f t="shared" si="254"/>
        <v>1550.8402000000001</v>
      </c>
      <c r="P8106" s="1" t="str">
        <f>IF(Table1[[#This Row],[quantity]]&gt;=6,"Bulk Order","-")</f>
        <v>Bulk Order</v>
      </c>
    </row>
    <row r="8107" spans="1:16" ht="14.25" customHeight="1" x14ac:dyDescent="0.3">
      <c r="A8107" s="6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3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/>
      <c r="N8107" s="1" t="s">
        <v>48</v>
      </c>
      <c r="O8107" s="7">
        <f t="shared" si="254"/>
        <v>1191.1457</v>
      </c>
      <c r="P8107" s="1" t="str">
        <f>IF(Table1[[#This Row],[quantity]]&gt;=6,"Bulk Order","-")</f>
        <v>-</v>
      </c>
    </row>
    <row r="8108" spans="1:16" ht="14.25" customHeight="1" x14ac:dyDescent="0.3">
      <c r="A8108" s="6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3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/>
      <c r="N8108" s="1" t="s">
        <v>23</v>
      </c>
      <c r="O8108" s="7">
        <f t="shared" si="254"/>
        <v>1428.5735</v>
      </c>
      <c r="P8108" s="1" t="str">
        <f>IF(Table1[[#This Row],[quantity]]&gt;=6,"Bulk Order","-")</f>
        <v>-</v>
      </c>
    </row>
    <row r="8109" spans="1:16" ht="14.25" customHeight="1" x14ac:dyDescent="0.3">
      <c r="A8109" s="6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3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/>
      <c r="N8109" s="1" t="s">
        <v>23</v>
      </c>
      <c r="O8109" s="7">
        <f t="shared" si="254"/>
        <v>1582.0557000000001</v>
      </c>
      <c r="P8109" s="1" t="str">
        <f>IF(Table1[[#This Row],[quantity]]&gt;=6,"Bulk Order","-")</f>
        <v>Bulk Order</v>
      </c>
    </row>
    <row r="8110" spans="1:16" ht="14.25" customHeight="1" x14ac:dyDescent="0.3">
      <c r="A8110" s="6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3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/>
      <c r="N8110" s="1" t="s">
        <v>39</v>
      </c>
      <c r="O8110" s="7">
        <f t="shared" si="254"/>
        <v>1976.6827000000001</v>
      </c>
      <c r="P8110" s="1" t="str">
        <f>IF(Table1[[#This Row],[quantity]]&gt;=6,"Bulk Order","-")</f>
        <v>-</v>
      </c>
    </row>
    <row r="8111" spans="1:16" ht="14.25" customHeight="1" x14ac:dyDescent="0.3">
      <c r="A8111" s="6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3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/>
      <c r="N8111" s="1" t="s">
        <v>48</v>
      </c>
      <c r="O8111" s="7">
        <f t="shared" si="254"/>
        <v>2609.2199000000001</v>
      </c>
      <c r="P8111" s="1" t="str">
        <f>IF(Table1[[#This Row],[quantity]]&gt;=6,"Bulk Order","-")</f>
        <v>-</v>
      </c>
    </row>
    <row r="8112" spans="1:16" ht="14.25" customHeight="1" x14ac:dyDescent="0.3">
      <c r="A8112" s="6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3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/>
      <c r="N8112" s="1" t="s">
        <v>23</v>
      </c>
      <c r="O8112" s="7">
        <f t="shared" si="254"/>
        <v>269.22879999999998</v>
      </c>
      <c r="P8112" s="1" t="str">
        <f>IF(Table1[[#This Row],[quantity]]&gt;=6,"Bulk Order","-")</f>
        <v>Bulk Order</v>
      </c>
    </row>
    <row r="8113" spans="1:16" ht="14.25" customHeight="1" x14ac:dyDescent="0.3">
      <c r="A8113" s="6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3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/>
      <c r="N8113" s="1" t="s">
        <v>48</v>
      </c>
      <c r="O8113" s="7">
        <f t="shared" si="254"/>
        <v>433.17400000000004</v>
      </c>
      <c r="P8113" s="1" t="str">
        <f>IF(Table1[[#This Row],[quantity]]&gt;=6,"Bulk Order","-")</f>
        <v>Bulk Order</v>
      </c>
    </row>
    <row r="8114" spans="1:16" ht="14.25" customHeight="1" x14ac:dyDescent="0.3">
      <c r="A8114" s="6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3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/>
      <c r="N8114" s="1" t="s">
        <v>48</v>
      </c>
      <c r="O8114" s="7">
        <f t="shared" si="254"/>
        <v>2833.3232000000003</v>
      </c>
      <c r="P8114" s="1" t="str">
        <f>IF(Table1[[#This Row],[quantity]]&gt;=6,"Bulk Order","-")</f>
        <v>-</v>
      </c>
    </row>
    <row r="8115" spans="1:16" ht="14.25" customHeight="1" x14ac:dyDescent="0.3">
      <c r="A8115" s="6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3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/>
      <c r="N8115" s="1" t="s">
        <v>34</v>
      </c>
      <c r="O8115" s="7">
        <f t="shared" si="254"/>
        <v>4380.1032000000005</v>
      </c>
      <c r="P8115" s="1" t="str">
        <f>IF(Table1[[#This Row],[quantity]]&gt;=6,"Bulk Order","-")</f>
        <v>Bulk Order</v>
      </c>
    </row>
    <row r="8116" spans="1:16" ht="14.25" customHeight="1" x14ac:dyDescent="0.3">
      <c r="A8116" s="6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3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/>
      <c r="N8116" s="1" t="s">
        <v>23</v>
      </c>
      <c r="O8116" s="7">
        <f t="shared" si="254"/>
        <v>3758.63</v>
      </c>
      <c r="P8116" s="1" t="str">
        <f>IF(Table1[[#This Row],[quantity]]&gt;=6,"Bulk Order","-")</f>
        <v>-</v>
      </c>
    </row>
    <row r="8117" spans="1:16" ht="14.25" customHeight="1" x14ac:dyDescent="0.3">
      <c r="A8117" s="6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3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/>
      <c r="N8117" s="1" t="s">
        <v>17</v>
      </c>
      <c r="O8117" s="7">
        <f t="shared" si="254"/>
        <v>881.62750000000005</v>
      </c>
      <c r="P8117" s="1" t="str">
        <f>IF(Table1[[#This Row],[quantity]]&gt;=6,"Bulk Order","-")</f>
        <v>Bulk Order</v>
      </c>
    </row>
    <row r="8118" spans="1:16" ht="14.25" customHeight="1" x14ac:dyDescent="0.3">
      <c r="A8118" s="6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3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/>
      <c r="N8118" s="1" t="s">
        <v>48</v>
      </c>
      <c r="O8118" s="7">
        <f t="shared" si="254"/>
        <v>4676.1385999999993</v>
      </c>
      <c r="P8118" s="1" t="str">
        <f>IF(Table1[[#This Row],[quantity]]&gt;=6,"Bulk Order","-")</f>
        <v>Bulk Order</v>
      </c>
    </row>
    <row r="8119" spans="1:16" ht="14.25" customHeight="1" x14ac:dyDescent="0.3">
      <c r="A8119" s="6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3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/>
      <c r="N8119" s="1" t="s">
        <v>34</v>
      </c>
      <c r="O8119" s="7">
        <f t="shared" si="254"/>
        <v>917.7120000000001</v>
      </c>
      <c r="P8119" s="1" t="str">
        <f>IF(Table1[[#This Row],[quantity]]&gt;=6,"Bulk Order","-")</f>
        <v>Bulk Order</v>
      </c>
    </row>
    <row r="8120" spans="1:16" ht="14.25" customHeight="1" x14ac:dyDescent="0.3">
      <c r="A8120" s="6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3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/>
      <c r="N8120" s="1" t="s">
        <v>34</v>
      </c>
      <c r="O8120" s="7">
        <f t="shared" si="254"/>
        <v>2541.9669000000004</v>
      </c>
      <c r="P8120" s="1" t="str">
        <f>IF(Table1[[#This Row],[quantity]]&gt;=6,"Bulk Order","-")</f>
        <v>Bulk Order</v>
      </c>
    </row>
    <row r="8121" spans="1:16" ht="14.25" customHeight="1" x14ac:dyDescent="0.3">
      <c r="A8121" s="6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3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/>
      <c r="N8121" s="1" t="s">
        <v>17</v>
      </c>
      <c r="O8121" s="7">
        <f t="shared" si="254"/>
        <v>538.46370000000002</v>
      </c>
      <c r="P8121" s="1" t="str">
        <f>IF(Table1[[#This Row],[quantity]]&gt;=6,"Bulk Order","-")</f>
        <v>-</v>
      </c>
    </row>
    <row r="8122" spans="1:16" ht="14.25" customHeight="1" x14ac:dyDescent="0.3">
      <c r="A8122" s="6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3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/>
      <c r="N8122" s="1" t="s">
        <v>34</v>
      </c>
      <c r="O8122" s="7">
        <f t="shared" si="254"/>
        <v>2853.2781</v>
      </c>
      <c r="P8122" s="1" t="str">
        <f>IF(Table1[[#This Row],[quantity]]&gt;=6,"Bulk Order","-")</f>
        <v>-</v>
      </c>
    </row>
    <row r="8123" spans="1:16" ht="14.25" customHeight="1" x14ac:dyDescent="0.3">
      <c r="A8123" s="6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3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/>
      <c r="N8123" s="1" t="s">
        <v>23</v>
      </c>
      <c r="O8123" s="7">
        <f t="shared" si="254"/>
        <v>2292.9719999999998</v>
      </c>
      <c r="P8123" s="1" t="str">
        <f>IF(Table1[[#This Row],[quantity]]&gt;=6,"Bulk Order","-")</f>
        <v>-</v>
      </c>
    </row>
    <row r="8124" spans="1:16" ht="14.25" customHeight="1" x14ac:dyDescent="0.3">
      <c r="A8124" s="6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3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/>
      <c r="N8124" s="1" t="s">
        <v>17</v>
      </c>
      <c r="O8124" s="7">
        <f t="shared" si="254"/>
        <v>3665.404</v>
      </c>
      <c r="P8124" s="1" t="str">
        <f>IF(Table1[[#This Row],[quantity]]&gt;=6,"Bulk Order","-")</f>
        <v>-</v>
      </c>
    </row>
    <row r="8125" spans="1:16" ht="14.25" customHeight="1" x14ac:dyDescent="0.3">
      <c r="A8125" s="6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3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/>
      <c r="N8125" s="1" t="s">
        <v>23</v>
      </c>
      <c r="O8125" s="7">
        <f t="shared" si="254"/>
        <v>3365.2709999999997</v>
      </c>
      <c r="P8125" s="1" t="str">
        <f>IF(Table1[[#This Row],[quantity]]&gt;=6,"Bulk Order","-")</f>
        <v>-</v>
      </c>
    </row>
    <row r="8126" spans="1:16" ht="14.25" customHeight="1" x14ac:dyDescent="0.3">
      <c r="A8126" s="6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3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/>
      <c r="N8126" s="1" t="s">
        <v>34</v>
      </c>
      <c r="O8126" s="7">
        <f t="shared" si="254"/>
        <v>3746.3148000000001</v>
      </c>
      <c r="P8126" s="1" t="str">
        <f>IF(Table1[[#This Row],[quantity]]&gt;=6,"Bulk Order","-")</f>
        <v>Bulk Order</v>
      </c>
    </row>
    <row r="8127" spans="1:16" ht="14.25" customHeight="1" x14ac:dyDescent="0.3">
      <c r="A8127" s="6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3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/>
      <c r="N8127" s="1" t="s">
        <v>23</v>
      </c>
      <c r="O8127" s="7">
        <f t="shared" si="254"/>
        <v>2466.8436000000002</v>
      </c>
      <c r="P8127" s="1" t="str">
        <f>IF(Table1[[#This Row],[quantity]]&gt;=6,"Bulk Order","-")</f>
        <v>-</v>
      </c>
    </row>
    <row r="8128" spans="1:16" ht="14.25" customHeight="1" x14ac:dyDescent="0.3">
      <c r="A8128" s="6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3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/>
      <c r="N8128" s="1" t="s">
        <v>17</v>
      </c>
      <c r="O8128" s="7">
        <f t="shared" si="254"/>
        <v>2222.61</v>
      </c>
      <c r="P8128" s="1" t="str">
        <f>IF(Table1[[#This Row],[quantity]]&gt;=6,"Bulk Order","-")</f>
        <v>-</v>
      </c>
    </row>
    <row r="8129" spans="1:16" ht="14.25" customHeight="1" x14ac:dyDescent="0.3">
      <c r="A8129" s="6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3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/>
      <c r="N8129" s="1" t="s">
        <v>28</v>
      </c>
      <c r="O8129" s="7">
        <f t="shared" si="254"/>
        <v>1222.912</v>
      </c>
      <c r="P8129" s="1" t="str">
        <f>IF(Table1[[#This Row],[quantity]]&gt;=6,"Bulk Order","-")</f>
        <v>-</v>
      </c>
    </row>
    <row r="8130" spans="1:16" ht="14.25" customHeight="1" x14ac:dyDescent="0.3">
      <c r="A8130" s="6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3"/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/>
      <c r="N8130" s="1" t="s">
        <v>48</v>
      </c>
      <c r="O8130" s="7">
        <f t="shared" si="254"/>
        <v>149.40090000000001</v>
      </c>
      <c r="P8130" s="1" t="str">
        <f>IF(Table1[[#This Row],[quantity]]&gt;=6,"Bulk Order","-")</f>
        <v>-</v>
      </c>
    </row>
    <row r="8131" spans="1:16" ht="14.25" customHeight="1" x14ac:dyDescent="0.3">
      <c r="A8131" s="6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ref="F8131:F8194" si="255">D8131*E8131</f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/>
      <c r="N8131" s="1" t="s">
        <v>17</v>
      </c>
      <c r="O8131" s="7">
        <f t="shared" ref="O8131:O8194" si="256">D8131-F8131</f>
        <v>2475.0700000000002</v>
      </c>
      <c r="P8131" s="1" t="str">
        <f>IF(Table1[[#This Row],[quantity]]&gt;=6,"Bulk Order","-")</f>
        <v>-</v>
      </c>
    </row>
    <row r="8132" spans="1:16" ht="14.25" customHeight="1" x14ac:dyDescent="0.3">
      <c r="A8132" s="6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5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/>
      <c r="N8132" s="1" t="s">
        <v>17</v>
      </c>
      <c r="O8132" s="7">
        <f t="shared" si="256"/>
        <v>3707.9719999999998</v>
      </c>
      <c r="P8132" s="1" t="str">
        <f>IF(Table1[[#This Row],[quantity]]&gt;=6,"Bulk Order","-")</f>
        <v>Bulk Order</v>
      </c>
    </row>
    <row r="8133" spans="1:16" ht="14.25" customHeight="1" x14ac:dyDescent="0.3">
      <c r="A8133" s="6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5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/>
      <c r="N8133" s="1" t="s">
        <v>28</v>
      </c>
      <c r="O8133" s="7">
        <f t="shared" si="256"/>
        <v>637.9941</v>
      </c>
      <c r="P8133" s="1" t="str">
        <f>IF(Table1[[#This Row],[quantity]]&gt;=6,"Bulk Order","-")</f>
        <v>-</v>
      </c>
    </row>
    <row r="8134" spans="1:16" ht="14.25" customHeight="1" x14ac:dyDescent="0.3">
      <c r="A8134" s="6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5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/>
      <c r="N8134" s="1" t="s">
        <v>23</v>
      </c>
      <c r="O8134" s="7">
        <f t="shared" si="256"/>
        <v>156.221</v>
      </c>
      <c r="P8134" s="1" t="str">
        <f>IF(Table1[[#This Row],[quantity]]&gt;=6,"Bulk Order","-")</f>
        <v>Bulk Order</v>
      </c>
    </row>
    <row r="8135" spans="1:16" ht="14.25" customHeight="1" x14ac:dyDescent="0.3">
      <c r="A8135" s="6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5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/>
      <c r="N8135" s="1" t="s">
        <v>23</v>
      </c>
      <c r="O8135" s="7">
        <f t="shared" si="256"/>
        <v>779.21159999999998</v>
      </c>
      <c r="P8135" s="1" t="str">
        <f>IF(Table1[[#This Row],[quantity]]&gt;=6,"Bulk Order","-")</f>
        <v>Bulk Order</v>
      </c>
    </row>
    <row r="8136" spans="1:16" ht="14.25" customHeight="1" x14ac:dyDescent="0.3">
      <c r="A8136" s="6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5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/>
      <c r="N8136" s="1" t="s">
        <v>48</v>
      </c>
      <c r="O8136" s="7">
        <f t="shared" si="256"/>
        <v>4083.0972000000002</v>
      </c>
      <c r="P8136" s="1" t="str">
        <f>IF(Table1[[#This Row],[quantity]]&gt;=6,"Bulk Order","-")</f>
        <v>Bulk Order</v>
      </c>
    </row>
    <row r="8137" spans="1:16" ht="14.25" customHeight="1" x14ac:dyDescent="0.3">
      <c r="A8137" s="6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5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/>
      <c r="N8137" s="1" t="s">
        <v>39</v>
      </c>
      <c r="O8137" s="7">
        <f t="shared" si="256"/>
        <v>913.32</v>
      </c>
      <c r="P8137" s="1" t="str">
        <f>IF(Table1[[#This Row],[quantity]]&gt;=6,"Bulk Order","-")</f>
        <v>-</v>
      </c>
    </row>
    <row r="8138" spans="1:16" ht="14.25" customHeight="1" x14ac:dyDescent="0.3">
      <c r="A8138" s="6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5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/>
      <c r="N8138" s="1" t="s">
        <v>23</v>
      </c>
      <c r="O8138" s="7">
        <f t="shared" si="256"/>
        <v>784.44450000000006</v>
      </c>
      <c r="P8138" s="1" t="str">
        <f>IF(Table1[[#This Row],[quantity]]&gt;=6,"Bulk Order","-")</f>
        <v>-</v>
      </c>
    </row>
    <row r="8139" spans="1:16" ht="14.25" customHeight="1" x14ac:dyDescent="0.3">
      <c r="A8139" s="6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5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/>
      <c r="N8139" s="1" t="s">
        <v>17</v>
      </c>
      <c r="O8139" s="7">
        <f t="shared" si="256"/>
        <v>99.464200000000005</v>
      </c>
      <c r="P8139" s="1" t="str">
        <f>IF(Table1[[#This Row],[quantity]]&gt;=6,"Bulk Order","-")</f>
        <v>-</v>
      </c>
    </row>
    <row r="8140" spans="1:16" ht="14.25" customHeight="1" x14ac:dyDescent="0.3">
      <c r="A8140" s="6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5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/>
      <c r="N8140" s="1" t="s">
        <v>48</v>
      </c>
      <c r="O8140" s="7">
        <f t="shared" si="256"/>
        <v>1213.3445999999999</v>
      </c>
      <c r="P8140" s="1" t="str">
        <f>IF(Table1[[#This Row],[quantity]]&gt;=6,"Bulk Order","-")</f>
        <v>-</v>
      </c>
    </row>
    <row r="8141" spans="1:16" ht="14.25" customHeight="1" x14ac:dyDescent="0.3">
      <c r="A8141" s="6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5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/>
      <c r="N8141" s="1" t="s">
        <v>34</v>
      </c>
      <c r="O8141" s="7">
        <f t="shared" si="256"/>
        <v>2777.1050999999998</v>
      </c>
      <c r="P8141" s="1" t="str">
        <f>IF(Table1[[#This Row],[quantity]]&gt;=6,"Bulk Order","-")</f>
        <v>Bulk Order</v>
      </c>
    </row>
    <row r="8142" spans="1:16" ht="14.25" customHeight="1" x14ac:dyDescent="0.3">
      <c r="A8142" s="6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5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/>
      <c r="N8142" s="1" t="s">
        <v>48</v>
      </c>
      <c r="O8142" s="7">
        <f t="shared" si="256"/>
        <v>3983.6181999999999</v>
      </c>
      <c r="P8142" s="1" t="str">
        <f>IF(Table1[[#This Row],[quantity]]&gt;=6,"Bulk Order","-")</f>
        <v>-</v>
      </c>
    </row>
    <row r="8143" spans="1:16" ht="14.25" customHeight="1" x14ac:dyDescent="0.3">
      <c r="A8143" s="6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5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/>
      <c r="N8143" s="1" t="s">
        <v>17</v>
      </c>
      <c r="O8143" s="7">
        <f t="shared" si="256"/>
        <v>1224.3225</v>
      </c>
      <c r="P8143" s="1" t="str">
        <f>IF(Table1[[#This Row],[quantity]]&gt;=6,"Bulk Order","-")</f>
        <v>-</v>
      </c>
    </row>
    <row r="8144" spans="1:16" ht="14.25" customHeight="1" x14ac:dyDescent="0.3">
      <c r="A8144" s="6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5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/>
      <c r="N8144" s="1" t="s">
        <v>28</v>
      </c>
      <c r="O8144" s="7">
        <f t="shared" si="256"/>
        <v>869.96479999999997</v>
      </c>
      <c r="P8144" s="1" t="str">
        <f>IF(Table1[[#This Row],[quantity]]&gt;=6,"Bulk Order","-")</f>
        <v>-</v>
      </c>
    </row>
    <row r="8145" spans="1:16" ht="14.25" customHeight="1" x14ac:dyDescent="0.3">
      <c r="A8145" s="6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5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/>
      <c r="N8145" s="1" t="s">
        <v>39</v>
      </c>
      <c r="O8145" s="7">
        <f t="shared" si="256"/>
        <v>2626.4085999999998</v>
      </c>
      <c r="P8145" s="1" t="str">
        <f>IF(Table1[[#This Row],[quantity]]&gt;=6,"Bulk Order","-")</f>
        <v>-</v>
      </c>
    </row>
    <row r="8146" spans="1:16" ht="14.25" customHeight="1" x14ac:dyDescent="0.3">
      <c r="A8146" s="6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5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/>
      <c r="N8146" s="1" t="s">
        <v>34</v>
      </c>
      <c r="O8146" s="7">
        <f t="shared" si="256"/>
        <v>3892.3157000000006</v>
      </c>
      <c r="P8146" s="1" t="str">
        <f>IF(Table1[[#This Row],[quantity]]&gt;=6,"Bulk Order","-")</f>
        <v>Bulk Order</v>
      </c>
    </row>
    <row r="8147" spans="1:16" ht="14.25" customHeight="1" x14ac:dyDescent="0.3">
      <c r="A8147" s="6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5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/>
      <c r="N8147" s="1" t="s">
        <v>28</v>
      </c>
      <c r="O8147" s="7">
        <f t="shared" si="256"/>
        <v>1366.3920000000001</v>
      </c>
      <c r="P8147" s="1" t="str">
        <f>IF(Table1[[#This Row],[quantity]]&gt;=6,"Bulk Order","-")</f>
        <v>-</v>
      </c>
    </row>
    <row r="8148" spans="1:16" ht="14.25" customHeight="1" x14ac:dyDescent="0.3">
      <c r="A8148" s="6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5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/>
      <c r="N8148" s="1" t="s">
        <v>17</v>
      </c>
      <c r="O8148" s="7">
        <f t="shared" si="256"/>
        <v>336.60550000000001</v>
      </c>
      <c r="P8148" s="1" t="str">
        <f>IF(Table1[[#This Row],[quantity]]&gt;=6,"Bulk Order","-")</f>
        <v>Bulk Order</v>
      </c>
    </row>
    <row r="8149" spans="1:16" ht="14.25" customHeight="1" x14ac:dyDescent="0.3">
      <c r="A8149" s="6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5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/>
      <c r="N8149" s="1" t="s">
        <v>28</v>
      </c>
      <c r="O8149" s="7">
        <f t="shared" si="256"/>
        <v>3770.17</v>
      </c>
      <c r="P8149" s="1" t="str">
        <f>IF(Table1[[#This Row],[quantity]]&gt;=6,"Bulk Order","-")</f>
        <v>Bulk Order</v>
      </c>
    </row>
    <row r="8150" spans="1:16" ht="14.25" customHeight="1" x14ac:dyDescent="0.3">
      <c r="A8150" s="6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5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/>
      <c r="N8150" s="1" t="s">
        <v>23</v>
      </c>
      <c r="O8150" s="7">
        <f t="shared" si="256"/>
        <v>2507.8784999999998</v>
      </c>
      <c r="P8150" s="1" t="str">
        <f>IF(Table1[[#This Row],[quantity]]&gt;=6,"Bulk Order","-")</f>
        <v>Bulk Order</v>
      </c>
    </row>
    <row r="8151" spans="1:16" ht="14.25" customHeight="1" x14ac:dyDescent="0.3">
      <c r="A8151" s="6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5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/>
      <c r="N8151" s="1" t="s">
        <v>34</v>
      </c>
      <c r="O8151" s="7">
        <f t="shared" si="256"/>
        <v>2784.1439999999998</v>
      </c>
      <c r="P8151" s="1" t="str">
        <f>IF(Table1[[#This Row],[quantity]]&gt;=6,"Bulk Order","-")</f>
        <v>-</v>
      </c>
    </row>
    <row r="8152" spans="1:16" ht="14.25" customHeight="1" x14ac:dyDescent="0.3">
      <c r="A8152" s="6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5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/>
      <c r="N8152" s="1" t="s">
        <v>23</v>
      </c>
      <c r="O8152" s="7">
        <f t="shared" si="256"/>
        <v>994.10080000000005</v>
      </c>
      <c r="P8152" s="1" t="str">
        <f>IF(Table1[[#This Row],[quantity]]&gt;=6,"Bulk Order","-")</f>
        <v>Bulk Order</v>
      </c>
    </row>
    <row r="8153" spans="1:16" ht="14.25" customHeight="1" x14ac:dyDescent="0.3">
      <c r="A8153" s="6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5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/>
      <c r="N8153" s="1" t="s">
        <v>23</v>
      </c>
      <c r="O8153" s="7">
        <f t="shared" si="256"/>
        <v>3011.7671999999998</v>
      </c>
      <c r="P8153" s="1" t="str">
        <f>IF(Table1[[#This Row],[quantity]]&gt;=6,"Bulk Order","-")</f>
        <v>-</v>
      </c>
    </row>
    <row r="8154" spans="1:16" ht="14.25" customHeight="1" x14ac:dyDescent="0.3">
      <c r="A8154" s="6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5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/>
      <c r="N8154" s="1" t="s">
        <v>48</v>
      </c>
      <c r="O8154" s="7">
        <f t="shared" si="256"/>
        <v>2179.2255999999998</v>
      </c>
      <c r="P8154" s="1" t="str">
        <f>IF(Table1[[#This Row],[quantity]]&gt;=6,"Bulk Order","-")</f>
        <v>Bulk Order</v>
      </c>
    </row>
    <row r="8155" spans="1:16" ht="14.25" customHeight="1" x14ac:dyDescent="0.3">
      <c r="A8155" s="6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5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/>
      <c r="N8155" s="1" t="s">
        <v>28</v>
      </c>
      <c r="O8155" s="7">
        <f t="shared" si="256"/>
        <v>3326.7024000000001</v>
      </c>
      <c r="P8155" s="1" t="str">
        <f>IF(Table1[[#This Row],[quantity]]&gt;=6,"Bulk Order","-")</f>
        <v>-</v>
      </c>
    </row>
    <row r="8156" spans="1:16" ht="14.25" customHeight="1" x14ac:dyDescent="0.3">
      <c r="A8156" s="6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5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/>
      <c r="N8156" s="1" t="s">
        <v>34</v>
      </c>
      <c r="O8156" s="7">
        <f t="shared" si="256"/>
        <v>3923.1241999999997</v>
      </c>
      <c r="P8156" s="1" t="str">
        <f>IF(Table1[[#This Row],[quantity]]&gt;=6,"Bulk Order","-")</f>
        <v>-</v>
      </c>
    </row>
    <row r="8157" spans="1:16" ht="14.25" customHeight="1" x14ac:dyDescent="0.3">
      <c r="A8157" s="6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5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/>
      <c r="N8157" s="1" t="s">
        <v>23</v>
      </c>
      <c r="O8157" s="7">
        <f t="shared" si="256"/>
        <v>594.51240000000007</v>
      </c>
      <c r="P8157" s="1" t="str">
        <f>IF(Table1[[#This Row],[quantity]]&gt;=6,"Bulk Order","-")</f>
        <v>Bulk Order</v>
      </c>
    </row>
    <row r="8158" spans="1:16" ht="14.25" customHeight="1" x14ac:dyDescent="0.3">
      <c r="A8158" s="6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5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/>
      <c r="N8158" s="1" t="s">
        <v>28</v>
      </c>
      <c r="O8158" s="7">
        <f t="shared" si="256"/>
        <v>3096.6958999999997</v>
      </c>
      <c r="P8158" s="1" t="str">
        <f>IF(Table1[[#This Row],[quantity]]&gt;=6,"Bulk Order","-")</f>
        <v>Bulk Order</v>
      </c>
    </row>
    <row r="8159" spans="1:16" ht="14.25" customHeight="1" x14ac:dyDescent="0.3">
      <c r="A8159" s="6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5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/>
      <c r="N8159" s="1" t="s">
        <v>23</v>
      </c>
      <c r="O8159" s="7">
        <f t="shared" si="256"/>
        <v>891.76559999999995</v>
      </c>
      <c r="P8159" s="1" t="str">
        <f>IF(Table1[[#This Row],[quantity]]&gt;=6,"Bulk Order","-")</f>
        <v>-</v>
      </c>
    </row>
    <row r="8160" spans="1:16" ht="14.25" customHeight="1" x14ac:dyDescent="0.3">
      <c r="A8160" s="6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5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/>
      <c r="N8160" s="1" t="s">
        <v>17</v>
      </c>
      <c r="O8160" s="7">
        <f t="shared" si="256"/>
        <v>2772.4484000000002</v>
      </c>
      <c r="P8160" s="1" t="str">
        <f>IF(Table1[[#This Row],[quantity]]&gt;=6,"Bulk Order","-")</f>
        <v>-</v>
      </c>
    </row>
    <row r="8161" spans="1:16" ht="14.25" customHeight="1" x14ac:dyDescent="0.3">
      <c r="A8161" s="6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5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/>
      <c r="N8161" s="1" t="s">
        <v>39</v>
      </c>
      <c r="O8161" s="7">
        <f t="shared" si="256"/>
        <v>2922.4040999999997</v>
      </c>
      <c r="P8161" s="1" t="str">
        <f>IF(Table1[[#This Row],[quantity]]&gt;=6,"Bulk Order","-")</f>
        <v>Bulk Order</v>
      </c>
    </row>
    <row r="8162" spans="1:16" ht="14.25" customHeight="1" x14ac:dyDescent="0.3">
      <c r="A8162" s="6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5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/>
      <c r="N8162" s="1" t="s">
        <v>39</v>
      </c>
      <c r="O8162" s="7">
        <f t="shared" si="256"/>
        <v>2773.4708000000001</v>
      </c>
      <c r="P8162" s="1" t="str">
        <f>IF(Table1[[#This Row],[quantity]]&gt;=6,"Bulk Order","-")</f>
        <v>Bulk Order</v>
      </c>
    </row>
    <row r="8163" spans="1:16" ht="14.25" customHeight="1" x14ac:dyDescent="0.3">
      <c r="A8163" s="6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5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/>
      <c r="N8163" s="1" t="s">
        <v>39</v>
      </c>
      <c r="O8163" s="7">
        <f t="shared" si="256"/>
        <v>1694.933</v>
      </c>
      <c r="P8163" s="1" t="str">
        <f>IF(Table1[[#This Row],[quantity]]&gt;=6,"Bulk Order","-")</f>
        <v>Bulk Order</v>
      </c>
    </row>
    <row r="8164" spans="1:16" ht="14.25" customHeight="1" x14ac:dyDescent="0.3">
      <c r="A8164" s="6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5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/>
      <c r="N8164" s="1" t="s">
        <v>34</v>
      </c>
      <c r="O8164" s="7">
        <f t="shared" si="256"/>
        <v>702.94</v>
      </c>
      <c r="P8164" s="1" t="str">
        <f>IF(Table1[[#This Row],[quantity]]&gt;=6,"Bulk Order","-")</f>
        <v>-</v>
      </c>
    </row>
    <row r="8165" spans="1:16" ht="14.25" customHeight="1" x14ac:dyDescent="0.3">
      <c r="A8165" s="6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5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/>
      <c r="N8165" s="1" t="s">
        <v>39</v>
      </c>
      <c r="O8165" s="7">
        <f t="shared" si="256"/>
        <v>138.5761</v>
      </c>
      <c r="P8165" s="1" t="str">
        <f>IF(Table1[[#This Row],[quantity]]&gt;=6,"Bulk Order","-")</f>
        <v>-</v>
      </c>
    </row>
    <row r="8166" spans="1:16" ht="14.25" customHeight="1" x14ac:dyDescent="0.3">
      <c r="A8166" s="6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5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/>
      <c r="N8166" s="1" t="s">
        <v>34</v>
      </c>
      <c r="O8166" s="7">
        <f t="shared" si="256"/>
        <v>1041.0246</v>
      </c>
      <c r="P8166" s="1" t="str">
        <f>IF(Table1[[#This Row],[quantity]]&gt;=6,"Bulk Order","-")</f>
        <v>-</v>
      </c>
    </row>
    <row r="8167" spans="1:16" ht="14.25" customHeight="1" x14ac:dyDescent="0.3">
      <c r="A8167" s="6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5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/>
      <c r="N8167" s="1" t="s">
        <v>17</v>
      </c>
      <c r="O8167" s="7">
        <f t="shared" si="256"/>
        <v>1652.2518</v>
      </c>
      <c r="P8167" s="1" t="str">
        <f>IF(Table1[[#This Row],[quantity]]&gt;=6,"Bulk Order","-")</f>
        <v>Bulk Order</v>
      </c>
    </row>
    <row r="8168" spans="1:16" ht="14.25" customHeight="1" x14ac:dyDescent="0.3">
      <c r="A8168" s="6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5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/>
      <c r="N8168" s="1" t="s">
        <v>34</v>
      </c>
      <c r="O8168" s="7">
        <f t="shared" si="256"/>
        <v>2462.5796</v>
      </c>
      <c r="P8168" s="1" t="str">
        <f>IF(Table1[[#This Row],[quantity]]&gt;=6,"Bulk Order","-")</f>
        <v>-</v>
      </c>
    </row>
    <row r="8169" spans="1:16" ht="14.25" customHeight="1" x14ac:dyDescent="0.3">
      <c r="A8169" s="6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5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/>
      <c r="N8169" s="1" t="s">
        <v>39</v>
      </c>
      <c r="O8169" s="7">
        <f t="shared" si="256"/>
        <v>2131.5704999999998</v>
      </c>
      <c r="P8169" s="1" t="str">
        <f>IF(Table1[[#This Row],[quantity]]&gt;=6,"Bulk Order","-")</f>
        <v>Bulk Order</v>
      </c>
    </row>
    <row r="8170" spans="1:16" ht="14.25" customHeight="1" x14ac:dyDescent="0.3">
      <c r="A8170" s="6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5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/>
      <c r="N8170" s="1" t="s">
        <v>23</v>
      </c>
      <c r="O8170" s="7">
        <f t="shared" si="256"/>
        <v>2656.9570000000003</v>
      </c>
      <c r="P8170" s="1" t="str">
        <f>IF(Table1[[#This Row],[quantity]]&gt;=6,"Bulk Order","-")</f>
        <v>-</v>
      </c>
    </row>
    <row r="8171" spans="1:16" ht="14.25" customHeight="1" x14ac:dyDescent="0.3">
      <c r="A8171" s="6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5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/>
      <c r="N8171" s="1" t="s">
        <v>39</v>
      </c>
      <c r="O8171" s="7">
        <f t="shared" si="256"/>
        <v>3000.5884000000001</v>
      </c>
      <c r="P8171" s="1" t="str">
        <f>IF(Table1[[#This Row],[quantity]]&gt;=6,"Bulk Order","-")</f>
        <v>-</v>
      </c>
    </row>
    <row r="8172" spans="1:16" ht="14.25" customHeight="1" x14ac:dyDescent="0.3">
      <c r="A8172" s="6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5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/>
      <c r="N8172" s="1" t="s">
        <v>23</v>
      </c>
      <c r="O8172" s="7">
        <f t="shared" si="256"/>
        <v>3150.1564000000003</v>
      </c>
      <c r="P8172" s="1" t="str">
        <f>IF(Table1[[#This Row],[quantity]]&gt;=6,"Bulk Order","-")</f>
        <v>-</v>
      </c>
    </row>
    <row r="8173" spans="1:16" ht="14.25" customHeight="1" x14ac:dyDescent="0.3">
      <c r="A8173" s="6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5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/>
      <c r="N8173" s="1" t="s">
        <v>39</v>
      </c>
      <c r="O8173" s="7">
        <f t="shared" si="256"/>
        <v>1665.8098</v>
      </c>
      <c r="P8173" s="1" t="str">
        <f>IF(Table1[[#This Row],[quantity]]&gt;=6,"Bulk Order","-")</f>
        <v>Bulk Order</v>
      </c>
    </row>
    <row r="8174" spans="1:16" ht="14.25" customHeight="1" x14ac:dyDescent="0.3">
      <c r="A8174" s="6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5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/>
      <c r="N8174" s="1" t="s">
        <v>28</v>
      </c>
      <c r="O8174" s="7">
        <f t="shared" si="256"/>
        <v>407.43299999999999</v>
      </c>
      <c r="P8174" s="1" t="str">
        <f>IF(Table1[[#This Row],[quantity]]&gt;=6,"Bulk Order","-")</f>
        <v>Bulk Order</v>
      </c>
    </row>
    <row r="8175" spans="1:16" ht="14.25" customHeight="1" x14ac:dyDescent="0.3">
      <c r="A8175" s="6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5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/>
      <c r="N8175" s="1" t="s">
        <v>39</v>
      </c>
      <c r="O8175" s="7">
        <f t="shared" si="256"/>
        <v>983.61570000000006</v>
      </c>
      <c r="P8175" s="1" t="str">
        <f>IF(Table1[[#This Row],[quantity]]&gt;=6,"Bulk Order","-")</f>
        <v>Bulk Order</v>
      </c>
    </row>
    <row r="8176" spans="1:16" ht="14.25" customHeight="1" x14ac:dyDescent="0.3">
      <c r="A8176" s="6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5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/>
      <c r="N8176" s="1" t="s">
        <v>39</v>
      </c>
      <c r="O8176" s="7">
        <f t="shared" si="256"/>
        <v>2104.875</v>
      </c>
      <c r="P8176" s="1" t="str">
        <f>IF(Table1[[#This Row],[quantity]]&gt;=6,"Bulk Order","-")</f>
        <v>-</v>
      </c>
    </row>
    <row r="8177" spans="1:16" ht="14.25" customHeight="1" x14ac:dyDescent="0.3">
      <c r="A8177" s="6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5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/>
      <c r="N8177" s="1" t="s">
        <v>34</v>
      </c>
      <c r="O8177" s="7">
        <f t="shared" si="256"/>
        <v>2117.2088000000003</v>
      </c>
      <c r="P8177" s="1" t="str">
        <f>IF(Table1[[#This Row],[quantity]]&gt;=6,"Bulk Order","-")</f>
        <v>Bulk Order</v>
      </c>
    </row>
    <row r="8178" spans="1:16" ht="14.25" customHeight="1" x14ac:dyDescent="0.3">
      <c r="A8178" s="6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5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/>
      <c r="N8178" s="1" t="s">
        <v>48</v>
      </c>
      <c r="O8178" s="7">
        <f t="shared" si="256"/>
        <v>3156.7711999999997</v>
      </c>
      <c r="P8178" s="1" t="str">
        <f>IF(Table1[[#This Row],[quantity]]&gt;=6,"Bulk Order","-")</f>
        <v>Bulk Order</v>
      </c>
    </row>
    <row r="8179" spans="1:16" ht="14.25" customHeight="1" x14ac:dyDescent="0.3">
      <c r="A8179" s="6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5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/>
      <c r="N8179" s="1" t="s">
        <v>28</v>
      </c>
      <c r="O8179" s="7">
        <f t="shared" si="256"/>
        <v>3086.8065000000001</v>
      </c>
      <c r="P8179" s="1" t="str">
        <f>IF(Table1[[#This Row],[quantity]]&gt;=6,"Bulk Order","-")</f>
        <v>-</v>
      </c>
    </row>
    <row r="8180" spans="1:16" ht="14.25" customHeight="1" x14ac:dyDescent="0.3">
      <c r="A8180" s="6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5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/>
      <c r="N8180" s="1" t="s">
        <v>48</v>
      </c>
      <c r="O8180" s="7">
        <f t="shared" si="256"/>
        <v>3751.22</v>
      </c>
      <c r="P8180" s="1" t="str">
        <f>IF(Table1[[#This Row],[quantity]]&gt;=6,"Bulk Order","-")</f>
        <v>-</v>
      </c>
    </row>
    <row r="8181" spans="1:16" ht="14.25" customHeight="1" x14ac:dyDescent="0.3">
      <c r="A8181" s="6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5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/>
      <c r="N8181" s="1" t="s">
        <v>34</v>
      </c>
      <c r="O8181" s="7">
        <f t="shared" si="256"/>
        <v>3065.0571999999997</v>
      </c>
      <c r="P8181" s="1" t="str">
        <f>IF(Table1[[#This Row],[quantity]]&gt;=6,"Bulk Order","-")</f>
        <v>-</v>
      </c>
    </row>
    <row r="8182" spans="1:16" ht="14.25" customHeight="1" x14ac:dyDescent="0.3">
      <c r="A8182" s="6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5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/>
      <c r="N8182" s="1" t="s">
        <v>39</v>
      </c>
      <c r="O8182" s="7">
        <f t="shared" si="256"/>
        <v>4421.1239999999998</v>
      </c>
      <c r="P8182" s="1" t="str">
        <f>IF(Table1[[#This Row],[quantity]]&gt;=6,"Bulk Order","-")</f>
        <v>-</v>
      </c>
    </row>
    <row r="8183" spans="1:16" ht="14.25" customHeight="1" x14ac:dyDescent="0.3">
      <c r="A8183" s="6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5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/>
      <c r="N8183" s="1" t="s">
        <v>39</v>
      </c>
      <c r="O8183" s="7">
        <f t="shared" si="256"/>
        <v>3699.2103999999999</v>
      </c>
      <c r="P8183" s="1" t="str">
        <f>IF(Table1[[#This Row],[quantity]]&gt;=6,"Bulk Order","-")</f>
        <v>-</v>
      </c>
    </row>
    <row r="8184" spans="1:16" ht="14.25" customHeight="1" x14ac:dyDescent="0.3">
      <c r="A8184" s="6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5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/>
      <c r="N8184" s="1" t="s">
        <v>48</v>
      </c>
      <c r="O8184" s="7">
        <f t="shared" si="256"/>
        <v>783.45280000000002</v>
      </c>
      <c r="P8184" s="1" t="str">
        <f>IF(Table1[[#This Row],[quantity]]&gt;=6,"Bulk Order","-")</f>
        <v>-</v>
      </c>
    </row>
    <row r="8185" spans="1:16" ht="14.25" customHeight="1" x14ac:dyDescent="0.3">
      <c r="A8185" s="6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5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/>
      <c r="N8185" s="1" t="s">
        <v>39</v>
      </c>
      <c r="O8185" s="7">
        <f t="shared" si="256"/>
        <v>321.14879999999999</v>
      </c>
      <c r="P8185" s="1" t="str">
        <f>IF(Table1[[#This Row],[quantity]]&gt;=6,"Bulk Order","-")</f>
        <v>-</v>
      </c>
    </row>
    <row r="8186" spans="1:16" ht="14.25" customHeight="1" x14ac:dyDescent="0.3">
      <c r="A8186" s="6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5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/>
      <c r="N8186" s="1" t="s">
        <v>23</v>
      </c>
      <c r="O8186" s="7">
        <f t="shared" si="256"/>
        <v>2045.856</v>
      </c>
      <c r="P8186" s="1" t="str">
        <f>IF(Table1[[#This Row],[quantity]]&gt;=6,"Bulk Order","-")</f>
        <v>Bulk Order</v>
      </c>
    </row>
    <row r="8187" spans="1:16" ht="14.25" customHeight="1" x14ac:dyDescent="0.3">
      <c r="A8187" s="6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5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/>
      <c r="N8187" s="1" t="s">
        <v>39</v>
      </c>
      <c r="O8187" s="7">
        <f t="shared" si="256"/>
        <v>2813.1930000000002</v>
      </c>
      <c r="P8187" s="1" t="str">
        <f>IF(Table1[[#This Row],[quantity]]&gt;=6,"Bulk Order","-")</f>
        <v>Bulk Order</v>
      </c>
    </row>
    <row r="8188" spans="1:16" ht="14.25" customHeight="1" x14ac:dyDescent="0.3">
      <c r="A8188" s="6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5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/>
      <c r="N8188" s="1" t="s">
        <v>28</v>
      </c>
      <c r="O8188" s="7">
        <f t="shared" si="256"/>
        <v>1950.7259999999999</v>
      </c>
      <c r="P8188" s="1" t="str">
        <f>IF(Table1[[#This Row],[quantity]]&gt;=6,"Bulk Order","-")</f>
        <v>Bulk Order</v>
      </c>
    </row>
    <row r="8189" spans="1:16" ht="14.25" customHeight="1" x14ac:dyDescent="0.3">
      <c r="A8189" s="6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5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/>
      <c r="N8189" s="1" t="s">
        <v>39</v>
      </c>
      <c r="O8189" s="7">
        <f t="shared" si="256"/>
        <v>733.62120000000004</v>
      </c>
      <c r="P8189" s="1" t="str">
        <f>IF(Table1[[#This Row],[quantity]]&gt;=6,"Bulk Order","-")</f>
        <v>-</v>
      </c>
    </row>
    <row r="8190" spans="1:16" ht="14.25" customHeight="1" x14ac:dyDescent="0.3">
      <c r="A8190" s="6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5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/>
      <c r="N8190" s="1" t="s">
        <v>39</v>
      </c>
      <c r="O8190" s="7">
        <f t="shared" si="256"/>
        <v>4011.4805999999999</v>
      </c>
      <c r="P8190" s="1" t="str">
        <f>IF(Table1[[#This Row],[quantity]]&gt;=6,"Bulk Order","-")</f>
        <v>-</v>
      </c>
    </row>
    <row r="8191" spans="1:16" ht="14.25" customHeight="1" x14ac:dyDescent="0.3">
      <c r="A8191" s="6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5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/>
      <c r="N8191" s="1" t="s">
        <v>48</v>
      </c>
      <c r="O8191" s="7">
        <f t="shared" si="256"/>
        <v>1130.7846</v>
      </c>
      <c r="P8191" s="1" t="str">
        <f>IF(Table1[[#This Row],[quantity]]&gt;=6,"Bulk Order","-")</f>
        <v>-</v>
      </c>
    </row>
    <row r="8192" spans="1:16" ht="14.25" customHeight="1" x14ac:dyDescent="0.3">
      <c r="A8192" s="6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5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/>
      <c r="N8192" s="1" t="s">
        <v>34</v>
      </c>
      <c r="O8192" s="7">
        <f t="shared" si="256"/>
        <v>2532.0129999999999</v>
      </c>
      <c r="P8192" s="1" t="str">
        <f>IF(Table1[[#This Row],[quantity]]&gt;=6,"Bulk Order","-")</f>
        <v>-</v>
      </c>
    </row>
    <row r="8193" spans="1:16" ht="14.25" customHeight="1" x14ac:dyDescent="0.3">
      <c r="A8193" s="6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5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/>
      <c r="N8193" s="1" t="s">
        <v>39</v>
      </c>
      <c r="O8193" s="7">
        <f t="shared" si="256"/>
        <v>2049.2224999999999</v>
      </c>
      <c r="P8193" s="1" t="str">
        <f>IF(Table1[[#This Row],[quantity]]&gt;=6,"Bulk Order","-")</f>
        <v>-</v>
      </c>
    </row>
    <row r="8194" spans="1:16" ht="14.25" customHeight="1" x14ac:dyDescent="0.3">
      <c r="A8194" s="6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5"/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/>
      <c r="N8194" s="1" t="s">
        <v>28</v>
      </c>
      <c r="O8194" s="7">
        <f t="shared" si="256"/>
        <v>89.036900000000003</v>
      </c>
      <c r="P8194" s="1" t="str">
        <f>IF(Table1[[#This Row],[quantity]]&gt;=6,"Bulk Order","-")</f>
        <v>-</v>
      </c>
    </row>
    <row r="8195" spans="1:16" ht="14.25" customHeight="1" x14ac:dyDescent="0.3">
      <c r="A8195" s="6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ref="F8195:F8258" si="257">D8195*E8195</f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/>
      <c r="N8195" s="1" t="s">
        <v>34</v>
      </c>
      <c r="O8195" s="7">
        <f t="shared" ref="O8195:O8258" si="258">D8195-F8195</f>
        <v>491.7</v>
      </c>
      <c r="P8195" s="1" t="str">
        <f>IF(Table1[[#This Row],[quantity]]&gt;=6,"Bulk Order","-")</f>
        <v>-</v>
      </c>
    </row>
    <row r="8196" spans="1:16" ht="14.25" customHeight="1" x14ac:dyDescent="0.3">
      <c r="A8196" s="6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7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/>
      <c r="N8196" s="1" t="s">
        <v>23</v>
      </c>
      <c r="O8196" s="7">
        <f t="shared" si="258"/>
        <v>511.15600000000001</v>
      </c>
      <c r="P8196" s="1" t="str">
        <f>IF(Table1[[#This Row],[quantity]]&gt;=6,"Bulk Order","-")</f>
        <v>-</v>
      </c>
    </row>
    <row r="8197" spans="1:16" ht="14.25" customHeight="1" x14ac:dyDescent="0.3">
      <c r="A8197" s="6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7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/>
      <c r="N8197" s="1" t="s">
        <v>28</v>
      </c>
      <c r="O8197" s="7">
        <f t="shared" si="258"/>
        <v>306.25810000000001</v>
      </c>
      <c r="P8197" s="1" t="str">
        <f>IF(Table1[[#This Row],[quantity]]&gt;=6,"Bulk Order","-")</f>
        <v>-</v>
      </c>
    </row>
    <row r="8198" spans="1:16" ht="14.25" customHeight="1" x14ac:dyDescent="0.3">
      <c r="A8198" s="6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7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/>
      <c r="N8198" s="1" t="s">
        <v>48</v>
      </c>
      <c r="O8198" s="7">
        <f t="shared" si="258"/>
        <v>1943.2871999999998</v>
      </c>
      <c r="P8198" s="1" t="str">
        <f>IF(Table1[[#This Row],[quantity]]&gt;=6,"Bulk Order","-")</f>
        <v>Bulk Order</v>
      </c>
    </row>
    <row r="8199" spans="1:16" ht="14.25" customHeight="1" x14ac:dyDescent="0.3">
      <c r="A8199" s="6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7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/>
      <c r="N8199" s="1" t="s">
        <v>34</v>
      </c>
      <c r="O8199" s="7">
        <f t="shared" si="258"/>
        <v>865.15049999999997</v>
      </c>
      <c r="P8199" s="1" t="str">
        <f>IF(Table1[[#This Row],[quantity]]&gt;=6,"Bulk Order","-")</f>
        <v>-</v>
      </c>
    </row>
    <row r="8200" spans="1:16" ht="14.25" customHeight="1" x14ac:dyDescent="0.3">
      <c r="A8200" s="6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7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/>
      <c r="N8200" s="1" t="s">
        <v>17</v>
      </c>
      <c r="O8200" s="7">
        <f t="shared" si="258"/>
        <v>4167.1476000000002</v>
      </c>
      <c r="P8200" s="1" t="str">
        <f>IF(Table1[[#This Row],[quantity]]&gt;=6,"Bulk Order","-")</f>
        <v>-</v>
      </c>
    </row>
    <row r="8201" spans="1:16" ht="14.25" customHeight="1" x14ac:dyDescent="0.3">
      <c r="A8201" s="6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7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/>
      <c r="N8201" s="1" t="s">
        <v>28</v>
      </c>
      <c r="O8201" s="7">
        <f t="shared" si="258"/>
        <v>1060.884</v>
      </c>
      <c r="P8201" s="1" t="str">
        <f>IF(Table1[[#This Row],[quantity]]&gt;=6,"Bulk Order","-")</f>
        <v>Bulk Order</v>
      </c>
    </row>
    <row r="8202" spans="1:16" ht="14.25" customHeight="1" x14ac:dyDescent="0.3">
      <c r="A8202" s="6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7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/>
      <c r="N8202" s="1" t="s">
        <v>17</v>
      </c>
      <c r="O8202" s="7">
        <f t="shared" si="258"/>
        <v>242.89599999999999</v>
      </c>
      <c r="P8202" s="1" t="str">
        <f>IF(Table1[[#This Row],[quantity]]&gt;=6,"Bulk Order","-")</f>
        <v>-</v>
      </c>
    </row>
    <row r="8203" spans="1:16" ht="14.25" customHeight="1" x14ac:dyDescent="0.3">
      <c r="A8203" s="6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7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/>
      <c r="N8203" s="1" t="s">
        <v>28</v>
      </c>
      <c r="O8203" s="7">
        <f t="shared" si="258"/>
        <v>2266.7205000000004</v>
      </c>
      <c r="P8203" s="1" t="str">
        <f>IF(Table1[[#This Row],[quantity]]&gt;=6,"Bulk Order","-")</f>
        <v>Bulk Order</v>
      </c>
    </row>
    <row r="8204" spans="1:16" ht="14.25" customHeight="1" x14ac:dyDescent="0.3">
      <c r="A8204" s="6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7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/>
      <c r="N8204" s="1" t="s">
        <v>34</v>
      </c>
      <c r="O8204" s="7">
        <f t="shared" si="258"/>
        <v>2193.3812000000003</v>
      </c>
      <c r="P8204" s="1" t="str">
        <f>IF(Table1[[#This Row],[quantity]]&gt;=6,"Bulk Order","-")</f>
        <v>-</v>
      </c>
    </row>
    <row r="8205" spans="1:16" ht="14.25" customHeight="1" x14ac:dyDescent="0.3">
      <c r="A8205" s="6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7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/>
      <c r="N8205" s="1" t="s">
        <v>28</v>
      </c>
      <c r="O8205" s="7">
        <f t="shared" si="258"/>
        <v>2581.9429999999998</v>
      </c>
      <c r="P8205" s="1" t="str">
        <f>IF(Table1[[#This Row],[quantity]]&gt;=6,"Bulk Order","-")</f>
        <v>Bulk Order</v>
      </c>
    </row>
    <row r="8206" spans="1:16" ht="14.25" customHeight="1" x14ac:dyDescent="0.3">
      <c r="A8206" s="6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7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/>
      <c r="N8206" s="1" t="s">
        <v>48</v>
      </c>
      <c r="O8206" s="7">
        <f t="shared" si="258"/>
        <v>1048.5059999999999</v>
      </c>
      <c r="P8206" s="1" t="str">
        <f>IF(Table1[[#This Row],[quantity]]&gt;=6,"Bulk Order","-")</f>
        <v>-</v>
      </c>
    </row>
    <row r="8207" spans="1:16" ht="14.25" customHeight="1" x14ac:dyDescent="0.3">
      <c r="A8207" s="6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7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/>
      <c r="N8207" s="1" t="s">
        <v>23</v>
      </c>
      <c r="O8207" s="7">
        <f t="shared" si="258"/>
        <v>195.36</v>
      </c>
      <c r="P8207" s="1" t="str">
        <f>IF(Table1[[#This Row],[quantity]]&gt;=6,"Bulk Order","-")</f>
        <v>Bulk Order</v>
      </c>
    </row>
    <row r="8208" spans="1:16" ht="14.25" customHeight="1" x14ac:dyDescent="0.3">
      <c r="A8208" s="6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7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/>
      <c r="N8208" s="1" t="s">
        <v>28</v>
      </c>
      <c r="O8208" s="7">
        <f t="shared" si="258"/>
        <v>1052.6284999999998</v>
      </c>
      <c r="P8208" s="1" t="str">
        <f>IF(Table1[[#This Row],[quantity]]&gt;=6,"Bulk Order","-")</f>
        <v>Bulk Order</v>
      </c>
    </row>
    <row r="8209" spans="1:16" ht="14.25" customHeight="1" x14ac:dyDescent="0.3">
      <c r="A8209" s="6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7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/>
      <c r="N8209" s="1" t="s">
        <v>39</v>
      </c>
      <c r="O8209" s="7">
        <f t="shared" si="258"/>
        <v>1979.6999999999998</v>
      </c>
      <c r="P8209" s="1" t="str">
        <f>IF(Table1[[#This Row],[quantity]]&gt;=6,"Bulk Order","-")</f>
        <v>Bulk Order</v>
      </c>
    </row>
    <row r="8210" spans="1:16" ht="14.25" customHeight="1" x14ac:dyDescent="0.3">
      <c r="A8210" s="6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7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/>
      <c r="N8210" s="1" t="s">
        <v>28</v>
      </c>
      <c r="O8210" s="7">
        <f t="shared" si="258"/>
        <v>80.20259999999999</v>
      </c>
      <c r="P8210" s="1" t="str">
        <f>IF(Table1[[#This Row],[quantity]]&gt;=6,"Bulk Order","-")</f>
        <v>Bulk Order</v>
      </c>
    </row>
    <row r="8211" spans="1:16" ht="14.25" customHeight="1" x14ac:dyDescent="0.3">
      <c r="A8211" s="6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7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/>
      <c r="N8211" s="1" t="s">
        <v>34</v>
      </c>
      <c r="O8211" s="7">
        <f t="shared" si="258"/>
        <v>2156.3748000000001</v>
      </c>
      <c r="P8211" s="1" t="str">
        <f>IF(Table1[[#This Row],[quantity]]&gt;=6,"Bulk Order","-")</f>
        <v>Bulk Order</v>
      </c>
    </row>
    <row r="8212" spans="1:16" ht="14.25" customHeight="1" x14ac:dyDescent="0.3">
      <c r="A8212" s="6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7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/>
      <c r="N8212" s="1" t="s">
        <v>23</v>
      </c>
      <c r="O8212" s="7">
        <f t="shared" si="258"/>
        <v>2685.5459999999998</v>
      </c>
      <c r="P8212" s="1" t="str">
        <f>IF(Table1[[#This Row],[quantity]]&gt;=6,"Bulk Order","-")</f>
        <v>-</v>
      </c>
    </row>
    <row r="8213" spans="1:16" ht="14.25" customHeight="1" x14ac:dyDescent="0.3">
      <c r="A8213" s="6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7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/>
      <c r="N8213" s="1" t="s">
        <v>34</v>
      </c>
      <c r="O8213" s="7">
        <f t="shared" si="258"/>
        <v>957.28440000000001</v>
      </c>
      <c r="P8213" s="1" t="str">
        <f>IF(Table1[[#This Row],[quantity]]&gt;=6,"Bulk Order","-")</f>
        <v>-</v>
      </c>
    </row>
    <row r="8214" spans="1:16" ht="14.25" customHeight="1" x14ac:dyDescent="0.3">
      <c r="A8214" s="6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7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/>
      <c r="N8214" s="1" t="s">
        <v>48</v>
      </c>
      <c r="O8214" s="7">
        <f t="shared" si="258"/>
        <v>2459.8201000000004</v>
      </c>
      <c r="P8214" s="1" t="str">
        <f>IF(Table1[[#This Row],[quantity]]&gt;=6,"Bulk Order","-")</f>
        <v>Bulk Order</v>
      </c>
    </row>
    <row r="8215" spans="1:16" ht="14.25" customHeight="1" x14ac:dyDescent="0.3">
      <c r="A8215" s="6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7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/>
      <c r="N8215" s="1" t="s">
        <v>48</v>
      </c>
      <c r="O8215" s="7">
        <f t="shared" si="258"/>
        <v>381.66479999999996</v>
      </c>
      <c r="P8215" s="1" t="str">
        <f>IF(Table1[[#This Row],[quantity]]&gt;=6,"Bulk Order","-")</f>
        <v>-</v>
      </c>
    </row>
    <row r="8216" spans="1:16" ht="14.25" customHeight="1" x14ac:dyDescent="0.3">
      <c r="A8216" s="6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7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/>
      <c r="N8216" s="1" t="s">
        <v>39</v>
      </c>
      <c r="O8216" s="7">
        <f t="shared" si="258"/>
        <v>3978.8544000000002</v>
      </c>
      <c r="P8216" s="1" t="str">
        <f>IF(Table1[[#This Row],[quantity]]&gt;=6,"Bulk Order","-")</f>
        <v>Bulk Order</v>
      </c>
    </row>
    <row r="8217" spans="1:16" ht="14.25" customHeight="1" x14ac:dyDescent="0.3">
      <c r="A8217" s="6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7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/>
      <c r="N8217" s="1" t="s">
        <v>39</v>
      </c>
      <c r="O8217" s="7">
        <f t="shared" si="258"/>
        <v>4006.7105000000001</v>
      </c>
      <c r="P8217" s="1" t="str">
        <f>IF(Table1[[#This Row],[quantity]]&gt;=6,"Bulk Order","-")</f>
        <v>Bulk Order</v>
      </c>
    </row>
    <row r="8218" spans="1:16" ht="14.25" customHeight="1" x14ac:dyDescent="0.3">
      <c r="A8218" s="6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7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/>
      <c r="N8218" s="1" t="s">
        <v>39</v>
      </c>
      <c r="O8218" s="7">
        <f t="shared" si="258"/>
        <v>749.66099999999994</v>
      </c>
      <c r="P8218" s="1" t="str">
        <f>IF(Table1[[#This Row],[quantity]]&gt;=6,"Bulk Order","-")</f>
        <v>Bulk Order</v>
      </c>
    </row>
    <row r="8219" spans="1:16" ht="14.25" customHeight="1" x14ac:dyDescent="0.3">
      <c r="A8219" s="6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7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/>
      <c r="N8219" s="1" t="s">
        <v>34</v>
      </c>
      <c r="O8219" s="7">
        <f t="shared" si="258"/>
        <v>2876.058</v>
      </c>
      <c r="P8219" s="1" t="str">
        <f>IF(Table1[[#This Row],[quantity]]&gt;=6,"Bulk Order","-")</f>
        <v>-</v>
      </c>
    </row>
    <row r="8220" spans="1:16" ht="14.25" customHeight="1" x14ac:dyDescent="0.3">
      <c r="A8220" s="6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7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/>
      <c r="N8220" s="1" t="s">
        <v>28</v>
      </c>
      <c r="O8220" s="7">
        <f t="shared" si="258"/>
        <v>1777.3038999999999</v>
      </c>
      <c r="P8220" s="1" t="str">
        <f>IF(Table1[[#This Row],[quantity]]&gt;=6,"Bulk Order","-")</f>
        <v>-</v>
      </c>
    </row>
    <row r="8221" spans="1:16" ht="14.25" customHeight="1" x14ac:dyDescent="0.3">
      <c r="A8221" s="6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7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/>
      <c r="N8221" s="1" t="s">
        <v>17</v>
      </c>
      <c r="O8221" s="7">
        <f t="shared" si="258"/>
        <v>586.19100000000003</v>
      </c>
      <c r="P8221" s="1" t="str">
        <f>IF(Table1[[#This Row],[quantity]]&gt;=6,"Bulk Order","-")</f>
        <v>-</v>
      </c>
    </row>
    <row r="8222" spans="1:16" ht="14.25" customHeight="1" x14ac:dyDescent="0.3">
      <c r="A8222" s="6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7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/>
      <c r="N8222" s="1" t="s">
        <v>39</v>
      </c>
      <c r="O8222" s="7">
        <f t="shared" si="258"/>
        <v>1709.6580000000001</v>
      </c>
      <c r="P8222" s="1" t="str">
        <f>IF(Table1[[#This Row],[quantity]]&gt;=6,"Bulk Order","-")</f>
        <v>Bulk Order</v>
      </c>
    </row>
    <row r="8223" spans="1:16" ht="14.25" customHeight="1" x14ac:dyDescent="0.3">
      <c r="A8223" s="6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7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/>
      <c r="N8223" s="1" t="s">
        <v>48</v>
      </c>
      <c r="O8223" s="7">
        <f t="shared" si="258"/>
        <v>4734.2394999999997</v>
      </c>
      <c r="P8223" s="1" t="str">
        <f>IF(Table1[[#This Row],[quantity]]&gt;=6,"Bulk Order","-")</f>
        <v>-</v>
      </c>
    </row>
    <row r="8224" spans="1:16" ht="14.25" customHeight="1" x14ac:dyDescent="0.3">
      <c r="A8224" s="6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7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/>
      <c r="N8224" s="1" t="s">
        <v>48</v>
      </c>
      <c r="O8224" s="7">
        <f t="shared" si="258"/>
        <v>4191.0729000000001</v>
      </c>
      <c r="P8224" s="1" t="str">
        <f>IF(Table1[[#This Row],[quantity]]&gt;=6,"Bulk Order","-")</f>
        <v>-</v>
      </c>
    </row>
    <row r="8225" spans="1:16" ht="14.25" customHeight="1" x14ac:dyDescent="0.3">
      <c r="A8225" s="6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7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/>
      <c r="N8225" s="1" t="s">
        <v>39</v>
      </c>
      <c r="O8225" s="7">
        <f t="shared" si="258"/>
        <v>937.69600000000003</v>
      </c>
      <c r="P8225" s="1" t="str">
        <f>IF(Table1[[#This Row],[quantity]]&gt;=6,"Bulk Order","-")</f>
        <v>Bulk Order</v>
      </c>
    </row>
    <row r="8226" spans="1:16" ht="14.25" customHeight="1" x14ac:dyDescent="0.3">
      <c r="A8226" s="6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7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/>
      <c r="N8226" s="1" t="s">
        <v>23</v>
      </c>
      <c r="O8226" s="7">
        <f t="shared" si="258"/>
        <v>2810.1408000000001</v>
      </c>
      <c r="P8226" s="1" t="str">
        <f>IF(Table1[[#This Row],[quantity]]&gt;=6,"Bulk Order","-")</f>
        <v>Bulk Order</v>
      </c>
    </row>
    <row r="8227" spans="1:16" ht="14.25" customHeight="1" x14ac:dyDescent="0.3">
      <c r="A8227" s="6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7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/>
      <c r="N8227" s="1" t="s">
        <v>34</v>
      </c>
      <c r="O8227" s="7">
        <f t="shared" si="258"/>
        <v>545.54599999999994</v>
      </c>
      <c r="P8227" s="1" t="str">
        <f>IF(Table1[[#This Row],[quantity]]&gt;=6,"Bulk Order","-")</f>
        <v>-</v>
      </c>
    </row>
    <row r="8228" spans="1:16" ht="14.25" customHeight="1" x14ac:dyDescent="0.3">
      <c r="A8228" s="6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7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/>
      <c r="N8228" s="1" t="s">
        <v>48</v>
      </c>
      <c r="O8228" s="7">
        <f t="shared" si="258"/>
        <v>2055.8447999999999</v>
      </c>
      <c r="P8228" s="1" t="str">
        <f>IF(Table1[[#This Row],[quantity]]&gt;=6,"Bulk Order","-")</f>
        <v>-</v>
      </c>
    </row>
    <row r="8229" spans="1:16" ht="14.25" customHeight="1" x14ac:dyDescent="0.3">
      <c r="A8229" s="6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7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/>
      <c r="N8229" s="1" t="s">
        <v>17</v>
      </c>
      <c r="O8229" s="7">
        <f t="shared" si="258"/>
        <v>1651.0848000000001</v>
      </c>
      <c r="P8229" s="1" t="str">
        <f>IF(Table1[[#This Row],[quantity]]&gt;=6,"Bulk Order","-")</f>
        <v>Bulk Order</v>
      </c>
    </row>
    <row r="8230" spans="1:16" ht="14.25" customHeight="1" x14ac:dyDescent="0.3">
      <c r="A8230" s="6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7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/>
      <c r="N8230" s="1" t="s">
        <v>28</v>
      </c>
      <c r="O8230" s="7">
        <f t="shared" si="258"/>
        <v>1644.86</v>
      </c>
      <c r="P8230" s="1" t="str">
        <f>IF(Table1[[#This Row],[quantity]]&gt;=6,"Bulk Order","-")</f>
        <v>Bulk Order</v>
      </c>
    </row>
    <row r="8231" spans="1:16" ht="14.25" customHeight="1" x14ac:dyDescent="0.3">
      <c r="A8231" s="6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7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/>
      <c r="N8231" s="1" t="s">
        <v>23</v>
      </c>
      <c r="O8231" s="7">
        <f t="shared" si="258"/>
        <v>2324.1687999999999</v>
      </c>
      <c r="P8231" s="1" t="str">
        <f>IF(Table1[[#This Row],[quantity]]&gt;=6,"Bulk Order","-")</f>
        <v>Bulk Order</v>
      </c>
    </row>
    <row r="8232" spans="1:16" ht="14.25" customHeight="1" x14ac:dyDescent="0.3">
      <c r="A8232" s="6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7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/>
      <c r="N8232" s="1" t="s">
        <v>48</v>
      </c>
      <c r="O8232" s="7">
        <f t="shared" si="258"/>
        <v>4377.3149999999996</v>
      </c>
      <c r="P8232" s="1" t="str">
        <f>IF(Table1[[#This Row],[quantity]]&gt;=6,"Bulk Order","-")</f>
        <v>Bulk Order</v>
      </c>
    </row>
    <row r="8233" spans="1:16" ht="14.25" customHeight="1" x14ac:dyDescent="0.3">
      <c r="A8233" s="6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7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/>
      <c r="N8233" s="1" t="s">
        <v>17</v>
      </c>
      <c r="O8233" s="7">
        <f t="shared" si="258"/>
        <v>2142.5628000000002</v>
      </c>
      <c r="P8233" s="1" t="str">
        <f>IF(Table1[[#This Row],[quantity]]&gt;=6,"Bulk Order","-")</f>
        <v>-</v>
      </c>
    </row>
    <row r="8234" spans="1:16" ht="14.25" customHeight="1" x14ac:dyDescent="0.3">
      <c r="A8234" s="6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7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/>
      <c r="N8234" s="1" t="s">
        <v>28</v>
      </c>
      <c r="O8234" s="7">
        <f t="shared" si="258"/>
        <v>3671.2280000000005</v>
      </c>
      <c r="P8234" s="1" t="str">
        <f>IF(Table1[[#This Row],[quantity]]&gt;=6,"Bulk Order","-")</f>
        <v>-</v>
      </c>
    </row>
    <row r="8235" spans="1:16" ht="14.25" customHeight="1" x14ac:dyDescent="0.3">
      <c r="A8235" s="6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7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/>
      <c r="N8235" s="1" t="s">
        <v>34</v>
      </c>
      <c r="O8235" s="7">
        <f t="shared" si="258"/>
        <v>1473.1369</v>
      </c>
      <c r="P8235" s="1" t="str">
        <f>IF(Table1[[#This Row],[quantity]]&gt;=6,"Bulk Order","-")</f>
        <v>-</v>
      </c>
    </row>
    <row r="8236" spans="1:16" ht="14.25" customHeight="1" x14ac:dyDescent="0.3">
      <c r="A8236" s="6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7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/>
      <c r="N8236" s="1" t="s">
        <v>17</v>
      </c>
      <c r="O8236" s="7">
        <f t="shared" si="258"/>
        <v>3936.5028000000002</v>
      </c>
      <c r="P8236" s="1" t="str">
        <f>IF(Table1[[#This Row],[quantity]]&gt;=6,"Bulk Order","-")</f>
        <v>-</v>
      </c>
    </row>
    <row r="8237" spans="1:16" ht="14.25" customHeight="1" x14ac:dyDescent="0.3">
      <c r="A8237" s="6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7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/>
      <c r="N8237" s="1" t="s">
        <v>23</v>
      </c>
      <c r="O8237" s="7">
        <f t="shared" si="258"/>
        <v>496.5933</v>
      </c>
      <c r="P8237" s="1" t="str">
        <f>IF(Table1[[#This Row],[quantity]]&gt;=6,"Bulk Order","-")</f>
        <v>-</v>
      </c>
    </row>
    <row r="8238" spans="1:16" ht="14.25" customHeight="1" x14ac:dyDescent="0.3">
      <c r="A8238" s="6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7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/>
      <c r="N8238" s="1" t="s">
        <v>39</v>
      </c>
      <c r="O8238" s="7">
        <f t="shared" si="258"/>
        <v>2820.9014999999999</v>
      </c>
      <c r="P8238" s="1" t="str">
        <f>IF(Table1[[#This Row],[quantity]]&gt;=6,"Bulk Order","-")</f>
        <v>-</v>
      </c>
    </row>
    <row r="8239" spans="1:16" ht="14.25" customHeight="1" x14ac:dyDescent="0.3">
      <c r="A8239" s="6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7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/>
      <c r="N8239" s="1" t="s">
        <v>23</v>
      </c>
      <c r="O8239" s="7">
        <f t="shared" si="258"/>
        <v>2819.0194999999999</v>
      </c>
      <c r="P8239" s="1" t="str">
        <f>IF(Table1[[#This Row],[quantity]]&gt;=6,"Bulk Order","-")</f>
        <v>-</v>
      </c>
    </row>
    <row r="8240" spans="1:16" ht="14.25" customHeight="1" x14ac:dyDescent="0.3">
      <c r="A8240" s="6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7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/>
      <c r="N8240" s="1" t="s">
        <v>28</v>
      </c>
      <c r="O8240" s="7">
        <f t="shared" si="258"/>
        <v>2126.1760000000004</v>
      </c>
      <c r="P8240" s="1" t="str">
        <f>IF(Table1[[#This Row],[quantity]]&gt;=6,"Bulk Order","-")</f>
        <v>Bulk Order</v>
      </c>
    </row>
    <row r="8241" spans="1:16" ht="14.25" customHeight="1" x14ac:dyDescent="0.3">
      <c r="A8241" s="6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7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/>
      <c r="N8241" s="1" t="s">
        <v>34</v>
      </c>
      <c r="O8241" s="7">
        <f t="shared" si="258"/>
        <v>750.10599999999999</v>
      </c>
      <c r="P8241" s="1" t="str">
        <f>IF(Table1[[#This Row],[quantity]]&gt;=6,"Bulk Order","-")</f>
        <v>-</v>
      </c>
    </row>
    <row r="8242" spans="1:16" ht="14.25" customHeight="1" x14ac:dyDescent="0.3">
      <c r="A8242" s="6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7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/>
      <c r="N8242" s="1" t="s">
        <v>48</v>
      </c>
      <c r="O8242" s="7">
        <f t="shared" si="258"/>
        <v>1282.1972000000001</v>
      </c>
      <c r="P8242" s="1" t="str">
        <f>IF(Table1[[#This Row],[quantity]]&gt;=6,"Bulk Order","-")</f>
        <v>-</v>
      </c>
    </row>
    <row r="8243" spans="1:16" ht="14.25" customHeight="1" x14ac:dyDescent="0.3">
      <c r="A8243" s="6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7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/>
      <c r="N8243" s="1" t="s">
        <v>34</v>
      </c>
      <c r="O8243" s="7">
        <f t="shared" si="258"/>
        <v>1610.8656000000001</v>
      </c>
      <c r="P8243" s="1" t="str">
        <f>IF(Table1[[#This Row],[quantity]]&gt;=6,"Bulk Order","-")</f>
        <v>-</v>
      </c>
    </row>
    <row r="8244" spans="1:16" ht="14.25" customHeight="1" x14ac:dyDescent="0.3">
      <c r="A8244" s="6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7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/>
      <c r="N8244" s="1" t="s">
        <v>17</v>
      </c>
      <c r="O8244" s="7">
        <f t="shared" si="258"/>
        <v>1516.0036</v>
      </c>
      <c r="P8244" s="1" t="str">
        <f>IF(Table1[[#This Row],[quantity]]&gt;=6,"Bulk Order","-")</f>
        <v>Bulk Order</v>
      </c>
    </row>
    <row r="8245" spans="1:16" ht="14.25" customHeight="1" x14ac:dyDescent="0.3">
      <c r="A8245" s="6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7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/>
      <c r="N8245" s="1" t="s">
        <v>39</v>
      </c>
      <c r="O8245" s="7">
        <f t="shared" si="258"/>
        <v>2560.7505000000001</v>
      </c>
      <c r="P8245" s="1" t="str">
        <f>IF(Table1[[#This Row],[quantity]]&gt;=6,"Bulk Order","-")</f>
        <v>Bulk Order</v>
      </c>
    </row>
    <row r="8246" spans="1:16" ht="14.25" customHeight="1" x14ac:dyDescent="0.3">
      <c r="A8246" s="6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7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/>
      <c r="N8246" s="1" t="s">
        <v>39</v>
      </c>
      <c r="O8246" s="7">
        <f t="shared" si="258"/>
        <v>1388.7813000000001</v>
      </c>
      <c r="P8246" s="1" t="str">
        <f>IF(Table1[[#This Row],[quantity]]&gt;=6,"Bulk Order","-")</f>
        <v>Bulk Order</v>
      </c>
    </row>
    <row r="8247" spans="1:16" ht="14.25" customHeight="1" x14ac:dyDescent="0.3">
      <c r="A8247" s="6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7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/>
      <c r="N8247" s="1" t="s">
        <v>48</v>
      </c>
      <c r="O8247" s="7">
        <f t="shared" si="258"/>
        <v>1528.1615999999999</v>
      </c>
      <c r="P8247" s="1" t="str">
        <f>IF(Table1[[#This Row],[quantity]]&gt;=6,"Bulk Order","-")</f>
        <v>-</v>
      </c>
    </row>
    <row r="8248" spans="1:16" ht="14.25" customHeight="1" x14ac:dyDescent="0.3">
      <c r="A8248" s="6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7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/>
      <c r="N8248" s="1" t="s">
        <v>23</v>
      </c>
      <c r="O8248" s="7">
        <f t="shared" si="258"/>
        <v>434.37569999999999</v>
      </c>
      <c r="P8248" s="1" t="str">
        <f>IF(Table1[[#This Row],[quantity]]&gt;=6,"Bulk Order","-")</f>
        <v>Bulk Order</v>
      </c>
    </row>
    <row r="8249" spans="1:16" ht="14.25" customHeight="1" x14ac:dyDescent="0.3">
      <c r="A8249" s="6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7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/>
      <c r="N8249" s="1" t="s">
        <v>17</v>
      </c>
      <c r="O8249" s="7">
        <f t="shared" si="258"/>
        <v>201.71459999999999</v>
      </c>
      <c r="P8249" s="1" t="str">
        <f>IF(Table1[[#This Row],[quantity]]&gt;=6,"Bulk Order","-")</f>
        <v>-</v>
      </c>
    </row>
    <row r="8250" spans="1:16" ht="14.25" customHeight="1" x14ac:dyDescent="0.3">
      <c r="A8250" s="6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7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/>
      <c r="N8250" s="1" t="s">
        <v>28</v>
      </c>
      <c r="O8250" s="7">
        <f t="shared" si="258"/>
        <v>2431.8472000000002</v>
      </c>
      <c r="P8250" s="1" t="str">
        <f>IF(Table1[[#This Row],[quantity]]&gt;=6,"Bulk Order","-")</f>
        <v>Bulk Order</v>
      </c>
    </row>
    <row r="8251" spans="1:16" ht="14.25" customHeight="1" x14ac:dyDescent="0.3">
      <c r="A8251" s="6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7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/>
      <c r="N8251" s="1" t="s">
        <v>17</v>
      </c>
      <c r="O8251" s="7">
        <f t="shared" si="258"/>
        <v>1449.2866000000001</v>
      </c>
      <c r="P8251" s="1" t="str">
        <f>IF(Table1[[#This Row],[quantity]]&gt;=6,"Bulk Order","-")</f>
        <v>-</v>
      </c>
    </row>
    <row r="8252" spans="1:16" ht="14.25" customHeight="1" x14ac:dyDescent="0.3">
      <c r="A8252" s="6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7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/>
      <c r="N8252" s="1" t="s">
        <v>48</v>
      </c>
      <c r="O8252" s="7">
        <f t="shared" si="258"/>
        <v>2658.0144</v>
      </c>
      <c r="P8252" s="1" t="str">
        <f>IF(Table1[[#This Row],[quantity]]&gt;=6,"Bulk Order","-")</f>
        <v>Bulk Order</v>
      </c>
    </row>
    <row r="8253" spans="1:16" ht="14.25" customHeight="1" x14ac:dyDescent="0.3">
      <c r="A8253" s="6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7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/>
      <c r="N8253" s="1" t="s">
        <v>48</v>
      </c>
      <c r="O8253" s="7">
        <f t="shared" si="258"/>
        <v>1769.9696000000001</v>
      </c>
      <c r="P8253" s="1" t="str">
        <f>IF(Table1[[#This Row],[quantity]]&gt;=6,"Bulk Order","-")</f>
        <v>Bulk Order</v>
      </c>
    </row>
    <row r="8254" spans="1:16" ht="14.25" customHeight="1" x14ac:dyDescent="0.3">
      <c r="A8254" s="6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7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/>
      <c r="N8254" s="1" t="s">
        <v>23</v>
      </c>
      <c r="O8254" s="7">
        <f t="shared" si="258"/>
        <v>685.3356</v>
      </c>
      <c r="P8254" s="1" t="str">
        <f>IF(Table1[[#This Row],[quantity]]&gt;=6,"Bulk Order","-")</f>
        <v>Bulk Order</v>
      </c>
    </row>
    <row r="8255" spans="1:16" ht="14.25" customHeight="1" x14ac:dyDescent="0.3">
      <c r="A8255" s="6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7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/>
      <c r="N8255" s="1" t="s">
        <v>39</v>
      </c>
      <c r="O8255" s="7">
        <f t="shared" si="258"/>
        <v>2003.5230000000001</v>
      </c>
      <c r="P8255" s="1" t="str">
        <f>IF(Table1[[#This Row],[quantity]]&gt;=6,"Bulk Order","-")</f>
        <v>Bulk Order</v>
      </c>
    </row>
    <row r="8256" spans="1:16" ht="14.25" customHeight="1" x14ac:dyDescent="0.3">
      <c r="A8256" s="6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7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/>
      <c r="N8256" s="1" t="s">
        <v>23</v>
      </c>
      <c r="O8256" s="7">
        <f t="shared" si="258"/>
        <v>879.76080000000002</v>
      </c>
      <c r="P8256" s="1" t="str">
        <f>IF(Table1[[#This Row],[quantity]]&gt;=6,"Bulk Order","-")</f>
        <v>Bulk Order</v>
      </c>
    </row>
    <row r="8257" spans="1:16" ht="14.25" customHeight="1" x14ac:dyDescent="0.3">
      <c r="A8257" s="6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7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/>
      <c r="N8257" s="1" t="s">
        <v>28</v>
      </c>
      <c r="O8257" s="7">
        <f t="shared" si="258"/>
        <v>3531.9059999999999</v>
      </c>
      <c r="P8257" s="1" t="str">
        <f>IF(Table1[[#This Row],[quantity]]&gt;=6,"Bulk Order","-")</f>
        <v>-</v>
      </c>
    </row>
    <row r="8258" spans="1:16" ht="14.25" customHeight="1" x14ac:dyDescent="0.3">
      <c r="A8258" s="6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7"/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/>
      <c r="N8258" s="1" t="s">
        <v>17</v>
      </c>
      <c r="O8258" s="7">
        <f t="shared" si="258"/>
        <v>2566.3352</v>
      </c>
      <c r="P8258" s="1" t="str">
        <f>IF(Table1[[#This Row],[quantity]]&gt;=6,"Bulk Order","-")</f>
        <v>-</v>
      </c>
    </row>
    <row r="8259" spans="1:16" ht="14.25" customHeight="1" x14ac:dyDescent="0.3">
      <c r="A8259" s="6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ref="F8259:F8322" si="259">D8259*E8259</f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/>
      <c r="N8259" s="1" t="s">
        <v>34</v>
      </c>
      <c r="O8259" s="7">
        <f t="shared" ref="O8259:O8322" si="260">D8259-F8259</f>
        <v>4189.1758</v>
      </c>
      <c r="P8259" s="1" t="str">
        <f>IF(Table1[[#This Row],[quantity]]&gt;=6,"Bulk Order","-")</f>
        <v>-</v>
      </c>
    </row>
    <row r="8260" spans="1:16" ht="14.25" customHeight="1" x14ac:dyDescent="0.3">
      <c r="A8260" s="6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9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/>
      <c r="N8260" s="1" t="s">
        <v>39</v>
      </c>
      <c r="O8260" s="7">
        <f t="shared" si="260"/>
        <v>2365.9151999999999</v>
      </c>
      <c r="P8260" s="1" t="str">
        <f>IF(Table1[[#This Row],[quantity]]&gt;=6,"Bulk Order","-")</f>
        <v>-</v>
      </c>
    </row>
    <row r="8261" spans="1:16" ht="14.25" customHeight="1" x14ac:dyDescent="0.3">
      <c r="A8261" s="6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9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/>
      <c r="N8261" s="1" t="s">
        <v>34</v>
      </c>
      <c r="O8261" s="7">
        <f t="shared" si="260"/>
        <v>1811.3744999999999</v>
      </c>
      <c r="P8261" s="1" t="str">
        <f>IF(Table1[[#This Row],[quantity]]&gt;=6,"Bulk Order","-")</f>
        <v>Bulk Order</v>
      </c>
    </row>
    <row r="8262" spans="1:16" ht="14.25" customHeight="1" x14ac:dyDescent="0.3">
      <c r="A8262" s="6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9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/>
      <c r="N8262" s="1" t="s">
        <v>34</v>
      </c>
      <c r="O8262" s="7">
        <f t="shared" si="260"/>
        <v>3369.518</v>
      </c>
      <c r="P8262" s="1" t="str">
        <f>IF(Table1[[#This Row],[quantity]]&gt;=6,"Bulk Order","-")</f>
        <v>-</v>
      </c>
    </row>
    <row r="8263" spans="1:16" ht="14.25" customHeight="1" x14ac:dyDescent="0.3">
      <c r="A8263" s="6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9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/>
      <c r="N8263" s="1" t="s">
        <v>23</v>
      </c>
      <c r="O8263" s="7">
        <f t="shared" si="260"/>
        <v>1999.8642</v>
      </c>
      <c r="P8263" s="1" t="str">
        <f>IF(Table1[[#This Row],[quantity]]&gt;=6,"Bulk Order","-")</f>
        <v>-</v>
      </c>
    </row>
    <row r="8264" spans="1:16" ht="14.25" customHeight="1" x14ac:dyDescent="0.3">
      <c r="A8264" s="6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9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/>
      <c r="N8264" s="1" t="s">
        <v>34</v>
      </c>
      <c r="O8264" s="7">
        <f t="shared" si="260"/>
        <v>2260.3630000000003</v>
      </c>
      <c r="P8264" s="1" t="str">
        <f>IF(Table1[[#This Row],[quantity]]&gt;=6,"Bulk Order","-")</f>
        <v>-</v>
      </c>
    </row>
    <row r="8265" spans="1:16" ht="14.25" customHeight="1" x14ac:dyDescent="0.3">
      <c r="A8265" s="6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9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/>
      <c r="N8265" s="1" t="s">
        <v>17</v>
      </c>
      <c r="O8265" s="7">
        <f t="shared" si="260"/>
        <v>2769.4013999999997</v>
      </c>
      <c r="P8265" s="1" t="str">
        <f>IF(Table1[[#This Row],[quantity]]&gt;=6,"Bulk Order","-")</f>
        <v>Bulk Order</v>
      </c>
    </row>
    <row r="8266" spans="1:16" ht="14.25" customHeight="1" x14ac:dyDescent="0.3">
      <c r="A8266" s="6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9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/>
      <c r="N8266" s="1" t="s">
        <v>34</v>
      </c>
      <c r="O8266" s="7">
        <f t="shared" si="260"/>
        <v>2213.2698</v>
      </c>
      <c r="P8266" s="1" t="str">
        <f>IF(Table1[[#This Row],[quantity]]&gt;=6,"Bulk Order","-")</f>
        <v>Bulk Order</v>
      </c>
    </row>
    <row r="8267" spans="1:16" ht="14.25" customHeight="1" x14ac:dyDescent="0.3">
      <c r="A8267" s="6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9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/>
      <c r="N8267" s="1" t="s">
        <v>34</v>
      </c>
      <c r="O8267" s="7">
        <f t="shared" si="260"/>
        <v>2428.0500000000002</v>
      </c>
      <c r="P8267" s="1" t="str">
        <f>IF(Table1[[#This Row],[quantity]]&gt;=6,"Bulk Order","-")</f>
        <v>-</v>
      </c>
    </row>
    <row r="8268" spans="1:16" ht="14.25" customHeight="1" x14ac:dyDescent="0.3">
      <c r="A8268" s="6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9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/>
      <c r="N8268" s="1" t="s">
        <v>34</v>
      </c>
      <c r="O8268" s="7">
        <f t="shared" si="260"/>
        <v>3318.7307999999998</v>
      </c>
      <c r="P8268" s="1" t="str">
        <f>IF(Table1[[#This Row],[quantity]]&gt;=6,"Bulk Order","-")</f>
        <v>Bulk Order</v>
      </c>
    </row>
    <row r="8269" spans="1:16" ht="14.25" customHeight="1" x14ac:dyDescent="0.3">
      <c r="A8269" s="6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9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/>
      <c r="N8269" s="1" t="s">
        <v>48</v>
      </c>
      <c r="O8269" s="7">
        <f t="shared" si="260"/>
        <v>3327.7608</v>
      </c>
      <c r="P8269" s="1" t="str">
        <f>IF(Table1[[#This Row],[quantity]]&gt;=6,"Bulk Order","-")</f>
        <v>-</v>
      </c>
    </row>
    <row r="8270" spans="1:16" ht="14.25" customHeight="1" x14ac:dyDescent="0.3">
      <c r="A8270" s="6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9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/>
      <c r="N8270" s="1" t="s">
        <v>34</v>
      </c>
      <c r="O8270" s="7">
        <f t="shared" si="260"/>
        <v>2398.1081000000004</v>
      </c>
      <c r="P8270" s="1" t="str">
        <f>IF(Table1[[#This Row],[quantity]]&gt;=6,"Bulk Order","-")</f>
        <v>-</v>
      </c>
    </row>
    <row r="8271" spans="1:16" ht="14.25" customHeight="1" x14ac:dyDescent="0.3">
      <c r="A8271" s="6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9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/>
      <c r="N8271" s="1" t="s">
        <v>39</v>
      </c>
      <c r="O8271" s="7">
        <f t="shared" si="260"/>
        <v>1722.2250999999999</v>
      </c>
      <c r="P8271" s="1" t="str">
        <f>IF(Table1[[#This Row],[quantity]]&gt;=6,"Bulk Order","-")</f>
        <v>-</v>
      </c>
    </row>
    <row r="8272" spans="1:16" ht="14.25" customHeight="1" x14ac:dyDescent="0.3">
      <c r="A8272" s="6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9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/>
      <c r="N8272" s="1" t="s">
        <v>34</v>
      </c>
      <c r="O8272" s="7">
        <f t="shared" si="260"/>
        <v>2290.2999</v>
      </c>
      <c r="P8272" s="1" t="str">
        <f>IF(Table1[[#This Row],[quantity]]&gt;=6,"Bulk Order","-")</f>
        <v>-</v>
      </c>
    </row>
    <row r="8273" spans="1:16" ht="14.25" customHeight="1" x14ac:dyDescent="0.3">
      <c r="A8273" s="6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9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/>
      <c r="N8273" s="1" t="s">
        <v>28</v>
      </c>
      <c r="O8273" s="7">
        <f t="shared" si="260"/>
        <v>395.97</v>
      </c>
      <c r="P8273" s="1" t="str">
        <f>IF(Table1[[#This Row],[quantity]]&gt;=6,"Bulk Order","-")</f>
        <v>Bulk Order</v>
      </c>
    </row>
    <row r="8274" spans="1:16" ht="14.25" customHeight="1" x14ac:dyDescent="0.3">
      <c r="A8274" s="6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9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/>
      <c r="N8274" s="1" t="s">
        <v>17</v>
      </c>
      <c r="O8274" s="7">
        <f t="shared" si="260"/>
        <v>3734.3219999999997</v>
      </c>
      <c r="P8274" s="1" t="str">
        <f>IF(Table1[[#This Row],[quantity]]&gt;=6,"Bulk Order","-")</f>
        <v>-</v>
      </c>
    </row>
    <row r="8275" spans="1:16" ht="14.25" customHeight="1" x14ac:dyDescent="0.3">
      <c r="A8275" s="6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9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/>
      <c r="N8275" s="1" t="s">
        <v>34</v>
      </c>
      <c r="O8275" s="7">
        <f t="shared" si="260"/>
        <v>1429.9467999999999</v>
      </c>
      <c r="P8275" s="1" t="str">
        <f>IF(Table1[[#This Row],[quantity]]&gt;=6,"Bulk Order","-")</f>
        <v>-</v>
      </c>
    </row>
    <row r="8276" spans="1:16" ht="14.25" customHeight="1" x14ac:dyDescent="0.3">
      <c r="A8276" s="6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9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/>
      <c r="N8276" s="1" t="s">
        <v>23</v>
      </c>
      <c r="O8276" s="7">
        <f t="shared" si="260"/>
        <v>1246.1759999999999</v>
      </c>
      <c r="P8276" s="1" t="str">
        <f>IF(Table1[[#This Row],[quantity]]&gt;=6,"Bulk Order","-")</f>
        <v>-</v>
      </c>
    </row>
    <row r="8277" spans="1:16" ht="14.25" customHeight="1" x14ac:dyDescent="0.3">
      <c r="A8277" s="6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9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/>
      <c r="N8277" s="1" t="s">
        <v>48</v>
      </c>
      <c r="O8277" s="7">
        <f t="shared" si="260"/>
        <v>2745.6292000000003</v>
      </c>
      <c r="P8277" s="1" t="str">
        <f>IF(Table1[[#This Row],[quantity]]&gt;=6,"Bulk Order","-")</f>
        <v>-</v>
      </c>
    </row>
    <row r="8278" spans="1:16" ht="14.25" customHeight="1" x14ac:dyDescent="0.3">
      <c r="A8278" s="6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9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/>
      <c r="N8278" s="1" t="s">
        <v>39</v>
      </c>
      <c r="O8278" s="7">
        <f t="shared" si="260"/>
        <v>2738.0540000000001</v>
      </c>
      <c r="P8278" s="1" t="str">
        <f>IF(Table1[[#This Row],[quantity]]&gt;=6,"Bulk Order","-")</f>
        <v>-</v>
      </c>
    </row>
    <row r="8279" spans="1:16" ht="14.25" customHeight="1" x14ac:dyDescent="0.3">
      <c r="A8279" s="6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9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/>
      <c r="N8279" s="1" t="s">
        <v>39</v>
      </c>
      <c r="O8279" s="7">
        <f t="shared" si="260"/>
        <v>1193.0871999999999</v>
      </c>
      <c r="P8279" s="1" t="str">
        <f>IF(Table1[[#This Row],[quantity]]&gt;=6,"Bulk Order","-")</f>
        <v>-</v>
      </c>
    </row>
    <row r="8280" spans="1:16" ht="14.25" customHeight="1" x14ac:dyDescent="0.3">
      <c r="A8280" s="6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9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/>
      <c r="N8280" s="1" t="s">
        <v>48</v>
      </c>
      <c r="O8280" s="7">
        <f t="shared" si="260"/>
        <v>831.07740000000001</v>
      </c>
      <c r="P8280" s="1" t="str">
        <f>IF(Table1[[#This Row],[quantity]]&gt;=6,"Bulk Order","-")</f>
        <v>-</v>
      </c>
    </row>
    <row r="8281" spans="1:16" ht="14.25" customHeight="1" x14ac:dyDescent="0.3">
      <c r="A8281" s="6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9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/>
      <c r="N8281" s="1" t="s">
        <v>48</v>
      </c>
      <c r="O8281" s="7">
        <f t="shared" si="260"/>
        <v>4792.8</v>
      </c>
      <c r="P8281" s="1" t="str">
        <f>IF(Table1[[#This Row],[quantity]]&gt;=6,"Bulk Order","-")</f>
        <v>Bulk Order</v>
      </c>
    </row>
    <row r="8282" spans="1:16" ht="14.25" customHeight="1" x14ac:dyDescent="0.3">
      <c r="A8282" s="6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9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/>
      <c r="N8282" s="1" t="s">
        <v>23</v>
      </c>
      <c r="O8282" s="7">
        <f t="shared" si="260"/>
        <v>349.86599999999999</v>
      </c>
      <c r="P8282" s="1" t="str">
        <f>IF(Table1[[#This Row],[quantity]]&gt;=6,"Bulk Order","-")</f>
        <v>Bulk Order</v>
      </c>
    </row>
    <row r="8283" spans="1:16" ht="14.25" customHeight="1" x14ac:dyDescent="0.3">
      <c r="A8283" s="6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9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/>
      <c r="N8283" s="1" t="s">
        <v>23</v>
      </c>
      <c r="O8283" s="7">
        <f t="shared" si="260"/>
        <v>81.230799999999988</v>
      </c>
      <c r="P8283" s="1" t="str">
        <f>IF(Table1[[#This Row],[quantity]]&gt;=6,"Bulk Order","-")</f>
        <v>-</v>
      </c>
    </row>
    <row r="8284" spans="1:16" ht="14.25" customHeight="1" x14ac:dyDescent="0.3">
      <c r="A8284" s="6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9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/>
      <c r="N8284" s="1" t="s">
        <v>34</v>
      </c>
      <c r="O8284" s="7">
        <f t="shared" si="260"/>
        <v>3261.4848000000002</v>
      </c>
      <c r="P8284" s="1" t="str">
        <f>IF(Table1[[#This Row],[quantity]]&gt;=6,"Bulk Order","-")</f>
        <v>-</v>
      </c>
    </row>
    <row r="8285" spans="1:16" ht="14.25" customHeight="1" x14ac:dyDescent="0.3">
      <c r="A8285" s="6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9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/>
      <c r="N8285" s="1" t="s">
        <v>17</v>
      </c>
      <c r="O8285" s="7">
        <f t="shared" si="260"/>
        <v>1897.6612</v>
      </c>
      <c r="P8285" s="1" t="str">
        <f>IF(Table1[[#This Row],[quantity]]&gt;=6,"Bulk Order","-")</f>
        <v>Bulk Order</v>
      </c>
    </row>
    <row r="8286" spans="1:16" ht="14.25" customHeight="1" x14ac:dyDescent="0.3">
      <c r="A8286" s="6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9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/>
      <c r="N8286" s="1" t="s">
        <v>34</v>
      </c>
      <c r="O8286" s="7">
        <f t="shared" si="260"/>
        <v>2191.4429</v>
      </c>
      <c r="P8286" s="1" t="str">
        <f>IF(Table1[[#This Row],[quantity]]&gt;=6,"Bulk Order","-")</f>
        <v>Bulk Order</v>
      </c>
    </row>
    <row r="8287" spans="1:16" ht="14.25" customHeight="1" x14ac:dyDescent="0.3">
      <c r="A8287" s="6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9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/>
      <c r="N8287" s="1" t="s">
        <v>48</v>
      </c>
      <c r="O8287" s="7">
        <f t="shared" si="260"/>
        <v>3132.2585000000004</v>
      </c>
      <c r="P8287" s="1" t="str">
        <f>IF(Table1[[#This Row],[quantity]]&gt;=6,"Bulk Order","-")</f>
        <v>Bulk Order</v>
      </c>
    </row>
    <row r="8288" spans="1:16" ht="14.25" customHeight="1" x14ac:dyDescent="0.3">
      <c r="A8288" s="6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9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/>
      <c r="N8288" s="1" t="s">
        <v>17</v>
      </c>
      <c r="O8288" s="7">
        <f t="shared" si="260"/>
        <v>3983.5724</v>
      </c>
      <c r="P8288" s="1" t="str">
        <f>IF(Table1[[#This Row],[quantity]]&gt;=6,"Bulk Order","-")</f>
        <v>Bulk Order</v>
      </c>
    </row>
    <row r="8289" spans="1:16" ht="14.25" customHeight="1" x14ac:dyDescent="0.3">
      <c r="A8289" s="6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9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/>
      <c r="N8289" s="1" t="s">
        <v>34</v>
      </c>
      <c r="O8289" s="7">
        <f t="shared" si="260"/>
        <v>3048.0977999999996</v>
      </c>
      <c r="P8289" s="1" t="str">
        <f>IF(Table1[[#This Row],[quantity]]&gt;=6,"Bulk Order","-")</f>
        <v>Bulk Order</v>
      </c>
    </row>
    <row r="8290" spans="1:16" ht="14.25" customHeight="1" x14ac:dyDescent="0.3">
      <c r="A8290" s="6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9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/>
      <c r="N8290" s="1" t="s">
        <v>39</v>
      </c>
      <c r="O8290" s="7">
        <f t="shared" si="260"/>
        <v>3663.7628</v>
      </c>
      <c r="P8290" s="1" t="str">
        <f>IF(Table1[[#This Row],[quantity]]&gt;=6,"Bulk Order","-")</f>
        <v>-</v>
      </c>
    </row>
    <row r="8291" spans="1:16" ht="14.25" customHeight="1" x14ac:dyDescent="0.3">
      <c r="A8291" s="6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9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/>
      <c r="N8291" s="1" t="s">
        <v>28</v>
      </c>
      <c r="O8291" s="7">
        <f t="shared" si="260"/>
        <v>705.79110000000003</v>
      </c>
      <c r="P8291" s="1" t="str">
        <f>IF(Table1[[#This Row],[quantity]]&gt;=6,"Bulk Order","-")</f>
        <v>Bulk Order</v>
      </c>
    </row>
    <row r="8292" spans="1:16" ht="14.25" customHeight="1" x14ac:dyDescent="0.3">
      <c r="A8292" s="6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9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/>
      <c r="N8292" s="1" t="s">
        <v>23</v>
      </c>
      <c r="O8292" s="7">
        <f t="shared" si="260"/>
        <v>1802.0588000000002</v>
      </c>
      <c r="P8292" s="1" t="str">
        <f>IF(Table1[[#This Row],[quantity]]&gt;=6,"Bulk Order","-")</f>
        <v>Bulk Order</v>
      </c>
    </row>
    <row r="8293" spans="1:16" ht="14.25" customHeight="1" x14ac:dyDescent="0.3">
      <c r="A8293" s="6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9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/>
      <c r="N8293" s="1" t="s">
        <v>23</v>
      </c>
      <c r="O8293" s="7">
        <f t="shared" si="260"/>
        <v>1784.42</v>
      </c>
      <c r="P8293" s="1" t="str">
        <f>IF(Table1[[#This Row],[quantity]]&gt;=6,"Bulk Order","-")</f>
        <v>Bulk Order</v>
      </c>
    </row>
    <row r="8294" spans="1:16" ht="14.25" customHeight="1" x14ac:dyDescent="0.3">
      <c r="A8294" s="6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9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/>
      <c r="N8294" s="1" t="s">
        <v>39</v>
      </c>
      <c r="O8294" s="7">
        <f t="shared" si="260"/>
        <v>1865.1651999999999</v>
      </c>
      <c r="P8294" s="1" t="str">
        <f>IF(Table1[[#This Row],[quantity]]&gt;=6,"Bulk Order","-")</f>
        <v>-</v>
      </c>
    </row>
    <row r="8295" spans="1:16" ht="14.25" customHeight="1" x14ac:dyDescent="0.3">
      <c r="A8295" s="6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9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/>
      <c r="N8295" s="1" t="s">
        <v>28</v>
      </c>
      <c r="O8295" s="7">
        <f t="shared" si="260"/>
        <v>755.596</v>
      </c>
      <c r="P8295" s="1" t="str">
        <f>IF(Table1[[#This Row],[quantity]]&gt;=6,"Bulk Order","-")</f>
        <v>-</v>
      </c>
    </row>
    <row r="8296" spans="1:16" ht="14.25" customHeight="1" x14ac:dyDescent="0.3">
      <c r="A8296" s="6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9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/>
      <c r="N8296" s="1" t="s">
        <v>39</v>
      </c>
      <c r="O8296" s="7">
        <f t="shared" si="260"/>
        <v>2300.3288000000002</v>
      </c>
      <c r="P8296" s="1" t="str">
        <f>IF(Table1[[#This Row],[quantity]]&gt;=6,"Bulk Order","-")</f>
        <v>-</v>
      </c>
    </row>
    <row r="8297" spans="1:16" ht="14.25" customHeight="1" x14ac:dyDescent="0.3">
      <c r="A8297" s="6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9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/>
      <c r="N8297" s="1" t="s">
        <v>39</v>
      </c>
      <c r="O8297" s="7">
        <f t="shared" si="260"/>
        <v>3288.5526</v>
      </c>
      <c r="P8297" s="1" t="str">
        <f>IF(Table1[[#This Row],[quantity]]&gt;=6,"Bulk Order","-")</f>
        <v>Bulk Order</v>
      </c>
    </row>
    <row r="8298" spans="1:16" ht="14.25" customHeight="1" x14ac:dyDescent="0.3">
      <c r="A8298" s="6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9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/>
      <c r="N8298" s="1" t="s">
        <v>48</v>
      </c>
      <c r="O8298" s="7">
        <f t="shared" si="260"/>
        <v>1268.9307000000001</v>
      </c>
      <c r="P8298" s="1" t="str">
        <f>IF(Table1[[#This Row],[quantity]]&gt;=6,"Bulk Order","-")</f>
        <v>Bulk Order</v>
      </c>
    </row>
    <row r="8299" spans="1:16" ht="14.25" customHeight="1" x14ac:dyDescent="0.3">
      <c r="A8299" s="6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9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/>
      <c r="N8299" s="1" t="s">
        <v>48</v>
      </c>
      <c r="O8299" s="7">
        <f t="shared" si="260"/>
        <v>1925.3289</v>
      </c>
      <c r="P8299" s="1" t="str">
        <f>IF(Table1[[#This Row],[quantity]]&gt;=6,"Bulk Order","-")</f>
        <v>-</v>
      </c>
    </row>
    <row r="8300" spans="1:16" ht="14.25" customHeight="1" x14ac:dyDescent="0.3">
      <c r="A8300" s="6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9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/>
      <c r="N8300" s="1" t="s">
        <v>23</v>
      </c>
      <c r="O8300" s="7">
        <f t="shared" si="260"/>
        <v>2057.9327999999996</v>
      </c>
      <c r="P8300" s="1" t="str">
        <f>IF(Table1[[#This Row],[quantity]]&gt;=6,"Bulk Order","-")</f>
        <v>Bulk Order</v>
      </c>
    </row>
    <row r="8301" spans="1:16" ht="14.25" customHeight="1" x14ac:dyDescent="0.3">
      <c r="A8301" s="6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9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/>
      <c r="N8301" s="1" t="s">
        <v>48</v>
      </c>
      <c r="O8301" s="7">
        <f t="shared" si="260"/>
        <v>1655.3834999999999</v>
      </c>
      <c r="P8301" s="1" t="str">
        <f>IF(Table1[[#This Row],[quantity]]&gt;=6,"Bulk Order","-")</f>
        <v>Bulk Order</v>
      </c>
    </row>
    <row r="8302" spans="1:16" ht="14.25" customHeight="1" x14ac:dyDescent="0.3">
      <c r="A8302" s="6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9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/>
      <c r="N8302" s="1" t="s">
        <v>28</v>
      </c>
      <c r="O8302" s="7">
        <f t="shared" si="260"/>
        <v>2123.6741999999999</v>
      </c>
      <c r="P8302" s="1" t="str">
        <f>IF(Table1[[#This Row],[quantity]]&gt;=6,"Bulk Order","-")</f>
        <v>-</v>
      </c>
    </row>
    <row r="8303" spans="1:16" ht="14.25" customHeight="1" x14ac:dyDescent="0.3">
      <c r="A8303" s="6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9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/>
      <c r="N8303" s="1" t="s">
        <v>17</v>
      </c>
      <c r="O8303" s="7">
        <f t="shared" si="260"/>
        <v>1050.9371999999998</v>
      </c>
      <c r="P8303" s="1" t="str">
        <f>IF(Table1[[#This Row],[quantity]]&gt;=6,"Bulk Order","-")</f>
        <v>-</v>
      </c>
    </row>
    <row r="8304" spans="1:16" ht="14.25" customHeight="1" x14ac:dyDescent="0.3">
      <c r="A8304" s="6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9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/>
      <c r="N8304" s="1" t="s">
        <v>17</v>
      </c>
      <c r="O8304" s="7">
        <f t="shared" si="260"/>
        <v>2442.8184000000001</v>
      </c>
      <c r="P8304" s="1" t="str">
        <f>IF(Table1[[#This Row],[quantity]]&gt;=6,"Bulk Order","-")</f>
        <v>-</v>
      </c>
    </row>
    <row r="8305" spans="1:16" ht="14.25" customHeight="1" x14ac:dyDescent="0.3">
      <c r="A8305" s="6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9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/>
      <c r="N8305" s="1" t="s">
        <v>48</v>
      </c>
      <c r="O8305" s="7">
        <f t="shared" si="260"/>
        <v>3412.1210000000001</v>
      </c>
      <c r="P8305" s="1" t="str">
        <f>IF(Table1[[#This Row],[quantity]]&gt;=6,"Bulk Order","-")</f>
        <v>-</v>
      </c>
    </row>
    <row r="8306" spans="1:16" ht="14.25" customHeight="1" x14ac:dyDescent="0.3">
      <c r="A8306" s="6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9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/>
      <c r="N8306" s="1" t="s">
        <v>34</v>
      </c>
      <c r="O8306" s="7">
        <f t="shared" si="260"/>
        <v>3666.0864000000001</v>
      </c>
      <c r="P8306" s="1" t="str">
        <f>IF(Table1[[#This Row],[quantity]]&gt;=6,"Bulk Order","-")</f>
        <v>Bulk Order</v>
      </c>
    </row>
    <row r="8307" spans="1:16" ht="14.25" customHeight="1" x14ac:dyDescent="0.3">
      <c r="A8307" s="6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9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/>
      <c r="N8307" s="1" t="s">
        <v>28</v>
      </c>
      <c r="O8307" s="7">
        <f t="shared" si="260"/>
        <v>1038.2287999999999</v>
      </c>
      <c r="P8307" s="1" t="str">
        <f>IF(Table1[[#This Row],[quantity]]&gt;=6,"Bulk Order","-")</f>
        <v>-</v>
      </c>
    </row>
    <row r="8308" spans="1:16" ht="14.25" customHeight="1" x14ac:dyDescent="0.3">
      <c r="A8308" s="6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9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/>
      <c r="N8308" s="1" t="s">
        <v>28</v>
      </c>
      <c r="O8308" s="7">
        <f t="shared" si="260"/>
        <v>610.26679999999999</v>
      </c>
      <c r="P8308" s="1" t="str">
        <f>IF(Table1[[#This Row],[quantity]]&gt;=6,"Bulk Order","-")</f>
        <v>Bulk Order</v>
      </c>
    </row>
    <row r="8309" spans="1:16" ht="14.25" customHeight="1" x14ac:dyDescent="0.3">
      <c r="A8309" s="6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9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/>
      <c r="N8309" s="1" t="s">
        <v>48</v>
      </c>
      <c r="O8309" s="7">
        <f t="shared" si="260"/>
        <v>2612.8180000000002</v>
      </c>
      <c r="P8309" s="1" t="str">
        <f>IF(Table1[[#This Row],[quantity]]&gt;=6,"Bulk Order","-")</f>
        <v>Bulk Order</v>
      </c>
    </row>
    <row r="8310" spans="1:16" ht="14.25" customHeight="1" x14ac:dyDescent="0.3">
      <c r="A8310" s="6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9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/>
      <c r="N8310" s="1" t="s">
        <v>48</v>
      </c>
      <c r="O8310" s="7">
        <f t="shared" si="260"/>
        <v>1049.0174999999999</v>
      </c>
      <c r="P8310" s="1" t="str">
        <f>IF(Table1[[#This Row],[quantity]]&gt;=6,"Bulk Order","-")</f>
        <v>-</v>
      </c>
    </row>
    <row r="8311" spans="1:16" ht="14.25" customHeight="1" x14ac:dyDescent="0.3">
      <c r="A8311" s="6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9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/>
      <c r="N8311" s="1" t="s">
        <v>48</v>
      </c>
      <c r="O8311" s="7">
        <f t="shared" si="260"/>
        <v>208.74780000000001</v>
      </c>
      <c r="P8311" s="1" t="str">
        <f>IF(Table1[[#This Row],[quantity]]&gt;=6,"Bulk Order","-")</f>
        <v>Bulk Order</v>
      </c>
    </row>
    <row r="8312" spans="1:16" ht="14.25" customHeight="1" x14ac:dyDescent="0.3">
      <c r="A8312" s="6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9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/>
      <c r="N8312" s="1" t="s">
        <v>39</v>
      </c>
      <c r="O8312" s="7">
        <f t="shared" si="260"/>
        <v>1437.3134999999997</v>
      </c>
      <c r="P8312" s="1" t="str">
        <f>IF(Table1[[#This Row],[quantity]]&gt;=6,"Bulk Order","-")</f>
        <v>Bulk Order</v>
      </c>
    </row>
    <row r="8313" spans="1:16" ht="14.25" customHeight="1" x14ac:dyDescent="0.3">
      <c r="A8313" s="6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9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/>
      <c r="N8313" s="1" t="s">
        <v>28</v>
      </c>
      <c r="O8313" s="7">
        <f t="shared" si="260"/>
        <v>2308.5141999999996</v>
      </c>
      <c r="P8313" s="1" t="str">
        <f>IF(Table1[[#This Row],[quantity]]&gt;=6,"Bulk Order","-")</f>
        <v>-</v>
      </c>
    </row>
    <row r="8314" spans="1:16" ht="14.25" customHeight="1" x14ac:dyDescent="0.3">
      <c r="A8314" s="6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9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/>
      <c r="N8314" s="1" t="s">
        <v>48</v>
      </c>
      <c r="O8314" s="7">
        <f t="shared" si="260"/>
        <v>3208.6797999999999</v>
      </c>
      <c r="P8314" s="1" t="str">
        <f>IF(Table1[[#This Row],[quantity]]&gt;=6,"Bulk Order","-")</f>
        <v>-</v>
      </c>
    </row>
    <row r="8315" spans="1:16" ht="14.25" customHeight="1" x14ac:dyDescent="0.3">
      <c r="A8315" s="6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9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/>
      <c r="N8315" s="1" t="s">
        <v>23</v>
      </c>
      <c r="O8315" s="7">
        <f t="shared" si="260"/>
        <v>2849.4182000000001</v>
      </c>
      <c r="P8315" s="1" t="str">
        <f>IF(Table1[[#This Row],[quantity]]&gt;=6,"Bulk Order","-")</f>
        <v>-</v>
      </c>
    </row>
    <row r="8316" spans="1:16" ht="14.25" customHeight="1" x14ac:dyDescent="0.3">
      <c r="A8316" s="6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9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/>
      <c r="N8316" s="1" t="s">
        <v>39</v>
      </c>
      <c r="O8316" s="7">
        <f t="shared" si="260"/>
        <v>976.69499999999994</v>
      </c>
      <c r="P8316" s="1" t="str">
        <f>IF(Table1[[#This Row],[quantity]]&gt;=6,"Bulk Order","-")</f>
        <v>-</v>
      </c>
    </row>
    <row r="8317" spans="1:16" ht="14.25" customHeight="1" x14ac:dyDescent="0.3">
      <c r="A8317" s="6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9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/>
      <c r="N8317" s="1" t="s">
        <v>34</v>
      </c>
      <c r="O8317" s="7">
        <f t="shared" si="260"/>
        <v>1200.8802000000001</v>
      </c>
      <c r="P8317" s="1" t="str">
        <f>IF(Table1[[#This Row],[quantity]]&gt;=6,"Bulk Order","-")</f>
        <v>Bulk Order</v>
      </c>
    </row>
    <row r="8318" spans="1:16" ht="14.25" customHeight="1" x14ac:dyDescent="0.3">
      <c r="A8318" s="6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9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/>
      <c r="N8318" s="1" t="s">
        <v>48</v>
      </c>
      <c r="O8318" s="7">
        <f t="shared" si="260"/>
        <v>1543.25</v>
      </c>
      <c r="P8318" s="1" t="str">
        <f>IF(Table1[[#This Row],[quantity]]&gt;=6,"Bulk Order","-")</f>
        <v>-</v>
      </c>
    </row>
    <row r="8319" spans="1:16" ht="14.25" customHeight="1" x14ac:dyDescent="0.3">
      <c r="A8319" s="6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9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/>
      <c r="N8319" s="1" t="s">
        <v>28</v>
      </c>
      <c r="O8319" s="7">
        <f t="shared" si="260"/>
        <v>2160.0574000000001</v>
      </c>
      <c r="P8319" s="1" t="str">
        <f>IF(Table1[[#This Row],[quantity]]&gt;=6,"Bulk Order","-")</f>
        <v>-</v>
      </c>
    </row>
    <row r="8320" spans="1:16" ht="14.25" customHeight="1" x14ac:dyDescent="0.3">
      <c r="A8320" s="6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9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/>
      <c r="N8320" s="1" t="s">
        <v>28</v>
      </c>
      <c r="O8320" s="7">
        <f t="shared" si="260"/>
        <v>1197.0912000000001</v>
      </c>
      <c r="P8320" s="1" t="str">
        <f>IF(Table1[[#This Row],[quantity]]&gt;=6,"Bulk Order","-")</f>
        <v>-</v>
      </c>
    </row>
    <row r="8321" spans="1:16" ht="14.25" customHeight="1" x14ac:dyDescent="0.3">
      <c r="A8321" s="6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9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/>
      <c r="N8321" s="1" t="s">
        <v>34</v>
      </c>
      <c r="O8321" s="7">
        <f t="shared" si="260"/>
        <v>1497.0918000000001</v>
      </c>
      <c r="P8321" s="1" t="str">
        <f>IF(Table1[[#This Row],[quantity]]&gt;=6,"Bulk Order","-")</f>
        <v>Bulk Order</v>
      </c>
    </row>
    <row r="8322" spans="1:16" ht="14.25" customHeight="1" x14ac:dyDescent="0.3">
      <c r="A8322" s="6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9"/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/>
      <c r="N8322" s="1" t="s">
        <v>48</v>
      </c>
      <c r="O8322" s="7">
        <f t="shared" si="260"/>
        <v>1764.9743999999998</v>
      </c>
      <c r="P8322" s="1" t="str">
        <f>IF(Table1[[#This Row],[quantity]]&gt;=6,"Bulk Order","-")</f>
        <v>Bulk Order</v>
      </c>
    </row>
    <row r="8323" spans="1:16" ht="14.25" customHeight="1" x14ac:dyDescent="0.3">
      <c r="A8323" s="6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ref="F8323:F8386" si="261">D8323*E8323</f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/>
      <c r="N8323" s="1" t="s">
        <v>28</v>
      </c>
      <c r="O8323" s="7">
        <f t="shared" ref="O8323:O8386" si="262">D8323-F8323</f>
        <v>2487.9295999999999</v>
      </c>
      <c r="P8323" s="1" t="str">
        <f>IF(Table1[[#This Row],[quantity]]&gt;=6,"Bulk Order","-")</f>
        <v>Bulk Order</v>
      </c>
    </row>
    <row r="8324" spans="1:16" ht="14.25" customHeight="1" x14ac:dyDescent="0.3">
      <c r="A8324" s="6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1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/>
      <c r="N8324" s="1" t="s">
        <v>17</v>
      </c>
      <c r="O8324" s="7">
        <f t="shared" si="262"/>
        <v>806.75909999999999</v>
      </c>
      <c r="P8324" s="1" t="str">
        <f>IF(Table1[[#This Row],[quantity]]&gt;=6,"Bulk Order","-")</f>
        <v>Bulk Order</v>
      </c>
    </row>
    <row r="8325" spans="1:16" ht="14.25" customHeight="1" x14ac:dyDescent="0.3">
      <c r="A8325" s="6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1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/>
      <c r="N8325" s="1" t="s">
        <v>28</v>
      </c>
      <c r="O8325" s="7">
        <f t="shared" si="262"/>
        <v>4846.92</v>
      </c>
      <c r="P8325" s="1" t="str">
        <f>IF(Table1[[#This Row],[quantity]]&gt;=6,"Bulk Order","-")</f>
        <v>-</v>
      </c>
    </row>
    <row r="8326" spans="1:16" ht="14.25" customHeight="1" x14ac:dyDescent="0.3">
      <c r="A8326" s="6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1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/>
      <c r="N8326" s="1" t="s">
        <v>39</v>
      </c>
      <c r="O8326" s="7">
        <f t="shared" si="262"/>
        <v>1508.7366</v>
      </c>
      <c r="P8326" s="1" t="str">
        <f>IF(Table1[[#This Row],[quantity]]&gt;=6,"Bulk Order","-")</f>
        <v>-</v>
      </c>
    </row>
    <row r="8327" spans="1:16" ht="14.25" customHeight="1" x14ac:dyDescent="0.3">
      <c r="A8327" s="6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1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/>
      <c r="N8327" s="1" t="s">
        <v>17</v>
      </c>
      <c r="O8327" s="7">
        <f t="shared" si="262"/>
        <v>1319.0957000000001</v>
      </c>
      <c r="P8327" s="1" t="str">
        <f>IF(Table1[[#This Row],[quantity]]&gt;=6,"Bulk Order","-")</f>
        <v>Bulk Order</v>
      </c>
    </row>
    <row r="8328" spans="1:16" ht="14.25" customHeight="1" x14ac:dyDescent="0.3">
      <c r="A8328" s="6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1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/>
      <c r="N8328" s="1" t="s">
        <v>17</v>
      </c>
      <c r="O8328" s="7">
        <f t="shared" si="262"/>
        <v>776.35480000000007</v>
      </c>
      <c r="P8328" s="1" t="str">
        <f>IF(Table1[[#This Row],[quantity]]&gt;=6,"Bulk Order","-")</f>
        <v>-</v>
      </c>
    </row>
    <row r="8329" spans="1:16" ht="14.25" customHeight="1" x14ac:dyDescent="0.3">
      <c r="A8329" s="6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1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/>
      <c r="N8329" s="1" t="s">
        <v>34</v>
      </c>
      <c r="O8329" s="7">
        <f t="shared" si="262"/>
        <v>104.31849999999999</v>
      </c>
      <c r="P8329" s="1" t="str">
        <f>IF(Table1[[#This Row],[quantity]]&gt;=6,"Bulk Order","-")</f>
        <v>Bulk Order</v>
      </c>
    </row>
    <row r="8330" spans="1:16" ht="14.25" customHeight="1" x14ac:dyDescent="0.3">
      <c r="A8330" s="6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1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/>
      <c r="N8330" s="1" t="s">
        <v>34</v>
      </c>
      <c r="O8330" s="7">
        <f t="shared" si="262"/>
        <v>3143.6189999999997</v>
      </c>
      <c r="P8330" s="1" t="str">
        <f>IF(Table1[[#This Row],[quantity]]&gt;=6,"Bulk Order","-")</f>
        <v>Bulk Order</v>
      </c>
    </row>
    <row r="8331" spans="1:16" ht="14.25" customHeight="1" x14ac:dyDescent="0.3">
      <c r="A8331" s="6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1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/>
      <c r="N8331" s="1" t="s">
        <v>17</v>
      </c>
      <c r="O8331" s="7">
        <f t="shared" si="262"/>
        <v>2653.462</v>
      </c>
      <c r="P8331" s="1" t="str">
        <f>IF(Table1[[#This Row],[quantity]]&gt;=6,"Bulk Order","-")</f>
        <v>Bulk Order</v>
      </c>
    </row>
    <row r="8332" spans="1:16" ht="14.25" customHeight="1" x14ac:dyDescent="0.3">
      <c r="A8332" s="6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1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/>
      <c r="N8332" s="1" t="s">
        <v>39</v>
      </c>
      <c r="O8332" s="7">
        <f t="shared" si="262"/>
        <v>220.065</v>
      </c>
      <c r="P8332" s="1" t="str">
        <f>IF(Table1[[#This Row],[quantity]]&gt;=6,"Bulk Order","-")</f>
        <v>-</v>
      </c>
    </row>
    <row r="8333" spans="1:16" ht="14.25" customHeight="1" x14ac:dyDescent="0.3">
      <c r="A8333" s="6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1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/>
      <c r="N8333" s="1" t="s">
        <v>48</v>
      </c>
      <c r="O8333" s="7">
        <f t="shared" si="262"/>
        <v>2822.5259999999998</v>
      </c>
      <c r="P8333" s="1" t="str">
        <f>IF(Table1[[#This Row],[quantity]]&gt;=6,"Bulk Order","-")</f>
        <v>Bulk Order</v>
      </c>
    </row>
    <row r="8334" spans="1:16" ht="14.25" customHeight="1" x14ac:dyDescent="0.3">
      <c r="A8334" s="6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1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/>
      <c r="N8334" s="1" t="s">
        <v>17</v>
      </c>
      <c r="O8334" s="7">
        <f t="shared" si="262"/>
        <v>2200.9119999999998</v>
      </c>
      <c r="P8334" s="1" t="str">
        <f>IF(Table1[[#This Row],[quantity]]&gt;=6,"Bulk Order","-")</f>
        <v>-</v>
      </c>
    </row>
    <row r="8335" spans="1:16" ht="14.25" customHeight="1" x14ac:dyDescent="0.3">
      <c r="A8335" s="6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1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/>
      <c r="N8335" s="1" t="s">
        <v>34</v>
      </c>
      <c r="O8335" s="7">
        <f t="shared" si="262"/>
        <v>1768.6578</v>
      </c>
      <c r="P8335" s="1" t="str">
        <f>IF(Table1[[#This Row],[quantity]]&gt;=6,"Bulk Order","-")</f>
        <v>-</v>
      </c>
    </row>
    <row r="8336" spans="1:16" ht="14.25" customHeight="1" x14ac:dyDescent="0.3">
      <c r="A8336" s="6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1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/>
      <c r="N8336" s="1" t="s">
        <v>48</v>
      </c>
      <c r="O8336" s="7">
        <f t="shared" si="262"/>
        <v>1754.1396999999999</v>
      </c>
      <c r="P8336" s="1" t="str">
        <f>IF(Table1[[#This Row],[quantity]]&gt;=6,"Bulk Order","-")</f>
        <v>Bulk Order</v>
      </c>
    </row>
    <row r="8337" spans="1:16" ht="14.25" customHeight="1" x14ac:dyDescent="0.3">
      <c r="A8337" s="6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1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/>
      <c r="N8337" s="1" t="s">
        <v>17</v>
      </c>
      <c r="O8337" s="7">
        <f t="shared" si="262"/>
        <v>1010.8584</v>
      </c>
      <c r="P8337" s="1" t="str">
        <f>IF(Table1[[#This Row],[quantity]]&gt;=6,"Bulk Order","-")</f>
        <v>-</v>
      </c>
    </row>
    <row r="8338" spans="1:16" ht="14.25" customHeight="1" x14ac:dyDescent="0.3">
      <c r="A8338" s="6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1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/>
      <c r="N8338" s="1" t="s">
        <v>23</v>
      </c>
      <c r="O8338" s="7">
        <f t="shared" si="262"/>
        <v>1580.8224</v>
      </c>
      <c r="P8338" s="1" t="str">
        <f>IF(Table1[[#This Row],[quantity]]&gt;=6,"Bulk Order","-")</f>
        <v>-</v>
      </c>
    </row>
    <row r="8339" spans="1:16" ht="14.25" customHeight="1" x14ac:dyDescent="0.3">
      <c r="A8339" s="6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1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/>
      <c r="N8339" s="1" t="s">
        <v>48</v>
      </c>
      <c r="O8339" s="7">
        <f t="shared" si="262"/>
        <v>1804.7447999999999</v>
      </c>
      <c r="P8339" s="1" t="str">
        <f>IF(Table1[[#This Row],[quantity]]&gt;=6,"Bulk Order","-")</f>
        <v>-</v>
      </c>
    </row>
    <row r="8340" spans="1:16" ht="14.25" customHeight="1" x14ac:dyDescent="0.3">
      <c r="A8340" s="6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1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/>
      <c r="N8340" s="1" t="s">
        <v>28</v>
      </c>
      <c r="O8340" s="7">
        <f t="shared" si="262"/>
        <v>648.86189999999999</v>
      </c>
      <c r="P8340" s="1" t="str">
        <f>IF(Table1[[#This Row],[quantity]]&gt;=6,"Bulk Order","-")</f>
        <v>Bulk Order</v>
      </c>
    </row>
    <row r="8341" spans="1:16" ht="14.25" customHeight="1" x14ac:dyDescent="0.3">
      <c r="A8341" s="6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1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/>
      <c r="N8341" s="1" t="s">
        <v>34</v>
      </c>
      <c r="O8341" s="7">
        <f t="shared" si="262"/>
        <v>1400.8093999999999</v>
      </c>
      <c r="P8341" s="1" t="str">
        <f>IF(Table1[[#This Row],[quantity]]&gt;=6,"Bulk Order","-")</f>
        <v>Bulk Order</v>
      </c>
    </row>
    <row r="8342" spans="1:16" ht="14.25" customHeight="1" x14ac:dyDescent="0.3">
      <c r="A8342" s="6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1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/>
      <c r="N8342" s="1" t="s">
        <v>39</v>
      </c>
      <c r="O8342" s="7">
        <f t="shared" si="262"/>
        <v>2781.8145999999997</v>
      </c>
      <c r="P8342" s="1" t="str">
        <f>IF(Table1[[#This Row],[quantity]]&gt;=6,"Bulk Order","-")</f>
        <v>Bulk Order</v>
      </c>
    </row>
    <row r="8343" spans="1:16" ht="14.25" customHeight="1" x14ac:dyDescent="0.3">
      <c r="A8343" s="6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1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/>
      <c r="N8343" s="1" t="s">
        <v>28</v>
      </c>
      <c r="O8343" s="7">
        <f t="shared" si="262"/>
        <v>185.07330000000002</v>
      </c>
      <c r="P8343" s="1" t="str">
        <f>IF(Table1[[#This Row],[quantity]]&gt;=6,"Bulk Order","-")</f>
        <v>-</v>
      </c>
    </row>
    <row r="8344" spans="1:16" ht="14.25" customHeight="1" x14ac:dyDescent="0.3">
      <c r="A8344" s="6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1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/>
      <c r="N8344" s="1" t="s">
        <v>23</v>
      </c>
      <c r="O8344" s="7">
        <f t="shared" si="262"/>
        <v>571.56119999999999</v>
      </c>
      <c r="P8344" s="1" t="str">
        <f>IF(Table1[[#This Row],[quantity]]&gt;=6,"Bulk Order","-")</f>
        <v>-</v>
      </c>
    </row>
    <row r="8345" spans="1:16" ht="14.25" customHeight="1" x14ac:dyDescent="0.3">
      <c r="A8345" s="6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1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/>
      <c r="N8345" s="1" t="s">
        <v>23</v>
      </c>
      <c r="O8345" s="7">
        <f t="shared" si="262"/>
        <v>2111.7995999999998</v>
      </c>
      <c r="P8345" s="1" t="str">
        <f>IF(Table1[[#This Row],[quantity]]&gt;=6,"Bulk Order","-")</f>
        <v>Bulk Order</v>
      </c>
    </row>
    <row r="8346" spans="1:16" ht="14.25" customHeight="1" x14ac:dyDescent="0.3">
      <c r="A8346" s="6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1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/>
      <c r="N8346" s="1" t="s">
        <v>48</v>
      </c>
      <c r="O8346" s="7">
        <f t="shared" si="262"/>
        <v>418.3648</v>
      </c>
      <c r="P8346" s="1" t="str">
        <f>IF(Table1[[#This Row],[quantity]]&gt;=6,"Bulk Order","-")</f>
        <v>-</v>
      </c>
    </row>
    <row r="8347" spans="1:16" ht="14.25" customHeight="1" x14ac:dyDescent="0.3">
      <c r="A8347" s="6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1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/>
      <c r="N8347" s="1" t="s">
        <v>28</v>
      </c>
      <c r="O8347" s="7">
        <f t="shared" si="262"/>
        <v>1071.96</v>
      </c>
      <c r="P8347" s="1" t="str">
        <f>IF(Table1[[#This Row],[quantity]]&gt;=6,"Bulk Order","-")</f>
        <v>-</v>
      </c>
    </row>
    <row r="8348" spans="1:16" ht="14.25" customHeight="1" x14ac:dyDescent="0.3">
      <c r="A8348" s="6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1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/>
      <c r="N8348" s="1" t="s">
        <v>23</v>
      </c>
      <c r="O8348" s="7">
        <f t="shared" si="262"/>
        <v>1630.0970000000002</v>
      </c>
      <c r="P8348" s="1" t="str">
        <f>IF(Table1[[#This Row],[quantity]]&gt;=6,"Bulk Order","-")</f>
        <v>-</v>
      </c>
    </row>
    <row r="8349" spans="1:16" ht="14.25" customHeight="1" x14ac:dyDescent="0.3">
      <c r="A8349" s="6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1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/>
      <c r="N8349" s="1" t="s">
        <v>17</v>
      </c>
      <c r="O8349" s="7">
        <f t="shared" si="262"/>
        <v>3116.1899999999996</v>
      </c>
      <c r="P8349" s="1" t="str">
        <f>IF(Table1[[#This Row],[quantity]]&gt;=6,"Bulk Order","-")</f>
        <v>Bulk Order</v>
      </c>
    </row>
    <row r="8350" spans="1:16" ht="14.25" customHeight="1" x14ac:dyDescent="0.3">
      <c r="A8350" s="6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1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/>
      <c r="N8350" s="1" t="s">
        <v>23</v>
      </c>
      <c r="O8350" s="7">
        <f t="shared" si="262"/>
        <v>589.50440000000003</v>
      </c>
      <c r="P8350" s="1" t="str">
        <f>IF(Table1[[#This Row],[quantity]]&gt;=6,"Bulk Order","-")</f>
        <v>-</v>
      </c>
    </row>
    <row r="8351" spans="1:16" ht="14.25" customHeight="1" x14ac:dyDescent="0.3">
      <c r="A8351" s="6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1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/>
      <c r="N8351" s="1" t="s">
        <v>17</v>
      </c>
      <c r="O8351" s="7">
        <f t="shared" si="262"/>
        <v>3467.3324999999995</v>
      </c>
      <c r="P8351" s="1" t="str">
        <f>IF(Table1[[#This Row],[quantity]]&gt;=6,"Bulk Order","-")</f>
        <v>-</v>
      </c>
    </row>
    <row r="8352" spans="1:16" ht="14.25" customHeight="1" x14ac:dyDescent="0.3">
      <c r="A8352" s="6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1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/>
      <c r="N8352" s="1" t="s">
        <v>17</v>
      </c>
      <c r="O8352" s="7">
        <f t="shared" si="262"/>
        <v>3403.5237999999999</v>
      </c>
      <c r="P8352" s="1" t="str">
        <f>IF(Table1[[#This Row],[quantity]]&gt;=6,"Bulk Order","-")</f>
        <v>-</v>
      </c>
    </row>
    <row r="8353" spans="1:16" ht="14.25" customHeight="1" x14ac:dyDescent="0.3">
      <c r="A8353" s="6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1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/>
      <c r="N8353" s="1" t="s">
        <v>28</v>
      </c>
      <c r="O8353" s="7">
        <f t="shared" si="262"/>
        <v>2744.7741000000001</v>
      </c>
      <c r="P8353" s="1" t="str">
        <f>IF(Table1[[#This Row],[quantity]]&gt;=6,"Bulk Order","-")</f>
        <v>-</v>
      </c>
    </row>
    <row r="8354" spans="1:16" ht="14.25" customHeight="1" x14ac:dyDescent="0.3">
      <c r="A8354" s="6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1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/>
      <c r="N8354" s="1" t="s">
        <v>34</v>
      </c>
      <c r="O8354" s="7">
        <f t="shared" si="262"/>
        <v>2333.0304000000001</v>
      </c>
      <c r="P8354" s="1" t="str">
        <f>IF(Table1[[#This Row],[quantity]]&gt;=6,"Bulk Order","-")</f>
        <v>Bulk Order</v>
      </c>
    </row>
    <row r="8355" spans="1:16" ht="14.25" customHeight="1" x14ac:dyDescent="0.3">
      <c r="A8355" s="6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1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/>
      <c r="N8355" s="1" t="s">
        <v>39</v>
      </c>
      <c r="O8355" s="7">
        <f t="shared" si="262"/>
        <v>174.64590000000001</v>
      </c>
      <c r="P8355" s="1" t="str">
        <f>IF(Table1[[#This Row],[quantity]]&gt;=6,"Bulk Order","-")</f>
        <v>-</v>
      </c>
    </row>
    <row r="8356" spans="1:16" ht="14.25" customHeight="1" x14ac:dyDescent="0.3">
      <c r="A8356" s="6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1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/>
      <c r="N8356" s="1" t="s">
        <v>48</v>
      </c>
      <c r="O8356" s="7">
        <f t="shared" si="262"/>
        <v>362.45820000000003</v>
      </c>
      <c r="P8356" s="1" t="str">
        <f>IF(Table1[[#This Row],[quantity]]&gt;=6,"Bulk Order","-")</f>
        <v>Bulk Order</v>
      </c>
    </row>
    <row r="8357" spans="1:16" ht="14.25" customHeight="1" x14ac:dyDescent="0.3">
      <c r="A8357" s="6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1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/>
      <c r="N8357" s="1" t="s">
        <v>34</v>
      </c>
      <c r="O8357" s="7">
        <f t="shared" si="262"/>
        <v>1305.54</v>
      </c>
      <c r="P8357" s="1" t="str">
        <f>IF(Table1[[#This Row],[quantity]]&gt;=6,"Bulk Order","-")</f>
        <v>Bulk Order</v>
      </c>
    </row>
    <row r="8358" spans="1:16" ht="14.25" customHeight="1" x14ac:dyDescent="0.3">
      <c r="A8358" s="6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1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/>
      <c r="N8358" s="1" t="s">
        <v>48</v>
      </c>
      <c r="O8358" s="7">
        <f t="shared" si="262"/>
        <v>420.82040000000001</v>
      </c>
      <c r="P8358" s="1" t="str">
        <f>IF(Table1[[#This Row],[quantity]]&gt;=6,"Bulk Order","-")</f>
        <v>-</v>
      </c>
    </row>
    <row r="8359" spans="1:16" ht="14.25" customHeight="1" x14ac:dyDescent="0.3">
      <c r="A8359" s="6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1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/>
      <c r="N8359" s="1" t="s">
        <v>23</v>
      </c>
      <c r="O8359" s="7">
        <f t="shared" si="262"/>
        <v>4642.8386</v>
      </c>
      <c r="P8359" s="1" t="str">
        <f>IF(Table1[[#This Row],[quantity]]&gt;=6,"Bulk Order","-")</f>
        <v>Bulk Order</v>
      </c>
    </row>
    <row r="8360" spans="1:16" ht="14.25" customHeight="1" x14ac:dyDescent="0.3">
      <c r="A8360" s="6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1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/>
      <c r="N8360" s="1" t="s">
        <v>28</v>
      </c>
      <c r="O8360" s="7">
        <f t="shared" si="262"/>
        <v>2237.4551999999999</v>
      </c>
      <c r="P8360" s="1" t="str">
        <f>IF(Table1[[#This Row],[quantity]]&gt;=6,"Bulk Order","-")</f>
        <v>Bulk Order</v>
      </c>
    </row>
    <row r="8361" spans="1:16" ht="14.25" customHeight="1" x14ac:dyDescent="0.3">
      <c r="A8361" s="6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1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/>
      <c r="N8361" s="1" t="s">
        <v>34</v>
      </c>
      <c r="O8361" s="7">
        <f t="shared" si="262"/>
        <v>2239.1819999999998</v>
      </c>
      <c r="P8361" s="1" t="str">
        <f>IF(Table1[[#This Row],[quantity]]&gt;=6,"Bulk Order","-")</f>
        <v>-</v>
      </c>
    </row>
    <row r="8362" spans="1:16" ht="14.25" customHeight="1" x14ac:dyDescent="0.3">
      <c r="A8362" s="6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1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/>
      <c r="N8362" s="1" t="s">
        <v>39</v>
      </c>
      <c r="O8362" s="7">
        <f t="shared" si="262"/>
        <v>2013.9951000000001</v>
      </c>
      <c r="P8362" s="1" t="str">
        <f>IF(Table1[[#This Row],[quantity]]&gt;=6,"Bulk Order","-")</f>
        <v>Bulk Order</v>
      </c>
    </row>
    <row r="8363" spans="1:16" ht="14.25" customHeight="1" x14ac:dyDescent="0.3">
      <c r="A8363" s="6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1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/>
      <c r="N8363" s="1" t="s">
        <v>17</v>
      </c>
      <c r="O8363" s="7">
        <f t="shared" si="262"/>
        <v>4398.3900000000003</v>
      </c>
      <c r="P8363" s="1" t="str">
        <f>IF(Table1[[#This Row],[quantity]]&gt;=6,"Bulk Order","-")</f>
        <v>-</v>
      </c>
    </row>
    <row r="8364" spans="1:16" ht="14.25" customHeight="1" x14ac:dyDescent="0.3">
      <c r="A8364" s="6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1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/>
      <c r="N8364" s="1" t="s">
        <v>39</v>
      </c>
      <c r="O8364" s="7">
        <f t="shared" si="262"/>
        <v>3441.7008000000001</v>
      </c>
      <c r="P8364" s="1" t="str">
        <f>IF(Table1[[#This Row],[quantity]]&gt;=6,"Bulk Order","-")</f>
        <v>Bulk Order</v>
      </c>
    </row>
    <row r="8365" spans="1:16" ht="14.25" customHeight="1" x14ac:dyDescent="0.3">
      <c r="A8365" s="6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1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/>
      <c r="N8365" s="1" t="s">
        <v>39</v>
      </c>
      <c r="O8365" s="7">
        <f t="shared" si="262"/>
        <v>3986.02</v>
      </c>
      <c r="P8365" s="1" t="str">
        <f>IF(Table1[[#This Row],[quantity]]&gt;=6,"Bulk Order","-")</f>
        <v>Bulk Order</v>
      </c>
    </row>
    <row r="8366" spans="1:16" ht="14.25" customHeight="1" x14ac:dyDescent="0.3">
      <c r="A8366" s="6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1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/>
      <c r="N8366" s="1" t="s">
        <v>39</v>
      </c>
      <c r="O8366" s="7">
        <f t="shared" si="262"/>
        <v>1694.8905</v>
      </c>
      <c r="P8366" s="1" t="str">
        <f>IF(Table1[[#This Row],[quantity]]&gt;=6,"Bulk Order","-")</f>
        <v>-</v>
      </c>
    </row>
    <row r="8367" spans="1:16" ht="14.25" customHeight="1" x14ac:dyDescent="0.3">
      <c r="A8367" s="6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1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/>
      <c r="N8367" s="1" t="s">
        <v>17</v>
      </c>
      <c r="O8367" s="7">
        <f t="shared" si="262"/>
        <v>368.18399999999997</v>
      </c>
      <c r="P8367" s="1" t="str">
        <f>IF(Table1[[#This Row],[quantity]]&gt;=6,"Bulk Order","-")</f>
        <v>Bulk Order</v>
      </c>
    </row>
    <row r="8368" spans="1:16" ht="14.25" customHeight="1" x14ac:dyDescent="0.3">
      <c r="A8368" s="6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1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/>
      <c r="N8368" s="1" t="s">
        <v>39</v>
      </c>
      <c r="O8368" s="7">
        <f t="shared" si="262"/>
        <v>366.69149999999996</v>
      </c>
      <c r="P8368" s="1" t="str">
        <f>IF(Table1[[#This Row],[quantity]]&gt;=6,"Bulk Order","-")</f>
        <v>Bulk Order</v>
      </c>
    </row>
    <row r="8369" spans="1:16" ht="14.25" customHeight="1" x14ac:dyDescent="0.3">
      <c r="A8369" s="6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1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/>
      <c r="N8369" s="1" t="s">
        <v>28</v>
      </c>
      <c r="O8369" s="7">
        <f t="shared" si="262"/>
        <v>79.237500000000011</v>
      </c>
      <c r="P8369" s="1" t="str">
        <f>IF(Table1[[#This Row],[quantity]]&gt;=6,"Bulk Order","-")</f>
        <v>Bulk Order</v>
      </c>
    </row>
    <row r="8370" spans="1:16" ht="14.25" customHeight="1" x14ac:dyDescent="0.3">
      <c r="A8370" s="6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1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/>
      <c r="N8370" s="1" t="s">
        <v>39</v>
      </c>
      <c r="O8370" s="7">
        <f t="shared" si="262"/>
        <v>108.2268</v>
      </c>
      <c r="P8370" s="1" t="str">
        <f>IF(Table1[[#This Row],[quantity]]&gt;=6,"Bulk Order","-")</f>
        <v>-</v>
      </c>
    </row>
    <row r="8371" spans="1:16" ht="14.25" customHeight="1" x14ac:dyDescent="0.3">
      <c r="A8371" s="6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1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/>
      <c r="N8371" s="1" t="s">
        <v>39</v>
      </c>
      <c r="O8371" s="7">
        <f t="shared" si="262"/>
        <v>3797.6607000000004</v>
      </c>
      <c r="P8371" s="1" t="str">
        <f>IF(Table1[[#This Row],[quantity]]&gt;=6,"Bulk Order","-")</f>
        <v>-</v>
      </c>
    </row>
    <row r="8372" spans="1:16" ht="14.25" customHeight="1" x14ac:dyDescent="0.3">
      <c r="A8372" s="6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1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/>
      <c r="N8372" s="1" t="s">
        <v>23</v>
      </c>
      <c r="O8372" s="7">
        <f t="shared" si="262"/>
        <v>3156.8184000000001</v>
      </c>
      <c r="P8372" s="1" t="str">
        <f>IF(Table1[[#This Row],[quantity]]&gt;=6,"Bulk Order","-")</f>
        <v>-</v>
      </c>
    </row>
    <row r="8373" spans="1:16" ht="14.25" customHeight="1" x14ac:dyDescent="0.3">
      <c r="A8373" s="6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1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/>
      <c r="N8373" s="1" t="s">
        <v>28</v>
      </c>
      <c r="O8373" s="7">
        <f t="shared" si="262"/>
        <v>2292.2867999999999</v>
      </c>
      <c r="P8373" s="1" t="str">
        <f>IF(Table1[[#This Row],[quantity]]&gt;=6,"Bulk Order","-")</f>
        <v>Bulk Order</v>
      </c>
    </row>
    <row r="8374" spans="1:16" ht="14.25" customHeight="1" x14ac:dyDescent="0.3">
      <c r="A8374" s="6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1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/>
      <c r="N8374" s="1" t="s">
        <v>34</v>
      </c>
      <c r="O8374" s="7">
        <f t="shared" si="262"/>
        <v>3550.8984</v>
      </c>
      <c r="P8374" s="1" t="str">
        <f>IF(Table1[[#This Row],[quantity]]&gt;=6,"Bulk Order","-")</f>
        <v>Bulk Order</v>
      </c>
    </row>
    <row r="8375" spans="1:16" ht="14.25" customHeight="1" x14ac:dyDescent="0.3">
      <c r="A8375" s="6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1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/>
      <c r="N8375" s="1" t="s">
        <v>28</v>
      </c>
      <c r="O8375" s="7">
        <f t="shared" si="262"/>
        <v>1411.9487999999999</v>
      </c>
      <c r="P8375" s="1" t="str">
        <f>IF(Table1[[#This Row],[quantity]]&gt;=6,"Bulk Order","-")</f>
        <v>-</v>
      </c>
    </row>
    <row r="8376" spans="1:16" ht="14.25" customHeight="1" x14ac:dyDescent="0.3">
      <c r="A8376" s="6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1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/>
      <c r="N8376" s="1" t="s">
        <v>48</v>
      </c>
      <c r="O8376" s="7">
        <f t="shared" si="262"/>
        <v>1113.5784000000001</v>
      </c>
      <c r="P8376" s="1" t="str">
        <f>IF(Table1[[#This Row],[quantity]]&gt;=6,"Bulk Order","-")</f>
        <v>Bulk Order</v>
      </c>
    </row>
    <row r="8377" spans="1:16" ht="14.25" customHeight="1" x14ac:dyDescent="0.3">
      <c r="A8377" s="6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1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/>
      <c r="N8377" s="1" t="s">
        <v>17</v>
      </c>
      <c r="O8377" s="7">
        <f t="shared" si="262"/>
        <v>2519.2694999999999</v>
      </c>
      <c r="P8377" s="1" t="str">
        <f>IF(Table1[[#This Row],[quantity]]&gt;=6,"Bulk Order","-")</f>
        <v>-</v>
      </c>
    </row>
    <row r="8378" spans="1:16" ht="14.25" customHeight="1" x14ac:dyDescent="0.3">
      <c r="A8378" s="6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1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/>
      <c r="N8378" s="1" t="s">
        <v>28</v>
      </c>
      <c r="O8378" s="7">
        <f t="shared" si="262"/>
        <v>1300.0141000000001</v>
      </c>
      <c r="P8378" s="1" t="str">
        <f>IF(Table1[[#This Row],[quantity]]&gt;=6,"Bulk Order","-")</f>
        <v>Bulk Order</v>
      </c>
    </row>
    <row r="8379" spans="1:16" ht="14.25" customHeight="1" x14ac:dyDescent="0.3">
      <c r="A8379" s="6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1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/>
      <c r="N8379" s="1" t="s">
        <v>17</v>
      </c>
      <c r="O8379" s="7">
        <f t="shared" si="262"/>
        <v>2681.5607999999997</v>
      </c>
      <c r="P8379" s="1" t="str">
        <f>IF(Table1[[#This Row],[quantity]]&gt;=6,"Bulk Order","-")</f>
        <v>Bulk Order</v>
      </c>
    </row>
    <row r="8380" spans="1:16" ht="14.25" customHeight="1" x14ac:dyDescent="0.3">
      <c r="A8380" s="6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1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/>
      <c r="N8380" s="1" t="s">
        <v>28</v>
      </c>
      <c r="O8380" s="7">
        <f t="shared" si="262"/>
        <v>1042.104</v>
      </c>
      <c r="P8380" s="1" t="str">
        <f>IF(Table1[[#This Row],[quantity]]&gt;=6,"Bulk Order","-")</f>
        <v>-</v>
      </c>
    </row>
    <row r="8381" spans="1:16" ht="14.25" customHeight="1" x14ac:dyDescent="0.3">
      <c r="A8381" s="6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1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/>
      <c r="N8381" s="1" t="s">
        <v>39</v>
      </c>
      <c r="O8381" s="7">
        <f t="shared" si="262"/>
        <v>3098.2482999999997</v>
      </c>
      <c r="P8381" s="1" t="str">
        <f>IF(Table1[[#This Row],[quantity]]&gt;=6,"Bulk Order","-")</f>
        <v>-</v>
      </c>
    </row>
    <row r="8382" spans="1:16" ht="14.25" customHeight="1" x14ac:dyDescent="0.3">
      <c r="A8382" s="6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1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/>
      <c r="N8382" s="1" t="s">
        <v>39</v>
      </c>
      <c r="O8382" s="7">
        <f t="shared" si="262"/>
        <v>2468.3025000000002</v>
      </c>
      <c r="P8382" s="1" t="str">
        <f>IF(Table1[[#This Row],[quantity]]&gt;=6,"Bulk Order","-")</f>
        <v>-</v>
      </c>
    </row>
    <row r="8383" spans="1:16" ht="14.25" customHeight="1" x14ac:dyDescent="0.3">
      <c r="A8383" s="6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1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/>
      <c r="N8383" s="1" t="s">
        <v>48</v>
      </c>
      <c r="O8383" s="7">
        <f t="shared" si="262"/>
        <v>3249.21</v>
      </c>
      <c r="P8383" s="1" t="str">
        <f>IF(Table1[[#This Row],[quantity]]&gt;=6,"Bulk Order","-")</f>
        <v>-</v>
      </c>
    </row>
    <row r="8384" spans="1:16" ht="14.25" customHeight="1" x14ac:dyDescent="0.3">
      <c r="A8384" s="6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1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/>
      <c r="N8384" s="1" t="s">
        <v>34</v>
      </c>
      <c r="O8384" s="7">
        <f t="shared" si="262"/>
        <v>473.22200000000004</v>
      </c>
      <c r="P8384" s="1" t="str">
        <f>IF(Table1[[#This Row],[quantity]]&gt;=6,"Bulk Order","-")</f>
        <v>-</v>
      </c>
    </row>
    <row r="8385" spans="1:16" ht="14.25" customHeight="1" x14ac:dyDescent="0.3">
      <c r="A8385" s="6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1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/>
      <c r="N8385" s="1" t="s">
        <v>28</v>
      </c>
      <c r="O8385" s="7">
        <f t="shared" si="262"/>
        <v>2133.846</v>
      </c>
      <c r="P8385" s="1" t="str">
        <f>IF(Table1[[#This Row],[quantity]]&gt;=6,"Bulk Order","-")</f>
        <v>Bulk Order</v>
      </c>
    </row>
    <row r="8386" spans="1:16" ht="14.25" customHeight="1" x14ac:dyDescent="0.3">
      <c r="A8386" s="6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1"/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/>
      <c r="N8386" s="1" t="s">
        <v>48</v>
      </c>
      <c r="O8386" s="7">
        <f t="shared" si="262"/>
        <v>1763.5530000000001</v>
      </c>
      <c r="P8386" s="1" t="str">
        <f>IF(Table1[[#This Row],[quantity]]&gt;=6,"Bulk Order","-")</f>
        <v>-</v>
      </c>
    </row>
    <row r="8387" spans="1:16" ht="14.25" customHeight="1" x14ac:dyDescent="0.3">
      <c r="A8387" s="6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ref="F8387:F8450" si="263">D8387*E8387</f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/>
      <c r="N8387" s="1" t="s">
        <v>28</v>
      </c>
      <c r="O8387" s="7">
        <f t="shared" ref="O8387:O8450" si="264">D8387-F8387</f>
        <v>878.24459999999999</v>
      </c>
      <c r="P8387" s="1" t="str">
        <f>IF(Table1[[#This Row],[quantity]]&gt;=6,"Bulk Order","-")</f>
        <v>Bulk Order</v>
      </c>
    </row>
    <row r="8388" spans="1:16" ht="14.25" customHeight="1" x14ac:dyDescent="0.3">
      <c r="A8388" s="6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3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/>
      <c r="N8388" s="1" t="s">
        <v>17</v>
      </c>
      <c r="O8388" s="7">
        <f t="shared" si="264"/>
        <v>3577.5917999999997</v>
      </c>
      <c r="P8388" s="1" t="str">
        <f>IF(Table1[[#This Row],[quantity]]&gt;=6,"Bulk Order","-")</f>
        <v>Bulk Order</v>
      </c>
    </row>
    <row r="8389" spans="1:16" ht="14.25" customHeight="1" x14ac:dyDescent="0.3">
      <c r="A8389" s="6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3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/>
      <c r="N8389" s="1" t="s">
        <v>48</v>
      </c>
      <c r="O8389" s="7">
        <f t="shared" si="264"/>
        <v>3111.3891999999996</v>
      </c>
      <c r="P8389" s="1" t="str">
        <f>IF(Table1[[#This Row],[quantity]]&gt;=6,"Bulk Order","-")</f>
        <v>-</v>
      </c>
    </row>
    <row r="8390" spans="1:16" ht="14.25" customHeight="1" x14ac:dyDescent="0.3">
      <c r="A8390" s="6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3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/>
      <c r="N8390" s="1" t="s">
        <v>34</v>
      </c>
      <c r="O8390" s="7">
        <f t="shared" si="264"/>
        <v>2443.1777999999999</v>
      </c>
      <c r="P8390" s="1" t="str">
        <f>IF(Table1[[#This Row],[quantity]]&gt;=6,"Bulk Order","-")</f>
        <v>Bulk Order</v>
      </c>
    </row>
    <row r="8391" spans="1:16" ht="14.25" customHeight="1" x14ac:dyDescent="0.3">
      <c r="A8391" s="6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3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/>
      <c r="N8391" s="1" t="s">
        <v>23</v>
      </c>
      <c r="O8391" s="7">
        <f t="shared" si="264"/>
        <v>1430.5815</v>
      </c>
      <c r="P8391" s="1" t="str">
        <f>IF(Table1[[#This Row],[quantity]]&gt;=6,"Bulk Order","-")</f>
        <v>Bulk Order</v>
      </c>
    </row>
    <row r="8392" spans="1:16" ht="14.25" customHeight="1" x14ac:dyDescent="0.3">
      <c r="A8392" s="6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3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/>
      <c r="N8392" s="1" t="s">
        <v>28</v>
      </c>
      <c r="O8392" s="7">
        <f t="shared" si="264"/>
        <v>3745.6307999999999</v>
      </c>
      <c r="P8392" s="1" t="str">
        <f>IF(Table1[[#This Row],[quantity]]&gt;=6,"Bulk Order","-")</f>
        <v>-</v>
      </c>
    </row>
    <row r="8393" spans="1:16" ht="14.25" customHeight="1" x14ac:dyDescent="0.3">
      <c r="A8393" s="6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3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/>
      <c r="N8393" s="1" t="s">
        <v>17</v>
      </c>
      <c r="O8393" s="7">
        <f t="shared" si="264"/>
        <v>1032.8269</v>
      </c>
      <c r="P8393" s="1" t="str">
        <f>IF(Table1[[#This Row],[quantity]]&gt;=6,"Bulk Order","-")</f>
        <v>Bulk Order</v>
      </c>
    </row>
    <row r="8394" spans="1:16" ht="14.25" customHeight="1" x14ac:dyDescent="0.3">
      <c r="A8394" s="6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3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/>
      <c r="N8394" s="1" t="s">
        <v>17</v>
      </c>
      <c r="O8394" s="7">
        <f t="shared" si="264"/>
        <v>409.8913</v>
      </c>
      <c r="P8394" s="1" t="str">
        <f>IF(Table1[[#This Row],[quantity]]&gt;=6,"Bulk Order","-")</f>
        <v>Bulk Order</v>
      </c>
    </row>
    <row r="8395" spans="1:16" ht="14.25" customHeight="1" x14ac:dyDescent="0.3">
      <c r="A8395" s="6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3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/>
      <c r="N8395" s="1" t="s">
        <v>23</v>
      </c>
      <c r="O8395" s="7">
        <f t="shared" si="264"/>
        <v>181.4288</v>
      </c>
      <c r="P8395" s="1" t="str">
        <f>IF(Table1[[#This Row],[quantity]]&gt;=6,"Bulk Order","-")</f>
        <v>-</v>
      </c>
    </row>
    <row r="8396" spans="1:16" ht="14.25" customHeight="1" x14ac:dyDescent="0.3">
      <c r="A8396" s="6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3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/>
      <c r="N8396" s="1" t="s">
        <v>48</v>
      </c>
      <c r="O8396" s="7">
        <f t="shared" si="264"/>
        <v>147.6705</v>
      </c>
      <c r="P8396" s="1" t="str">
        <f>IF(Table1[[#This Row],[quantity]]&gt;=6,"Bulk Order","-")</f>
        <v>-</v>
      </c>
    </row>
    <row r="8397" spans="1:16" ht="14.25" customHeight="1" x14ac:dyDescent="0.3">
      <c r="A8397" s="6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3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/>
      <c r="N8397" s="1" t="s">
        <v>39</v>
      </c>
      <c r="O8397" s="7">
        <f t="shared" si="264"/>
        <v>1397.508</v>
      </c>
      <c r="P8397" s="1" t="str">
        <f>IF(Table1[[#This Row],[quantity]]&gt;=6,"Bulk Order","-")</f>
        <v>-</v>
      </c>
    </row>
    <row r="8398" spans="1:16" ht="14.25" customHeight="1" x14ac:dyDescent="0.3">
      <c r="A8398" s="6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3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/>
      <c r="N8398" s="1" t="s">
        <v>48</v>
      </c>
      <c r="O8398" s="7">
        <f t="shared" si="264"/>
        <v>702.54079999999999</v>
      </c>
      <c r="P8398" s="1" t="str">
        <f>IF(Table1[[#This Row],[quantity]]&gt;=6,"Bulk Order","-")</f>
        <v>Bulk Order</v>
      </c>
    </row>
    <row r="8399" spans="1:16" ht="14.25" customHeight="1" x14ac:dyDescent="0.3">
      <c r="A8399" s="6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3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/>
      <c r="N8399" s="1" t="s">
        <v>48</v>
      </c>
      <c r="O8399" s="7">
        <f t="shared" si="264"/>
        <v>2194.1891999999998</v>
      </c>
      <c r="P8399" s="1" t="str">
        <f>IF(Table1[[#This Row],[quantity]]&gt;=6,"Bulk Order","-")</f>
        <v>-</v>
      </c>
    </row>
    <row r="8400" spans="1:16" ht="14.25" customHeight="1" x14ac:dyDescent="0.3">
      <c r="A8400" s="6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3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/>
      <c r="N8400" s="1" t="s">
        <v>17</v>
      </c>
      <c r="O8400" s="7">
        <f t="shared" si="264"/>
        <v>3039.7444</v>
      </c>
      <c r="P8400" s="1" t="str">
        <f>IF(Table1[[#This Row],[quantity]]&gt;=6,"Bulk Order","-")</f>
        <v>Bulk Order</v>
      </c>
    </row>
    <row r="8401" spans="1:16" ht="14.25" customHeight="1" x14ac:dyDescent="0.3">
      <c r="A8401" s="6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3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/>
      <c r="N8401" s="1" t="s">
        <v>34</v>
      </c>
      <c r="O8401" s="7">
        <f t="shared" si="264"/>
        <v>1984.248</v>
      </c>
      <c r="P8401" s="1" t="str">
        <f>IF(Table1[[#This Row],[quantity]]&gt;=6,"Bulk Order","-")</f>
        <v>Bulk Order</v>
      </c>
    </row>
    <row r="8402" spans="1:16" ht="14.25" customHeight="1" x14ac:dyDescent="0.3">
      <c r="A8402" s="6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3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/>
      <c r="N8402" s="1" t="s">
        <v>48</v>
      </c>
      <c r="O8402" s="7">
        <f t="shared" si="264"/>
        <v>1152.2258999999999</v>
      </c>
      <c r="P8402" s="1" t="str">
        <f>IF(Table1[[#This Row],[quantity]]&gt;=6,"Bulk Order","-")</f>
        <v>Bulk Order</v>
      </c>
    </row>
    <row r="8403" spans="1:16" ht="14.25" customHeight="1" x14ac:dyDescent="0.3">
      <c r="A8403" s="6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3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/>
      <c r="N8403" s="1" t="s">
        <v>39</v>
      </c>
      <c r="O8403" s="7">
        <f t="shared" si="264"/>
        <v>3157.7575999999999</v>
      </c>
      <c r="P8403" s="1" t="str">
        <f>IF(Table1[[#This Row],[quantity]]&gt;=6,"Bulk Order","-")</f>
        <v>-</v>
      </c>
    </row>
    <row r="8404" spans="1:16" ht="14.25" customHeight="1" x14ac:dyDescent="0.3">
      <c r="A8404" s="6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3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/>
      <c r="N8404" s="1" t="s">
        <v>23</v>
      </c>
      <c r="O8404" s="7">
        <f t="shared" si="264"/>
        <v>2575.8287999999998</v>
      </c>
      <c r="P8404" s="1" t="str">
        <f>IF(Table1[[#This Row],[quantity]]&gt;=6,"Bulk Order","-")</f>
        <v>-</v>
      </c>
    </row>
    <row r="8405" spans="1:16" ht="14.25" customHeight="1" x14ac:dyDescent="0.3">
      <c r="A8405" s="6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3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/>
      <c r="N8405" s="1" t="s">
        <v>17</v>
      </c>
      <c r="O8405" s="7">
        <f t="shared" si="264"/>
        <v>1015.6408000000001</v>
      </c>
      <c r="P8405" s="1" t="str">
        <f>IF(Table1[[#This Row],[quantity]]&gt;=6,"Bulk Order","-")</f>
        <v>-</v>
      </c>
    </row>
    <row r="8406" spans="1:16" ht="14.25" customHeight="1" x14ac:dyDescent="0.3">
      <c r="A8406" s="6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3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/>
      <c r="N8406" s="1" t="s">
        <v>39</v>
      </c>
      <c r="O8406" s="7">
        <f t="shared" si="264"/>
        <v>1969.8679</v>
      </c>
      <c r="P8406" s="1" t="str">
        <f>IF(Table1[[#This Row],[quantity]]&gt;=6,"Bulk Order","-")</f>
        <v>Bulk Order</v>
      </c>
    </row>
    <row r="8407" spans="1:16" ht="14.25" customHeight="1" x14ac:dyDescent="0.3">
      <c r="A8407" s="6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3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/>
      <c r="N8407" s="1" t="s">
        <v>17</v>
      </c>
      <c r="O8407" s="7">
        <f t="shared" si="264"/>
        <v>735.87049999999999</v>
      </c>
      <c r="P8407" s="1" t="str">
        <f>IF(Table1[[#This Row],[quantity]]&gt;=6,"Bulk Order","-")</f>
        <v>Bulk Order</v>
      </c>
    </row>
    <row r="8408" spans="1:16" ht="14.25" customHeight="1" x14ac:dyDescent="0.3">
      <c r="A8408" s="6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3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/>
      <c r="N8408" s="1" t="s">
        <v>23</v>
      </c>
      <c r="O8408" s="7">
        <f t="shared" si="264"/>
        <v>1163.48</v>
      </c>
      <c r="P8408" s="1" t="str">
        <f>IF(Table1[[#This Row],[quantity]]&gt;=6,"Bulk Order","-")</f>
        <v>-</v>
      </c>
    </row>
    <row r="8409" spans="1:16" ht="14.25" customHeight="1" x14ac:dyDescent="0.3">
      <c r="A8409" s="6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3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/>
      <c r="N8409" s="1" t="s">
        <v>17</v>
      </c>
      <c r="O8409" s="7">
        <f t="shared" si="264"/>
        <v>4836.4102999999996</v>
      </c>
      <c r="P8409" s="1" t="str">
        <f>IF(Table1[[#This Row],[quantity]]&gt;=6,"Bulk Order","-")</f>
        <v>-</v>
      </c>
    </row>
    <row r="8410" spans="1:16" ht="14.25" customHeight="1" x14ac:dyDescent="0.3">
      <c r="A8410" s="6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3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/>
      <c r="N8410" s="1" t="s">
        <v>48</v>
      </c>
      <c r="O8410" s="7">
        <f t="shared" si="264"/>
        <v>1089.1243999999999</v>
      </c>
      <c r="P8410" s="1" t="str">
        <f>IF(Table1[[#This Row],[quantity]]&gt;=6,"Bulk Order","-")</f>
        <v>Bulk Order</v>
      </c>
    </row>
    <row r="8411" spans="1:16" ht="14.25" customHeight="1" x14ac:dyDescent="0.3">
      <c r="A8411" s="6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3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/>
      <c r="N8411" s="1" t="s">
        <v>17</v>
      </c>
      <c r="O8411" s="7">
        <f t="shared" si="264"/>
        <v>1901.7071999999998</v>
      </c>
      <c r="P8411" s="1" t="str">
        <f>IF(Table1[[#This Row],[quantity]]&gt;=6,"Bulk Order","-")</f>
        <v>-</v>
      </c>
    </row>
    <row r="8412" spans="1:16" ht="14.25" customHeight="1" x14ac:dyDescent="0.3">
      <c r="A8412" s="6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3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/>
      <c r="N8412" s="1" t="s">
        <v>34</v>
      </c>
      <c r="O8412" s="7">
        <f t="shared" si="264"/>
        <v>963.87</v>
      </c>
      <c r="P8412" s="1" t="str">
        <f>IF(Table1[[#This Row],[quantity]]&gt;=6,"Bulk Order","-")</f>
        <v>-</v>
      </c>
    </row>
    <row r="8413" spans="1:16" ht="14.25" customHeight="1" x14ac:dyDescent="0.3">
      <c r="A8413" s="6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3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/>
      <c r="N8413" s="1" t="s">
        <v>39</v>
      </c>
      <c r="O8413" s="7">
        <f t="shared" si="264"/>
        <v>2771.1473999999998</v>
      </c>
      <c r="P8413" s="1" t="str">
        <f>IF(Table1[[#This Row],[quantity]]&gt;=6,"Bulk Order","-")</f>
        <v>Bulk Order</v>
      </c>
    </row>
    <row r="8414" spans="1:16" ht="14.25" customHeight="1" x14ac:dyDescent="0.3">
      <c r="A8414" s="6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3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/>
      <c r="N8414" s="1" t="s">
        <v>23</v>
      </c>
      <c r="O8414" s="7">
        <f t="shared" si="264"/>
        <v>1036.576</v>
      </c>
      <c r="P8414" s="1" t="str">
        <f>IF(Table1[[#This Row],[quantity]]&gt;=6,"Bulk Order","-")</f>
        <v>Bulk Order</v>
      </c>
    </row>
    <row r="8415" spans="1:16" ht="14.25" customHeight="1" x14ac:dyDescent="0.3">
      <c r="A8415" s="6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3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/>
      <c r="N8415" s="1" t="s">
        <v>28</v>
      </c>
      <c r="O8415" s="7">
        <f t="shared" si="264"/>
        <v>1510.9751999999999</v>
      </c>
      <c r="P8415" s="1" t="str">
        <f>IF(Table1[[#This Row],[quantity]]&gt;=6,"Bulk Order","-")</f>
        <v>-</v>
      </c>
    </row>
    <row r="8416" spans="1:16" ht="14.25" customHeight="1" x14ac:dyDescent="0.3">
      <c r="A8416" s="6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3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/>
      <c r="N8416" s="1" t="s">
        <v>17</v>
      </c>
      <c r="O8416" s="7">
        <f t="shared" si="264"/>
        <v>1805.9459999999999</v>
      </c>
      <c r="P8416" s="1" t="str">
        <f>IF(Table1[[#This Row],[quantity]]&gt;=6,"Bulk Order","-")</f>
        <v>Bulk Order</v>
      </c>
    </row>
    <row r="8417" spans="1:16" ht="14.25" customHeight="1" x14ac:dyDescent="0.3">
      <c r="A8417" s="6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3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/>
      <c r="N8417" s="1" t="s">
        <v>48</v>
      </c>
      <c r="O8417" s="7">
        <f t="shared" si="264"/>
        <v>2832.6624999999999</v>
      </c>
      <c r="P8417" s="1" t="str">
        <f>IF(Table1[[#This Row],[quantity]]&gt;=6,"Bulk Order","-")</f>
        <v>-</v>
      </c>
    </row>
    <row r="8418" spans="1:16" ht="14.25" customHeight="1" x14ac:dyDescent="0.3">
      <c r="A8418" s="6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3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/>
      <c r="N8418" s="1" t="s">
        <v>28</v>
      </c>
      <c r="O8418" s="7">
        <f t="shared" si="264"/>
        <v>1644.9831999999999</v>
      </c>
      <c r="P8418" s="1" t="str">
        <f>IF(Table1[[#This Row],[quantity]]&gt;=6,"Bulk Order","-")</f>
        <v>-</v>
      </c>
    </row>
    <row r="8419" spans="1:16" ht="14.25" customHeight="1" x14ac:dyDescent="0.3">
      <c r="A8419" s="6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3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/>
      <c r="N8419" s="1" t="s">
        <v>34</v>
      </c>
      <c r="O8419" s="7">
        <f t="shared" si="264"/>
        <v>1919.9069999999997</v>
      </c>
      <c r="P8419" s="1" t="str">
        <f>IF(Table1[[#This Row],[quantity]]&gt;=6,"Bulk Order","-")</f>
        <v>-</v>
      </c>
    </row>
    <row r="8420" spans="1:16" ht="14.25" customHeight="1" x14ac:dyDescent="0.3">
      <c r="A8420" s="6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3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/>
      <c r="N8420" s="1" t="s">
        <v>23</v>
      </c>
      <c r="O8420" s="7">
        <f t="shared" si="264"/>
        <v>880.04880000000003</v>
      </c>
      <c r="P8420" s="1" t="str">
        <f>IF(Table1[[#This Row],[quantity]]&gt;=6,"Bulk Order","-")</f>
        <v>-</v>
      </c>
    </row>
    <row r="8421" spans="1:16" ht="14.25" customHeight="1" x14ac:dyDescent="0.3">
      <c r="A8421" s="6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3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/>
      <c r="N8421" s="1" t="s">
        <v>39</v>
      </c>
      <c r="O8421" s="7">
        <f t="shared" si="264"/>
        <v>1225.7355</v>
      </c>
      <c r="P8421" s="1" t="str">
        <f>IF(Table1[[#This Row],[quantity]]&gt;=6,"Bulk Order","-")</f>
        <v>-</v>
      </c>
    </row>
    <row r="8422" spans="1:16" ht="14.25" customHeight="1" x14ac:dyDescent="0.3">
      <c r="A8422" s="6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3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/>
      <c r="N8422" s="1" t="s">
        <v>34</v>
      </c>
      <c r="O8422" s="7">
        <f t="shared" si="264"/>
        <v>2436.3342000000002</v>
      </c>
      <c r="P8422" s="1" t="str">
        <f>IF(Table1[[#This Row],[quantity]]&gt;=6,"Bulk Order","-")</f>
        <v>-</v>
      </c>
    </row>
    <row r="8423" spans="1:16" ht="14.25" customHeight="1" x14ac:dyDescent="0.3">
      <c r="A8423" s="6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3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/>
      <c r="N8423" s="1" t="s">
        <v>48</v>
      </c>
      <c r="O8423" s="7">
        <f t="shared" si="264"/>
        <v>1931.8553999999999</v>
      </c>
      <c r="P8423" s="1" t="str">
        <f>IF(Table1[[#This Row],[quantity]]&gt;=6,"Bulk Order","-")</f>
        <v>-</v>
      </c>
    </row>
    <row r="8424" spans="1:16" ht="14.25" customHeight="1" x14ac:dyDescent="0.3">
      <c r="A8424" s="6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3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/>
      <c r="N8424" s="1" t="s">
        <v>28</v>
      </c>
      <c r="O8424" s="7">
        <f t="shared" si="264"/>
        <v>965.03759999999988</v>
      </c>
      <c r="P8424" s="1" t="str">
        <f>IF(Table1[[#This Row],[quantity]]&gt;=6,"Bulk Order","-")</f>
        <v>-</v>
      </c>
    </row>
    <row r="8425" spans="1:16" ht="14.25" customHeight="1" x14ac:dyDescent="0.3">
      <c r="A8425" s="6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3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/>
      <c r="N8425" s="1" t="s">
        <v>23</v>
      </c>
      <c r="O8425" s="7">
        <f t="shared" si="264"/>
        <v>3254.2516000000001</v>
      </c>
      <c r="P8425" s="1" t="str">
        <f>IF(Table1[[#This Row],[quantity]]&gt;=6,"Bulk Order","-")</f>
        <v>Bulk Order</v>
      </c>
    </row>
    <row r="8426" spans="1:16" ht="14.25" customHeight="1" x14ac:dyDescent="0.3">
      <c r="A8426" s="6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3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/>
      <c r="N8426" s="1" t="s">
        <v>34</v>
      </c>
      <c r="O8426" s="7">
        <f t="shared" si="264"/>
        <v>2728.1895000000004</v>
      </c>
      <c r="P8426" s="1" t="str">
        <f>IF(Table1[[#This Row],[quantity]]&gt;=6,"Bulk Order","-")</f>
        <v>-</v>
      </c>
    </row>
    <row r="8427" spans="1:16" ht="14.25" customHeight="1" x14ac:dyDescent="0.3">
      <c r="A8427" s="6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3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/>
      <c r="N8427" s="1" t="s">
        <v>17</v>
      </c>
      <c r="O8427" s="7">
        <f t="shared" si="264"/>
        <v>2097.6174999999998</v>
      </c>
      <c r="P8427" s="1" t="str">
        <f>IF(Table1[[#This Row],[quantity]]&gt;=6,"Bulk Order","-")</f>
        <v>-</v>
      </c>
    </row>
    <row r="8428" spans="1:16" ht="14.25" customHeight="1" x14ac:dyDescent="0.3">
      <c r="A8428" s="6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3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/>
      <c r="N8428" s="1" t="s">
        <v>28</v>
      </c>
      <c r="O8428" s="7">
        <f t="shared" si="264"/>
        <v>492.23040000000003</v>
      </c>
      <c r="P8428" s="1" t="str">
        <f>IF(Table1[[#This Row],[quantity]]&gt;=6,"Bulk Order","-")</f>
        <v>-</v>
      </c>
    </row>
    <row r="8429" spans="1:16" ht="14.25" customHeight="1" x14ac:dyDescent="0.3">
      <c r="A8429" s="6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3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/>
      <c r="N8429" s="1" t="s">
        <v>39</v>
      </c>
      <c r="O8429" s="7">
        <f t="shared" si="264"/>
        <v>1271.3216</v>
      </c>
      <c r="P8429" s="1" t="str">
        <f>IF(Table1[[#This Row],[quantity]]&gt;=6,"Bulk Order","-")</f>
        <v>Bulk Order</v>
      </c>
    </row>
    <row r="8430" spans="1:16" ht="14.25" customHeight="1" x14ac:dyDescent="0.3">
      <c r="A8430" s="6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3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/>
      <c r="N8430" s="1" t="s">
        <v>48</v>
      </c>
      <c r="O8430" s="7">
        <f t="shared" si="264"/>
        <v>1562.953</v>
      </c>
      <c r="P8430" s="1" t="str">
        <f>IF(Table1[[#This Row],[quantity]]&gt;=6,"Bulk Order","-")</f>
        <v>Bulk Order</v>
      </c>
    </row>
    <row r="8431" spans="1:16" ht="14.25" customHeight="1" x14ac:dyDescent="0.3">
      <c r="A8431" s="6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3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/>
      <c r="N8431" s="1" t="s">
        <v>48</v>
      </c>
      <c r="O8431" s="7">
        <f t="shared" si="264"/>
        <v>1731.3812999999998</v>
      </c>
      <c r="P8431" s="1" t="str">
        <f>IF(Table1[[#This Row],[quantity]]&gt;=6,"Bulk Order","-")</f>
        <v>-</v>
      </c>
    </row>
    <row r="8432" spans="1:16" ht="14.25" customHeight="1" x14ac:dyDescent="0.3">
      <c r="A8432" s="6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3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/>
      <c r="N8432" s="1" t="s">
        <v>39</v>
      </c>
      <c r="O8432" s="7">
        <f t="shared" si="264"/>
        <v>1830.4530999999997</v>
      </c>
      <c r="P8432" s="1" t="str">
        <f>IF(Table1[[#This Row],[quantity]]&gt;=6,"Bulk Order","-")</f>
        <v>Bulk Order</v>
      </c>
    </row>
    <row r="8433" spans="1:16" ht="14.25" customHeight="1" x14ac:dyDescent="0.3">
      <c r="A8433" s="6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3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/>
      <c r="N8433" s="1" t="s">
        <v>48</v>
      </c>
      <c r="O8433" s="7">
        <f t="shared" si="264"/>
        <v>1352.5259999999998</v>
      </c>
      <c r="P8433" s="1" t="str">
        <f>IF(Table1[[#This Row],[quantity]]&gt;=6,"Bulk Order","-")</f>
        <v>-</v>
      </c>
    </row>
    <row r="8434" spans="1:16" ht="14.25" customHeight="1" x14ac:dyDescent="0.3">
      <c r="A8434" s="6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3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/>
      <c r="N8434" s="1" t="s">
        <v>48</v>
      </c>
      <c r="O8434" s="7">
        <f t="shared" si="264"/>
        <v>95.075199999999995</v>
      </c>
      <c r="P8434" s="1" t="str">
        <f>IF(Table1[[#This Row],[quantity]]&gt;=6,"Bulk Order","-")</f>
        <v>-</v>
      </c>
    </row>
    <row r="8435" spans="1:16" ht="14.25" customHeight="1" x14ac:dyDescent="0.3">
      <c r="A8435" s="6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3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/>
      <c r="N8435" s="1" t="s">
        <v>39</v>
      </c>
      <c r="O8435" s="7">
        <f t="shared" si="264"/>
        <v>818.42799999999988</v>
      </c>
      <c r="P8435" s="1" t="str">
        <f>IF(Table1[[#This Row],[quantity]]&gt;=6,"Bulk Order","-")</f>
        <v>Bulk Order</v>
      </c>
    </row>
    <row r="8436" spans="1:16" ht="14.25" customHeight="1" x14ac:dyDescent="0.3">
      <c r="A8436" s="6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3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/>
      <c r="N8436" s="1" t="s">
        <v>48</v>
      </c>
      <c r="O8436" s="7">
        <f t="shared" si="264"/>
        <v>642.61680000000001</v>
      </c>
      <c r="P8436" s="1" t="str">
        <f>IF(Table1[[#This Row],[quantity]]&gt;=6,"Bulk Order","-")</f>
        <v>Bulk Order</v>
      </c>
    </row>
    <row r="8437" spans="1:16" ht="14.25" customHeight="1" x14ac:dyDescent="0.3">
      <c r="A8437" s="6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3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/>
      <c r="N8437" s="1" t="s">
        <v>39</v>
      </c>
      <c r="O8437" s="7">
        <f t="shared" si="264"/>
        <v>1032.4809</v>
      </c>
      <c r="P8437" s="1" t="str">
        <f>IF(Table1[[#This Row],[quantity]]&gt;=6,"Bulk Order","-")</f>
        <v>Bulk Order</v>
      </c>
    </row>
    <row r="8438" spans="1:16" ht="14.25" customHeight="1" x14ac:dyDescent="0.3">
      <c r="A8438" s="6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3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/>
      <c r="N8438" s="1" t="s">
        <v>48</v>
      </c>
      <c r="O8438" s="7">
        <f t="shared" si="264"/>
        <v>868.90440000000001</v>
      </c>
      <c r="P8438" s="1" t="str">
        <f>IF(Table1[[#This Row],[quantity]]&gt;=6,"Bulk Order","-")</f>
        <v>Bulk Order</v>
      </c>
    </row>
    <row r="8439" spans="1:16" ht="14.25" customHeight="1" x14ac:dyDescent="0.3">
      <c r="A8439" s="6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3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/>
      <c r="N8439" s="1" t="s">
        <v>34</v>
      </c>
      <c r="O8439" s="7">
        <f t="shared" si="264"/>
        <v>341.46170000000001</v>
      </c>
      <c r="P8439" s="1" t="str">
        <f>IF(Table1[[#This Row],[quantity]]&gt;=6,"Bulk Order","-")</f>
        <v>Bulk Order</v>
      </c>
    </row>
    <row r="8440" spans="1:16" ht="14.25" customHeight="1" x14ac:dyDescent="0.3">
      <c r="A8440" s="6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3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/>
      <c r="N8440" s="1" t="s">
        <v>34</v>
      </c>
      <c r="O8440" s="7">
        <f t="shared" si="264"/>
        <v>999.59600000000012</v>
      </c>
      <c r="P8440" s="1" t="str">
        <f>IF(Table1[[#This Row],[quantity]]&gt;=6,"Bulk Order","-")</f>
        <v>-</v>
      </c>
    </row>
    <row r="8441" spans="1:16" ht="14.25" customHeight="1" x14ac:dyDescent="0.3">
      <c r="A8441" s="6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3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/>
      <c r="N8441" s="1" t="s">
        <v>34</v>
      </c>
      <c r="O8441" s="7">
        <f t="shared" si="264"/>
        <v>2999.8640000000005</v>
      </c>
      <c r="P8441" s="1" t="str">
        <f>IF(Table1[[#This Row],[quantity]]&gt;=6,"Bulk Order","-")</f>
        <v>Bulk Order</v>
      </c>
    </row>
    <row r="8442" spans="1:16" ht="14.25" customHeight="1" x14ac:dyDescent="0.3">
      <c r="A8442" s="6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3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/>
      <c r="N8442" s="1" t="s">
        <v>28</v>
      </c>
      <c r="O8442" s="7">
        <f t="shared" si="264"/>
        <v>2082.8548000000001</v>
      </c>
      <c r="P8442" s="1" t="str">
        <f>IF(Table1[[#This Row],[quantity]]&gt;=6,"Bulk Order","-")</f>
        <v>Bulk Order</v>
      </c>
    </row>
    <row r="8443" spans="1:16" ht="14.25" customHeight="1" x14ac:dyDescent="0.3">
      <c r="A8443" s="6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3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/>
      <c r="N8443" s="1" t="s">
        <v>39</v>
      </c>
      <c r="O8443" s="7">
        <f t="shared" si="264"/>
        <v>2062.3056999999999</v>
      </c>
      <c r="P8443" s="1" t="str">
        <f>IF(Table1[[#This Row],[quantity]]&gt;=6,"Bulk Order","-")</f>
        <v>Bulk Order</v>
      </c>
    </row>
    <row r="8444" spans="1:16" ht="14.25" customHeight="1" x14ac:dyDescent="0.3">
      <c r="A8444" s="6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3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/>
      <c r="N8444" s="1" t="s">
        <v>34</v>
      </c>
      <c r="O8444" s="7">
        <f t="shared" si="264"/>
        <v>3521.0320000000002</v>
      </c>
      <c r="P8444" s="1" t="str">
        <f>IF(Table1[[#This Row],[quantity]]&gt;=6,"Bulk Order","-")</f>
        <v>-</v>
      </c>
    </row>
    <row r="8445" spans="1:16" ht="14.25" customHeight="1" x14ac:dyDescent="0.3">
      <c r="A8445" s="6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3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/>
      <c r="N8445" s="1" t="s">
        <v>48</v>
      </c>
      <c r="O8445" s="7">
        <f t="shared" si="264"/>
        <v>644.83119999999997</v>
      </c>
      <c r="P8445" s="1" t="str">
        <f>IF(Table1[[#This Row],[quantity]]&gt;=6,"Bulk Order","-")</f>
        <v>Bulk Order</v>
      </c>
    </row>
    <row r="8446" spans="1:16" ht="14.25" customHeight="1" x14ac:dyDescent="0.3">
      <c r="A8446" s="6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3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/>
      <c r="N8446" s="1" t="s">
        <v>39</v>
      </c>
      <c r="O8446" s="7">
        <f t="shared" si="264"/>
        <v>1836.8244</v>
      </c>
      <c r="P8446" s="1" t="str">
        <f>IF(Table1[[#This Row],[quantity]]&gt;=6,"Bulk Order","-")</f>
        <v>Bulk Order</v>
      </c>
    </row>
    <row r="8447" spans="1:16" ht="14.25" customHeight="1" x14ac:dyDescent="0.3">
      <c r="A8447" s="6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3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/>
      <c r="N8447" s="1" t="s">
        <v>39</v>
      </c>
      <c r="O8447" s="7">
        <f t="shared" si="264"/>
        <v>768.31680000000006</v>
      </c>
      <c r="P8447" s="1" t="str">
        <f>IF(Table1[[#This Row],[quantity]]&gt;=6,"Bulk Order","-")</f>
        <v>-</v>
      </c>
    </row>
    <row r="8448" spans="1:16" ht="14.25" customHeight="1" x14ac:dyDescent="0.3">
      <c r="A8448" s="6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3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/>
      <c r="N8448" s="1" t="s">
        <v>48</v>
      </c>
      <c r="O8448" s="7">
        <f t="shared" si="264"/>
        <v>3305.0913999999998</v>
      </c>
      <c r="P8448" s="1" t="str">
        <f>IF(Table1[[#This Row],[quantity]]&gt;=6,"Bulk Order","-")</f>
        <v>Bulk Order</v>
      </c>
    </row>
    <row r="8449" spans="1:16" ht="14.25" customHeight="1" x14ac:dyDescent="0.3">
      <c r="A8449" s="6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3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/>
      <c r="N8449" s="1" t="s">
        <v>23</v>
      </c>
      <c r="O8449" s="7">
        <f t="shared" si="264"/>
        <v>377.32350000000002</v>
      </c>
      <c r="P8449" s="1" t="str">
        <f>IF(Table1[[#This Row],[quantity]]&gt;=6,"Bulk Order","-")</f>
        <v>-</v>
      </c>
    </row>
    <row r="8450" spans="1:16" ht="14.25" customHeight="1" x14ac:dyDescent="0.3">
      <c r="A8450" s="6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3"/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/>
      <c r="N8450" s="1" t="s">
        <v>23</v>
      </c>
      <c r="O8450" s="7">
        <f t="shared" si="264"/>
        <v>197.2047</v>
      </c>
      <c r="P8450" s="1" t="str">
        <f>IF(Table1[[#This Row],[quantity]]&gt;=6,"Bulk Order","-")</f>
        <v>-</v>
      </c>
    </row>
    <row r="8451" spans="1:16" ht="14.25" customHeight="1" x14ac:dyDescent="0.3">
      <c r="A8451" s="6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ref="F8451:F8514" si="265">D8451*E8451</f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/>
      <c r="N8451" s="1" t="s">
        <v>17</v>
      </c>
      <c r="O8451" s="7">
        <f t="shared" ref="O8451:O8514" si="266">D8451-F8451</f>
        <v>993.5172</v>
      </c>
      <c r="P8451" s="1" t="str">
        <f>IF(Table1[[#This Row],[quantity]]&gt;=6,"Bulk Order","-")</f>
        <v>-</v>
      </c>
    </row>
    <row r="8452" spans="1:16" ht="14.25" customHeight="1" x14ac:dyDescent="0.3">
      <c r="A8452" s="6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5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/>
      <c r="N8452" s="1" t="s">
        <v>39</v>
      </c>
      <c r="O8452" s="7">
        <f t="shared" si="266"/>
        <v>2934.4769999999999</v>
      </c>
      <c r="P8452" s="1" t="str">
        <f>IF(Table1[[#This Row],[quantity]]&gt;=6,"Bulk Order","-")</f>
        <v>-</v>
      </c>
    </row>
    <row r="8453" spans="1:16" ht="14.25" customHeight="1" x14ac:dyDescent="0.3">
      <c r="A8453" s="6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5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/>
      <c r="N8453" s="1" t="s">
        <v>23</v>
      </c>
      <c r="O8453" s="7">
        <f t="shared" si="266"/>
        <v>492.00779999999997</v>
      </c>
      <c r="P8453" s="1" t="str">
        <f>IF(Table1[[#This Row],[quantity]]&gt;=6,"Bulk Order","-")</f>
        <v>Bulk Order</v>
      </c>
    </row>
    <row r="8454" spans="1:16" ht="14.25" customHeight="1" x14ac:dyDescent="0.3">
      <c r="A8454" s="6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5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/>
      <c r="N8454" s="1" t="s">
        <v>23</v>
      </c>
      <c r="O8454" s="7">
        <f t="shared" si="266"/>
        <v>1273.0072</v>
      </c>
      <c r="P8454" s="1" t="str">
        <f>IF(Table1[[#This Row],[quantity]]&gt;=6,"Bulk Order","-")</f>
        <v>-</v>
      </c>
    </row>
    <row r="8455" spans="1:16" ht="14.25" customHeight="1" x14ac:dyDescent="0.3">
      <c r="A8455" s="6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5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/>
      <c r="N8455" s="1" t="s">
        <v>28</v>
      </c>
      <c r="O8455" s="7">
        <f t="shared" si="266"/>
        <v>1534.8999000000001</v>
      </c>
      <c r="P8455" s="1" t="str">
        <f>IF(Table1[[#This Row],[quantity]]&gt;=6,"Bulk Order","-")</f>
        <v>-</v>
      </c>
    </row>
    <row r="8456" spans="1:16" ht="14.25" customHeight="1" x14ac:dyDescent="0.3">
      <c r="A8456" s="6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5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/>
      <c r="N8456" s="1" t="s">
        <v>28</v>
      </c>
      <c r="O8456" s="7">
        <f t="shared" si="266"/>
        <v>2618.2455</v>
      </c>
      <c r="P8456" s="1" t="str">
        <f>IF(Table1[[#This Row],[quantity]]&gt;=6,"Bulk Order","-")</f>
        <v>-</v>
      </c>
    </row>
    <row r="8457" spans="1:16" ht="14.25" customHeight="1" x14ac:dyDescent="0.3">
      <c r="A8457" s="6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5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/>
      <c r="N8457" s="1" t="s">
        <v>17</v>
      </c>
      <c r="O8457" s="7">
        <f t="shared" si="266"/>
        <v>1147.6990999999998</v>
      </c>
      <c r="P8457" s="1" t="str">
        <f>IF(Table1[[#This Row],[quantity]]&gt;=6,"Bulk Order","-")</f>
        <v>Bulk Order</v>
      </c>
    </row>
    <row r="8458" spans="1:16" ht="14.25" customHeight="1" x14ac:dyDescent="0.3">
      <c r="A8458" s="6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5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/>
      <c r="N8458" s="1" t="s">
        <v>34</v>
      </c>
      <c r="O8458" s="7">
        <f t="shared" si="266"/>
        <v>1641.2403999999999</v>
      </c>
      <c r="P8458" s="1" t="str">
        <f>IF(Table1[[#This Row],[quantity]]&gt;=6,"Bulk Order","-")</f>
        <v>-</v>
      </c>
    </row>
    <row r="8459" spans="1:16" ht="14.25" customHeight="1" x14ac:dyDescent="0.3">
      <c r="A8459" s="6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5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/>
      <c r="N8459" s="1" t="s">
        <v>23</v>
      </c>
      <c r="O8459" s="7">
        <f t="shared" si="266"/>
        <v>1457.0360000000001</v>
      </c>
      <c r="P8459" s="1" t="str">
        <f>IF(Table1[[#This Row],[quantity]]&gt;=6,"Bulk Order","-")</f>
        <v>-</v>
      </c>
    </row>
    <row r="8460" spans="1:16" ht="14.25" customHeight="1" x14ac:dyDescent="0.3">
      <c r="A8460" s="6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5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/>
      <c r="N8460" s="1" t="s">
        <v>34</v>
      </c>
      <c r="O8460" s="7">
        <f t="shared" si="266"/>
        <v>2101.605</v>
      </c>
      <c r="P8460" s="1" t="str">
        <f>IF(Table1[[#This Row],[quantity]]&gt;=6,"Bulk Order","-")</f>
        <v>Bulk Order</v>
      </c>
    </row>
    <row r="8461" spans="1:16" ht="14.25" customHeight="1" x14ac:dyDescent="0.3">
      <c r="A8461" s="6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5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/>
      <c r="N8461" s="1" t="s">
        <v>39</v>
      </c>
      <c r="O8461" s="7">
        <f t="shared" si="266"/>
        <v>336.9468</v>
      </c>
      <c r="P8461" s="1" t="str">
        <f>IF(Table1[[#This Row],[quantity]]&gt;=6,"Bulk Order","-")</f>
        <v>Bulk Order</v>
      </c>
    </row>
    <row r="8462" spans="1:16" ht="14.25" customHeight="1" x14ac:dyDescent="0.3">
      <c r="A8462" s="6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5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/>
      <c r="N8462" s="1" t="s">
        <v>48</v>
      </c>
      <c r="O8462" s="7">
        <f t="shared" si="266"/>
        <v>1836.1030000000001</v>
      </c>
      <c r="P8462" s="1" t="str">
        <f>IF(Table1[[#This Row],[quantity]]&gt;=6,"Bulk Order","-")</f>
        <v>Bulk Order</v>
      </c>
    </row>
    <row r="8463" spans="1:16" ht="14.25" customHeight="1" x14ac:dyDescent="0.3">
      <c r="A8463" s="6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5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/>
      <c r="N8463" s="1" t="s">
        <v>39</v>
      </c>
      <c r="O8463" s="7">
        <f t="shared" si="266"/>
        <v>2402.4112000000005</v>
      </c>
      <c r="P8463" s="1" t="str">
        <f>IF(Table1[[#This Row],[quantity]]&gt;=6,"Bulk Order","-")</f>
        <v>-</v>
      </c>
    </row>
    <row r="8464" spans="1:16" ht="14.25" customHeight="1" x14ac:dyDescent="0.3">
      <c r="A8464" s="6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5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/>
      <c r="N8464" s="1" t="s">
        <v>17</v>
      </c>
      <c r="O8464" s="7">
        <f t="shared" si="266"/>
        <v>3242.1939000000002</v>
      </c>
      <c r="P8464" s="1" t="str">
        <f>IF(Table1[[#This Row],[quantity]]&gt;=6,"Bulk Order","-")</f>
        <v>-</v>
      </c>
    </row>
    <row r="8465" spans="1:16" ht="14.25" customHeight="1" x14ac:dyDescent="0.3">
      <c r="A8465" s="6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5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/>
      <c r="N8465" s="1" t="s">
        <v>34</v>
      </c>
      <c r="O8465" s="7">
        <f t="shared" si="266"/>
        <v>4223.4255999999996</v>
      </c>
      <c r="P8465" s="1" t="str">
        <f>IF(Table1[[#This Row],[quantity]]&gt;=6,"Bulk Order","-")</f>
        <v>Bulk Order</v>
      </c>
    </row>
    <row r="8466" spans="1:16" ht="14.25" customHeight="1" x14ac:dyDescent="0.3">
      <c r="A8466" s="6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5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/>
      <c r="N8466" s="1" t="s">
        <v>28</v>
      </c>
      <c r="O8466" s="7">
        <f t="shared" si="266"/>
        <v>2495.3103000000001</v>
      </c>
      <c r="P8466" s="1" t="str">
        <f>IF(Table1[[#This Row],[quantity]]&gt;=6,"Bulk Order","-")</f>
        <v>Bulk Order</v>
      </c>
    </row>
    <row r="8467" spans="1:16" ht="14.25" customHeight="1" x14ac:dyDescent="0.3">
      <c r="A8467" s="6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5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/>
      <c r="N8467" s="1" t="s">
        <v>39</v>
      </c>
      <c r="O8467" s="7">
        <f t="shared" si="266"/>
        <v>1503.06</v>
      </c>
      <c r="P8467" s="1" t="str">
        <f>IF(Table1[[#This Row],[quantity]]&gt;=6,"Bulk Order","-")</f>
        <v>Bulk Order</v>
      </c>
    </row>
    <row r="8468" spans="1:16" ht="14.25" customHeight="1" x14ac:dyDescent="0.3">
      <c r="A8468" s="6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5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/>
      <c r="N8468" s="1" t="s">
        <v>17</v>
      </c>
      <c r="O8468" s="7">
        <f t="shared" si="266"/>
        <v>2253.0882000000001</v>
      </c>
      <c r="P8468" s="1" t="str">
        <f>IF(Table1[[#This Row],[quantity]]&gt;=6,"Bulk Order","-")</f>
        <v>-</v>
      </c>
    </row>
    <row r="8469" spans="1:16" ht="14.25" customHeight="1" x14ac:dyDescent="0.3">
      <c r="A8469" s="6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5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/>
      <c r="N8469" s="1" t="s">
        <v>23</v>
      </c>
      <c r="O8469" s="7">
        <f t="shared" si="266"/>
        <v>2458.2474000000002</v>
      </c>
      <c r="P8469" s="1" t="str">
        <f>IF(Table1[[#This Row],[quantity]]&gt;=6,"Bulk Order","-")</f>
        <v>-</v>
      </c>
    </row>
    <row r="8470" spans="1:16" ht="14.25" customHeight="1" x14ac:dyDescent="0.3">
      <c r="A8470" s="6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5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/>
      <c r="N8470" s="1" t="s">
        <v>23</v>
      </c>
      <c r="O8470" s="7">
        <f t="shared" si="266"/>
        <v>1037.6585</v>
      </c>
      <c r="P8470" s="1" t="str">
        <f>IF(Table1[[#This Row],[quantity]]&gt;=6,"Bulk Order","-")</f>
        <v>Bulk Order</v>
      </c>
    </row>
    <row r="8471" spans="1:16" ht="14.25" customHeight="1" x14ac:dyDescent="0.3">
      <c r="A8471" s="6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5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/>
      <c r="N8471" s="1" t="s">
        <v>39</v>
      </c>
      <c r="O8471" s="7">
        <f t="shared" si="266"/>
        <v>362.56279999999998</v>
      </c>
      <c r="P8471" s="1" t="str">
        <f>IF(Table1[[#This Row],[quantity]]&gt;=6,"Bulk Order","-")</f>
        <v>-</v>
      </c>
    </row>
    <row r="8472" spans="1:16" ht="14.25" customHeight="1" x14ac:dyDescent="0.3">
      <c r="A8472" s="6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5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/>
      <c r="N8472" s="1" t="s">
        <v>34</v>
      </c>
      <c r="O8472" s="7">
        <f t="shared" si="266"/>
        <v>1044.325</v>
      </c>
      <c r="P8472" s="1" t="str">
        <f>IF(Table1[[#This Row],[quantity]]&gt;=6,"Bulk Order","-")</f>
        <v>-</v>
      </c>
    </row>
    <row r="8473" spans="1:16" ht="14.25" customHeight="1" x14ac:dyDescent="0.3">
      <c r="A8473" s="6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5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/>
      <c r="N8473" s="1" t="s">
        <v>48</v>
      </c>
      <c r="O8473" s="7">
        <f t="shared" si="266"/>
        <v>444.89499999999998</v>
      </c>
      <c r="P8473" s="1" t="str">
        <f>IF(Table1[[#This Row],[quantity]]&gt;=6,"Bulk Order","-")</f>
        <v>Bulk Order</v>
      </c>
    </row>
    <row r="8474" spans="1:16" ht="14.25" customHeight="1" x14ac:dyDescent="0.3">
      <c r="A8474" s="6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5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/>
      <c r="N8474" s="1" t="s">
        <v>23</v>
      </c>
      <c r="O8474" s="7">
        <f t="shared" si="266"/>
        <v>1137.6143999999999</v>
      </c>
      <c r="P8474" s="1" t="str">
        <f>IF(Table1[[#This Row],[quantity]]&gt;=6,"Bulk Order","-")</f>
        <v>Bulk Order</v>
      </c>
    </row>
    <row r="8475" spans="1:16" ht="14.25" customHeight="1" x14ac:dyDescent="0.3">
      <c r="A8475" s="6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5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/>
      <c r="N8475" s="1" t="s">
        <v>28</v>
      </c>
      <c r="O8475" s="7">
        <f t="shared" si="266"/>
        <v>3459.8642</v>
      </c>
      <c r="P8475" s="1" t="str">
        <f>IF(Table1[[#This Row],[quantity]]&gt;=6,"Bulk Order","-")</f>
        <v>Bulk Order</v>
      </c>
    </row>
    <row r="8476" spans="1:16" ht="14.25" customHeight="1" x14ac:dyDescent="0.3">
      <c r="A8476" s="6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5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/>
      <c r="N8476" s="1" t="s">
        <v>17</v>
      </c>
      <c r="O8476" s="7">
        <f t="shared" si="266"/>
        <v>3400.56</v>
      </c>
      <c r="P8476" s="1" t="str">
        <f>IF(Table1[[#This Row],[quantity]]&gt;=6,"Bulk Order","-")</f>
        <v>-</v>
      </c>
    </row>
    <row r="8477" spans="1:16" ht="14.25" customHeight="1" x14ac:dyDescent="0.3">
      <c r="A8477" s="6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5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/>
      <c r="N8477" s="1" t="s">
        <v>34</v>
      </c>
      <c r="O8477" s="7">
        <f t="shared" si="266"/>
        <v>2042.0876000000001</v>
      </c>
      <c r="P8477" s="1" t="str">
        <f>IF(Table1[[#This Row],[quantity]]&gt;=6,"Bulk Order","-")</f>
        <v>Bulk Order</v>
      </c>
    </row>
    <row r="8478" spans="1:16" ht="14.25" customHeight="1" x14ac:dyDescent="0.3">
      <c r="A8478" s="6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5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/>
      <c r="N8478" s="1" t="s">
        <v>23</v>
      </c>
      <c r="O8478" s="7">
        <f t="shared" si="266"/>
        <v>1301.6807999999999</v>
      </c>
      <c r="P8478" s="1" t="str">
        <f>IF(Table1[[#This Row],[quantity]]&gt;=6,"Bulk Order","-")</f>
        <v>Bulk Order</v>
      </c>
    </row>
    <row r="8479" spans="1:16" ht="14.25" customHeight="1" x14ac:dyDescent="0.3">
      <c r="A8479" s="6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5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/>
      <c r="N8479" s="1" t="s">
        <v>28</v>
      </c>
      <c r="O8479" s="7">
        <f t="shared" si="266"/>
        <v>1227.7936</v>
      </c>
      <c r="P8479" s="1" t="str">
        <f>IF(Table1[[#This Row],[quantity]]&gt;=6,"Bulk Order","-")</f>
        <v>-</v>
      </c>
    </row>
    <row r="8480" spans="1:16" ht="14.25" customHeight="1" x14ac:dyDescent="0.3">
      <c r="A8480" s="6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5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/>
      <c r="N8480" s="1" t="s">
        <v>23</v>
      </c>
      <c r="O8480" s="7">
        <f t="shared" si="266"/>
        <v>2262.1170000000002</v>
      </c>
      <c r="P8480" s="1" t="str">
        <f>IF(Table1[[#This Row],[quantity]]&gt;=6,"Bulk Order","-")</f>
        <v>-</v>
      </c>
    </row>
    <row r="8481" spans="1:16" ht="14.25" customHeight="1" x14ac:dyDescent="0.3">
      <c r="A8481" s="6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5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/>
      <c r="N8481" s="1" t="s">
        <v>34</v>
      </c>
      <c r="O8481" s="7">
        <f t="shared" si="266"/>
        <v>1844.4931999999999</v>
      </c>
      <c r="P8481" s="1" t="str">
        <f>IF(Table1[[#This Row],[quantity]]&gt;=6,"Bulk Order","-")</f>
        <v>-</v>
      </c>
    </row>
    <row r="8482" spans="1:16" ht="14.25" customHeight="1" x14ac:dyDescent="0.3">
      <c r="A8482" s="6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5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/>
      <c r="N8482" s="1" t="s">
        <v>34</v>
      </c>
      <c r="O8482" s="7">
        <f t="shared" si="266"/>
        <v>2002.1732999999999</v>
      </c>
      <c r="P8482" s="1" t="str">
        <f>IF(Table1[[#This Row],[quantity]]&gt;=6,"Bulk Order","-")</f>
        <v>-</v>
      </c>
    </row>
    <row r="8483" spans="1:16" ht="14.25" customHeight="1" x14ac:dyDescent="0.3">
      <c r="A8483" s="6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5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/>
      <c r="N8483" s="1" t="s">
        <v>39</v>
      </c>
      <c r="O8483" s="7">
        <f t="shared" si="266"/>
        <v>3903.732</v>
      </c>
      <c r="P8483" s="1" t="str">
        <f>IF(Table1[[#This Row],[quantity]]&gt;=6,"Bulk Order","-")</f>
        <v>Bulk Order</v>
      </c>
    </row>
    <row r="8484" spans="1:16" ht="14.25" customHeight="1" x14ac:dyDescent="0.3">
      <c r="A8484" s="6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5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/>
      <c r="N8484" s="1" t="s">
        <v>28</v>
      </c>
      <c r="O8484" s="7">
        <f t="shared" si="266"/>
        <v>1078.4277</v>
      </c>
      <c r="P8484" s="1" t="str">
        <f>IF(Table1[[#This Row],[quantity]]&gt;=6,"Bulk Order","-")</f>
        <v>Bulk Order</v>
      </c>
    </row>
    <row r="8485" spans="1:16" ht="14.25" customHeight="1" x14ac:dyDescent="0.3">
      <c r="A8485" s="6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5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/>
      <c r="N8485" s="1" t="s">
        <v>48</v>
      </c>
      <c r="O8485" s="7">
        <f t="shared" si="266"/>
        <v>922.01379999999995</v>
      </c>
      <c r="P8485" s="1" t="str">
        <f>IF(Table1[[#This Row],[quantity]]&gt;=6,"Bulk Order","-")</f>
        <v>-</v>
      </c>
    </row>
    <row r="8486" spans="1:16" ht="14.25" customHeight="1" x14ac:dyDescent="0.3">
      <c r="A8486" s="6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5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/>
      <c r="N8486" s="1" t="s">
        <v>34</v>
      </c>
      <c r="O8486" s="7">
        <f t="shared" si="266"/>
        <v>1970.0339999999999</v>
      </c>
      <c r="P8486" s="1" t="str">
        <f>IF(Table1[[#This Row],[quantity]]&gt;=6,"Bulk Order","-")</f>
        <v>-</v>
      </c>
    </row>
    <row r="8487" spans="1:16" ht="14.25" customHeight="1" x14ac:dyDescent="0.3">
      <c r="A8487" s="6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5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/>
      <c r="N8487" s="1" t="s">
        <v>48</v>
      </c>
      <c r="O8487" s="7">
        <f t="shared" si="266"/>
        <v>1368.8094999999998</v>
      </c>
      <c r="P8487" s="1" t="str">
        <f>IF(Table1[[#This Row],[quantity]]&gt;=6,"Bulk Order","-")</f>
        <v>-</v>
      </c>
    </row>
    <row r="8488" spans="1:16" ht="14.25" customHeight="1" x14ac:dyDescent="0.3">
      <c r="A8488" s="6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5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/>
      <c r="N8488" s="1" t="s">
        <v>23</v>
      </c>
      <c r="O8488" s="7">
        <f t="shared" si="266"/>
        <v>200.84480000000002</v>
      </c>
      <c r="P8488" s="1" t="str">
        <f>IF(Table1[[#This Row],[quantity]]&gt;=6,"Bulk Order","-")</f>
        <v>Bulk Order</v>
      </c>
    </row>
    <row r="8489" spans="1:16" ht="14.25" customHeight="1" x14ac:dyDescent="0.3">
      <c r="A8489" s="6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5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/>
      <c r="N8489" s="1" t="s">
        <v>48</v>
      </c>
      <c r="O8489" s="7">
        <f t="shared" si="266"/>
        <v>3198.5094000000004</v>
      </c>
      <c r="P8489" s="1" t="str">
        <f>IF(Table1[[#This Row],[quantity]]&gt;=6,"Bulk Order","-")</f>
        <v>-</v>
      </c>
    </row>
    <row r="8490" spans="1:16" ht="14.25" customHeight="1" x14ac:dyDescent="0.3">
      <c r="A8490" s="6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5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/>
      <c r="N8490" s="1" t="s">
        <v>34</v>
      </c>
      <c r="O8490" s="7">
        <f t="shared" si="266"/>
        <v>3285.7439999999997</v>
      </c>
      <c r="P8490" s="1" t="str">
        <f>IF(Table1[[#This Row],[quantity]]&gt;=6,"Bulk Order","-")</f>
        <v>-</v>
      </c>
    </row>
    <row r="8491" spans="1:16" ht="14.25" customHeight="1" x14ac:dyDescent="0.3">
      <c r="A8491" s="6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5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/>
      <c r="N8491" s="1" t="s">
        <v>39</v>
      </c>
      <c r="O8491" s="7">
        <f t="shared" si="266"/>
        <v>2589.2831999999999</v>
      </c>
      <c r="P8491" s="1" t="str">
        <f>IF(Table1[[#This Row],[quantity]]&gt;=6,"Bulk Order","-")</f>
        <v>Bulk Order</v>
      </c>
    </row>
    <row r="8492" spans="1:16" ht="14.25" customHeight="1" x14ac:dyDescent="0.3">
      <c r="A8492" s="6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5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/>
      <c r="N8492" s="1" t="s">
        <v>17</v>
      </c>
      <c r="O8492" s="7">
        <f t="shared" si="266"/>
        <v>2676.7012000000004</v>
      </c>
      <c r="P8492" s="1" t="str">
        <f>IF(Table1[[#This Row],[quantity]]&gt;=6,"Bulk Order","-")</f>
        <v>-</v>
      </c>
    </row>
    <row r="8493" spans="1:16" ht="14.25" customHeight="1" x14ac:dyDescent="0.3">
      <c r="A8493" s="6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5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/>
      <c r="N8493" s="1" t="s">
        <v>17</v>
      </c>
      <c r="O8493" s="7">
        <f t="shared" si="266"/>
        <v>2829.3317999999999</v>
      </c>
      <c r="P8493" s="1" t="str">
        <f>IF(Table1[[#This Row],[quantity]]&gt;=6,"Bulk Order","-")</f>
        <v>-</v>
      </c>
    </row>
    <row r="8494" spans="1:16" ht="14.25" customHeight="1" x14ac:dyDescent="0.3">
      <c r="A8494" s="6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5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/>
      <c r="N8494" s="1" t="s">
        <v>34</v>
      </c>
      <c r="O8494" s="7">
        <f t="shared" si="266"/>
        <v>3866.0210000000002</v>
      </c>
      <c r="P8494" s="1" t="str">
        <f>IF(Table1[[#This Row],[quantity]]&gt;=6,"Bulk Order","-")</f>
        <v>-</v>
      </c>
    </row>
    <row r="8495" spans="1:16" ht="14.25" customHeight="1" x14ac:dyDescent="0.3">
      <c r="A8495" s="6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5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/>
      <c r="N8495" s="1" t="s">
        <v>23</v>
      </c>
      <c r="O8495" s="7">
        <f t="shared" si="266"/>
        <v>2083.8000000000002</v>
      </c>
      <c r="P8495" s="1" t="str">
        <f>IF(Table1[[#This Row],[quantity]]&gt;=6,"Bulk Order","-")</f>
        <v>-</v>
      </c>
    </row>
    <row r="8496" spans="1:16" ht="14.25" customHeight="1" x14ac:dyDescent="0.3">
      <c r="A8496" s="6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5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/>
      <c r="N8496" s="1" t="s">
        <v>39</v>
      </c>
      <c r="O8496" s="7">
        <f t="shared" si="266"/>
        <v>752.03020000000004</v>
      </c>
      <c r="P8496" s="1" t="str">
        <f>IF(Table1[[#This Row],[quantity]]&gt;=6,"Bulk Order","-")</f>
        <v>-</v>
      </c>
    </row>
    <row r="8497" spans="1:16" ht="14.25" customHeight="1" x14ac:dyDescent="0.3">
      <c r="A8497" s="6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5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/>
      <c r="N8497" s="1" t="s">
        <v>17</v>
      </c>
      <c r="O8497" s="7">
        <f t="shared" si="266"/>
        <v>857.4588</v>
      </c>
      <c r="P8497" s="1" t="str">
        <f>IF(Table1[[#This Row],[quantity]]&gt;=6,"Bulk Order","-")</f>
        <v>Bulk Order</v>
      </c>
    </row>
    <row r="8498" spans="1:16" ht="14.25" customHeight="1" x14ac:dyDescent="0.3">
      <c r="A8498" s="6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5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/>
      <c r="N8498" s="1" t="s">
        <v>34</v>
      </c>
      <c r="O8498" s="7">
        <f t="shared" si="266"/>
        <v>332.2396</v>
      </c>
      <c r="P8498" s="1" t="str">
        <f>IF(Table1[[#This Row],[quantity]]&gt;=6,"Bulk Order","-")</f>
        <v>Bulk Order</v>
      </c>
    </row>
    <row r="8499" spans="1:16" ht="14.25" customHeight="1" x14ac:dyDescent="0.3">
      <c r="A8499" s="6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5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/>
      <c r="N8499" s="1" t="s">
        <v>28</v>
      </c>
      <c r="O8499" s="7">
        <f t="shared" si="266"/>
        <v>1334.3210999999999</v>
      </c>
      <c r="P8499" s="1" t="str">
        <f>IF(Table1[[#This Row],[quantity]]&gt;=6,"Bulk Order","-")</f>
        <v>-</v>
      </c>
    </row>
    <row r="8500" spans="1:16" ht="14.25" customHeight="1" x14ac:dyDescent="0.3">
      <c r="A8500" s="6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5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/>
      <c r="N8500" s="1" t="s">
        <v>34</v>
      </c>
      <c r="O8500" s="7">
        <f t="shared" si="266"/>
        <v>3494.3863999999999</v>
      </c>
      <c r="P8500" s="1" t="str">
        <f>IF(Table1[[#This Row],[quantity]]&gt;=6,"Bulk Order","-")</f>
        <v>Bulk Order</v>
      </c>
    </row>
    <row r="8501" spans="1:16" ht="14.25" customHeight="1" x14ac:dyDescent="0.3">
      <c r="A8501" s="6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5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/>
      <c r="N8501" s="1" t="s">
        <v>34</v>
      </c>
      <c r="O8501" s="7">
        <f t="shared" si="266"/>
        <v>2127.0825</v>
      </c>
      <c r="P8501" s="1" t="str">
        <f>IF(Table1[[#This Row],[quantity]]&gt;=6,"Bulk Order","-")</f>
        <v>-</v>
      </c>
    </row>
    <row r="8502" spans="1:16" ht="14.25" customHeight="1" x14ac:dyDescent="0.3">
      <c r="A8502" s="6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5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/>
      <c r="N8502" s="1" t="s">
        <v>48</v>
      </c>
      <c r="O8502" s="7">
        <f t="shared" si="266"/>
        <v>1307.5362</v>
      </c>
      <c r="P8502" s="1" t="str">
        <f>IF(Table1[[#This Row],[quantity]]&gt;=6,"Bulk Order","-")</f>
        <v>-</v>
      </c>
    </row>
    <row r="8503" spans="1:16" ht="14.25" customHeight="1" x14ac:dyDescent="0.3">
      <c r="A8503" s="6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5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/>
      <c r="N8503" s="1" t="s">
        <v>48</v>
      </c>
      <c r="O8503" s="7">
        <f t="shared" si="266"/>
        <v>400.21379999999999</v>
      </c>
      <c r="P8503" s="1" t="str">
        <f>IF(Table1[[#This Row],[quantity]]&gt;=6,"Bulk Order","-")</f>
        <v>-</v>
      </c>
    </row>
    <row r="8504" spans="1:16" ht="14.25" customHeight="1" x14ac:dyDescent="0.3">
      <c r="A8504" s="6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5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/>
      <c r="N8504" s="1" t="s">
        <v>39</v>
      </c>
      <c r="O8504" s="7">
        <f t="shared" si="266"/>
        <v>254.58479999999997</v>
      </c>
      <c r="P8504" s="1" t="str">
        <f>IF(Table1[[#This Row],[quantity]]&gt;=6,"Bulk Order","-")</f>
        <v>-</v>
      </c>
    </row>
    <row r="8505" spans="1:16" ht="14.25" customHeight="1" x14ac:dyDescent="0.3">
      <c r="A8505" s="6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5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/>
      <c r="N8505" s="1" t="s">
        <v>17</v>
      </c>
      <c r="O8505" s="7">
        <f t="shared" si="266"/>
        <v>1336.3870000000002</v>
      </c>
      <c r="P8505" s="1" t="str">
        <f>IF(Table1[[#This Row],[quantity]]&gt;=6,"Bulk Order","-")</f>
        <v>Bulk Order</v>
      </c>
    </row>
    <row r="8506" spans="1:16" ht="14.25" customHeight="1" x14ac:dyDescent="0.3">
      <c r="A8506" s="6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5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/>
      <c r="N8506" s="1" t="s">
        <v>39</v>
      </c>
      <c r="O8506" s="7">
        <f t="shared" si="266"/>
        <v>312.50389999999999</v>
      </c>
      <c r="P8506" s="1" t="str">
        <f>IF(Table1[[#This Row],[quantity]]&gt;=6,"Bulk Order","-")</f>
        <v>-</v>
      </c>
    </row>
    <row r="8507" spans="1:16" ht="14.25" customHeight="1" x14ac:dyDescent="0.3">
      <c r="A8507" s="6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5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/>
      <c r="N8507" s="1" t="s">
        <v>48</v>
      </c>
      <c r="O8507" s="7">
        <f t="shared" si="266"/>
        <v>346.21229999999997</v>
      </c>
      <c r="P8507" s="1" t="str">
        <f>IF(Table1[[#This Row],[quantity]]&gt;=6,"Bulk Order","-")</f>
        <v>Bulk Order</v>
      </c>
    </row>
    <row r="8508" spans="1:16" ht="14.25" customHeight="1" x14ac:dyDescent="0.3">
      <c r="A8508" s="6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5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/>
      <c r="N8508" s="1" t="s">
        <v>34</v>
      </c>
      <c r="O8508" s="7">
        <f t="shared" si="266"/>
        <v>1792.7447999999999</v>
      </c>
      <c r="P8508" s="1" t="str">
        <f>IF(Table1[[#This Row],[quantity]]&gt;=6,"Bulk Order","-")</f>
        <v>Bulk Order</v>
      </c>
    </row>
    <row r="8509" spans="1:16" ht="14.25" customHeight="1" x14ac:dyDescent="0.3">
      <c r="A8509" s="6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5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/>
      <c r="N8509" s="1" t="s">
        <v>48</v>
      </c>
      <c r="O8509" s="7">
        <f t="shared" si="266"/>
        <v>1410.1614999999999</v>
      </c>
      <c r="P8509" s="1" t="str">
        <f>IF(Table1[[#This Row],[quantity]]&gt;=6,"Bulk Order","-")</f>
        <v>Bulk Order</v>
      </c>
    </row>
    <row r="8510" spans="1:16" ht="14.25" customHeight="1" x14ac:dyDescent="0.3">
      <c r="A8510" s="6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5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/>
      <c r="N8510" s="1" t="s">
        <v>34</v>
      </c>
      <c r="O8510" s="7">
        <f t="shared" si="266"/>
        <v>862.53750000000002</v>
      </c>
      <c r="P8510" s="1" t="str">
        <f>IF(Table1[[#This Row],[quantity]]&gt;=6,"Bulk Order","-")</f>
        <v>-</v>
      </c>
    </row>
    <row r="8511" spans="1:16" ht="14.25" customHeight="1" x14ac:dyDescent="0.3">
      <c r="A8511" s="6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5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/>
      <c r="N8511" s="1" t="s">
        <v>39</v>
      </c>
      <c r="O8511" s="7">
        <f t="shared" si="266"/>
        <v>2314.6557000000003</v>
      </c>
      <c r="P8511" s="1" t="str">
        <f>IF(Table1[[#This Row],[quantity]]&gt;=6,"Bulk Order","-")</f>
        <v>-</v>
      </c>
    </row>
    <row r="8512" spans="1:16" ht="14.25" customHeight="1" x14ac:dyDescent="0.3">
      <c r="A8512" s="6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5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/>
      <c r="N8512" s="1" t="s">
        <v>39</v>
      </c>
      <c r="O8512" s="7">
        <f t="shared" si="266"/>
        <v>1204.8904000000002</v>
      </c>
      <c r="P8512" s="1" t="str">
        <f>IF(Table1[[#This Row],[quantity]]&gt;=6,"Bulk Order","-")</f>
        <v>Bulk Order</v>
      </c>
    </row>
    <row r="8513" spans="1:16" ht="14.25" customHeight="1" x14ac:dyDescent="0.3">
      <c r="A8513" s="6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5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/>
      <c r="N8513" s="1" t="s">
        <v>39</v>
      </c>
      <c r="O8513" s="7">
        <f t="shared" si="266"/>
        <v>379.78980000000001</v>
      </c>
      <c r="P8513" s="1" t="str">
        <f>IF(Table1[[#This Row],[quantity]]&gt;=6,"Bulk Order","-")</f>
        <v>-</v>
      </c>
    </row>
    <row r="8514" spans="1:16" ht="14.25" customHeight="1" x14ac:dyDescent="0.3">
      <c r="A8514" s="6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5"/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/>
      <c r="N8514" s="1" t="s">
        <v>39</v>
      </c>
      <c r="O8514" s="7">
        <f t="shared" si="266"/>
        <v>1932.8819999999998</v>
      </c>
      <c r="P8514" s="1" t="str">
        <f>IF(Table1[[#This Row],[quantity]]&gt;=6,"Bulk Order","-")</f>
        <v>-</v>
      </c>
    </row>
    <row r="8515" spans="1:16" ht="14.25" customHeight="1" x14ac:dyDescent="0.3">
      <c r="A8515" s="6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ref="F8515:F8578" si="267">D8515*E8515</f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/>
      <c r="N8515" s="1" t="s">
        <v>39</v>
      </c>
      <c r="O8515" s="7">
        <f t="shared" ref="O8515:O8578" si="268">D8515-F8515</f>
        <v>998.47619999999995</v>
      </c>
      <c r="P8515" s="1" t="str">
        <f>IF(Table1[[#This Row],[quantity]]&gt;=6,"Bulk Order","-")</f>
        <v>Bulk Order</v>
      </c>
    </row>
    <row r="8516" spans="1:16" ht="14.25" customHeight="1" x14ac:dyDescent="0.3">
      <c r="A8516" s="6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7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/>
      <c r="N8516" s="1" t="s">
        <v>34</v>
      </c>
      <c r="O8516" s="7">
        <f t="shared" si="268"/>
        <v>185.3176</v>
      </c>
      <c r="P8516" s="1" t="str">
        <f>IF(Table1[[#This Row],[quantity]]&gt;=6,"Bulk Order","-")</f>
        <v>Bulk Order</v>
      </c>
    </row>
    <row r="8517" spans="1:16" ht="14.25" customHeight="1" x14ac:dyDescent="0.3">
      <c r="A8517" s="6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7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/>
      <c r="N8517" s="1" t="s">
        <v>23</v>
      </c>
      <c r="O8517" s="7">
        <f t="shared" si="268"/>
        <v>3748.6368999999995</v>
      </c>
      <c r="P8517" s="1" t="str">
        <f>IF(Table1[[#This Row],[quantity]]&gt;=6,"Bulk Order","-")</f>
        <v>Bulk Order</v>
      </c>
    </row>
    <row r="8518" spans="1:16" ht="14.25" customHeight="1" x14ac:dyDescent="0.3">
      <c r="A8518" s="6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7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/>
      <c r="N8518" s="1" t="s">
        <v>23</v>
      </c>
      <c r="O8518" s="7">
        <f t="shared" si="268"/>
        <v>1449.4349999999999</v>
      </c>
      <c r="P8518" s="1" t="str">
        <f>IF(Table1[[#This Row],[quantity]]&gt;=6,"Bulk Order","-")</f>
        <v>Bulk Order</v>
      </c>
    </row>
    <row r="8519" spans="1:16" ht="14.25" customHeight="1" x14ac:dyDescent="0.3">
      <c r="A8519" s="6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7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/>
      <c r="N8519" s="1" t="s">
        <v>34</v>
      </c>
      <c r="O8519" s="7">
        <f t="shared" si="268"/>
        <v>2099.1138000000001</v>
      </c>
      <c r="P8519" s="1" t="str">
        <f>IF(Table1[[#This Row],[quantity]]&gt;=6,"Bulk Order","-")</f>
        <v>-</v>
      </c>
    </row>
    <row r="8520" spans="1:16" ht="14.25" customHeight="1" x14ac:dyDescent="0.3">
      <c r="A8520" s="6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7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/>
      <c r="N8520" s="1" t="s">
        <v>39</v>
      </c>
      <c r="O8520" s="7">
        <f t="shared" si="268"/>
        <v>3318.5229000000004</v>
      </c>
      <c r="P8520" s="1" t="str">
        <f>IF(Table1[[#This Row],[quantity]]&gt;=6,"Bulk Order","-")</f>
        <v>Bulk Order</v>
      </c>
    </row>
    <row r="8521" spans="1:16" ht="14.25" customHeight="1" x14ac:dyDescent="0.3">
      <c r="A8521" s="6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7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/>
      <c r="N8521" s="1" t="s">
        <v>39</v>
      </c>
      <c r="O8521" s="7">
        <f t="shared" si="268"/>
        <v>2907.8185999999996</v>
      </c>
      <c r="P8521" s="1" t="str">
        <f>IF(Table1[[#This Row],[quantity]]&gt;=6,"Bulk Order","-")</f>
        <v>Bulk Order</v>
      </c>
    </row>
    <row r="8522" spans="1:16" ht="14.25" customHeight="1" x14ac:dyDescent="0.3">
      <c r="A8522" s="6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7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/>
      <c r="N8522" s="1" t="s">
        <v>34</v>
      </c>
      <c r="O8522" s="7">
        <f t="shared" si="268"/>
        <v>601.58579999999995</v>
      </c>
      <c r="P8522" s="1" t="str">
        <f>IF(Table1[[#This Row],[quantity]]&gt;=6,"Bulk Order","-")</f>
        <v>-</v>
      </c>
    </row>
    <row r="8523" spans="1:16" ht="14.25" customHeight="1" x14ac:dyDescent="0.3">
      <c r="A8523" s="6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7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/>
      <c r="N8523" s="1" t="s">
        <v>34</v>
      </c>
      <c r="O8523" s="7">
        <f t="shared" si="268"/>
        <v>3947.6187</v>
      </c>
      <c r="P8523" s="1" t="str">
        <f>IF(Table1[[#This Row],[quantity]]&gt;=6,"Bulk Order","-")</f>
        <v>Bulk Order</v>
      </c>
    </row>
    <row r="8524" spans="1:16" ht="14.25" customHeight="1" x14ac:dyDescent="0.3">
      <c r="A8524" s="6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7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/>
      <c r="N8524" s="1" t="s">
        <v>39</v>
      </c>
      <c r="O8524" s="7">
        <f t="shared" si="268"/>
        <v>2211.3137000000002</v>
      </c>
      <c r="P8524" s="1" t="str">
        <f>IF(Table1[[#This Row],[quantity]]&gt;=6,"Bulk Order","-")</f>
        <v>Bulk Order</v>
      </c>
    </row>
    <row r="8525" spans="1:16" ht="14.25" customHeight="1" x14ac:dyDescent="0.3">
      <c r="A8525" s="6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7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/>
      <c r="N8525" s="1" t="s">
        <v>23</v>
      </c>
      <c r="O8525" s="7">
        <f t="shared" si="268"/>
        <v>183.285</v>
      </c>
      <c r="P8525" s="1" t="str">
        <f>IF(Table1[[#This Row],[quantity]]&gt;=6,"Bulk Order","-")</f>
        <v>-</v>
      </c>
    </row>
    <row r="8526" spans="1:16" ht="14.25" customHeight="1" x14ac:dyDescent="0.3">
      <c r="A8526" s="6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7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/>
      <c r="N8526" s="1" t="s">
        <v>17</v>
      </c>
      <c r="O8526" s="7">
        <f t="shared" si="268"/>
        <v>1973.6915000000001</v>
      </c>
      <c r="P8526" s="1" t="str">
        <f>IF(Table1[[#This Row],[quantity]]&gt;=6,"Bulk Order","-")</f>
        <v>Bulk Order</v>
      </c>
    </row>
    <row r="8527" spans="1:16" ht="14.25" customHeight="1" x14ac:dyDescent="0.3">
      <c r="A8527" s="6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7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/>
      <c r="N8527" s="1" t="s">
        <v>28</v>
      </c>
      <c r="O8527" s="7">
        <f t="shared" si="268"/>
        <v>388.113</v>
      </c>
      <c r="P8527" s="1" t="str">
        <f>IF(Table1[[#This Row],[quantity]]&gt;=6,"Bulk Order","-")</f>
        <v>-</v>
      </c>
    </row>
    <row r="8528" spans="1:16" ht="14.25" customHeight="1" x14ac:dyDescent="0.3">
      <c r="A8528" s="6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7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/>
      <c r="N8528" s="1" t="s">
        <v>17</v>
      </c>
      <c r="O8528" s="7">
        <f t="shared" si="268"/>
        <v>1748.0620000000001</v>
      </c>
      <c r="P8528" s="1" t="str">
        <f>IF(Table1[[#This Row],[quantity]]&gt;=6,"Bulk Order","-")</f>
        <v>-</v>
      </c>
    </row>
    <row r="8529" spans="1:16" ht="14.25" customHeight="1" x14ac:dyDescent="0.3">
      <c r="A8529" s="6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7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/>
      <c r="N8529" s="1" t="s">
        <v>23</v>
      </c>
      <c r="O8529" s="7">
        <f t="shared" si="268"/>
        <v>2297.8968000000004</v>
      </c>
      <c r="P8529" s="1" t="str">
        <f>IF(Table1[[#This Row],[quantity]]&gt;=6,"Bulk Order","-")</f>
        <v>-</v>
      </c>
    </row>
    <row r="8530" spans="1:16" ht="14.25" customHeight="1" x14ac:dyDescent="0.3">
      <c r="A8530" s="6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7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/>
      <c r="N8530" s="1" t="s">
        <v>17</v>
      </c>
      <c r="O8530" s="7">
        <f t="shared" si="268"/>
        <v>1898.59</v>
      </c>
      <c r="P8530" s="1" t="str">
        <f>IF(Table1[[#This Row],[quantity]]&gt;=6,"Bulk Order","-")</f>
        <v>-</v>
      </c>
    </row>
    <row r="8531" spans="1:16" ht="14.25" customHeight="1" x14ac:dyDescent="0.3">
      <c r="A8531" s="6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7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/>
      <c r="N8531" s="1" t="s">
        <v>23</v>
      </c>
      <c r="O8531" s="7">
        <f t="shared" si="268"/>
        <v>2252.0886</v>
      </c>
      <c r="P8531" s="1" t="str">
        <f>IF(Table1[[#This Row],[quantity]]&gt;=6,"Bulk Order","-")</f>
        <v>-</v>
      </c>
    </row>
    <row r="8532" spans="1:16" ht="14.25" customHeight="1" x14ac:dyDescent="0.3">
      <c r="A8532" s="6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7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/>
      <c r="N8532" s="1" t="s">
        <v>48</v>
      </c>
      <c r="O8532" s="7">
        <f t="shared" si="268"/>
        <v>3700.7092000000002</v>
      </c>
      <c r="P8532" s="1" t="str">
        <f>IF(Table1[[#This Row],[quantity]]&gt;=6,"Bulk Order","-")</f>
        <v>-</v>
      </c>
    </row>
    <row r="8533" spans="1:16" ht="14.25" customHeight="1" x14ac:dyDescent="0.3">
      <c r="A8533" s="6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7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/>
      <c r="N8533" s="1" t="s">
        <v>28</v>
      </c>
      <c r="O8533" s="7">
        <f t="shared" si="268"/>
        <v>3709.7599999999998</v>
      </c>
      <c r="P8533" s="1" t="str">
        <f>IF(Table1[[#This Row],[quantity]]&gt;=6,"Bulk Order","-")</f>
        <v>Bulk Order</v>
      </c>
    </row>
    <row r="8534" spans="1:16" ht="14.25" customHeight="1" x14ac:dyDescent="0.3">
      <c r="A8534" s="6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7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/>
      <c r="N8534" s="1" t="s">
        <v>39</v>
      </c>
      <c r="O8534" s="7">
        <f t="shared" si="268"/>
        <v>1610.1007999999999</v>
      </c>
      <c r="P8534" s="1" t="str">
        <f>IF(Table1[[#This Row],[quantity]]&gt;=6,"Bulk Order","-")</f>
        <v>-</v>
      </c>
    </row>
    <row r="8535" spans="1:16" ht="14.25" customHeight="1" x14ac:dyDescent="0.3">
      <c r="A8535" s="6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7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/>
      <c r="N8535" s="1" t="s">
        <v>39</v>
      </c>
      <c r="O8535" s="7">
        <f t="shared" si="268"/>
        <v>174.66650000000001</v>
      </c>
      <c r="P8535" s="1" t="str">
        <f>IF(Table1[[#This Row],[quantity]]&gt;=6,"Bulk Order","-")</f>
        <v>Bulk Order</v>
      </c>
    </row>
    <row r="8536" spans="1:16" ht="14.25" customHeight="1" x14ac:dyDescent="0.3">
      <c r="A8536" s="6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7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/>
      <c r="N8536" s="1" t="s">
        <v>17</v>
      </c>
      <c r="O8536" s="7">
        <f t="shared" si="268"/>
        <v>2934.8351999999995</v>
      </c>
      <c r="P8536" s="1" t="str">
        <f>IF(Table1[[#This Row],[quantity]]&gt;=6,"Bulk Order","-")</f>
        <v>Bulk Order</v>
      </c>
    </row>
    <row r="8537" spans="1:16" ht="14.25" customHeight="1" x14ac:dyDescent="0.3">
      <c r="A8537" s="6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7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/>
      <c r="N8537" s="1" t="s">
        <v>23</v>
      </c>
      <c r="O8537" s="7">
        <f t="shared" si="268"/>
        <v>632.07269999999994</v>
      </c>
      <c r="P8537" s="1" t="str">
        <f>IF(Table1[[#This Row],[quantity]]&gt;=6,"Bulk Order","-")</f>
        <v>Bulk Order</v>
      </c>
    </row>
    <row r="8538" spans="1:16" ht="14.25" customHeight="1" x14ac:dyDescent="0.3">
      <c r="A8538" s="6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7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/>
      <c r="N8538" s="1" t="s">
        <v>48</v>
      </c>
      <c r="O8538" s="7">
        <f t="shared" si="268"/>
        <v>1194.53</v>
      </c>
      <c r="P8538" s="1" t="str">
        <f>IF(Table1[[#This Row],[quantity]]&gt;=6,"Bulk Order","-")</f>
        <v>Bulk Order</v>
      </c>
    </row>
    <row r="8539" spans="1:16" ht="14.25" customHeight="1" x14ac:dyDescent="0.3">
      <c r="A8539" s="6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7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/>
      <c r="N8539" s="1" t="s">
        <v>17</v>
      </c>
      <c r="O8539" s="7">
        <f t="shared" si="268"/>
        <v>3242.8472999999999</v>
      </c>
      <c r="P8539" s="1" t="str">
        <f>IF(Table1[[#This Row],[quantity]]&gt;=6,"Bulk Order","-")</f>
        <v>Bulk Order</v>
      </c>
    </row>
    <row r="8540" spans="1:16" ht="14.25" customHeight="1" x14ac:dyDescent="0.3">
      <c r="A8540" s="6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7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/>
      <c r="N8540" s="1" t="s">
        <v>34</v>
      </c>
      <c r="O8540" s="7">
        <f t="shared" si="268"/>
        <v>915.65739999999994</v>
      </c>
      <c r="P8540" s="1" t="str">
        <f>IF(Table1[[#This Row],[quantity]]&gt;=6,"Bulk Order","-")</f>
        <v>-</v>
      </c>
    </row>
    <row r="8541" spans="1:16" ht="14.25" customHeight="1" x14ac:dyDescent="0.3">
      <c r="A8541" s="6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7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/>
      <c r="N8541" s="1" t="s">
        <v>17</v>
      </c>
      <c r="O8541" s="7">
        <f t="shared" si="268"/>
        <v>1498.0819999999999</v>
      </c>
      <c r="P8541" s="1" t="str">
        <f>IF(Table1[[#This Row],[quantity]]&gt;=6,"Bulk Order","-")</f>
        <v>-</v>
      </c>
    </row>
    <row r="8542" spans="1:16" ht="14.25" customHeight="1" x14ac:dyDescent="0.3">
      <c r="A8542" s="6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7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/>
      <c r="N8542" s="1" t="s">
        <v>17</v>
      </c>
      <c r="O8542" s="7">
        <f t="shared" si="268"/>
        <v>1688.6174999999998</v>
      </c>
      <c r="P8542" s="1" t="str">
        <f>IF(Table1[[#This Row],[quantity]]&gt;=6,"Bulk Order","-")</f>
        <v>-</v>
      </c>
    </row>
    <row r="8543" spans="1:16" ht="14.25" customHeight="1" x14ac:dyDescent="0.3">
      <c r="A8543" s="6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7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/>
      <c r="N8543" s="1" t="s">
        <v>23</v>
      </c>
      <c r="O8543" s="7">
        <f t="shared" si="268"/>
        <v>758.92820000000006</v>
      </c>
      <c r="P8543" s="1" t="str">
        <f>IF(Table1[[#This Row],[quantity]]&gt;=6,"Bulk Order","-")</f>
        <v>-</v>
      </c>
    </row>
    <row r="8544" spans="1:16" ht="14.25" customHeight="1" x14ac:dyDescent="0.3">
      <c r="A8544" s="6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7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/>
      <c r="N8544" s="1" t="s">
        <v>34</v>
      </c>
      <c r="O8544" s="7">
        <f t="shared" si="268"/>
        <v>2171.6324</v>
      </c>
      <c r="P8544" s="1" t="str">
        <f>IF(Table1[[#This Row],[quantity]]&gt;=6,"Bulk Order","-")</f>
        <v>-</v>
      </c>
    </row>
    <row r="8545" spans="1:16" ht="14.25" customHeight="1" x14ac:dyDescent="0.3">
      <c r="A8545" s="6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7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/>
      <c r="N8545" s="1" t="s">
        <v>34</v>
      </c>
      <c r="O8545" s="7">
        <f t="shared" si="268"/>
        <v>127.90740000000001</v>
      </c>
      <c r="P8545" s="1" t="str">
        <f>IF(Table1[[#This Row],[quantity]]&gt;=6,"Bulk Order","-")</f>
        <v>-</v>
      </c>
    </row>
    <row r="8546" spans="1:16" ht="14.25" customHeight="1" x14ac:dyDescent="0.3">
      <c r="A8546" s="6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7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/>
      <c r="N8546" s="1" t="s">
        <v>17</v>
      </c>
      <c r="O8546" s="7">
        <f t="shared" si="268"/>
        <v>626.846</v>
      </c>
      <c r="P8546" s="1" t="str">
        <f>IF(Table1[[#This Row],[quantity]]&gt;=6,"Bulk Order","-")</f>
        <v>Bulk Order</v>
      </c>
    </row>
    <row r="8547" spans="1:16" ht="14.25" customHeight="1" x14ac:dyDescent="0.3">
      <c r="A8547" s="6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7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/>
      <c r="N8547" s="1" t="s">
        <v>48</v>
      </c>
      <c r="O8547" s="7">
        <f t="shared" si="268"/>
        <v>2883.8618999999999</v>
      </c>
      <c r="P8547" s="1" t="str">
        <f>IF(Table1[[#This Row],[quantity]]&gt;=6,"Bulk Order","-")</f>
        <v>Bulk Order</v>
      </c>
    </row>
    <row r="8548" spans="1:16" ht="14.25" customHeight="1" x14ac:dyDescent="0.3">
      <c r="A8548" s="6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7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/>
      <c r="N8548" s="1" t="s">
        <v>34</v>
      </c>
      <c r="O8548" s="7">
        <f t="shared" si="268"/>
        <v>1764.6297999999999</v>
      </c>
      <c r="P8548" s="1" t="str">
        <f>IF(Table1[[#This Row],[quantity]]&gt;=6,"Bulk Order","-")</f>
        <v>-</v>
      </c>
    </row>
    <row r="8549" spans="1:16" ht="14.25" customHeight="1" x14ac:dyDescent="0.3">
      <c r="A8549" s="6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7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/>
      <c r="N8549" s="1" t="s">
        <v>28</v>
      </c>
      <c r="O8549" s="7">
        <f t="shared" si="268"/>
        <v>1898.8501000000001</v>
      </c>
      <c r="P8549" s="1" t="str">
        <f>IF(Table1[[#This Row],[quantity]]&gt;=6,"Bulk Order","-")</f>
        <v>-</v>
      </c>
    </row>
    <row r="8550" spans="1:16" ht="14.25" customHeight="1" x14ac:dyDescent="0.3">
      <c r="A8550" s="6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7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/>
      <c r="N8550" s="1" t="s">
        <v>34</v>
      </c>
      <c r="O8550" s="7">
        <f t="shared" si="268"/>
        <v>1176.2995000000001</v>
      </c>
      <c r="P8550" s="1" t="str">
        <f>IF(Table1[[#This Row],[quantity]]&gt;=6,"Bulk Order","-")</f>
        <v>Bulk Order</v>
      </c>
    </row>
    <row r="8551" spans="1:16" ht="14.25" customHeight="1" x14ac:dyDescent="0.3">
      <c r="A8551" s="6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7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/>
      <c r="N8551" s="1" t="s">
        <v>39</v>
      </c>
      <c r="O8551" s="7">
        <f t="shared" si="268"/>
        <v>1872.1136999999999</v>
      </c>
      <c r="P8551" s="1" t="str">
        <f>IF(Table1[[#This Row],[quantity]]&gt;=6,"Bulk Order","-")</f>
        <v>-</v>
      </c>
    </row>
    <row r="8552" spans="1:16" ht="14.25" customHeight="1" x14ac:dyDescent="0.3">
      <c r="A8552" s="6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7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/>
      <c r="N8552" s="1" t="s">
        <v>23</v>
      </c>
      <c r="O8552" s="7">
        <f t="shared" si="268"/>
        <v>3699.9038</v>
      </c>
      <c r="P8552" s="1" t="str">
        <f>IF(Table1[[#This Row],[quantity]]&gt;=6,"Bulk Order","-")</f>
        <v>-</v>
      </c>
    </row>
    <row r="8553" spans="1:16" ht="14.25" customHeight="1" x14ac:dyDescent="0.3">
      <c r="A8553" s="6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7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/>
      <c r="N8553" s="1" t="s">
        <v>34</v>
      </c>
      <c r="O8553" s="7">
        <f t="shared" si="268"/>
        <v>1870.4841999999999</v>
      </c>
      <c r="P8553" s="1" t="str">
        <f>IF(Table1[[#This Row],[quantity]]&gt;=6,"Bulk Order","-")</f>
        <v>-</v>
      </c>
    </row>
    <row r="8554" spans="1:16" ht="14.25" customHeight="1" x14ac:dyDescent="0.3">
      <c r="A8554" s="6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7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/>
      <c r="N8554" s="1" t="s">
        <v>34</v>
      </c>
      <c r="O8554" s="7">
        <f t="shared" si="268"/>
        <v>2352.4304000000002</v>
      </c>
      <c r="P8554" s="1" t="str">
        <f>IF(Table1[[#This Row],[quantity]]&gt;=6,"Bulk Order","-")</f>
        <v>-</v>
      </c>
    </row>
    <row r="8555" spans="1:16" ht="14.25" customHeight="1" x14ac:dyDescent="0.3">
      <c r="A8555" s="6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7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/>
      <c r="N8555" s="1" t="s">
        <v>28</v>
      </c>
      <c r="O8555" s="7">
        <f t="shared" si="268"/>
        <v>568.87600000000009</v>
      </c>
      <c r="P8555" s="1" t="str">
        <f>IF(Table1[[#This Row],[quantity]]&gt;=6,"Bulk Order","-")</f>
        <v>-</v>
      </c>
    </row>
    <row r="8556" spans="1:16" ht="14.25" customHeight="1" x14ac:dyDescent="0.3">
      <c r="A8556" s="6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7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/>
      <c r="N8556" s="1" t="s">
        <v>48</v>
      </c>
      <c r="O8556" s="7">
        <f t="shared" si="268"/>
        <v>1412.0676000000001</v>
      </c>
      <c r="P8556" s="1" t="str">
        <f>IF(Table1[[#This Row],[quantity]]&gt;=6,"Bulk Order","-")</f>
        <v>Bulk Order</v>
      </c>
    </row>
    <row r="8557" spans="1:16" ht="14.25" customHeight="1" x14ac:dyDescent="0.3">
      <c r="A8557" s="6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7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/>
      <c r="N8557" s="1" t="s">
        <v>23</v>
      </c>
      <c r="O8557" s="7">
        <f t="shared" si="268"/>
        <v>3972.1460000000002</v>
      </c>
      <c r="P8557" s="1" t="str">
        <f>IF(Table1[[#This Row],[quantity]]&gt;=6,"Bulk Order","-")</f>
        <v>-</v>
      </c>
    </row>
    <row r="8558" spans="1:16" ht="14.25" customHeight="1" x14ac:dyDescent="0.3">
      <c r="A8558" s="6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7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/>
      <c r="N8558" s="1" t="s">
        <v>17</v>
      </c>
      <c r="O8558" s="7">
        <f t="shared" si="268"/>
        <v>3727.2577000000001</v>
      </c>
      <c r="P8558" s="1" t="str">
        <f>IF(Table1[[#This Row],[quantity]]&gt;=6,"Bulk Order","-")</f>
        <v>-</v>
      </c>
    </row>
    <row r="8559" spans="1:16" ht="14.25" customHeight="1" x14ac:dyDescent="0.3">
      <c r="A8559" s="6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7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/>
      <c r="N8559" s="1" t="s">
        <v>28</v>
      </c>
      <c r="O8559" s="7">
        <f t="shared" si="268"/>
        <v>1941.6248000000001</v>
      </c>
      <c r="P8559" s="1" t="str">
        <f>IF(Table1[[#This Row],[quantity]]&gt;=6,"Bulk Order","-")</f>
        <v>-</v>
      </c>
    </row>
    <row r="8560" spans="1:16" ht="14.25" customHeight="1" x14ac:dyDescent="0.3">
      <c r="A8560" s="6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7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/>
      <c r="N8560" s="1" t="s">
        <v>28</v>
      </c>
      <c r="O8560" s="7">
        <f t="shared" si="268"/>
        <v>3666.8133000000003</v>
      </c>
      <c r="P8560" s="1" t="str">
        <f>IF(Table1[[#This Row],[quantity]]&gt;=6,"Bulk Order","-")</f>
        <v>Bulk Order</v>
      </c>
    </row>
    <row r="8561" spans="1:16" ht="14.25" customHeight="1" x14ac:dyDescent="0.3">
      <c r="A8561" s="6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7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/>
      <c r="N8561" s="1" t="s">
        <v>28</v>
      </c>
      <c r="O8561" s="7">
        <f t="shared" si="268"/>
        <v>504.2457</v>
      </c>
      <c r="P8561" s="1" t="str">
        <f>IF(Table1[[#This Row],[quantity]]&gt;=6,"Bulk Order","-")</f>
        <v>Bulk Order</v>
      </c>
    </row>
    <row r="8562" spans="1:16" ht="14.25" customHeight="1" x14ac:dyDescent="0.3">
      <c r="A8562" s="6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7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/>
      <c r="N8562" s="1" t="s">
        <v>48</v>
      </c>
      <c r="O8562" s="7">
        <f t="shared" si="268"/>
        <v>2360.8423000000003</v>
      </c>
      <c r="P8562" s="1" t="str">
        <f>IF(Table1[[#This Row],[quantity]]&gt;=6,"Bulk Order","-")</f>
        <v>-</v>
      </c>
    </row>
    <row r="8563" spans="1:16" ht="14.25" customHeight="1" x14ac:dyDescent="0.3">
      <c r="A8563" s="6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7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/>
      <c r="N8563" s="1" t="s">
        <v>17</v>
      </c>
      <c r="O8563" s="7">
        <f t="shared" si="268"/>
        <v>1068.8192999999999</v>
      </c>
      <c r="P8563" s="1" t="str">
        <f>IF(Table1[[#This Row],[quantity]]&gt;=6,"Bulk Order","-")</f>
        <v>-</v>
      </c>
    </row>
    <row r="8564" spans="1:16" ht="14.25" customHeight="1" x14ac:dyDescent="0.3">
      <c r="A8564" s="6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7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/>
      <c r="N8564" s="1" t="s">
        <v>34</v>
      </c>
      <c r="O8564" s="7">
        <f t="shared" si="268"/>
        <v>2741.13</v>
      </c>
      <c r="P8564" s="1" t="str">
        <f>IF(Table1[[#This Row],[quantity]]&gt;=6,"Bulk Order","-")</f>
        <v>-</v>
      </c>
    </row>
    <row r="8565" spans="1:16" ht="14.25" customHeight="1" x14ac:dyDescent="0.3">
      <c r="A8565" s="6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7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/>
      <c r="N8565" s="1" t="s">
        <v>39</v>
      </c>
      <c r="O8565" s="7">
        <f t="shared" si="268"/>
        <v>285.2604</v>
      </c>
      <c r="P8565" s="1" t="str">
        <f>IF(Table1[[#This Row],[quantity]]&gt;=6,"Bulk Order","-")</f>
        <v>Bulk Order</v>
      </c>
    </row>
    <row r="8566" spans="1:16" ht="14.25" customHeight="1" x14ac:dyDescent="0.3">
      <c r="A8566" s="6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7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/>
      <c r="N8566" s="1" t="s">
        <v>23</v>
      </c>
      <c r="O8566" s="7">
        <f t="shared" si="268"/>
        <v>4629.2064</v>
      </c>
      <c r="P8566" s="1" t="str">
        <f>IF(Table1[[#This Row],[quantity]]&gt;=6,"Bulk Order","-")</f>
        <v>Bulk Order</v>
      </c>
    </row>
    <row r="8567" spans="1:16" ht="14.25" customHeight="1" x14ac:dyDescent="0.3">
      <c r="A8567" s="6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7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/>
      <c r="N8567" s="1" t="s">
        <v>28</v>
      </c>
      <c r="O8567" s="7">
        <f t="shared" si="268"/>
        <v>2569.4695000000002</v>
      </c>
      <c r="P8567" s="1" t="str">
        <f>IF(Table1[[#This Row],[quantity]]&gt;=6,"Bulk Order","-")</f>
        <v>-</v>
      </c>
    </row>
    <row r="8568" spans="1:16" ht="14.25" customHeight="1" x14ac:dyDescent="0.3">
      <c r="A8568" s="6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7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/>
      <c r="N8568" s="1" t="s">
        <v>17</v>
      </c>
      <c r="O8568" s="7">
        <f t="shared" si="268"/>
        <v>867.76800000000003</v>
      </c>
      <c r="P8568" s="1" t="str">
        <f>IF(Table1[[#This Row],[quantity]]&gt;=6,"Bulk Order","-")</f>
        <v>Bulk Order</v>
      </c>
    </row>
    <row r="8569" spans="1:16" ht="14.25" customHeight="1" x14ac:dyDescent="0.3">
      <c r="A8569" s="6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7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/>
      <c r="N8569" s="1" t="s">
        <v>48</v>
      </c>
      <c r="O8569" s="7">
        <f t="shared" si="268"/>
        <v>2610.3545999999997</v>
      </c>
      <c r="P8569" s="1" t="str">
        <f>IF(Table1[[#This Row],[quantity]]&gt;=6,"Bulk Order","-")</f>
        <v>-</v>
      </c>
    </row>
    <row r="8570" spans="1:16" ht="14.25" customHeight="1" x14ac:dyDescent="0.3">
      <c r="A8570" s="6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7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/>
      <c r="N8570" s="1" t="s">
        <v>48</v>
      </c>
      <c r="O8570" s="7">
        <f t="shared" si="268"/>
        <v>2559.2727</v>
      </c>
      <c r="P8570" s="1" t="str">
        <f>IF(Table1[[#This Row],[quantity]]&gt;=6,"Bulk Order","-")</f>
        <v>-</v>
      </c>
    </row>
    <row r="8571" spans="1:16" ht="14.25" customHeight="1" x14ac:dyDescent="0.3">
      <c r="A8571" s="6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7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/>
      <c r="N8571" s="1" t="s">
        <v>17</v>
      </c>
      <c r="O8571" s="7">
        <f t="shared" si="268"/>
        <v>641.9796</v>
      </c>
      <c r="P8571" s="1" t="str">
        <f>IF(Table1[[#This Row],[quantity]]&gt;=6,"Bulk Order","-")</f>
        <v>-</v>
      </c>
    </row>
    <row r="8572" spans="1:16" ht="14.25" customHeight="1" x14ac:dyDescent="0.3">
      <c r="A8572" s="6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7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/>
      <c r="N8572" s="1" t="s">
        <v>28</v>
      </c>
      <c r="O8572" s="7">
        <f t="shared" si="268"/>
        <v>356.68480000000005</v>
      </c>
      <c r="P8572" s="1" t="str">
        <f>IF(Table1[[#This Row],[quantity]]&gt;=6,"Bulk Order","-")</f>
        <v>-</v>
      </c>
    </row>
    <row r="8573" spans="1:16" ht="14.25" customHeight="1" x14ac:dyDescent="0.3">
      <c r="A8573" s="6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7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/>
      <c r="N8573" s="1" t="s">
        <v>39</v>
      </c>
      <c r="O8573" s="7">
        <f t="shared" si="268"/>
        <v>1203.6551999999999</v>
      </c>
      <c r="P8573" s="1" t="str">
        <f>IF(Table1[[#This Row],[quantity]]&gt;=6,"Bulk Order","-")</f>
        <v>Bulk Order</v>
      </c>
    </row>
    <row r="8574" spans="1:16" ht="14.25" customHeight="1" x14ac:dyDescent="0.3">
      <c r="A8574" s="6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7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/>
      <c r="N8574" s="1" t="s">
        <v>23</v>
      </c>
      <c r="O8574" s="7">
        <f t="shared" si="268"/>
        <v>573.90000000000009</v>
      </c>
      <c r="P8574" s="1" t="str">
        <f>IF(Table1[[#This Row],[quantity]]&gt;=6,"Bulk Order","-")</f>
        <v>-</v>
      </c>
    </row>
    <row r="8575" spans="1:16" ht="14.25" customHeight="1" x14ac:dyDescent="0.3">
      <c r="A8575" s="6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7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/>
      <c r="N8575" s="1" t="s">
        <v>23</v>
      </c>
      <c r="O8575" s="7">
        <f t="shared" si="268"/>
        <v>2211.4322999999999</v>
      </c>
      <c r="P8575" s="1" t="str">
        <f>IF(Table1[[#This Row],[quantity]]&gt;=6,"Bulk Order","-")</f>
        <v>-</v>
      </c>
    </row>
    <row r="8576" spans="1:16" ht="14.25" customHeight="1" x14ac:dyDescent="0.3">
      <c r="A8576" s="6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7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/>
      <c r="N8576" s="1" t="s">
        <v>48</v>
      </c>
      <c r="O8576" s="7">
        <f t="shared" si="268"/>
        <v>1677.1831999999999</v>
      </c>
      <c r="P8576" s="1" t="str">
        <f>IF(Table1[[#This Row],[quantity]]&gt;=6,"Bulk Order","-")</f>
        <v>-</v>
      </c>
    </row>
    <row r="8577" spans="1:16" ht="14.25" customHeight="1" x14ac:dyDescent="0.3">
      <c r="A8577" s="6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7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/>
      <c r="N8577" s="1" t="s">
        <v>34</v>
      </c>
      <c r="O8577" s="7">
        <f t="shared" si="268"/>
        <v>2200.2683999999999</v>
      </c>
      <c r="P8577" s="1" t="str">
        <f>IF(Table1[[#This Row],[quantity]]&gt;=6,"Bulk Order","-")</f>
        <v>Bulk Order</v>
      </c>
    </row>
    <row r="8578" spans="1:16" ht="14.25" customHeight="1" x14ac:dyDescent="0.3">
      <c r="A8578" s="6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7"/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/>
      <c r="N8578" s="1" t="s">
        <v>48</v>
      </c>
      <c r="O8578" s="7">
        <f t="shared" si="268"/>
        <v>1987.2216000000001</v>
      </c>
      <c r="P8578" s="1" t="str">
        <f>IF(Table1[[#This Row],[quantity]]&gt;=6,"Bulk Order","-")</f>
        <v>Bulk Order</v>
      </c>
    </row>
    <row r="8579" spans="1:16" ht="14.25" customHeight="1" x14ac:dyDescent="0.3">
      <c r="A8579" s="6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ref="F8579:F8642" si="269">D8579*E8579</f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/>
      <c r="N8579" s="1" t="s">
        <v>39</v>
      </c>
      <c r="O8579" s="7">
        <f t="shared" ref="O8579:O8642" si="270">D8579-F8579</f>
        <v>4126.1304</v>
      </c>
      <c r="P8579" s="1" t="str">
        <f>IF(Table1[[#This Row],[quantity]]&gt;=6,"Bulk Order","-")</f>
        <v>Bulk Order</v>
      </c>
    </row>
    <row r="8580" spans="1:16" ht="14.25" customHeight="1" x14ac:dyDescent="0.3">
      <c r="A8580" s="6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9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/>
      <c r="N8580" s="1" t="s">
        <v>17</v>
      </c>
      <c r="O8580" s="7">
        <f t="shared" si="270"/>
        <v>2748.8978999999999</v>
      </c>
      <c r="P8580" s="1" t="str">
        <f>IF(Table1[[#This Row],[quantity]]&gt;=6,"Bulk Order","-")</f>
        <v>-</v>
      </c>
    </row>
    <row r="8581" spans="1:16" ht="14.25" customHeight="1" x14ac:dyDescent="0.3">
      <c r="A8581" s="6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9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/>
      <c r="N8581" s="1" t="s">
        <v>17</v>
      </c>
      <c r="O8581" s="7">
        <f t="shared" si="270"/>
        <v>2324.6192999999998</v>
      </c>
      <c r="P8581" s="1" t="str">
        <f>IF(Table1[[#This Row],[quantity]]&gt;=6,"Bulk Order","-")</f>
        <v>-</v>
      </c>
    </row>
    <row r="8582" spans="1:16" ht="14.25" customHeight="1" x14ac:dyDescent="0.3">
      <c r="A8582" s="6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9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/>
      <c r="N8582" s="1" t="s">
        <v>28</v>
      </c>
      <c r="O8582" s="7">
        <f t="shared" si="270"/>
        <v>997.54480000000012</v>
      </c>
      <c r="P8582" s="1" t="str">
        <f>IF(Table1[[#This Row],[quantity]]&gt;=6,"Bulk Order","-")</f>
        <v>Bulk Order</v>
      </c>
    </row>
    <row r="8583" spans="1:16" ht="14.25" customHeight="1" x14ac:dyDescent="0.3">
      <c r="A8583" s="6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9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/>
      <c r="N8583" s="1" t="s">
        <v>48</v>
      </c>
      <c r="O8583" s="7">
        <f t="shared" si="270"/>
        <v>181.45919999999998</v>
      </c>
      <c r="P8583" s="1" t="str">
        <f>IF(Table1[[#This Row],[quantity]]&gt;=6,"Bulk Order","-")</f>
        <v>-</v>
      </c>
    </row>
    <row r="8584" spans="1:16" ht="14.25" customHeight="1" x14ac:dyDescent="0.3">
      <c r="A8584" s="6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9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/>
      <c r="N8584" s="1" t="s">
        <v>34</v>
      </c>
      <c r="O8584" s="7">
        <f t="shared" si="270"/>
        <v>449.56330000000003</v>
      </c>
      <c r="P8584" s="1" t="str">
        <f>IF(Table1[[#This Row],[quantity]]&gt;=6,"Bulk Order","-")</f>
        <v>-</v>
      </c>
    </row>
    <row r="8585" spans="1:16" ht="14.25" customHeight="1" x14ac:dyDescent="0.3">
      <c r="A8585" s="6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9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/>
      <c r="N8585" s="1" t="s">
        <v>28</v>
      </c>
      <c r="O8585" s="7">
        <f t="shared" si="270"/>
        <v>2576.875</v>
      </c>
      <c r="P8585" s="1" t="str">
        <f>IF(Table1[[#This Row],[quantity]]&gt;=6,"Bulk Order","-")</f>
        <v>Bulk Order</v>
      </c>
    </row>
    <row r="8586" spans="1:16" ht="14.25" customHeight="1" x14ac:dyDescent="0.3">
      <c r="A8586" s="6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9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/>
      <c r="N8586" s="1" t="s">
        <v>17</v>
      </c>
      <c r="O8586" s="7">
        <f t="shared" si="270"/>
        <v>1260.0059999999999</v>
      </c>
      <c r="P8586" s="1" t="str">
        <f>IF(Table1[[#This Row],[quantity]]&gt;=6,"Bulk Order","-")</f>
        <v>-</v>
      </c>
    </row>
    <row r="8587" spans="1:16" ht="14.25" customHeight="1" x14ac:dyDescent="0.3">
      <c r="A8587" s="6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9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/>
      <c r="N8587" s="1" t="s">
        <v>39</v>
      </c>
      <c r="O8587" s="7">
        <f t="shared" si="270"/>
        <v>1512.7038</v>
      </c>
      <c r="P8587" s="1" t="str">
        <f>IF(Table1[[#This Row],[quantity]]&gt;=6,"Bulk Order","-")</f>
        <v>Bulk Order</v>
      </c>
    </row>
    <row r="8588" spans="1:16" ht="14.25" customHeight="1" x14ac:dyDescent="0.3">
      <c r="A8588" s="6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9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/>
      <c r="N8588" s="1" t="s">
        <v>39</v>
      </c>
      <c r="O8588" s="7">
        <f t="shared" si="270"/>
        <v>3876.7112999999999</v>
      </c>
      <c r="P8588" s="1" t="str">
        <f>IF(Table1[[#This Row],[quantity]]&gt;=6,"Bulk Order","-")</f>
        <v>-</v>
      </c>
    </row>
    <row r="8589" spans="1:16" ht="14.25" customHeight="1" x14ac:dyDescent="0.3">
      <c r="A8589" s="6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9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/>
      <c r="N8589" s="1" t="s">
        <v>34</v>
      </c>
      <c r="O8589" s="7">
        <f t="shared" si="270"/>
        <v>1781.3448000000001</v>
      </c>
      <c r="P8589" s="1" t="str">
        <f>IF(Table1[[#This Row],[quantity]]&gt;=6,"Bulk Order","-")</f>
        <v>Bulk Order</v>
      </c>
    </row>
    <row r="8590" spans="1:16" ht="14.25" customHeight="1" x14ac:dyDescent="0.3">
      <c r="A8590" s="6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9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/>
      <c r="N8590" s="1" t="s">
        <v>28</v>
      </c>
      <c r="O8590" s="7">
        <f t="shared" si="270"/>
        <v>2614.5994000000001</v>
      </c>
      <c r="P8590" s="1" t="str">
        <f>IF(Table1[[#This Row],[quantity]]&gt;=6,"Bulk Order","-")</f>
        <v>Bulk Order</v>
      </c>
    </row>
    <row r="8591" spans="1:16" ht="14.25" customHeight="1" x14ac:dyDescent="0.3">
      <c r="A8591" s="6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9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/>
      <c r="N8591" s="1" t="s">
        <v>34</v>
      </c>
      <c r="O8591" s="7">
        <f t="shared" si="270"/>
        <v>2844.4992000000002</v>
      </c>
      <c r="P8591" s="1" t="str">
        <f>IF(Table1[[#This Row],[quantity]]&gt;=6,"Bulk Order","-")</f>
        <v>-</v>
      </c>
    </row>
    <row r="8592" spans="1:16" ht="14.25" customHeight="1" x14ac:dyDescent="0.3">
      <c r="A8592" s="6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9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/>
      <c r="N8592" s="1" t="s">
        <v>34</v>
      </c>
      <c r="O8592" s="7">
        <f t="shared" si="270"/>
        <v>374.59640000000002</v>
      </c>
      <c r="P8592" s="1" t="str">
        <f>IF(Table1[[#This Row],[quantity]]&gt;=6,"Bulk Order","-")</f>
        <v>-</v>
      </c>
    </row>
    <row r="8593" spans="1:16" ht="14.25" customHeight="1" x14ac:dyDescent="0.3">
      <c r="A8593" s="6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9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/>
      <c r="N8593" s="1" t="s">
        <v>48</v>
      </c>
      <c r="O8593" s="7">
        <f t="shared" si="270"/>
        <v>4117.0835999999999</v>
      </c>
      <c r="P8593" s="1" t="str">
        <f>IF(Table1[[#This Row],[quantity]]&gt;=6,"Bulk Order","-")</f>
        <v>Bulk Order</v>
      </c>
    </row>
    <row r="8594" spans="1:16" ht="14.25" customHeight="1" x14ac:dyDescent="0.3">
      <c r="A8594" s="6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9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/>
      <c r="N8594" s="1" t="s">
        <v>39</v>
      </c>
      <c r="O8594" s="7">
        <f t="shared" si="270"/>
        <v>295.78959999999995</v>
      </c>
      <c r="P8594" s="1" t="str">
        <f>IF(Table1[[#This Row],[quantity]]&gt;=6,"Bulk Order","-")</f>
        <v>-</v>
      </c>
    </row>
    <row r="8595" spans="1:16" ht="14.25" customHeight="1" x14ac:dyDescent="0.3">
      <c r="A8595" s="6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9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/>
      <c r="N8595" s="1" t="s">
        <v>48</v>
      </c>
      <c r="O8595" s="7">
        <f t="shared" si="270"/>
        <v>2603.4371999999998</v>
      </c>
      <c r="P8595" s="1" t="str">
        <f>IF(Table1[[#This Row],[quantity]]&gt;=6,"Bulk Order","-")</f>
        <v>-</v>
      </c>
    </row>
    <row r="8596" spans="1:16" ht="14.25" customHeight="1" x14ac:dyDescent="0.3">
      <c r="A8596" s="6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9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/>
      <c r="N8596" s="1" t="s">
        <v>34</v>
      </c>
      <c r="O8596" s="7">
        <f t="shared" si="270"/>
        <v>2062.8508999999999</v>
      </c>
      <c r="P8596" s="1" t="str">
        <f>IF(Table1[[#This Row],[quantity]]&gt;=6,"Bulk Order","-")</f>
        <v>Bulk Order</v>
      </c>
    </row>
    <row r="8597" spans="1:16" ht="14.25" customHeight="1" x14ac:dyDescent="0.3">
      <c r="A8597" s="6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9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/>
      <c r="N8597" s="1" t="s">
        <v>48</v>
      </c>
      <c r="O8597" s="7">
        <f t="shared" si="270"/>
        <v>2296.9319999999998</v>
      </c>
      <c r="P8597" s="1" t="str">
        <f>IF(Table1[[#This Row],[quantity]]&gt;=6,"Bulk Order","-")</f>
        <v>-</v>
      </c>
    </row>
    <row r="8598" spans="1:16" ht="14.25" customHeight="1" x14ac:dyDescent="0.3">
      <c r="A8598" s="6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9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/>
      <c r="N8598" s="1" t="s">
        <v>23</v>
      </c>
      <c r="O8598" s="7">
        <f t="shared" si="270"/>
        <v>3239.7001</v>
      </c>
      <c r="P8598" s="1" t="str">
        <f>IF(Table1[[#This Row],[quantity]]&gt;=6,"Bulk Order","-")</f>
        <v>-</v>
      </c>
    </row>
    <row r="8599" spans="1:16" ht="14.25" customHeight="1" x14ac:dyDescent="0.3">
      <c r="A8599" s="6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9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/>
      <c r="N8599" s="1" t="s">
        <v>23</v>
      </c>
      <c r="O8599" s="7">
        <f t="shared" si="270"/>
        <v>1452.3465000000001</v>
      </c>
      <c r="P8599" s="1" t="str">
        <f>IF(Table1[[#This Row],[quantity]]&gt;=6,"Bulk Order","-")</f>
        <v>-</v>
      </c>
    </row>
    <row r="8600" spans="1:16" ht="14.25" customHeight="1" x14ac:dyDescent="0.3">
      <c r="A8600" s="6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9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/>
      <c r="N8600" s="1" t="s">
        <v>34</v>
      </c>
      <c r="O8600" s="7">
        <f t="shared" si="270"/>
        <v>2132.0243999999998</v>
      </c>
      <c r="P8600" s="1" t="str">
        <f>IF(Table1[[#This Row],[quantity]]&gt;=6,"Bulk Order","-")</f>
        <v>Bulk Order</v>
      </c>
    </row>
    <row r="8601" spans="1:16" ht="14.25" customHeight="1" x14ac:dyDescent="0.3">
      <c r="A8601" s="6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9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/>
      <c r="N8601" s="1" t="s">
        <v>34</v>
      </c>
      <c r="O8601" s="7">
        <f t="shared" si="270"/>
        <v>4326.6860000000006</v>
      </c>
      <c r="P8601" s="1" t="str">
        <f>IF(Table1[[#This Row],[quantity]]&gt;=6,"Bulk Order","-")</f>
        <v>-</v>
      </c>
    </row>
    <row r="8602" spans="1:16" ht="14.25" customHeight="1" x14ac:dyDescent="0.3">
      <c r="A8602" s="6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9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/>
      <c r="N8602" s="1" t="s">
        <v>23</v>
      </c>
      <c r="O8602" s="7">
        <f t="shared" si="270"/>
        <v>4551.1396000000004</v>
      </c>
      <c r="P8602" s="1" t="str">
        <f>IF(Table1[[#This Row],[quantity]]&gt;=6,"Bulk Order","-")</f>
        <v>-</v>
      </c>
    </row>
    <row r="8603" spans="1:16" ht="14.25" customHeight="1" x14ac:dyDescent="0.3">
      <c r="A8603" s="6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9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/>
      <c r="N8603" s="1" t="s">
        <v>28</v>
      </c>
      <c r="O8603" s="7">
        <f t="shared" si="270"/>
        <v>2149.0299999999997</v>
      </c>
      <c r="P8603" s="1" t="str">
        <f>IF(Table1[[#This Row],[quantity]]&gt;=6,"Bulk Order","-")</f>
        <v>-</v>
      </c>
    </row>
    <row r="8604" spans="1:16" ht="14.25" customHeight="1" x14ac:dyDescent="0.3">
      <c r="A8604" s="6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9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/>
      <c r="N8604" s="1" t="s">
        <v>28</v>
      </c>
      <c r="O8604" s="7">
        <f t="shared" si="270"/>
        <v>2325.9740000000002</v>
      </c>
      <c r="P8604" s="1" t="str">
        <f>IF(Table1[[#This Row],[quantity]]&gt;=6,"Bulk Order","-")</f>
        <v>Bulk Order</v>
      </c>
    </row>
    <row r="8605" spans="1:16" ht="14.25" customHeight="1" x14ac:dyDescent="0.3">
      <c r="A8605" s="6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9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/>
      <c r="N8605" s="1" t="s">
        <v>34</v>
      </c>
      <c r="O8605" s="7">
        <f t="shared" si="270"/>
        <v>903.9</v>
      </c>
      <c r="P8605" s="1" t="str">
        <f>IF(Table1[[#This Row],[quantity]]&gt;=6,"Bulk Order","-")</f>
        <v>Bulk Order</v>
      </c>
    </row>
    <row r="8606" spans="1:16" ht="14.25" customHeight="1" x14ac:dyDescent="0.3">
      <c r="A8606" s="6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9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/>
      <c r="N8606" s="1" t="s">
        <v>23</v>
      </c>
      <c r="O8606" s="7">
        <f t="shared" si="270"/>
        <v>3161.7976000000003</v>
      </c>
      <c r="P8606" s="1" t="str">
        <f>IF(Table1[[#This Row],[quantity]]&gt;=6,"Bulk Order","-")</f>
        <v>Bulk Order</v>
      </c>
    </row>
    <row r="8607" spans="1:16" ht="14.25" customHeight="1" x14ac:dyDescent="0.3">
      <c r="A8607" s="6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9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/>
      <c r="N8607" s="1" t="s">
        <v>39</v>
      </c>
      <c r="O8607" s="7">
        <f t="shared" si="270"/>
        <v>2207.8344000000002</v>
      </c>
      <c r="P8607" s="1" t="str">
        <f>IF(Table1[[#This Row],[quantity]]&gt;=6,"Bulk Order","-")</f>
        <v>-</v>
      </c>
    </row>
    <row r="8608" spans="1:16" ht="14.25" customHeight="1" x14ac:dyDescent="0.3">
      <c r="A8608" s="6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9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/>
      <c r="N8608" s="1" t="s">
        <v>39</v>
      </c>
      <c r="O8608" s="7">
        <f t="shared" si="270"/>
        <v>2323.2272000000003</v>
      </c>
      <c r="P8608" s="1" t="str">
        <f>IF(Table1[[#This Row],[quantity]]&gt;=6,"Bulk Order","-")</f>
        <v>-</v>
      </c>
    </row>
    <row r="8609" spans="1:16" ht="14.25" customHeight="1" x14ac:dyDescent="0.3">
      <c r="A8609" s="6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9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/>
      <c r="N8609" s="1" t="s">
        <v>48</v>
      </c>
      <c r="O8609" s="7">
        <f t="shared" si="270"/>
        <v>1728.2096000000001</v>
      </c>
      <c r="P8609" s="1" t="str">
        <f>IF(Table1[[#This Row],[quantity]]&gt;=6,"Bulk Order","-")</f>
        <v>Bulk Order</v>
      </c>
    </row>
    <row r="8610" spans="1:16" ht="14.25" customHeight="1" x14ac:dyDescent="0.3">
      <c r="A8610" s="6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9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/>
      <c r="N8610" s="1" t="s">
        <v>23</v>
      </c>
      <c r="O8610" s="7">
        <f t="shared" si="270"/>
        <v>1300.3361</v>
      </c>
      <c r="P8610" s="1" t="str">
        <f>IF(Table1[[#This Row],[quantity]]&gt;=6,"Bulk Order","-")</f>
        <v>Bulk Order</v>
      </c>
    </row>
    <row r="8611" spans="1:16" ht="14.25" customHeight="1" x14ac:dyDescent="0.3">
      <c r="A8611" s="6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9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/>
      <c r="N8611" s="1" t="s">
        <v>17</v>
      </c>
      <c r="O8611" s="7">
        <f t="shared" si="270"/>
        <v>781.62959999999998</v>
      </c>
      <c r="P8611" s="1" t="str">
        <f>IF(Table1[[#This Row],[quantity]]&gt;=6,"Bulk Order","-")</f>
        <v>Bulk Order</v>
      </c>
    </row>
    <row r="8612" spans="1:16" ht="14.25" customHeight="1" x14ac:dyDescent="0.3">
      <c r="A8612" s="6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9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/>
      <c r="N8612" s="1" t="s">
        <v>39</v>
      </c>
      <c r="O8612" s="7">
        <f t="shared" si="270"/>
        <v>410.33179999999999</v>
      </c>
      <c r="P8612" s="1" t="str">
        <f>IF(Table1[[#This Row],[quantity]]&gt;=6,"Bulk Order","-")</f>
        <v>-</v>
      </c>
    </row>
    <row r="8613" spans="1:16" ht="14.25" customHeight="1" x14ac:dyDescent="0.3">
      <c r="A8613" s="6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9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/>
      <c r="N8613" s="1" t="s">
        <v>48</v>
      </c>
      <c r="O8613" s="7">
        <f t="shared" si="270"/>
        <v>2347.3902000000003</v>
      </c>
      <c r="P8613" s="1" t="str">
        <f>IF(Table1[[#This Row],[quantity]]&gt;=6,"Bulk Order","-")</f>
        <v>-</v>
      </c>
    </row>
    <row r="8614" spans="1:16" ht="14.25" customHeight="1" x14ac:dyDescent="0.3">
      <c r="A8614" s="6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9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/>
      <c r="N8614" s="1" t="s">
        <v>28</v>
      </c>
      <c r="O8614" s="7">
        <f t="shared" si="270"/>
        <v>895.1099999999999</v>
      </c>
      <c r="P8614" s="1" t="str">
        <f>IF(Table1[[#This Row],[quantity]]&gt;=6,"Bulk Order","-")</f>
        <v>Bulk Order</v>
      </c>
    </row>
    <row r="8615" spans="1:16" ht="14.25" customHeight="1" x14ac:dyDescent="0.3">
      <c r="A8615" s="6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9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/>
      <c r="N8615" s="1" t="s">
        <v>34</v>
      </c>
      <c r="O8615" s="7">
        <f t="shared" si="270"/>
        <v>2519.7049999999999</v>
      </c>
      <c r="P8615" s="1" t="str">
        <f>IF(Table1[[#This Row],[quantity]]&gt;=6,"Bulk Order","-")</f>
        <v>-</v>
      </c>
    </row>
    <row r="8616" spans="1:16" ht="14.25" customHeight="1" x14ac:dyDescent="0.3">
      <c r="A8616" s="6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9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/>
      <c r="N8616" s="1" t="s">
        <v>17</v>
      </c>
      <c r="O8616" s="7">
        <f t="shared" si="270"/>
        <v>309.93600000000004</v>
      </c>
      <c r="P8616" s="1" t="str">
        <f>IF(Table1[[#This Row],[quantity]]&gt;=6,"Bulk Order","-")</f>
        <v>Bulk Order</v>
      </c>
    </row>
    <row r="8617" spans="1:16" ht="14.25" customHeight="1" x14ac:dyDescent="0.3">
      <c r="A8617" s="6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9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/>
      <c r="N8617" s="1" t="s">
        <v>28</v>
      </c>
      <c r="O8617" s="7">
        <f t="shared" si="270"/>
        <v>1106.2275</v>
      </c>
      <c r="P8617" s="1" t="str">
        <f>IF(Table1[[#This Row],[quantity]]&gt;=6,"Bulk Order","-")</f>
        <v>Bulk Order</v>
      </c>
    </row>
    <row r="8618" spans="1:16" ht="14.25" customHeight="1" x14ac:dyDescent="0.3">
      <c r="A8618" s="6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9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/>
      <c r="N8618" s="1" t="s">
        <v>34</v>
      </c>
      <c r="O8618" s="7">
        <f t="shared" si="270"/>
        <v>1376.71</v>
      </c>
      <c r="P8618" s="1" t="str">
        <f>IF(Table1[[#This Row],[quantity]]&gt;=6,"Bulk Order","-")</f>
        <v>-</v>
      </c>
    </row>
    <row r="8619" spans="1:16" ht="14.25" customHeight="1" x14ac:dyDescent="0.3">
      <c r="A8619" s="6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9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/>
      <c r="N8619" s="1" t="s">
        <v>17</v>
      </c>
      <c r="O8619" s="7">
        <f t="shared" si="270"/>
        <v>1091.3448000000001</v>
      </c>
      <c r="P8619" s="1" t="str">
        <f>IF(Table1[[#This Row],[quantity]]&gt;=6,"Bulk Order","-")</f>
        <v>-</v>
      </c>
    </row>
    <row r="8620" spans="1:16" ht="14.25" customHeight="1" x14ac:dyDescent="0.3">
      <c r="A8620" s="6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9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/>
      <c r="N8620" s="1" t="s">
        <v>39</v>
      </c>
      <c r="O8620" s="7">
        <f t="shared" si="270"/>
        <v>333.05090000000001</v>
      </c>
      <c r="P8620" s="1" t="str">
        <f>IF(Table1[[#This Row],[quantity]]&gt;=6,"Bulk Order","-")</f>
        <v>-</v>
      </c>
    </row>
    <row r="8621" spans="1:16" ht="14.25" customHeight="1" x14ac:dyDescent="0.3">
      <c r="A8621" s="6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9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/>
      <c r="N8621" s="1" t="s">
        <v>28</v>
      </c>
      <c r="O8621" s="7">
        <f t="shared" si="270"/>
        <v>3137.7013999999999</v>
      </c>
      <c r="P8621" s="1" t="str">
        <f>IF(Table1[[#This Row],[quantity]]&gt;=6,"Bulk Order","-")</f>
        <v>Bulk Order</v>
      </c>
    </row>
    <row r="8622" spans="1:16" ht="14.25" customHeight="1" x14ac:dyDescent="0.3">
      <c r="A8622" s="6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9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/>
      <c r="N8622" s="1" t="s">
        <v>23</v>
      </c>
      <c r="O8622" s="7">
        <f t="shared" si="270"/>
        <v>550.89240000000007</v>
      </c>
      <c r="P8622" s="1" t="str">
        <f>IF(Table1[[#This Row],[quantity]]&gt;=6,"Bulk Order","-")</f>
        <v>-</v>
      </c>
    </row>
    <row r="8623" spans="1:16" ht="14.25" customHeight="1" x14ac:dyDescent="0.3">
      <c r="A8623" s="6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9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/>
      <c r="N8623" s="1" t="s">
        <v>34</v>
      </c>
      <c r="O8623" s="7">
        <f t="shared" si="270"/>
        <v>95.519199999999998</v>
      </c>
      <c r="P8623" s="1" t="str">
        <f>IF(Table1[[#This Row],[quantity]]&gt;=6,"Bulk Order","-")</f>
        <v>Bulk Order</v>
      </c>
    </row>
    <row r="8624" spans="1:16" ht="14.25" customHeight="1" x14ac:dyDescent="0.3">
      <c r="A8624" s="6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9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/>
      <c r="N8624" s="1" t="s">
        <v>28</v>
      </c>
      <c r="O8624" s="7">
        <f t="shared" si="270"/>
        <v>2605.2509999999997</v>
      </c>
      <c r="P8624" s="1" t="str">
        <f>IF(Table1[[#This Row],[quantity]]&gt;=6,"Bulk Order","-")</f>
        <v>-</v>
      </c>
    </row>
    <row r="8625" spans="1:16" ht="14.25" customHeight="1" x14ac:dyDescent="0.3">
      <c r="A8625" s="6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9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/>
      <c r="N8625" s="1" t="s">
        <v>17</v>
      </c>
      <c r="O8625" s="7">
        <f t="shared" si="270"/>
        <v>700.21029999999996</v>
      </c>
      <c r="P8625" s="1" t="str">
        <f>IF(Table1[[#This Row],[quantity]]&gt;=6,"Bulk Order","-")</f>
        <v>Bulk Order</v>
      </c>
    </row>
    <row r="8626" spans="1:16" ht="14.25" customHeight="1" x14ac:dyDescent="0.3">
      <c r="A8626" s="6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9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/>
      <c r="N8626" s="1" t="s">
        <v>28</v>
      </c>
      <c r="O8626" s="7">
        <f t="shared" si="270"/>
        <v>3242.85</v>
      </c>
      <c r="P8626" s="1" t="str">
        <f>IF(Table1[[#This Row],[quantity]]&gt;=6,"Bulk Order","-")</f>
        <v>-</v>
      </c>
    </row>
    <row r="8627" spans="1:16" ht="14.25" customHeight="1" x14ac:dyDescent="0.3">
      <c r="A8627" s="6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9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/>
      <c r="N8627" s="1" t="s">
        <v>17</v>
      </c>
      <c r="O8627" s="7">
        <f t="shared" si="270"/>
        <v>3571.1733999999997</v>
      </c>
      <c r="P8627" s="1" t="str">
        <f>IF(Table1[[#This Row],[quantity]]&gt;=6,"Bulk Order","-")</f>
        <v>-</v>
      </c>
    </row>
    <row r="8628" spans="1:16" ht="14.25" customHeight="1" x14ac:dyDescent="0.3">
      <c r="A8628" s="6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9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/>
      <c r="N8628" s="1" t="s">
        <v>23</v>
      </c>
      <c r="O8628" s="7">
        <f t="shared" si="270"/>
        <v>1929.2049000000002</v>
      </c>
      <c r="P8628" s="1" t="str">
        <f>IF(Table1[[#This Row],[quantity]]&gt;=6,"Bulk Order","-")</f>
        <v>Bulk Order</v>
      </c>
    </row>
    <row r="8629" spans="1:16" ht="14.25" customHeight="1" x14ac:dyDescent="0.3">
      <c r="A8629" s="6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9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/>
      <c r="N8629" s="1" t="s">
        <v>28</v>
      </c>
      <c r="O8629" s="7">
        <f t="shared" si="270"/>
        <v>1392.5496000000001</v>
      </c>
      <c r="P8629" s="1" t="str">
        <f>IF(Table1[[#This Row],[quantity]]&gt;=6,"Bulk Order","-")</f>
        <v>Bulk Order</v>
      </c>
    </row>
    <row r="8630" spans="1:16" ht="14.25" customHeight="1" x14ac:dyDescent="0.3">
      <c r="A8630" s="6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9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/>
      <c r="N8630" s="1" t="s">
        <v>23</v>
      </c>
      <c r="O8630" s="7">
        <f t="shared" si="270"/>
        <v>988.17679999999996</v>
      </c>
      <c r="P8630" s="1" t="str">
        <f>IF(Table1[[#This Row],[quantity]]&gt;=6,"Bulk Order","-")</f>
        <v>-</v>
      </c>
    </row>
    <row r="8631" spans="1:16" ht="14.25" customHeight="1" x14ac:dyDescent="0.3">
      <c r="A8631" s="6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9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/>
      <c r="N8631" s="1" t="s">
        <v>17</v>
      </c>
      <c r="O8631" s="7">
        <f t="shared" si="270"/>
        <v>1267.5378000000001</v>
      </c>
      <c r="P8631" s="1" t="str">
        <f>IF(Table1[[#This Row],[quantity]]&gt;=6,"Bulk Order","-")</f>
        <v>Bulk Order</v>
      </c>
    </row>
    <row r="8632" spans="1:16" ht="14.25" customHeight="1" x14ac:dyDescent="0.3">
      <c r="A8632" s="6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9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/>
      <c r="N8632" s="1" t="s">
        <v>28</v>
      </c>
      <c r="O8632" s="7">
        <f t="shared" si="270"/>
        <v>1748.1407000000002</v>
      </c>
      <c r="P8632" s="1" t="str">
        <f>IF(Table1[[#This Row],[quantity]]&gt;=6,"Bulk Order","-")</f>
        <v>-</v>
      </c>
    </row>
    <row r="8633" spans="1:16" ht="14.25" customHeight="1" x14ac:dyDescent="0.3">
      <c r="A8633" s="6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9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/>
      <c r="N8633" s="1" t="s">
        <v>28</v>
      </c>
      <c r="O8633" s="7">
        <f t="shared" si="270"/>
        <v>676.20799999999997</v>
      </c>
      <c r="P8633" s="1" t="str">
        <f>IF(Table1[[#This Row],[quantity]]&gt;=6,"Bulk Order","-")</f>
        <v>-</v>
      </c>
    </row>
    <row r="8634" spans="1:16" ht="14.25" customHeight="1" x14ac:dyDescent="0.3">
      <c r="A8634" s="6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9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/>
      <c r="N8634" s="1" t="s">
        <v>28</v>
      </c>
      <c r="O8634" s="7">
        <f t="shared" si="270"/>
        <v>1660.7447999999999</v>
      </c>
      <c r="P8634" s="1" t="str">
        <f>IF(Table1[[#This Row],[quantity]]&gt;=6,"Bulk Order","-")</f>
        <v>-</v>
      </c>
    </row>
    <row r="8635" spans="1:16" ht="14.25" customHeight="1" x14ac:dyDescent="0.3">
      <c r="A8635" s="6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9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/>
      <c r="N8635" s="1" t="s">
        <v>17</v>
      </c>
      <c r="O8635" s="7">
        <f t="shared" si="270"/>
        <v>2992.2188999999998</v>
      </c>
      <c r="P8635" s="1" t="str">
        <f>IF(Table1[[#This Row],[quantity]]&gt;=6,"Bulk Order","-")</f>
        <v>-</v>
      </c>
    </row>
    <row r="8636" spans="1:16" ht="14.25" customHeight="1" x14ac:dyDescent="0.3">
      <c r="A8636" s="6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9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/>
      <c r="N8636" s="1" t="s">
        <v>17</v>
      </c>
      <c r="O8636" s="7">
        <f t="shared" si="270"/>
        <v>824.8125</v>
      </c>
      <c r="P8636" s="1" t="str">
        <f>IF(Table1[[#This Row],[quantity]]&gt;=6,"Bulk Order","-")</f>
        <v>-</v>
      </c>
    </row>
    <row r="8637" spans="1:16" ht="14.25" customHeight="1" x14ac:dyDescent="0.3">
      <c r="A8637" s="6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9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/>
      <c r="N8637" s="1" t="s">
        <v>17</v>
      </c>
      <c r="O8637" s="7">
        <f t="shared" si="270"/>
        <v>3529.2288000000003</v>
      </c>
      <c r="P8637" s="1" t="str">
        <f>IF(Table1[[#This Row],[quantity]]&gt;=6,"Bulk Order","-")</f>
        <v>-</v>
      </c>
    </row>
    <row r="8638" spans="1:16" ht="14.25" customHeight="1" x14ac:dyDescent="0.3">
      <c r="A8638" s="6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9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/>
      <c r="N8638" s="1" t="s">
        <v>34</v>
      </c>
      <c r="O8638" s="7">
        <f t="shared" si="270"/>
        <v>2502.5052000000001</v>
      </c>
      <c r="P8638" s="1" t="str">
        <f>IF(Table1[[#This Row],[quantity]]&gt;=6,"Bulk Order","-")</f>
        <v>-</v>
      </c>
    </row>
    <row r="8639" spans="1:16" ht="14.25" customHeight="1" x14ac:dyDescent="0.3">
      <c r="A8639" s="6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9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/>
      <c r="N8639" s="1" t="s">
        <v>28</v>
      </c>
      <c r="O8639" s="7">
        <f t="shared" si="270"/>
        <v>270.33960000000002</v>
      </c>
      <c r="P8639" s="1" t="str">
        <f>IF(Table1[[#This Row],[quantity]]&gt;=6,"Bulk Order","-")</f>
        <v>-</v>
      </c>
    </row>
    <row r="8640" spans="1:16" ht="14.25" customHeight="1" x14ac:dyDescent="0.3">
      <c r="A8640" s="6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9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/>
      <c r="N8640" s="1" t="s">
        <v>17</v>
      </c>
      <c r="O8640" s="7">
        <f t="shared" si="270"/>
        <v>144.83100000000002</v>
      </c>
      <c r="P8640" s="1" t="str">
        <f>IF(Table1[[#This Row],[quantity]]&gt;=6,"Bulk Order","-")</f>
        <v>Bulk Order</v>
      </c>
    </row>
    <row r="8641" spans="1:16" ht="14.25" customHeight="1" x14ac:dyDescent="0.3">
      <c r="A8641" s="6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9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/>
      <c r="N8641" s="1" t="s">
        <v>23</v>
      </c>
      <c r="O8641" s="7">
        <f t="shared" si="270"/>
        <v>1754.2944</v>
      </c>
      <c r="P8641" s="1" t="str">
        <f>IF(Table1[[#This Row],[quantity]]&gt;=6,"Bulk Order","-")</f>
        <v>Bulk Order</v>
      </c>
    </row>
    <row r="8642" spans="1:16" ht="14.25" customHeight="1" x14ac:dyDescent="0.3">
      <c r="A8642" s="6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9"/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/>
      <c r="N8642" s="1" t="s">
        <v>39</v>
      </c>
      <c r="O8642" s="7">
        <f t="shared" si="270"/>
        <v>2653.6388000000002</v>
      </c>
      <c r="P8642" s="1" t="str">
        <f>IF(Table1[[#This Row],[quantity]]&gt;=6,"Bulk Order","-")</f>
        <v>-</v>
      </c>
    </row>
    <row r="8643" spans="1:16" ht="14.25" customHeight="1" x14ac:dyDescent="0.3">
      <c r="A8643" s="6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ref="F8643:F8706" si="271">D8643*E8643</f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/>
      <c r="N8643" s="1" t="s">
        <v>39</v>
      </c>
      <c r="O8643" s="7">
        <f t="shared" ref="O8643:O8706" si="272">D8643-F8643</f>
        <v>1151.7635</v>
      </c>
      <c r="P8643" s="1" t="str">
        <f>IF(Table1[[#This Row],[quantity]]&gt;=6,"Bulk Order","-")</f>
        <v>Bulk Order</v>
      </c>
    </row>
    <row r="8644" spans="1:16" ht="14.25" customHeight="1" x14ac:dyDescent="0.3">
      <c r="A8644" s="6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1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/>
      <c r="N8644" s="1" t="s">
        <v>34</v>
      </c>
      <c r="O8644" s="7">
        <f t="shared" si="272"/>
        <v>1753.3828000000001</v>
      </c>
      <c r="P8644" s="1" t="str">
        <f>IF(Table1[[#This Row],[quantity]]&gt;=6,"Bulk Order","-")</f>
        <v>Bulk Order</v>
      </c>
    </row>
    <row r="8645" spans="1:16" ht="14.25" customHeight="1" x14ac:dyDescent="0.3">
      <c r="A8645" s="6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1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/>
      <c r="N8645" s="1" t="s">
        <v>28</v>
      </c>
      <c r="O8645" s="7">
        <f t="shared" si="272"/>
        <v>3327.1325999999999</v>
      </c>
      <c r="P8645" s="1" t="str">
        <f>IF(Table1[[#This Row],[quantity]]&gt;=6,"Bulk Order","-")</f>
        <v>Bulk Order</v>
      </c>
    </row>
    <row r="8646" spans="1:16" ht="14.25" customHeight="1" x14ac:dyDescent="0.3">
      <c r="A8646" s="6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1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/>
      <c r="N8646" s="1" t="s">
        <v>28</v>
      </c>
      <c r="O8646" s="7">
        <f t="shared" si="272"/>
        <v>2674.3991999999998</v>
      </c>
      <c r="P8646" s="1" t="str">
        <f>IF(Table1[[#This Row],[quantity]]&gt;=6,"Bulk Order","-")</f>
        <v>Bulk Order</v>
      </c>
    </row>
    <row r="8647" spans="1:16" ht="14.25" customHeight="1" x14ac:dyDescent="0.3">
      <c r="A8647" s="6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1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/>
      <c r="N8647" s="1" t="s">
        <v>48</v>
      </c>
      <c r="O8647" s="7">
        <f t="shared" si="272"/>
        <v>569.85559999999998</v>
      </c>
      <c r="P8647" s="1" t="str">
        <f>IF(Table1[[#This Row],[quantity]]&gt;=6,"Bulk Order","-")</f>
        <v>Bulk Order</v>
      </c>
    </row>
    <row r="8648" spans="1:16" ht="14.25" customHeight="1" x14ac:dyDescent="0.3">
      <c r="A8648" s="6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1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/>
      <c r="N8648" s="1" t="s">
        <v>39</v>
      </c>
      <c r="O8648" s="7">
        <f t="shared" si="272"/>
        <v>2693.6956</v>
      </c>
      <c r="P8648" s="1" t="str">
        <f>IF(Table1[[#This Row],[quantity]]&gt;=6,"Bulk Order","-")</f>
        <v>-</v>
      </c>
    </row>
    <row r="8649" spans="1:16" ht="14.25" customHeight="1" x14ac:dyDescent="0.3">
      <c r="A8649" s="6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1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/>
      <c r="N8649" s="1" t="s">
        <v>23</v>
      </c>
      <c r="O8649" s="7">
        <f t="shared" si="272"/>
        <v>369.67840000000001</v>
      </c>
      <c r="P8649" s="1" t="str">
        <f>IF(Table1[[#This Row],[quantity]]&gt;=6,"Bulk Order","-")</f>
        <v>Bulk Order</v>
      </c>
    </row>
    <row r="8650" spans="1:16" ht="14.25" customHeight="1" x14ac:dyDescent="0.3">
      <c r="A8650" s="6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1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/>
      <c r="N8650" s="1" t="s">
        <v>23</v>
      </c>
      <c r="O8650" s="7">
        <f t="shared" si="272"/>
        <v>808.19759999999997</v>
      </c>
      <c r="P8650" s="1" t="str">
        <f>IF(Table1[[#This Row],[quantity]]&gt;=6,"Bulk Order","-")</f>
        <v>Bulk Order</v>
      </c>
    </row>
    <row r="8651" spans="1:16" ht="14.25" customHeight="1" x14ac:dyDescent="0.3">
      <c r="A8651" s="6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1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/>
      <c r="N8651" s="1" t="s">
        <v>39</v>
      </c>
      <c r="O8651" s="7">
        <f t="shared" si="272"/>
        <v>983.07100000000003</v>
      </c>
      <c r="P8651" s="1" t="str">
        <f>IF(Table1[[#This Row],[quantity]]&gt;=6,"Bulk Order","-")</f>
        <v>Bulk Order</v>
      </c>
    </row>
    <row r="8652" spans="1:16" ht="14.25" customHeight="1" x14ac:dyDescent="0.3">
      <c r="A8652" s="6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1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/>
      <c r="N8652" s="1" t="s">
        <v>23</v>
      </c>
      <c r="O8652" s="7">
        <f t="shared" si="272"/>
        <v>2032.7397000000001</v>
      </c>
      <c r="P8652" s="1" t="str">
        <f>IF(Table1[[#This Row],[quantity]]&gt;=6,"Bulk Order","-")</f>
        <v>-</v>
      </c>
    </row>
    <row r="8653" spans="1:16" ht="14.25" customHeight="1" x14ac:dyDescent="0.3">
      <c r="A8653" s="6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1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/>
      <c r="N8653" s="1" t="s">
        <v>28</v>
      </c>
      <c r="O8653" s="7">
        <f t="shared" si="272"/>
        <v>3946.3199999999997</v>
      </c>
      <c r="P8653" s="1" t="str">
        <f>IF(Table1[[#This Row],[quantity]]&gt;=6,"Bulk Order","-")</f>
        <v>Bulk Order</v>
      </c>
    </row>
    <row r="8654" spans="1:16" ht="14.25" customHeight="1" x14ac:dyDescent="0.3">
      <c r="A8654" s="6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1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/>
      <c r="N8654" s="1" t="s">
        <v>17</v>
      </c>
      <c r="O8654" s="7">
        <f t="shared" si="272"/>
        <v>1387.1129999999998</v>
      </c>
      <c r="P8654" s="1" t="str">
        <f>IF(Table1[[#This Row],[quantity]]&gt;=6,"Bulk Order","-")</f>
        <v>-</v>
      </c>
    </row>
    <row r="8655" spans="1:16" ht="14.25" customHeight="1" x14ac:dyDescent="0.3">
      <c r="A8655" s="6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1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/>
      <c r="N8655" s="1" t="s">
        <v>48</v>
      </c>
      <c r="O8655" s="7">
        <f t="shared" si="272"/>
        <v>2361.7129</v>
      </c>
      <c r="P8655" s="1" t="str">
        <f>IF(Table1[[#This Row],[quantity]]&gt;=6,"Bulk Order","-")</f>
        <v>Bulk Order</v>
      </c>
    </row>
    <row r="8656" spans="1:16" ht="14.25" customHeight="1" x14ac:dyDescent="0.3">
      <c r="A8656" s="6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1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/>
      <c r="N8656" s="1" t="s">
        <v>17</v>
      </c>
      <c r="O8656" s="7">
        <f t="shared" si="272"/>
        <v>1068.1086</v>
      </c>
      <c r="P8656" s="1" t="str">
        <f>IF(Table1[[#This Row],[quantity]]&gt;=6,"Bulk Order","-")</f>
        <v>-</v>
      </c>
    </row>
    <row r="8657" spans="1:16" ht="14.25" customHeight="1" x14ac:dyDescent="0.3">
      <c r="A8657" s="6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1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/>
      <c r="N8657" s="1" t="s">
        <v>17</v>
      </c>
      <c r="O8657" s="7">
        <f t="shared" si="272"/>
        <v>2932.5140000000001</v>
      </c>
      <c r="P8657" s="1" t="str">
        <f>IF(Table1[[#This Row],[quantity]]&gt;=6,"Bulk Order","-")</f>
        <v>-</v>
      </c>
    </row>
    <row r="8658" spans="1:16" ht="14.25" customHeight="1" x14ac:dyDescent="0.3">
      <c r="A8658" s="6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1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/>
      <c r="N8658" s="1" t="s">
        <v>28</v>
      </c>
      <c r="O8658" s="7">
        <f t="shared" si="272"/>
        <v>1725.6057000000001</v>
      </c>
      <c r="P8658" s="1" t="str">
        <f>IF(Table1[[#This Row],[quantity]]&gt;=6,"Bulk Order","-")</f>
        <v>-</v>
      </c>
    </row>
    <row r="8659" spans="1:16" ht="14.25" customHeight="1" x14ac:dyDescent="0.3">
      <c r="A8659" s="6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1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/>
      <c r="N8659" s="1" t="s">
        <v>34</v>
      </c>
      <c r="O8659" s="7">
        <f t="shared" si="272"/>
        <v>2263.0344</v>
      </c>
      <c r="P8659" s="1" t="str">
        <f>IF(Table1[[#This Row],[quantity]]&gt;=6,"Bulk Order","-")</f>
        <v>-</v>
      </c>
    </row>
    <row r="8660" spans="1:16" ht="14.25" customHeight="1" x14ac:dyDescent="0.3">
      <c r="A8660" s="6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1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/>
      <c r="N8660" s="1" t="s">
        <v>23</v>
      </c>
      <c r="O8660" s="7">
        <f t="shared" si="272"/>
        <v>1758.1908000000001</v>
      </c>
      <c r="P8660" s="1" t="str">
        <f>IF(Table1[[#This Row],[quantity]]&gt;=6,"Bulk Order","-")</f>
        <v>-</v>
      </c>
    </row>
    <row r="8661" spans="1:16" ht="14.25" customHeight="1" x14ac:dyDescent="0.3">
      <c r="A8661" s="6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1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/>
      <c r="N8661" s="1" t="s">
        <v>28</v>
      </c>
      <c r="O8661" s="7">
        <f t="shared" si="272"/>
        <v>3254.8346000000001</v>
      </c>
      <c r="P8661" s="1" t="str">
        <f>IF(Table1[[#This Row],[quantity]]&gt;=6,"Bulk Order","-")</f>
        <v>-</v>
      </c>
    </row>
    <row r="8662" spans="1:16" ht="14.25" customHeight="1" x14ac:dyDescent="0.3">
      <c r="A8662" s="6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1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/>
      <c r="N8662" s="1" t="s">
        <v>17</v>
      </c>
      <c r="O8662" s="7">
        <f t="shared" si="272"/>
        <v>272.03250000000003</v>
      </c>
      <c r="P8662" s="1" t="str">
        <f>IF(Table1[[#This Row],[quantity]]&gt;=6,"Bulk Order","-")</f>
        <v>-</v>
      </c>
    </row>
    <row r="8663" spans="1:16" ht="14.25" customHeight="1" x14ac:dyDescent="0.3">
      <c r="A8663" s="6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1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/>
      <c r="N8663" s="1" t="s">
        <v>23</v>
      </c>
      <c r="O8663" s="7">
        <f t="shared" si="272"/>
        <v>2593.4983999999999</v>
      </c>
      <c r="P8663" s="1" t="str">
        <f>IF(Table1[[#This Row],[quantity]]&gt;=6,"Bulk Order","-")</f>
        <v>Bulk Order</v>
      </c>
    </row>
    <row r="8664" spans="1:16" ht="14.25" customHeight="1" x14ac:dyDescent="0.3">
      <c r="A8664" s="6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1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/>
      <c r="N8664" s="1" t="s">
        <v>28</v>
      </c>
      <c r="O8664" s="7">
        <f t="shared" si="272"/>
        <v>1283.366</v>
      </c>
      <c r="P8664" s="1" t="str">
        <f>IF(Table1[[#This Row],[quantity]]&gt;=6,"Bulk Order","-")</f>
        <v>-</v>
      </c>
    </row>
    <row r="8665" spans="1:16" ht="14.25" customHeight="1" x14ac:dyDescent="0.3">
      <c r="A8665" s="6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1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/>
      <c r="N8665" s="1" t="s">
        <v>28</v>
      </c>
      <c r="O8665" s="7">
        <f t="shared" si="272"/>
        <v>649.68700000000001</v>
      </c>
      <c r="P8665" s="1" t="str">
        <f>IF(Table1[[#This Row],[quantity]]&gt;=6,"Bulk Order","-")</f>
        <v>-</v>
      </c>
    </row>
    <row r="8666" spans="1:16" ht="14.25" customHeight="1" x14ac:dyDescent="0.3">
      <c r="A8666" s="6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1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/>
      <c r="N8666" s="1" t="s">
        <v>23</v>
      </c>
      <c r="O8666" s="7">
        <f t="shared" si="272"/>
        <v>1096.9924000000001</v>
      </c>
      <c r="P8666" s="1" t="str">
        <f>IF(Table1[[#This Row],[quantity]]&gt;=6,"Bulk Order","-")</f>
        <v>Bulk Order</v>
      </c>
    </row>
    <row r="8667" spans="1:16" ht="14.25" customHeight="1" x14ac:dyDescent="0.3">
      <c r="A8667" s="6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1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/>
      <c r="N8667" s="1" t="s">
        <v>34</v>
      </c>
      <c r="O8667" s="7">
        <f t="shared" si="272"/>
        <v>3411.9162000000001</v>
      </c>
      <c r="P8667" s="1" t="str">
        <f>IF(Table1[[#This Row],[quantity]]&gt;=6,"Bulk Order","-")</f>
        <v>-</v>
      </c>
    </row>
    <row r="8668" spans="1:16" ht="14.25" customHeight="1" x14ac:dyDescent="0.3">
      <c r="A8668" s="6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1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/>
      <c r="N8668" s="1" t="s">
        <v>48</v>
      </c>
      <c r="O8668" s="7">
        <f t="shared" si="272"/>
        <v>2185.85</v>
      </c>
      <c r="P8668" s="1" t="str">
        <f>IF(Table1[[#This Row],[quantity]]&gt;=6,"Bulk Order","-")</f>
        <v>-</v>
      </c>
    </row>
    <row r="8669" spans="1:16" ht="14.25" customHeight="1" x14ac:dyDescent="0.3">
      <c r="A8669" s="6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1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/>
      <c r="N8669" s="1" t="s">
        <v>23</v>
      </c>
      <c r="O8669" s="7">
        <f t="shared" si="272"/>
        <v>155.3588</v>
      </c>
      <c r="P8669" s="1" t="str">
        <f>IF(Table1[[#This Row],[quantity]]&gt;=6,"Bulk Order","-")</f>
        <v>-</v>
      </c>
    </row>
    <row r="8670" spans="1:16" ht="14.25" customHeight="1" x14ac:dyDescent="0.3">
      <c r="A8670" s="6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1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/>
      <c r="N8670" s="1" t="s">
        <v>48</v>
      </c>
      <c r="O8670" s="7">
        <f t="shared" si="272"/>
        <v>2469.4297000000001</v>
      </c>
      <c r="P8670" s="1" t="str">
        <f>IF(Table1[[#This Row],[quantity]]&gt;=6,"Bulk Order","-")</f>
        <v>-</v>
      </c>
    </row>
    <row r="8671" spans="1:16" ht="14.25" customHeight="1" x14ac:dyDescent="0.3">
      <c r="A8671" s="6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1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/>
      <c r="N8671" s="1" t="s">
        <v>17</v>
      </c>
      <c r="O8671" s="7">
        <f t="shared" si="272"/>
        <v>2562.1232</v>
      </c>
      <c r="P8671" s="1" t="str">
        <f>IF(Table1[[#This Row],[quantity]]&gt;=6,"Bulk Order","-")</f>
        <v>-</v>
      </c>
    </row>
    <row r="8672" spans="1:16" ht="14.25" customHeight="1" x14ac:dyDescent="0.3">
      <c r="A8672" s="6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1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/>
      <c r="N8672" s="1" t="s">
        <v>48</v>
      </c>
      <c r="O8672" s="7">
        <f t="shared" si="272"/>
        <v>4422.7940000000008</v>
      </c>
      <c r="P8672" s="1" t="str">
        <f>IF(Table1[[#This Row],[quantity]]&gt;=6,"Bulk Order","-")</f>
        <v>Bulk Order</v>
      </c>
    </row>
    <row r="8673" spans="1:16" ht="14.25" customHeight="1" x14ac:dyDescent="0.3">
      <c r="A8673" s="6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1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/>
      <c r="N8673" s="1" t="s">
        <v>17</v>
      </c>
      <c r="O8673" s="7">
        <f t="shared" si="272"/>
        <v>2638.5533999999998</v>
      </c>
      <c r="P8673" s="1" t="str">
        <f>IF(Table1[[#This Row],[quantity]]&gt;=6,"Bulk Order","-")</f>
        <v>-</v>
      </c>
    </row>
    <row r="8674" spans="1:16" ht="14.25" customHeight="1" x14ac:dyDescent="0.3">
      <c r="A8674" s="6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1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/>
      <c r="N8674" s="1" t="s">
        <v>39</v>
      </c>
      <c r="O8674" s="7">
        <f t="shared" si="272"/>
        <v>1793.3084999999999</v>
      </c>
      <c r="P8674" s="1" t="str">
        <f>IF(Table1[[#This Row],[quantity]]&gt;=6,"Bulk Order","-")</f>
        <v>Bulk Order</v>
      </c>
    </row>
    <row r="8675" spans="1:16" ht="14.25" customHeight="1" x14ac:dyDescent="0.3">
      <c r="A8675" s="6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1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/>
      <c r="N8675" s="1" t="s">
        <v>34</v>
      </c>
      <c r="O8675" s="7">
        <f t="shared" si="272"/>
        <v>601.27760000000001</v>
      </c>
      <c r="P8675" s="1" t="str">
        <f>IF(Table1[[#This Row],[quantity]]&gt;=6,"Bulk Order","-")</f>
        <v>-</v>
      </c>
    </row>
    <row r="8676" spans="1:16" ht="14.25" customHeight="1" x14ac:dyDescent="0.3">
      <c r="A8676" s="6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1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/>
      <c r="N8676" s="1" t="s">
        <v>23</v>
      </c>
      <c r="O8676" s="7">
        <f t="shared" si="272"/>
        <v>1858.9411</v>
      </c>
      <c r="P8676" s="1" t="str">
        <f>IF(Table1[[#This Row],[quantity]]&gt;=6,"Bulk Order","-")</f>
        <v>Bulk Order</v>
      </c>
    </row>
    <row r="8677" spans="1:16" ht="14.25" customHeight="1" x14ac:dyDescent="0.3">
      <c r="A8677" s="6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1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/>
      <c r="N8677" s="1" t="s">
        <v>48</v>
      </c>
      <c r="O8677" s="7">
        <f t="shared" si="272"/>
        <v>2301.5852999999997</v>
      </c>
      <c r="P8677" s="1" t="str">
        <f>IF(Table1[[#This Row],[quantity]]&gt;=6,"Bulk Order","-")</f>
        <v>-</v>
      </c>
    </row>
    <row r="8678" spans="1:16" ht="14.25" customHeight="1" x14ac:dyDescent="0.3">
      <c r="A8678" s="6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1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/>
      <c r="N8678" s="1" t="s">
        <v>23</v>
      </c>
      <c r="O8678" s="7">
        <f t="shared" si="272"/>
        <v>3477.3622999999998</v>
      </c>
      <c r="P8678" s="1" t="str">
        <f>IF(Table1[[#This Row],[quantity]]&gt;=6,"Bulk Order","-")</f>
        <v>-</v>
      </c>
    </row>
    <row r="8679" spans="1:16" ht="14.25" customHeight="1" x14ac:dyDescent="0.3">
      <c r="A8679" s="6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1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/>
      <c r="N8679" s="1" t="s">
        <v>17</v>
      </c>
      <c r="O8679" s="7">
        <f t="shared" si="272"/>
        <v>1506.2080000000001</v>
      </c>
      <c r="P8679" s="1" t="str">
        <f>IF(Table1[[#This Row],[quantity]]&gt;=6,"Bulk Order","-")</f>
        <v>Bulk Order</v>
      </c>
    </row>
    <row r="8680" spans="1:16" ht="14.25" customHeight="1" x14ac:dyDescent="0.3">
      <c r="A8680" s="6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1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/>
      <c r="N8680" s="1" t="s">
        <v>34</v>
      </c>
      <c r="O8680" s="7">
        <f t="shared" si="272"/>
        <v>3432.0542999999998</v>
      </c>
      <c r="P8680" s="1" t="str">
        <f>IF(Table1[[#This Row],[quantity]]&gt;=6,"Bulk Order","-")</f>
        <v>-</v>
      </c>
    </row>
    <row r="8681" spans="1:16" ht="14.25" customHeight="1" x14ac:dyDescent="0.3">
      <c r="A8681" s="6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1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/>
      <c r="N8681" s="1" t="s">
        <v>17</v>
      </c>
      <c r="O8681" s="7">
        <f t="shared" si="272"/>
        <v>3241.4677999999999</v>
      </c>
      <c r="P8681" s="1" t="str">
        <f>IF(Table1[[#This Row],[quantity]]&gt;=6,"Bulk Order","-")</f>
        <v>-</v>
      </c>
    </row>
    <row r="8682" spans="1:16" ht="14.25" customHeight="1" x14ac:dyDescent="0.3">
      <c r="A8682" s="6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1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/>
      <c r="N8682" s="1" t="s">
        <v>34</v>
      </c>
      <c r="O8682" s="7">
        <f t="shared" si="272"/>
        <v>338.541</v>
      </c>
      <c r="P8682" s="1" t="str">
        <f>IF(Table1[[#This Row],[quantity]]&gt;=6,"Bulk Order","-")</f>
        <v>Bulk Order</v>
      </c>
    </row>
    <row r="8683" spans="1:16" ht="14.25" customHeight="1" x14ac:dyDescent="0.3">
      <c r="A8683" s="6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1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/>
      <c r="N8683" s="1" t="s">
        <v>28</v>
      </c>
      <c r="O8683" s="7">
        <f t="shared" si="272"/>
        <v>1672.1131000000003</v>
      </c>
      <c r="P8683" s="1" t="str">
        <f>IF(Table1[[#This Row],[quantity]]&gt;=6,"Bulk Order","-")</f>
        <v>-</v>
      </c>
    </row>
    <row r="8684" spans="1:16" ht="14.25" customHeight="1" x14ac:dyDescent="0.3">
      <c r="A8684" s="6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1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/>
      <c r="N8684" s="1" t="s">
        <v>23</v>
      </c>
      <c r="O8684" s="7">
        <f t="shared" si="272"/>
        <v>629.48970000000008</v>
      </c>
      <c r="P8684" s="1" t="str">
        <f>IF(Table1[[#This Row],[quantity]]&gt;=6,"Bulk Order","-")</f>
        <v>-</v>
      </c>
    </row>
    <row r="8685" spans="1:16" ht="14.25" customHeight="1" x14ac:dyDescent="0.3">
      <c r="A8685" s="6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1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/>
      <c r="N8685" s="1" t="s">
        <v>39</v>
      </c>
      <c r="O8685" s="7">
        <f t="shared" si="272"/>
        <v>2242.1035000000002</v>
      </c>
      <c r="P8685" s="1" t="str">
        <f>IF(Table1[[#This Row],[quantity]]&gt;=6,"Bulk Order","-")</f>
        <v>-</v>
      </c>
    </row>
    <row r="8686" spans="1:16" ht="14.25" customHeight="1" x14ac:dyDescent="0.3">
      <c r="A8686" s="6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1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/>
      <c r="N8686" s="1" t="s">
        <v>23</v>
      </c>
      <c r="O8686" s="7">
        <f t="shared" si="272"/>
        <v>1668.2868000000001</v>
      </c>
      <c r="P8686" s="1" t="str">
        <f>IF(Table1[[#This Row],[quantity]]&gt;=6,"Bulk Order","-")</f>
        <v>-</v>
      </c>
    </row>
    <row r="8687" spans="1:16" ht="14.25" customHeight="1" x14ac:dyDescent="0.3">
      <c r="A8687" s="6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1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/>
      <c r="N8687" s="1" t="s">
        <v>23</v>
      </c>
      <c r="O8687" s="7">
        <f t="shared" si="272"/>
        <v>3894.3519999999999</v>
      </c>
      <c r="P8687" s="1" t="str">
        <f>IF(Table1[[#This Row],[quantity]]&gt;=6,"Bulk Order","-")</f>
        <v>Bulk Order</v>
      </c>
    </row>
    <row r="8688" spans="1:16" ht="14.25" customHeight="1" x14ac:dyDescent="0.3">
      <c r="A8688" s="6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1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/>
      <c r="N8688" s="1" t="s">
        <v>39</v>
      </c>
      <c r="O8688" s="7">
        <f t="shared" si="272"/>
        <v>4355.5434000000005</v>
      </c>
      <c r="P8688" s="1" t="str">
        <f>IF(Table1[[#This Row],[quantity]]&gt;=6,"Bulk Order","-")</f>
        <v>-</v>
      </c>
    </row>
    <row r="8689" spans="1:16" ht="14.25" customHeight="1" x14ac:dyDescent="0.3">
      <c r="A8689" s="6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1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/>
      <c r="N8689" s="1" t="s">
        <v>48</v>
      </c>
      <c r="O8689" s="7">
        <f t="shared" si="272"/>
        <v>138.6335</v>
      </c>
      <c r="P8689" s="1" t="str">
        <f>IF(Table1[[#This Row],[quantity]]&gt;=6,"Bulk Order","-")</f>
        <v>Bulk Order</v>
      </c>
    </row>
    <row r="8690" spans="1:16" ht="14.25" customHeight="1" x14ac:dyDescent="0.3">
      <c r="A8690" s="6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1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/>
      <c r="N8690" s="1" t="s">
        <v>34</v>
      </c>
      <c r="O8690" s="7">
        <f t="shared" si="272"/>
        <v>255.9128</v>
      </c>
      <c r="P8690" s="1" t="str">
        <f>IF(Table1[[#This Row],[quantity]]&gt;=6,"Bulk Order","-")</f>
        <v>-</v>
      </c>
    </row>
    <row r="8691" spans="1:16" ht="14.25" customHeight="1" x14ac:dyDescent="0.3">
      <c r="A8691" s="6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1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/>
      <c r="N8691" s="1" t="s">
        <v>34</v>
      </c>
      <c r="O8691" s="7">
        <f t="shared" si="272"/>
        <v>2746.8196000000003</v>
      </c>
      <c r="P8691" s="1" t="str">
        <f>IF(Table1[[#This Row],[quantity]]&gt;=6,"Bulk Order","-")</f>
        <v>-</v>
      </c>
    </row>
    <row r="8692" spans="1:16" ht="14.25" customHeight="1" x14ac:dyDescent="0.3">
      <c r="A8692" s="6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1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/>
      <c r="N8692" s="1" t="s">
        <v>23</v>
      </c>
      <c r="O8692" s="7">
        <f t="shared" si="272"/>
        <v>2041.1935000000001</v>
      </c>
      <c r="P8692" s="1" t="str">
        <f>IF(Table1[[#This Row],[quantity]]&gt;=6,"Bulk Order","-")</f>
        <v>-</v>
      </c>
    </row>
    <row r="8693" spans="1:16" ht="14.25" customHeight="1" x14ac:dyDescent="0.3">
      <c r="A8693" s="6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1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/>
      <c r="N8693" s="1" t="s">
        <v>17</v>
      </c>
      <c r="O8693" s="7">
        <f t="shared" si="272"/>
        <v>2937.9799000000003</v>
      </c>
      <c r="P8693" s="1" t="str">
        <f>IF(Table1[[#This Row],[quantity]]&gt;=6,"Bulk Order","-")</f>
        <v>-</v>
      </c>
    </row>
    <row r="8694" spans="1:16" ht="14.25" customHeight="1" x14ac:dyDescent="0.3">
      <c r="A8694" s="6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1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/>
      <c r="N8694" s="1" t="s">
        <v>28</v>
      </c>
      <c r="O8694" s="7">
        <f t="shared" si="272"/>
        <v>1125.912</v>
      </c>
      <c r="P8694" s="1" t="str">
        <f>IF(Table1[[#This Row],[quantity]]&gt;=6,"Bulk Order","-")</f>
        <v>-</v>
      </c>
    </row>
    <row r="8695" spans="1:16" ht="14.25" customHeight="1" x14ac:dyDescent="0.3">
      <c r="A8695" s="6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1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/>
      <c r="N8695" s="1" t="s">
        <v>48</v>
      </c>
      <c r="O8695" s="7">
        <f t="shared" si="272"/>
        <v>3835.5120000000002</v>
      </c>
      <c r="P8695" s="1" t="str">
        <f>IF(Table1[[#This Row],[quantity]]&gt;=6,"Bulk Order","-")</f>
        <v>Bulk Order</v>
      </c>
    </row>
    <row r="8696" spans="1:16" ht="14.25" customHeight="1" x14ac:dyDescent="0.3">
      <c r="A8696" s="6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1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/>
      <c r="N8696" s="1" t="s">
        <v>17</v>
      </c>
      <c r="O8696" s="7">
        <f t="shared" si="272"/>
        <v>1292.6802000000002</v>
      </c>
      <c r="P8696" s="1" t="str">
        <f>IF(Table1[[#This Row],[quantity]]&gt;=6,"Bulk Order","-")</f>
        <v>-</v>
      </c>
    </row>
    <row r="8697" spans="1:16" ht="14.25" customHeight="1" x14ac:dyDescent="0.3">
      <c r="A8697" s="6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1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/>
      <c r="N8697" s="1" t="s">
        <v>17</v>
      </c>
      <c r="O8697" s="7">
        <f t="shared" si="272"/>
        <v>1341.8494999999998</v>
      </c>
      <c r="P8697" s="1" t="str">
        <f>IF(Table1[[#This Row],[quantity]]&gt;=6,"Bulk Order","-")</f>
        <v>-</v>
      </c>
    </row>
    <row r="8698" spans="1:16" ht="14.25" customHeight="1" x14ac:dyDescent="0.3">
      <c r="A8698" s="6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1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/>
      <c r="N8698" s="1" t="s">
        <v>28</v>
      </c>
      <c r="O8698" s="7">
        <f t="shared" si="272"/>
        <v>83.588999999999999</v>
      </c>
      <c r="P8698" s="1" t="str">
        <f>IF(Table1[[#This Row],[quantity]]&gt;=6,"Bulk Order","-")</f>
        <v>Bulk Order</v>
      </c>
    </row>
    <row r="8699" spans="1:16" ht="14.25" customHeight="1" x14ac:dyDescent="0.3">
      <c r="A8699" s="6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1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/>
      <c r="N8699" s="1" t="s">
        <v>48</v>
      </c>
      <c r="O8699" s="7">
        <f t="shared" si="272"/>
        <v>3932.7120000000004</v>
      </c>
      <c r="P8699" s="1" t="str">
        <f>IF(Table1[[#This Row],[quantity]]&gt;=6,"Bulk Order","-")</f>
        <v>-</v>
      </c>
    </row>
    <row r="8700" spans="1:16" ht="14.25" customHeight="1" x14ac:dyDescent="0.3">
      <c r="A8700" s="6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1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/>
      <c r="N8700" s="1" t="s">
        <v>28</v>
      </c>
      <c r="O8700" s="7">
        <f t="shared" si="272"/>
        <v>2723.18</v>
      </c>
      <c r="P8700" s="1" t="str">
        <f>IF(Table1[[#This Row],[quantity]]&gt;=6,"Bulk Order","-")</f>
        <v>-</v>
      </c>
    </row>
    <row r="8701" spans="1:16" ht="14.25" customHeight="1" x14ac:dyDescent="0.3">
      <c r="A8701" s="6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1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/>
      <c r="N8701" s="1" t="s">
        <v>28</v>
      </c>
      <c r="O8701" s="7">
        <f t="shared" si="272"/>
        <v>4635.4014999999999</v>
      </c>
      <c r="P8701" s="1" t="str">
        <f>IF(Table1[[#This Row],[quantity]]&gt;=6,"Bulk Order","-")</f>
        <v>Bulk Order</v>
      </c>
    </row>
    <row r="8702" spans="1:16" ht="14.25" customHeight="1" x14ac:dyDescent="0.3">
      <c r="A8702" s="6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1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/>
      <c r="N8702" s="1" t="s">
        <v>17</v>
      </c>
      <c r="O8702" s="7">
        <f t="shared" si="272"/>
        <v>2017.0863999999999</v>
      </c>
      <c r="P8702" s="1" t="str">
        <f>IF(Table1[[#This Row],[quantity]]&gt;=6,"Bulk Order","-")</f>
        <v>Bulk Order</v>
      </c>
    </row>
    <row r="8703" spans="1:16" ht="14.25" customHeight="1" x14ac:dyDescent="0.3">
      <c r="A8703" s="6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1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/>
      <c r="N8703" s="1" t="s">
        <v>28</v>
      </c>
      <c r="O8703" s="7">
        <f t="shared" si="272"/>
        <v>474.27840000000003</v>
      </c>
      <c r="P8703" s="1" t="str">
        <f>IF(Table1[[#This Row],[quantity]]&gt;=6,"Bulk Order","-")</f>
        <v>-</v>
      </c>
    </row>
    <row r="8704" spans="1:16" ht="14.25" customHeight="1" x14ac:dyDescent="0.3">
      <c r="A8704" s="6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1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/>
      <c r="N8704" s="1" t="s">
        <v>17</v>
      </c>
      <c r="O8704" s="7">
        <f t="shared" si="272"/>
        <v>2445.3548000000001</v>
      </c>
      <c r="P8704" s="1" t="str">
        <f>IF(Table1[[#This Row],[quantity]]&gt;=6,"Bulk Order","-")</f>
        <v>Bulk Order</v>
      </c>
    </row>
    <row r="8705" spans="1:16" ht="14.25" customHeight="1" x14ac:dyDescent="0.3">
      <c r="A8705" s="6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1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/>
      <c r="N8705" s="1" t="s">
        <v>17</v>
      </c>
      <c r="O8705" s="7">
        <f t="shared" si="272"/>
        <v>160.0017</v>
      </c>
      <c r="P8705" s="1" t="str">
        <f>IF(Table1[[#This Row],[quantity]]&gt;=6,"Bulk Order","-")</f>
        <v>-</v>
      </c>
    </row>
    <row r="8706" spans="1:16" ht="14.25" customHeight="1" x14ac:dyDescent="0.3">
      <c r="A8706" s="6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1"/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/>
      <c r="N8706" s="1" t="s">
        <v>28</v>
      </c>
      <c r="O8706" s="7">
        <f t="shared" si="272"/>
        <v>2776.4674</v>
      </c>
      <c r="P8706" s="1" t="str">
        <f>IF(Table1[[#This Row],[quantity]]&gt;=6,"Bulk Order","-")</f>
        <v>Bulk Order</v>
      </c>
    </row>
    <row r="8707" spans="1:16" ht="14.25" customHeight="1" x14ac:dyDescent="0.3">
      <c r="A8707" s="6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ref="F8707:F8770" si="273">D8707*E8707</f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/>
      <c r="N8707" s="1" t="s">
        <v>39</v>
      </c>
      <c r="O8707" s="7">
        <f t="shared" ref="O8707:O8770" si="274">D8707-F8707</f>
        <v>1325.6727000000001</v>
      </c>
      <c r="P8707" s="1" t="str">
        <f>IF(Table1[[#This Row],[quantity]]&gt;=6,"Bulk Order","-")</f>
        <v>-</v>
      </c>
    </row>
    <row r="8708" spans="1:16" ht="14.25" customHeight="1" x14ac:dyDescent="0.3">
      <c r="A8708" s="6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3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/>
      <c r="N8708" s="1" t="s">
        <v>34</v>
      </c>
      <c r="O8708" s="7">
        <f t="shared" si="274"/>
        <v>1626.075</v>
      </c>
      <c r="P8708" s="1" t="str">
        <f>IF(Table1[[#This Row],[quantity]]&gt;=6,"Bulk Order","-")</f>
        <v>-</v>
      </c>
    </row>
    <row r="8709" spans="1:16" ht="14.25" customHeight="1" x14ac:dyDescent="0.3">
      <c r="A8709" s="6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3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/>
      <c r="N8709" s="1" t="s">
        <v>23</v>
      </c>
      <c r="O8709" s="7">
        <f t="shared" si="274"/>
        <v>1569.6147000000001</v>
      </c>
      <c r="P8709" s="1" t="str">
        <f>IF(Table1[[#This Row],[quantity]]&gt;=6,"Bulk Order","-")</f>
        <v>Bulk Order</v>
      </c>
    </row>
    <row r="8710" spans="1:16" ht="14.25" customHeight="1" x14ac:dyDescent="0.3">
      <c r="A8710" s="6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3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/>
      <c r="N8710" s="1" t="s">
        <v>28</v>
      </c>
      <c r="O8710" s="7">
        <f t="shared" si="274"/>
        <v>1270.1704</v>
      </c>
      <c r="P8710" s="1" t="str">
        <f>IF(Table1[[#This Row],[quantity]]&gt;=6,"Bulk Order","-")</f>
        <v>Bulk Order</v>
      </c>
    </row>
    <row r="8711" spans="1:16" ht="14.25" customHeight="1" x14ac:dyDescent="0.3">
      <c r="A8711" s="6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3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/>
      <c r="N8711" s="1" t="s">
        <v>34</v>
      </c>
      <c r="O8711" s="7">
        <f t="shared" si="274"/>
        <v>501.49119999999999</v>
      </c>
      <c r="P8711" s="1" t="str">
        <f>IF(Table1[[#This Row],[quantity]]&gt;=6,"Bulk Order","-")</f>
        <v>Bulk Order</v>
      </c>
    </row>
    <row r="8712" spans="1:16" ht="14.25" customHeight="1" x14ac:dyDescent="0.3">
      <c r="A8712" s="6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3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/>
      <c r="N8712" s="1" t="s">
        <v>17</v>
      </c>
      <c r="O8712" s="7">
        <f t="shared" si="274"/>
        <v>1603.9793</v>
      </c>
      <c r="P8712" s="1" t="str">
        <f>IF(Table1[[#This Row],[quantity]]&gt;=6,"Bulk Order","-")</f>
        <v>Bulk Order</v>
      </c>
    </row>
    <row r="8713" spans="1:16" ht="14.25" customHeight="1" x14ac:dyDescent="0.3">
      <c r="A8713" s="6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3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/>
      <c r="N8713" s="1" t="s">
        <v>34</v>
      </c>
      <c r="O8713" s="7">
        <f t="shared" si="274"/>
        <v>4244.53</v>
      </c>
      <c r="P8713" s="1" t="str">
        <f>IF(Table1[[#This Row],[quantity]]&gt;=6,"Bulk Order","-")</f>
        <v>Bulk Order</v>
      </c>
    </row>
    <row r="8714" spans="1:16" ht="14.25" customHeight="1" x14ac:dyDescent="0.3">
      <c r="A8714" s="6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3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/>
      <c r="N8714" s="1" t="s">
        <v>39</v>
      </c>
      <c r="O8714" s="7">
        <f t="shared" si="274"/>
        <v>1519.7456000000002</v>
      </c>
      <c r="P8714" s="1" t="str">
        <f>IF(Table1[[#This Row],[quantity]]&gt;=6,"Bulk Order","-")</f>
        <v>Bulk Order</v>
      </c>
    </row>
    <row r="8715" spans="1:16" ht="14.25" customHeight="1" x14ac:dyDescent="0.3">
      <c r="A8715" s="6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3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/>
      <c r="N8715" s="1" t="s">
        <v>39</v>
      </c>
      <c r="O8715" s="7">
        <f t="shared" si="274"/>
        <v>3354.4634000000001</v>
      </c>
      <c r="P8715" s="1" t="str">
        <f>IF(Table1[[#This Row],[quantity]]&gt;=6,"Bulk Order","-")</f>
        <v>-</v>
      </c>
    </row>
    <row r="8716" spans="1:16" ht="14.25" customHeight="1" x14ac:dyDescent="0.3">
      <c r="A8716" s="6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3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/>
      <c r="N8716" s="1" t="s">
        <v>34</v>
      </c>
      <c r="O8716" s="7">
        <f t="shared" si="274"/>
        <v>212.33520000000001</v>
      </c>
      <c r="P8716" s="1" t="str">
        <f>IF(Table1[[#This Row],[quantity]]&gt;=6,"Bulk Order","-")</f>
        <v>Bulk Order</v>
      </c>
    </row>
    <row r="8717" spans="1:16" ht="14.25" customHeight="1" x14ac:dyDescent="0.3">
      <c r="A8717" s="6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3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/>
      <c r="N8717" s="1" t="s">
        <v>17</v>
      </c>
      <c r="O8717" s="7">
        <f t="shared" si="274"/>
        <v>1349.9436000000001</v>
      </c>
      <c r="P8717" s="1" t="str">
        <f>IF(Table1[[#This Row],[quantity]]&gt;=6,"Bulk Order","-")</f>
        <v>-</v>
      </c>
    </row>
    <row r="8718" spans="1:16" ht="14.25" customHeight="1" x14ac:dyDescent="0.3">
      <c r="A8718" s="6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3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/>
      <c r="N8718" s="1" t="s">
        <v>23</v>
      </c>
      <c r="O8718" s="7">
        <f t="shared" si="274"/>
        <v>2737.5293999999999</v>
      </c>
      <c r="P8718" s="1" t="str">
        <f>IF(Table1[[#This Row],[quantity]]&gt;=6,"Bulk Order","-")</f>
        <v>-</v>
      </c>
    </row>
    <row r="8719" spans="1:16" ht="14.25" customHeight="1" x14ac:dyDescent="0.3">
      <c r="A8719" s="6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3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/>
      <c r="N8719" s="1" t="s">
        <v>23</v>
      </c>
      <c r="O8719" s="7">
        <f t="shared" si="274"/>
        <v>2684.4106000000002</v>
      </c>
      <c r="P8719" s="1" t="str">
        <f>IF(Table1[[#This Row],[quantity]]&gt;=6,"Bulk Order","-")</f>
        <v>Bulk Order</v>
      </c>
    </row>
    <row r="8720" spans="1:16" ht="14.25" customHeight="1" x14ac:dyDescent="0.3">
      <c r="A8720" s="6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3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/>
      <c r="N8720" s="1" t="s">
        <v>48</v>
      </c>
      <c r="O8720" s="7">
        <f t="shared" si="274"/>
        <v>1989.9191999999998</v>
      </c>
      <c r="P8720" s="1" t="str">
        <f>IF(Table1[[#This Row],[quantity]]&gt;=6,"Bulk Order","-")</f>
        <v>-</v>
      </c>
    </row>
    <row r="8721" spans="1:16" ht="14.25" customHeight="1" x14ac:dyDescent="0.3">
      <c r="A8721" s="6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3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/>
      <c r="N8721" s="1" t="s">
        <v>23</v>
      </c>
      <c r="O8721" s="7">
        <f t="shared" si="274"/>
        <v>1994.962</v>
      </c>
      <c r="P8721" s="1" t="str">
        <f>IF(Table1[[#This Row],[quantity]]&gt;=6,"Bulk Order","-")</f>
        <v>Bulk Order</v>
      </c>
    </row>
    <row r="8722" spans="1:16" ht="14.25" customHeight="1" x14ac:dyDescent="0.3">
      <c r="A8722" s="6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3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/>
      <c r="N8722" s="1" t="s">
        <v>34</v>
      </c>
      <c r="O8722" s="7">
        <f t="shared" si="274"/>
        <v>3151.3748000000001</v>
      </c>
      <c r="P8722" s="1" t="str">
        <f>IF(Table1[[#This Row],[quantity]]&gt;=6,"Bulk Order","-")</f>
        <v>-</v>
      </c>
    </row>
    <row r="8723" spans="1:16" ht="14.25" customHeight="1" x14ac:dyDescent="0.3">
      <c r="A8723" s="6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3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/>
      <c r="N8723" s="1" t="s">
        <v>28</v>
      </c>
      <c r="O8723" s="7">
        <f t="shared" si="274"/>
        <v>1242.6835999999998</v>
      </c>
      <c r="P8723" s="1" t="str">
        <f>IF(Table1[[#This Row],[quantity]]&gt;=6,"Bulk Order","-")</f>
        <v>Bulk Order</v>
      </c>
    </row>
    <row r="8724" spans="1:16" ht="14.25" customHeight="1" x14ac:dyDescent="0.3">
      <c r="A8724" s="6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3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/>
      <c r="N8724" s="1" t="s">
        <v>39</v>
      </c>
      <c r="O8724" s="7">
        <f t="shared" si="274"/>
        <v>386.23290000000003</v>
      </c>
      <c r="P8724" s="1" t="str">
        <f>IF(Table1[[#This Row],[quantity]]&gt;=6,"Bulk Order","-")</f>
        <v>Bulk Order</v>
      </c>
    </row>
    <row r="8725" spans="1:16" ht="14.25" customHeight="1" x14ac:dyDescent="0.3">
      <c r="A8725" s="6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3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/>
      <c r="N8725" s="1" t="s">
        <v>28</v>
      </c>
      <c r="O8725" s="7">
        <f t="shared" si="274"/>
        <v>1134.6552000000001</v>
      </c>
      <c r="P8725" s="1" t="str">
        <f>IF(Table1[[#This Row],[quantity]]&gt;=6,"Bulk Order","-")</f>
        <v>Bulk Order</v>
      </c>
    </row>
    <row r="8726" spans="1:16" ht="14.25" customHeight="1" x14ac:dyDescent="0.3">
      <c r="A8726" s="6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3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/>
      <c r="N8726" s="1" t="s">
        <v>17</v>
      </c>
      <c r="O8726" s="7">
        <f t="shared" si="274"/>
        <v>474.70319999999998</v>
      </c>
      <c r="P8726" s="1" t="str">
        <f>IF(Table1[[#This Row],[quantity]]&gt;=6,"Bulk Order","-")</f>
        <v>Bulk Order</v>
      </c>
    </row>
    <row r="8727" spans="1:16" ht="14.25" customHeight="1" x14ac:dyDescent="0.3">
      <c r="A8727" s="6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3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/>
      <c r="N8727" s="1" t="s">
        <v>23</v>
      </c>
      <c r="O8727" s="7">
        <f t="shared" si="274"/>
        <v>4736.4674000000005</v>
      </c>
      <c r="P8727" s="1" t="str">
        <f>IF(Table1[[#This Row],[quantity]]&gt;=6,"Bulk Order","-")</f>
        <v>Bulk Order</v>
      </c>
    </row>
    <row r="8728" spans="1:16" ht="14.25" customHeight="1" x14ac:dyDescent="0.3">
      <c r="A8728" s="6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3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/>
      <c r="N8728" s="1" t="s">
        <v>48</v>
      </c>
      <c r="O8728" s="7">
        <f t="shared" si="274"/>
        <v>2109.4632000000001</v>
      </c>
      <c r="P8728" s="1" t="str">
        <f>IF(Table1[[#This Row],[quantity]]&gt;=6,"Bulk Order","-")</f>
        <v>Bulk Order</v>
      </c>
    </row>
    <row r="8729" spans="1:16" ht="14.25" customHeight="1" x14ac:dyDescent="0.3">
      <c r="A8729" s="6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3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/>
      <c r="N8729" s="1" t="s">
        <v>17</v>
      </c>
      <c r="O8729" s="7">
        <f t="shared" si="274"/>
        <v>1418.7708000000002</v>
      </c>
      <c r="P8729" s="1" t="str">
        <f>IF(Table1[[#This Row],[quantity]]&gt;=6,"Bulk Order","-")</f>
        <v>Bulk Order</v>
      </c>
    </row>
    <row r="8730" spans="1:16" ht="14.25" customHeight="1" x14ac:dyDescent="0.3">
      <c r="A8730" s="6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3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/>
      <c r="N8730" s="1" t="s">
        <v>48</v>
      </c>
      <c r="O8730" s="7">
        <f t="shared" si="274"/>
        <v>4294.9070000000002</v>
      </c>
      <c r="P8730" s="1" t="str">
        <f>IF(Table1[[#This Row],[quantity]]&gt;=6,"Bulk Order","-")</f>
        <v>-</v>
      </c>
    </row>
    <row r="8731" spans="1:16" ht="14.25" customHeight="1" x14ac:dyDescent="0.3">
      <c r="A8731" s="6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3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/>
      <c r="N8731" s="1" t="s">
        <v>39</v>
      </c>
      <c r="O8731" s="7">
        <f t="shared" si="274"/>
        <v>2436.3558000000003</v>
      </c>
      <c r="P8731" s="1" t="str">
        <f>IF(Table1[[#This Row],[quantity]]&gt;=6,"Bulk Order","-")</f>
        <v>Bulk Order</v>
      </c>
    </row>
    <row r="8732" spans="1:16" ht="14.25" customHeight="1" x14ac:dyDescent="0.3">
      <c r="A8732" s="6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3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/>
      <c r="N8732" s="1" t="s">
        <v>28</v>
      </c>
      <c r="O8732" s="7">
        <f t="shared" si="274"/>
        <v>1880.4896000000001</v>
      </c>
      <c r="P8732" s="1" t="str">
        <f>IF(Table1[[#This Row],[quantity]]&gt;=6,"Bulk Order","-")</f>
        <v>-</v>
      </c>
    </row>
    <row r="8733" spans="1:16" ht="14.25" customHeight="1" x14ac:dyDescent="0.3">
      <c r="A8733" s="6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3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/>
      <c r="N8733" s="1" t="s">
        <v>39</v>
      </c>
      <c r="O8733" s="7">
        <f t="shared" si="274"/>
        <v>2543.9728</v>
      </c>
      <c r="P8733" s="1" t="str">
        <f>IF(Table1[[#This Row],[quantity]]&gt;=6,"Bulk Order","-")</f>
        <v>Bulk Order</v>
      </c>
    </row>
    <row r="8734" spans="1:16" ht="14.25" customHeight="1" x14ac:dyDescent="0.3">
      <c r="A8734" s="6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3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/>
      <c r="N8734" s="1" t="s">
        <v>23</v>
      </c>
      <c r="O8734" s="7">
        <f t="shared" si="274"/>
        <v>277.19910000000004</v>
      </c>
      <c r="P8734" s="1" t="str">
        <f>IF(Table1[[#This Row],[quantity]]&gt;=6,"Bulk Order","-")</f>
        <v>-</v>
      </c>
    </row>
    <row r="8735" spans="1:16" ht="14.25" customHeight="1" x14ac:dyDescent="0.3">
      <c r="A8735" s="6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3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/>
      <c r="N8735" s="1" t="s">
        <v>17</v>
      </c>
      <c r="O8735" s="7">
        <f t="shared" si="274"/>
        <v>3196.8144000000002</v>
      </c>
      <c r="P8735" s="1" t="str">
        <f>IF(Table1[[#This Row],[quantity]]&gt;=6,"Bulk Order","-")</f>
        <v>Bulk Order</v>
      </c>
    </row>
    <row r="8736" spans="1:16" ht="14.25" customHeight="1" x14ac:dyDescent="0.3">
      <c r="A8736" s="6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3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/>
      <c r="N8736" s="1" t="s">
        <v>34</v>
      </c>
      <c r="O8736" s="7">
        <f t="shared" si="274"/>
        <v>924.46019999999999</v>
      </c>
      <c r="P8736" s="1" t="str">
        <f>IF(Table1[[#This Row],[quantity]]&gt;=6,"Bulk Order","-")</f>
        <v>-</v>
      </c>
    </row>
    <row r="8737" spans="1:16" ht="14.25" customHeight="1" x14ac:dyDescent="0.3">
      <c r="A8737" s="6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3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/>
      <c r="N8737" s="1" t="s">
        <v>48</v>
      </c>
      <c r="O8737" s="7">
        <f t="shared" si="274"/>
        <v>1491.932</v>
      </c>
      <c r="P8737" s="1" t="str">
        <f>IF(Table1[[#This Row],[quantity]]&gt;=6,"Bulk Order","-")</f>
        <v>-</v>
      </c>
    </row>
    <row r="8738" spans="1:16" ht="14.25" customHeight="1" x14ac:dyDescent="0.3">
      <c r="A8738" s="6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3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/>
      <c r="N8738" s="1" t="s">
        <v>34</v>
      </c>
      <c r="O8738" s="7">
        <f t="shared" si="274"/>
        <v>710.73500000000001</v>
      </c>
      <c r="P8738" s="1" t="str">
        <f>IF(Table1[[#This Row],[quantity]]&gt;=6,"Bulk Order","-")</f>
        <v>-</v>
      </c>
    </row>
    <row r="8739" spans="1:16" ht="14.25" customHeight="1" x14ac:dyDescent="0.3">
      <c r="A8739" s="6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3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/>
      <c r="N8739" s="1" t="s">
        <v>39</v>
      </c>
      <c r="O8739" s="7">
        <f t="shared" si="274"/>
        <v>3250.8432000000003</v>
      </c>
      <c r="P8739" s="1" t="str">
        <f>IF(Table1[[#This Row],[quantity]]&gt;=6,"Bulk Order","-")</f>
        <v>Bulk Order</v>
      </c>
    </row>
    <row r="8740" spans="1:16" ht="14.25" customHeight="1" x14ac:dyDescent="0.3">
      <c r="A8740" s="6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3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/>
      <c r="N8740" s="1" t="s">
        <v>48</v>
      </c>
      <c r="O8740" s="7">
        <f t="shared" si="274"/>
        <v>374.92759999999998</v>
      </c>
      <c r="P8740" s="1" t="str">
        <f>IF(Table1[[#This Row],[quantity]]&gt;=6,"Bulk Order","-")</f>
        <v>Bulk Order</v>
      </c>
    </row>
    <row r="8741" spans="1:16" ht="14.25" customHeight="1" x14ac:dyDescent="0.3">
      <c r="A8741" s="6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3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/>
      <c r="N8741" s="1" t="s">
        <v>17</v>
      </c>
      <c r="O8741" s="7">
        <f t="shared" si="274"/>
        <v>1282.4448</v>
      </c>
      <c r="P8741" s="1" t="str">
        <f>IF(Table1[[#This Row],[quantity]]&gt;=6,"Bulk Order","-")</f>
        <v>Bulk Order</v>
      </c>
    </row>
    <row r="8742" spans="1:16" ht="14.25" customHeight="1" x14ac:dyDescent="0.3">
      <c r="A8742" s="6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3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/>
      <c r="N8742" s="1" t="s">
        <v>17</v>
      </c>
      <c r="O8742" s="7">
        <f t="shared" si="274"/>
        <v>2105.7028</v>
      </c>
      <c r="P8742" s="1" t="str">
        <f>IF(Table1[[#This Row],[quantity]]&gt;=6,"Bulk Order","-")</f>
        <v>-</v>
      </c>
    </row>
    <row r="8743" spans="1:16" ht="14.25" customHeight="1" x14ac:dyDescent="0.3">
      <c r="A8743" s="6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3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/>
      <c r="N8743" s="1" t="s">
        <v>28</v>
      </c>
      <c r="O8743" s="7">
        <f t="shared" si="274"/>
        <v>2617.86</v>
      </c>
      <c r="P8743" s="1" t="str">
        <f>IF(Table1[[#This Row],[quantity]]&gt;=6,"Bulk Order","-")</f>
        <v>Bulk Order</v>
      </c>
    </row>
    <row r="8744" spans="1:16" ht="14.25" customHeight="1" x14ac:dyDescent="0.3">
      <c r="A8744" s="6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3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/>
      <c r="N8744" s="1" t="s">
        <v>17</v>
      </c>
      <c r="O8744" s="7">
        <f t="shared" si="274"/>
        <v>1971.5576000000001</v>
      </c>
      <c r="P8744" s="1" t="str">
        <f>IF(Table1[[#This Row],[quantity]]&gt;=6,"Bulk Order","-")</f>
        <v>-</v>
      </c>
    </row>
    <row r="8745" spans="1:16" ht="14.25" customHeight="1" x14ac:dyDescent="0.3">
      <c r="A8745" s="6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3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/>
      <c r="N8745" s="1" t="s">
        <v>39</v>
      </c>
      <c r="O8745" s="7">
        <f t="shared" si="274"/>
        <v>2299.2731999999996</v>
      </c>
      <c r="P8745" s="1" t="str">
        <f>IF(Table1[[#This Row],[quantity]]&gt;=6,"Bulk Order","-")</f>
        <v>-</v>
      </c>
    </row>
    <row r="8746" spans="1:16" ht="14.25" customHeight="1" x14ac:dyDescent="0.3">
      <c r="A8746" s="6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3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/>
      <c r="N8746" s="1" t="s">
        <v>28</v>
      </c>
      <c r="O8746" s="7">
        <f t="shared" si="274"/>
        <v>3069.5280000000002</v>
      </c>
      <c r="P8746" s="1" t="str">
        <f>IF(Table1[[#This Row],[quantity]]&gt;=6,"Bulk Order","-")</f>
        <v>-</v>
      </c>
    </row>
    <row r="8747" spans="1:16" ht="14.25" customHeight="1" x14ac:dyDescent="0.3">
      <c r="A8747" s="6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3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/>
      <c r="N8747" s="1" t="s">
        <v>28</v>
      </c>
      <c r="O8747" s="7">
        <f t="shared" si="274"/>
        <v>960.96769999999992</v>
      </c>
      <c r="P8747" s="1" t="str">
        <f>IF(Table1[[#This Row],[quantity]]&gt;=6,"Bulk Order","-")</f>
        <v>-</v>
      </c>
    </row>
    <row r="8748" spans="1:16" ht="14.25" customHeight="1" x14ac:dyDescent="0.3">
      <c r="A8748" s="6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3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/>
      <c r="N8748" s="1" t="s">
        <v>39</v>
      </c>
      <c r="O8748" s="7">
        <f t="shared" si="274"/>
        <v>957.74</v>
      </c>
      <c r="P8748" s="1" t="str">
        <f>IF(Table1[[#This Row],[quantity]]&gt;=6,"Bulk Order","-")</f>
        <v>Bulk Order</v>
      </c>
    </row>
    <row r="8749" spans="1:16" ht="14.25" customHeight="1" x14ac:dyDescent="0.3">
      <c r="A8749" s="6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3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/>
      <c r="N8749" s="1" t="s">
        <v>39</v>
      </c>
      <c r="O8749" s="7">
        <f t="shared" si="274"/>
        <v>1597.2876000000001</v>
      </c>
      <c r="P8749" s="1" t="str">
        <f>IF(Table1[[#This Row],[quantity]]&gt;=6,"Bulk Order","-")</f>
        <v>Bulk Order</v>
      </c>
    </row>
    <row r="8750" spans="1:16" ht="14.25" customHeight="1" x14ac:dyDescent="0.3">
      <c r="A8750" s="6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3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/>
      <c r="N8750" s="1" t="s">
        <v>17</v>
      </c>
      <c r="O8750" s="7">
        <f t="shared" si="274"/>
        <v>4544.4294999999993</v>
      </c>
      <c r="P8750" s="1" t="str">
        <f>IF(Table1[[#This Row],[quantity]]&gt;=6,"Bulk Order","-")</f>
        <v>-</v>
      </c>
    </row>
    <row r="8751" spans="1:16" ht="14.25" customHeight="1" x14ac:dyDescent="0.3">
      <c r="A8751" s="6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3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/>
      <c r="N8751" s="1" t="s">
        <v>17</v>
      </c>
      <c r="O8751" s="7">
        <f t="shared" si="274"/>
        <v>1537.1098999999999</v>
      </c>
      <c r="P8751" s="1" t="str">
        <f>IF(Table1[[#This Row],[quantity]]&gt;=6,"Bulk Order","-")</f>
        <v>-</v>
      </c>
    </row>
    <row r="8752" spans="1:16" ht="14.25" customHeight="1" x14ac:dyDescent="0.3">
      <c r="A8752" s="6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3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/>
      <c r="N8752" s="1" t="s">
        <v>48</v>
      </c>
      <c r="O8752" s="7">
        <f t="shared" si="274"/>
        <v>664.80960000000005</v>
      </c>
      <c r="P8752" s="1" t="str">
        <f>IF(Table1[[#This Row],[quantity]]&gt;=6,"Bulk Order","-")</f>
        <v>-</v>
      </c>
    </row>
    <row r="8753" spans="1:16" ht="14.25" customHeight="1" x14ac:dyDescent="0.3">
      <c r="A8753" s="6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3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/>
      <c r="N8753" s="1" t="s">
        <v>28</v>
      </c>
      <c r="O8753" s="7">
        <f t="shared" si="274"/>
        <v>2270.9278999999997</v>
      </c>
      <c r="P8753" s="1" t="str">
        <f>IF(Table1[[#This Row],[quantity]]&gt;=6,"Bulk Order","-")</f>
        <v>-</v>
      </c>
    </row>
    <row r="8754" spans="1:16" ht="14.25" customHeight="1" x14ac:dyDescent="0.3">
      <c r="A8754" s="6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3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/>
      <c r="N8754" s="1" t="s">
        <v>17</v>
      </c>
      <c r="O8754" s="7">
        <f t="shared" si="274"/>
        <v>1316.1660000000002</v>
      </c>
      <c r="P8754" s="1" t="str">
        <f>IF(Table1[[#This Row],[quantity]]&gt;=6,"Bulk Order","-")</f>
        <v>-</v>
      </c>
    </row>
    <row r="8755" spans="1:16" ht="14.25" customHeight="1" x14ac:dyDescent="0.3">
      <c r="A8755" s="6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3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/>
      <c r="N8755" s="1" t="s">
        <v>28</v>
      </c>
      <c r="O8755" s="7">
        <f t="shared" si="274"/>
        <v>1285.6283000000001</v>
      </c>
      <c r="P8755" s="1" t="str">
        <f>IF(Table1[[#This Row],[quantity]]&gt;=6,"Bulk Order","-")</f>
        <v>-</v>
      </c>
    </row>
    <row r="8756" spans="1:16" ht="14.25" customHeight="1" x14ac:dyDescent="0.3">
      <c r="A8756" s="6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3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/>
      <c r="N8756" s="1" t="s">
        <v>28</v>
      </c>
      <c r="O8756" s="7">
        <f t="shared" si="274"/>
        <v>2378.7455999999997</v>
      </c>
      <c r="P8756" s="1" t="str">
        <f>IF(Table1[[#This Row],[quantity]]&gt;=6,"Bulk Order","-")</f>
        <v>-</v>
      </c>
    </row>
    <row r="8757" spans="1:16" ht="14.25" customHeight="1" x14ac:dyDescent="0.3">
      <c r="A8757" s="6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3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/>
      <c r="N8757" s="1" t="s">
        <v>34</v>
      </c>
      <c r="O8757" s="7">
        <f t="shared" si="274"/>
        <v>998.81280000000004</v>
      </c>
      <c r="P8757" s="1" t="str">
        <f>IF(Table1[[#This Row],[quantity]]&gt;=6,"Bulk Order","-")</f>
        <v>-</v>
      </c>
    </row>
    <row r="8758" spans="1:16" ht="14.25" customHeight="1" x14ac:dyDescent="0.3">
      <c r="A8758" s="6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3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/>
      <c r="N8758" s="1" t="s">
        <v>48</v>
      </c>
      <c r="O8758" s="7">
        <f t="shared" si="274"/>
        <v>2306.4695999999999</v>
      </c>
      <c r="P8758" s="1" t="str">
        <f>IF(Table1[[#This Row],[quantity]]&gt;=6,"Bulk Order","-")</f>
        <v>-</v>
      </c>
    </row>
    <row r="8759" spans="1:16" ht="14.25" customHeight="1" x14ac:dyDescent="0.3">
      <c r="A8759" s="6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3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/>
      <c r="N8759" s="1" t="s">
        <v>34</v>
      </c>
      <c r="O8759" s="7">
        <f t="shared" si="274"/>
        <v>1657.1999999999998</v>
      </c>
      <c r="P8759" s="1" t="str">
        <f>IF(Table1[[#This Row],[quantity]]&gt;=6,"Bulk Order","-")</f>
        <v>-</v>
      </c>
    </row>
    <row r="8760" spans="1:16" ht="14.25" customHeight="1" x14ac:dyDescent="0.3">
      <c r="A8760" s="6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3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/>
      <c r="N8760" s="1" t="s">
        <v>23</v>
      </c>
      <c r="O8760" s="7">
        <f t="shared" si="274"/>
        <v>881.87760000000003</v>
      </c>
      <c r="P8760" s="1" t="str">
        <f>IF(Table1[[#This Row],[quantity]]&gt;=6,"Bulk Order","-")</f>
        <v>-</v>
      </c>
    </row>
    <row r="8761" spans="1:16" ht="14.25" customHeight="1" x14ac:dyDescent="0.3">
      <c r="A8761" s="6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3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/>
      <c r="N8761" s="1" t="s">
        <v>48</v>
      </c>
      <c r="O8761" s="7">
        <f t="shared" si="274"/>
        <v>4403.8383000000003</v>
      </c>
      <c r="P8761" s="1" t="str">
        <f>IF(Table1[[#This Row],[quantity]]&gt;=6,"Bulk Order","-")</f>
        <v>Bulk Order</v>
      </c>
    </row>
    <row r="8762" spans="1:16" ht="14.25" customHeight="1" x14ac:dyDescent="0.3">
      <c r="A8762" s="6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3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/>
      <c r="N8762" s="1" t="s">
        <v>34</v>
      </c>
      <c r="O8762" s="7">
        <f t="shared" si="274"/>
        <v>1689.6</v>
      </c>
      <c r="P8762" s="1" t="str">
        <f>IF(Table1[[#This Row],[quantity]]&gt;=6,"Bulk Order","-")</f>
        <v>Bulk Order</v>
      </c>
    </row>
    <row r="8763" spans="1:16" ht="14.25" customHeight="1" x14ac:dyDescent="0.3">
      <c r="A8763" s="6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3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/>
      <c r="N8763" s="1" t="s">
        <v>23</v>
      </c>
      <c r="O8763" s="7">
        <f t="shared" si="274"/>
        <v>1676.5946999999999</v>
      </c>
      <c r="P8763" s="1" t="str">
        <f>IF(Table1[[#This Row],[quantity]]&gt;=6,"Bulk Order","-")</f>
        <v>Bulk Order</v>
      </c>
    </row>
    <row r="8764" spans="1:16" ht="14.25" customHeight="1" x14ac:dyDescent="0.3">
      <c r="A8764" s="6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3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/>
      <c r="N8764" s="1" t="s">
        <v>34</v>
      </c>
      <c r="O8764" s="7">
        <f t="shared" si="274"/>
        <v>3973.1783</v>
      </c>
      <c r="P8764" s="1" t="str">
        <f>IF(Table1[[#This Row],[quantity]]&gt;=6,"Bulk Order","-")</f>
        <v>Bulk Order</v>
      </c>
    </row>
    <row r="8765" spans="1:16" ht="14.25" customHeight="1" x14ac:dyDescent="0.3">
      <c r="A8765" s="6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3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/>
      <c r="N8765" s="1" t="s">
        <v>28</v>
      </c>
      <c r="O8765" s="7">
        <f t="shared" si="274"/>
        <v>637.10969999999998</v>
      </c>
      <c r="P8765" s="1" t="str">
        <f>IF(Table1[[#This Row],[quantity]]&gt;=6,"Bulk Order","-")</f>
        <v>Bulk Order</v>
      </c>
    </row>
    <row r="8766" spans="1:16" ht="14.25" customHeight="1" x14ac:dyDescent="0.3">
      <c r="A8766" s="6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3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/>
      <c r="N8766" s="1" t="s">
        <v>28</v>
      </c>
      <c r="O8766" s="7">
        <f t="shared" si="274"/>
        <v>371.42860000000002</v>
      </c>
      <c r="P8766" s="1" t="str">
        <f>IF(Table1[[#This Row],[quantity]]&gt;=6,"Bulk Order","-")</f>
        <v>Bulk Order</v>
      </c>
    </row>
    <row r="8767" spans="1:16" ht="14.25" customHeight="1" x14ac:dyDescent="0.3">
      <c r="A8767" s="6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3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/>
      <c r="N8767" s="1" t="s">
        <v>34</v>
      </c>
      <c r="O8767" s="7">
        <f t="shared" si="274"/>
        <v>1203.0687</v>
      </c>
      <c r="P8767" s="1" t="str">
        <f>IF(Table1[[#This Row],[quantity]]&gt;=6,"Bulk Order","-")</f>
        <v>-</v>
      </c>
    </row>
    <row r="8768" spans="1:16" ht="14.25" customHeight="1" x14ac:dyDescent="0.3">
      <c r="A8768" s="6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3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/>
      <c r="N8768" s="1" t="s">
        <v>39</v>
      </c>
      <c r="O8768" s="7">
        <f t="shared" si="274"/>
        <v>1739.4316000000001</v>
      </c>
      <c r="P8768" s="1" t="str">
        <f>IF(Table1[[#This Row],[quantity]]&gt;=6,"Bulk Order","-")</f>
        <v>-</v>
      </c>
    </row>
    <row r="8769" spans="1:16" ht="14.25" customHeight="1" x14ac:dyDescent="0.3">
      <c r="A8769" s="6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3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/>
      <c r="N8769" s="1" t="s">
        <v>23</v>
      </c>
      <c r="O8769" s="7">
        <f t="shared" si="274"/>
        <v>1705.4402</v>
      </c>
      <c r="P8769" s="1" t="str">
        <f>IF(Table1[[#This Row],[quantity]]&gt;=6,"Bulk Order","-")</f>
        <v>Bulk Order</v>
      </c>
    </row>
    <row r="8770" spans="1:16" ht="14.25" customHeight="1" x14ac:dyDescent="0.3">
      <c r="A8770" s="6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3"/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/>
      <c r="N8770" s="1" t="s">
        <v>34</v>
      </c>
      <c r="O8770" s="7">
        <f t="shared" si="274"/>
        <v>1756.6944000000001</v>
      </c>
      <c r="P8770" s="1" t="str">
        <f>IF(Table1[[#This Row],[quantity]]&gt;=6,"Bulk Order","-")</f>
        <v>Bulk Order</v>
      </c>
    </row>
    <row r="8771" spans="1:16" ht="14.25" customHeight="1" x14ac:dyDescent="0.3">
      <c r="A8771" s="6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ref="F8771:F8834" si="275">D8771*E8771</f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/>
      <c r="N8771" s="1" t="s">
        <v>48</v>
      </c>
      <c r="O8771" s="7">
        <f t="shared" ref="O8771:O8834" si="276">D8771-F8771</f>
        <v>882.78</v>
      </c>
      <c r="P8771" s="1" t="str">
        <f>IF(Table1[[#This Row],[quantity]]&gt;=6,"Bulk Order","-")</f>
        <v>Bulk Order</v>
      </c>
    </row>
    <row r="8772" spans="1:16" ht="14.25" customHeight="1" x14ac:dyDescent="0.3">
      <c r="A8772" s="6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5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/>
      <c r="N8772" s="1" t="s">
        <v>39</v>
      </c>
      <c r="O8772" s="7">
        <f t="shared" si="276"/>
        <v>731.98829999999998</v>
      </c>
      <c r="P8772" s="1" t="str">
        <f>IF(Table1[[#This Row],[quantity]]&gt;=6,"Bulk Order","-")</f>
        <v>Bulk Order</v>
      </c>
    </row>
    <row r="8773" spans="1:16" ht="14.25" customHeight="1" x14ac:dyDescent="0.3">
      <c r="A8773" s="6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5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/>
      <c r="N8773" s="1" t="s">
        <v>39</v>
      </c>
      <c r="O8773" s="7">
        <f t="shared" si="276"/>
        <v>1807.6590000000001</v>
      </c>
      <c r="P8773" s="1" t="str">
        <f>IF(Table1[[#This Row],[quantity]]&gt;=6,"Bulk Order","-")</f>
        <v>-</v>
      </c>
    </row>
    <row r="8774" spans="1:16" ht="14.25" customHeight="1" x14ac:dyDescent="0.3">
      <c r="A8774" s="6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5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/>
      <c r="N8774" s="1" t="s">
        <v>23</v>
      </c>
      <c r="O8774" s="7">
        <f t="shared" si="276"/>
        <v>919.58370000000002</v>
      </c>
      <c r="P8774" s="1" t="str">
        <f>IF(Table1[[#This Row],[quantity]]&gt;=6,"Bulk Order","-")</f>
        <v>-</v>
      </c>
    </row>
    <row r="8775" spans="1:16" ht="14.25" customHeight="1" x14ac:dyDescent="0.3">
      <c r="A8775" s="6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5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/>
      <c r="N8775" s="1" t="s">
        <v>23</v>
      </c>
      <c r="O8775" s="7">
        <f t="shared" si="276"/>
        <v>1541.9353999999998</v>
      </c>
      <c r="P8775" s="1" t="str">
        <f>IF(Table1[[#This Row],[quantity]]&gt;=6,"Bulk Order","-")</f>
        <v>-</v>
      </c>
    </row>
    <row r="8776" spans="1:16" ht="14.25" customHeight="1" x14ac:dyDescent="0.3">
      <c r="A8776" s="6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5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/>
      <c r="N8776" s="1" t="s">
        <v>34</v>
      </c>
      <c r="O8776" s="7">
        <f t="shared" si="276"/>
        <v>1540.1641</v>
      </c>
      <c r="P8776" s="1" t="str">
        <f>IF(Table1[[#This Row],[quantity]]&gt;=6,"Bulk Order","-")</f>
        <v>Bulk Order</v>
      </c>
    </row>
    <row r="8777" spans="1:16" ht="14.25" customHeight="1" x14ac:dyDescent="0.3">
      <c r="A8777" s="6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5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/>
      <c r="N8777" s="1" t="s">
        <v>48</v>
      </c>
      <c r="O8777" s="7">
        <f t="shared" si="276"/>
        <v>3458.3319000000001</v>
      </c>
      <c r="P8777" s="1" t="str">
        <f>IF(Table1[[#This Row],[quantity]]&gt;=6,"Bulk Order","-")</f>
        <v>Bulk Order</v>
      </c>
    </row>
    <row r="8778" spans="1:16" ht="14.25" customHeight="1" x14ac:dyDescent="0.3">
      <c r="A8778" s="6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5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/>
      <c r="N8778" s="1" t="s">
        <v>48</v>
      </c>
      <c r="O8778" s="7">
        <f t="shared" si="276"/>
        <v>437.38159999999999</v>
      </c>
      <c r="P8778" s="1" t="str">
        <f>IF(Table1[[#This Row],[quantity]]&gt;=6,"Bulk Order","-")</f>
        <v>-</v>
      </c>
    </row>
    <row r="8779" spans="1:16" ht="14.25" customHeight="1" x14ac:dyDescent="0.3">
      <c r="A8779" s="6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5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/>
      <c r="N8779" s="1" t="s">
        <v>23</v>
      </c>
      <c r="O8779" s="7">
        <f t="shared" si="276"/>
        <v>1672.7813000000001</v>
      </c>
      <c r="P8779" s="1" t="str">
        <f>IF(Table1[[#This Row],[quantity]]&gt;=6,"Bulk Order","-")</f>
        <v>-</v>
      </c>
    </row>
    <row r="8780" spans="1:16" ht="14.25" customHeight="1" x14ac:dyDescent="0.3">
      <c r="A8780" s="6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5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/>
      <c r="N8780" s="1" t="s">
        <v>17</v>
      </c>
      <c r="O8780" s="7">
        <f t="shared" si="276"/>
        <v>1143.3688</v>
      </c>
      <c r="P8780" s="1" t="str">
        <f>IF(Table1[[#This Row],[quantity]]&gt;=6,"Bulk Order","-")</f>
        <v>Bulk Order</v>
      </c>
    </row>
    <row r="8781" spans="1:16" ht="14.25" customHeight="1" x14ac:dyDescent="0.3">
      <c r="A8781" s="6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5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/>
      <c r="N8781" s="1" t="s">
        <v>23</v>
      </c>
      <c r="O8781" s="7">
        <f t="shared" si="276"/>
        <v>2110.7777999999998</v>
      </c>
      <c r="P8781" s="1" t="str">
        <f>IF(Table1[[#This Row],[quantity]]&gt;=6,"Bulk Order","-")</f>
        <v>-</v>
      </c>
    </row>
    <row r="8782" spans="1:16" ht="14.25" customHeight="1" x14ac:dyDescent="0.3">
      <c r="A8782" s="6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5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/>
      <c r="N8782" s="1" t="s">
        <v>34</v>
      </c>
      <c r="O8782" s="7">
        <f t="shared" si="276"/>
        <v>3203.1365999999998</v>
      </c>
      <c r="P8782" s="1" t="str">
        <f>IF(Table1[[#This Row],[quantity]]&gt;=6,"Bulk Order","-")</f>
        <v>Bulk Order</v>
      </c>
    </row>
    <row r="8783" spans="1:16" ht="14.25" customHeight="1" x14ac:dyDescent="0.3">
      <c r="A8783" s="6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5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/>
      <c r="N8783" s="1" t="s">
        <v>17</v>
      </c>
      <c r="O8783" s="7">
        <f t="shared" si="276"/>
        <v>4180.8112000000001</v>
      </c>
      <c r="P8783" s="1" t="str">
        <f>IF(Table1[[#This Row],[quantity]]&gt;=6,"Bulk Order","-")</f>
        <v>-</v>
      </c>
    </row>
    <row r="8784" spans="1:16" ht="14.25" customHeight="1" x14ac:dyDescent="0.3">
      <c r="A8784" s="6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5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/>
      <c r="N8784" s="1" t="s">
        <v>48</v>
      </c>
      <c r="O8784" s="7">
        <f t="shared" si="276"/>
        <v>1182.2898</v>
      </c>
      <c r="P8784" s="1" t="str">
        <f>IF(Table1[[#This Row],[quantity]]&gt;=6,"Bulk Order","-")</f>
        <v>-</v>
      </c>
    </row>
    <row r="8785" spans="1:16" ht="14.25" customHeight="1" x14ac:dyDescent="0.3">
      <c r="A8785" s="6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5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/>
      <c r="N8785" s="1" t="s">
        <v>34</v>
      </c>
      <c r="O8785" s="7">
        <f t="shared" si="276"/>
        <v>796.40499999999997</v>
      </c>
      <c r="P8785" s="1" t="str">
        <f>IF(Table1[[#This Row],[quantity]]&gt;=6,"Bulk Order","-")</f>
        <v>-</v>
      </c>
    </row>
    <row r="8786" spans="1:16" ht="14.25" customHeight="1" x14ac:dyDescent="0.3">
      <c r="A8786" s="6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5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/>
      <c r="N8786" s="1" t="s">
        <v>28</v>
      </c>
      <c r="O8786" s="7">
        <f t="shared" si="276"/>
        <v>1748.5852</v>
      </c>
      <c r="P8786" s="1" t="str">
        <f>IF(Table1[[#This Row],[quantity]]&gt;=6,"Bulk Order","-")</f>
        <v>Bulk Order</v>
      </c>
    </row>
    <row r="8787" spans="1:16" ht="14.25" customHeight="1" x14ac:dyDescent="0.3">
      <c r="A8787" s="6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5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/>
      <c r="N8787" s="1" t="s">
        <v>28</v>
      </c>
      <c r="O8787" s="7">
        <f t="shared" si="276"/>
        <v>1446.2792999999999</v>
      </c>
      <c r="P8787" s="1" t="str">
        <f>IF(Table1[[#This Row],[quantity]]&gt;=6,"Bulk Order","-")</f>
        <v>-</v>
      </c>
    </row>
    <row r="8788" spans="1:16" ht="14.25" customHeight="1" x14ac:dyDescent="0.3">
      <c r="A8788" s="6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5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/>
      <c r="N8788" s="1" t="s">
        <v>17</v>
      </c>
      <c r="O8788" s="7">
        <f t="shared" si="276"/>
        <v>2608.1063999999997</v>
      </c>
      <c r="P8788" s="1" t="str">
        <f>IF(Table1[[#This Row],[quantity]]&gt;=6,"Bulk Order","-")</f>
        <v>-</v>
      </c>
    </row>
    <row r="8789" spans="1:16" ht="14.25" customHeight="1" x14ac:dyDescent="0.3">
      <c r="A8789" s="6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5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/>
      <c r="N8789" s="1" t="s">
        <v>34</v>
      </c>
      <c r="O8789" s="7">
        <f t="shared" si="276"/>
        <v>1054.78</v>
      </c>
      <c r="P8789" s="1" t="str">
        <f>IF(Table1[[#This Row],[quantity]]&gt;=6,"Bulk Order","-")</f>
        <v>-</v>
      </c>
    </row>
    <row r="8790" spans="1:16" ht="14.25" customHeight="1" x14ac:dyDescent="0.3">
      <c r="A8790" s="6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5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/>
      <c r="N8790" s="1" t="s">
        <v>39</v>
      </c>
      <c r="O8790" s="7">
        <f t="shared" si="276"/>
        <v>1697.0505000000001</v>
      </c>
      <c r="P8790" s="1" t="str">
        <f>IF(Table1[[#This Row],[quantity]]&gt;=6,"Bulk Order","-")</f>
        <v>Bulk Order</v>
      </c>
    </row>
    <row r="8791" spans="1:16" ht="14.25" customHeight="1" x14ac:dyDescent="0.3">
      <c r="A8791" s="6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5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/>
      <c r="N8791" s="1" t="s">
        <v>28</v>
      </c>
      <c r="O8791" s="7">
        <f t="shared" si="276"/>
        <v>2692.4992000000002</v>
      </c>
      <c r="P8791" s="1" t="str">
        <f>IF(Table1[[#This Row],[quantity]]&gt;=6,"Bulk Order","-")</f>
        <v>-</v>
      </c>
    </row>
    <row r="8792" spans="1:16" ht="14.25" customHeight="1" x14ac:dyDescent="0.3">
      <c r="A8792" s="6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5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/>
      <c r="N8792" s="1" t="s">
        <v>34</v>
      </c>
      <c r="O8792" s="7">
        <f t="shared" si="276"/>
        <v>1383.2852</v>
      </c>
      <c r="P8792" s="1" t="str">
        <f>IF(Table1[[#This Row],[quantity]]&gt;=6,"Bulk Order","-")</f>
        <v>Bulk Order</v>
      </c>
    </row>
    <row r="8793" spans="1:16" ht="14.25" customHeight="1" x14ac:dyDescent="0.3">
      <c r="A8793" s="6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5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/>
      <c r="N8793" s="1" t="s">
        <v>28</v>
      </c>
      <c r="O8793" s="7">
        <f t="shared" si="276"/>
        <v>1810.8828000000003</v>
      </c>
      <c r="P8793" s="1" t="str">
        <f>IF(Table1[[#This Row],[quantity]]&gt;=6,"Bulk Order","-")</f>
        <v>-</v>
      </c>
    </row>
    <row r="8794" spans="1:16" ht="14.25" customHeight="1" x14ac:dyDescent="0.3">
      <c r="A8794" s="6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5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/>
      <c r="N8794" s="1" t="s">
        <v>34</v>
      </c>
      <c r="O8794" s="7">
        <f t="shared" si="276"/>
        <v>425.82850000000002</v>
      </c>
      <c r="P8794" s="1" t="str">
        <f>IF(Table1[[#This Row],[quantity]]&gt;=6,"Bulk Order","-")</f>
        <v>-</v>
      </c>
    </row>
    <row r="8795" spans="1:16" ht="14.25" customHeight="1" x14ac:dyDescent="0.3">
      <c r="A8795" s="6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5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/>
      <c r="N8795" s="1" t="s">
        <v>34</v>
      </c>
      <c r="O8795" s="7">
        <f t="shared" si="276"/>
        <v>583.61519999999996</v>
      </c>
      <c r="P8795" s="1" t="str">
        <f>IF(Table1[[#This Row],[quantity]]&gt;=6,"Bulk Order","-")</f>
        <v>Bulk Order</v>
      </c>
    </row>
    <row r="8796" spans="1:16" ht="14.25" customHeight="1" x14ac:dyDescent="0.3">
      <c r="A8796" s="6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5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/>
      <c r="N8796" s="1" t="s">
        <v>17</v>
      </c>
      <c r="O8796" s="7">
        <f t="shared" si="276"/>
        <v>459.99540000000002</v>
      </c>
      <c r="P8796" s="1" t="str">
        <f>IF(Table1[[#This Row],[quantity]]&gt;=6,"Bulk Order","-")</f>
        <v>Bulk Order</v>
      </c>
    </row>
    <row r="8797" spans="1:16" ht="14.25" customHeight="1" x14ac:dyDescent="0.3">
      <c r="A8797" s="6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5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/>
      <c r="N8797" s="1" t="s">
        <v>48</v>
      </c>
      <c r="O8797" s="7">
        <f t="shared" si="276"/>
        <v>732.06259999999997</v>
      </c>
      <c r="P8797" s="1" t="str">
        <f>IF(Table1[[#This Row],[quantity]]&gt;=6,"Bulk Order","-")</f>
        <v>-</v>
      </c>
    </row>
    <row r="8798" spans="1:16" ht="14.25" customHeight="1" x14ac:dyDescent="0.3">
      <c r="A8798" s="6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5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/>
      <c r="N8798" s="1" t="s">
        <v>48</v>
      </c>
      <c r="O8798" s="7">
        <f t="shared" si="276"/>
        <v>1112.8416</v>
      </c>
      <c r="P8798" s="1" t="str">
        <f>IF(Table1[[#This Row],[quantity]]&gt;=6,"Bulk Order","-")</f>
        <v>Bulk Order</v>
      </c>
    </row>
    <row r="8799" spans="1:16" ht="14.25" customHeight="1" x14ac:dyDescent="0.3">
      <c r="A8799" s="6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5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/>
      <c r="N8799" s="1" t="s">
        <v>34</v>
      </c>
      <c r="O8799" s="7">
        <f t="shared" si="276"/>
        <v>2143.4025000000001</v>
      </c>
      <c r="P8799" s="1" t="str">
        <f>IF(Table1[[#This Row],[quantity]]&gt;=6,"Bulk Order","-")</f>
        <v>Bulk Order</v>
      </c>
    </row>
    <row r="8800" spans="1:16" ht="14.25" customHeight="1" x14ac:dyDescent="0.3">
      <c r="A8800" s="6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5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/>
      <c r="N8800" s="1" t="s">
        <v>34</v>
      </c>
      <c r="O8800" s="7">
        <f t="shared" si="276"/>
        <v>3781.0654</v>
      </c>
      <c r="P8800" s="1" t="str">
        <f>IF(Table1[[#This Row],[quantity]]&gt;=6,"Bulk Order","-")</f>
        <v>-</v>
      </c>
    </row>
    <row r="8801" spans="1:16" ht="14.25" customHeight="1" x14ac:dyDescent="0.3">
      <c r="A8801" s="6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5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/>
      <c r="N8801" s="1" t="s">
        <v>28</v>
      </c>
      <c r="O8801" s="7">
        <f t="shared" si="276"/>
        <v>404.096</v>
      </c>
      <c r="P8801" s="1" t="str">
        <f>IF(Table1[[#This Row],[quantity]]&gt;=6,"Bulk Order","-")</f>
        <v>-</v>
      </c>
    </row>
    <row r="8802" spans="1:16" ht="14.25" customHeight="1" x14ac:dyDescent="0.3">
      <c r="A8802" s="6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5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/>
      <c r="N8802" s="1" t="s">
        <v>34</v>
      </c>
      <c r="O8802" s="7">
        <f t="shared" si="276"/>
        <v>2356.0577999999996</v>
      </c>
      <c r="P8802" s="1" t="str">
        <f>IF(Table1[[#This Row],[quantity]]&gt;=6,"Bulk Order","-")</f>
        <v>-</v>
      </c>
    </row>
    <row r="8803" spans="1:16" ht="14.25" customHeight="1" x14ac:dyDescent="0.3">
      <c r="A8803" s="6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5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/>
      <c r="N8803" s="1" t="s">
        <v>34</v>
      </c>
      <c r="O8803" s="7">
        <f t="shared" si="276"/>
        <v>4102.4307000000008</v>
      </c>
      <c r="P8803" s="1" t="str">
        <f>IF(Table1[[#This Row],[quantity]]&gt;=6,"Bulk Order","-")</f>
        <v>Bulk Order</v>
      </c>
    </row>
    <row r="8804" spans="1:16" ht="14.25" customHeight="1" x14ac:dyDescent="0.3">
      <c r="A8804" s="6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5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/>
      <c r="N8804" s="1" t="s">
        <v>48</v>
      </c>
      <c r="O8804" s="7">
        <f t="shared" si="276"/>
        <v>3590.9159999999997</v>
      </c>
      <c r="P8804" s="1" t="str">
        <f>IF(Table1[[#This Row],[quantity]]&gt;=6,"Bulk Order","-")</f>
        <v>-</v>
      </c>
    </row>
    <row r="8805" spans="1:16" ht="14.25" customHeight="1" x14ac:dyDescent="0.3">
      <c r="A8805" s="6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5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/>
      <c r="N8805" s="1" t="s">
        <v>28</v>
      </c>
      <c r="O8805" s="7">
        <f t="shared" si="276"/>
        <v>1946.6347000000001</v>
      </c>
      <c r="P8805" s="1" t="str">
        <f>IF(Table1[[#This Row],[quantity]]&gt;=6,"Bulk Order","-")</f>
        <v>-</v>
      </c>
    </row>
    <row r="8806" spans="1:16" ht="14.25" customHeight="1" x14ac:dyDescent="0.3">
      <c r="A8806" s="6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5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/>
      <c r="N8806" s="1" t="s">
        <v>39</v>
      </c>
      <c r="O8806" s="7">
        <f t="shared" si="276"/>
        <v>58.120199999999997</v>
      </c>
      <c r="P8806" s="1" t="str">
        <f>IF(Table1[[#This Row],[quantity]]&gt;=6,"Bulk Order","-")</f>
        <v>Bulk Order</v>
      </c>
    </row>
    <row r="8807" spans="1:16" ht="14.25" customHeight="1" x14ac:dyDescent="0.3">
      <c r="A8807" s="6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5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/>
      <c r="N8807" s="1" t="s">
        <v>28</v>
      </c>
      <c r="O8807" s="7">
        <f t="shared" si="276"/>
        <v>2294.2169999999996</v>
      </c>
      <c r="P8807" s="1" t="str">
        <f>IF(Table1[[#This Row],[quantity]]&gt;=6,"Bulk Order","-")</f>
        <v>-</v>
      </c>
    </row>
    <row r="8808" spans="1:16" ht="14.25" customHeight="1" x14ac:dyDescent="0.3">
      <c r="A8808" s="6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5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/>
      <c r="N8808" s="1" t="s">
        <v>48</v>
      </c>
      <c r="O8808" s="7">
        <f t="shared" si="276"/>
        <v>2908.6397999999999</v>
      </c>
      <c r="P8808" s="1" t="str">
        <f>IF(Table1[[#This Row],[quantity]]&gt;=6,"Bulk Order","-")</f>
        <v>-</v>
      </c>
    </row>
    <row r="8809" spans="1:16" ht="14.25" customHeight="1" x14ac:dyDescent="0.3">
      <c r="A8809" s="6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5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/>
      <c r="N8809" s="1" t="s">
        <v>17</v>
      </c>
      <c r="O8809" s="7">
        <f t="shared" si="276"/>
        <v>1063.1689999999999</v>
      </c>
      <c r="P8809" s="1" t="str">
        <f>IF(Table1[[#This Row],[quantity]]&gt;=6,"Bulk Order","-")</f>
        <v>-</v>
      </c>
    </row>
    <row r="8810" spans="1:16" ht="14.25" customHeight="1" x14ac:dyDescent="0.3">
      <c r="A8810" s="6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5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/>
      <c r="N8810" s="1" t="s">
        <v>34</v>
      </c>
      <c r="O8810" s="7">
        <f t="shared" si="276"/>
        <v>3256.326</v>
      </c>
      <c r="P8810" s="1" t="str">
        <f>IF(Table1[[#This Row],[quantity]]&gt;=6,"Bulk Order","-")</f>
        <v>-</v>
      </c>
    </row>
    <row r="8811" spans="1:16" ht="14.25" customHeight="1" x14ac:dyDescent="0.3">
      <c r="A8811" s="6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5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/>
      <c r="N8811" s="1" t="s">
        <v>28</v>
      </c>
      <c r="O8811" s="7">
        <f t="shared" si="276"/>
        <v>351.50609999999995</v>
      </c>
      <c r="P8811" s="1" t="str">
        <f>IF(Table1[[#This Row],[quantity]]&gt;=6,"Bulk Order","-")</f>
        <v>-</v>
      </c>
    </row>
    <row r="8812" spans="1:16" ht="14.25" customHeight="1" x14ac:dyDescent="0.3">
      <c r="A8812" s="6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5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/>
      <c r="N8812" s="1" t="s">
        <v>28</v>
      </c>
      <c r="O8812" s="7">
        <f t="shared" si="276"/>
        <v>3004.2768000000001</v>
      </c>
      <c r="P8812" s="1" t="str">
        <f>IF(Table1[[#This Row],[quantity]]&gt;=6,"Bulk Order","-")</f>
        <v>Bulk Order</v>
      </c>
    </row>
    <row r="8813" spans="1:16" ht="14.25" customHeight="1" x14ac:dyDescent="0.3">
      <c r="A8813" s="6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5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/>
      <c r="N8813" s="1" t="s">
        <v>28</v>
      </c>
      <c r="O8813" s="7">
        <f t="shared" si="276"/>
        <v>304.29700000000003</v>
      </c>
      <c r="P8813" s="1" t="str">
        <f>IF(Table1[[#This Row],[quantity]]&gt;=6,"Bulk Order","-")</f>
        <v>-</v>
      </c>
    </row>
    <row r="8814" spans="1:16" ht="14.25" customHeight="1" x14ac:dyDescent="0.3">
      <c r="A8814" s="6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5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/>
      <c r="N8814" s="1" t="s">
        <v>28</v>
      </c>
      <c r="O8814" s="7">
        <f t="shared" si="276"/>
        <v>2084.047</v>
      </c>
      <c r="P8814" s="1" t="str">
        <f>IF(Table1[[#This Row],[quantity]]&gt;=6,"Bulk Order","-")</f>
        <v>-</v>
      </c>
    </row>
    <row r="8815" spans="1:16" ht="14.25" customHeight="1" x14ac:dyDescent="0.3">
      <c r="A8815" s="6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5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/>
      <c r="N8815" s="1" t="s">
        <v>34</v>
      </c>
      <c r="O8815" s="7">
        <f t="shared" si="276"/>
        <v>2725.2090000000003</v>
      </c>
      <c r="P8815" s="1" t="str">
        <f>IF(Table1[[#This Row],[quantity]]&gt;=6,"Bulk Order","-")</f>
        <v>-</v>
      </c>
    </row>
    <row r="8816" spans="1:16" ht="14.25" customHeight="1" x14ac:dyDescent="0.3">
      <c r="A8816" s="6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5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/>
      <c r="N8816" s="1" t="s">
        <v>34</v>
      </c>
      <c r="O8816" s="7">
        <f t="shared" si="276"/>
        <v>1232.8445999999999</v>
      </c>
      <c r="P8816" s="1" t="str">
        <f>IF(Table1[[#This Row],[quantity]]&gt;=6,"Bulk Order","-")</f>
        <v>-</v>
      </c>
    </row>
    <row r="8817" spans="1:16" ht="14.25" customHeight="1" x14ac:dyDescent="0.3">
      <c r="A8817" s="6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5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/>
      <c r="N8817" s="1" t="s">
        <v>34</v>
      </c>
      <c r="O8817" s="7">
        <f t="shared" si="276"/>
        <v>317.005</v>
      </c>
      <c r="P8817" s="1" t="str">
        <f>IF(Table1[[#This Row],[quantity]]&gt;=6,"Bulk Order","-")</f>
        <v>-</v>
      </c>
    </row>
    <row r="8818" spans="1:16" ht="14.25" customHeight="1" x14ac:dyDescent="0.3">
      <c r="A8818" s="6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5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/>
      <c r="N8818" s="1" t="s">
        <v>48</v>
      </c>
      <c r="O8818" s="7">
        <f t="shared" si="276"/>
        <v>4038.9789999999998</v>
      </c>
      <c r="P8818" s="1" t="str">
        <f>IF(Table1[[#This Row],[quantity]]&gt;=6,"Bulk Order","-")</f>
        <v>Bulk Order</v>
      </c>
    </row>
    <row r="8819" spans="1:16" ht="14.25" customHeight="1" x14ac:dyDescent="0.3">
      <c r="A8819" s="6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5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/>
      <c r="N8819" s="1" t="s">
        <v>34</v>
      </c>
      <c r="O8819" s="7">
        <f t="shared" si="276"/>
        <v>2615.3568</v>
      </c>
      <c r="P8819" s="1" t="str">
        <f>IF(Table1[[#This Row],[quantity]]&gt;=6,"Bulk Order","-")</f>
        <v>-</v>
      </c>
    </row>
    <row r="8820" spans="1:16" ht="14.25" customHeight="1" x14ac:dyDescent="0.3">
      <c r="A8820" s="6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5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/>
      <c r="N8820" s="1" t="s">
        <v>39</v>
      </c>
      <c r="O8820" s="7">
        <f t="shared" si="276"/>
        <v>2646.7289999999998</v>
      </c>
      <c r="P8820" s="1" t="str">
        <f>IF(Table1[[#This Row],[quantity]]&gt;=6,"Bulk Order","-")</f>
        <v>Bulk Order</v>
      </c>
    </row>
    <row r="8821" spans="1:16" ht="14.25" customHeight="1" x14ac:dyDescent="0.3">
      <c r="A8821" s="6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5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/>
      <c r="N8821" s="1" t="s">
        <v>48</v>
      </c>
      <c r="O8821" s="7">
        <f t="shared" si="276"/>
        <v>2864.5119999999997</v>
      </c>
      <c r="P8821" s="1" t="str">
        <f>IF(Table1[[#This Row],[quantity]]&gt;=6,"Bulk Order","-")</f>
        <v>-</v>
      </c>
    </row>
    <row r="8822" spans="1:16" ht="14.25" customHeight="1" x14ac:dyDescent="0.3">
      <c r="A8822" s="6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5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/>
      <c r="N8822" s="1" t="s">
        <v>23</v>
      </c>
      <c r="O8822" s="7">
        <f t="shared" si="276"/>
        <v>3036.9683999999997</v>
      </c>
      <c r="P8822" s="1" t="str">
        <f>IF(Table1[[#This Row],[quantity]]&gt;=6,"Bulk Order","-")</f>
        <v>-</v>
      </c>
    </row>
    <row r="8823" spans="1:16" ht="14.25" customHeight="1" x14ac:dyDescent="0.3">
      <c r="A8823" s="6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5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/>
      <c r="N8823" s="1" t="s">
        <v>23</v>
      </c>
      <c r="O8823" s="7">
        <f t="shared" si="276"/>
        <v>383.39249999999998</v>
      </c>
      <c r="P8823" s="1" t="str">
        <f>IF(Table1[[#This Row],[quantity]]&gt;=6,"Bulk Order","-")</f>
        <v>Bulk Order</v>
      </c>
    </row>
    <row r="8824" spans="1:16" ht="14.25" customHeight="1" x14ac:dyDescent="0.3">
      <c r="A8824" s="6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5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/>
      <c r="N8824" s="1" t="s">
        <v>34</v>
      </c>
      <c r="O8824" s="7">
        <f t="shared" si="276"/>
        <v>2507.1815999999999</v>
      </c>
      <c r="P8824" s="1" t="str">
        <f>IF(Table1[[#This Row],[quantity]]&gt;=6,"Bulk Order","-")</f>
        <v>Bulk Order</v>
      </c>
    </row>
    <row r="8825" spans="1:16" ht="14.25" customHeight="1" x14ac:dyDescent="0.3">
      <c r="A8825" s="6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5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/>
      <c r="N8825" s="1" t="s">
        <v>28</v>
      </c>
      <c r="O8825" s="7">
        <f t="shared" si="276"/>
        <v>1223.4336000000001</v>
      </c>
      <c r="P8825" s="1" t="str">
        <f>IF(Table1[[#This Row],[quantity]]&gt;=6,"Bulk Order","-")</f>
        <v>-</v>
      </c>
    </row>
    <row r="8826" spans="1:16" ht="14.25" customHeight="1" x14ac:dyDescent="0.3">
      <c r="A8826" s="6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5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/>
      <c r="N8826" s="1" t="s">
        <v>17</v>
      </c>
      <c r="O8826" s="7">
        <f t="shared" si="276"/>
        <v>337.37199999999996</v>
      </c>
      <c r="P8826" s="1" t="str">
        <f>IF(Table1[[#This Row],[quantity]]&gt;=6,"Bulk Order","-")</f>
        <v>-</v>
      </c>
    </row>
    <row r="8827" spans="1:16" ht="14.25" customHeight="1" x14ac:dyDescent="0.3">
      <c r="A8827" s="6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5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/>
      <c r="N8827" s="1" t="s">
        <v>39</v>
      </c>
      <c r="O8827" s="7">
        <f t="shared" si="276"/>
        <v>1793.1239999999998</v>
      </c>
      <c r="P8827" s="1" t="str">
        <f>IF(Table1[[#This Row],[quantity]]&gt;=6,"Bulk Order","-")</f>
        <v>Bulk Order</v>
      </c>
    </row>
    <row r="8828" spans="1:16" ht="14.25" customHeight="1" x14ac:dyDescent="0.3">
      <c r="A8828" s="6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5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/>
      <c r="N8828" s="1" t="s">
        <v>23</v>
      </c>
      <c r="O8828" s="7">
        <f t="shared" si="276"/>
        <v>4740.5646000000006</v>
      </c>
      <c r="P8828" s="1" t="str">
        <f>IF(Table1[[#This Row],[quantity]]&gt;=6,"Bulk Order","-")</f>
        <v>-</v>
      </c>
    </row>
    <row r="8829" spans="1:16" ht="14.25" customHeight="1" x14ac:dyDescent="0.3">
      <c r="A8829" s="6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5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/>
      <c r="N8829" s="1" t="s">
        <v>23</v>
      </c>
      <c r="O8829" s="7">
        <f t="shared" si="276"/>
        <v>308.19690000000003</v>
      </c>
      <c r="P8829" s="1" t="str">
        <f>IF(Table1[[#This Row],[quantity]]&gt;=6,"Bulk Order","-")</f>
        <v>Bulk Order</v>
      </c>
    </row>
    <row r="8830" spans="1:16" ht="14.25" customHeight="1" x14ac:dyDescent="0.3">
      <c r="A8830" s="6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5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/>
      <c r="N8830" s="1" t="s">
        <v>48</v>
      </c>
      <c r="O8830" s="7">
        <f t="shared" si="276"/>
        <v>1837.92</v>
      </c>
      <c r="P8830" s="1" t="str">
        <f>IF(Table1[[#This Row],[quantity]]&gt;=6,"Bulk Order","-")</f>
        <v>-</v>
      </c>
    </row>
    <row r="8831" spans="1:16" ht="14.25" customHeight="1" x14ac:dyDescent="0.3">
      <c r="A8831" s="6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5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/>
      <c r="N8831" s="1" t="s">
        <v>23</v>
      </c>
      <c r="O8831" s="7">
        <f t="shared" si="276"/>
        <v>2237.6302000000001</v>
      </c>
      <c r="P8831" s="1" t="str">
        <f>IF(Table1[[#This Row],[quantity]]&gt;=6,"Bulk Order","-")</f>
        <v>-</v>
      </c>
    </row>
    <row r="8832" spans="1:16" ht="14.25" customHeight="1" x14ac:dyDescent="0.3">
      <c r="A8832" s="6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5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/>
      <c r="N8832" s="1" t="s">
        <v>39</v>
      </c>
      <c r="O8832" s="7">
        <f t="shared" si="276"/>
        <v>934.76600000000008</v>
      </c>
      <c r="P8832" s="1" t="str">
        <f>IF(Table1[[#This Row],[quantity]]&gt;=6,"Bulk Order","-")</f>
        <v>Bulk Order</v>
      </c>
    </row>
    <row r="8833" spans="1:16" ht="14.25" customHeight="1" x14ac:dyDescent="0.3">
      <c r="A8833" s="6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5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/>
      <c r="N8833" s="1" t="s">
        <v>48</v>
      </c>
      <c r="O8833" s="7">
        <f t="shared" si="276"/>
        <v>4276.9808999999996</v>
      </c>
      <c r="P8833" s="1" t="str">
        <f>IF(Table1[[#This Row],[quantity]]&gt;=6,"Bulk Order","-")</f>
        <v>-</v>
      </c>
    </row>
    <row r="8834" spans="1:16" ht="14.25" customHeight="1" x14ac:dyDescent="0.3">
      <c r="A8834" s="6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5"/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/>
      <c r="N8834" s="1" t="s">
        <v>48</v>
      </c>
      <c r="O8834" s="7">
        <f t="shared" si="276"/>
        <v>3208.3127999999997</v>
      </c>
      <c r="P8834" s="1" t="str">
        <f>IF(Table1[[#This Row],[quantity]]&gt;=6,"Bulk Order","-")</f>
        <v>Bulk Order</v>
      </c>
    </row>
    <row r="8835" spans="1:16" ht="14.25" customHeight="1" x14ac:dyDescent="0.3">
      <c r="A8835" s="6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ref="F8835:F8898" si="277">D8835*E8835</f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/>
      <c r="N8835" s="1" t="s">
        <v>28</v>
      </c>
      <c r="O8835" s="7">
        <f t="shared" ref="O8835:O8898" si="278">D8835-F8835</f>
        <v>2203.4063999999998</v>
      </c>
      <c r="P8835" s="1" t="str">
        <f>IF(Table1[[#This Row],[quantity]]&gt;=6,"Bulk Order","-")</f>
        <v>Bulk Order</v>
      </c>
    </row>
    <row r="8836" spans="1:16" ht="14.25" customHeight="1" x14ac:dyDescent="0.3">
      <c r="A8836" s="6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7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/>
      <c r="N8836" s="1" t="s">
        <v>39</v>
      </c>
      <c r="O8836" s="7">
        <f t="shared" si="278"/>
        <v>1346.5052999999998</v>
      </c>
      <c r="P8836" s="1" t="str">
        <f>IF(Table1[[#This Row],[quantity]]&gt;=6,"Bulk Order","-")</f>
        <v>-</v>
      </c>
    </row>
    <row r="8837" spans="1:16" ht="14.25" customHeight="1" x14ac:dyDescent="0.3">
      <c r="A8837" s="6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7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/>
      <c r="N8837" s="1" t="s">
        <v>28</v>
      </c>
      <c r="O8837" s="7">
        <f t="shared" si="278"/>
        <v>1705.9734000000001</v>
      </c>
      <c r="P8837" s="1" t="str">
        <f>IF(Table1[[#This Row],[quantity]]&gt;=6,"Bulk Order","-")</f>
        <v>Bulk Order</v>
      </c>
    </row>
    <row r="8838" spans="1:16" ht="14.25" customHeight="1" x14ac:dyDescent="0.3">
      <c r="A8838" s="6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7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/>
      <c r="N8838" s="1" t="s">
        <v>34</v>
      </c>
      <c r="O8838" s="7">
        <f t="shared" si="278"/>
        <v>2164.0618999999997</v>
      </c>
      <c r="P8838" s="1" t="str">
        <f>IF(Table1[[#This Row],[quantity]]&gt;=6,"Bulk Order","-")</f>
        <v>Bulk Order</v>
      </c>
    </row>
    <row r="8839" spans="1:16" ht="14.25" customHeight="1" x14ac:dyDescent="0.3">
      <c r="A8839" s="6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7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/>
      <c r="N8839" s="1" t="s">
        <v>28</v>
      </c>
      <c r="O8839" s="7">
        <f t="shared" si="278"/>
        <v>2165.8742000000002</v>
      </c>
      <c r="P8839" s="1" t="str">
        <f>IF(Table1[[#This Row],[quantity]]&gt;=6,"Bulk Order","-")</f>
        <v>Bulk Order</v>
      </c>
    </row>
    <row r="8840" spans="1:16" ht="14.25" customHeight="1" x14ac:dyDescent="0.3">
      <c r="A8840" s="6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7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/>
      <c r="N8840" s="1" t="s">
        <v>17</v>
      </c>
      <c r="O8840" s="7">
        <f t="shared" si="278"/>
        <v>3567.2175000000002</v>
      </c>
      <c r="P8840" s="1" t="str">
        <f>IF(Table1[[#This Row],[quantity]]&gt;=6,"Bulk Order","-")</f>
        <v>-</v>
      </c>
    </row>
    <row r="8841" spans="1:16" ht="14.25" customHeight="1" x14ac:dyDescent="0.3">
      <c r="A8841" s="6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7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/>
      <c r="N8841" s="1" t="s">
        <v>28</v>
      </c>
      <c r="O8841" s="7">
        <f t="shared" si="278"/>
        <v>1374.4598000000001</v>
      </c>
      <c r="P8841" s="1" t="str">
        <f>IF(Table1[[#This Row],[quantity]]&gt;=6,"Bulk Order","-")</f>
        <v>Bulk Order</v>
      </c>
    </row>
    <row r="8842" spans="1:16" ht="14.25" customHeight="1" x14ac:dyDescent="0.3">
      <c r="A8842" s="6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7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/>
      <c r="N8842" s="1" t="s">
        <v>23</v>
      </c>
      <c r="O8842" s="7">
        <f t="shared" si="278"/>
        <v>1427.8600000000001</v>
      </c>
      <c r="P8842" s="1" t="str">
        <f>IF(Table1[[#This Row],[quantity]]&gt;=6,"Bulk Order","-")</f>
        <v>-</v>
      </c>
    </row>
    <row r="8843" spans="1:16" ht="14.25" customHeight="1" x14ac:dyDescent="0.3">
      <c r="A8843" s="6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7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/>
      <c r="N8843" s="1" t="s">
        <v>39</v>
      </c>
      <c r="O8843" s="7">
        <f t="shared" si="278"/>
        <v>3499.1969999999997</v>
      </c>
      <c r="P8843" s="1" t="str">
        <f>IF(Table1[[#This Row],[quantity]]&gt;=6,"Bulk Order","-")</f>
        <v>Bulk Order</v>
      </c>
    </row>
    <row r="8844" spans="1:16" ht="14.25" customHeight="1" x14ac:dyDescent="0.3">
      <c r="A8844" s="6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7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/>
      <c r="N8844" s="1" t="s">
        <v>39</v>
      </c>
      <c r="O8844" s="7">
        <f t="shared" si="278"/>
        <v>2206.8594000000003</v>
      </c>
      <c r="P8844" s="1" t="str">
        <f>IF(Table1[[#This Row],[quantity]]&gt;=6,"Bulk Order","-")</f>
        <v>Bulk Order</v>
      </c>
    </row>
    <row r="8845" spans="1:16" ht="14.25" customHeight="1" x14ac:dyDescent="0.3">
      <c r="A8845" s="6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7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/>
      <c r="N8845" s="1" t="s">
        <v>28</v>
      </c>
      <c r="O8845" s="7">
        <f t="shared" si="278"/>
        <v>785.00900000000001</v>
      </c>
      <c r="P8845" s="1" t="str">
        <f>IF(Table1[[#This Row],[quantity]]&gt;=6,"Bulk Order","-")</f>
        <v>-</v>
      </c>
    </row>
    <row r="8846" spans="1:16" ht="14.25" customHeight="1" x14ac:dyDescent="0.3">
      <c r="A8846" s="6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7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/>
      <c r="N8846" s="1" t="s">
        <v>39</v>
      </c>
      <c r="O8846" s="7">
        <f t="shared" si="278"/>
        <v>2711.8404</v>
      </c>
      <c r="P8846" s="1" t="str">
        <f>IF(Table1[[#This Row],[quantity]]&gt;=6,"Bulk Order","-")</f>
        <v>-</v>
      </c>
    </row>
    <row r="8847" spans="1:16" ht="14.25" customHeight="1" x14ac:dyDescent="0.3">
      <c r="A8847" s="6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7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/>
      <c r="N8847" s="1" t="s">
        <v>17</v>
      </c>
      <c r="O8847" s="7">
        <f t="shared" si="278"/>
        <v>2866.7327999999998</v>
      </c>
      <c r="P8847" s="1" t="str">
        <f>IF(Table1[[#This Row],[quantity]]&gt;=6,"Bulk Order","-")</f>
        <v>-</v>
      </c>
    </row>
    <row r="8848" spans="1:16" ht="14.25" customHeight="1" x14ac:dyDescent="0.3">
      <c r="A8848" s="6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7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/>
      <c r="N8848" s="1" t="s">
        <v>34</v>
      </c>
      <c r="O8848" s="7">
        <f t="shared" si="278"/>
        <v>2331.3868000000002</v>
      </c>
      <c r="P8848" s="1" t="str">
        <f>IF(Table1[[#This Row],[quantity]]&gt;=6,"Bulk Order","-")</f>
        <v>-</v>
      </c>
    </row>
    <row r="8849" spans="1:16" ht="14.25" customHeight="1" x14ac:dyDescent="0.3">
      <c r="A8849" s="6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7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/>
      <c r="N8849" s="1" t="s">
        <v>34</v>
      </c>
      <c r="O8849" s="7">
        <f t="shared" si="278"/>
        <v>1264.3252</v>
      </c>
      <c r="P8849" s="1" t="str">
        <f>IF(Table1[[#This Row],[quantity]]&gt;=6,"Bulk Order","-")</f>
        <v>-</v>
      </c>
    </row>
    <row r="8850" spans="1:16" ht="14.25" customHeight="1" x14ac:dyDescent="0.3">
      <c r="A8850" s="6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7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/>
      <c r="N8850" s="1" t="s">
        <v>39</v>
      </c>
      <c r="O8850" s="7">
        <f t="shared" si="278"/>
        <v>1946.6702</v>
      </c>
      <c r="P8850" s="1" t="str">
        <f>IF(Table1[[#This Row],[quantity]]&gt;=6,"Bulk Order","-")</f>
        <v>-</v>
      </c>
    </row>
    <row r="8851" spans="1:16" ht="14.25" customHeight="1" x14ac:dyDescent="0.3">
      <c r="A8851" s="6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7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/>
      <c r="N8851" s="1" t="s">
        <v>39</v>
      </c>
      <c r="O8851" s="7">
        <f t="shared" si="278"/>
        <v>2391.4942000000001</v>
      </c>
      <c r="P8851" s="1" t="str">
        <f>IF(Table1[[#This Row],[quantity]]&gt;=6,"Bulk Order","-")</f>
        <v>-</v>
      </c>
    </row>
    <row r="8852" spans="1:16" ht="14.25" customHeight="1" x14ac:dyDescent="0.3">
      <c r="A8852" s="6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7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/>
      <c r="N8852" s="1" t="s">
        <v>34</v>
      </c>
      <c r="O8852" s="7">
        <f t="shared" si="278"/>
        <v>1668.7006999999999</v>
      </c>
      <c r="P8852" s="1" t="str">
        <f>IF(Table1[[#This Row],[quantity]]&gt;=6,"Bulk Order","-")</f>
        <v>-</v>
      </c>
    </row>
    <row r="8853" spans="1:16" ht="14.25" customHeight="1" x14ac:dyDescent="0.3">
      <c r="A8853" s="6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7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/>
      <c r="N8853" s="1" t="s">
        <v>17</v>
      </c>
      <c r="O8853" s="7">
        <f t="shared" si="278"/>
        <v>481.66399999999999</v>
      </c>
      <c r="P8853" s="1" t="str">
        <f>IF(Table1[[#This Row],[quantity]]&gt;=6,"Bulk Order","-")</f>
        <v>Bulk Order</v>
      </c>
    </row>
    <row r="8854" spans="1:16" ht="14.25" customHeight="1" x14ac:dyDescent="0.3">
      <c r="A8854" s="6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7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/>
      <c r="N8854" s="1" t="s">
        <v>28</v>
      </c>
      <c r="O8854" s="7">
        <f t="shared" si="278"/>
        <v>1191.7509</v>
      </c>
      <c r="P8854" s="1" t="str">
        <f>IF(Table1[[#This Row],[quantity]]&gt;=6,"Bulk Order","-")</f>
        <v>-</v>
      </c>
    </row>
    <row r="8855" spans="1:16" ht="14.25" customHeight="1" x14ac:dyDescent="0.3">
      <c r="A8855" s="6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7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/>
      <c r="N8855" s="1" t="s">
        <v>34</v>
      </c>
      <c r="O8855" s="7">
        <f t="shared" si="278"/>
        <v>360.11940000000004</v>
      </c>
      <c r="P8855" s="1" t="str">
        <f>IF(Table1[[#This Row],[quantity]]&gt;=6,"Bulk Order","-")</f>
        <v>Bulk Order</v>
      </c>
    </row>
    <row r="8856" spans="1:16" ht="14.25" customHeight="1" x14ac:dyDescent="0.3">
      <c r="A8856" s="6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7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/>
      <c r="N8856" s="1" t="s">
        <v>34</v>
      </c>
      <c r="O8856" s="7">
        <f t="shared" si="278"/>
        <v>1808.75</v>
      </c>
      <c r="P8856" s="1" t="str">
        <f>IF(Table1[[#This Row],[quantity]]&gt;=6,"Bulk Order","-")</f>
        <v>Bulk Order</v>
      </c>
    </row>
    <row r="8857" spans="1:16" ht="14.25" customHeight="1" x14ac:dyDescent="0.3">
      <c r="A8857" s="6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7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/>
      <c r="N8857" s="1" t="s">
        <v>34</v>
      </c>
      <c r="O8857" s="7">
        <f t="shared" si="278"/>
        <v>741.55500000000006</v>
      </c>
      <c r="P8857" s="1" t="str">
        <f>IF(Table1[[#This Row],[quantity]]&gt;=6,"Bulk Order","-")</f>
        <v>Bulk Order</v>
      </c>
    </row>
    <row r="8858" spans="1:16" ht="14.25" customHeight="1" x14ac:dyDescent="0.3">
      <c r="A8858" s="6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7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/>
      <c r="N8858" s="1" t="s">
        <v>39</v>
      </c>
      <c r="O8858" s="7">
        <f t="shared" si="278"/>
        <v>1197.6959999999999</v>
      </c>
      <c r="P8858" s="1" t="str">
        <f>IF(Table1[[#This Row],[quantity]]&gt;=6,"Bulk Order","-")</f>
        <v>Bulk Order</v>
      </c>
    </row>
    <row r="8859" spans="1:16" ht="14.25" customHeight="1" x14ac:dyDescent="0.3">
      <c r="A8859" s="6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7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/>
      <c r="N8859" s="1" t="s">
        <v>39</v>
      </c>
      <c r="O8859" s="7">
        <f t="shared" si="278"/>
        <v>2473.6880000000001</v>
      </c>
      <c r="P8859" s="1" t="str">
        <f>IF(Table1[[#This Row],[quantity]]&gt;=6,"Bulk Order","-")</f>
        <v>-</v>
      </c>
    </row>
    <row r="8860" spans="1:16" ht="14.25" customHeight="1" x14ac:dyDescent="0.3">
      <c r="A8860" s="6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7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/>
      <c r="N8860" s="1" t="s">
        <v>23</v>
      </c>
      <c r="O8860" s="7">
        <f t="shared" si="278"/>
        <v>1374.22</v>
      </c>
      <c r="P8860" s="1" t="str">
        <f>IF(Table1[[#This Row],[quantity]]&gt;=6,"Bulk Order","-")</f>
        <v>Bulk Order</v>
      </c>
    </row>
    <row r="8861" spans="1:16" ht="14.25" customHeight="1" x14ac:dyDescent="0.3">
      <c r="A8861" s="6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7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/>
      <c r="N8861" s="1" t="s">
        <v>48</v>
      </c>
      <c r="O8861" s="7">
        <f t="shared" si="278"/>
        <v>1473.6127999999999</v>
      </c>
      <c r="P8861" s="1" t="str">
        <f>IF(Table1[[#This Row],[quantity]]&gt;=6,"Bulk Order","-")</f>
        <v>Bulk Order</v>
      </c>
    </row>
    <row r="8862" spans="1:16" ht="14.25" customHeight="1" x14ac:dyDescent="0.3">
      <c r="A8862" s="6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7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/>
      <c r="N8862" s="1" t="s">
        <v>34</v>
      </c>
      <c r="O8862" s="7">
        <f t="shared" si="278"/>
        <v>1753.6491000000001</v>
      </c>
      <c r="P8862" s="1" t="str">
        <f>IF(Table1[[#This Row],[quantity]]&gt;=6,"Bulk Order","-")</f>
        <v>-</v>
      </c>
    </row>
    <row r="8863" spans="1:16" ht="14.25" customHeight="1" x14ac:dyDescent="0.3">
      <c r="A8863" s="6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7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/>
      <c r="N8863" s="1" t="s">
        <v>39</v>
      </c>
      <c r="O8863" s="7">
        <f t="shared" si="278"/>
        <v>994.12599999999998</v>
      </c>
      <c r="P8863" s="1" t="str">
        <f>IF(Table1[[#This Row],[quantity]]&gt;=6,"Bulk Order","-")</f>
        <v>Bulk Order</v>
      </c>
    </row>
    <row r="8864" spans="1:16" ht="14.25" customHeight="1" x14ac:dyDescent="0.3">
      <c r="A8864" s="6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7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/>
      <c r="N8864" s="1" t="s">
        <v>34</v>
      </c>
      <c r="O8864" s="7">
        <f t="shared" si="278"/>
        <v>138.47699999999998</v>
      </c>
      <c r="P8864" s="1" t="str">
        <f>IF(Table1[[#This Row],[quantity]]&gt;=6,"Bulk Order","-")</f>
        <v>-</v>
      </c>
    </row>
    <row r="8865" spans="1:16" ht="14.25" customHeight="1" x14ac:dyDescent="0.3">
      <c r="A8865" s="6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7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/>
      <c r="N8865" s="1" t="s">
        <v>28</v>
      </c>
      <c r="O8865" s="7">
        <f t="shared" si="278"/>
        <v>2874.7925999999998</v>
      </c>
      <c r="P8865" s="1" t="str">
        <f>IF(Table1[[#This Row],[quantity]]&gt;=6,"Bulk Order","-")</f>
        <v>Bulk Order</v>
      </c>
    </row>
    <row r="8866" spans="1:16" ht="14.25" customHeight="1" x14ac:dyDescent="0.3">
      <c r="A8866" s="6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7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/>
      <c r="N8866" s="1" t="s">
        <v>39</v>
      </c>
      <c r="O8866" s="7">
        <f t="shared" si="278"/>
        <v>2987.3525999999997</v>
      </c>
      <c r="P8866" s="1" t="str">
        <f>IF(Table1[[#This Row],[quantity]]&gt;=6,"Bulk Order","-")</f>
        <v>Bulk Order</v>
      </c>
    </row>
    <row r="8867" spans="1:16" ht="14.25" customHeight="1" x14ac:dyDescent="0.3">
      <c r="A8867" s="6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7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/>
      <c r="N8867" s="1" t="s">
        <v>34</v>
      </c>
      <c r="O8867" s="7">
        <f t="shared" si="278"/>
        <v>4234.4928</v>
      </c>
      <c r="P8867" s="1" t="str">
        <f>IF(Table1[[#This Row],[quantity]]&gt;=6,"Bulk Order","-")</f>
        <v>-</v>
      </c>
    </row>
    <row r="8868" spans="1:16" ht="14.25" customHeight="1" x14ac:dyDescent="0.3">
      <c r="A8868" s="6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7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/>
      <c r="N8868" s="1" t="s">
        <v>39</v>
      </c>
      <c r="O8868" s="7">
        <f t="shared" si="278"/>
        <v>2911.6725000000001</v>
      </c>
      <c r="P8868" s="1" t="str">
        <f>IF(Table1[[#This Row],[quantity]]&gt;=6,"Bulk Order","-")</f>
        <v>Bulk Order</v>
      </c>
    </row>
    <row r="8869" spans="1:16" ht="14.25" customHeight="1" x14ac:dyDescent="0.3">
      <c r="A8869" s="6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7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/>
      <c r="N8869" s="1" t="s">
        <v>23</v>
      </c>
      <c r="O8869" s="7">
        <f t="shared" si="278"/>
        <v>3016.4680000000003</v>
      </c>
      <c r="P8869" s="1" t="str">
        <f>IF(Table1[[#This Row],[quantity]]&gt;=6,"Bulk Order","-")</f>
        <v>-</v>
      </c>
    </row>
    <row r="8870" spans="1:16" ht="14.25" customHeight="1" x14ac:dyDescent="0.3">
      <c r="A8870" s="6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7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/>
      <c r="N8870" s="1" t="s">
        <v>17</v>
      </c>
      <c r="O8870" s="7">
        <f t="shared" si="278"/>
        <v>3994.2476999999999</v>
      </c>
      <c r="P8870" s="1" t="str">
        <f>IF(Table1[[#This Row],[quantity]]&gt;=6,"Bulk Order","-")</f>
        <v>-</v>
      </c>
    </row>
    <row r="8871" spans="1:16" ht="14.25" customHeight="1" x14ac:dyDescent="0.3">
      <c r="A8871" s="6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7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/>
      <c r="N8871" s="1" t="s">
        <v>17</v>
      </c>
      <c r="O8871" s="7">
        <f t="shared" si="278"/>
        <v>2587.6242000000002</v>
      </c>
      <c r="P8871" s="1" t="str">
        <f>IF(Table1[[#This Row],[quantity]]&gt;=6,"Bulk Order","-")</f>
        <v>-</v>
      </c>
    </row>
    <row r="8872" spans="1:16" ht="14.25" customHeight="1" x14ac:dyDescent="0.3">
      <c r="A8872" s="6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7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/>
      <c r="N8872" s="1" t="s">
        <v>28</v>
      </c>
      <c r="O8872" s="7">
        <f t="shared" si="278"/>
        <v>3134.0303999999996</v>
      </c>
      <c r="P8872" s="1" t="str">
        <f>IF(Table1[[#This Row],[quantity]]&gt;=6,"Bulk Order","-")</f>
        <v>-</v>
      </c>
    </row>
    <row r="8873" spans="1:16" ht="14.25" customHeight="1" x14ac:dyDescent="0.3">
      <c r="A8873" s="6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7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/>
      <c r="N8873" s="1" t="s">
        <v>48</v>
      </c>
      <c r="O8873" s="7">
        <f t="shared" si="278"/>
        <v>2891.0880000000002</v>
      </c>
      <c r="P8873" s="1" t="str">
        <f>IF(Table1[[#This Row],[quantity]]&gt;=6,"Bulk Order","-")</f>
        <v>Bulk Order</v>
      </c>
    </row>
    <row r="8874" spans="1:16" ht="14.25" customHeight="1" x14ac:dyDescent="0.3">
      <c r="A8874" s="6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7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/>
      <c r="N8874" s="1" t="s">
        <v>28</v>
      </c>
      <c r="O8874" s="7">
        <f t="shared" si="278"/>
        <v>712.57600000000002</v>
      </c>
      <c r="P8874" s="1" t="str">
        <f>IF(Table1[[#This Row],[quantity]]&gt;=6,"Bulk Order","-")</f>
        <v>-</v>
      </c>
    </row>
    <row r="8875" spans="1:16" ht="14.25" customHeight="1" x14ac:dyDescent="0.3">
      <c r="A8875" s="6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7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/>
      <c r="N8875" s="1" t="s">
        <v>23</v>
      </c>
      <c r="O8875" s="7">
        <f t="shared" si="278"/>
        <v>960.62980000000005</v>
      </c>
      <c r="P8875" s="1" t="str">
        <f>IF(Table1[[#This Row],[quantity]]&gt;=6,"Bulk Order","-")</f>
        <v>Bulk Order</v>
      </c>
    </row>
    <row r="8876" spans="1:16" ht="14.25" customHeight="1" x14ac:dyDescent="0.3">
      <c r="A8876" s="6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7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/>
      <c r="N8876" s="1" t="s">
        <v>34</v>
      </c>
      <c r="O8876" s="7">
        <f t="shared" si="278"/>
        <v>493.00789999999995</v>
      </c>
      <c r="P8876" s="1" t="str">
        <f>IF(Table1[[#This Row],[quantity]]&gt;=6,"Bulk Order","-")</f>
        <v>Bulk Order</v>
      </c>
    </row>
    <row r="8877" spans="1:16" ht="14.25" customHeight="1" x14ac:dyDescent="0.3">
      <c r="A8877" s="6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7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/>
      <c r="N8877" s="1" t="s">
        <v>17</v>
      </c>
      <c r="O8877" s="7">
        <f t="shared" si="278"/>
        <v>3634.8465999999999</v>
      </c>
      <c r="P8877" s="1" t="str">
        <f>IF(Table1[[#This Row],[quantity]]&gt;=6,"Bulk Order","-")</f>
        <v>-</v>
      </c>
    </row>
    <row r="8878" spans="1:16" ht="14.25" customHeight="1" x14ac:dyDescent="0.3">
      <c r="A8878" s="6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7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/>
      <c r="N8878" s="1" t="s">
        <v>23</v>
      </c>
      <c r="O8878" s="7">
        <f t="shared" si="278"/>
        <v>3362.5151999999998</v>
      </c>
      <c r="P8878" s="1" t="str">
        <f>IF(Table1[[#This Row],[quantity]]&gt;=6,"Bulk Order","-")</f>
        <v>Bulk Order</v>
      </c>
    </row>
    <row r="8879" spans="1:16" ht="14.25" customHeight="1" x14ac:dyDescent="0.3">
      <c r="A8879" s="6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7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/>
      <c r="N8879" s="1" t="s">
        <v>39</v>
      </c>
      <c r="O8879" s="7">
        <f t="shared" si="278"/>
        <v>2938.2143999999998</v>
      </c>
      <c r="P8879" s="1" t="str">
        <f>IF(Table1[[#This Row],[quantity]]&gt;=6,"Bulk Order","-")</f>
        <v>Bulk Order</v>
      </c>
    </row>
    <row r="8880" spans="1:16" ht="14.25" customHeight="1" x14ac:dyDescent="0.3">
      <c r="A8880" s="6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7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/>
      <c r="N8880" s="1" t="s">
        <v>34</v>
      </c>
      <c r="O8880" s="7">
        <f t="shared" si="278"/>
        <v>1085.2820999999999</v>
      </c>
      <c r="P8880" s="1" t="str">
        <f>IF(Table1[[#This Row],[quantity]]&gt;=6,"Bulk Order","-")</f>
        <v>Bulk Order</v>
      </c>
    </row>
    <row r="8881" spans="1:16" ht="14.25" customHeight="1" x14ac:dyDescent="0.3">
      <c r="A8881" s="6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7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/>
      <c r="N8881" s="1" t="s">
        <v>23</v>
      </c>
      <c r="O8881" s="7">
        <f t="shared" si="278"/>
        <v>1814.1739000000002</v>
      </c>
      <c r="P8881" s="1" t="str">
        <f>IF(Table1[[#This Row],[quantity]]&gt;=6,"Bulk Order","-")</f>
        <v>Bulk Order</v>
      </c>
    </row>
    <row r="8882" spans="1:16" ht="14.25" customHeight="1" x14ac:dyDescent="0.3">
      <c r="A8882" s="6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7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/>
      <c r="N8882" s="1" t="s">
        <v>23</v>
      </c>
      <c r="O8882" s="7">
        <f t="shared" si="278"/>
        <v>200.54560000000001</v>
      </c>
      <c r="P8882" s="1" t="str">
        <f>IF(Table1[[#This Row],[quantity]]&gt;=6,"Bulk Order","-")</f>
        <v>Bulk Order</v>
      </c>
    </row>
    <row r="8883" spans="1:16" ht="14.25" customHeight="1" x14ac:dyDescent="0.3">
      <c r="A8883" s="6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7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/>
      <c r="N8883" s="1" t="s">
        <v>34</v>
      </c>
      <c r="O8883" s="7">
        <f t="shared" si="278"/>
        <v>3252.9822000000004</v>
      </c>
      <c r="P8883" s="1" t="str">
        <f>IF(Table1[[#This Row],[quantity]]&gt;=6,"Bulk Order","-")</f>
        <v>Bulk Order</v>
      </c>
    </row>
    <row r="8884" spans="1:16" ht="14.25" customHeight="1" x14ac:dyDescent="0.3">
      <c r="A8884" s="6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7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/>
      <c r="N8884" s="1" t="s">
        <v>23</v>
      </c>
      <c r="O8884" s="7">
        <f t="shared" si="278"/>
        <v>2610.6292000000003</v>
      </c>
      <c r="P8884" s="1" t="str">
        <f>IF(Table1[[#This Row],[quantity]]&gt;=6,"Bulk Order","-")</f>
        <v>-</v>
      </c>
    </row>
    <row r="8885" spans="1:16" ht="14.25" customHeight="1" x14ac:dyDescent="0.3">
      <c r="A8885" s="6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7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/>
      <c r="N8885" s="1" t="s">
        <v>23</v>
      </c>
      <c r="O8885" s="7">
        <f t="shared" si="278"/>
        <v>2919.7291999999998</v>
      </c>
      <c r="P8885" s="1" t="str">
        <f>IF(Table1[[#This Row],[quantity]]&gt;=6,"Bulk Order","-")</f>
        <v>-</v>
      </c>
    </row>
    <row r="8886" spans="1:16" ht="14.25" customHeight="1" x14ac:dyDescent="0.3">
      <c r="A8886" s="6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7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/>
      <c r="N8886" s="1" t="s">
        <v>39</v>
      </c>
      <c r="O8886" s="7">
        <f t="shared" si="278"/>
        <v>320.11439999999999</v>
      </c>
      <c r="P8886" s="1" t="str">
        <f>IF(Table1[[#This Row],[quantity]]&gt;=6,"Bulk Order","-")</f>
        <v>Bulk Order</v>
      </c>
    </row>
    <row r="8887" spans="1:16" ht="14.25" customHeight="1" x14ac:dyDescent="0.3">
      <c r="A8887" s="6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7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/>
      <c r="N8887" s="1" t="s">
        <v>23</v>
      </c>
      <c r="O8887" s="7">
        <f t="shared" si="278"/>
        <v>562.75380000000007</v>
      </c>
      <c r="P8887" s="1" t="str">
        <f>IF(Table1[[#This Row],[quantity]]&gt;=6,"Bulk Order","-")</f>
        <v>Bulk Order</v>
      </c>
    </row>
    <row r="8888" spans="1:16" ht="14.25" customHeight="1" x14ac:dyDescent="0.3">
      <c r="A8888" s="6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7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/>
      <c r="N8888" s="1" t="s">
        <v>28</v>
      </c>
      <c r="O8888" s="7">
        <f t="shared" si="278"/>
        <v>1685.3168000000001</v>
      </c>
      <c r="P8888" s="1" t="str">
        <f>IF(Table1[[#This Row],[quantity]]&gt;=6,"Bulk Order","-")</f>
        <v>Bulk Order</v>
      </c>
    </row>
    <row r="8889" spans="1:16" ht="14.25" customHeight="1" x14ac:dyDescent="0.3">
      <c r="A8889" s="6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7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/>
      <c r="N8889" s="1" t="s">
        <v>28</v>
      </c>
      <c r="O8889" s="7">
        <f t="shared" si="278"/>
        <v>1194.5486000000001</v>
      </c>
      <c r="P8889" s="1" t="str">
        <f>IF(Table1[[#This Row],[quantity]]&gt;=6,"Bulk Order","-")</f>
        <v>-</v>
      </c>
    </row>
    <row r="8890" spans="1:16" ht="14.25" customHeight="1" x14ac:dyDescent="0.3">
      <c r="A8890" s="6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7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/>
      <c r="N8890" s="1" t="s">
        <v>48</v>
      </c>
      <c r="O8890" s="7">
        <f t="shared" si="278"/>
        <v>2945.915</v>
      </c>
      <c r="P8890" s="1" t="str">
        <f>IF(Table1[[#This Row],[quantity]]&gt;=6,"Bulk Order","-")</f>
        <v>Bulk Order</v>
      </c>
    </row>
    <row r="8891" spans="1:16" ht="14.25" customHeight="1" x14ac:dyDescent="0.3">
      <c r="A8891" s="6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7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/>
      <c r="N8891" s="1" t="s">
        <v>48</v>
      </c>
      <c r="O8891" s="7">
        <f t="shared" si="278"/>
        <v>601.17900000000009</v>
      </c>
      <c r="P8891" s="1" t="str">
        <f>IF(Table1[[#This Row],[quantity]]&gt;=6,"Bulk Order","-")</f>
        <v>Bulk Order</v>
      </c>
    </row>
    <row r="8892" spans="1:16" ht="14.25" customHeight="1" x14ac:dyDescent="0.3">
      <c r="A8892" s="6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7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/>
      <c r="N8892" s="1" t="s">
        <v>39</v>
      </c>
      <c r="O8892" s="7">
        <f t="shared" si="278"/>
        <v>2599.1135999999997</v>
      </c>
      <c r="P8892" s="1" t="str">
        <f>IF(Table1[[#This Row],[quantity]]&gt;=6,"Bulk Order","-")</f>
        <v>Bulk Order</v>
      </c>
    </row>
    <row r="8893" spans="1:16" ht="14.25" customHeight="1" x14ac:dyDescent="0.3">
      <c r="A8893" s="6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7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/>
      <c r="N8893" s="1" t="s">
        <v>23</v>
      </c>
      <c r="O8893" s="7">
        <f t="shared" si="278"/>
        <v>2754.7815000000001</v>
      </c>
      <c r="P8893" s="1" t="str">
        <f>IF(Table1[[#This Row],[quantity]]&gt;=6,"Bulk Order","-")</f>
        <v>-</v>
      </c>
    </row>
    <row r="8894" spans="1:16" ht="14.25" customHeight="1" x14ac:dyDescent="0.3">
      <c r="A8894" s="6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7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/>
      <c r="N8894" s="1" t="s">
        <v>48</v>
      </c>
      <c r="O8894" s="7">
        <f t="shared" si="278"/>
        <v>1877.0016000000001</v>
      </c>
      <c r="P8894" s="1" t="str">
        <f>IF(Table1[[#This Row],[quantity]]&gt;=6,"Bulk Order","-")</f>
        <v>Bulk Order</v>
      </c>
    </row>
    <row r="8895" spans="1:16" ht="14.25" customHeight="1" x14ac:dyDescent="0.3">
      <c r="A8895" s="6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7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/>
      <c r="N8895" s="1" t="s">
        <v>28</v>
      </c>
      <c r="O8895" s="7">
        <f t="shared" si="278"/>
        <v>1061.8770999999999</v>
      </c>
      <c r="P8895" s="1" t="str">
        <f>IF(Table1[[#This Row],[quantity]]&gt;=6,"Bulk Order","-")</f>
        <v>-</v>
      </c>
    </row>
    <row r="8896" spans="1:16" ht="14.25" customHeight="1" x14ac:dyDescent="0.3">
      <c r="A8896" s="6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7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/>
      <c r="N8896" s="1" t="s">
        <v>34</v>
      </c>
      <c r="O8896" s="7">
        <f t="shared" si="278"/>
        <v>2787.1552000000001</v>
      </c>
      <c r="P8896" s="1" t="str">
        <f>IF(Table1[[#This Row],[quantity]]&gt;=6,"Bulk Order","-")</f>
        <v>Bulk Order</v>
      </c>
    </row>
    <row r="8897" spans="1:16" ht="14.25" customHeight="1" x14ac:dyDescent="0.3">
      <c r="A8897" s="6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7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/>
      <c r="N8897" s="1" t="s">
        <v>39</v>
      </c>
      <c r="O8897" s="7">
        <f t="shared" si="278"/>
        <v>1105.3431999999998</v>
      </c>
      <c r="P8897" s="1" t="str">
        <f>IF(Table1[[#This Row],[quantity]]&gt;=6,"Bulk Order","-")</f>
        <v>-</v>
      </c>
    </row>
    <row r="8898" spans="1:16" ht="14.25" customHeight="1" x14ac:dyDescent="0.3">
      <c r="A8898" s="6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7"/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/>
      <c r="N8898" s="1" t="s">
        <v>28</v>
      </c>
      <c r="O8898" s="7">
        <f t="shared" si="278"/>
        <v>3627.1818000000003</v>
      </c>
      <c r="P8898" s="1" t="str">
        <f>IF(Table1[[#This Row],[quantity]]&gt;=6,"Bulk Order","-")</f>
        <v>-</v>
      </c>
    </row>
    <row r="8899" spans="1:16" ht="14.25" customHeight="1" x14ac:dyDescent="0.3">
      <c r="A8899" s="6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ref="F8899:F8962" si="279">D8899*E8899</f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/>
      <c r="N8899" s="1" t="s">
        <v>28</v>
      </c>
      <c r="O8899" s="7">
        <f t="shared" ref="O8899:O8962" si="280">D8899-F8899</f>
        <v>991.81170000000009</v>
      </c>
      <c r="P8899" s="1" t="str">
        <f>IF(Table1[[#This Row],[quantity]]&gt;=6,"Bulk Order","-")</f>
        <v>-</v>
      </c>
    </row>
    <row r="8900" spans="1:16" ht="14.25" customHeight="1" x14ac:dyDescent="0.3">
      <c r="A8900" s="6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9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/>
      <c r="N8900" s="1" t="s">
        <v>48</v>
      </c>
      <c r="O8900" s="7">
        <f t="shared" si="280"/>
        <v>2355.1089000000002</v>
      </c>
      <c r="P8900" s="1" t="str">
        <f>IF(Table1[[#This Row],[quantity]]&gt;=6,"Bulk Order","-")</f>
        <v>-</v>
      </c>
    </row>
    <row r="8901" spans="1:16" ht="14.25" customHeight="1" x14ac:dyDescent="0.3">
      <c r="A8901" s="6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9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/>
      <c r="N8901" s="1" t="s">
        <v>28</v>
      </c>
      <c r="O8901" s="7">
        <f t="shared" si="280"/>
        <v>1076.8190999999999</v>
      </c>
      <c r="P8901" s="1" t="str">
        <f>IF(Table1[[#This Row],[quantity]]&gt;=6,"Bulk Order","-")</f>
        <v>-</v>
      </c>
    </row>
    <row r="8902" spans="1:16" ht="14.25" customHeight="1" x14ac:dyDescent="0.3">
      <c r="A8902" s="6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9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/>
      <c r="N8902" s="1" t="s">
        <v>23</v>
      </c>
      <c r="O8902" s="7">
        <f t="shared" si="280"/>
        <v>2829.47</v>
      </c>
      <c r="P8902" s="1" t="str">
        <f>IF(Table1[[#This Row],[quantity]]&gt;=6,"Bulk Order","-")</f>
        <v>Bulk Order</v>
      </c>
    </row>
    <row r="8903" spans="1:16" ht="14.25" customHeight="1" x14ac:dyDescent="0.3">
      <c r="A8903" s="6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9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/>
      <c r="N8903" s="1" t="s">
        <v>34</v>
      </c>
      <c r="O8903" s="7">
        <f t="shared" si="280"/>
        <v>2220.3737999999998</v>
      </c>
      <c r="P8903" s="1" t="str">
        <f>IF(Table1[[#This Row],[quantity]]&gt;=6,"Bulk Order","-")</f>
        <v>Bulk Order</v>
      </c>
    </row>
    <row r="8904" spans="1:16" ht="14.25" customHeight="1" x14ac:dyDescent="0.3">
      <c r="A8904" s="6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9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/>
      <c r="N8904" s="1" t="s">
        <v>34</v>
      </c>
      <c r="O8904" s="7">
        <f t="shared" si="280"/>
        <v>703.59180000000003</v>
      </c>
      <c r="P8904" s="1" t="str">
        <f>IF(Table1[[#This Row],[quantity]]&gt;=6,"Bulk Order","-")</f>
        <v>Bulk Order</v>
      </c>
    </row>
    <row r="8905" spans="1:16" ht="14.25" customHeight="1" x14ac:dyDescent="0.3">
      <c r="A8905" s="6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9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/>
      <c r="N8905" s="1" t="s">
        <v>34</v>
      </c>
      <c r="O8905" s="7">
        <f t="shared" si="280"/>
        <v>186.69</v>
      </c>
      <c r="P8905" s="1" t="str">
        <f>IF(Table1[[#This Row],[quantity]]&gt;=6,"Bulk Order","-")</f>
        <v>-</v>
      </c>
    </row>
    <row r="8906" spans="1:16" ht="14.25" customHeight="1" x14ac:dyDescent="0.3">
      <c r="A8906" s="6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9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/>
      <c r="N8906" s="1" t="s">
        <v>23</v>
      </c>
      <c r="O8906" s="7">
        <f t="shared" si="280"/>
        <v>3868.3561</v>
      </c>
      <c r="P8906" s="1" t="str">
        <f>IF(Table1[[#This Row],[quantity]]&gt;=6,"Bulk Order","-")</f>
        <v>-</v>
      </c>
    </row>
    <row r="8907" spans="1:16" ht="14.25" customHeight="1" x14ac:dyDescent="0.3">
      <c r="A8907" s="6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9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/>
      <c r="N8907" s="1" t="s">
        <v>17</v>
      </c>
      <c r="O8907" s="7">
        <f t="shared" si="280"/>
        <v>493.9572</v>
      </c>
      <c r="P8907" s="1" t="str">
        <f>IF(Table1[[#This Row],[quantity]]&gt;=6,"Bulk Order","-")</f>
        <v>Bulk Order</v>
      </c>
    </row>
    <row r="8908" spans="1:16" ht="14.25" customHeight="1" x14ac:dyDescent="0.3">
      <c r="A8908" s="6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9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/>
      <c r="N8908" s="1" t="s">
        <v>17</v>
      </c>
      <c r="O8908" s="7">
        <f t="shared" si="280"/>
        <v>2452.4394000000002</v>
      </c>
      <c r="P8908" s="1" t="str">
        <f>IF(Table1[[#This Row],[quantity]]&gt;=6,"Bulk Order","-")</f>
        <v>Bulk Order</v>
      </c>
    </row>
    <row r="8909" spans="1:16" ht="14.25" customHeight="1" x14ac:dyDescent="0.3">
      <c r="A8909" s="6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9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/>
      <c r="N8909" s="1" t="s">
        <v>23</v>
      </c>
      <c r="O8909" s="7">
        <f t="shared" si="280"/>
        <v>2440.6383999999998</v>
      </c>
      <c r="P8909" s="1" t="str">
        <f>IF(Table1[[#This Row],[quantity]]&gt;=6,"Bulk Order","-")</f>
        <v>Bulk Order</v>
      </c>
    </row>
    <row r="8910" spans="1:16" ht="14.25" customHeight="1" x14ac:dyDescent="0.3">
      <c r="A8910" s="6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9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/>
      <c r="N8910" s="1" t="s">
        <v>34</v>
      </c>
      <c r="O8910" s="7">
        <f t="shared" si="280"/>
        <v>1011.4251</v>
      </c>
      <c r="P8910" s="1" t="str">
        <f>IF(Table1[[#This Row],[quantity]]&gt;=6,"Bulk Order","-")</f>
        <v>Bulk Order</v>
      </c>
    </row>
    <row r="8911" spans="1:16" ht="14.25" customHeight="1" x14ac:dyDescent="0.3">
      <c r="A8911" s="6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9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/>
      <c r="N8911" s="1" t="s">
        <v>17</v>
      </c>
      <c r="O8911" s="7">
        <f t="shared" si="280"/>
        <v>584.86040000000003</v>
      </c>
      <c r="P8911" s="1" t="str">
        <f>IF(Table1[[#This Row],[quantity]]&gt;=6,"Bulk Order","-")</f>
        <v>Bulk Order</v>
      </c>
    </row>
    <row r="8912" spans="1:16" ht="14.25" customHeight="1" x14ac:dyDescent="0.3">
      <c r="A8912" s="6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9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/>
      <c r="N8912" s="1" t="s">
        <v>28</v>
      </c>
      <c r="O8912" s="7">
        <f t="shared" si="280"/>
        <v>866.69089999999994</v>
      </c>
      <c r="P8912" s="1" t="str">
        <f>IF(Table1[[#This Row],[quantity]]&gt;=6,"Bulk Order","-")</f>
        <v>Bulk Order</v>
      </c>
    </row>
    <row r="8913" spans="1:16" ht="14.25" customHeight="1" x14ac:dyDescent="0.3">
      <c r="A8913" s="6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9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/>
      <c r="N8913" s="1" t="s">
        <v>39</v>
      </c>
      <c r="O8913" s="7">
        <f t="shared" si="280"/>
        <v>2166.7203</v>
      </c>
      <c r="P8913" s="1" t="str">
        <f>IF(Table1[[#This Row],[quantity]]&gt;=6,"Bulk Order","-")</f>
        <v>Bulk Order</v>
      </c>
    </row>
    <row r="8914" spans="1:16" ht="14.25" customHeight="1" x14ac:dyDescent="0.3">
      <c r="A8914" s="6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9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/>
      <c r="N8914" s="1" t="s">
        <v>48</v>
      </c>
      <c r="O8914" s="7">
        <f t="shared" si="280"/>
        <v>1695.7450999999999</v>
      </c>
      <c r="P8914" s="1" t="str">
        <f>IF(Table1[[#This Row],[quantity]]&gt;=6,"Bulk Order","-")</f>
        <v>Bulk Order</v>
      </c>
    </row>
    <row r="8915" spans="1:16" ht="14.25" customHeight="1" x14ac:dyDescent="0.3">
      <c r="A8915" s="6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9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/>
      <c r="N8915" s="1" t="s">
        <v>17</v>
      </c>
      <c r="O8915" s="7">
        <f t="shared" si="280"/>
        <v>2503.4856</v>
      </c>
      <c r="P8915" s="1" t="str">
        <f>IF(Table1[[#This Row],[quantity]]&gt;=6,"Bulk Order","-")</f>
        <v>-</v>
      </c>
    </row>
    <row r="8916" spans="1:16" ht="14.25" customHeight="1" x14ac:dyDescent="0.3">
      <c r="A8916" s="6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9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/>
      <c r="N8916" s="1" t="s">
        <v>23</v>
      </c>
      <c r="O8916" s="7">
        <f t="shared" si="280"/>
        <v>2815.3373999999999</v>
      </c>
      <c r="P8916" s="1" t="str">
        <f>IF(Table1[[#This Row],[quantity]]&gt;=6,"Bulk Order","-")</f>
        <v>-</v>
      </c>
    </row>
    <row r="8917" spans="1:16" ht="14.25" customHeight="1" x14ac:dyDescent="0.3">
      <c r="A8917" s="6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9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/>
      <c r="N8917" s="1" t="s">
        <v>48</v>
      </c>
      <c r="O8917" s="7">
        <f t="shared" si="280"/>
        <v>3085.8374999999996</v>
      </c>
      <c r="P8917" s="1" t="str">
        <f>IF(Table1[[#This Row],[quantity]]&gt;=6,"Bulk Order","-")</f>
        <v>-</v>
      </c>
    </row>
    <row r="8918" spans="1:16" ht="14.25" customHeight="1" x14ac:dyDescent="0.3">
      <c r="A8918" s="6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9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/>
      <c r="N8918" s="1" t="s">
        <v>17</v>
      </c>
      <c r="O8918" s="7">
        <f t="shared" si="280"/>
        <v>191.52679999999998</v>
      </c>
      <c r="P8918" s="1" t="str">
        <f>IF(Table1[[#This Row],[quantity]]&gt;=6,"Bulk Order","-")</f>
        <v>-</v>
      </c>
    </row>
    <row r="8919" spans="1:16" ht="14.25" customHeight="1" x14ac:dyDescent="0.3">
      <c r="A8919" s="6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9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/>
      <c r="N8919" s="1" t="s">
        <v>23</v>
      </c>
      <c r="O8919" s="7">
        <f t="shared" si="280"/>
        <v>2202.1154999999999</v>
      </c>
      <c r="P8919" s="1" t="str">
        <f>IF(Table1[[#This Row],[quantity]]&gt;=6,"Bulk Order","-")</f>
        <v>-</v>
      </c>
    </row>
    <row r="8920" spans="1:16" ht="14.25" customHeight="1" x14ac:dyDescent="0.3">
      <c r="A8920" s="6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9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/>
      <c r="N8920" s="1" t="s">
        <v>48</v>
      </c>
      <c r="O8920" s="7">
        <f t="shared" si="280"/>
        <v>1033.4911</v>
      </c>
      <c r="P8920" s="1" t="str">
        <f>IF(Table1[[#This Row],[quantity]]&gt;=6,"Bulk Order","-")</f>
        <v>-</v>
      </c>
    </row>
    <row r="8921" spans="1:16" ht="14.25" customHeight="1" x14ac:dyDescent="0.3">
      <c r="A8921" s="6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9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/>
      <c r="N8921" s="1" t="s">
        <v>23</v>
      </c>
      <c r="O8921" s="7">
        <f t="shared" si="280"/>
        <v>1138.0735</v>
      </c>
      <c r="P8921" s="1" t="str">
        <f>IF(Table1[[#This Row],[quantity]]&gt;=6,"Bulk Order","-")</f>
        <v>-</v>
      </c>
    </row>
    <row r="8922" spans="1:16" ht="14.25" customHeight="1" x14ac:dyDescent="0.3">
      <c r="A8922" s="6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9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/>
      <c r="N8922" s="1" t="s">
        <v>28</v>
      </c>
      <c r="O8922" s="7">
        <f t="shared" si="280"/>
        <v>2360.0330000000004</v>
      </c>
      <c r="P8922" s="1" t="str">
        <f>IF(Table1[[#This Row],[quantity]]&gt;=6,"Bulk Order","-")</f>
        <v>-</v>
      </c>
    </row>
    <row r="8923" spans="1:16" ht="14.25" customHeight="1" x14ac:dyDescent="0.3">
      <c r="A8923" s="6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9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/>
      <c r="N8923" s="1" t="s">
        <v>48</v>
      </c>
      <c r="O8923" s="7">
        <f t="shared" si="280"/>
        <v>3190.2560000000003</v>
      </c>
      <c r="P8923" s="1" t="str">
        <f>IF(Table1[[#This Row],[quantity]]&gt;=6,"Bulk Order","-")</f>
        <v>-</v>
      </c>
    </row>
    <row r="8924" spans="1:16" ht="14.25" customHeight="1" x14ac:dyDescent="0.3">
      <c r="A8924" s="6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9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/>
      <c r="N8924" s="1" t="s">
        <v>17</v>
      </c>
      <c r="O8924" s="7">
        <f t="shared" si="280"/>
        <v>1921.5</v>
      </c>
      <c r="P8924" s="1" t="str">
        <f>IF(Table1[[#This Row],[quantity]]&gt;=6,"Bulk Order","-")</f>
        <v>-</v>
      </c>
    </row>
    <row r="8925" spans="1:16" ht="14.25" customHeight="1" x14ac:dyDescent="0.3">
      <c r="A8925" s="6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9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/>
      <c r="N8925" s="1" t="s">
        <v>48</v>
      </c>
      <c r="O8925" s="7">
        <f t="shared" si="280"/>
        <v>2104.8314</v>
      </c>
      <c r="P8925" s="1" t="str">
        <f>IF(Table1[[#This Row],[quantity]]&gt;=6,"Bulk Order","-")</f>
        <v>-</v>
      </c>
    </row>
    <row r="8926" spans="1:16" ht="14.25" customHeight="1" x14ac:dyDescent="0.3">
      <c r="A8926" s="6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9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/>
      <c r="N8926" s="1" t="s">
        <v>28</v>
      </c>
      <c r="O8926" s="7">
        <f t="shared" si="280"/>
        <v>2115.1455000000001</v>
      </c>
      <c r="P8926" s="1" t="str">
        <f>IF(Table1[[#This Row],[quantity]]&gt;=6,"Bulk Order","-")</f>
        <v>-</v>
      </c>
    </row>
    <row r="8927" spans="1:16" ht="14.25" customHeight="1" x14ac:dyDescent="0.3">
      <c r="A8927" s="6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9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/>
      <c r="N8927" s="1" t="s">
        <v>48</v>
      </c>
      <c r="O8927" s="7">
        <f t="shared" si="280"/>
        <v>4001.2878000000001</v>
      </c>
      <c r="P8927" s="1" t="str">
        <f>IF(Table1[[#This Row],[quantity]]&gt;=6,"Bulk Order","-")</f>
        <v>Bulk Order</v>
      </c>
    </row>
    <row r="8928" spans="1:16" ht="14.25" customHeight="1" x14ac:dyDescent="0.3">
      <c r="A8928" s="6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9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/>
      <c r="N8928" s="1" t="s">
        <v>39</v>
      </c>
      <c r="O8928" s="7">
        <f t="shared" si="280"/>
        <v>130.99770000000001</v>
      </c>
      <c r="P8928" s="1" t="str">
        <f>IF(Table1[[#This Row],[quantity]]&gt;=6,"Bulk Order","-")</f>
        <v>-</v>
      </c>
    </row>
    <row r="8929" spans="1:16" ht="14.25" customHeight="1" x14ac:dyDescent="0.3">
      <c r="A8929" s="6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9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/>
      <c r="N8929" s="1" t="s">
        <v>17</v>
      </c>
      <c r="O8929" s="7">
        <f t="shared" si="280"/>
        <v>422.5779</v>
      </c>
      <c r="P8929" s="1" t="str">
        <f>IF(Table1[[#This Row],[quantity]]&gt;=6,"Bulk Order","-")</f>
        <v>-</v>
      </c>
    </row>
    <row r="8930" spans="1:16" ht="14.25" customHeight="1" x14ac:dyDescent="0.3">
      <c r="A8930" s="6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9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/>
      <c r="N8930" s="1" t="s">
        <v>17</v>
      </c>
      <c r="O8930" s="7">
        <f t="shared" si="280"/>
        <v>3279.4607999999998</v>
      </c>
      <c r="P8930" s="1" t="str">
        <f>IF(Table1[[#This Row],[quantity]]&gt;=6,"Bulk Order","-")</f>
        <v>Bulk Order</v>
      </c>
    </row>
    <row r="8931" spans="1:16" ht="14.25" customHeight="1" x14ac:dyDescent="0.3">
      <c r="A8931" s="6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9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/>
      <c r="N8931" s="1" t="s">
        <v>28</v>
      </c>
      <c r="O8931" s="7">
        <f t="shared" si="280"/>
        <v>2179.0475999999999</v>
      </c>
      <c r="P8931" s="1" t="str">
        <f>IF(Table1[[#This Row],[quantity]]&gt;=6,"Bulk Order","-")</f>
        <v>-</v>
      </c>
    </row>
    <row r="8932" spans="1:16" ht="14.25" customHeight="1" x14ac:dyDescent="0.3">
      <c r="A8932" s="6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9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/>
      <c r="N8932" s="1" t="s">
        <v>17</v>
      </c>
      <c r="O8932" s="7">
        <f t="shared" si="280"/>
        <v>2754.0239999999999</v>
      </c>
      <c r="P8932" s="1" t="str">
        <f>IF(Table1[[#This Row],[quantity]]&gt;=6,"Bulk Order","-")</f>
        <v>Bulk Order</v>
      </c>
    </row>
    <row r="8933" spans="1:16" ht="14.25" customHeight="1" x14ac:dyDescent="0.3">
      <c r="A8933" s="6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9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/>
      <c r="N8933" s="1" t="s">
        <v>34</v>
      </c>
      <c r="O8933" s="7">
        <f t="shared" si="280"/>
        <v>2735.48</v>
      </c>
      <c r="P8933" s="1" t="str">
        <f>IF(Table1[[#This Row],[quantity]]&gt;=6,"Bulk Order","-")</f>
        <v>Bulk Order</v>
      </c>
    </row>
    <row r="8934" spans="1:16" ht="14.25" customHeight="1" x14ac:dyDescent="0.3">
      <c r="A8934" s="6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9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/>
      <c r="N8934" s="1" t="s">
        <v>39</v>
      </c>
      <c r="O8934" s="7">
        <f t="shared" si="280"/>
        <v>4518.1921000000002</v>
      </c>
      <c r="P8934" s="1" t="str">
        <f>IF(Table1[[#This Row],[quantity]]&gt;=6,"Bulk Order","-")</f>
        <v>-</v>
      </c>
    </row>
    <row r="8935" spans="1:16" ht="14.25" customHeight="1" x14ac:dyDescent="0.3">
      <c r="A8935" s="6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9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/>
      <c r="N8935" s="1" t="s">
        <v>17</v>
      </c>
      <c r="O8935" s="7">
        <f t="shared" si="280"/>
        <v>2815.3105</v>
      </c>
      <c r="P8935" s="1" t="str">
        <f>IF(Table1[[#This Row],[quantity]]&gt;=6,"Bulk Order","-")</f>
        <v>Bulk Order</v>
      </c>
    </row>
    <row r="8936" spans="1:16" ht="14.25" customHeight="1" x14ac:dyDescent="0.3">
      <c r="A8936" s="6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9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/>
      <c r="N8936" s="1" t="s">
        <v>23</v>
      </c>
      <c r="O8936" s="7">
        <f t="shared" si="280"/>
        <v>1865.3991000000001</v>
      </c>
      <c r="P8936" s="1" t="str">
        <f>IF(Table1[[#This Row],[quantity]]&gt;=6,"Bulk Order","-")</f>
        <v>-</v>
      </c>
    </row>
    <row r="8937" spans="1:16" ht="14.25" customHeight="1" x14ac:dyDescent="0.3">
      <c r="A8937" s="6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9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/>
      <c r="N8937" s="1" t="s">
        <v>39</v>
      </c>
      <c r="O8937" s="7">
        <f t="shared" si="280"/>
        <v>2101.7754999999997</v>
      </c>
      <c r="P8937" s="1" t="str">
        <f>IF(Table1[[#This Row],[quantity]]&gt;=6,"Bulk Order","-")</f>
        <v>-</v>
      </c>
    </row>
    <row r="8938" spans="1:16" ht="14.25" customHeight="1" x14ac:dyDescent="0.3">
      <c r="A8938" s="6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9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/>
      <c r="N8938" s="1" t="s">
        <v>39</v>
      </c>
      <c r="O8938" s="7">
        <f t="shared" si="280"/>
        <v>3694.4739999999997</v>
      </c>
      <c r="P8938" s="1" t="str">
        <f>IF(Table1[[#This Row],[quantity]]&gt;=6,"Bulk Order","-")</f>
        <v>Bulk Order</v>
      </c>
    </row>
    <row r="8939" spans="1:16" ht="14.25" customHeight="1" x14ac:dyDescent="0.3">
      <c r="A8939" s="6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9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/>
      <c r="N8939" s="1" t="s">
        <v>28</v>
      </c>
      <c r="O8939" s="7">
        <f t="shared" si="280"/>
        <v>1258.8666999999998</v>
      </c>
      <c r="P8939" s="1" t="str">
        <f>IF(Table1[[#This Row],[quantity]]&gt;=6,"Bulk Order","-")</f>
        <v>-</v>
      </c>
    </row>
    <row r="8940" spans="1:16" ht="14.25" customHeight="1" x14ac:dyDescent="0.3">
      <c r="A8940" s="6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9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/>
      <c r="N8940" s="1" t="s">
        <v>34</v>
      </c>
      <c r="O8940" s="7">
        <f t="shared" si="280"/>
        <v>2903.5251000000003</v>
      </c>
      <c r="P8940" s="1" t="str">
        <f>IF(Table1[[#This Row],[quantity]]&gt;=6,"Bulk Order","-")</f>
        <v>Bulk Order</v>
      </c>
    </row>
    <row r="8941" spans="1:16" ht="14.25" customHeight="1" x14ac:dyDescent="0.3">
      <c r="A8941" s="6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9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/>
      <c r="N8941" s="1" t="s">
        <v>48</v>
      </c>
      <c r="O8941" s="7">
        <f t="shared" si="280"/>
        <v>2369.1840000000002</v>
      </c>
      <c r="P8941" s="1" t="str">
        <f>IF(Table1[[#This Row],[quantity]]&gt;=6,"Bulk Order","-")</f>
        <v>Bulk Order</v>
      </c>
    </row>
    <row r="8942" spans="1:16" ht="14.25" customHeight="1" x14ac:dyDescent="0.3">
      <c r="A8942" s="6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9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/>
      <c r="N8942" s="1" t="s">
        <v>28</v>
      </c>
      <c r="O8942" s="7">
        <f t="shared" si="280"/>
        <v>448.84840000000003</v>
      </c>
      <c r="P8942" s="1" t="str">
        <f>IF(Table1[[#This Row],[quantity]]&gt;=6,"Bulk Order","-")</f>
        <v>Bulk Order</v>
      </c>
    </row>
    <row r="8943" spans="1:16" ht="14.25" customHeight="1" x14ac:dyDescent="0.3">
      <c r="A8943" s="6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9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/>
      <c r="N8943" s="1" t="s">
        <v>48</v>
      </c>
      <c r="O8943" s="7">
        <f t="shared" si="280"/>
        <v>1510.2435</v>
      </c>
      <c r="P8943" s="1" t="str">
        <f>IF(Table1[[#This Row],[quantity]]&gt;=6,"Bulk Order","-")</f>
        <v>-</v>
      </c>
    </row>
    <row r="8944" spans="1:16" ht="14.25" customHeight="1" x14ac:dyDescent="0.3">
      <c r="A8944" s="6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9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/>
      <c r="N8944" s="1" t="s">
        <v>28</v>
      </c>
      <c r="O8944" s="7">
        <f t="shared" si="280"/>
        <v>431.98400000000004</v>
      </c>
      <c r="P8944" s="1" t="str">
        <f>IF(Table1[[#This Row],[quantity]]&gt;=6,"Bulk Order","-")</f>
        <v>Bulk Order</v>
      </c>
    </row>
    <row r="8945" spans="1:16" ht="14.25" customHeight="1" x14ac:dyDescent="0.3">
      <c r="A8945" s="6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9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/>
      <c r="N8945" s="1" t="s">
        <v>17</v>
      </c>
      <c r="O8945" s="7">
        <f t="shared" si="280"/>
        <v>905.67</v>
      </c>
      <c r="P8945" s="1" t="str">
        <f>IF(Table1[[#This Row],[quantity]]&gt;=6,"Bulk Order","-")</f>
        <v>-</v>
      </c>
    </row>
    <row r="8946" spans="1:16" ht="14.25" customHeight="1" x14ac:dyDescent="0.3">
      <c r="A8946" s="6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9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/>
      <c r="N8946" s="1" t="s">
        <v>28</v>
      </c>
      <c r="O8946" s="7">
        <f t="shared" si="280"/>
        <v>4116.1680000000006</v>
      </c>
      <c r="P8946" s="1" t="str">
        <f>IF(Table1[[#This Row],[quantity]]&gt;=6,"Bulk Order","-")</f>
        <v>-</v>
      </c>
    </row>
    <row r="8947" spans="1:16" ht="14.25" customHeight="1" x14ac:dyDescent="0.3">
      <c r="A8947" s="6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9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/>
      <c r="N8947" s="1" t="s">
        <v>39</v>
      </c>
      <c r="O8947" s="7">
        <f t="shared" si="280"/>
        <v>403.73109999999997</v>
      </c>
      <c r="P8947" s="1" t="str">
        <f>IF(Table1[[#This Row],[quantity]]&gt;=6,"Bulk Order","-")</f>
        <v>-</v>
      </c>
    </row>
    <row r="8948" spans="1:16" ht="14.25" customHeight="1" x14ac:dyDescent="0.3">
      <c r="A8948" s="6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9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/>
      <c r="N8948" s="1" t="s">
        <v>34</v>
      </c>
      <c r="O8948" s="7">
        <f t="shared" si="280"/>
        <v>2261.2512999999999</v>
      </c>
      <c r="P8948" s="1" t="str">
        <f>IF(Table1[[#This Row],[quantity]]&gt;=6,"Bulk Order","-")</f>
        <v>-</v>
      </c>
    </row>
    <row r="8949" spans="1:16" ht="14.25" customHeight="1" x14ac:dyDescent="0.3">
      <c r="A8949" s="6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9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/>
      <c r="N8949" s="1" t="s">
        <v>17</v>
      </c>
      <c r="O8949" s="7">
        <f t="shared" si="280"/>
        <v>1381.7492</v>
      </c>
      <c r="P8949" s="1" t="str">
        <f>IF(Table1[[#This Row],[quantity]]&gt;=6,"Bulk Order","-")</f>
        <v>Bulk Order</v>
      </c>
    </row>
    <row r="8950" spans="1:16" ht="14.25" customHeight="1" x14ac:dyDescent="0.3">
      <c r="A8950" s="6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9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/>
      <c r="N8950" s="1" t="s">
        <v>48</v>
      </c>
      <c r="O8950" s="7">
        <f t="shared" si="280"/>
        <v>1466.9408000000001</v>
      </c>
      <c r="P8950" s="1" t="str">
        <f>IF(Table1[[#This Row],[quantity]]&gt;=6,"Bulk Order","-")</f>
        <v>-</v>
      </c>
    </row>
    <row r="8951" spans="1:16" ht="14.25" customHeight="1" x14ac:dyDescent="0.3">
      <c r="A8951" s="6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9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/>
      <c r="N8951" s="1" t="s">
        <v>28</v>
      </c>
      <c r="O8951" s="7">
        <f t="shared" si="280"/>
        <v>675.73979999999995</v>
      </c>
      <c r="P8951" s="1" t="str">
        <f>IF(Table1[[#This Row],[quantity]]&gt;=6,"Bulk Order","-")</f>
        <v>-</v>
      </c>
    </row>
    <row r="8952" spans="1:16" ht="14.25" customHeight="1" x14ac:dyDescent="0.3">
      <c r="A8952" s="6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9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/>
      <c r="N8952" s="1" t="s">
        <v>28</v>
      </c>
      <c r="O8952" s="7">
        <f t="shared" si="280"/>
        <v>1776.4187999999999</v>
      </c>
      <c r="P8952" s="1" t="str">
        <f>IF(Table1[[#This Row],[quantity]]&gt;=6,"Bulk Order","-")</f>
        <v>Bulk Order</v>
      </c>
    </row>
    <row r="8953" spans="1:16" ht="14.25" customHeight="1" x14ac:dyDescent="0.3">
      <c r="A8953" s="6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9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/>
      <c r="N8953" s="1" t="s">
        <v>17</v>
      </c>
      <c r="O8953" s="7">
        <f t="shared" si="280"/>
        <v>4088.9342000000001</v>
      </c>
      <c r="P8953" s="1" t="str">
        <f>IF(Table1[[#This Row],[quantity]]&gt;=6,"Bulk Order","-")</f>
        <v>Bulk Order</v>
      </c>
    </row>
    <row r="8954" spans="1:16" ht="14.25" customHeight="1" x14ac:dyDescent="0.3">
      <c r="A8954" s="6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9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/>
      <c r="N8954" s="1" t="s">
        <v>48</v>
      </c>
      <c r="O8954" s="7">
        <f t="shared" si="280"/>
        <v>1768.5486000000001</v>
      </c>
      <c r="P8954" s="1" t="str">
        <f>IF(Table1[[#This Row],[quantity]]&gt;=6,"Bulk Order","-")</f>
        <v>Bulk Order</v>
      </c>
    </row>
    <row r="8955" spans="1:16" ht="14.25" customHeight="1" x14ac:dyDescent="0.3">
      <c r="A8955" s="6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9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/>
      <c r="N8955" s="1" t="s">
        <v>39</v>
      </c>
      <c r="O8955" s="7">
        <f t="shared" si="280"/>
        <v>1720.059</v>
      </c>
      <c r="P8955" s="1" t="str">
        <f>IF(Table1[[#This Row],[quantity]]&gt;=6,"Bulk Order","-")</f>
        <v>-</v>
      </c>
    </row>
    <row r="8956" spans="1:16" ht="14.25" customHeight="1" x14ac:dyDescent="0.3">
      <c r="A8956" s="6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9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/>
      <c r="N8956" s="1" t="s">
        <v>48</v>
      </c>
      <c r="O8956" s="7">
        <f t="shared" si="280"/>
        <v>1508.7467999999999</v>
      </c>
      <c r="P8956" s="1" t="str">
        <f>IF(Table1[[#This Row],[quantity]]&gt;=6,"Bulk Order","-")</f>
        <v>Bulk Order</v>
      </c>
    </row>
    <row r="8957" spans="1:16" ht="14.25" customHeight="1" x14ac:dyDescent="0.3">
      <c r="A8957" s="6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9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/>
      <c r="N8957" s="1" t="s">
        <v>23</v>
      </c>
      <c r="O8957" s="7">
        <f t="shared" si="280"/>
        <v>426.53519999999997</v>
      </c>
      <c r="P8957" s="1" t="str">
        <f>IF(Table1[[#This Row],[quantity]]&gt;=6,"Bulk Order","-")</f>
        <v>Bulk Order</v>
      </c>
    </row>
    <row r="8958" spans="1:16" ht="14.25" customHeight="1" x14ac:dyDescent="0.3">
      <c r="A8958" s="6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9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/>
      <c r="N8958" s="1" t="s">
        <v>39</v>
      </c>
      <c r="O8958" s="7">
        <f t="shared" si="280"/>
        <v>1438.56</v>
      </c>
      <c r="P8958" s="1" t="str">
        <f>IF(Table1[[#This Row],[quantity]]&gt;=6,"Bulk Order","-")</f>
        <v>Bulk Order</v>
      </c>
    </row>
    <row r="8959" spans="1:16" ht="14.25" customHeight="1" x14ac:dyDescent="0.3">
      <c r="A8959" s="6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9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/>
      <c r="N8959" s="1" t="s">
        <v>17</v>
      </c>
      <c r="O8959" s="7">
        <f t="shared" si="280"/>
        <v>127.1195</v>
      </c>
      <c r="P8959" s="1" t="str">
        <f>IF(Table1[[#This Row],[quantity]]&gt;=6,"Bulk Order","-")</f>
        <v>-</v>
      </c>
    </row>
    <row r="8960" spans="1:16" ht="14.25" customHeight="1" x14ac:dyDescent="0.3">
      <c r="A8960" s="6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9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/>
      <c r="N8960" s="1" t="s">
        <v>23</v>
      </c>
      <c r="O8960" s="7">
        <f t="shared" si="280"/>
        <v>1539.99</v>
      </c>
      <c r="P8960" s="1" t="str">
        <f>IF(Table1[[#This Row],[quantity]]&gt;=6,"Bulk Order","-")</f>
        <v>Bulk Order</v>
      </c>
    </row>
    <row r="8961" spans="1:16" ht="14.25" customHeight="1" x14ac:dyDescent="0.3">
      <c r="A8961" s="6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9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/>
      <c r="N8961" s="1" t="s">
        <v>17</v>
      </c>
      <c r="O8961" s="7">
        <f t="shared" si="280"/>
        <v>3106.0842999999995</v>
      </c>
      <c r="P8961" s="1" t="str">
        <f>IF(Table1[[#This Row],[quantity]]&gt;=6,"Bulk Order","-")</f>
        <v>-</v>
      </c>
    </row>
    <row r="8962" spans="1:16" ht="14.25" customHeight="1" x14ac:dyDescent="0.3">
      <c r="A8962" s="6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9"/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/>
      <c r="N8962" s="1" t="s">
        <v>34</v>
      </c>
      <c r="O8962" s="7">
        <f t="shared" si="280"/>
        <v>2664.902</v>
      </c>
      <c r="P8962" s="1" t="str">
        <f>IF(Table1[[#This Row],[quantity]]&gt;=6,"Bulk Order","-")</f>
        <v>-</v>
      </c>
    </row>
    <row r="8963" spans="1:16" ht="14.25" customHeight="1" x14ac:dyDescent="0.3">
      <c r="A8963" s="6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ref="F8963:F9026" si="281">D8963*E8963</f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/>
      <c r="N8963" s="1" t="s">
        <v>28</v>
      </c>
      <c r="O8963" s="7">
        <f t="shared" ref="O8963:O9026" si="282">D8963-F8963</f>
        <v>1939.0454999999999</v>
      </c>
      <c r="P8963" s="1" t="str">
        <f>IF(Table1[[#This Row],[quantity]]&gt;=6,"Bulk Order","-")</f>
        <v>-</v>
      </c>
    </row>
    <row r="8964" spans="1:16" ht="14.25" customHeight="1" x14ac:dyDescent="0.3">
      <c r="A8964" s="6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1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/>
      <c r="N8964" s="1" t="s">
        <v>28</v>
      </c>
      <c r="O8964" s="7">
        <f t="shared" si="282"/>
        <v>127.3776</v>
      </c>
      <c r="P8964" s="1" t="str">
        <f>IF(Table1[[#This Row],[quantity]]&gt;=6,"Bulk Order","-")</f>
        <v>Bulk Order</v>
      </c>
    </row>
    <row r="8965" spans="1:16" ht="14.25" customHeight="1" x14ac:dyDescent="0.3">
      <c r="A8965" s="6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1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/>
      <c r="N8965" s="1" t="s">
        <v>34</v>
      </c>
      <c r="O8965" s="7">
        <f t="shared" si="282"/>
        <v>3363.0636</v>
      </c>
      <c r="P8965" s="1" t="str">
        <f>IF(Table1[[#This Row],[quantity]]&gt;=6,"Bulk Order","-")</f>
        <v>Bulk Order</v>
      </c>
    </row>
    <row r="8966" spans="1:16" ht="14.25" customHeight="1" x14ac:dyDescent="0.3">
      <c r="A8966" s="6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1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/>
      <c r="N8966" s="1" t="s">
        <v>28</v>
      </c>
      <c r="O8966" s="7">
        <f t="shared" si="282"/>
        <v>1867.3288</v>
      </c>
      <c r="P8966" s="1" t="str">
        <f>IF(Table1[[#This Row],[quantity]]&gt;=6,"Bulk Order","-")</f>
        <v>Bulk Order</v>
      </c>
    </row>
    <row r="8967" spans="1:16" ht="14.25" customHeight="1" x14ac:dyDescent="0.3">
      <c r="A8967" s="6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1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/>
      <c r="N8967" s="1" t="s">
        <v>39</v>
      </c>
      <c r="O8967" s="7">
        <f t="shared" si="282"/>
        <v>4632.9409999999998</v>
      </c>
      <c r="P8967" s="1" t="str">
        <f>IF(Table1[[#This Row],[quantity]]&gt;=6,"Bulk Order","-")</f>
        <v>-</v>
      </c>
    </row>
    <row r="8968" spans="1:16" ht="14.25" customHeight="1" x14ac:dyDescent="0.3">
      <c r="A8968" s="6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1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/>
      <c r="N8968" s="1" t="s">
        <v>23</v>
      </c>
      <c r="O8968" s="7">
        <f t="shared" si="282"/>
        <v>683.37720000000002</v>
      </c>
      <c r="P8968" s="1" t="str">
        <f>IF(Table1[[#This Row],[quantity]]&gt;=6,"Bulk Order","-")</f>
        <v>-</v>
      </c>
    </row>
    <row r="8969" spans="1:16" ht="14.25" customHeight="1" x14ac:dyDescent="0.3">
      <c r="A8969" s="6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1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/>
      <c r="N8969" s="1" t="s">
        <v>28</v>
      </c>
      <c r="O8969" s="7">
        <f t="shared" si="282"/>
        <v>2884.6229000000003</v>
      </c>
      <c r="P8969" s="1" t="str">
        <f>IF(Table1[[#This Row],[quantity]]&gt;=6,"Bulk Order","-")</f>
        <v>-</v>
      </c>
    </row>
    <row r="8970" spans="1:16" ht="14.25" customHeight="1" x14ac:dyDescent="0.3">
      <c r="A8970" s="6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1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/>
      <c r="N8970" s="1" t="s">
        <v>34</v>
      </c>
      <c r="O8970" s="7">
        <f t="shared" si="282"/>
        <v>2085.2195000000002</v>
      </c>
      <c r="P8970" s="1" t="str">
        <f>IF(Table1[[#This Row],[quantity]]&gt;=6,"Bulk Order","-")</f>
        <v>Bulk Order</v>
      </c>
    </row>
    <row r="8971" spans="1:16" ht="14.25" customHeight="1" x14ac:dyDescent="0.3">
      <c r="A8971" s="6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1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/>
      <c r="N8971" s="1" t="s">
        <v>23</v>
      </c>
      <c r="O8971" s="7">
        <f t="shared" si="282"/>
        <v>253.09370000000001</v>
      </c>
      <c r="P8971" s="1" t="str">
        <f>IF(Table1[[#This Row],[quantity]]&gt;=6,"Bulk Order","-")</f>
        <v>-</v>
      </c>
    </row>
    <row r="8972" spans="1:16" ht="14.25" customHeight="1" x14ac:dyDescent="0.3">
      <c r="A8972" s="6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1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/>
      <c r="N8972" s="1" t="s">
        <v>17</v>
      </c>
      <c r="O8972" s="7">
        <f t="shared" si="282"/>
        <v>3014.0245999999997</v>
      </c>
      <c r="P8972" s="1" t="str">
        <f>IF(Table1[[#This Row],[quantity]]&gt;=6,"Bulk Order","-")</f>
        <v>-</v>
      </c>
    </row>
    <row r="8973" spans="1:16" ht="14.25" customHeight="1" x14ac:dyDescent="0.3">
      <c r="A8973" s="6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1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/>
      <c r="N8973" s="1" t="s">
        <v>34</v>
      </c>
      <c r="O8973" s="7">
        <f t="shared" si="282"/>
        <v>83.99</v>
      </c>
      <c r="P8973" s="1" t="str">
        <f>IF(Table1[[#This Row],[quantity]]&gt;=6,"Bulk Order","-")</f>
        <v>-</v>
      </c>
    </row>
    <row r="8974" spans="1:16" ht="14.25" customHeight="1" x14ac:dyDescent="0.3">
      <c r="A8974" s="6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1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/>
      <c r="N8974" s="1" t="s">
        <v>23</v>
      </c>
      <c r="O8974" s="7">
        <f t="shared" si="282"/>
        <v>2944.3440000000001</v>
      </c>
      <c r="P8974" s="1" t="str">
        <f>IF(Table1[[#This Row],[quantity]]&gt;=6,"Bulk Order","-")</f>
        <v>Bulk Order</v>
      </c>
    </row>
    <row r="8975" spans="1:16" ht="14.25" customHeight="1" x14ac:dyDescent="0.3">
      <c r="A8975" s="6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1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/>
      <c r="N8975" s="1" t="s">
        <v>23</v>
      </c>
      <c r="O8975" s="7">
        <f t="shared" si="282"/>
        <v>2898.1549999999997</v>
      </c>
      <c r="P8975" s="1" t="str">
        <f>IF(Table1[[#This Row],[quantity]]&gt;=6,"Bulk Order","-")</f>
        <v>Bulk Order</v>
      </c>
    </row>
    <row r="8976" spans="1:16" ht="14.25" customHeight="1" x14ac:dyDescent="0.3">
      <c r="A8976" s="6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1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/>
      <c r="N8976" s="1" t="s">
        <v>17</v>
      </c>
      <c r="O8976" s="7">
        <f t="shared" si="282"/>
        <v>778.79880000000003</v>
      </c>
      <c r="P8976" s="1" t="str">
        <f>IF(Table1[[#This Row],[quantity]]&gt;=6,"Bulk Order","-")</f>
        <v>-</v>
      </c>
    </row>
    <row r="8977" spans="1:16" ht="14.25" customHeight="1" x14ac:dyDescent="0.3">
      <c r="A8977" s="6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1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/>
      <c r="N8977" s="1" t="s">
        <v>23</v>
      </c>
      <c r="O8977" s="7">
        <f t="shared" si="282"/>
        <v>1461.6089999999999</v>
      </c>
      <c r="P8977" s="1" t="str">
        <f>IF(Table1[[#This Row],[quantity]]&gt;=6,"Bulk Order","-")</f>
        <v>Bulk Order</v>
      </c>
    </row>
    <row r="8978" spans="1:16" ht="14.25" customHeight="1" x14ac:dyDescent="0.3">
      <c r="A8978" s="6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1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/>
      <c r="N8978" s="1" t="s">
        <v>28</v>
      </c>
      <c r="O8978" s="7">
        <f t="shared" si="282"/>
        <v>1624.5114000000001</v>
      </c>
      <c r="P8978" s="1" t="str">
        <f>IF(Table1[[#This Row],[quantity]]&gt;=6,"Bulk Order","-")</f>
        <v>-</v>
      </c>
    </row>
    <row r="8979" spans="1:16" ht="14.25" customHeight="1" x14ac:dyDescent="0.3">
      <c r="A8979" s="6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1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/>
      <c r="N8979" s="1" t="s">
        <v>17</v>
      </c>
      <c r="O8979" s="7">
        <f t="shared" si="282"/>
        <v>2436.0597000000002</v>
      </c>
      <c r="P8979" s="1" t="str">
        <f>IF(Table1[[#This Row],[quantity]]&gt;=6,"Bulk Order","-")</f>
        <v>-</v>
      </c>
    </row>
    <row r="8980" spans="1:16" ht="14.25" customHeight="1" x14ac:dyDescent="0.3">
      <c r="A8980" s="6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1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/>
      <c r="N8980" s="1" t="s">
        <v>28</v>
      </c>
      <c r="O8980" s="7">
        <f t="shared" si="282"/>
        <v>4109.8585999999996</v>
      </c>
      <c r="P8980" s="1" t="str">
        <f>IF(Table1[[#This Row],[quantity]]&gt;=6,"Bulk Order","-")</f>
        <v>Bulk Order</v>
      </c>
    </row>
    <row r="8981" spans="1:16" ht="14.25" customHeight="1" x14ac:dyDescent="0.3">
      <c r="A8981" s="6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1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/>
      <c r="N8981" s="1" t="s">
        <v>39</v>
      </c>
      <c r="O8981" s="7">
        <f t="shared" si="282"/>
        <v>3063.4</v>
      </c>
      <c r="P8981" s="1" t="str">
        <f>IF(Table1[[#This Row],[quantity]]&gt;=6,"Bulk Order","-")</f>
        <v>-</v>
      </c>
    </row>
    <row r="8982" spans="1:16" ht="14.25" customHeight="1" x14ac:dyDescent="0.3">
      <c r="A8982" s="6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1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/>
      <c r="N8982" s="1" t="s">
        <v>48</v>
      </c>
      <c r="O8982" s="7">
        <f t="shared" si="282"/>
        <v>1128.192</v>
      </c>
      <c r="P8982" s="1" t="str">
        <f>IF(Table1[[#This Row],[quantity]]&gt;=6,"Bulk Order","-")</f>
        <v>-</v>
      </c>
    </row>
    <row r="8983" spans="1:16" ht="14.25" customHeight="1" x14ac:dyDescent="0.3">
      <c r="A8983" s="6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1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/>
      <c r="N8983" s="1" t="s">
        <v>39</v>
      </c>
      <c r="O8983" s="7">
        <f t="shared" si="282"/>
        <v>2187.0079000000005</v>
      </c>
      <c r="P8983" s="1" t="str">
        <f>IF(Table1[[#This Row],[quantity]]&gt;=6,"Bulk Order","-")</f>
        <v>Bulk Order</v>
      </c>
    </row>
    <row r="8984" spans="1:16" ht="14.25" customHeight="1" x14ac:dyDescent="0.3">
      <c r="A8984" s="6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1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/>
      <c r="N8984" s="1" t="s">
        <v>39</v>
      </c>
      <c r="O8984" s="7">
        <f t="shared" si="282"/>
        <v>3335.3081999999999</v>
      </c>
      <c r="P8984" s="1" t="str">
        <f>IF(Table1[[#This Row],[quantity]]&gt;=6,"Bulk Order","-")</f>
        <v>-</v>
      </c>
    </row>
    <row r="8985" spans="1:16" ht="14.25" customHeight="1" x14ac:dyDescent="0.3">
      <c r="A8985" s="6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1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/>
      <c r="N8985" s="1" t="s">
        <v>17</v>
      </c>
      <c r="O8985" s="7">
        <f t="shared" si="282"/>
        <v>969.78399999999999</v>
      </c>
      <c r="P8985" s="1" t="str">
        <f>IF(Table1[[#This Row],[quantity]]&gt;=6,"Bulk Order","-")</f>
        <v>-</v>
      </c>
    </row>
    <row r="8986" spans="1:16" ht="14.25" customHeight="1" x14ac:dyDescent="0.3">
      <c r="A8986" s="6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1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/>
      <c r="N8986" s="1" t="s">
        <v>28</v>
      </c>
      <c r="O8986" s="7">
        <f t="shared" si="282"/>
        <v>402.87090000000001</v>
      </c>
      <c r="P8986" s="1" t="str">
        <f>IF(Table1[[#This Row],[quantity]]&gt;=6,"Bulk Order","-")</f>
        <v>Bulk Order</v>
      </c>
    </row>
    <row r="8987" spans="1:16" ht="14.25" customHeight="1" x14ac:dyDescent="0.3">
      <c r="A8987" s="6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1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/>
      <c r="N8987" s="1" t="s">
        <v>17</v>
      </c>
      <c r="O8987" s="7">
        <f t="shared" si="282"/>
        <v>1730.4476</v>
      </c>
      <c r="P8987" s="1" t="str">
        <f>IF(Table1[[#This Row],[quantity]]&gt;=6,"Bulk Order","-")</f>
        <v>Bulk Order</v>
      </c>
    </row>
    <row r="8988" spans="1:16" ht="14.25" customHeight="1" x14ac:dyDescent="0.3">
      <c r="A8988" s="6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1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/>
      <c r="N8988" s="1" t="s">
        <v>28</v>
      </c>
      <c r="O8988" s="7">
        <f t="shared" si="282"/>
        <v>3181.5720000000001</v>
      </c>
      <c r="P8988" s="1" t="str">
        <f>IF(Table1[[#This Row],[quantity]]&gt;=6,"Bulk Order","-")</f>
        <v>-</v>
      </c>
    </row>
    <row r="8989" spans="1:16" ht="14.25" customHeight="1" x14ac:dyDescent="0.3">
      <c r="A8989" s="6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1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/>
      <c r="N8989" s="1" t="s">
        <v>17</v>
      </c>
      <c r="O8989" s="7">
        <f t="shared" si="282"/>
        <v>836.43</v>
      </c>
      <c r="P8989" s="1" t="str">
        <f>IF(Table1[[#This Row],[quantity]]&gt;=6,"Bulk Order","-")</f>
        <v>-</v>
      </c>
    </row>
    <row r="8990" spans="1:16" ht="14.25" customHeight="1" x14ac:dyDescent="0.3">
      <c r="A8990" s="6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1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/>
      <c r="N8990" s="1" t="s">
        <v>34</v>
      </c>
      <c r="O8990" s="7">
        <f t="shared" si="282"/>
        <v>3863.1567</v>
      </c>
      <c r="P8990" s="1" t="str">
        <f>IF(Table1[[#This Row],[quantity]]&gt;=6,"Bulk Order","-")</f>
        <v>-</v>
      </c>
    </row>
    <row r="8991" spans="1:16" ht="14.25" customHeight="1" x14ac:dyDescent="0.3">
      <c r="A8991" s="6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1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/>
      <c r="N8991" s="1" t="s">
        <v>39</v>
      </c>
      <c r="O8991" s="7">
        <f t="shared" si="282"/>
        <v>3274.8144000000002</v>
      </c>
      <c r="P8991" s="1" t="str">
        <f>IF(Table1[[#This Row],[quantity]]&gt;=6,"Bulk Order","-")</f>
        <v>Bulk Order</v>
      </c>
    </row>
    <row r="8992" spans="1:16" ht="14.25" customHeight="1" x14ac:dyDescent="0.3">
      <c r="A8992" s="6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1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/>
      <c r="N8992" s="1" t="s">
        <v>28</v>
      </c>
      <c r="O8992" s="7">
        <f t="shared" si="282"/>
        <v>240.64260000000002</v>
      </c>
      <c r="P8992" s="1" t="str">
        <f>IF(Table1[[#This Row],[quantity]]&gt;=6,"Bulk Order","-")</f>
        <v>-</v>
      </c>
    </row>
    <row r="8993" spans="1:16" ht="14.25" customHeight="1" x14ac:dyDescent="0.3">
      <c r="A8993" s="6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1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/>
      <c r="N8993" s="1" t="s">
        <v>48</v>
      </c>
      <c r="O8993" s="7">
        <f t="shared" si="282"/>
        <v>1692.9292</v>
      </c>
      <c r="P8993" s="1" t="str">
        <f>IF(Table1[[#This Row],[quantity]]&gt;=6,"Bulk Order","-")</f>
        <v>Bulk Order</v>
      </c>
    </row>
    <row r="8994" spans="1:16" ht="14.25" customHeight="1" x14ac:dyDescent="0.3">
      <c r="A8994" s="6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1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/>
      <c r="N8994" s="1" t="s">
        <v>34</v>
      </c>
      <c r="O8994" s="7">
        <f t="shared" si="282"/>
        <v>907.11620000000005</v>
      </c>
      <c r="P8994" s="1" t="str">
        <f>IF(Table1[[#This Row],[quantity]]&gt;=6,"Bulk Order","-")</f>
        <v>-</v>
      </c>
    </row>
    <row r="8995" spans="1:16" ht="14.25" customHeight="1" x14ac:dyDescent="0.3">
      <c r="A8995" s="6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1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/>
      <c r="N8995" s="1" t="s">
        <v>34</v>
      </c>
      <c r="O8995" s="7">
        <f t="shared" si="282"/>
        <v>1460.9015999999999</v>
      </c>
      <c r="P8995" s="1" t="str">
        <f>IF(Table1[[#This Row],[quantity]]&gt;=6,"Bulk Order","-")</f>
        <v>Bulk Order</v>
      </c>
    </row>
    <row r="8996" spans="1:16" ht="14.25" customHeight="1" x14ac:dyDescent="0.3">
      <c r="A8996" s="6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1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/>
      <c r="N8996" s="1" t="s">
        <v>48</v>
      </c>
      <c r="O8996" s="7">
        <f t="shared" si="282"/>
        <v>2012.3187000000003</v>
      </c>
      <c r="P8996" s="1" t="str">
        <f>IF(Table1[[#This Row],[quantity]]&gt;=6,"Bulk Order","-")</f>
        <v>-</v>
      </c>
    </row>
    <row r="8997" spans="1:16" ht="14.25" customHeight="1" x14ac:dyDescent="0.3">
      <c r="A8997" s="6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1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/>
      <c r="N8997" s="1" t="s">
        <v>23</v>
      </c>
      <c r="O8997" s="7">
        <f t="shared" si="282"/>
        <v>2197.4845000000005</v>
      </c>
      <c r="P8997" s="1" t="str">
        <f>IF(Table1[[#This Row],[quantity]]&gt;=6,"Bulk Order","-")</f>
        <v>-</v>
      </c>
    </row>
    <row r="8998" spans="1:16" ht="14.25" customHeight="1" x14ac:dyDescent="0.3">
      <c r="A8998" s="6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1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/>
      <c r="N8998" s="1" t="s">
        <v>17</v>
      </c>
      <c r="O8998" s="7">
        <f t="shared" si="282"/>
        <v>2427.8696999999997</v>
      </c>
      <c r="P8998" s="1" t="str">
        <f>IF(Table1[[#This Row],[quantity]]&gt;=6,"Bulk Order","-")</f>
        <v>Bulk Order</v>
      </c>
    </row>
    <row r="8999" spans="1:16" ht="14.25" customHeight="1" x14ac:dyDescent="0.3">
      <c r="A8999" s="6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1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/>
      <c r="N8999" s="1" t="s">
        <v>23</v>
      </c>
      <c r="O8999" s="7">
        <f t="shared" si="282"/>
        <v>4232.7031999999999</v>
      </c>
      <c r="P8999" s="1" t="str">
        <f>IF(Table1[[#This Row],[quantity]]&gt;=6,"Bulk Order","-")</f>
        <v>Bulk Order</v>
      </c>
    </row>
    <row r="9000" spans="1:16" ht="14.25" customHeight="1" x14ac:dyDescent="0.3">
      <c r="A9000" s="6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1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/>
      <c r="N9000" s="1" t="s">
        <v>17</v>
      </c>
      <c r="O9000" s="7">
        <f t="shared" si="282"/>
        <v>1245.9959999999999</v>
      </c>
      <c r="P9000" s="1" t="str">
        <f>IF(Table1[[#This Row],[quantity]]&gt;=6,"Bulk Order","-")</f>
        <v>-</v>
      </c>
    </row>
    <row r="9001" spans="1:16" ht="14.25" customHeight="1" x14ac:dyDescent="0.3">
      <c r="A9001" s="6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1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/>
      <c r="N9001" s="1" t="s">
        <v>17</v>
      </c>
      <c r="O9001" s="7">
        <f t="shared" si="282"/>
        <v>2367.8981999999996</v>
      </c>
      <c r="P9001" s="1" t="str">
        <f>IF(Table1[[#This Row],[quantity]]&gt;=6,"Bulk Order","-")</f>
        <v>Bulk Order</v>
      </c>
    </row>
    <row r="9002" spans="1:16" ht="14.25" customHeight="1" x14ac:dyDescent="0.3">
      <c r="A9002" s="6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1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/>
      <c r="N9002" s="1" t="s">
        <v>17</v>
      </c>
      <c r="O9002" s="7">
        <f t="shared" si="282"/>
        <v>3268.248</v>
      </c>
      <c r="P9002" s="1" t="str">
        <f>IF(Table1[[#This Row],[quantity]]&gt;=6,"Bulk Order","-")</f>
        <v>Bulk Order</v>
      </c>
    </row>
    <row r="9003" spans="1:16" ht="14.25" customHeight="1" x14ac:dyDescent="0.3">
      <c r="A9003" s="6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1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/>
      <c r="N9003" s="1" t="s">
        <v>28</v>
      </c>
      <c r="O9003" s="7">
        <f t="shared" si="282"/>
        <v>1253.096</v>
      </c>
      <c r="P9003" s="1" t="str">
        <f>IF(Table1[[#This Row],[quantity]]&gt;=6,"Bulk Order","-")</f>
        <v>Bulk Order</v>
      </c>
    </row>
    <row r="9004" spans="1:16" ht="14.25" customHeight="1" x14ac:dyDescent="0.3">
      <c r="A9004" s="6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1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/>
      <c r="N9004" s="1" t="s">
        <v>34</v>
      </c>
      <c r="O9004" s="7">
        <f t="shared" si="282"/>
        <v>1189.9849999999999</v>
      </c>
      <c r="P9004" s="1" t="str">
        <f>IF(Table1[[#This Row],[quantity]]&gt;=6,"Bulk Order","-")</f>
        <v>-</v>
      </c>
    </row>
    <row r="9005" spans="1:16" ht="14.25" customHeight="1" x14ac:dyDescent="0.3">
      <c r="A9005" s="6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1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/>
      <c r="N9005" s="1" t="s">
        <v>48</v>
      </c>
      <c r="O9005" s="7">
        <f t="shared" si="282"/>
        <v>2350.3384000000001</v>
      </c>
      <c r="P9005" s="1" t="str">
        <f>IF(Table1[[#This Row],[quantity]]&gt;=6,"Bulk Order","-")</f>
        <v>Bulk Order</v>
      </c>
    </row>
    <row r="9006" spans="1:16" ht="14.25" customHeight="1" x14ac:dyDescent="0.3">
      <c r="A9006" s="6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1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/>
      <c r="N9006" s="1" t="s">
        <v>48</v>
      </c>
      <c r="O9006" s="7">
        <f t="shared" si="282"/>
        <v>3713.1789999999996</v>
      </c>
      <c r="P9006" s="1" t="str">
        <f>IF(Table1[[#This Row],[quantity]]&gt;=6,"Bulk Order","-")</f>
        <v>-</v>
      </c>
    </row>
    <row r="9007" spans="1:16" ht="14.25" customHeight="1" x14ac:dyDescent="0.3">
      <c r="A9007" s="6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1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/>
      <c r="N9007" s="1" t="s">
        <v>28</v>
      </c>
      <c r="O9007" s="7">
        <f t="shared" si="282"/>
        <v>2029.998</v>
      </c>
      <c r="P9007" s="1" t="str">
        <f>IF(Table1[[#This Row],[quantity]]&gt;=6,"Bulk Order","-")</f>
        <v>Bulk Order</v>
      </c>
    </row>
    <row r="9008" spans="1:16" ht="14.25" customHeight="1" x14ac:dyDescent="0.3">
      <c r="A9008" s="6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1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/>
      <c r="N9008" s="1" t="s">
        <v>23</v>
      </c>
      <c r="O9008" s="7">
        <f t="shared" si="282"/>
        <v>2219.3791999999999</v>
      </c>
      <c r="P9008" s="1" t="str">
        <f>IF(Table1[[#This Row],[quantity]]&gt;=6,"Bulk Order","-")</f>
        <v>-</v>
      </c>
    </row>
    <row r="9009" spans="1:16" ht="14.25" customHeight="1" x14ac:dyDescent="0.3">
      <c r="A9009" s="6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1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/>
      <c r="N9009" s="1" t="s">
        <v>23</v>
      </c>
      <c r="O9009" s="7">
        <f t="shared" si="282"/>
        <v>4829.3190000000004</v>
      </c>
      <c r="P9009" s="1" t="str">
        <f>IF(Table1[[#This Row],[quantity]]&gt;=6,"Bulk Order","-")</f>
        <v>Bulk Order</v>
      </c>
    </row>
    <row r="9010" spans="1:16" ht="14.25" customHeight="1" x14ac:dyDescent="0.3">
      <c r="A9010" s="6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1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/>
      <c r="N9010" s="1" t="s">
        <v>23</v>
      </c>
      <c r="O9010" s="7">
        <f t="shared" si="282"/>
        <v>237.23700000000002</v>
      </c>
      <c r="P9010" s="1" t="str">
        <f>IF(Table1[[#This Row],[quantity]]&gt;=6,"Bulk Order","-")</f>
        <v>-</v>
      </c>
    </row>
    <row r="9011" spans="1:16" ht="14.25" customHeight="1" x14ac:dyDescent="0.3">
      <c r="A9011" s="6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1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/>
      <c r="N9011" s="1" t="s">
        <v>48</v>
      </c>
      <c r="O9011" s="7">
        <f t="shared" si="282"/>
        <v>1538.5344</v>
      </c>
      <c r="P9011" s="1" t="str">
        <f>IF(Table1[[#This Row],[quantity]]&gt;=6,"Bulk Order","-")</f>
        <v>Bulk Order</v>
      </c>
    </row>
    <row r="9012" spans="1:16" ht="14.25" customHeight="1" x14ac:dyDescent="0.3">
      <c r="A9012" s="6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1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/>
      <c r="N9012" s="1" t="s">
        <v>34</v>
      </c>
      <c r="O9012" s="7">
        <f t="shared" si="282"/>
        <v>2380.0693999999999</v>
      </c>
      <c r="P9012" s="1" t="str">
        <f>IF(Table1[[#This Row],[quantity]]&gt;=6,"Bulk Order","-")</f>
        <v>-</v>
      </c>
    </row>
    <row r="9013" spans="1:16" ht="14.25" customHeight="1" x14ac:dyDescent="0.3">
      <c r="A9013" s="6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1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/>
      <c r="N9013" s="1" t="s">
        <v>17</v>
      </c>
      <c r="O9013" s="7">
        <f t="shared" si="282"/>
        <v>80.535300000000007</v>
      </c>
      <c r="P9013" s="1" t="str">
        <f>IF(Table1[[#This Row],[quantity]]&gt;=6,"Bulk Order","-")</f>
        <v>-</v>
      </c>
    </row>
    <row r="9014" spans="1:16" ht="14.25" customHeight="1" x14ac:dyDescent="0.3">
      <c r="A9014" s="6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1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/>
      <c r="N9014" s="1" t="s">
        <v>23</v>
      </c>
      <c r="O9014" s="7">
        <f t="shared" si="282"/>
        <v>2268.1875</v>
      </c>
      <c r="P9014" s="1" t="str">
        <f>IF(Table1[[#This Row],[quantity]]&gt;=6,"Bulk Order","-")</f>
        <v>-</v>
      </c>
    </row>
    <row r="9015" spans="1:16" ht="14.25" customHeight="1" x14ac:dyDescent="0.3">
      <c r="A9015" s="6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1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/>
      <c r="N9015" s="1" t="s">
        <v>28</v>
      </c>
      <c r="O9015" s="7">
        <f t="shared" si="282"/>
        <v>289.04259999999999</v>
      </c>
      <c r="P9015" s="1" t="str">
        <f>IF(Table1[[#This Row],[quantity]]&gt;=6,"Bulk Order","-")</f>
        <v>Bulk Order</v>
      </c>
    </row>
    <row r="9016" spans="1:16" ht="14.25" customHeight="1" x14ac:dyDescent="0.3">
      <c r="A9016" s="6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1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/>
      <c r="N9016" s="1" t="s">
        <v>17</v>
      </c>
      <c r="O9016" s="7">
        <f t="shared" si="282"/>
        <v>3656.7339999999999</v>
      </c>
      <c r="P9016" s="1" t="str">
        <f>IF(Table1[[#This Row],[quantity]]&gt;=6,"Bulk Order","-")</f>
        <v>-</v>
      </c>
    </row>
    <row r="9017" spans="1:16" ht="14.25" customHeight="1" x14ac:dyDescent="0.3">
      <c r="A9017" s="6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1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/>
      <c r="N9017" s="1" t="s">
        <v>39</v>
      </c>
      <c r="O9017" s="7">
        <f t="shared" si="282"/>
        <v>2351.7375999999999</v>
      </c>
      <c r="P9017" s="1" t="str">
        <f>IF(Table1[[#This Row],[quantity]]&gt;=6,"Bulk Order","-")</f>
        <v>Bulk Order</v>
      </c>
    </row>
    <row r="9018" spans="1:16" ht="14.25" customHeight="1" x14ac:dyDescent="0.3">
      <c r="A9018" s="6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1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/>
      <c r="N9018" s="1" t="s">
        <v>34</v>
      </c>
      <c r="O9018" s="7">
        <f t="shared" si="282"/>
        <v>141.92750000000001</v>
      </c>
      <c r="P9018" s="1" t="str">
        <f>IF(Table1[[#This Row],[quantity]]&gt;=6,"Bulk Order","-")</f>
        <v>Bulk Order</v>
      </c>
    </row>
    <row r="9019" spans="1:16" ht="14.25" customHeight="1" x14ac:dyDescent="0.3">
      <c r="A9019" s="6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1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/>
      <c r="N9019" s="1" t="s">
        <v>17</v>
      </c>
      <c r="O9019" s="7">
        <f t="shared" si="282"/>
        <v>172.9614</v>
      </c>
      <c r="P9019" s="1" t="str">
        <f>IF(Table1[[#This Row],[quantity]]&gt;=6,"Bulk Order","-")</f>
        <v>-</v>
      </c>
    </row>
    <row r="9020" spans="1:16" ht="14.25" customHeight="1" x14ac:dyDescent="0.3">
      <c r="A9020" s="6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1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/>
      <c r="N9020" s="1" t="s">
        <v>28</v>
      </c>
      <c r="O9020" s="7">
        <f t="shared" si="282"/>
        <v>1934.2821000000001</v>
      </c>
      <c r="P9020" s="1" t="str">
        <f>IF(Table1[[#This Row],[quantity]]&gt;=6,"Bulk Order","-")</f>
        <v>Bulk Order</v>
      </c>
    </row>
    <row r="9021" spans="1:16" ht="14.25" customHeight="1" x14ac:dyDescent="0.3">
      <c r="A9021" s="6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1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/>
      <c r="N9021" s="1" t="s">
        <v>34</v>
      </c>
      <c r="O9021" s="7">
        <f t="shared" si="282"/>
        <v>974.49270000000001</v>
      </c>
      <c r="P9021" s="1" t="str">
        <f>IF(Table1[[#This Row],[quantity]]&gt;=6,"Bulk Order","-")</f>
        <v>Bulk Order</v>
      </c>
    </row>
    <row r="9022" spans="1:16" ht="14.25" customHeight="1" x14ac:dyDescent="0.3">
      <c r="A9022" s="6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1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/>
      <c r="N9022" s="1" t="s">
        <v>34</v>
      </c>
      <c r="O9022" s="7">
        <f t="shared" si="282"/>
        <v>1867.2832000000001</v>
      </c>
      <c r="P9022" s="1" t="str">
        <f>IF(Table1[[#This Row],[quantity]]&gt;=6,"Bulk Order","-")</f>
        <v>-</v>
      </c>
    </row>
    <row r="9023" spans="1:16" ht="14.25" customHeight="1" x14ac:dyDescent="0.3">
      <c r="A9023" s="6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1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/>
      <c r="N9023" s="1" t="s">
        <v>17</v>
      </c>
      <c r="O9023" s="7">
        <f t="shared" si="282"/>
        <v>1025.7192</v>
      </c>
      <c r="P9023" s="1" t="str">
        <f>IF(Table1[[#This Row],[quantity]]&gt;=6,"Bulk Order","-")</f>
        <v>Bulk Order</v>
      </c>
    </row>
    <row r="9024" spans="1:16" ht="14.25" customHeight="1" x14ac:dyDescent="0.3">
      <c r="A9024" s="6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1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/>
      <c r="N9024" s="1" t="s">
        <v>39</v>
      </c>
      <c r="O9024" s="7">
        <f t="shared" si="282"/>
        <v>862.27049999999997</v>
      </c>
      <c r="P9024" s="1" t="str">
        <f>IF(Table1[[#This Row],[quantity]]&gt;=6,"Bulk Order","-")</f>
        <v>Bulk Order</v>
      </c>
    </row>
    <row r="9025" spans="1:16" ht="14.25" customHeight="1" x14ac:dyDescent="0.3">
      <c r="A9025" s="6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1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/>
      <c r="N9025" s="1" t="s">
        <v>34</v>
      </c>
      <c r="O9025" s="7">
        <f t="shared" si="282"/>
        <v>961.48360000000002</v>
      </c>
      <c r="P9025" s="1" t="str">
        <f>IF(Table1[[#This Row],[quantity]]&gt;=6,"Bulk Order","-")</f>
        <v>-</v>
      </c>
    </row>
    <row r="9026" spans="1:16" ht="14.25" customHeight="1" x14ac:dyDescent="0.3">
      <c r="A9026" s="6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1"/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/>
      <c r="N9026" s="1" t="s">
        <v>34</v>
      </c>
      <c r="O9026" s="7">
        <f t="shared" si="282"/>
        <v>824.60700000000008</v>
      </c>
      <c r="P9026" s="1" t="str">
        <f>IF(Table1[[#This Row],[quantity]]&gt;=6,"Bulk Order","-")</f>
        <v>-</v>
      </c>
    </row>
    <row r="9027" spans="1:16" ht="14.25" customHeight="1" x14ac:dyDescent="0.3">
      <c r="A9027" s="6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ref="F9027:F9090" si="283">D9027*E9027</f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/>
      <c r="N9027" s="1" t="s">
        <v>48</v>
      </c>
      <c r="O9027" s="7">
        <f t="shared" ref="O9027:O9090" si="284">D9027-F9027</f>
        <v>1332.0918000000001</v>
      </c>
      <c r="P9027" s="1" t="str">
        <f>IF(Table1[[#This Row],[quantity]]&gt;=6,"Bulk Order","-")</f>
        <v>-</v>
      </c>
    </row>
    <row r="9028" spans="1:16" ht="14.25" customHeight="1" x14ac:dyDescent="0.3">
      <c r="A9028" s="6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3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/>
      <c r="N9028" s="1" t="s">
        <v>28</v>
      </c>
      <c r="O9028" s="7">
        <f t="shared" si="284"/>
        <v>2894.2066999999997</v>
      </c>
      <c r="P9028" s="1" t="str">
        <f>IF(Table1[[#This Row],[quantity]]&gt;=6,"Bulk Order","-")</f>
        <v>Bulk Order</v>
      </c>
    </row>
    <row r="9029" spans="1:16" ht="14.25" customHeight="1" x14ac:dyDescent="0.3">
      <c r="A9029" s="6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3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/>
      <c r="N9029" s="1" t="s">
        <v>17</v>
      </c>
      <c r="O9029" s="7">
        <f t="shared" si="284"/>
        <v>1548.3765000000001</v>
      </c>
      <c r="P9029" s="1" t="str">
        <f>IF(Table1[[#This Row],[quantity]]&gt;=6,"Bulk Order","-")</f>
        <v>-</v>
      </c>
    </row>
    <row r="9030" spans="1:16" ht="14.25" customHeight="1" x14ac:dyDescent="0.3">
      <c r="A9030" s="6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3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/>
      <c r="N9030" s="1" t="s">
        <v>39</v>
      </c>
      <c r="O9030" s="7">
        <f t="shared" si="284"/>
        <v>1974.3807999999999</v>
      </c>
      <c r="P9030" s="1" t="str">
        <f>IF(Table1[[#This Row],[quantity]]&gt;=6,"Bulk Order","-")</f>
        <v>Bulk Order</v>
      </c>
    </row>
    <row r="9031" spans="1:16" ht="14.25" customHeight="1" x14ac:dyDescent="0.3">
      <c r="A9031" s="6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3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/>
      <c r="N9031" s="1" t="s">
        <v>17</v>
      </c>
      <c r="O9031" s="7">
        <f t="shared" si="284"/>
        <v>2187.0848999999998</v>
      </c>
      <c r="P9031" s="1" t="str">
        <f>IF(Table1[[#This Row],[quantity]]&gt;=6,"Bulk Order","-")</f>
        <v>-</v>
      </c>
    </row>
    <row r="9032" spans="1:16" ht="14.25" customHeight="1" x14ac:dyDescent="0.3">
      <c r="A9032" s="6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3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/>
      <c r="N9032" s="1" t="s">
        <v>48</v>
      </c>
      <c r="O9032" s="7">
        <f t="shared" si="284"/>
        <v>1522.0709999999999</v>
      </c>
      <c r="P9032" s="1" t="str">
        <f>IF(Table1[[#This Row],[quantity]]&gt;=6,"Bulk Order","-")</f>
        <v>-</v>
      </c>
    </row>
    <row r="9033" spans="1:16" ht="14.25" customHeight="1" x14ac:dyDescent="0.3">
      <c r="A9033" s="6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3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/>
      <c r="N9033" s="1" t="s">
        <v>34</v>
      </c>
      <c r="O9033" s="7">
        <f t="shared" si="284"/>
        <v>473.88210000000004</v>
      </c>
      <c r="P9033" s="1" t="str">
        <f>IF(Table1[[#This Row],[quantity]]&gt;=6,"Bulk Order","-")</f>
        <v>-</v>
      </c>
    </row>
    <row r="9034" spans="1:16" ht="14.25" customHeight="1" x14ac:dyDescent="0.3">
      <c r="A9034" s="6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3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/>
      <c r="N9034" s="1" t="s">
        <v>34</v>
      </c>
      <c r="O9034" s="7">
        <f t="shared" si="284"/>
        <v>1451.5222999999999</v>
      </c>
      <c r="P9034" s="1" t="str">
        <f>IF(Table1[[#This Row],[quantity]]&gt;=6,"Bulk Order","-")</f>
        <v>-</v>
      </c>
    </row>
    <row r="9035" spans="1:16" ht="14.25" customHeight="1" x14ac:dyDescent="0.3">
      <c r="A9035" s="6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3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/>
      <c r="N9035" s="1" t="s">
        <v>23</v>
      </c>
      <c r="O9035" s="7">
        <f t="shared" si="284"/>
        <v>2956.3335999999999</v>
      </c>
      <c r="P9035" s="1" t="str">
        <f>IF(Table1[[#This Row],[quantity]]&gt;=6,"Bulk Order","-")</f>
        <v>Bulk Order</v>
      </c>
    </row>
    <row r="9036" spans="1:16" ht="14.25" customHeight="1" x14ac:dyDescent="0.3">
      <c r="A9036" s="6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3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/>
      <c r="N9036" s="1" t="s">
        <v>48</v>
      </c>
      <c r="O9036" s="7">
        <f t="shared" si="284"/>
        <v>2919.4529000000002</v>
      </c>
      <c r="P9036" s="1" t="str">
        <f>IF(Table1[[#This Row],[quantity]]&gt;=6,"Bulk Order","-")</f>
        <v>Bulk Order</v>
      </c>
    </row>
    <row r="9037" spans="1:16" ht="14.25" customHeight="1" x14ac:dyDescent="0.3">
      <c r="A9037" s="6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3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/>
      <c r="N9037" s="1" t="s">
        <v>17</v>
      </c>
      <c r="O9037" s="7">
        <f t="shared" si="284"/>
        <v>2207.0708</v>
      </c>
      <c r="P9037" s="1" t="str">
        <f>IF(Table1[[#This Row],[quantity]]&gt;=6,"Bulk Order","-")</f>
        <v>Bulk Order</v>
      </c>
    </row>
    <row r="9038" spans="1:16" ht="14.25" customHeight="1" x14ac:dyDescent="0.3">
      <c r="A9038" s="6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3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/>
      <c r="N9038" s="1" t="s">
        <v>23</v>
      </c>
      <c r="O9038" s="7">
        <f t="shared" si="284"/>
        <v>1793.2694999999999</v>
      </c>
      <c r="P9038" s="1" t="str">
        <f>IF(Table1[[#This Row],[quantity]]&gt;=6,"Bulk Order","-")</f>
        <v>-</v>
      </c>
    </row>
    <row r="9039" spans="1:16" ht="14.25" customHeight="1" x14ac:dyDescent="0.3">
      <c r="A9039" s="6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3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/>
      <c r="N9039" s="1" t="s">
        <v>23</v>
      </c>
      <c r="O9039" s="7">
        <f t="shared" si="284"/>
        <v>1086.384</v>
      </c>
      <c r="P9039" s="1" t="str">
        <f>IF(Table1[[#This Row],[quantity]]&gt;=6,"Bulk Order","-")</f>
        <v>Bulk Order</v>
      </c>
    </row>
    <row r="9040" spans="1:16" ht="14.25" customHeight="1" x14ac:dyDescent="0.3">
      <c r="A9040" s="6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3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/>
      <c r="N9040" s="1" t="s">
        <v>34</v>
      </c>
      <c r="O9040" s="7">
        <f t="shared" si="284"/>
        <v>3537.7423999999996</v>
      </c>
      <c r="P9040" s="1" t="str">
        <f>IF(Table1[[#This Row],[quantity]]&gt;=6,"Bulk Order","-")</f>
        <v>-</v>
      </c>
    </row>
    <row r="9041" spans="1:16" ht="14.25" customHeight="1" x14ac:dyDescent="0.3">
      <c r="A9041" s="6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3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/>
      <c r="N9041" s="1" t="s">
        <v>34</v>
      </c>
      <c r="O9041" s="7">
        <f t="shared" si="284"/>
        <v>3127.0248000000001</v>
      </c>
      <c r="P9041" s="1" t="str">
        <f>IF(Table1[[#This Row],[quantity]]&gt;=6,"Bulk Order","-")</f>
        <v>-</v>
      </c>
    </row>
    <row r="9042" spans="1:16" ht="14.25" customHeight="1" x14ac:dyDescent="0.3">
      <c r="A9042" s="6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3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/>
      <c r="N9042" s="1" t="s">
        <v>23</v>
      </c>
      <c r="O9042" s="7">
        <f t="shared" si="284"/>
        <v>934.98159999999996</v>
      </c>
      <c r="P9042" s="1" t="str">
        <f>IF(Table1[[#This Row],[quantity]]&gt;=6,"Bulk Order","-")</f>
        <v>-</v>
      </c>
    </row>
    <row r="9043" spans="1:16" ht="14.25" customHeight="1" x14ac:dyDescent="0.3">
      <c r="A9043" s="6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3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/>
      <c r="N9043" s="1" t="s">
        <v>39</v>
      </c>
      <c r="O9043" s="7">
        <f t="shared" si="284"/>
        <v>1698.1118999999999</v>
      </c>
      <c r="P9043" s="1" t="str">
        <f>IF(Table1[[#This Row],[quantity]]&gt;=6,"Bulk Order","-")</f>
        <v>Bulk Order</v>
      </c>
    </row>
    <row r="9044" spans="1:16" ht="14.25" customHeight="1" x14ac:dyDescent="0.3">
      <c r="A9044" s="6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3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/>
      <c r="N9044" s="1" t="s">
        <v>48</v>
      </c>
      <c r="O9044" s="7">
        <f t="shared" si="284"/>
        <v>3041.9135999999999</v>
      </c>
      <c r="P9044" s="1" t="str">
        <f>IF(Table1[[#This Row],[quantity]]&gt;=6,"Bulk Order","-")</f>
        <v>-</v>
      </c>
    </row>
    <row r="9045" spans="1:16" ht="14.25" customHeight="1" x14ac:dyDescent="0.3">
      <c r="A9045" s="6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3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/>
      <c r="N9045" s="1" t="s">
        <v>28</v>
      </c>
      <c r="O9045" s="7">
        <f t="shared" si="284"/>
        <v>1424.7968999999998</v>
      </c>
      <c r="P9045" s="1" t="str">
        <f>IF(Table1[[#This Row],[quantity]]&gt;=6,"Bulk Order","-")</f>
        <v>-</v>
      </c>
    </row>
    <row r="9046" spans="1:16" ht="14.25" customHeight="1" x14ac:dyDescent="0.3">
      <c r="A9046" s="6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3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/>
      <c r="N9046" s="1" t="s">
        <v>34</v>
      </c>
      <c r="O9046" s="7">
        <f t="shared" si="284"/>
        <v>3103.9279999999999</v>
      </c>
      <c r="P9046" s="1" t="str">
        <f>IF(Table1[[#This Row],[quantity]]&gt;=6,"Bulk Order","-")</f>
        <v>-</v>
      </c>
    </row>
    <row r="9047" spans="1:16" ht="14.25" customHeight="1" x14ac:dyDescent="0.3">
      <c r="A9047" s="6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3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/>
      <c r="N9047" s="1" t="s">
        <v>39</v>
      </c>
      <c r="O9047" s="7">
        <f t="shared" si="284"/>
        <v>3463.8873000000003</v>
      </c>
      <c r="P9047" s="1" t="str">
        <f>IF(Table1[[#This Row],[quantity]]&gt;=6,"Bulk Order","-")</f>
        <v>-</v>
      </c>
    </row>
    <row r="9048" spans="1:16" ht="14.25" customHeight="1" x14ac:dyDescent="0.3">
      <c r="A9048" s="6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3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/>
      <c r="N9048" s="1" t="s">
        <v>28</v>
      </c>
      <c r="O9048" s="7">
        <f t="shared" si="284"/>
        <v>2342.7570000000001</v>
      </c>
      <c r="P9048" s="1" t="str">
        <f>IF(Table1[[#This Row],[quantity]]&gt;=6,"Bulk Order","-")</f>
        <v>Bulk Order</v>
      </c>
    </row>
    <row r="9049" spans="1:16" ht="14.25" customHeight="1" x14ac:dyDescent="0.3">
      <c r="A9049" s="6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3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/>
      <c r="N9049" s="1" t="s">
        <v>28</v>
      </c>
      <c r="O9049" s="7">
        <f t="shared" si="284"/>
        <v>1562.5914</v>
      </c>
      <c r="P9049" s="1" t="str">
        <f>IF(Table1[[#This Row],[quantity]]&gt;=6,"Bulk Order","-")</f>
        <v>Bulk Order</v>
      </c>
    </row>
    <row r="9050" spans="1:16" ht="14.25" customHeight="1" x14ac:dyDescent="0.3">
      <c r="A9050" s="6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3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/>
      <c r="N9050" s="1" t="s">
        <v>34</v>
      </c>
      <c r="O9050" s="7">
        <f t="shared" si="284"/>
        <v>361.02499999999998</v>
      </c>
      <c r="P9050" s="1" t="str">
        <f>IF(Table1[[#This Row],[quantity]]&gt;=6,"Bulk Order","-")</f>
        <v>-</v>
      </c>
    </row>
    <row r="9051" spans="1:16" ht="14.25" customHeight="1" x14ac:dyDescent="0.3">
      <c r="A9051" s="6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3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/>
      <c r="N9051" s="1" t="s">
        <v>28</v>
      </c>
      <c r="O9051" s="7">
        <f t="shared" si="284"/>
        <v>314.16000000000003</v>
      </c>
      <c r="P9051" s="1" t="str">
        <f>IF(Table1[[#This Row],[quantity]]&gt;=6,"Bulk Order","-")</f>
        <v>-</v>
      </c>
    </row>
    <row r="9052" spans="1:16" ht="14.25" customHeight="1" x14ac:dyDescent="0.3">
      <c r="A9052" s="6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3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/>
      <c r="N9052" s="1" t="s">
        <v>28</v>
      </c>
      <c r="O9052" s="7">
        <f t="shared" si="284"/>
        <v>1173.855</v>
      </c>
      <c r="P9052" s="1" t="str">
        <f>IF(Table1[[#This Row],[quantity]]&gt;=6,"Bulk Order","-")</f>
        <v>-</v>
      </c>
    </row>
    <row r="9053" spans="1:16" ht="14.25" customHeight="1" x14ac:dyDescent="0.3">
      <c r="A9053" s="6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3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/>
      <c r="N9053" s="1" t="s">
        <v>17</v>
      </c>
      <c r="O9053" s="7">
        <f t="shared" si="284"/>
        <v>750.06359999999995</v>
      </c>
      <c r="P9053" s="1" t="str">
        <f>IF(Table1[[#This Row],[quantity]]&gt;=6,"Bulk Order","-")</f>
        <v>-</v>
      </c>
    </row>
    <row r="9054" spans="1:16" ht="14.25" customHeight="1" x14ac:dyDescent="0.3">
      <c r="A9054" s="6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3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/>
      <c r="N9054" s="1" t="s">
        <v>34</v>
      </c>
      <c r="O9054" s="7">
        <f t="shared" si="284"/>
        <v>4576.7039999999997</v>
      </c>
      <c r="P9054" s="1" t="str">
        <f>IF(Table1[[#This Row],[quantity]]&gt;=6,"Bulk Order","-")</f>
        <v>Bulk Order</v>
      </c>
    </row>
    <row r="9055" spans="1:16" ht="14.25" customHeight="1" x14ac:dyDescent="0.3">
      <c r="A9055" s="6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3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/>
      <c r="N9055" s="1" t="s">
        <v>34</v>
      </c>
      <c r="O9055" s="7">
        <f t="shared" si="284"/>
        <v>1243.7672</v>
      </c>
      <c r="P9055" s="1" t="str">
        <f>IF(Table1[[#This Row],[quantity]]&gt;=6,"Bulk Order","-")</f>
        <v>Bulk Order</v>
      </c>
    </row>
    <row r="9056" spans="1:16" ht="14.25" customHeight="1" x14ac:dyDescent="0.3">
      <c r="A9056" s="6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3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/>
      <c r="N9056" s="1" t="s">
        <v>17</v>
      </c>
      <c r="O9056" s="7">
        <f t="shared" si="284"/>
        <v>3032.8053</v>
      </c>
      <c r="P9056" s="1" t="str">
        <f>IF(Table1[[#This Row],[quantity]]&gt;=6,"Bulk Order","-")</f>
        <v>-</v>
      </c>
    </row>
    <row r="9057" spans="1:16" ht="14.25" customHeight="1" x14ac:dyDescent="0.3">
      <c r="A9057" s="6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3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/>
      <c r="N9057" s="1" t="s">
        <v>48</v>
      </c>
      <c r="O9057" s="7">
        <f t="shared" si="284"/>
        <v>2958.1848</v>
      </c>
      <c r="P9057" s="1" t="str">
        <f>IF(Table1[[#This Row],[quantity]]&gt;=6,"Bulk Order","-")</f>
        <v>Bulk Order</v>
      </c>
    </row>
    <row r="9058" spans="1:16" ht="14.25" customHeight="1" x14ac:dyDescent="0.3">
      <c r="A9058" s="6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3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/>
      <c r="N9058" s="1" t="s">
        <v>48</v>
      </c>
      <c r="O9058" s="7">
        <f t="shared" si="284"/>
        <v>2653.0335000000005</v>
      </c>
      <c r="P9058" s="1" t="str">
        <f>IF(Table1[[#This Row],[quantity]]&gt;=6,"Bulk Order","-")</f>
        <v>-</v>
      </c>
    </row>
    <row r="9059" spans="1:16" ht="14.25" customHeight="1" x14ac:dyDescent="0.3">
      <c r="A9059" s="6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3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/>
      <c r="N9059" s="1" t="s">
        <v>23</v>
      </c>
      <c r="O9059" s="7">
        <f t="shared" si="284"/>
        <v>833.01839999999993</v>
      </c>
      <c r="P9059" s="1" t="str">
        <f>IF(Table1[[#This Row],[quantity]]&gt;=6,"Bulk Order","-")</f>
        <v>Bulk Order</v>
      </c>
    </row>
    <row r="9060" spans="1:16" ht="14.25" customHeight="1" x14ac:dyDescent="0.3">
      <c r="A9060" s="6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3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/>
      <c r="N9060" s="1" t="s">
        <v>39</v>
      </c>
      <c r="O9060" s="7">
        <f t="shared" si="284"/>
        <v>1420.9656</v>
      </c>
      <c r="P9060" s="1" t="str">
        <f>IF(Table1[[#This Row],[quantity]]&gt;=6,"Bulk Order","-")</f>
        <v>-</v>
      </c>
    </row>
    <row r="9061" spans="1:16" ht="14.25" customHeight="1" x14ac:dyDescent="0.3">
      <c r="A9061" s="6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3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/>
      <c r="N9061" s="1" t="s">
        <v>34</v>
      </c>
      <c r="O9061" s="7">
        <f t="shared" si="284"/>
        <v>1177.1516000000001</v>
      </c>
      <c r="P9061" s="1" t="str">
        <f>IF(Table1[[#This Row],[quantity]]&gt;=6,"Bulk Order","-")</f>
        <v>Bulk Order</v>
      </c>
    </row>
    <row r="9062" spans="1:16" ht="14.25" customHeight="1" x14ac:dyDescent="0.3">
      <c r="A9062" s="6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3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/>
      <c r="N9062" s="1" t="s">
        <v>28</v>
      </c>
      <c r="O9062" s="7">
        <f t="shared" si="284"/>
        <v>3592.7074000000002</v>
      </c>
      <c r="P9062" s="1" t="str">
        <f>IF(Table1[[#This Row],[quantity]]&gt;=6,"Bulk Order","-")</f>
        <v>Bulk Order</v>
      </c>
    </row>
    <row r="9063" spans="1:16" ht="14.25" customHeight="1" x14ac:dyDescent="0.3">
      <c r="A9063" s="6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3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/>
      <c r="N9063" s="1" t="s">
        <v>23</v>
      </c>
      <c r="O9063" s="7">
        <f t="shared" si="284"/>
        <v>4088.3265000000001</v>
      </c>
      <c r="P9063" s="1" t="str">
        <f>IF(Table1[[#This Row],[quantity]]&gt;=6,"Bulk Order","-")</f>
        <v>-</v>
      </c>
    </row>
    <row r="9064" spans="1:16" ht="14.25" customHeight="1" x14ac:dyDescent="0.3">
      <c r="A9064" s="6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3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/>
      <c r="N9064" s="1" t="s">
        <v>34</v>
      </c>
      <c r="O9064" s="7">
        <f t="shared" si="284"/>
        <v>1006.7188000000001</v>
      </c>
      <c r="P9064" s="1" t="str">
        <f>IF(Table1[[#This Row],[quantity]]&gt;=6,"Bulk Order","-")</f>
        <v>Bulk Order</v>
      </c>
    </row>
    <row r="9065" spans="1:16" ht="14.25" customHeight="1" x14ac:dyDescent="0.3">
      <c r="A9065" s="6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3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/>
      <c r="N9065" s="1" t="s">
        <v>28</v>
      </c>
      <c r="O9065" s="7">
        <f t="shared" si="284"/>
        <v>1194.4625000000001</v>
      </c>
      <c r="P9065" s="1" t="str">
        <f>IF(Table1[[#This Row],[quantity]]&gt;=6,"Bulk Order","-")</f>
        <v>-</v>
      </c>
    </row>
    <row r="9066" spans="1:16" ht="14.25" customHeight="1" x14ac:dyDescent="0.3">
      <c r="A9066" s="6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3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/>
      <c r="N9066" s="1" t="s">
        <v>34</v>
      </c>
      <c r="O9066" s="7">
        <f t="shared" si="284"/>
        <v>1857.2453999999998</v>
      </c>
      <c r="P9066" s="1" t="str">
        <f>IF(Table1[[#This Row],[quantity]]&gt;=6,"Bulk Order","-")</f>
        <v>-</v>
      </c>
    </row>
    <row r="9067" spans="1:16" ht="14.25" customHeight="1" x14ac:dyDescent="0.3">
      <c r="A9067" s="6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3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/>
      <c r="N9067" s="1" t="s">
        <v>23</v>
      </c>
      <c r="O9067" s="7">
        <f t="shared" si="284"/>
        <v>1128.1809000000001</v>
      </c>
      <c r="P9067" s="1" t="str">
        <f>IF(Table1[[#This Row],[quantity]]&gt;=6,"Bulk Order","-")</f>
        <v>Bulk Order</v>
      </c>
    </row>
    <row r="9068" spans="1:16" ht="14.25" customHeight="1" x14ac:dyDescent="0.3">
      <c r="A9068" s="6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3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/>
      <c r="N9068" s="1" t="s">
        <v>48</v>
      </c>
      <c r="O9068" s="7">
        <f t="shared" si="284"/>
        <v>3850.386</v>
      </c>
      <c r="P9068" s="1" t="str">
        <f>IF(Table1[[#This Row],[quantity]]&gt;=6,"Bulk Order","-")</f>
        <v>-</v>
      </c>
    </row>
    <row r="9069" spans="1:16" ht="14.25" customHeight="1" x14ac:dyDescent="0.3">
      <c r="A9069" s="6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3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/>
      <c r="N9069" s="1" t="s">
        <v>39</v>
      </c>
      <c r="O9069" s="7">
        <f t="shared" si="284"/>
        <v>3785.0915999999997</v>
      </c>
      <c r="P9069" s="1" t="str">
        <f>IF(Table1[[#This Row],[quantity]]&gt;=6,"Bulk Order","-")</f>
        <v>-</v>
      </c>
    </row>
    <row r="9070" spans="1:16" ht="14.25" customHeight="1" x14ac:dyDescent="0.3">
      <c r="A9070" s="6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3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/>
      <c r="N9070" s="1" t="s">
        <v>48</v>
      </c>
      <c r="O9070" s="7">
        <f t="shared" si="284"/>
        <v>2335.5328</v>
      </c>
      <c r="P9070" s="1" t="str">
        <f>IF(Table1[[#This Row],[quantity]]&gt;=6,"Bulk Order","-")</f>
        <v>-</v>
      </c>
    </row>
    <row r="9071" spans="1:16" ht="14.25" customHeight="1" x14ac:dyDescent="0.3">
      <c r="A9071" s="6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3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/>
      <c r="N9071" s="1" t="s">
        <v>23</v>
      </c>
      <c r="O9071" s="7">
        <f t="shared" si="284"/>
        <v>2330.0054</v>
      </c>
      <c r="P9071" s="1" t="str">
        <f>IF(Table1[[#This Row],[quantity]]&gt;=6,"Bulk Order","-")</f>
        <v>-</v>
      </c>
    </row>
    <row r="9072" spans="1:16" ht="14.25" customHeight="1" x14ac:dyDescent="0.3">
      <c r="A9072" s="6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3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/>
      <c r="N9072" s="1" t="s">
        <v>28</v>
      </c>
      <c r="O9072" s="7">
        <f t="shared" si="284"/>
        <v>2420.1486</v>
      </c>
      <c r="P9072" s="1" t="str">
        <f>IF(Table1[[#This Row],[quantity]]&gt;=6,"Bulk Order","-")</f>
        <v>Bulk Order</v>
      </c>
    </row>
    <row r="9073" spans="1:16" ht="14.25" customHeight="1" x14ac:dyDescent="0.3">
      <c r="A9073" s="6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3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/>
      <c r="N9073" s="1" t="s">
        <v>23</v>
      </c>
      <c r="O9073" s="7">
        <f t="shared" si="284"/>
        <v>1404.663</v>
      </c>
      <c r="P9073" s="1" t="str">
        <f>IF(Table1[[#This Row],[quantity]]&gt;=6,"Bulk Order","-")</f>
        <v>Bulk Order</v>
      </c>
    </row>
    <row r="9074" spans="1:16" ht="14.25" customHeight="1" x14ac:dyDescent="0.3">
      <c r="A9074" s="6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3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/>
      <c r="N9074" s="1" t="s">
        <v>39</v>
      </c>
      <c r="O9074" s="7">
        <f t="shared" si="284"/>
        <v>3570.85</v>
      </c>
      <c r="P9074" s="1" t="str">
        <f>IF(Table1[[#This Row],[quantity]]&gt;=6,"Bulk Order","-")</f>
        <v>-</v>
      </c>
    </row>
    <row r="9075" spans="1:16" ht="14.25" customHeight="1" x14ac:dyDescent="0.3">
      <c r="A9075" s="6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3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/>
      <c r="N9075" s="1" t="s">
        <v>34</v>
      </c>
      <c r="O9075" s="7">
        <f t="shared" si="284"/>
        <v>3920.5347999999999</v>
      </c>
      <c r="P9075" s="1" t="str">
        <f>IF(Table1[[#This Row],[quantity]]&gt;=6,"Bulk Order","-")</f>
        <v>-</v>
      </c>
    </row>
    <row r="9076" spans="1:16" ht="14.25" customHeight="1" x14ac:dyDescent="0.3">
      <c r="A9076" s="6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3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/>
      <c r="N9076" s="1" t="s">
        <v>48</v>
      </c>
      <c r="O9076" s="7">
        <f t="shared" si="284"/>
        <v>287.78399999999999</v>
      </c>
      <c r="P9076" s="1" t="str">
        <f>IF(Table1[[#This Row],[quantity]]&gt;=6,"Bulk Order","-")</f>
        <v>Bulk Order</v>
      </c>
    </row>
    <row r="9077" spans="1:16" ht="14.25" customHeight="1" x14ac:dyDescent="0.3">
      <c r="A9077" s="6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3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/>
      <c r="N9077" s="1" t="s">
        <v>28</v>
      </c>
      <c r="O9077" s="7">
        <f t="shared" si="284"/>
        <v>1786.3187999999998</v>
      </c>
      <c r="P9077" s="1" t="str">
        <f>IF(Table1[[#This Row],[quantity]]&gt;=6,"Bulk Order","-")</f>
        <v>-</v>
      </c>
    </row>
    <row r="9078" spans="1:16" ht="14.25" customHeight="1" x14ac:dyDescent="0.3">
      <c r="A9078" s="6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3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/>
      <c r="N9078" s="1" t="s">
        <v>28</v>
      </c>
      <c r="O9078" s="7">
        <f t="shared" si="284"/>
        <v>221.26079999999999</v>
      </c>
      <c r="P9078" s="1" t="str">
        <f>IF(Table1[[#This Row],[quantity]]&gt;=6,"Bulk Order","-")</f>
        <v>-</v>
      </c>
    </row>
    <row r="9079" spans="1:16" ht="14.25" customHeight="1" x14ac:dyDescent="0.3">
      <c r="A9079" s="6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3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/>
      <c r="N9079" s="1" t="s">
        <v>48</v>
      </c>
      <c r="O9079" s="7">
        <f t="shared" si="284"/>
        <v>3160.08</v>
      </c>
      <c r="P9079" s="1" t="str">
        <f>IF(Table1[[#This Row],[quantity]]&gt;=6,"Bulk Order","-")</f>
        <v>Bulk Order</v>
      </c>
    </row>
    <row r="9080" spans="1:16" ht="14.25" customHeight="1" x14ac:dyDescent="0.3">
      <c r="A9080" s="6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3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/>
      <c r="N9080" s="1" t="s">
        <v>48</v>
      </c>
      <c r="O9080" s="7">
        <f t="shared" si="284"/>
        <v>745.17520000000002</v>
      </c>
      <c r="P9080" s="1" t="str">
        <f>IF(Table1[[#This Row],[quantity]]&gt;=6,"Bulk Order","-")</f>
        <v>-</v>
      </c>
    </row>
    <row r="9081" spans="1:16" ht="14.25" customHeight="1" x14ac:dyDescent="0.3">
      <c r="A9081" s="6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3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/>
      <c r="N9081" s="1" t="s">
        <v>28</v>
      </c>
      <c r="O9081" s="7">
        <f t="shared" si="284"/>
        <v>2177.2479999999996</v>
      </c>
      <c r="P9081" s="1" t="str">
        <f>IF(Table1[[#This Row],[quantity]]&gt;=6,"Bulk Order","-")</f>
        <v>-</v>
      </c>
    </row>
    <row r="9082" spans="1:16" ht="14.25" customHeight="1" x14ac:dyDescent="0.3">
      <c r="A9082" s="6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3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/>
      <c r="N9082" s="1" t="s">
        <v>34</v>
      </c>
      <c r="O9082" s="7">
        <f t="shared" si="284"/>
        <v>1277.2865999999999</v>
      </c>
      <c r="P9082" s="1" t="str">
        <f>IF(Table1[[#This Row],[quantity]]&gt;=6,"Bulk Order","-")</f>
        <v>-</v>
      </c>
    </row>
    <row r="9083" spans="1:16" ht="14.25" customHeight="1" x14ac:dyDescent="0.3">
      <c r="A9083" s="6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3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/>
      <c r="N9083" s="1" t="s">
        <v>48</v>
      </c>
      <c r="O9083" s="7">
        <f t="shared" si="284"/>
        <v>3401.9376000000002</v>
      </c>
      <c r="P9083" s="1" t="str">
        <f>IF(Table1[[#This Row],[quantity]]&gt;=6,"Bulk Order","-")</f>
        <v>-</v>
      </c>
    </row>
    <row r="9084" spans="1:16" ht="14.25" customHeight="1" x14ac:dyDescent="0.3">
      <c r="A9084" s="6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3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/>
      <c r="N9084" s="1" t="s">
        <v>28</v>
      </c>
      <c r="O9084" s="7">
        <f t="shared" si="284"/>
        <v>1948.1025</v>
      </c>
      <c r="P9084" s="1" t="str">
        <f>IF(Table1[[#This Row],[quantity]]&gt;=6,"Bulk Order","-")</f>
        <v>-</v>
      </c>
    </row>
    <row r="9085" spans="1:16" ht="14.25" customHeight="1" x14ac:dyDescent="0.3">
      <c r="A9085" s="6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3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/>
      <c r="N9085" s="1" t="s">
        <v>48</v>
      </c>
      <c r="O9085" s="7">
        <f t="shared" si="284"/>
        <v>1233.3860999999999</v>
      </c>
      <c r="P9085" s="1" t="str">
        <f>IF(Table1[[#This Row],[quantity]]&gt;=6,"Bulk Order","-")</f>
        <v>-</v>
      </c>
    </row>
    <row r="9086" spans="1:16" ht="14.25" customHeight="1" x14ac:dyDescent="0.3">
      <c r="A9086" s="6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3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/>
      <c r="N9086" s="1" t="s">
        <v>23</v>
      </c>
      <c r="O9086" s="7">
        <f t="shared" si="284"/>
        <v>910.96379999999999</v>
      </c>
      <c r="P9086" s="1" t="str">
        <f>IF(Table1[[#This Row],[quantity]]&gt;=6,"Bulk Order","-")</f>
        <v>Bulk Order</v>
      </c>
    </row>
    <row r="9087" spans="1:16" ht="14.25" customHeight="1" x14ac:dyDescent="0.3">
      <c r="A9087" s="6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3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/>
      <c r="N9087" s="1" t="s">
        <v>34</v>
      </c>
      <c r="O9087" s="7">
        <f t="shared" si="284"/>
        <v>867.98940000000005</v>
      </c>
      <c r="P9087" s="1" t="str">
        <f>IF(Table1[[#This Row],[quantity]]&gt;=6,"Bulk Order","-")</f>
        <v>-</v>
      </c>
    </row>
    <row r="9088" spans="1:16" ht="14.25" customHeight="1" x14ac:dyDescent="0.3">
      <c r="A9088" s="6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3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/>
      <c r="N9088" s="1" t="s">
        <v>39</v>
      </c>
      <c r="O9088" s="7">
        <f t="shared" si="284"/>
        <v>2338.7835999999998</v>
      </c>
      <c r="P9088" s="1" t="str">
        <f>IF(Table1[[#This Row],[quantity]]&gt;=6,"Bulk Order","-")</f>
        <v>Bulk Order</v>
      </c>
    </row>
    <row r="9089" spans="1:16" ht="14.25" customHeight="1" x14ac:dyDescent="0.3">
      <c r="A9089" s="6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3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/>
      <c r="N9089" s="1" t="s">
        <v>39</v>
      </c>
      <c r="O9089" s="7">
        <f t="shared" si="284"/>
        <v>2580.8183999999997</v>
      </c>
      <c r="P9089" s="1" t="str">
        <f>IF(Table1[[#This Row],[quantity]]&gt;=6,"Bulk Order","-")</f>
        <v>Bulk Order</v>
      </c>
    </row>
    <row r="9090" spans="1:16" ht="14.25" customHeight="1" x14ac:dyDescent="0.3">
      <c r="A9090" s="6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3"/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/>
      <c r="N9090" s="1" t="s">
        <v>17</v>
      </c>
      <c r="O9090" s="7">
        <f t="shared" si="284"/>
        <v>898.64099999999996</v>
      </c>
      <c r="P9090" s="1" t="str">
        <f>IF(Table1[[#This Row],[quantity]]&gt;=6,"Bulk Order","-")</f>
        <v>Bulk Order</v>
      </c>
    </row>
    <row r="9091" spans="1:16" ht="14.25" customHeight="1" x14ac:dyDescent="0.3">
      <c r="A9091" s="6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ref="F9091:F9154" si="285">D9091*E9091</f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/>
      <c r="N9091" s="1" t="s">
        <v>48</v>
      </c>
      <c r="O9091" s="7">
        <f t="shared" ref="O9091:O9154" si="286">D9091-F9091</f>
        <v>2276.8382000000001</v>
      </c>
      <c r="P9091" s="1" t="str">
        <f>IF(Table1[[#This Row],[quantity]]&gt;=6,"Bulk Order","-")</f>
        <v>Bulk Order</v>
      </c>
    </row>
    <row r="9092" spans="1:16" ht="14.25" customHeight="1" x14ac:dyDescent="0.3">
      <c r="A9092" s="6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5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/>
      <c r="N9092" s="1" t="s">
        <v>34</v>
      </c>
      <c r="O9092" s="7">
        <f t="shared" si="286"/>
        <v>307.54750000000001</v>
      </c>
      <c r="P9092" s="1" t="str">
        <f>IF(Table1[[#This Row],[quantity]]&gt;=6,"Bulk Order","-")</f>
        <v>Bulk Order</v>
      </c>
    </row>
    <row r="9093" spans="1:16" ht="14.25" customHeight="1" x14ac:dyDescent="0.3">
      <c r="A9093" s="6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5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/>
      <c r="N9093" s="1" t="s">
        <v>17</v>
      </c>
      <c r="O9093" s="7">
        <f t="shared" si="286"/>
        <v>3199.1574999999998</v>
      </c>
      <c r="P9093" s="1" t="str">
        <f>IF(Table1[[#This Row],[quantity]]&gt;=6,"Bulk Order","-")</f>
        <v>-</v>
      </c>
    </row>
    <row r="9094" spans="1:16" ht="14.25" customHeight="1" x14ac:dyDescent="0.3">
      <c r="A9094" s="6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5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/>
      <c r="N9094" s="1" t="s">
        <v>48</v>
      </c>
      <c r="O9094" s="7">
        <f t="shared" si="286"/>
        <v>1304.9574</v>
      </c>
      <c r="P9094" s="1" t="str">
        <f>IF(Table1[[#This Row],[quantity]]&gt;=6,"Bulk Order","-")</f>
        <v>Bulk Order</v>
      </c>
    </row>
    <row r="9095" spans="1:16" ht="14.25" customHeight="1" x14ac:dyDescent="0.3">
      <c r="A9095" s="6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5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/>
      <c r="N9095" s="1" t="s">
        <v>28</v>
      </c>
      <c r="O9095" s="7">
        <f t="shared" si="286"/>
        <v>4278.9120000000003</v>
      </c>
      <c r="P9095" s="1" t="str">
        <f>IF(Table1[[#This Row],[quantity]]&gt;=6,"Bulk Order","-")</f>
        <v>-</v>
      </c>
    </row>
    <row r="9096" spans="1:16" ht="14.25" customHeight="1" x14ac:dyDescent="0.3">
      <c r="A9096" s="6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5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/>
      <c r="N9096" s="1" t="s">
        <v>28</v>
      </c>
      <c r="O9096" s="7">
        <f t="shared" si="286"/>
        <v>2298.4680000000003</v>
      </c>
      <c r="P9096" s="1" t="str">
        <f>IF(Table1[[#This Row],[quantity]]&gt;=6,"Bulk Order","-")</f>
        <v>-</v>
      </c>
    </row>
    <row r="9097" spans="1:16" ht="14.25" customHeight="1" x14ac:dyDescent="0.3">
      <c r="A9097" s="6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5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/>
      <c r="N9097" s="1" t="s">
        <v>39</v>
      </c>
      <c r="O9097" s="7">
        <f t="shared" si="286"/>
        <v>2536.4416000000001</v>
      </c>
      <c r="P9097" s="1" t="str">
        <f>IF(Table1[[#This Row],[quantity]]&gt;=6,"Bulk Order","-")</f>
        <v>Bulk Order</v>
      </c>
    </row>
    <row r="9098" spans="1:16" ht="14.25" customHeight="1" x14ac:dyDescent="0.3">
      <c r="A9098" s="6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5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/>
      <c r="N9098" s="1" t="s">
        <v>48</v>
      </c>
      <c r="O9098" s="7">
        <f t="shared" si="286"/>
        <v>780.66840000000002</v>
      </c>
      <c r="P9098" s="1" t="str">
        <f>IF(Table1[[#This Row],[quantity]]&gt;=6,"Bulk Order","-")</f>
        <v>-</v>
      </c>
    </row>
    <row r="9099" spans="1:16" ht="14.25" customHeight="1" x14ac:dyDescent="0.3">
      <c r="A9099" s="6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5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/>
      <c r="N9099" s="1" t="s">
        <v>48</v>
      </c>
      <c r="O9099" s="7">
        <f t="shared" si="286"/>
        <v>370.20480000000003</v>
      </c>
      <c r="P9099" s="1" t="str">
        <f>IF(Table1[[#This Row],[quantity]]&gt;=6,"Bulk Order","-")</f>
        <v>Bulk Order</v>
      </c>
    </row>
    <row r="9100" spans="1:16" ht="14.25" customHeight="1" x14ac:dyDescent="0.3">
      <c r="A9100" s="6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5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/>
      <c r="N9100" s="1" t="s">
        <v>34</v>
      </c>
      <c r="O9100" s="7">
        <f t="shared" si="286"/>
        <v>1797.0048000000002</v>
      </c>
      <c r="P9100" s="1" t="str">
        <f>IF(Table1[[#This Row],[quantity]]&gt;=6,"Bulk Order","-")</f>
        <v>Bulk Order</v>
      </c>
    </row>
    <row r="9101" spans="1:16" ht="14.25" customHeight="1" x14ac:dyDescent="0.3">
      <c r="A9101" s="6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5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/>
      <c r="N9101" s="1" t="s">
        <v>17</v>
      </c>
      <c r="O9101" s="7">
        <f t="shared" si="286"/>
        <v>2201.6980000000003</v>
      </c>
      <c r="P9101" s="1" t="str">
        <f>IF(Table1[[#This Row],[quantity]]&gt;=6,"Bulk Order","-")</f>
        <v>Bulk Order</v>
      </c>
    </row>
    <row r="9102" spans="1:16" ht="14.25" customHeight="1" x14ac:dyDescent="0.3">
      <c r="A9102" s="6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5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/>
      <c r="N9102" s="1" t="s">
        <v>17</v>
      </c>
      <c r="O9102" s="7">
        <f t="shared" si="286"/>
        <v>439.32800000000003</v>
      </c>
      <c r="P9102" s="1" t="str">
        <f>IF(Table1[[#This Row],[quantity]]&gt;=6,"Bulk Order","-")</f>
        <v>-</v>
      </c>
    </row>
    <row r="9103" spans="1:16" ht="14.25" customHeight="1" x14ac:dyDescent="0.3">
      <c r="A9103" s="6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5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/>
      <c r="N9103" s="1" t="s">
        <v>17</v>
      </c>
      <c r="O9103" s="7">
        <f t="shared" si="286"/>
        <v>2558.5717999999997</v>
      </c>
      <c r="P9103" s="1" t="str">
        <f>IF(Table1[[#This Row],[quantity]]&gt;=6,"Bulk Order","-")</f>
        <v>-</v>
      </c>
    </row>
    <row r="9104" spans="1:16" ht="14.25" customHeight="1" x14ac:dyDescent="0.3">
      <c r="A9104" s="6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5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/>
      <c r="N9104" s="1" t="s">
        <v>39</v>
      </c>
      <c r="O9104" s="7">
        <f t="shared" si="286"/>
        <v>1501.136</v>
      </c>
      <c r="P9104" s="1" t="str">
        <f>IF(Table1[[#This Row],[quantity]]&gt;=6,"Bulk Order","-")</f>
        <v>Bulk Order</v>
      </c>
    </row>
    <row r="9105" spans="1:16" ht="14.25" customHeight="1" x14ac:dyDescent="0.3">
      <c r="A9105" s="6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5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/>
      <c r="N9105" s="1" t="s">
        <v>48</v>
      </c>
      <c r="O9105" s="7">
        <f t="shared" si="286"/>
        <v>1211.0912000000001</v>
      </c>
      <c r="P9105" s="1" t="str">
        <f>IF(Table1[[#This Row],[quantity]]&gt;=6,"Bulk Order","-")</f>
        <v>Bulk Order</v>
      </c>
    </row>
    <row r="9106" spans="1:16" ht="14.25" customHeight="1" x14ac:dyDescent="0.3">
      <c r="A9106" s="6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5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/>
      <c r="N9106" s="1" t="s">
        <v>23</v>
      </c>
      <c r="O9106" s="7">
        <f t="shared" si="286"/>
        <v>3843.6541000000002</v>
      </c>
      <c r="P9106" s="1" t="str">
        <f>IF(Table1[[#This Row],[quantity]]&gt;=6,"Bulk Order","-")</f>
        <v>Bulk Order</v>
      </c>
    </row>
    <row r="9107" spans="1:16" ht="14.25" customHeight="1" x14ac:dyDescent="0.3">
      <c r="A9107" s="6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5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/>
      <c r="N9107" s="1" t="s">
        <v>34</v>
      </c>
      <c r="O9107" s="7">
        <f t="shared" si="286"/>
        <v>3659.2080000000001</v>
      </c>
      <c r="P9107" s="1" t="str">
        <f>IF(Table1[[#This Row],[quantity]]&gt;=6,"Bulk Order","-")</f>
        <v>-</v>
      </c>
    </row>
    <row r="9108" spans="1:16" ht="14.25" customHeight="1" x14ac:dyDescent="0.3">
      <c r="A9108" s="6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5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/>
      <c r="N9108" s="1" t="s">
        <v>28</v>
      </c>
      <c r="O9108" s="7">
        <f t="shared" si="286"/>
        <v>927.54759999999999</v>
      </c>
      <c r="P9108" s="1" t="str">
        <f>IF(Table1[[#This Row],[quantity]]&gt;=6,"Bulk Order","-")</f>
        <v>-</v>
      </c>
    </row>
    <row r="9109" spans="1:16" ht="14.25" customHeight="1" x14ac:dyDescent="0.3">
      <c r="A9109" s="6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5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/>
      <c r="N9109" s="1" t="s">
        <v>17</v>
      </c>
      <c r="O9109" s="7">
        <f t="shared" si="286"/>
        <v>3707.0425</v>
      </c>
      <c r="P9109" s="1" t="str">
        <f>IF(Table1[[#This Row],[quantity]]&gt;=6,"Bulk Order","-")</f>
        <v>-</v>
      </c>
    </row>
    <row r="9110" spans="1:16" ht="14.25" customHeight="1" x14ac:dyDescent="0.3">
      <c r="A9110" s="6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5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/>
      <c r="N9110" s="1" t="s">
        <v>28</v>
      </c>
      <c r="O9110" s="7">
        <f t="shared" si="286"/>
        <v>2077.3305</v>
      </c>
      <c r="P9110" s="1" t="str">
        <f>IF(Table1[[#This Row],[quantity]]&gt;=6,"Bulk Order","-")</f>
        <v>-</v>
      </c>
    </row>
    <row r="9111" spans="1:16" ht="14.25" customHeight="1" x14ac:dyDescent="0.3">
      <c r="A9111" s="6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5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/>
      <c r="N9111" s="1" t="s">
        <v>17</v>
      </c>
      <c r="O9111" s="7">
        <f t="shared" si="286"/>
        <v>3811.2458999999999</v>
      </c>
      <c r="P9111" s="1" t="str">
        <f>IF(Table1[[#This Row],[quantity]]&gt;=6,"Bulk Order","-")</f>
        <v>Bulk Order</v>
      </c>
    </row>
    <row r="9112" spans="1:16" ht="14.25" customHeight="1" x14ac:dyDescent="0.3">
      <c r="A9112" s="6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5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/>
      <c r="N9112" s="1" t="s">
        <v>23</v>
      </c>
      <c r="O9112" s="7">
        <f t="shared" si="286"/>
        <v>604.75800000000004</v>
      </c>
      <c r="P9112" s="1" t="str">
        <f>IF(Table1[[#This Row],[quantity]]&gt;=6,"Bulk Order","-")</f>
        <v>-</v>
      </c>
    </row>
    <row r="9113" spans="1:16" ht="14.25" customHeight="1" x14ac:dyDescent="0.3">
      <c r="A9113" s="6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5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/>
      <c r="N9113" s="1" t="s">
        <v>17</v>
      </c>
      <c r="O9113" s="7">
        <f t="shared" si="286"/>
        <v>3942.0106000000001</v>
      </c>
      <c r="P9113" s="1" t="str">
        <f>IF(Table1[[#This Row],[quantity]]&gt;=6,"Bulk Order","-")</f>
        <v>Bulk Order</v>
      </c>
    </row>
    <row r="9114" spans="1:16" ht="14.25" customHeight="1" x14ac:dyDescent="0.3">
      <c r="A9114" s="6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5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/>
      <c r="N9114" s="1" t="s">
        <v>39</v>
      </c>
      <c r="O9114" s="7">
        <f t="shared" si="286"/>
        <v>1069.1395</v>
      </c>
      <c r="P9114" s="1" t="str">
        <f>IF(Table1[[#This Row],[quantity]]&gt;=6,"Bulk Order","-")</f>
        <v>-</v>
      </c>
    </row>
    <row r="9115" spans="1:16" ht="14.25" customHeight="1" x14ac:dyDescent="0.3">
      <c r="A9115" s="6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5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/>
      <c r="N9115" s="1" t="s">
        <v>39</v>
      </c>
      <c r="O9115" s="7">
        <f t="shared" si="286"/>
        <v>1334.7053999999998</v>
      </c>
      <c r="P9115" s="1" t="str">
        <f>IF(Table1[[#This Row],[quantity]]&gt;=6,"Bulk Order","-")</f>
        <v>Bulk Order</v>
      </c>
    </row>
    <row r="9116" spans="1:16" ht="14.25" customHeight="1" x14ac:dyDescent="0.3">
      <c r="A9116" s="6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5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/>
      <c r="N9116" s="1" t="s">
        <v>34</v>
      </c>
      <c r="O9116" s="7">
        <f t="shared" si="286"/>
        <v>1672.425</v>
      </c>
      <c r="P9116" s="1" t="str">
        <f>IF(Table1[[#This Row],[quantity]]&gt;=6,"Bulk Order","-")</f>
        <v>-</v>
      </c>
    </row>
    <row r="9117" spans="1:16" ht="14.25" customHeight="1" x14ac:dyDescent="0.3">
      <c r="A9117" s="6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5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/>
      <c r="N9117" s="1" t="s">
        <v>28</v>
      </c>
      <c r="O9117" s="7">
        <f t="shared" si="286"/>
        <v>1302.1772000000001</v>
      </c>
      <c r="P9117" s="1" t="str">
        <f>IF(Table1[[#This Row],[quantity]]&gt;=6,"Bulk Order","-")</f>
        <v>-</v>
      </c>
    </row>
    <row r="9118" spans="1:16" ht="14.25" customHeight="1" x14ac:dyDescent="0.3">
      <c r="A9118" s="6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5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/>
      <c r="N9118" s="1" t="s">
        <v>34</v>
      </c>
      <c r="O9118" s="7">
        <f t="shared" si="286"/>
        <v>3321.9504999999999</v>
      </c>
      <c r="P9118" s="1" t="str">
        <f>IF(Table1[[#This Row],[quantity]]&gt;=6,"Bulk Order","-")</f>
        <v>-</v>
      </c>
    </row>
    <row r="9119" spans="1:16" ht="14.25" customHeight="1" x14ac:dyDescent="0.3">
      <c r="A9119" s="6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5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/>
      <c r="N9119" s="1" t="s">
        <v>28</v>
      </c>
      <c r="O9119" s="7">
        <f t="shared" si="286"/>
        <v>1941.4265</v>
      </c>
      <c r="P9119" s="1" t="str">
        <f>IF(Table1[[#This Row],[quantity]]&gt;=6,"Bulk Order","-")</f>
        <v>Bulk Order</v>
      </c>
    </row>
    <row r="9120" spans="1:16" ht="14.25" customHeight="1" x14ac:dyDescent="0.3">
      <c r="A9120" s="6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5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/>
      <c r="N9120" s="1" t="s">
        <v>28</v>
      </c>
      <c r="O9120" s="7">
        <f t="shared" si="286"/>
        <v>1166.4597000000001</v>
      </c>
      <c r="P9120" s="1" t="str">
        <f>IF(Table1[[#This Row],[quantity]]&gt;=6,"Bulk Order","-")</f>
        <v>Bulk Order</v>
      </c>
    </row>
    <row r="9121" spans="1:16" ht="14.25" customHeight="1" x14ac:dyDescent="0.3">
      <c r="A9121" s="6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5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/>
      <c r="N9121" s="1" t="s">
        <v>48</v>
      </c>
      <c r="O9121" s="7">
        <f t="shared" si="286"/>
        <v>717.92640000000006</v>
      </c>
      <c r="P9121" s="1" t="str">
        <f>IF(Table1[[#This Row],[quantity]]&gt;=6,"Bulk Order","-")</f>
        <v>-</v>
      </c>
    </row>
    <row r="9122" spans="1:16" ht="14.25" customHeight="1" x14ac:dyDescent="0.3">
      <c r="A9122" s="6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5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/>
      <c r="N9122" s="1" t="s">
        <v>23</v>
      </c>
      <c r="O9122" s="7">
        <f t="shared" si="286"/>
        <v>1406.8690000000001</v>
      </c>
      <c r="P9122" s="1" t="str">
        <f>IF(Table1[[#This Row],[quantity]]&gt;=6,"Bulk Order","-")</f>
        <v>-</v>
      </c>
    </row>
    <row r="9123" spans="1:16" ht="14.25" customHeight="1" x14ac:dyDescent="0.3">
      <c r="A9123" s="6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5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/>
      <c r="N9123" s="1" t="s">
        <v>23</v>
      </c>
      <c r="O9123" s="7">
        <f t="shared" si="286"/>
        <v>1830.2679000000001</v>
      </c>
      <c r="P9123" s="1" t="str">
        <f>IF(Table1[[#This Row],[quantity]]&gt;=6,"Bulk Order","-")</f>
        <v>Bulk Order</v>
      </c>
    </row>
    <row r="9124" spans="1:16" ht="14.25" customHeight="1" x14ac:dyDescent="0.3">
      <c r="A9124" s="6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5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/>
      <c r="N9124" s="1" t="s">
        <v>39</v>
      </c>
      <c r="O9124" s="7">
        <f t="shared" si="286"/>
        <v>1866.94</v>
      </c>
      <c r="P9124" s="1" t="str">
        <f>IF(Table1[[#This Row],[quantity]]&gt;=6,"Bulk Order","-")</f>
        <v>Bulk Order</v>
      </c>
    </row>
    <row r="9125" spans="1:16" ht="14.25" customHeight="1" x14ac:dyDescent="0.3">
      <c r="A9125" s="6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5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/>
      <c r="N9125" s="1" t="s">
        <v>39</v>
      </c>
      <c r="O9125" s="7">
        <f t="shared" si="286"/>
        <v>1572.9845</v>
      </c>
      <c r="P9125" s="1" t="str">
        <f>IF(Table1[[#This Row],[quantity]]&gt;=6,"Bulk Order","-")</f>
        <v>Bulk Order</v>
      </c>
    </row>
    <row r="9126" spans="1:16" ht="14.25" customHeight="1" x14ac:dyDescent="0.3">
      <c r="A9126" s="6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5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/>
      <c r="N9126" s="1" t="s">
        <v>28</v>
      </c>
      <c r="O9126" s="7">
        <f t="shared" si="286"/>
        <v>321.803</v>
      </c>
      <c r="P9126" s="1" t="str">
        <f>IF(Table1[[#This Row],[quantity]]&gt;=6,"Bulk Order","-")</f>
        <v>Bulk Order</v>
      </c>
    </row>
    <row r="9127" spans="1:16" ht="14.25" customHeight="1" x14ac:dyDescent="0.3">
      <c r="A9127" s="6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5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/>
      <c r="N9127" s="1" t="s">
        <v>48</v>
      </c>
      <c r="O9127" s="7">
        <f t="shared" si="286"/>
        <v>2065.1712000000002</v>
      </c>
      <c r="P9127" s="1" t="str">
        <f>IF(Table1[[#This Row],[quantity]]&gt;=6,"Bulk Order","-")</f>
        <v>Bulk Order</v>
      </c>
    </row>
    <row r="9128" spans="1:16" ht="14.25" customHeight="1" x14ac:dyDescent="0.3">
      <c r="A9128" s="6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5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/>
      <c r="N9128" s="1" t="s">
        <v>28</v>
      </c>
      <c r="O9128" s="7">
        <f t="shared" si="286"/>
        <v>3022.1423999999997</v>
      </c>
      <c r="P9128" s="1" t="str">
        <f>IF(Table1[[#This Row],[quantity]]&gt;=6,"Bulk Order","-")</f>
        <v>Bulk Order</v>
      </c>
    </row>
    <row r="9129" spans="1:16" ht="14.25" customHeight="1" x14ac:dyDescent="0.3">
      <c r="A9129" s="6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5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/>
      <c r="N9129" s="1" t="s">
        <v>48</v>
      </c>
      <c r="O9129" s="7">
        <f t="shared" si="286"/>
        <v>708.3288</v>
      </c>
      <c r="P9129" s="1" t="str">
        <f>IF(Table1[[#This Row],[quantity]]&gt;=6,"Bulk Order","-")</f>
        <v>-</v>
      </c>
    </row>
    <row r="9130" spans="1:16" ht="14.25" customHeight="1" x14ac:dyDescent="0.3">
      <c r="A9130" s="6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5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/>
      <c r="N9130" s="1" t="s">
        <v>23</v>
      </c>
      <c r="O9130" s="7">
        <f t="shared" si="286"/>
        <v>748.62239999999997</v>
      </c>
      <c r="P9130" s="1" t="str">
        <f>IF(Table1[[#This Row],[quantity]]&gt;=6,"Bulk Order","-")</f>
        <v>-</v>
      </c>
    </row>
    <row r="9131" spans="1:16" ht="14.25" customHeight="1" x14ac:dyDescent="0.3">
      <c r="A9131" s="6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5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/>
      <c r="N9131" s="1" t="s">
        <v>48</v>
      </c>
      <c r="O9131" s="7">
        <f t="shared" si="286"/>
        <v>2170.8630000000003</v>
      </c>
      <c r="P9131" s="1" t="str">
        <f>IF(Table1[[#This Row],[quantity]]&gt;=6,"Bulk Order","-")</f>
        <v>Bulk Order</v>
      </c>
    </row>
    <row r="9132" spans="1:16" ht="14.25" customHeight="1" x14ac:dyDescent="0.3">
      <c r="A9132" s="6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5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/>
      <c r="N9132" s="1" t="s">
        <v>23</v>
      </c>
      <c r="O9132" s="7">
        <f t="shared" si="286"/>
        <v>1092.0915</v>
      </c>
      <c r="P9132" s="1" t="str">
        <f>IF(Table1[[#This Row],[quantity]]&gt;=6,"Bulk Order","-")</f>
        <v>-</v>
      </c>
    </row>
    <row r="9133" spans="1:16" ht="14.25" customHeight="1" x14ac:dyDescent="0.3">
      <c r="A9133" s="6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5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/>
      <c r="N9133" s="1" t="s">
        <v>48</v>
      </c>
      <c r="O9133" s="7">
        <f t="shared" si="286"/>
        <v>2622.2576000000004</v>
      </c>
      <c r="P9133" s="1" t="str">
        <f>IF(Table1[[#This Row],[quantity]]&gt;=6,"Bulk Order","-")</f>
        <v>-</v>
      </c>
    </row>
    <row r="9134" spans="1:16" ht="14.25" customHeight="1" x14ac:dyDescent="0.3">
      <c r="A9134" s="6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5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/>
      <c r="N9134" s="1" t="s">
        <v>28</v>
      </c>
      <c r="O9134" s="7">
        <f t="shared" si="286"/>
        <v>4645.8468000000003</v>
      </c>
      <c r="P9134" s="1" t="str">
        <f>IF(Table1[[#This Row],[quantity]]&gt;=6,"Bulk Order","-")</f>
        <v>-</v>
      </c>
    </row>
    <row r="9135" spans="1:16" ht="14.25" customHeight="1" x14ac:dyDescent="0.3">
      <c r="A9135" s="6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5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/>
      <c r="N9135" s="1" t="s">
        <v>34</v>
      </c>
      <c r="O9135" s="7">
        <f t="shared" si="286"/>
        <v>3368.9392000000003</v>
      </c>
      <c r="P9135" s="1" t="str">
        <f>IF(Table1[[#This Row],[quantity]]&gt;=6,"Bulk Order","-")</f>
        <v>-</v>
      </c>
    </row>
    <row r="9136" spans="1:16" ht="14.25" customHeight="1" x14ac:dyDescent="0.3">
      <c r="A9136" s="6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5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/>
      <c r="N9136" s="1" t="s">
        <v>23</v>
      </c>
      <c r="O9136" s="7">
        <f t="shared" si="286"/>
        <v>2461.2718</v>
      </c>
      <c r="P9136" s="1" t="str">
        <f>IF(Table1[[#This Row],[quantity]]&gt;=6,"Bulk Order","-")</f>
        <v>-</v>
      </c>
    </row>
    <row r="9137" spans="1:16" ht="14.25" customHeight="1" x14ac:dyDescent="0.3">
      <c r="A9137" s="6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5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/>
      <c r="N9137" s="1" t="s">
        <v>39</v>
      </c>
      <c r="O9137" s="7">
        <f t="shared" si="286"/>
        <v>2138.09</v>
      </c>
      <c r="P9137" s="1" t="str">
        <f>IF(Table1[[#This Row],[quantity]]&gt;=6,"Bulk Order","-")</f>
        <v>-</v>
      </c>
    </row>
    <row r="9138" spans="1:16" ht="14.25" customHeight="1" x14ac:dyDescent="0.3">
      <c r="A9138" s="6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5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/>
      <c r="N9138" s="1" t="s">
        <v>23</v>
      </c>
      <c r="O9138" s="7">
        <f t="shared" si="286"/>
        <v>769.11059999999998</v>
      </c>
      <c r="P9138" s="1" t="str">
        <f>IF(Table1[[#This Row],[quantity]]&gt;=6,"Bulk Order","-")</f>
        <v>-</v>
      </c>
    </row>
    <row r="9139" spans="1:16" ht="14.25" customHeight="1" x14ac:dyDescent="0.3">
      <c r="A9139" s="6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5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/>
      <c r="N9139" s="1" t="s">
        <v>34</v>
      </c>
      <c r="O9139" s="7">
        <f t="shared" si="286"/>
        <v>2417.6152000000002</v>
      </c>
      <c r="P9139" s="1" t="str">
        <f>IF(Table1[[#This Row],[quantity]]&gt;=6,"Bulk Order","-")</f>
        <v>-</v>
      </c>
    </row>
    <row r="9140" spans="1:16" ht="14.25" customHeight="1" x14ac:dyDescent="0.3">
      <c r="A9140" s="6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5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/>
      <c r="N9140" s="1" t="s">
        <v>23</v>
      </c>
      <c r="O9140" s="7">
        <f t="shared" si="286"/>
        <v>3906.0295999999998</v>
      </c>
      <c r="P9140" s="1" t="str">
        <f>IF(Table1[[#This Row],[quantity]]&gt;=6,"Bulk Order","-")</f>
        <v>-</v>
      </c>
    </row>
    <row r="9141" spans="1:16" ht="14.25" customHeight="1" x14ac:dyDescent="0.3">
      <c r="A9141" s="6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5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/>
      <c r="N9141" s="1" t="s">
        <v>34</v>
      </c>
      <c r="O9141" s="7">
        <f t="shared" si="286"/>
        <v>2769.5052000000001</v>
      </c>
      <c r="P9141" s="1" t="str">
        <f>IF(Table1[[#This Row],[quantity]]&gt;=6,"Bulk Order","-")</f>
        <v>-</v>
      </c>
    </row>
    <row r="9142" spans="1:16" ht="14.25" customHeight="1" x14ac:dyDescent="0.3">
      <c r="A9142" s="6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5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/>
      <c r="N9142" s="1" t="s">
        <v>48</v>
      </c>
      <c r="O9142" s="7">
        <f t="shared" si="286"/>
        <v>2009.0576000000001</v>
      </c>
      <c r="P9142" s="1" t="str">
        <f>IF(Table1[[#This Row],[quantity]]&gt;=6,"Bulk Order","-")</f>
        <v>Bulk Order</v>
      </c>
    </row>
    <row r="9143" spans="1:16" ht="14.25" customHeight="1" x14ac:dyDescent="0.3">
      <c r="A9143" s="6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5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/>
      <c r="N9143" s="1" t="s">
        <v>28</v>
      </c>
      <c r="O9143" s="7">
        <f t="shared" si="286"/>
        <v>1045.184</v>
      </c>
      <c r="P9143" s="1" t="str">
        <f>IF(Table1[[#This Row],[quantity]]&gt;=6,"Bulk Order","-")</f>
        <v>-</v>
      </c>
    </row>
    <row r="9144" spans="1:16" ht="14.25" customHeight="1" x14ac:dyDescent="0.3">
      <c r="A9144" s="6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5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/>
      <c r="N9144" s="1" t="s">
        <v>48</v>
      </c>
      <c r="O9144" s="7">
        <f t="shared" si="286"/>
        <v>879.05870000000004</v>
      </c>
      <c r="P9144" s="1" t="str">
        <f>IF(Table1[[#This Row],[quantity]]&gt;=6,"Bulk Order","-")</f>
        <v>-</v>
      </c>
    </row>
    <row r="9145" spans="1:16" ht="14.25" customHeight="1" x14ac:dyDescent="0.3">
      <c r="A9145" s="6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5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/>
      <c r="N9145" s="1" t="s">
        <v>28</v>
      </c>
      <c r="O9145" s="7">
        <f t="shared" si="286"/>
        <v>263.87460000000004</v>
      </c>
      <c r="P9145" s="1" t="str">
        <f>IF(Table1[[#This Row],[quantity]]&gt;=6,"Bulk Order","-")</f>
        <v>Bulk Order</v>
      </c>
    </row>
    <row r="9146" spans="1:16" ht="14.25" customHeight="1" x14ac:dyDescent="0.3">
      <c r="A9146" s="6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5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/>
      <c r="N9146" s="1" t="s">
        <v>39</v>
      </c>
      <c r="O9146" s="7">
        <f t="shared" si="286"/>
        <v>2452.8490000000002</v>
      </c>
      <c r="P9146" s="1" t="str">
        <f>IF(Table1[[#This Row],[quantity]]&gt;=6,"Bulk Order","-")</f>
        <v>Bulk Order</v>
      </c>
    </row>
    <row r="9147" spans="1:16" ht="14.25" customHeight="1" x14ac:dyDescent="0.3">
      <c r="A9147" s="6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5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/>
      <c r="N9147" s="1" t="s">
        <v>23</v>
      </c>
      <c r="O9147" s="7">
        <f t="shared" si="286"/>
        <v>1034.3054</v>
      </c>
      <c r="P9147" s="1" t="str">
        <f>IF(Table1[[#This Row],[quantity]]&gt;=6,"Bulk Order","-")</f>
        <v>-</v>
      </c>
    </row>
    <row r="9148" spans="1:16" ht="14.25" customHeight="1" x14ac:dyDescent="0.3">
      <c r="A9148" s="6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5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/>
      <c r="N9148" s="1" t="s">
        <v>17</v>
      </c>
      <c r="O9148" s="7">
        <f t="shared" si="286"/>
        <v>1561.6439999999998</v>
      </c>
      <c r="P9148" s="1" t="str">
        <f>IF(Table1[[#This Row],[quantity]]&gt;=6,"Bulk Order","-")</f>
        <v>-</v>
      </c>
    </row>
    <row r="9149" spans="1:16" ht="14.25" customHeight="1" x14ac:dyDescent="0.3">
      <c r="A9149" s="6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5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/>
      <c r="N9149" s="1" t="s">
        <v>39</v>
      </c>
      <c r="O9149" s="7">
        <f t="shared" si="286"/>
        <v>3252.1279999999997</v>
      </c>
      <c r="P9149" s="1" t="str">
        <f>IF(Table1[[#This Row],[quantity]]&gt;=6,"Bulk Order","-")</f>
        <v>Bulk Order</v>
      </c>
    </row>
    <row r="9150" spans="1:16" ht="14.25" customHeight="1" x14ac:dyDescent="0.3">
      <c r="A9150" s="6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5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/>
      <c r="N9150" s="1" t="s">
        <v>48</v>
      </c>
      <c r="O9150" s="7">
        <f t="shared" si="286"/>
        <v>667.47640000000001</v>
      </c>
      <c r="P9150" s="1" t="str">
        <f>IF(Table1[[#This Row],[quantity]]&gt;=6,"Bulk Order","-")</f>
        <v>Bulk Order</v>
      </c>
    </row>
    <row r="9151" spans="1:16" ht="14.25" customHeight="1" x14ac:dyDescent="0.3">
      <c r="A9151" s="6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5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/>
      <c r="N9151" s="1" t="s">
        <v>39</v>
      </c>
      <c r="O9151" s="7">
        <f t="shared" si="286"/>
        <v>1510.4320000000002</v>
      </c>
      <c r="P9151" s="1" t="str">
        <f>IF(Table1[[#This Row],[quantity]]&gt;=6,"Bulk Order","-")</f>
        <v>-</v>
      </c>
    </row>
    <row r="9152" spans="1:16" ht="14.25" customHeight="1" x14ac:dyDescent="0.3">
      <c r="A9152" s="6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5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/>
      <c r="N9152" s="1" t="s">
        <v>48</v>
      </c>
      <c r="O9152" s="7">
        <f t="shared" si="286"/>
        <v>510.61310000000003</v>
      </c>
      <c r="P9152" s="1" t="str">
        <f>IF(Table1[[#This Row],[quantity]]&gt;=6,"Bulk Order","-")</f>
        <v>-</v>
      </c>
    </row>
    <row r="9153" spans="1:16" ht="14.25" customHeight="1" x14ac:dyDescent="0.3">
      <c r="A9153" s="6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5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/>
      <c r="N9153" s="1" t="s">
        <v>23</v>
      </c>
      <c r="O9153" s="7">
        <f t="shared" si="286"/>
        <v>1223.1324</v>
      </c>
      <c r="P9153" s="1" t="str">
        <f>IF(Table1[[#This Row],[quantity]]&gt;=6,"Bulk Order","-")</f>
        <v>-</v>
      </c>
    </row>
    <row r="9154" spans="1:16" ht="14.25" customHeight="1" x14ac:dyDescent="0.3">
      <c r="A9154" s="6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5"/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/>
      <c r="N9154" s="1" t="s">
        <v>28</v>
      </c>
      <c r="O9154" s="7">
        <f t="shared" si="286"/>
        <v>254.8546</v>
      </c>
      <c r="P9154" s="1" t="str">
        <f>IF(Table1[[#This Row],[quantity]]&gt;=6,"Bulk Order","-")</f>
        <v>-</v>
      </c>
    </row>
    <row r="9155" spans="1:16" ht="14.25" customHeight="1" x14ac:dyDescent="0.3">
      <c r="A9155" s="6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ref="F9155:F9218" si="287">D9155*E9155</f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/>
      <c r="N9155" s="1" t="s">
        <v>17</v>
      </c>
      <c r="O9155" s="7">
        <f t="shared" ref="O9155:O9218" si="288">D9155-F9155</f>
        <v>1555.4465</v>
      </c>
      <c r="P9155" s="1" t="str">
        <f>IF(Table1[[#This Row],[quantity]]&gt;=6,"Bulk Order","-")</f>
        <v>Bulk Order</v>
      </c>
    </row>
    <row r="9156" spans="1:16" ht="14.25" customHeight="1" x14ac:dyDescent="0.3">
      <c r="A9156" s="6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7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/>
      <c r="N9156" s="1" t="s">
        <v>48</v>
      </c>
      <c r="O9156" s="7">
        <f t="shared" si="288"/>
        <v>3639.0718000000002</v>
      </c>
      <c r="P9156" s="1" t="str">
        <f>IF(Table1[[#This Row],[quantity]]&gt;=6,"Bulk Order","-")</f>
        <v>Bulk Order</v>
      </c>
    </row>
    <row r="9157" spans="1:16" ht="14.25" customHeight="1" x14ac:dyDescent="0.3">
      <c r="A9157" s="6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7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/>
      <c r="N9157" s="1" t="s">
        <v>48</v>
      </c>
      <c r="O9157" s="7">
        <f t="shared" si="288"/>
        <v>3311.4344999999998</v>
      </c>
      <c r="P9157" s="1" t="str">
        <f>IF(Table1[[#This Row],[quantity]]&gt;=6,"Bulk Order","-")</f>
        <v>-</v>
      </c>
    </row>
    <row r="9158" spans="1:16" ht="14.25" customHeight="1" x14ac:dyDescent="0.3">
      <c r="A9158" s="6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7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/>
      <c r="N9158" s="1" t="s">
        <v>23</v>
      </c>
      <c r="O9158" s="7">
        <f t="shared" si="288"/>
        <v>1375.3128999999999</v>
      </c>
      <c r="P9158" s="1" t="str">
        <f>IF(Table1[[#This Row],[quantity]]&gt;=6,"Bulk Order","-")</f>
        <v>Bulk Order</v>
      </c>
    </row>
    <row r="9159" spans="1:16" ht="14.25" customHeight="1" x14ac:dyDescent="0.3">
      <c r="A9159" s="6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7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/>
      <c r="N9159" s="1" t="s">
        <v>39</v>
      </c>
      <c r="O9159" s="7">
        <f t="shared" si="288"/>
        <v>3620.0003999999999</v>
      </c>
      <c r="P9159" s="1" t="str">
        <f>IF(Table1[[#This Row],[quantity]]&gt;=6,"Bulk Order","-")</f>
        <v>-</v>
      </c>
    </row>
    <row r="9160" spans="1:16" ht="14.25" customHeight="1" x14ac:dyDescent="0.3">
      <c r="A9160" s="6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7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/>
      <c r="N9160" s="1" t="s">
        <v>23</v>
      </c>
      <c r="O9160" s="7">
        <f t="shared" si="288"/>
        <v>705.3728000000001</v>
      </c>
      <c r="P9160" s="1" t="str">
        <f>IF(Table1[[#This Row],[quantity]]&gt;=6,"Bulk Order","-")</f>
        <v>Bulk Order</v>
      </c>
    </row>
    <row r="9161" spans="1:16" ht="14.25" customHeight="1" x14ac:dyDescent="0.3">
      <c r="A9161" s="6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7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/>
      <c r="N9161" s="1" t="s">
        <v>34</v>
      </c>
      <c r="O9161" s="7">
        <f t="shared" si="288"/>
        <v>3628.6829999999995</v>
      </c>
      <c r="P9161" s="1" t="str">
        <f>IF(Table1[[#This Row],[quantity]]&gt;=6,"Bulk Order","-")</f>
        <v>Bulk Order</v>
      </c>
    </row>
    <row r="9162" spans="1:16" ht="14.25" customHeight="1" x14ac:dyDescent="0.3">
      <c r="A9162" s="6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7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/>
      <c r="N9162" s="1" t="s">
        <v>34</v>
      </c>
      <c r="O9162" s="7">
        <f t="shared" si="288"/>
        <v>1337.8456000000001</v>
      </c>
      <c r="P9162" s="1" t="str">
        <f>IF(Table1[[#This Row],[quantity]]&gt;=6,"Bulk Order","-")</f>
        <v>Bulk Order</v>
      </c>
    </row>
    <row r="9163" spans="1:16" ht="14.25" customHeight="1" x14ac:dyDescent="0.3">
      <c r="A9163" s="6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7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/>
      <c r="N9163" s="1" t="s">
        <v>48</v>
      </c>
      <c r="O9163" s="7">
        <f t="shared" si="288"/>
        <v>1181.9934000000001</v>
      </c>
      <c r="P9163" s="1" t="str">
        <f>IF(Table1[[#This Row],[quantity]]&gt;=6,"Bulk Order","-")</f>
        <v>-</v>
      </c>
    </row>
    <row r="9164" spans="1:16" ht="14.25" customHeight="1" x14ac:dyDescent="0.3">
      <c r="A9164" s="6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7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/>
      <c r="N9164" s="1" t="s">
        <v>23</v>
      </c>
      <c r="O9164" s="7">
        <f t="shared" si="288"/>
        <v>444.87909999999994</v>
      </c>
      <c r="P9164" s="1" t="str">
        <f>IF(Table1[[#This Row],[quantity]]&gt;=6,"Bulk Order","-")</f>
        <v>Bulk Order</v>
      </c>
    </row>
    <row r="9165" spans="1:16" ht="14.25" customHeight="1" x14ac:dyDescent="0.3">
      <c r="A9165" s="6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7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/>
      <c r="N9165" s="1" t="s">
        <v>34</v>
      </c>
      <c r="O9165" s="7">
        <f t="shared" si="288"/>
        <v>347.18799999999999</v>
      </c>
      <c r="P9165" s="1" t="str">
        <f>IF(Table1[[#This Row],[quantity]]&gt;=6,"Bulk Order","-")</f>
        <v>Bulk Order</v>
      </c>
    </row>
    <row r="9166" spans="1:16" ht="14.25" customHeight="1" x14ac:dyDescent="0.3">
      <c r="A9166" s="6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7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/>
      <c r="N9166" s="1" t="s">
        <v>39</v>
      </c>
      <c r="O9166" s="7">
        <f t="shared" si="288"/>
        <v>2660.3895000000002</v>
      </c>
      <c r="P9166" s="1" t="str">
        <f>IF(Table1[[#This Row],[quantity]]&gt;=6,"Bulk Order","-")</f>
        <v>Bulk Order</v>
      </c>
    </row>
    <row r="9167" spans="1:16" ht="14.25" customHeight="1" x14ac:dyDescent="0.3">
      <c r="A9167" s="6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7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/>
      <c r="N9167" s="1" t="s">
        <v>34</v>
      </c>
      <c r="O9167" s="7">
        <f t="shared" si="288"/>
        <v>783.47640000000013</v>
      </c>
      <c r="P9167" s="1" t="str">
        <f>IF(Table1[[#This Row],[quantity]]&gt;=6,"Bulk Order","-")</f>
        <v>Bulk Order</v>
      </c>
    </row>
    <row r="9168" spans="1:16" ht="14.25" customHeight="1" x14ac:dyDescent="0.3">
      <c r="A9168" s="6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7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/>
      <c r="N9168" s="1" t="s">
        <v>17</v>
      </c>
      <c r="O9168" s="7">
        <f t="shared" si="288"/>
        <v>1386.52</v>
      </c>
      <c r="P9168" s="1" t="str">
        <f>IF(Table1[[#This Row],[quantity]]&gt;=6,"Bulk Order","-")</f>
        <v>-</v>
      </c>
    </row>
    <row r="9169" spans="1:16" ht="14.25" customHeight="1" x14ac:dyDescent="0.3">
      <c r="A9169" s="6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7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/>
      <c r="N9169" s="1" t="s">
        <v>23</v>
      </c>
      <c r="O9169" s="7">
        <f t="shared" si="288"/>
        <v>1669.5608000000002</v>
      </c>
      <c r="P9169" s="1" t="str">
        <f>IF(Table1[[#This Row],[quantity]]&gt;=6,"Bulk Order","-")</f>
        <v>Bulk Order</v>
      </c>
    </row>
    <row r="9170" spans="1:16" ht="14.25" customHeight="1" x14ac:dyDescent="0.3">
      <c r="A9170" s="6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7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/>
      <c r="N9170" s="1" t="s">
        <v>48</v>
      </c>
      <c r="O9170" s="7">
        <f t="shared" si="288"/>
        <v>1299.2759999999998</v>
      </c>
      <c r="P9170" s="1" t="str">
        <f>IF(Table1[[#This Row],[quantity]]&gt;=6,"Bulk Order","-")</f>
        <v>Bulk Order</v>
      </c>
    </row>
    <row r="9171" spans="1:16" ht="14.25" customHeight="1" x14ac:dyDescent="0.3">
      <c r="A9171" s="6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7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/>
      <c r="N9171" s="1" t="s">
        <v>23</v>
      </c>
      <c r="O9171" s="7">
        <f t="shared" si="288"/>
        <v>2269.098</v>
      </c>
      <c r="P9171" s="1" t="str">
        <f>IF(Table1[[#This Row],[quantity]]&gt;=6,"Bulk Order","-")</f>
        <v>-</v>
      </c>
    </row>
    <row r="9172" spans="1:16" ht="14.25" customHeight="1" x14ac:dyDescent="0.3">
      <c r="A9172" s="6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7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/>
      <c r="N9172" s="1" t="s">
        <v>39</v>
      </c>
      <c r="O9172" s="7">
        <f t="shared" si="288"/>
        <v>3655.9349999999999</v>
      </c>
      <c r="P9172" s="1" t="str">
        <f>IF(Table1[[#This Row],[quantity]]&gt;=6,"Bulk Order","-")</f>
        <v>-</v>
      </c>
    </row>
    <row r="9173" spans="1:16" ht="14.25" customHeight="1" x14ac:dyDescent="0.3">
      <c r="A9173" s="6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7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/>
      <c r="N9173" s="1" t="s">
        <v>48</v>
      </c>
      <c r="O9173" s="7">
        <f t="shared" si="288"/>
        <v>1663.403</v>
      </c>
      <c r="P9173" s="1" t="str">
        <f>IF(Table1[[#This Row],[quantity]]&gt;=6,"Bulk Order","-")</f>
        <v>Bulk Order</v>
      </c>
    </row>
    <row r="9174" spans="1:16" ht="14.25" customHeight="1" x14ac:dyDescent="0.3">
      <c r="A9174" s="6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7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/>
      <c r="N9174" s="1" t="s">
        <v>23</v>
      </c>
      <c r="O9174" s="7">
        <f t="shared" si="288"/>
        <v>391.16740000000004</v>
      </c>
      <c r="P9174" s="1" t="str">
        <f>IF(Table1[[#This Row],[quantity]]&gt;=6,"Bulk Order","-")</f>
        <v>Bulk Order</v>
      </c>
    </row>
    <row r="9175" spans="1:16" ht="14.25" customHeight="1" x14ac:dyDescent="0.3">
      <c r="A9175" s="6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7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/>
      <c r="N9175" s="1" t="s">
        <v>23</v>
      </c>
      <c r="O9175" s="7">
        <f t="shared" si="288"/>
        <v>926.41959999999995</v>
      </c>
      <c r="P9175" s="1" t="str">
        <f>IF(Table1[[#This Row],[quantity]]&gt;=6,"Bulk Order","-")</f>
        <v>-</v>
      </c>
    </row>
    <row r="9176" spans="1:16" ht="14.25" customHeight="1" x14ac:dyDescent="0.3">
      <c r="A9176" s="6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7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/>
      <c r="N9176" s="1" t="s">
        <v>28</v>
      </c>
      <c r="O9176" s="7">
        <f t="shared" si="288"/>
        <v>2012.3599000000002</v>
      </c>
      <c r="P9176" s="1" t="str">
        <f>IF(Table1[[#This Row],[quantity]]&gt;=6,"Bulk Order","-")</f>
        <v>-</v>
      </c>
    </row>
    <row r="9177" spans="1:16" ht="14.25" customHeight="1" x14ac:dyDescent="0.3">
      <c r="A9177" s="6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7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/>
      <c r="N9177" s="1" t="s">
        <v>39</v>
      </c>
      <c r="O9177" s="7">
        <f t="shared" si="288"/>
        <v>1089.7631999999999</v>
      </c>
      <c r="P9177" s="1" t="str">
        <f>IF(Table1[[#This Row],[quantity]]&gt;=6,"Bulk Order","-")</f>
        <v>Bulk Order</v>
      </c>
    </row>
    <row r="9178" spans="1:16" ht="14.25" customHeight="1" x14ac:dyDescent="0.3">
      <c r="A9178" s="6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7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/>
      <c r="N9178" s="1" t="s">
        <v>34</v>
      </c>
      <c r="O9178" s="7">
        <f t="shared" si="288"/>
        <v>1253.8854000000001</v>
      </c>
      <c r="P9178" s="1" t="str">
        <f>IF(Table1[[#This Row],[quantity]]&gt;=6,"Bulk Order","-")</f>
        <v>Bulk Order</v>
      </c>
    </row>
    <row r="9179" spans="1:16" ht="14.25" customHeight="1" x14ac:dyDescent="0.3">
      <c r="A9179" s="6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7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/>
      <c r="N9179" s="1" t="s">
        <v>48</v>
      </c>
      <c r="O9179" s="7">
        <f t="shared" si="288"/>
        <v>3321.3555000000001</v>
      </c>
      <c r="P9179" s="1" t="str">
        <f>IF(Table1[[#This Row],[quantity]]&gt;=6,"Bulk Order","-")</f>
        <v>Bulk Order</v>
      </c>
    </row>
    <row r="9180" spans="1:16" ht="14.25" customHeight="1" x14ac:dyDescent="0.3">
      <c r="A9180" s="6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7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/>
      <c r="N9180" s="1" t="s">
        <v>39</v>
      </c>
      <c r="O9180" s="7">
        <f t="shared" si="288"/>
        <v>1750.5153</v>
      </c>
      <c r="P9180" s="1" t="str">
        <f>IF(Table1[[#This Row],[quantity]]&gt;=6,"Bulk Order","-")</f>
        <v>-</v>
      </c>
    </row>
    <row r="9181" spans="1:16" ht="14.25" customHeight="1" x14ac:dyDescent="0.3">
      <c r="A9181" s="6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7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/>
      <c r="N9181" s="1" t="s">
        <v>28</v>
      </c>
      <c r="O9181" s="7">
        <f t="shared" si="288"/>
        <v>585.90949999999998</v>
      </c>
      <c r="P9181" s="1" t="str">
        <f>IF(Table1[[#This Row],[quantity]]&gt;=6,"Bulk Order","-")</f>
        <v>-</v>
      </c>
    </row>
    <row r="9182" spans="1:16" ht="14.25" customHeight="1" x14ac:dyDescent="0.3">
      <c r="A9182" s="6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7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/>
      <c r="N9182" s="1" t="s">
        <v>39</v>
      </c>
      <c r="O9182" s="7">
        <f t="shared" si="288"/>
        <v>1019.722</v>
      </c>
      <c r="P9182" s="1" t="str">
        <f>IF(Table1[[#This Row],[quantity]]&gt;=6,"Bulk Order","-")</f>
        <v>Bulk Order</v>
      </c>
    </row>
    <row r="9183" spans="1:16" ht="14.25" customHeight="1" x14ac:dyDescent="0.3">
      <c r="A9183" s="6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7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/>
      <c r="N9183" s="1" t="s">
        <v>39</v>
      </c>
      <c r="O9183" s="7">
        <f t="shared" si="288"/>
        <v>3291.7368000000001</v>
      </c>
      <c r="P9183" s="1" t="str">
        <f>IF(Table1[[#This Row],[quantity]]&gt;=6,"Bulk Order","-")</f>
        <v>Bulk Order</v>
      </c>
    </row>
    <row r="9184" spans="1:16" ht="14.25" customHeight="1" x14ac:dyDescent="0.3">
      <c r="A9184" s="6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7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/>
      <c r="N9184" s="1" t="s">
        <v>28</v>
      </c>
      <c r="O9184" s="7">
        <f t="shared" si="288"/>
        <v>1415.6350000000002</v>
      </c>
      <c r="P9184" s="1" t="str">
        <f>IF(Table1[[#This Row],[quantity]]&gt;=6,"Bulk Order","-")</f>
        <v>-</v>
      </c>
    </row>
    <row r="9185" spans="1:16" ht="14.25" customHeight="1" x14ac:dyDescent="0.3">
      <c r="A9185" s="6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7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/>
      <c r="N9185" s="1" t="s">
        <v>17</v>
      </c>
      <c r="O9185" s="7">
        <f t="shared" si="288"/>
        <v>1044.9646</v>
      </c>
      <c r="P9185" s="1" t="str">
        <f>IF(Table1[[#This Row],[quantity]]&gt;=6,"Bulk Order","-")</f>
        <v>-</v>
      </c>
    </row>
    <row r="9186" spans="1:16" ht="14.25" customHeight="1" x14ac:dyDescent="0.3">
      <c r="A9186" s="6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7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/>
      <c r="N9186" s="1" t="s">
        <v>17</v>
      </c>
      <c r="O9186" s="7">
        <f t="shared" si="288"/>
        <v>1162.9896000000001</v>
      </c>
      <c r="P9186" s="1" t="str">
        <f>IF(Table1[[#This Row],[quantity]]&gt;=6,"Bulk Order","-")</f>
        <v>-</v>
      </c>
    </row>
    <row r="9187" spans="1:16" ht="14.25" customHeight="1" x14ac:dyDescent="0.3">
      <c r="A9187" s="6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7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/>
      <c r="N9187" s="1" t="s">
        <v>17</v>
      </c>
      <c r="O9187" s="7">
        <f t="shared" si="288"/>
        <v>1466.9865</v>
      </c>
      <c r="P9187" s="1" t="str">
        <f>IF(Table1[[#This Row],[quantity]]&gt;=6,"Bulk Order","-")</f>
        <v>Bulk Order</v>
      </c>
    </row>
    <row r="9188" spans="1:16" ht="14.25" customHeight="1" x14ac:dyDescent="0.3">
      <c r="A9188" s="6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7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/>
      <c r="N9188" s="1" t="s">
        <v>34</v>
      </c>
      <c r="O9188" s="7">
        <f t="shared" si="288"/>
        <v>1164.1875</v>
      </c>
      <c r="P9188" s="1" t="str">
        <f>IF(Table1[[#This Row],[quantity]]&gt;=6,"Bulk Order","-")</f>
        <v>Bulk Order</v>
      </c>
    </row>
    <row r="9189" spans="1:16" ht="14.25" customHeight="1" x14ac:dyDescent="0.3">
      <c r="A9189" s="6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7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/>
      <c r="N9189" s="1" t="s">
        <v>48</v>
      </c>
      <c r="O9189" s="7">
        <f t="shared" si="288"/>
        <v>2937.5273999999999</v>
      </c>
      <c r="P9189" s="1" t="str">
        <f>IF(Table1[[#This Row],[quantity]]&gt;=6,"Bulk Order","-")</f>
        <v>Bulk Order</v>
      </c>
    </row>
    <row r="9190" spans="1:16" ht="14.25" customHeight="1" x14ac:dyDescent="0.3">
      <c r="A9190" s="6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7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/>
      <c r="N9190" s="1" t="s">
        <v>23</v>
      </c>
      <c r="O9190" s="7">
        <f t="shared" si="288"/>
        <v>1930.6849999999999</v>
      </c>
      <c r="P9190" s="1" t="str">
        <f>IF(Table1[[#This Row],[quantity]]&gt;=6,"Bulk Order","-")</f>
        <v>Bulk Order</v>
      </c>
    </row>
    <row r="9191" spans="1:16" ht="14.25" customHeight="1" x14ac:dyDescent="0.3">
      <c r="A9191" s="6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7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/>
      <c r="N9191" s="1" t="s">
        <v>34</v>
      </c>
      <c r="O9191" s="7">
        <f t="shared" si="288"/>
        <v>2724.5634</v>
      </c>
      <c r="P9191" s="1" t="str">
        <f>IF(Table1[[#This Row],[quantity]]&gt;=6,"Bulk Order","-")</f>
        <v>-</v>
      </c>
    </row>
    <row r="9192" spans="1:16" ht="14.25" customHeight="1" x14ac:dyDescent="0.3">
      <c r="A9192" s="6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7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/>
      <c r="N9192" s="1" t="s">
        <v>34</v>
      </c>
      <c r="O9192" s="7">
        <f t="shared" si="288"/>
        <v>3473.9685000000004</v>
      </c>
      <c r="P9192" s="1" t="str">
        <f>IF(Table1[[#This Row],[quantity]]&gt;=6,"Bulk Order","-")</f>
        <v>Bulk Order</v>
      </c>
    </row>
    <row r="9193" spans="1:16" ht="14.25" customHeight="1" x14ac:dyDescent="0.3">
      <c r="A9193" s="6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7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/>
      <c r="N9193" s="1" t="s">
        <v>28</v>
      </c>
      <c r="O9193" s="7">
        <f t="shared" si="288"/>
        <v>2355.8150000000001</v>
      </c>
      <c r="P9193" s="1" t="str">
        <f>IF(Table1[[#This Row],[quantity]]&gt;=6,"Bulk Order","-")</f>
        <v>Bulk Order</v>
      </c>
    </row>
    <row r="9194" spans="1:16" ht="14.25" customHeight="1" x14ac:dyDescent="0.3">
      <c r="A9194" s="6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7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/>
      <c r="N9194" s="1" t="s">
        <v>23</v>
      </c>
      <c r="O9194" s="7">
        <f t="shared" si="288"/>
        <v>2624.0280000000002</v>
      </c>
      <c r="P9194" s="1" t="str">
        <f>IF(Table1[[#This Row],[quantity]]&gt;=6,"Bulk Order","-")</f>
        <v>-</v>
      </c>
    </row>
    <row r="9195" spans="1:16" ht="14.25" customHeight="1" x14ac:dyDescent="0.3">
      <c r="A9195" s="6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7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/>
      <c r="N9195" s="1" t="s">
        <v>34</v>
      </c>
      <c r="O9195" s="7">
        <f t="shared" si="288"/>
        <v>1378.8970000000002</v>
      </c>
      <c r="P9195" s="1" t="str">
        <f>IF(Table1[[#This Row],[quantity]]&gt;=6,"Bulk Order","-")</f>
        <v>-</v>
      </c>
    </row>
    <row r="9196" spans="1:16" ht="14.25" customHeight="1" x14ac:dyDescent="0.3">
      <c r="A9196" s="6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7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/>
      <c r="N9196" s="1" t="s">
        <v>48</v>
      </c>
      <c r="O9196" s="7">
        <f t="shared" si="288"/>
        <v>1939.3832000000002</v>
      </c>
      <c r="P9196" s="1" t="str">
        <f>IF(Table1[[#This Row],[quantity]]&gt;=6,"Bulk Order","-")</f>
        <v>-</v>
      </c>
    </row>
    <row r="9197" spans="1:16" ht="14.25" customHeight="1" x14ac:dyDescent="0.3">
      <c r="A9197" s="6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7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/>
      <c r="N9197" s="1" t="s">
        <v>39</v>
      </c>
      <c r="O9197" s="7">
        <f t="shared" si="288"/>
        <v>274.13239999999996</v>
      </c>
      <c r="P9197" s="1" t="str">
        <f>IF(Table1[[#This Row],[quantity]]&gt;=6,"Bulk Order","-")</f>
        <v>Bulk Order</v>
      </c>
    </row>
    <row r="9198" spans="1:16" ht="14.25" customHeight="1" x14ac:dyDescent="0.3">
      <c r="A9198" s="6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7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/>
      <c r="N9198" s="1" t="s">
        <v>28</v>
      </c>
      <c r="O9198" s="7">
        <f t="shared" si="288"/>
        <v>870.35030000000006</v>
      </c>
      <c r="P9198" s="1" t="str">
        <f>IF(Table1[[#This Row],[quantity]]&gt;=6,"Bulk Order","-")</f>
        <v>-</v>
      </c>
    </row>
    <row r="9199" spans="1:16" ht="14.25" customHeight="1" x14ac:dyDescent="0.3">
      <c r="A9199" s="6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7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/>
      <c r="N9199" s="1" t="s">
        <v>17</v>
      </c>
      <c r="O9199" s="7">
        <f t="shared" si="288"/>
        <v>989.6952</v>
      </c>
      <c r="P9199" s="1" t="str">
        <f>IF(Table1[[#This Row],[quantity]]&gt;=6,"Bulk Order","-")</f>
        <v>Bulk Order</v>
      </c>
    </row>
    <row r="9200" spans="1:16" ht="14.25" customHeight="1" x14ac:dyDescent="0.3">
      <c r="A9200" s="6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7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/>
      <c r="N9200" s="1" t="s">
        <v>34</v>
      </c>
      <c r="O9200" s="7">
        <f t="shared" si="288"/>
        <v>1803.9360000000001</v>
      </c>
      <c r="P9200" s="1" t="str">
        <f>IF(Table1[[#This Row],[quantity]]&gt;=6,"Bulk Order","-")</f>
        <v>-</v>
      </c>
    </row>
    <row r="9201" spans="1:16" ht="14.25" customHeight="1" x14ac:dyDescent="0.3">
      <c r="A9201" s="6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7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/>
      <c r="N9201" s="1" t="s">
        <v>28</v>
      </c>
      <c r="O9201" s="7">
        <f t="shared" si="288"/>
        <v>1567.2623999999998</v>
      </c>
      <c r="P9201" s="1" t="str">
        <f>IF(Table1[[#This Row],[quantity]]&gt;=6,"Bulk Order","-")</f>
        <v>Bulk Order</v>
      </c>
    </row>
    <row r="9202" spans="1:16" ht="14.25" customHeight="1" x14ac:dyDescent="0.3">
      <c r="A9202" s="6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7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/>
      <c r="N9202" s="1" t="s">
        <v>23</v>
      </c>
      <c r="O9202" s="7">
        <f t="shared" si="288"/>
        <v>2524.2961999999998</v>
      </c>
      <c r="P9202" s="1" t="str">
        <f>IF(Table1[[#This Row],[quantity]]&gt;=6,"Bulk Order","-")</f>
        <v>-</v>
      </c>
    </row>
    <row r="9203" spans="1:16" ht="14.25" customHeight="1" x14ac:dyDescent="0.3">
      <c r="A9203" s="6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7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/>
      <c r="N9203" s="1" t="s">
        <v>34</v>
      </c>
      <c r="O9203" s="7">
        <f t="shared" si="288"/>
        <v>2480.7570000000001</v>
      </c>
      <c r="P9203" s="1" t="str">
        <f>IF(Table1[[#This Row],[quantity]]&gt;=6,"Bulk Order","-")</f>
        <v>Bulk Order</v>
      </c>
    </row>
    <row r="9204" spans="1:16" ht="14.25" customHeight="1" x14ac:dyDescent="0.3">
      <c r="A9204" s="6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7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/>
      <c r="N9204" s="1" t="s">
        <v>48</v>
      </c>
      <c r="O9204" s="7">
        <f t="shared" si="288"/>
        <v>293.85399999999998</v>
      </c>
      <c r="P9204" s="1" t="str">
        <f>IF(Table1[[#This Row],[quantity]]&gt;=6,"Bulk Order","-")</f>
        <v>Bulk Order</v>
      </c>
    </row>
    <row r="9205" spans="1:16" ht="14.25" customHeight="1" x14ac:dyDescent="0.3">
      <c r="A9205" s="6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7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/>
      <c r="N9205" s="1" t="s">
        <v>17</v>
      </c>
      <c r="O9205" s="7">
        <f t="shared" si="288"/>
        <v>996.85879999999997</v>
      </c>
      <c r="P9205" s="1" t="str">
        <f>IF(Table1[[#This Row],[quantity]]&gt;=6,"Bulk Order","-")</f>
        <v>Bulk Order</v>
      </c>
    </row>
    <row r="9206" spans="1:16" ht="14.25" customHeight="1" x14ac:dyDescent="0.3">
      <c r="A9206" s="6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7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/>
      <c r="N9206" s="1" t="s">
        <v>39</v>
      </c>
      <c r="O9206" s="7">
        <f t="shared" si="288"/>
        <v>571.83230000000003</v>
      </c>
      <c r="P9206" s="1" t="str">
        <f>IF(Table1[[#This Row],[quantity]]&gt;=6,"Bulk Order","-")</f>
        <v>Bulk Order</v>
      </c>
    </row>
    <row r="9207" spans="1:16" ht="14.25" customHeight="1" x14ac:dyDescent="0.3">
      <c r="A9207" s="6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7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/>
      <c r="N9207" s="1" t="s">
        <v>23</v>
      </c>
      <c r="O9207" s="7">
        <f t="shared" si="288"/>
        <v>886.12109999999996</v>
      </c>
      <c r="P9207" s="1" t="str">
        <f>IF(Table1[[#This Row],[quantity]]&gt;=6,"Bulk Order","-")</f>
        <v>Bulk Order</v>
      </c>
    </row>
    <row r="9208" spans="1:16" ht="14.25" customHeight="1" x14ac:dyDescent="0.3">
      <c r="A9208" s="6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7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/>
      <c r="N9208" s="1" t="s">
        <v>39</v>
      </c>
      <c r="O9208" s="7">
        <f t="shared" si="288"/>
        <v>1923.9825000000001</v>
      </c>
      <c r="P9208" s="1" t="str">
        <f>IF(Table1[[#This Row],[quantity]]&gt;=6,"Bulk Order","-")</f>
        <v>-</v>
      </c>
    </row>
    <row r="9209" spans="1:16" ht="14.25" customHeight="1" x14ac:dyDescent="0.3">
      <c r="A9209" s="6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7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/>
      <c r="N9209" s="1" t="s">
        <v>17</v>
      </c>
      <c r="O9209" s="7">
        <f t="shared" si="288"/>
        <v>3576.864</v>
      </c>
      <c r="P9209" s="1" t="str">
        <f>IF(Table1[[#This Row],[quantity]]&gt;=6,"Bulk Order","-")</f>
        <v>-</v>
      </c>
    </row>
    <row r="9210" spans="1:16" ht="14.25" customHeight="1" x14ac:dyDescent="0.3">
      <c r="A9210" s="6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7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/>
      <c r="N9210" s="1" t="s">
        <v>39</v>
      </c>
      <c r="O9210" s="7">
        <f t="shared" si="288"/>
        <v>833.23379999999997</v>
      </c>
      <c r="P9210" s="1" t="str">
        <f>IF(Table1[[#This Row],[quantity]]&gt;=6,"Bulk Order","-")</f>
        <v>Bulk Order</v>
      </c>
    </row>
    <row r="9211" spans="1:16" ht="14.25" customHeight="1" x14ac:dyDescent="0.3">
      <c r="A9211" s="6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7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/>
      <c r="N9211" s="1" t="s">
        <v>17</v>
      </c>
      <c r="O9211" s="7">
        <f t="shared" si="288"/>
        <v>3394.6360000000004</v>
      </c>
      <c r="P9211" s="1" t="str">
        <f>IF(Table1[[#This Row],[quantity]]&gt;=6,"Bulk Order","-")</f>
        <v>Bulk Order</v>
      </c>
    </row>
    <row r="9212" spans="1:16" ht="14.25" customHeight="1" x14ac:dyDescent="0.3">
      <c r="A9212" s="6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7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/>
      <c r="N9212" s="1" t="s">
        <v>48</v>
      </c>
      <c r="O9212" s="7">
        <f t="shared" si="288"/>
        <v>3175.8584000000001</v>
      </c>
      <c r="P9212" s="1" t="str">
        <f>IF(Table1[[#This Row],[quantity]]&gt;=6,"Bulk Order","-")</f>
        <v>-</v>
      </c>
    </row>
    <row r="9213" spans="1:16" ht="14.25" customHeight="1" x14ac:dyDescent="0.3">
      <c r="A9213" s="6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7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/>
      <c r="N9213" s="1" t="s">
        <v>48</v>
      </c>
      <c r="O9213" s="7">
        <f t="shared" si="288"/>
        <v>1472.2721999999999</v>
      </c>
      <c r="P9213" s="1" t="str">
        <f>IF(Table1[[#This Row],[quantity]]&gt;=6,"Bulk Order","-")</f>
        <v>-</v>
      </c>
    </row>
    <row r="9214" spans="1:16" ht="14.25" customHeight="1" x14ac:dyDescent="0.3">
      <c r="A9214" s="6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7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/>
      <c r="N9214" s="1" t="s">
        <v>39</v>
      </c>
      <c r="O9214" s="7">
        <f t="shared" si="288"/>
        <v>2407.0550000000003</v>
      </c>
      <c r="P9214" s="1" t="str">
        <f>IF(Table1[[#This Row],[quantity]]&gt;=6,"Bulk Order","-")</f>
        <v>Bulk Order</v>
      </c>
    </row>
    <row r="9215" spans="1:16" ht="14.25" customHeight="1" x14ac:dyDescent="0.3">
      <c r="A9215" s="6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7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/>
      <c r="N9215" s="1" t="s">
        <v>28</v>
      </c>
      <c r="O9215" s="7">
        <f t="shared" si="288"/>
        <v>424.33019999999999</v>
      </c>
      <c r="P9215" s="1" t="str">
        <f>IF(Table1[[#This Row],[quantity]]&gt;=6,"Bulk Order","-")</f>
        <v>Bulk Order</v>
      </c>
    </row>
    <row r="9216" spans="1:16" ht="14.25" customHeight="1" x14ac:dyDescent="0.3">
      <c r="A9216" s="6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7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/>
      <c r="N9216" s="1" t="s">
        <v>34</v>
      </c>
      <c r="O9216" s="7">
        <f t="shared" si="288"/>
        <v>3146.4215999999997</v>
      </c>
      <c r="P9216" s="1" t="str">
        <f>IF(Table1[[#This Row],[quantity]]&gt;=6,"Bulk Order","-")</f>
        <v>-</v>
      </c>
    </row>
    <row r="9217" spans="1:16" ht="14.25" customHeight="1" x14ac:dyDescent="0.3">
      <c r="A9217" s="6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7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/>
      <c r="N9217" s="1" t="s">
        <v>39</v>
      </c>
      <c r="O9217" s="7">
        <f t="shared" si="288"/>
        <v>672.37879999999996</v>
      </c>
      <c r="P9217" s="1" t="str">
        <f>IF(Table1[[#This Row],[quantity]]&gt;=6,"Bulk Order","-")</f>
        <v>Bulk Order</v>
      </c>
    </row>
    <row r="9218" spans="1:16" ht="14.25" customHeight="1" x14ac:dyDescent="0.3">
      <c r="A9218" s="6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7"/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/>
      <c r="N9218" s="1" t="s">
        <v>23</v>
      </c>
      <c r="O9218" s="7">
        <f t="shared" si="288"/>
        <v>2081.0039999999999</v>
      </c>
      <c r="P9218" s="1" t="str">
        <f>IF(Table1[[#This Row],[quantity]]&gt;=6,"Bulk Order","-")</f>
        <v>-</v>
      </c>
    </row>
    <row r="9219" spans="1:16" ht="14.25" customHeight="1" x14ac:dyDescent="0.3">
      <c r="A9219" s="6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ref="F9219:F9282" si="289">D9219*E9219</f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/>
      <c r="N9219" s="1" t="s">
        <v>39</v>
      </c>
      <c r="O9219" s="7">
        <f t="shared" ref="O9219:O9282" si="290">D9219-F9219</f>
        <v>1430.4245999999998</v>
      </c>
      <c r="P9219" s="1" t="str">
        <f>IF(Table1[[#This Row],[quantity]]&gt;=6,"Bulk Order","-")</f>
        <v>Bulk Order</v>
      </c>
    </row>
    <row r="9220" spans="1:16" ht="14.25" customHeight="1" x14ac:dyDescent="0.3">
      <c r="A9220" s="6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9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/>
      <c r="N9220" s="1" t="s">
        <v>34</v>
      </c>
      <c r="O9220" s="7">
        <f t="shared" si="290"/>
        <v>4509.9567999999999</v>
      </c>
      <c r="P9220" s="1" t="str">
        <f>IF(Table1[[#This Row],[quantity]]&gt;=6,"Bulk Order","-")</f>
        <v>Bulk Order</v>
      </c>
    </row>
    <row r="9221" spans="1:16" ht="14.25" customHeight="1" x14ac:dyDescent="0.3">
      <c r="A9221" s="6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9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/>
      <c r="N9221" s="1" t="s">
        <v>48</v>
      </c>
      <c r="O9221" s="7">
        <f t="shared" si="290"/>
        <v>1710.6192000000001</v>
      </c>
      <c r="P9221" s="1" t="str">
        <f>IF(Table1[[#This Row],[quantity]]&gt;=6,"Bulk Order","-")</f>
        <v>-</v>
      </c>
    </row>
    <row r="9222" spans="1:16" ht="14.25" customHeight="1" x14ac:dyDescent="0.3">
      <c r="A9222" s="6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9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/>
      <c r="N9222" s="1" t="s">
        <v>23</v>
      </c>
      <c r="O9222" s="7">
        <f t="shared" si="290"/>
        <v>203.65019999999998</v>
      </c>
      <c r="P9222" s="1" t="str">
        <f>IF(Table1[[#This Row],[quantity]]&gt;=6,"Bulk Order","-")</f>
        <v>Bulk Order</v>
      </c>
    </row>
    <row r="9223" spans="1:16" ht="14.25" customHeight="1" x14ac:dyDescent="0.3">
      <c r="A9223" s="6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9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/>
      <c r="N9223" s="1" t="s">
        <v>23</v>
      </c>
      <c r="O9223" s="7">
        <f t="shared" si="290"/>
        <v>1595.9320000000002</v>
      </c>
      <c r="P9223" s="1" t="str">
        <f>IF(Table1[[#This Row],[quantity]]&gt;=6,"Bulk Order","-")</f>
        <v>Bulk Order</v>
      </c>
    </row>
    <row r="9224" spans="1:16" ht="14.25" customHeight="1" x14ac:dyDescent="0.3">
      <c r="A9224" s="6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9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/>
      <c r="N9224" s="1" t="s">
        <v>39</v>
      </c>
      <c r="O9224" s="7">
        <f t="shared" si="290"/>
        <v>3957.9605999999999</v>
      </c>
      <c r="P9224" s="1" t="str">
        <f>IF(Table1[[#This Row],[quantity]]&gt;=6,"Bulk Order","-")</f>
        <v>Bulk Order</v>
      </c>
    </row>
    <row r="9225" spans="1:16" ht="14.25" customHeight="1" x14ac:dyDescent="0.3">
      <c r="A9225" s="6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9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/>
      <c r="N9225" s="1" t="s">
        <v>17</v>
      </c>
      <c r="O9225" s="7">
        <f t="shared" si="290"/>
        <v>2714.6893</v>
      </c>
      <c r="P9225" s="1" t="str">
        <f>IF(Table1[[#This Row],[quantity]]&gt;=6,"Bulk Order","-")</f>
        <v>-</v>
      </c>
    </row>
    <row r="9226" spans="1:16" ht="14.25" customHeight="1" x14ac:dyDescent="0.3">
      <c r="A9226" s="6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9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/>
      <c r="N9226" s="1" t="s">
        <v>34</v>
      </c>
      <c r="O9226" s="7">
        <f t="shared" si="290"/>
        <v>4641.5423999999994</v>
      </c>
      <c r="P9226" s="1" t="str">
        <f>IF(Table1[[#This Row],[quantity]]&gt;=6,"Bulk Order","-")</f>
        <v>-</v>
      </c>
    </row>
    <row r="9227" spans="1:16" ht="14.25" customHeight="1" x14ac:dyDescent="0.3">
      <c r="A9227" s="6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9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/>
      <c r="N9227" s="1" t="s">
        <v>34</v>
      </c>
      <c r="O9227" s="7">
        <f t="shared" si="290"/>
        <v>2285.3015999999998</v>
      </c>
      <c r="P9227" s="1" t="str">
        <f>IF(Table1[[#This Row],[quantity]]&gt;=6,"Bulk Order","-")</f>
        <v>Bulk Order</v>
      </c>
    </row>
    <row r="9228" spans="1:16" ht="14.25" customHeight="1" x14ac:dyDescent="0.3">
      <c r="A9228" s="6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9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/>
      <c r="N9228" s="1" t="s">
        <v>28</v>
      </c>
      <c r="O9228" s="7">
        <f t="shared" si="290"/>
        <v>1500.856</v>
      </c>
      <c r="P9228" s="1" t="str">
        <f>IF(Table1[[#This Row],[quantity]]&gt;=6,"Bulk Order","-")</f>
        <v>-</v>
      </c>
    </row>
    <row r="9229" spans="1:16" ht="14.25" customHeight="1" x14ac:dyDescent="0.3">
      <c r="A9229" s="6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9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/>
      <c r="N9229" s="1" t="s">
        <v>48</v>
      </c>
      <c r="O9229" s="7">
        <f t="shared" si="290"/>
        <v>578.21400000000006</v>
      </c>
      <c r="P9229" s="1" t="str">
        <f>IF(Table1[[#This Row],[quantity]]&gt;=6,"Bulk Order","-")</f>
        <v>-</v>
      </c>
    </row>
    <row r="9230" spans="1:16" ht="14.25" customHeight="1" x14ac:dyDescent="0.3">
      <c r="A9230" s="6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9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/>
      <c r="N9230" s="1" t="s">
        <v>48</v>
      </c>
      <c r="O9230" s="7">
        <f t="shared" si="290"/>
        <v>80.58</v>
      </c>
      <c r="P9230" s="1" t="str">
        <f>IF(Table1[[#This Row],[quantity]]&gt;=6,"Bulk Order","-")</f>
        <v>-</v>
      </c>
    </row>
    <row r="9231" spans="1:16" ht="14.25" customHeight="1" x14ac:dyDescent="0.3">
      <c r="A9231" s="6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9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/>
      <c r="N9231" s="1" t="s">
        <v>39</v>
      </c>
      <c r="O9231" s="7">
        <f t="shared" si="290"/>
        <v>2942.6759999999999</v>
      </c>
      <c r="P9231" s="1" t="str">
        <f>IF(Table1[[#This Row],[quantity]]&gt;=6,"Bulk Order","-")</f>
        <v>Bulk Order</v>
      </c>
    </row>
    <row r="9232" spans="1:16" ht="14.25" customHeight="1" x14ac:dyDescent="0.3">
      <c r="A9232" s="6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9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/>
      <c r="N9232" s="1" t="s">
        <v>23</v>
      </c>
      <c r="O9232" s="7">
        <f t="shared" si="290"/>
        <v>3241.4613000000004</v>
      </c>
      <c r="P9232" s="1" t="str">
        <f>IF(Table1[[#This Row],[quantity]]&gt;=6,"Bulk Order","-")</f>
        <v>Bulk Order</v>
      </c>
    </row>
    <row r="9233" spans="1:16" ht="14.25" customHeight="1" x14ac:dyDescent="0.3">
      <c r="A9233" s="6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9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/>
      <c r="N9233" s="1" t="s">
        <v>34</v>
      </c>
      <c r="O9233" s="7">
        <f t="shared" si="290"/>
        <v>1082.4825000000001</v>
      </c>
      <c r="P9233" s="1" t="str">
        <f>IF(Table1[[#This Row],[quantity]]&gt;=6,"Bulk Order","-")</f>
        <v>Bulk Order</v>
      </c>
    </row>
    <row r="9234" spans="1:16" ht="14.25" customHeight="1" x14ac:dyDescent="0.3">
      <c r="A9234" s="6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9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/>
      <c r="N9234" s="1" t="s">
        <v>17</v>
      </c>
      <c r="O9234" s="7">
        <f t="shared" si="290"/>
        <v>1871.8108000000002</v>
      </c>
      <c r="P9234" s="1" t="str">
        <f>IF(Table1[[#This Row],[quantity]]&gt;=6,"Bulk Order","-")</f>
        <v>-</v>
      </c>
    </row>
    <row r="9235" spans="1:16" ht="14.25" customHeight="1" x14ac:dyDescent="0.3">
      <c r="A9235" s="6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9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/>
      <c r="N9235" s="1" t="s">
        <v>48</v>
      </c>
      <c r="O9235" s="7">
        <f t="shared" si="290"/>
        <v>2240.6947</v>
      </c>
      <c r="P9235" s="1" t="str">
        <f>IF(Table1[[#This Row],[quantity]]&gt;=6,"Bulk Order","-")</f>
        <v>Bulk Order</v>
      </c>
    </row>
    <row r="9236" spans="1:16" ht="14.25" customHeight="1" x14ac:dyDescent="0.3">
      <c r="A9236" s="6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9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/>
      <c r="N9236" s="1" t="s">
        <v>17</v>
      </c>
      <c r="O9236" s="7">
        <f t="shared" si="290"/>
        <v>1847.3300999999999</v>
      </c>
      <c r="P9236" s="1" t="str">
        <f>IF(Table1[[#This Row],[quantity]]&gt;=6,"Bulk Order","-")</f>
        <v>Bulk Order</v>
      </c>
    </row>
    <row r="9237" spans="1:16" ht="14.25" customHeight="1" x14ac:dyDescent="0.3">
      <c r="A9237" s="6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9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/>
      <c r="N9237" s="1" t="s">
        <v>28</v>
      </c>
      <c r="O9237" s="7">
        <f t="shared" si="290"/>
        <v>2326.7804999999998</v>
      </c>
      <c r="P9237" s="1" t="str">
        <f>IF(Table1[[#This Row],[quantity]]&gt;=6,"Bulk Order","-")</f>
        <v>Bulk Order</v>
      </c>
    </row>
    <row r="9238" spans="1:16" ht="14.25" customHeight="1" x14ac:dyDescent="0.3">
      <c r="A9238" s="6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9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/>
      <c r="N9238" s="1" t="s">
        <v>28</v>
      </c>
      <c r="O9238" s="7">
        <f t="shared" si="290"/>
        <v>259.92359999999996</v>
      </c>
      <c r="P9238" s="1" t="str">
        <f>IF(Table1[[#This Row],[quantity]]&gt;=6,"Bulk Order","-")</f>
        <v>-</v>
      </c>
    </row>
    <row r="9239" spans="1:16" ht="14.25" customHeight="1" x14ac:dyDescent="0.3">
      <c r="A9239" s="6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9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/>
      <c r="N9239" s="1" t="s">
        <v>17</v>
      </c>
      <c r="O9239" s="7">
        <f t="shared" si="290"/>
        <v>3504.3995999999997</v>
      </c>
      <c r="P9239" s="1" t="str">
        <f>IF(Table1[[#This Row],[quantity]]&gt;=6,"Bulk Order","-")</f>
        <v>Bulk Order</v>
      </c>
    </row>
    <row r="9240" spans="1:16" ht="14.25" customHeight="1" x14ac:dyDescent="0.3">
      <c r="A9240" s="6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9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/>
      <c r="N9240" s="1" t="s">
        <v>17</v>
      </c>
      <c r="O9240" s="7">
        <f t="shared" si="290"/>
        <v>1737.9654</v>
      </c>
      <c r="P9240" s="1" t="str">
        <f>IF(Table1[[#This Row],[quantity]]&gt;=6,"Bulk Order","-")</f>
        <v>-</v>
      </c>
    </row>
    <row r="9241" spans="1:16" ht="14.25" customHeight="1" x14ac:dyDescent="0.3">
      <c r="A9241" s="6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9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/>
      <c r="N9241" s="1" t="s">
        <v>39</v>
      </c>
      <c r="O9241" s="7">
        <f t="shared" si="290"/>
        <v>1816.9812000000002</v>
      </c>
      <c r="P9241" s="1" t="str">
        <f>IF(Table1[[#This Row],[quantity]]&gt;=6,"Bulk Order","-")</f>
        <v>-</v>
      </c>
    </row>
    <row r="9242" spans="1:16" ht="14.25" customHeight="1" x14ac:dyDescent="0.3">
      <c r="A9242" s="6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9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/>
      <c r="N9242" s="1" t="s">
        <v>34</v>
      </c>
      <c r="O9242" s="7">
        <f t="shared" si="290"/>
        <v>2165.2305000000001</v>
      </c>
      <c r="P9242" s="1" t="str">
        <f>IF(Table1[[#This Row],[quantity]]&gt;=6,"Bulk Order","-")</f>
        <v>-</v>
      </c>
    </row>
    <row r="9243" spans="1:16" ht="14.25" customHeight="1" x14ac:dyDescent="0.3">
      <c r="A9243" s="6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9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/>
      <c r="N9243" s="1" t="s">
        <v>34</v>
      </c>
      <c r="O9243" s="7">
        <f t="shared" si="290"/>
        <v>1432.7490000000003</v>
      </c>
      <c r="P9243" s="1" t="str">
        <f>IF(Table1[[#This Row],[quantity]]&gt;=6,"Bulk Order","-")</f>
        <v>-</v>
      </c>
    </row>
    <row r="9244" spans="1:16" ht="14.25" customHeight="1" x14ac:dyDescent="0.3">
      <c r="A9244" s="6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9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/>
      <c r="N9244" s="1" t="s">
        <v>28</v>
      </c>
      <c r="O9244" s="7">
        <f t="shared" si="290"/>
        <v>1545.8253000000002</v>
      </c>
      <c r="P9244" s="1" t="str">
        <f>IF(Table1[[#This Row],[quantity]]&gt;=6,"Bulk Order","-")</f>
        <v>-</v>
      </c>
    </row>
    <row r="9245" spans="1:16" ht="14.25" customHeight="1" x14ac:dyDescent="0.3">
      <c r="A9245" s="6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9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/>
      <c r="N9245" s="1" t="s">
        <v>48</v>
      </c>
      <c r="O9245" s="7">
        <f t="shared" si="290"/>
        <v>2399.0555999999997</v>
      </c>
      <c r="P9245" s="1" t="str">
        <f>IF(Table1[[#This Row],[quantity]]&gt;=6,"Bulk Order","-")</f>
        <v>Bulk Order</v>
      </c>
    </row>
    <row r="9246" spans="1:16" ht="14.25" customHeight="1" x14ac:dyDescent="0.3">
      <c r="A9246" s="6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9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/>
      <c r="N9246" s="1" t="s">
        <v>48</v>
      </c>
      <c r="O9246" s="7">
        <f t="shared" si="290"/>
        <v>1683.4922999999999</v>
      </c>
      <c r="P9246" s="1" t="str">
        <f>IF(Table1[[#This Row],[quantity]]&gt;=6,"Bulk Order","-")</f>
        <v>Bulk Order</v>
      </c>
    </row>
    <row r="9247" spans="1:16" ht="14.25" customHeight="1" x14ac:dyDescent="0.3">
      <c r="A9247" s="6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9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/>
      <c r="N9247" s="1" t="s">
        <v>39</v>
      </c>
      <c r="O9247" s="7">
        <f t="shared" si="290"/>
        <v>2902.5275999999999</v>
      </c>
      <c r="P9247" s="1" t="str">
        <f>IF(Table1[[#This Row],[quantity]]&gt;=6,"Bulk Order","-")</f>
        <v>Bulk Order</v>
      </c>
    </row>
    <row r="9248" spans="1:16" ht="14.25" customHeight="1" x14ac:dyDescent="0.3">
      <c r="A9248" s="6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9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/>
      <c r="N9248" s="1" t="s">
        <v>23</v>
      </c>
      <c r="O9248" s="7">
        <f t="shared" si="290"/>
        <v>1001.8662</v>
      </c>
      <c r="P9248" s="1" t="str">
        <f>IF(Table1[[#This Row],[quantity]]&gt;=6,"Bulk Order","-")</f>
        <v>-</v>
      </c>
    </row>
    <row r="9249" spans="1:16" ht="14.25" customHeight="1" x14ac:dyDescent="0.3">
      <c r="A9249" s="6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9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/>
      <c r="N9249" s="1" t="s">
        <v>48</v>
      </c>
      <c r="O9249" s="7">
        <f t="shared" si="290"/>
        <v>2579.357</v>
      </c>
      <c r="P9249" s="1" t="str">
        <f>IF(Table1[[#This Row],[quantity]]&gt;=6,"Bulk Order","-")</f>
        <v>-</v>
      </c>
    </row>
    <row r="9250" spans="1:16" ht="14.25" customHeight="1" x14ac:dyDescent="0.3">
      <c r="A9250" s="6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9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/>
      <c r="N9250" s="1" t="s">
        <v>23</v>
      </c>
      <c r="O9250" s="7">
        <f t="shared" si="290"/>
        <v>399.55199999999996</v>
      </c>
      <c r="P9250" s="1" t="str">
        <f>IF(Table1[[#This Row],[quantity]]&gt;=6,"Bulk Order","-")</f>
        <v>-</v>
      </c>
    </row>
    <row r="9251" spans="1:16" ht="14.25" customHeight="1" x14ac:dyDescent="0.3">
      <c r="A9251" s="6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9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/>
      <c r="N9251" s="1" t="s">
        <v>28</v>
      </c>
      <c r="O9251" s="7">
        <f t="shared" si="290"/>
        <v>2579.0295000000001</v>
      </c>
      <c r="P9251" s="1" t="str">
        <f>IF(Table1[[#This Row],[quantity]]&gt;=6,"Bulk Order","-")</f>
        <v>Bulk Order</v>
      </c>
    </row>
    <row r="9252" spans="1:16" ht="14.25" customHeight="1" x14ac:dyDescent="0.3">
      <c r="A9252" s="6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9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/>
      <c r="N9252" s="1" t="s">
        <v>28</v>
      </c>
      <c r="O9252" s="7">
        <f t="shared" si="290"/>
        <v>459.56880000000001</v>
      </c>
      <c r="P9252" s="1" t="str">
        <f>IF(Table1[[#This Row],[quantity]]&gt;=6,"Bulk Order","-")</f>
        <v>Bulk Order</v>
      </c>
    </row>
    <row r="9253" spans="1:16" ht="14.25" customHeight="1" x14ac:dyDescent="0.3">
      <c r="A9253" s="6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9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/>
      <c r="N9253" s="1" t="s">
        <v>23</v>
      </c>
      <c r="O9253" s="7">
        <f t="shared" si="290"/>
        <v>1475.2139999999999</v>
      </c>
      <c r="P9253" s="1" t="str">
        <f>IF(Table1[[#This Row],[quantity]]&gt;=6,"Bulk Order","-")</f>
        <v>-</v>
      </c>
    </row>
    <row r="9254" spans="1:16" ht="14.25" customHeight="1" x14ac:dyDescent="0.3">
      <c r="A9254" s="6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9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/>
      <c r="N9254" s="1" t="s">
        <v>34</v>
      </c>
      <c r="O9254" s="7">
        <f t="shared" si="290"/>
        <v>1239.5565000000001</v>
      </c>
      <c r="P9254" s="1" t="str">
        <f>IF(Table1[[#This Row],[quantity]]&gt;=6,"Bulk Order","-")</f>
        <v>-</v>
      </c>
    </row>
    <row r="9255" spans="1:16" ht="14.25" customHeight="1" x14ac:dyDescent="0.3">
      <c r="A9255" s="6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9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/>
      <c r="N9255" s="1" t="s">
        <v>39</v>
      </c>
      <c r="O9255" s="7">
        <f t="shared" si="290"/>
        <v>4174.8387000000002</v>
      </c>
      <c r="P9255" s="1" t="str">
        <f>IF(Table1[[#This Row],[quantity]]&gt;=6,"Bulk Order","-")</f>
        <v>Bulk Order</v>
      </c>
    </row>
    <row r="9256" spans="1:16" ht="14.25" customHeight="1" x14ac:dyDescent="0.3">
      <c r="A9256" s="6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9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/>
      <c r="N9256" s="1" t="s">
        <v>23</v>
      </c>
      <c r="O9256" s="7">
        <f t="shared" si="290"/>
        <v>132.89670000000001</v>
      </c>
      <c r="P9256" s="1" t="str">
        <f>IF(Table1[[#This Row],[quantity]]&gt;=6,"Bulk Order","-")</f>
        <v>Bulk Order</v>
      </c>
    </row>
    <row r="9257" spans="1:16" ht="14.25" customHeight="1" x14ac:dyDescent="0.3">
      <c r="A9257" s="6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9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/>
      <c r="N9257" s="1" t="s">
        <v>28</v>
      </c>
      <c r="O9257" s="7">
        <f t="shared" si="290"/>
        <v>1391.6610000000001</v>
      </c>
      <c r="P9257" s="1" t="str">
        <f>IF(Table1[[#This Row],[quantity]]&gt;=6,"Bulk Order","-")</f>
        <v>-</v>
      </c>
    </row>
    <row r="9258" spans="1:16" ht="14.25" customHeight="1" x14ac:dyDescent="0.3">
      <c r="A9258" s="6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9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/>
      <c r="N9258" s="1" t="s">
        <v>34</v>
      </c>
      <c r="O9258" s="7">
        <f t="shared" si="290"/>
        <v>2005.3251000000002</v>
      </c>
      <c r="P9258" s="1" t="str">
        <f>IF(Table1[[#This Row],[quantity]]&gt;=6,"Bulk Order","-")</f>
        <v>Bulk Order</v>
      </c>
    </row>
    <row r="9259" spans="1:16" ht="14.25" customHeight="1" x14ac:dyDescent="0.3">
      <c r="A9259" s="6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9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/>
      <c r="N9259" s="1" t="s">
        <v>39</v>
      </c>
      <c r="O9259" s="7">
        <f t="shared" si="290"/>
        <v>624.31060000000002</v>
      </c>
      <c r="P9259" s="1" t="str">
        <f>IF(Table1[[#This Row],[quantity]]&gt;=6,"Bulk Order","-")</f>
        <v>-</v>
      </c>
    </row>
    <row r="9260" spans="1:16" ht="14.25" customHeight="1" x14ac:dyDescent="0.3">
      <c r="A9260" s="6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9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/>
      <c r="N9260" s="1" t="s">
        <v>23</v>
      </c>
      <c r="O9260" s="7">
        <f t="shared" si="290"/>
        <v>2949.3935999999999</v>
      </c>
      <c r="P9260" s="1" t="str">
        <f>IF(Table1[[#This Row],[quantity]]&gt;=6,"Bulk Order","-")</f>
        <v>Bulk Order</v>
      </c>
    </row>
    <row r="9261" spans="1:16" ht="14.25" customHeight="1" x14ac:dyDescent="0.3">
      <c r="A9261" s="6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9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/>
      <c r="N9261" s="1" t="s">
        <v>39</v>
      </c>
      <c r="O9261" s="7">
        <f t="shared" si="290"/>
        <v>4226.3969999999999</v>
      </c>
      <c r="P9261" s="1" t="str">
        <f>IF(Table1[[#This Row],[quantity]]&gt;=6,"Bulk Order","-")</f>
        <v>-</v>
      </c>
    </row>
    <row r="9262" spans="1:16" ht="14.25" customHeight="1" x14ac:dyDescent="0.3">
      <c r="A9262" s="6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9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/>
      <c r="N9262" s="1" t="s">
        <v>17</v>
      </c>
      <c r="O9262" s="7">
        <f t="shared" si="290"/>
        <v>2641.2154</v>
      </c>
      <c r="P9262" s="1" t="str">
        <f>IF(Table1[[#This Row],[quantity]]&gt;=6,"Bulk Order","-")</f>
        <v>Bulk Order</v>
      </c>
    </row>
    <row r="9263" spans="1:16" ht="14.25" customHeight="1" x14ac:dyDescent="0.3">
      <c r="A9263" s="6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9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/>
      <c r="N9263" s="1" t="s">
        <v>48</v>
      </c>
      <c r="O9263" s="7">
        <f t="shared" si="290"/>
        <v>1011.9960000000001</v>
      </c>
      <c r="P9263" s="1" t="str">
        <f>IF(Table1[[#This Row],[quantity]]&gt;=6,"Bulk Order","-")</f>
        <v>Bulk Order</v>
      </c>
    </row>
    <row r="9264" spans="1:16" ht="14.25" customHeight="1" x14ac:dyDescent="0.3">
      <c r="A9264" s="6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9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/>
      <c r="N9264" s="1" t="s">
        <v>48</v>
      </c>
      <c r="O9264" s="7">
        <f t="shared" si="290"/>
        <v>1218.0415</v>
      </c>
      <c r="P9264" s="1" t="str">
        <f>IF(Table1[[#This Row],[quantity]]&gt;=6,"Bulk Order","-")</f>
        <v>Bulk Order</v>
      </c>
    </row>
    <row r="9265" spans="1:16" ht="14.25" customHeight="1" x14ac:dyDescent="0.3">
      <c r="A9265" s="6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9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/>
      <c r="N9265" s="1" t="s">
        <v>34</v>
      </c>
      <c r="O9265" s="7">
        <f t="shared" si="290"/>
        <v>798.64260000000002</v>
      </c>
      <c r="P9265" s="1" t="str">
        <f>IF(Table1[[#This Row],[quantity]]&gt;=6,"Bulk Order","-")</f>
        <v>Bulk Order</v>
      </c>
    </row>
    <row r="9266" spans="1:16" ht="14.25" customHeight="1" x14ac:dyDescent="0.3">
      <c r="A9266" s="6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9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/>
      <c r="N9266" s="1" t="s">
        <v>23</v>
      </c>
      <c r="O9266" s="7">
        <f t="shared" si="290"/>
        <v>831.58529999999996</v>
      </c>
      <c r="P9266" s="1" t="str">
        <f>IF(Table1[[#This Row],[quantity]]&gt;=6,"Bulk Order","-")</f>
        <v>-</v>
      </c>
    </row>
    <row r="9267" spans="1:16" ht="14.25" customHeight="1" x14ac:dyDescent="0.3">
      <c r="A9267" s="6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9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/>
      <c r="N9267" s="1" t="s">
        <v>23</v>
      </c>
      <c r="O9267" s="7">
        <f t="shared" si="290"/>
        <v>270.44569999999999</v>
      </c>
      <c r="P9267" s="1" t="str">
        <f>IF(Table1[[#This Row],[quantity]]&gt;=6,"Bulk Order","-")</f>
        <v>-</v>
      </c>
    </row>
    <row r="9268" spans="1:16" ht="14.25" customHeight="1" x14ac:dyDescent="0.3">
      <c r="A9268" s="6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9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/>
      <c r="N9268" s="1" t="s">
        <v>48</v>
      </c>
      <c r="O9268" s="7">
        <f t="shared" si="290"/>
        <v>3053.5964000000004</v>
      </c>
      <c r="P9268" s="1" t="str">
        <f>IF(Table1[[#This Row],[quantity]]&gt;=6,"Bulk Order","-")</f>
        <v>Bulk Order</v>
      </c>
    </row>
    <row r="9269" spans="1:16" ht="14.25" customHeight="1" x14ac:dyDescent="0.3">
      <c r="A9269" s="6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9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/>
      <c r="N9269" s="1" t="s">
        <v>48</v>
      </c>
      <c r="O9269" s="7">
        <f t="shared" si="290"/>
        <v>2635.8667999999998</v>
      </c>
      <c r="P9269" s="1" t="str">
        <f>IF(Table1[[#This Row],[quantity]]&gt;=6,"Bulk Order","-")</f>
        <v>-</v>
      </c>
    </row>
    <row r="9270" spans="1:16" ht="14.25" customHeight="1" x14ac:dyDescent="0.3">
      <c r="A9270" s="6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9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/>
      <c r="N9270" s="1" t="s">
        <v>28</v>
      </c>
      <c r="O9270" s="7">
        <f t="shared" si="290"/>
        <v>1143.0333999999998</v>
      </c>
      <c r="P9270" s="1" t="str">
        <f>IF(Table1[[#This Row],[quantity]]&gt;=6,"Bulk Order","-")</f>
        <v>-</v>
      </c>
    </row>
    <row r="9271" spans="1:16" ht="14.25" customHeight="1" x14ac:dyDescent="0.3">
      <c r="A9271" s="6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9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/>
      <c r="N9271" s="1" t="s">
        <v>34</v>
      </c>
      <c r="O9271" s="7">
        <f t="shared" si="290"/>
        <v>956.92590000000007</v>
      </c>
      <c r="P9271" s="1" t="str">
        <f>IF(Table1[[#This Row],[quantity]]&gt;=6,"Bulk Order","-")</f>
        <v>-</v>
      </c>
    </row>
    <row r="9272" spans="1:16" ht="14.25" customHeight="1" x14ac:dyDescent="0.3">
      <c r="A9272" s="6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9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/>
      <c r="N9272" s="1" t="s">
        <v>34</v>
      </c>
      <c r="O9272" s="7">
        <f t="shared" si="290"/>
        <v>2104.4476000000004</v>
      </c>
      <c r="P9272" s="1" t="str">
        <f>IF(Table1[[#This Row],[quantity]]&gt;=6,"Bulk Order","-")</f>
        <v>Bulk Order</v>
      </c>
    </row>
    <row r="9273" spans="1:16" ht="14.25" customHeight="1" x14ac:dyDescent="0.3">
      <c r="A9273" s="6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9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/>
      <c r="N9273" s="1" t="s">
        <v>48</v>
      </c>
      <c r="O9273" s="7">
        <f t="shared" si="290"/>
        <v>1037.4636</v>
      </c>
      <c r="P9273" s="1" t="str">
        <f>IF(Table1[[#This Row],[quantity]]&gt;=6,"Bulk Order","-")</f>
        <v>-</v>
      </c>
    </row>
    <row r="9274" spans="1:16" ht="14.25" customHeight="1" x14ac:dyDescent="0.3">
      <c r="A9274" s="6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9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/>
      <c r="N9274" s="1" t="s">
        <v>48</v>
      </c>
      <c r="O9274" s="7">
        <f t="shared" si="290"/>
        <v>2252.7544000000003</v>
      </c>
      <c r="P9274" s="1" t="str">
        <f>IF(Table1[[#This Row],[quantity]]&gt;=6,"Bulk Order","-")</f>
        <v>Bulk Order</v>
      </c>
    </row>
    <row r="9275" spans="1:16" ht="14.25" customHeight="1" x14ac:dyDescent="0.3">
      <c r="A9275" s="6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9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/>
      <c r="N9275" s="1" t="s">
        <v>48</v>
      </c>
      <c r="O9275" s="7">
        <f t="shared" si="290"/>
        <v>940.96270000000004</v>
      </c>
      <c r="P9275" s="1" t="str">
        <f>IF(Table1[[#This Row],[quantity]]&gt;=6,"Bulk Order","-")</f>
        <v>-</v>
      </c>
    </row>
    <row r="9276" spans="1:16" ht="14.25" customHeight="1" x14ac:dyDescent="0.3">
      <c r="A9276" s="6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9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/>
      <c r="N9276" s="1" t="s">
        <v>23</v>
      </c>
      <c r="O9276" s="7">
        <f t="shared" si="290"/>
        <v>3052.0631999999996</v>
      </c>
      <c r="P9276" s="1" t="str">
        <f>IF(Table1[[#This Row],[quantity]]&gt;=6,"Bulk Order","-")</f>
        <v>-</v>
      </c>
    </row>
    <row r="9277" spans="1:16" ht="14.25" customHeight="1" x14ac:dyDescent="0.3">
      <c r="A9277" s="6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9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/>
      <c r="N9277" s="1" t="s">
        <v>23</v>
      </c>
      <c r="O9277" s="7">
        <f t="shared" si="290"/>
        <v>2817.402</v>
      </c>
      <c r="P9277" s="1" t="str">
        <f>IF(Table1[[#This Row],[quantity]]&gt;=6,"Bulk Order","-")</f>
        <v>-</v>
      </c>
    </row>
    <row r="9278" spans="1:16" ht="14.25" customHeight="1" x14ac:dyDescent="0.3">
      <c r="A9278" s="6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9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/>
      <c r="N9278" s="1" t="s">
        <v>39</v>
      </c>
      <c r="O9278" s="7">
        <f t="shared" si="290"/>
        <v>3734.2343999999994</v>
      </c>
      <c r="P9278" s="1" t="str">
        <f>IF(Table1[[#This Row],[quantity]]&gt;=6,"Bulk Order","-")</f>
        <v>-</v>
      </c>
    </row>
    <row r="9279" spans="1:16" ht="14.25" customHeight="1" x14ac:dyDescent="0.3">
      <c r="A9279" s="6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9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/>
      <c r="N9279" s="1" t="s">
        <v>34</v>
      </c>
      <c r="O9279" s="7">
        <f t="shared" si="290"/>
        <v>172.28970000000001</v>
      </c>
      <c r="P9279" s="1" t="str">
        <f>IF(Table1[[#This Row],[quantity]]&gt;=6,"Bulk Order","-")</f>
        <v>-</v>
      </c>
    </row>
    <row r="9280" spans="1:16" ht="14.25" customHeight="1" x14ac:dyDescent="0.3">
      <c r="A9280" s="6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9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/>
      <c r="N9280" s="1" t="s">
        <v>39</v>
      </c>
      <c r="O9280" s="7">
        <f t="shared" si="290"/>
        <v>373.98719999999997</v>
      </c>
      <c r="P9280" s="1" t="str">
        <f>IF(Table1[[#This Row],[quantity]]&gt;=6,"Bulk Order","-")</f>
        <v>Bulk Order</v>
      </c>
    </row>
    <row r="9281" spans="1:16" ht="14.25" customHeight="1" x14ac:dyDescent="0.3">
      <c r="A9281" s="6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9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/>
      <c r="N9281" s="1" t="s">
        <v>23</v>
      </c>
      <c r="O9281" s="7">
        <f t="shared" si="290"/>
        <v>1532.6280000000002</v>
      </c>
      <c r="P9281" s="1" t="str">
        <f>IF(Table1[[#This Row],[quantity]]&gt;=6,"Bulk Order","-")</f>
        <v>-</v>
      </c>
    </row>
    <row r="9282" spans="1:16" ht="14.25" customHeight="1" x14ac:dyDescent="0.3">
      <c r="A9282" s="6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9"/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/>
      <c r="N9282" s="1" t="s">
        <v>48</v>
      </c>
      <c r="O9282" s="7">
        <f t="shared" si="290"/>
        <v>4250.7137999999995</v>
      </c>
      <c r="P9282" s="1" t="str">
        <f>IF(Table1[[#This Row],[quantity]]&gt;=6,"Bulk Order","-")</f>
        <v>-</v>
      </c>
    </row>
    <row r="9283" spans="1:16" ht="14.25" customHeight="1" x14ac:dyDescent="0.3">
      <c r="A9283" s="6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ref="F9283:F9346" si="291">D9283*E9283</f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/>
      <c r="N9283" s="1" t="s">
        <v>48</v>
      </c>
      <c r="O9283" s="7">
        <f t="shared" ref="O9283:O9346" si="292">D9283-F9283</f>
        <v>2392.585</v>
      </c>
      <c r="P9283" s="1" t="str">
        <f>IF(Table1[[#This Row],[quantity]]&gt;=6,"Bulk Order","-")</f>
        <v>Bulk Order</v>
      </c>
    </row>
    <row r="9284" spans="1:16" ht="14.25" customHeight="1" x14ac:dyDescent="0.3">
      <c r="A9284" s="6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1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/>
      <c r="N9284" s="1" t="s">
        <v>34</v>
      </c>
      <c r="O9284" s="7">
        <f t="shared" si="292"/>
        <v>2046.5055</v>
      </c>
      <c r="P9284" s="1" t="str">
        <f>IF(Table1[[#This Row],[quantity]]&gt;=6,"Bulk Order","-")</f>
        <v>Bulk Order</v>
      </c>
    </row>
    <row r="9285" spans="1:16" ht="14.25" customHeight="1" x14ac:dyDescent="0.3">
      <c r="A9285" s="6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1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/>
      <c r="N9285" s="1" t="s">
        <v>23</v>
      </c>
      <c r="O9285" s="7">
        <f t="shared" si="292"/>
        <v>127.425</v>
      </c>
      <c r="P9285" s="1" t="str">
        <f>IF(Table1[[#This Row],[quantity]]&gt;=6,"Bulk Order","-")</f>
        <v>Bulk Order</v>
      </c>
    </row>
    <row r="9286" spans="1:16" ht="14.25" customHeight="1" x14ac:dyDescent="0.3">
      <c r="A9286" s="6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1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/>
      <c r="N9286" s="1" t="s">
        <v>28</v>
      </c>
      <c r="O9286" s="7">
        <f t="shared" si="292"/>
        <v>1193.0100000000002</v>
      </c>
      <c r="P9286" s="1" t="str">
        <f>IF(Table1[[#This Row],[quantity]]&gt;=6,"Bulk Order","-")</f>
        <v>-</v>
      </c>
    </row>
    <row r="9287" spans="1:16" ht="14.25" customHeight="1" x14ac:dyDescent="0.3">
      <c r="A9287" s="6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1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/>
      <c r="N9287" s="1" t="s">
        <v>28</v>
      </c>
      <c r="O9287" s="7">
        <f t="shared" si="292"/>
        <v>1686.9992</v>
      </c>
      <c r="P9287" s="1" t="str">
        <f>IF(Table1[[#This Row],[quantity]]&gt;=6,"Bulk Order","-")</f>
        <v>Bulk Order</v>
      </c>
    </row>
    <row r="9288" spans="1:16" ht="14.25" customHeight="1" x14ac:dyDescent="0.3">
      <c r="A9288" s="6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1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/>
      <c r="N9288" s="1" t="s">
        <v>34</v>
      </c>
      <c r="O9288" s="7">
        <f t="shared" si="292"/>
        <v>1901.7918</v>
      </c>
      <c r="P9288" s="1" t="str">
        <f>IF(Table1[[#This Row],[quantity]]&gt;=6,"Bulk Order","-")</f>
        <v>-</v>
      </c>
    </row>
    <row r="9289" spans="1:16" ht="14.25" customHeight="1" x14ac:dyDescent="0.3">
      <c r="A9289" s="6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1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/>
      <c r="N9289" s="1" t="s">
        <v>34</v>
      </c>
      <c r="O9289" s="7">
        <f t="shared" si="292"/>
        <v>1008.8863999999999</v>
      </c>
      <c r="P9289" s="1" t="str">
        <f>IF(Table1[[#This Row],[quantity]]&gt;=6,"Bulk Order","-")</f>
        <v>-</v>
      </c>
    </row>
    <row r="9290" spans="1:16" ht="14.25" customHeight="1" x14ac:dyDescent="0.3">
      <c r="A9290" s="6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1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/>
      <c r="N9290" s="1" t="s">
        <v>39</v>
      </c>
      <c r="O9290" s="7">
        <f t="shared" si="292"/>
        <v>760.89239999999995</v>
      </c>
      <c r="P9290" s="1" t="str">
        <f>IF(Table1[[#This Row],[quantity]]&gt;=6,"Bulk Order","-")</f>
        <v>-</v>
      </c>
    </row>
    <row r="9291" spans="1:16" ht="14.25" customHeight="1" x14ac:dyDescent="0.3">
      <c r="A9291" s="6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1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/>
      <c r="N9291" s="1" t="s">
        <v>23</v>
      </c>
      <c r="O9291" s="7">
        <f t="shared" si="292"/>
        <v>2042.443</v>
      </c>
      <c r="P9291" s="1" t="str">
        <f>IF(Table1[[#This Row],[quantity]]&gt;=6,"Bulk Order","-")</f>
        <v>-</v>
      </c>
    </row>
    <row r="9292" spans="1:16" ht="14.25" customHeight="1" x14ac:dyDescent="0.3">
      <c r="A9292" s="6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1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/>
      <c r="N9292" s="1" t="s">
        <v>23</v>
      </c>
      <c r="O9292" s="7">
        <f t="shared" si="292"/>
        <v>3499.0011999999997</v>
      </c>
      <c r="P9292" s="1" t="str">
        <f>IF(Table1[[#This Row],[quantity]]&gt;=6,"Bulk Order","-")</f>
        <v>-</v>
      </c>
    </row>
    <row r="9293" spans="1:16" ht="14.25" customHeight="1" x14ac:dyDescent="0.3">
      <c r="A9293" s="6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1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/>
      <c r="N9293" s="1" t="s">
        <v>28</v>
      </c>
      <c r="O9293" s="7">
        <f t="shared" si="292"/>
        <v>2301.0672000000004</v>
      </c>
      <c r="P9293" s="1" t="str">
        <f>IF(Table1[[#This Row],[quantity]]&gt;=6,"Bulk Order","-")</f>
        <v>-</v>
      </c>
    </row>
    <row r="9294" spans="1:16" ht="14.25" customHeight="1" x14ac:dyDescent="0.3">
      <c r="A9294" s="6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1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/>
      <c r="N9294" s="1" t="s">
        <v>17</v>
      </c>
      <c r="O9294" s="7">
        <f t="shared" si="292"/>
        <v>2631.5952000000002</v>
      </c>
      <c r="P9294" s="1" t="str">
        <f>IF(Table1[[#This Row],[quantity]]&gt;=6,"Bulk Order","-")</f>
        <v>-</v>
      </c>
    </row>
    <row r="9295" spans="1:16" ht="14.25" customHeight="1" x14ac:dyDescent="0.3">
      <c r="A9295" s="6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1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/>
      <c r="N9295" s="1" t="s">
        <v>39</v>
      </c>
      <c r="O9295" s="7">
        <f t="shared" si="292"/>
        <v>3699.3374999999996</v>
      </c>
      <c r="P9295" s="1" t="str">
        <f>IF(Table1[[#This Row],[quantity]]&gt;=6,"Bulk Order","-")</f>
        <v>-</v>
      </c>
    </row>
    <row r="9296" spans="1:16" ht="14.25" customHeight="1" x14ac:dyDescent="0.3">
      <c r="A9296" s="6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1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/>
      <c r="N9296" s="1" t="s">
        <v>23</v>
      </c>
      <c r="O9296" s="7">
        <f t="shared" si="292"/>
        <v>545.30559999999991</v>
      </c>
      <c r="P9296" s="1" t="str">
        <f>IF(Table1[[#This Row],[quantity]]&gt;=6,"Bulk Order","-")</f>
        <v>Bulk Order</v>
      </c>
    </row>
    <row r="9297" spans="1:16" ht="14.25" customHeight="1" x14ac:dyDescent="0.3">
      <c r="A9297" s="6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1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/>
      <c r="N9297" s="1" t="s">
        <v>17</v>
      </c>
      <c r="O9297" s="7">
        <f t="shared" si="292"/>
        <v>255.15840000000003</v>
      </c>
      <c r="P9297" s="1" t="str">
        <f>IF(Table1[[#This Row],[quantity]]&gt;=6,"Bulk Order","-")</f>
        <v>-</v>
      </c>
    </row>
    <row r="9298" spans="1:16" ht="14.25" customHeight="1" x14ac:dyDescent="0.3">
      <c r="A9298" s="6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1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/>
      <c r="N9298" s="1" t="s">
        <v>23</v>
      </c>
      <c r="O9298" s="7">
        <f t="shared" si="292"/>
        <v>2589.5837999999999</v>
      </c>
      <c r="P9298" s="1" t="str">
        <f>IF(Table1[[#This Row],[quantity]]&gt;=6,"Bulk Order","-")</f>
        <v>Bulk Order</v>
      </c>
    </row>
    <row r="9299" spans="1:16" ht="14.25" customHeight="1" x14ac:dyDescent="0.3">
      <c r="A9299" s="6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1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/>
      <c r="N9299" s="1" t="s">
        <v>23</v>
      </c>
      <c r="O9299" s="7">
        <f t="shared" si="292"/>
        <v>2160.0576000000001</v>
      </c>
      <c r="P9299" s="1" t="str">
        <f>IF(Table1[[#This Row],[quantity]]&gt;=6,"Bulk Order","-")</f>
        <v>Bulk Order</v>
      </c>
    </row>
    <row r="9300" spans="1:16" ht="14.25" customHeight="1" x14ac:dyDescent="0.3">
      <c r="A9300" s="6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1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/>
      <c r="N9300" s="1" t="s">
        <v>17</v>
      </c>
      <c r="O9300" s="7">
        <f t="shared" si="292"/>
        <v>1254.7011</v>
      </c>
      <c r="P9300" s="1" t="str">
        <f>IF(Table1[[#This Row],[quantity]]&gt;=6,"Bulk Order","-")</f>
        <v>-</v>
      </c>
    </row>
    <row r="9301" spans="1:16" ht="14.25" customHeight="1" x14ac:dyDescent="0.3">
      <c r="A9301" s="6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1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/>
      <c r="N9301" s="1" t="s">
        <v>34</v>
      </c>
      <c r="O9301" s="7">
        <f t="shared" si="292"/>
        <v>638.11470000000008</v>
      </c>
      <c r="P9301" s="1" t="str">
        <f>IF(Table1[[#This Row],[quantity]]&gt;=6,"Bulk Order","-")</f>
        <v>-</v>
      </c>
    </row>
    <row r="9302" spans="1:16" ht="14.25" customHeight="1" x14ac:dyDescent="0.3">
      <c r="A9302" s="6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1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/>
      <c r="N9302" s="1" t="s">
        <v>28</v>
      </c>
      <c r="O9302" s="7">
        <f t="shared" si="292"/>
        <v>1576.0143</v>
      </c>
      <c r="P9302" s="1" t="str">
        <f>IF(Table1[[#This Row],[quantity]]&gt;=6,"Bulk Order","-")</f>
        <v>-</v>
      </c>
    </row>
    <row r="9303" spans="1:16" ht="14.25" customHeight="1" x14ac:dyDescent="0.3">
      <c r="A9303" s="6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1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/>
      <c r="N9303" s="1" t="s">
        <v>28</v>
      </c>
      <c r="O9303" s="7">
        <f t="shared" si="292"/>
        <v>1450.6496</v>
      </c>
      <c r="P9303" s="1" t="str">
        <f>IF(Table1[[#This Row],[quantity]]&gt;=6,"Bulk Order","-")</f>
        <v>Bulk Order</v>
      </c>
    </row>
    <row r="9304" spans="1:16" ht="14.25" customHeight="1" x14ac:dyDescent="0.3">
      <c r="A9304" s="6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1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/>
      <c r="N9304" s="1" t="s">
        <v>48</v>
      </c>
      <c r="O9304" s="7">
        <f t="shared" si="292"/>
        <v>950.13630000000012</v>
      </c>
      <c r="P9304" s="1" t="str">
        <f>IF(Table1[[#This Row],[quantity]]&gt;=6,"Bulk Order","-")</f>
        <v>-</v>
      </c>
    </row>
    <row r="9305" spans="1:16" ht="14.25" customHeight="1" x14ac:dyDescent="0.3">
      <c r="A9305" s="6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1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/>
      <c r="N9305" s="1" t="s">
        <v>39</v>
      </c>
      <c r="O9305" s="7">
        <f t="shared" si="292"/>
        <v>2019.8104999999998</v>
      </c>
      <c r="P9305" s="1" t="str">
        <f>IF(Table1[[#This Row],[quantity]]&gt;=6,"Bulk Order","-")</f>
        <v>-</v>
      </c>
    </row>
    <row r="9306" spans="1:16" ht="14.25" customHeight="1" x14ac:dyDescent="0.3">
      <c r="A9306" s="6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1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/>
      <c r="N9306" s="1" t="s">
        <v>39</v>
      </c>
      <c r="O9306" s="7">
        <f t="shared" si="292"/>
        <v>1762.9031</v>
      </c>
      <c r="P9306" s="1" t="str">
        <f>IF(Table1[[#This Row],[quantity]]&gt;=6,"Bulk Order","-")</f>
        <v>Bulk Order</v>
      </c>
    </row>
    <row r="9307" spans="1:16" ht="14.25" customHeight="1" x14ac:dyDescent="0.3">
      <c r="A9307" s="6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1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/>
      <c r="N9307" s="1" t="s">
        <v>34</v>
      </c>
      <c r="O9307" s="7">
        <f t="shared" si="292"/>
        <v>3576.1723999999999</v>
      </c>
      <c r="P9307" s="1" t="str">
        <f>IF(Table1[[#This Row],[quantity]]&gt;=6,"Bulk Order","-")</f>
        <v>-</v>
      </c>
    </row>
    <row r="9308" spans="1:16" ht="14.25" customHeight="1" x14ac:dyDescent="0.3">
      <c r="A9308" s="6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1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/>
      <c r="N9308" s="1" t="s">
        <v>28</v>
      </c>
      <c r="O9308" s="7">
        <f t="shared" si="292"/>
        <v>4903.2299999999996</v>
      </c>
      <c r="P9308" s="1" t="str">
        <f>IF(Table1[[#This Row],[quantity]]&gt;=6,"Bulk Order","-")</f>
        <v>-</v>
      </c>
    </row>
    <row r="9309" spans="1:16" ht="14.25" customHeight="1" x14ac:dyDescent="0.3">
      <c r="A9309" s="6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1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/>
      <c r="N9309" s="1" t="s">
        <v>34</v>
      </c>
      <c r="O9309" s="7">
        <f t="shared" si="292"/>
        <v>2192.0652</v>
      </c>
      <c r="P9309" s="1" t="str">
        <f>IF(Table1[[#This Row],[quantity]]&gt;=6,"Bulk Order","-")</f>
        <v>Bulk Order</v>
      </c>
    </row>
    <row r="9310" spans="1:16" ht="14.25" customHeight="1" x14ac:dyDescent="0.3">
      <c r="A9310" s="6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1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/>
      <c r="N9310" s="1" t="s">
        <v>39</v>
      </c>
      <c r="O9310" s="7">
        <f t="shared" si="292"/>
        <v>4853.9694</v>
      </c>
      <c r="P9310" s="1" t="str">
        <f>IF(Table1[[#This Row],[quantity]]&gt;=6,"Bulk Order","-")</f>
        <v>Bulk Order</v>
      </c>
    </row>
    <row r="9311" spans="1:16" ht="14.25" customHeight="1" x14ac:dyDescent="0.3">
      <c r="A9311" s="6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1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/>
      <c r="N9311" s="1" t="s">
        <v>48</v>
      </c>
      <c r="O9311" s="7">
        <f t="shared" si="292"/>
        <v>981.42100000000005</v>
      </c>
      <c r="P9311" s="1" t="str">
        <f>IF(Table1[[#This Row],[quantity]]&gt;=6,"Bulk Order","-")</f>
        <v>Bulk Order</v>
      </c>
    </row>
    <row r="9312" spans="1:16" ht="14.25" customHeight="1" x14ac:dyDescent="0.3">
      <c r="A9312" s="6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1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/>
      <c r="N9312" s="1" t="s">
        <v>34</v>
      </c>
      <c r="O9312" s="7">
        <f t="shared" si="292"/>
        <v>3468.8706000000002</v>
      </c>
      <c r="P9312" s="1" t="str">
        <f>IF(Table1[[#This Row],[quantity]]&gt;=6,"Bulk Order","-")</f>
        <v>-</v>
      </c>
    </row>
    <row r="9313" spans="1:16" ht="14.25" customHeight="1" x14ac:dyDescent="0.3">
      <c r="A9313" s="6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1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/>
      <c r="N9313" s="1" t="s">
        <v>34</v>
      </c>
      <c r="O9313" s="7">
        <f t="shared" si="292"/>
        <v>1987.856</v>
      </c>
      <c r="P9313" s="1" t="str">
        <f>IF(Table1[[#This Row],[quantity]]&gt;=6,"Bulk Order","-")</f>
        <v>Bulk Order</v>
      </c>
    </row>
    <row r="9314" spans="1:16" ht="14.25" customHeight="1" x14ac:dyDescent="0.3">
      <c r="A9314" s="6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1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/>
      <c r="N9314" s="1" t="s">
        <v>39</v>
      </c>
      <c r="O9314" s="7">
        <f t="shared" si="292"/>
        <v>3718.5093000000002</v>
      </c>
      <c r="P9314" s="1" t="str">
        <f>IF(Table1[[#This Row],[quantity]]&gt;=6,"Bulk Order","-")</f>
        <v>Bulk Order</v>
      </c>
    </row>
    <row r="9315" spans="1:16" ht="14.25" customHeight="1" x14ac:dyDescent="0.3">
      <c r="A9315" s="6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1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/>
      <c r="N9315" s="1" t="s">
        <v>28</v>
      </c>
      <c r="O9315" s="7">
        <f t="shared" si="292"/>
        <v>945.53339999999992</v>
      </c>
      <c r="P9315" s="1" t="str">
        <f>IF(Table1[[#This Row],[quantity]]&gt;=6,"Bulk Order","-")</f>
        <v>Bulk Order</v>
      </c>
    </row>
    <row r="9316" spans="1:16" ht="14.25" customHeight="1" x14ac:dyDescent="0.3">
      <c r="A9316" s="6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1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/>
      <c r="N9316" s="1" t="s">
        <v>39</v>
      </c>
      <c r="O9316" s="7">
        <f t="shared" si="292"/>
        <v>3874.6509999999998</v>
      </c>
      <c r="P9316" s="1" t="str">
        <f>IF(Table1[[#This Row],[quantity]]&gt;=6,"Bulk Order","-")</f>
        <v>-</v>
      </c>
    </row>
    <row r="9317" spans="1:16" ht="14.25" customHeight="1" x14ac:dyDescent="0.3">
      <c r="A9317" s="6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1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/>
      <c r="N9317" s="1" t="s">
        <v>48</v>
      </c>
      <c r="O9317" s="7">
        <f t="shared" si="292"/>
        <v>269.75940000000003</v>
      </c>
      <c r="P9317" s="1" t="str">
        <f>IF(Table1[[#This Row],[quantity]]&gt;=6,"Bulk Order","-")</f>
        <v>Bulk Order</v>
      </c>
    </row>
    <row r="9318" spans="1:16" ht="14.25" customHeight="1" x14ac:dyDescent="0.3">
      <c r="A9318" s="6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1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/>
      <c r="N9318" s="1" t="s">
        <v>23</v>
      </c>
      <c r="O9318" s="7">
        <f t="shared" si="292"/>
        <v>1254.6424</v>
      </c>
      <c r="P9318" s="1" t="str">
        <f>IF(Table1[[#This Row],[quantity]]&gt;=6,"Bulk Order","-")</f>
        <v>Bulk Order</v>
      </c>
    </row>
    <row r="9319" spans="1:16" ht="14.25" customHeight="1" x14ac:dyDescent="0.3">
      <c r="A9319" s="6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1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/>
      <c r="N9319" s="1" t="s">
        <v>28</v>
      </c>
      <c r="O9319" s="7">
        <f t="shared" si="292"/>
        <v>3921.1914999999999</v>
      </c>
      <c r="P9319" s="1" t="str">
        <f>IF(Table1[[#This Row],[quantity]]&gt;=6,"Bulk Order","-")</f>
        <v>-</v>
      </c>
    </row>
    <row r="9320" spans="1:16" ht="14.25" customHeight="1" x14ac:dyDescent="0.3">
      <c r="A9320" s="6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1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/>
      <c r="N9320" s="1" t="s">
        <v>48</v>
      </c>
      <c r="O9320" s="7">
        <f t="shared" si="292"/>
        <v>2331.8696</v>
      </c>
      <c r="P9320" s="1" t="str">
        <f>IF(Table1[[#This Row],[quantity]]&gt;=6,"Bulk Order","-")</f>
        <v>Bulk Order</v>
      </c>
    </row>
    <row r="9321" spans="1:16" ht="14.25" customHeight="1" x14ac:dyDescent="0.3">
      <c r="A9321" s="6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1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/>
      <c r="N9321" s="1" t="s">
        <v>39</v>
      </c>
      <c r="O9321" s="7">
        <f t="shared" si="292"/>
        <v>2019.3269</v>
      </c>
      <c r="P9321" s="1" t="str">
        <f>IF(Table1[[#This Row],[quantity]]&gt;=6,"Bulk Order","-")</f>
        <v>-</v>
      </c>
    </row>
    <row r="9322" spans="1:16" ht="14.25" customHeight="1" x14ac:dyDescent="0.3">
      <c r="A9322" s="6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1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/>
      <c r="N9322" s="1" t="s">
        <v>28</v>
      </c>
      <c r="O9322" s="7">
        <f t="shared" si="292"/>
        <v>1970.0744</v>
      </c>
      <c r="P9322" s="1" t="str">
        <f>IF(Table1[[#This Row],[quantity]]&gt;=6,"Bulk Order","-")</f>
        <v>Bulk Order</v>
      </c>
    </row>
    <row r="9323" spans="1:16" ht="14.25" customHeight="1" x14ac:dyDescent="0.3">
      <c r="A9323" s="6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1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/>
      <c r="N9323" s="1" t="s">
        <v>23</v>
      </c>
      <c r="O9323" s="7">
        <f t="shared" si="292"/>
        <v>585.39979999999991</v>
      </c>
      <c r="P9323" s="1" t="str">
        <f>IF(Table1[[#This Row],[quantity]]&gt;=6,"Bulk Order","-")</f>
        <v>Bulk Order</v>
      </c>
    </row>
    <row r="9324" spans="1:16" ht="14.25" customHeight="1" x14ac:dyDescent="0.3">
      <c r="A9324" s="6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1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/>
      <c r="N9324" s="1" t="s">
        <v>39</v>
      </c>
      <c r="O9324" s="7">
        <f t="shared" si="292"/>
        <v>1686.02</v>
      </c>
      <c r="P9324" s="1" t="str">
        <f>IF(Table1[[#This Row],[quantity]]&gt;=6,"Bulk Order","-")</f>
        <v>Bulk Order</v>
      </c>
    </row>
    <row r="9325" spans="1:16" ht="14.25" customHeight="1" x14ac:dyDescent="0.3">
      <c r="A9325" s="6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1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/>
      <c r="N9325" s="1" t="s">
        <v>23</v>
      </c>
      <c r="O9325" s="7">
        <f t="shared" si="292"/>
        <v>83.448000000000008</v>
      </c>
      <c r="P9325" s="1" t="str">
        <f>IF(Table1[[#This Row],[quantity]]&gt;=6,"Bulk Order","-")</f>
        <v>-</v>
      </c>
    </row>
    <row r="9326" spans="1:16" ht="14.25" customHeight="1" x14ac:dyDescent="0.3">
      <c r="A9326" s="6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1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/>
      <c r="N9326" s="1" t="s">
        <v>34</v>
      </c>
      <c r="O9326" s="7">
        <f t="shared" si="292"/>
        <v>3722.6564000000003</v>
      </c>
      <c r="P9326" s="1" t="str">
        <f>IF(Table1[[#This Row],[quantity]]&gt;=6,"Bulk Order","-")</f>
        <v>Bulk Order</v>
      </c>
    </row>
    <row r="9327" spans="1:16" ht="14.25" customHeight="1" x14ac:dyDescent="0.3">
      <c r="A9327" s="6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1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/>
      <c r="N9327" s="1" t="s">
        <v>23</v>
      </c>
      <c r="O9327" s="7">
        <f t="shared" si="292"/>
        <v>1867.1651000000002</v>
      </c>
      <c r="P9327" s="1" t="str">
        <f>IF(Table1[[#This Row],[quantity]]&gt;=6,"Bulk Order","-")</f>
        <v>-</v>
      </c>
    </row>
    <row r="9328" spans="1:16" ht="14.25" customHeight="1" x14ac:dyDescent="0.3">
      <c r="A9328" s="6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1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/>
      <c r="N9328" s="1" t="s">
        <v>34</v>
      </c>
      <c r="O9328" s="7">
        <f t="shared" si="292"/>
        <v>3496.5</v>
      </c>
      <c r="P9328" s="1" t="str">
        <f>IF(Table1[[#This Row],[quantity]]&gt;=6,"Bulk Order","-")</f>
        <v>-</v>
      </c>
    </row>
    <row r="9329" spans="1:16" ht="14.25" customHeight="1" x14ac:dyDescent="0.3">
      <c r="A9329" s="6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1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/>
      <c r="N9329" s="1" t="s">
        <v>28</v>
      </c>
      <c r="O9329" s="7">
        <f t="shared" si="292"/>
        <v>1832.25</v>
      </c>
      <c r="P9329" s="1" t="str">
        <f>IF(Table1[[#This Row],[quantity]]&gt;=6,"Bulk Order","-")</f>
        <v>Bulk Order</v>
      </c>
    </row>
    <row r="9330" spans="1:16" ht="14.25" customHeight="1" x14ac:dyDescent="0.3">
      <c r="A9330" s="6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1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/>
      <c r="N9330" s="1" t="s">
        <v>23</v>
      </c>
      <c r="O9330" s="7">
        <f t="shared" si="292"/>
        <v>1888.8105</v>
      </c>
      <c r="P9330" s="1" t="str">
        <f>IF(Table1[[#This Row],[quantity]]&gt;=6,"Bulk Order","-")</f>
        <v>Bulk Order</v>
      </c>
    </row>
    <row r="9331" spans="1:16" ht="14.25" customHeight="1" x14ac:dyDescent="0.3">
      <c r="A9331" s="6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1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/>
      <c r="N9331" s="1" t="s">
        <v>28</v>
      </c>
      <c r="O9331" s="7">
        <f t="shared" si="292"/>
        <v>2051.6814000000004</v>
      </c>
      <c r="P9331" s="1" t="str">
        <f>IF(Table1[[#This Row],[quantity]]&gt;=6,"Bulk Order","-")</f>
        <v>-</v>
      </c>
    </row>
    <row r="9332" spans="1:16" ht="14.25" customHeight="1" x14ac:dyDescent="0.3">
      <c r="A9332" s="6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1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/>
      <c r="N9332" s="1" t="s">
        <v>48</v>
      </c>
      <c r="O9332" s="7">
        <f t="shared" si="292"/>
        <v>1192.1088</v>
      </c>
      <c r="P9332" s="1" t="str">
        <f>IF(Table1[[#This Row],[quantity]]&gt;=6,"Bulk Order","-")</f>
        <v>-</v>
      </c>
    </row>
    <row r="9333" spans="1:16" ht="14.25" customHeight="1" x14ac:dyDescent="0.3">
      <c r="A9333" s="6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1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/>
      <c r="N9333" s="1" t="s">
        <v>39</v>
      </c>
      <c r="O9333" s="7">
        <f t="shared" si="292"/>
        <v>870.87450000000001</v>
      </c>
      <c r="P9333" s="1" t="str">
        <f>IF(Table1[[#This Row],[quantity]]&gt;=6,"Bulk Order","-")</f>
        <v>Bulk Order</v>
      </c>
    </row>
    <row r="9334" spans="1:16" ht="14.25" customHeight="1" x14ac:dyDescent="0.3">
      <c r="A9334" s="6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1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/>
      <c r="N9334" s="1" t="s">
        <v>23</v>
      </c>
      <c r="O9334" s="7">
        <f t="shared" si="292"/>
        <v>4141.5877999999993</v>
      </c>
      <c r="P9334" s="1" t="str">
        <f>IF(Table1[[#This Row],[quantity]]&gt;=6,"Bulk Order","-")</f>
        <v>-</v>
      </c>
    </row>
    <row r="9335" spans="1:16" ht="14.25" customHeight="1" x14ac:dyDescent="0.3">
      <c r="A9335" s="6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1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/>
      <c r="N9335" s="1" t="s">
        <v>48</v>
      </c>
      <c r="O9335" s="7">
        <f t="shared" si="292"/>
        <v>1625.2811999999999</v>
      </c>
      <c r="P9335" s="1" t="str">
        <f>IF(Table1[[#This Row],[quantity]]&gt;=6,"Bulk Order","-")</f>
        <v>-</v>
      </c>
    </row>
    <row r="9336" spans="1:16" ht="14.25" customHeight="1" x14ac:dyDescent="0.3">
      <c r="A9336" s="6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1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/>
      <c r="N9336" s="1" t="s">
        <v>23</v>
      </c>
      <c r="O9336" s="7">
        <f t="shared" si="292"/>
        <v>1696.3569000000002</v>
      </c>
      <c r="P9336" s="1" t="str">
        <f>IF(Table1[[#This Row],[quantity]]&gt;=6,"Bulk Order","-")</f>
        <v>-</v>
      </c>
    </row>
    <row r="9337" spans="1:16" ht="14.25" customHeight="1" x14ac:dyDescent="0.3">
      <c r="A9337" s="6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1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/>
      <c r="N9337" s="1" t="s">
        <v>39</v>
      </c>
      <c r="O9337" s="7">
        <f t="shared" si="292"/>
        <v>112.54649999999999</v>
      </c>
      <c r="P9337" s="1" t="str">
        <f>IF(Table1[[#This Row],[quantity]]&gt;=6,"Bulk Order","-")</f>
        <v>-</v>
      </c>
    </row>
    <row r="9338" spans="1:16" ht="14.25" customHeight="1" x14ac:dyDescent="0.3">
      <c r="A9338" s="6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1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/>
      <c r="N9338" s="1" t="s">
        <v>17</v>
      </c>
      <c r="O9338" s="7">
        <f t="shared" si="292"/>
        <v>288.52519999999998</v>
      </c>
      <c r="P9338" s="1" t="str">
        <f>IF(Table1[[#This Row],[quantity]]&gt;=6,"Bulk Order","-")</f>
        <v>-</v>
      </c>
    </row>
    <row r="9339" spans="1:16" ht="14.25" customHeight="1" x14ac:dyDescent="0.3">
      <c r="A9339" s="6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1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/>
      <c r="N9339" s="1" t="s">
        <v>48</v>
      </c>
      <c r="O9339" s="7">
        <f t="shared" si="292"/>
        <v>1755.1959999999999</v>
      </c>
      <c r="P9339" s="1" t="str">
        <f>IF(Table1[[#This Row],[quantity]]&gt;=6,"Bulk Order","-")</f>
        <v>Bulk Order</v>
      </c>
    </row>
    <row r="9340" spans="1:16" ht="14.25" customHeight="1" x14ac:dyDescent="0.3">
      <c r="A9340" s="6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1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/>
      <c r="N9340" s="1" t="s">
        <v>28</v>
      </c>
      <c r="O9340" s="7">
        <f t="shared" si="292"/>
        <v>4364.1378000000004</v>
      </c>
      <c r="P9340" s="1" t="str">
        <f>IF(Table1[[#This Row],[quantity]]&gt;=6,"Bulk Order","-")</f>
        <v>Bulk Order</v>
      </c>
    </row>
    <row r="9341" spans="1:16" ht="14.25" customHeight="1" x14ac:dyDescent="0.3">
      <c r="A9341" s="6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1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/>
      <c r="N9341" s="1" t="s">
        <v>23</v>
      </c>
      <c r="O9341" s="7">
        <f t="shared" si="292"/>
        <v>1938.5827999999999</v>
      </c>
      <c r="P9341" s="1" t="str">
        <f>IF(Table1[[#This Row],[quantity]]&gt;=6,"Bulk Order","-")</f>
        <v>-</v>
      </c>
    </row>
    <row r="9342" spans="1:16" ht="14.25" customHeight="1" x14ac:dyDescent="0.3">
      <c r="A9342" s="6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1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/>
      <c r="N9342" s="1" t="s">
        <v>34</v>
      </c>
      <c r="O9342" s="7">
        <f t="shared" si="292"/>
        <v>844.79340000000002</v>
      </c>
      <c r="P9342" s="1" t="str">
        <f>IF(Table1[[#This Row],[quantity]]&gt;=6,"Bulk Order","-")</f>
        <v>-</v>
      </c>
    </row>
    <row r="9343" spans="1:16" ht="14.25" customHeight="1" x14ac:dyDescent="0.3">
      <c r="A9343" s="6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1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/>
      <c r="N9343" s="1" t="s">
        <v>39</v>
      </c>
      <c r="O9343" s="7">
        <f t="shared" si="292"/>
        <v>475.00419999999997</v>
      </c>
      <c r="P9343" s="1" t="str">
        <f>IF(Table1[[#This Row],[quantity]]&gt;=6,"Bulk Order","-")</f>
        <v>-</v>
      </c>
    </row>
    <row r="9344" spans="1:16" ht="14.25" customHeight="1" x14ac:dyDescent="0.3">
      <c r="A9344" s="6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1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/>
      <c r="N9344" s="1" t="s">
        <v>48</v>
      </c>
      <c r="O9344" s="7">
        <f t="shared" si="292"/>
        <v>2434.8384000000001</v>
      </c>
      <c r="P9344" s="1" t="str">
        <f>IF(Table1[[#This Row],[quantity]]&gt;=6,"Bulk Order","-")</f>
        <v>-</v>
      </c>
    </row>
    <row r="9345" spans="1:16" ht="14.25" customHeight="1" x14ac:dyDescent="0.3">
      <c r="A9345" s="6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1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/>
      <c r="N9345" s="1" t="s">
        <v>39</v>
      </c>
      <c r="O9345" s="7">
        <f t="shared" si="292"/>
        <v>3538.03</v>
      </c>
      <c r="P9345" s="1" t="str">
        <f>IF(Table1[[#This Row],[quantity]]&gt;=6,"Bulk Order","-")</f>
        <v>Bulk Order</v>
      </c>
    </row>
    <row r="9346" spans="1:16" ht="14.25" customHeight="1" x14ac:dyDescent="0.3">
      <c r="A9346" s="6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1"/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/>
      <c r="N9346" s="1" t="s">
        <v>23</v>
      </c>
      <c r="O9346" s="7">
        <f t="shared" si="292"/>
        <v>3239.0211999999997</v>
      </c>
      <c r="P9346" s="1" t="str">
        <f>IF(Table1[[#This Row],[quantity]]&gt;=6,"Bulk Order","-")</f>
        <v>-</v>
      </c>
    </row>
    <row r="9347" spans="1:16" ht="14.25" customHeight="1" x14ac:dyDescent="0.3">
      <c r="A9347" s="6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ref="F9347:F9410" si="293">D9347*E9347</f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/>
      <c r="N9347" s="1" t="s">
        <v>48</v>
      </c>
      <c r="O9347" s="7">
        <f t="shared" ref="O9347:O9410" si="294">D9347-F9347</f>
        <v>302.10599999999999</v>
      </c>
      <c r="P9347" s="1" t="str">
        <f>IF(Table1[[#This Row],[quantity]]&gt;=6,"Bulk Order","-")</f>
        <v>Bulk Order</v>
      </c>
    </row>
    <row r="9348" spans="1:16" ht="14.25" customHeight="1" x14ac:dyDescent="0.3">
      <c r="A9348" s="6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3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/>
      <c r="N9348" s="1" t="s">
        <v>28</v>
      </c>
      <c r="O9348" s="7">
        <f t="shared" si="294"/>
        <v>2849.364</v>
      </c>
      <c r="P9348" s="1" t="str">
        <f>IF(Table1[[#This Row],[quantity]]&gt;=6,"Bulk Order","-")</f>
        <v>Bulk Order</v>
      </c>
    </row>
    <row r="9349" spans="1:16" ht="14.25" customHeight="1" x14ac:dyDescent="0.3">
      <c r="A9349" s="6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3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/>
      <c r="N9349" s="1" t="s">
        <v>17</v>
      </c>
      <c r="O9349" s="7">
        <f t="shared" si="294"/>
        <v>4201.1640000000007</v>
      </c>
      <c r="P9349" s="1" t="str">
        <f>IF(Table1[[#This Row],[quantity]]&gt;=6,"Bulk Order","-")</f>
        <v>-</v>
      </c>
    </row>
    <row r="9350" spans="1:16" ht="14.25" customHeight="1" x14ac:dyDescent="0.3">
      <c r="A9350" s="6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3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/>
      <c r="N9350" s="1" t="s">
        <v>48</v>
      </c>
      <c r="O9350" s="7">
        <f t="shared" si="294"/>
        <v>4073.7150999999999</v>
      </c>
      <c r="P9350" s="1" t="str">
        <f>IF(Table1[[#This Row],[quantity]]&gt;=6,"Bulk Order","-")</f>
        <v>-</v>
      </c>
    </row>
    <row r="9351" spans="1:16" ht="14.25" customHeight="1" x14ac:dyDescent="0.3">
      <c r="A9351" s="6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3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/>
      <c r="N9351" s="1" t="s">
        <v>23</v>
      </c>
      <c r="O9351" s="7">
        <f t="shared" si="294"/>
        <v>121.828</v>
      </c>
      <c r="P9351" s="1" t="str">
        <f>IF(Table1[[#This Row],[quantity]]&gt;=6,"Bulk Order","-")</f>
        <v>-</v>
      </c>
    </row>
    <row r="9352" spans="1:16" ht="14.25" customHeight="1" x14ac:dyDescent="0.3">
      <c r="A9352" s="6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3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/>
      <c r="N9352" s="1" t="s">
        <v>23</v>
      </c>
      <c r="O9352" s="7">
        <f t="shared" si="294"/>
        <v>3585.9168</v>
      </c>
      <c r="P9352" s="1" t="str">
        <f>IF(Table1[[#This Row],[quantity]]&gt;=6,"Bulk Order","-")</f>
        <v>Bulk Order</v>
      </c>
    </row>
    <row r="9353" spans="1:16" ht="14.25" customHeight="1" x14ac:dyDescent="0.3">
      <c r="A9353" s="6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3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/>
      <c r="N9353" s="1" t="s">
        <v>39</v>
      </c>
      <c r="O9353" s="7">
        <f t="shared" si="294"/>
        <v>1757.5740000000001</v>
      </c>
      <c r="P9353" s="1" t="str">
        <f>IF(Table1[[#This Row],[quantity]]&gt;=6,"Bulk Order","-")</f>
        <v>Bulk Order</v>
      </c>
    </row>
    <row r="9354" spans="1:16" ht="14.25" customHeight="1" x14ac:dyDescent="0.3">
      <c r="A9354" s="6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3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/>
      <c r="N9354" s="1" t="s">
        <v>48</v>
      </c>
      <c r="O9354" s="7">
        <f t="shared" si="294"/>
        <v>2297.7781999999997</v>
      </c>
      <c r="P9354" s="1" t="str">
        <f>IF(Table1[[#This Row],[quantity]]&gt;=6,"Bulk Order","-")</f>
        <v>Bulk Order</v>
      </c>
    </row>
    <row r="9355" spans="1:16" ht="14.25" customHeight="1" x14ac:dyDescent="0.3">
      <c r="A9355" s="6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3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/>
      <c r="N9355" s="1" t="s">
        <v>48</v>
      </c>
      <c r="O9355" s="7">
        <f t="shared" si="294"/>
        <v>1535.4176000000002</v>
      </c>
      <c r="P9355" s="1" t="str">
        <f>IF(Table1[[#This Row],[quantity]]&gt;=6,"Bulk Order","-")</f>
        <v>-</v>
      </c>
    </row>
    <row r="9356" spans="1:16" ht="14.25" customHeight="1" x14ac:dyDescent="0.3">
      <c r="A9356" s="6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3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/>
      <c r="N9356" s="1" t="s">
        <v>39</v>
      </c>
      <c r="O9356" s="7">
        <f t="shared" si="294"/>
        <v>3066.0783999999999</v>
      </c>
      <c r="P9356" s="1" t="str">
        <f>IF(Table1[[#This Row],[quantity]]&gt;=6,"Bulk Order","-")</f>
        <v>-</v>
      </c>
    </row>
    <row r="9357" spans="1:16" ht="14.25" customHeight="1" x14ac:dyDescent="0.3">
      <c r="A9357" s="6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3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/>
      <c r="N9357" s="1" t="s">
        <v>48</v>
      </c>
      <c r="O9357" s="7">
        <f t="shared" si="294"/>
        <v>4699.2574000000004</v>
      </c>
      <c r="P9357" s="1" t="str">
        <f>IF(Table1[[#This Row],[quantity]]&gt;=6,"Bulk Order","-")</f>
        <v>Bulk Order</v>
      </c>
    </row>
    <row r="9358" spans="1:16" ht="14.25" customHeight="1" x14ac:dyDescent="0.3">
      <c r="A9358" s="6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3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/>
      <c r="N9358" s="1" t="s">
        <v>34</v>
      </c>
      <c r="O9358" s="7">
        <f t="shared" si="294"/>
        <v>2292.2496000000001</v>
      </c>
      <c r="P9358" s="1" t="str">
        <f>IF(Table1[[#This Row],[quantity]]&gt;=6,"Bulk Order","-")</f>
        <v>Bulk Order</v>
      </c>
    </row>
    <row r="9359" spans="1:16" ht="14.25" customHeight="1" x14ac:dyDescent="0.3">
      <c r="A9359" s="6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3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/>
      <c r="N9359" s="1" t="s">
        <v>17</v>
      </c>
      <c r="O9359" s="7">
        <f t="shared" si="294"/>
        <v>2361.4904999999999</v>
      </c>
      <c r="P9359" s="1" t="str">
        <f>IF(Table1[[#This Row],[quantity]]&gt;=6,"Bulk Order","-")</f>
        <v>-</v>
      </c>
    </row>
    <row r="9360" spans="1:16" ht="14.25" customHeight="1" x14ac:dyDescent="0.3">
      <c r="A9360" s="6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3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/>
      <c r="N9360" s="1" t="s">
        <v>28</v>
      </c>
      <c r="O9360" s="7">
        <f t="shared" si="294"/>
        <v>3108.3355999999999</v>
      </c>
      <c r="P9360" s="1" t="str">
        <f>IF(Table1[[#This Row],[quantity]]&gt;=6,"Bulk Order","-")</f>
        <v>Bulk Order</v>
      </c>
    </row>
    <row r="9361" spans="1:16" ht="14.25" customHeight="1" x14ac:dyDescent="0.3">
      <c r="A9361" s="6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3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/>
      <c r="N9361" s="1" t="s">
        <v>23</v>
      </c>
      <c r="O9361" s="7">
        <f t="shared" si="294"/>
        <v>1893.5315999999998</v>
      </c>
      <c r="P9361" s="1" t="str">
        <f>IF(Table1[[#This Row],[quantity]]&gt;=6,"Bulk Order","-")</f>
        <v>-</v>
      </c>
    </row>
    <row r="9362" spans="1:16" ht="14.25" customHeight="1" x14ac:dyDescent="0.3">
      <c r="A9362" s="6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3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/>
      <c r="N9362" s="1" t="s">
        <v>17</v>
      </c>
      <c r="O9362" s="7">
        <f t="shared" si="294"/>
        <v>1509.8975</v>
      </c>
      <c r="P9362" s="1" t="str">
        <f>IF(Table1[[#This Row],[quantity]]&gt;=6,"Bulk Order","-")</f>
        <v>Bulk Order</v>
      </c>
    </row>
    <row r="9363" spans="1:16" ht="14.25" customHeight="1" x14ac:dyDescent="0.3">
      <c r="A9363" s="6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3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/>
      <c r="N9363" s="1" t="s">
        <v>48</v>
      </c>
      <c r="O9363" s="7">
        <f t="shared" si="294"/>
        <v>1118.2836</v>
      </c>
      <c r="P9363" s="1" t="str">
        <f>IF(Table1[[#This Row],[quantity]]&gt;=6,"Bulk Order","-")</f>
        <v>-</v>
      </c>
    </row>
    <row r="9364" spans="1:16" ht="14.25" customHeight="1" x14ac:dyDescent="0.3">
      <c r="A9364" s="6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3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/>
      <c r="N9364" s="1" t="s">
        <v>48</v>
      </c>
      <c r="O9364" s="7">
        <f t="shared" si="294"/>
        <v>3864.3948</v>
      </c>
      <c r="P9364" s="1" t="str">
        <f>IF(Table1[[#This Row],[quantity]]&gt;=6,"Bulk Order","-")</f>
        <v>Bulk Order</v>
      </c>
    </row>
    <row r="9365" spans="1:16" ht="14.25" customHeight="1" x14ac:dyDescent="0.3">
      <c r="A9365" s="6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3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/>
      <c r="N9365" s="1" t="s">
        <v>17</v>
      </c>
      <c r="O9365" s="7">
        <f t="shared" si="294"/>
        <v>280.90139999999997</v>
      </c>
      <c r="P9365" s="1" t="str">
        <f>IF(Table1[[#This Row],[quantity]]&gt;=6,"Bulk Order","-")</f>
        <v>Bulk Order</v>
      </c>
    </row>
    <row r="9366" spans="1:16" ht="14.25" customHeight="1" x14ac:dyDescent="0.3">
      <c r="A9366" s="6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3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/>
      <c r="N9366" s="1" t="s">
        <v>23</v>
      </c>
      <c r="O9366" s="7">
        <f t="shared" si="294"/>
        <v>1986.5612000000001</v>
      </c>
      <c r="P9366" s="1" t="str">
        <f>IF(Table1[[#This Row],[quantity]]&gt;=6,"Bulk Order","-")</f>
        <v>-</v>
      </c>
    </row>
    <row r="9367" spans="1:16" ht="14.25" customHeight="1" x14ac:dyDescent="0.3">
      <c r="A9367" s="6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3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/>
      <c r="N9367" s="1" t="s">
        <v>23</v>
      </c>
      <c r="O9367" s="7">
        <f t="shared" si="294"/>
        <v>2289.1792</v>
      </c>
      <c r="P9367" s="1" t="str">
        <f>IF(Table1[[#This Row],[quantity]]&gt;=6,"Bulk Order","-")</f>
        <v>Bulk Order</v>
      </c>
    </row>
    <row r="9368" spans="1:16" ht="14.25" customHeight="1" x14ac:dyDescent="0.3">
      <c r="A9368" s="6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3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/>
      <c r="N9368" s="1" t="s">
        <v>17</v>
      </c>
      <c r="O9368" s="7">
        <f t="shared" si="294"/>
        <v>2363.6886999999997</v>
      </c>
      <c r="P9368" s="1" t="str">
        <f>IF(Table1[[#This Row],[quantity]]&gt;=6,"Bulk Order","-")</f>
        <v>Bulk Order</v>
      </c>
    </row>
    <row r="9369" spans="1:16" ht="14.25" customHeight="1" x14ac:dyDescent="0.3">
      <c r="A9369" s="6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3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/>
      <c r="N9369" s="1" t="s">
        <v>39</v>
      </c>
      <c r="O9369" s="7">
        <f t="shared" si="294"/>
        <v>2553.4487999999997</v>
      </c>
      <c r="P9369" s="1" t="str">
        <f>IF(Table1[[#This Row],[quantity]]&gt;=6,"Bulk Order","-")</f>
        <v>-</v>
      </c>
    </row>
    <row r="9370" spans="1:16" ht="14.25" customHeight="1" x14ac:dyDescent="0.3">
      <c r="A9370" s="6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3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/>
      <c r="N9370" s="1" t="s">
        <v>39</v>
      </c>
      <c r="O9370" s="7">
        <f t="shared" si="294"/>
        <v>2055.4105</v>
      </c>
      <c r="P9370" s="1" t="str">
        <f>IF(Table1[[#This Row],[quantity]]&gt;=6,"Bulk Order","-")</f>
        <v>Bulk Order</v>
      </c>
    </row>
    <row r="9371" spans="1:16" ht="14.25" customHeight="1" x14ac:dyDescent="0.3">
      <c r="A9371" s="6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3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/>
      <c r="N9371" s="1" t="s">
        <v>28</v>
      </c>
      <c r="O9371" s="7">
        <f t="shared" si="294"/>
        <v>554.39339999999993</v>
      </c>
      <c r="P9371" s="1" t="str">
        <f>IF(Table1[[#This Row],[quantity]]&gt;=6,"Bulk Order","-")</f>
        <v>-</v>
      </c>
    </row>
    <row r="9372" spans="1:16" ht="14.25" customHeight="1" x14ac:dyDescent="0.3">
      <c r="A9372" s="6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3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/>
      <c r="N9372" s="1" t="s">
        <v>17</v>
      </c>
      <c r="O9372" s="7">
        <f t="shared" si="294"/>
        <v>1197.3440000000001</v>
      </c>
      <c r="P9372" s="1" t="str">
        <f>IF(Table1[[#This Row],[quantity]]&gt;=6,"Bulk Order","-")</f>
        <v>-</v>
      </c>
    </row>
    <row r="9373" spans="1:16" ht="14.25" customHeight="1" x14ac:dyDescent="0.3">
      <c r="A9373" s="6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3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/>
      <c r="N9373" s="1" t="s">
        <v>34</v>
      </c>
      <c r="O9373" s="7">
        <f t="shared" si="294"/>
        <v>3721.7750000000001</v>
      </c>
      <c r="P9373" s="1" t="str">
        <f>IF(Table1[[#This Row],[quantity]]&gt;=6,"Bulk Order","-")</f>
        <v>-</v>
      </c>
    </row>
    <row r="9374" spans="1:16" ht="14.25" customHeight="1" x14ac:dyDescent="0.3">
      <c r="A9374" s="6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3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/>
      <c r="N9374" s="1" t="s">
        <v>17</v>
      </c>
      <c r="O9374" s="7">
        <f t="shared" si="294"/>
        <v>2683.4327999999996</v>
      </c>
      <c r="P9374" s="1" t="str">
        <f>IF(Table1[[#This Row],[quantity]]&gt;=6,"Bulk Order","-")</f>
        <v>Bulk Order</v>
      </c>
    </row>
    <row r="9375" spans="1:16" ht="14.25" customHeight="1" x14ac:dyDescent="0.3">
      <c r="A9375" s="6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3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/>
      <c r="N9375" s="1" t="s">
        <v>17</v>
      </c>
      <c r="O9375" s="7">
        <f t="shared" si="294"/>
        <v>1646.9807999999998</v>
      </c>
      <c r="P9375" s="1" t="str">
        <f>IF(Table1[[#This Row],[quantity]]&gt;=6,"Bulk Order","-")</f>
        <v>-</v>
      </c>
    </row>
    <row r="9376" spans="1:16" ht="14.25" customHeight="1" x14ac:dyDescent="0.3">
      <c r="A9376" s="6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3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/>
      <c r="N9376" s="1" t="s">
        <v>17</v>
      </c>
      <c r="O9376" s="7">
        <f t="shared" si="294"/>
        <v>770.74199999999996</v>
      </c>
      <c r="P9376" s="1" t="str">
        <f>IF(Table1[[#This Row],[quantity]]&gt;=6,"Bulk Order","-")</f>
        <v>Bulk Order</v>
      </c>
    </row>
    <row r="9377" spans="1:16" ht="14.25" customHeight="1" x14ac:dyDescent="0.3">
      <c r="A9377" s="6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3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/>
      <c r="N9377" s="1" t="s">
        <v>48</v>
      </c>
      <c r="O9377" s="7">
        <f t="shared" si="294"/>
        <v>1292.5886</v>
      </c>
      <c r="P9377" s="1" t="str">
        <f>IF(Table1[[#This Row],[quantity]]&gt;=6,"Bulk Order","-")</f>
        <v>-</v>
      </c>
    </row>
    <row r="9378" spans="1:16" ht="14.25" customHeight="1" x14ac:dyDescent="0.3">
      <c r="A9378" s="6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3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/>
      <c r="N9378" s="1" t="s">
        <v>17</v>
      </c>
      <c r="O9378" s="7">
        <f t="shared" si="294"/>
        <v>1489.9095000000002</v>
      </c>
      <c r="P9378" s="1" t="str">
        <f>IF(Table1[[#This Row],[quantity]]&gt;=6,"Bulk Order","-")</f>
        <v>-</v>
      </c>
    </row>
    <row r="9379" spans="1:16" ht="14.25" customHeight="1" x14ac:dyDescent="0.3">
      <c r="A9379" s="6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3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/>
      <c r="N9379" s="1" t="s">
        <v>17</v>
      </c>
      <c r="O9379" s="7">
        <f t="shared" si="294"/>
        <v>1800.0273999999999</v>
      </c>
      <c r="P9379" s="1" t="str">
        <f>IF(Table1[[#This Row],[quantity]]&gt;=6,"Bulk Order","-")</f>
        <v>-</v>
      </c>
    </row>
    <row r="9380" spans="1:16" ht="14.25" customHeight="1" x14ac:dyDescent="0.3">
      <c r="A9380" s="6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3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/>
      <c r="N9380" s="1" t="s">
        <v>23</v>
      </c>
      <c r="O9380" s="7">
        <f t="shared" si="294"/>
        <v>2645.4506999999999</v>
      </c>
      <c r="P9380" s="1" t="str">
        <f>IF(Table1[[#This Row],[quantity]]&gt;=6,"Bulk Order","-")</f>
        <v>Bulk Order</v>
      </c>
    </row>
    <row r="9381" spans="1:16" ht="14.25" customHeight="1" x14ac:dyDescent="0.3">
      <c r="A9381" s="6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3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/>
      <c r="N9381" s="1" t="s">
        <v>48</v>
      </c>
      <c r="O9381" s="7">
        <f t="shared" si="294"/>
        <v>3648.1100999999999</v>
      </c>
      <c r="P9381" s="1" t="str">
        <f>IF(Table1[[#This Row],[quantity]]&gt;=6,"Bulk Order","-")</f>
        <v>-</v>
      </c>
    </row>
    <row r="9382" spans="1:16" ht="14.25" customHeight="1" x14ac:dyDescent="0.3">
      <c r="A9382" s="6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3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/>
      <c r="N9382" s="1" t="s">
        <v>28</v>
      </c>
      <c r="O9382" s="7">
        <f t="shared" si="294"/>
        <v>3190.6054999999997</v>
      </c>
      <c r="P9382" s="1" t="str">
        <f>IF(Table1[[#This Row],[quantity]]&gt;=6,"Bulk Order","-")</f>
        <v>Bulk Order</v>
      </c>
    </row>
    <row r="9383" spans="1:16" ht="14.25" customHeight="1" x14ac:dyDescent="0.3">
      <c r="A9383" s="6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3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/>
      <c r="N9383" s="1" t="s">
        <v>48</v>
      </c>
      <c r="O9383" s="7">
        <f t="shared" si="294"/>
        <v>1212.7456</v>
      </c>
      <c r="P9383" s="1" t="str">
        <f>IF(Table1[[#This Row],[quantity]]&gt;=6,"Bulk Order","-")</f>
        <v>Bulk Order</v>
      </c>
    </row>
    <row r="9384" spans="1:16" ht="14.25" customHeight="1" x14ac:dyDescent="0.3">
      <c r="A9384" s="6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3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/>
      <c r="N9384" s="1" t="s">
        <v>23</v>
      </c>
      <c r="O9384" s="7">
        <f t="shared" si="294"/>
        <v>1913.5768</v>
      </c>
      <c r="P9384" s="1" t="str">
        <f>IF(Table1[[#This Row],[quantity]]&gt;=6,"Bulk Order","-")</f>
        <v>Bulk Order</v>
      </c>
    </row>
    <row r="9385" spans="1:16" ht="14.25" customHeight="1" x14ac:dyDescent="0.3">
      <c r="A9385" s="6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3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/>
      <c r="N9385" s="1" t="s">
        <v>28</v>
      </c>
      <c r="O9385" s="7">
        <f t="shared" si="294"/>
        <v>3203.4760000000006</v>
      </c>
      <c r="P9385" s="1" t="str">
        <f>IF(Table1[[#This Row],[quantity]]&gt;=6,"Bulk Order","-")</f>
        <v>-</v>
      </c>
    </row>
    <row r="9386" spans="1:16" ht="14.25" customHeight="1" x14ac:dyDescent="0.3">
      <c r="A9386" s="6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3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/>
      <c r="N9386" s="1" t="s">
        <v>34</v>
      </c>
      <c r="O9386" s="7">
        <f t="shared" si="294"/>
        <v>3139.5083999999997</v>
      </c>
      <c r="P9386" s="1" t="str">
        <f>IF(Table1[[#This Row],[quantity]]&gt;=6,"Bulk Order","-")</f>
        <v>Bulk Order</v>
      </c>
    </row>
    <row r="9387" spans="1:16" ht="14.25" customHeight="1" x14ac:dyDescent="0.3">
      <c r="A9387" s="6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3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/>
      <c r="N9387" s="1" t="s">
        <v>34</v>
      </c>
      <c r="O9387" s="7">
        <f t="shared" si="294"/>
        <v>906.29550000000006</v>
      </c>
      <c r="P9387" s="1" t="str">
        <f>IF(Table1[[#This Row],[quantity]]&gt;=6,"Bulk Order","-")</f>
        <v>Bulk Order</v>
      </c>
    </row>
    <row r="9388" spans="1:16" ht="14.25" customHeight="1" x14ac:dyDescent="0.3">
      <c r="A9388" s="6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3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/>
      <c r="N9388" s="1" t="s">
        <v>48</v>
      </c>
      <c r="O9388" s="7">
        <f t="shared" si="294"/>
        <v>1169.6466</v>
      </c>
      <c r="P9388" s="1" t="str">
        <f>IF(Table1[[#This Row],[quantity]]&gt;=6,"Bulk Order","-")</f>
        <v>-</v>
      </c>
    </row>
    <row r="9389" spans="1:16" ht="14.25" customHeight="1" x14ac:dyDescent="0.3">
      <c r="A9389" s="6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3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/>
      <c r="N9389" s="1" t="s">
        <v>23</v>
      </c>
      <c r="O9389" s="7">
        <f t="shared" si="294"/>
        <v>3817.2959999999998</v>
      </c>
      <c r="P9389" s="1" t="str">
        <f>IF(Table1[[#This Row],[quantity]]&gt;=6,"Bulk Order","-")</f>
        <v>Bulk Order</v>
      </c>
    </row>
    <row r="9390" spans="1:16" ht="14.25" customHeight="1" x14ac:dyDescent="0.3">
      <c r="A9390" s="6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3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/>
      <c r="N9390" s="1" t="s">
        <v>39</v>
      </c>
      <c r="O9390" s="7">
        <f t="shared" si="294"/>
        <v>547.09079999999994</v>
      </c>
      <c r="P9390" s="1" t="str">
        <f>IF(Table1[[#This Row],[quantity]]&gt;=6,"Bulk Order","-")</f>
        <v>Bulk Order</v>
      </c>
    </row>
    <row r="9391" spans="1:16" ht="14.25" customHeight="1" x14ac:dyDescent="0.3">
      <c r="A9391" s="6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3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/>
      <c r="N9391" s="1" t="s">
        <v>39</v>
      </c>
      <c r="O9391" s="7">
        <f t="shared" si="294"/>
        <v>3311.8425000000002</v>
      </c>
      <c r="P9391" s="1" t="str">
        <f>IF(Table1[[#This Row],[quantity]]&gt;=6,"Bulk Order","-")</f>
        <v>Bulk Order</v>
      </c>
    </row>
    <row r="9392" spans="1:16" ht="14.25" customHeight="1" x14ac:dyDescent="0.3">
      <c r="A9392" s="6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3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/>
      <c r="N9392" s="1" t="s">
        <v>23</v>
      </c>
      <c r="O9392" s="7">
        <f t="shared" si="294"/>
        <v>2088.7709</v>
      </c>
      <c r="P9392" s="1" t="str">
        <f>IF(Table1[[#This Row],[quantity]]&gt;=6,"Bulk Order","-")</f>
        <v>-</v>
      </c>
    </row>
    <row r="9393" spans="1:16" ht="14.25" customHeight="1" x14ac:dyDescent="0.3">
      <c r="A9393" s="6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3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/>
      <c r="N9393" s="1" t="s">
        <v>23</v>
      </c>
      <c r="O9393" s="7">
        <f t="shared" si="294"/>
        <v>542.93579999999997</v>
      </c>
      <c r="P9393" s="1" t="str">
        <f>IF(Table1[[#This Row],[quantity]]&gt;=6,"Bulk Order","-")</f>
        <v>Bulk Order</v>
      </c>
    </row>
    <row r="9394" spans="1:16" ht="14.25" customHeight="1" x14ac:dyDescent="0.3">
      <c r="A9394" s="6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3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/>
      <c r="N9394" s="1" t="s">
        <v>28</v>
      </c>
      <c r="O9394" s="7">
        <f t="shared" si="294"/>
        <v>3093.2039000000004</v>
      </c>
      <c r="P9394" s="1" t="str">
        <f>IF(Table1[[#This Row],[quantity]]&gt;=6,"Bulk Order","-")</f>
        <v>-</v>
      </c>
    </row>
    <row r="9395" spans="1:16" ht="14.25" customHeight="1" x14ac:dyDescent="0.3">
      <c r="A9395" s="6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3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/>
      <c r="N9395" s="1" t="s">
        <v>28</v>
      </c>
      <c r="O9395" s="7">
        <f t="shared" si="294"/>
        <v>446.60559999999998</v>
      </c>
      <c r="P9395" s="1" t="str">
        <f>IF(Table1[[#This Row],[quantity]]&gt;=6,"Bulk Order","-")</f>
        <v>-</v>
      </c>
    </row>
    <row r="9396" spans="1:16" ht="14.25" customHeight="1" x14ac:dyDescent="0.3">
      <c r="A9396" s="6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3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/>
      <c r="N9396" s="1" t="s">
        <v>34</v>
      </c>
      <c r="O9396" s="7">
        <f t="shared" si="294"/>
        <v>1559.7708</v>
      </c>
      <c r="P9396" s="1" t="str">
        <f>IF(Table1[[#This Row],[quantity]]&gt;=6,"Bulk Order","-")</f>
        <v>-</v>
      </c>
    </row>
    <row r="9397" spans="1:16" ht="14.25" customHeight="1" x14ac:dyDescent="0.3">
      <c r="A9397" s="6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3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/>
      <c r="N9397" s="1" t="s">
        <v>34</v>
      </c>
      <c r="O9397" s="7">
        <f t="shared" si="294"/>
        <v>1354.0296000000001</v>
      </c>
      <c r="P9397" s="1" t="str">
        <f>IF(Table1[[#This Row],[quantity]]&gt;=6,"Bulk Order","-")</f>
        <v>-</v>
      </c>
    </row>
    <row r="9398" spans="1:16" ht="14.25" customHeight="1" x14ac:dyDescent="0.3">
      <c r="A9398" s="6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3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/>
      <c r="N9398" s="1" t="s">
        <v>39</v>
      </c>
      <c r="O9398" s="7">
        <f t="shared" si="294"/>
        <v>1914.5775000000001</v>
      </c>
      <c r="P9398" s="1" t="str">
        <f>IF(Table1[[#This Row],[quantity]]&gt;=6,"Bulk Order","-")</f>
        <v>-</v>
      </c>
    </row>
    <row r="9399" spans="1:16" ht="14.25" customHeight="1" x14ac:dyDescent="0.3">
      <c r="A9399" s="6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3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/>
      <c r="N9399" s="1" t="s">
        <v>34</v>
      </c>
      <c r="O9399" s="7">
        <f t="shared" si="294"/>
        <v>2242.1405999999997</v>
      </c>
      <c r="P9399" s="1" t="str">
        <f>IF(Table1[[#This Row],[quantity]]&gt;=6,"Bulk Order","-")</f>
        <v>Bulk Order</v>
      </c>
    </row>
    <row r="9400" spans="1:16" ht="14.25" customHeight="1" x14ac:dyDescent="0.3">
      <c r="A9400" s="6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3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/>
      <c r="N9400" s="1" t="s">
        <v>48</v>
      </c>
      <c r="O9400" s="7">
        <f t="shared" si="294"/>
        <v>601.08750000000009</v>
      </c>
      <c r="P9400" s="1" t="str">
        <f>IF(Table1[[#This Row],[quantity]]&gt;=6,"Bulk Order","-")</f>
        <v>Bulk Order</v>
      </c>
    </row>
    <row r="9401" spans="1:16" ht="14.25" customHeight="1" x14ac:dyDescent="0.3">
      <c r="A9401" s="6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3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/>
      <c r="N9401" s="1" t="s">
        <v>48</v>
      </c>
      <c r="O9401" s="7">
        <f t="shared" si="294"/>
        <v>3466.9630000000002</v>
      </c>
      <c r="P9401" s="1" t="str">
        <f>IF(Table1[[#This Row],[quantity]]&gt;=6,"Bulk Order","-")</f>
        <v>-</v>
      </c>
    </row>
    <row r="9402" spans="1:16" ht="14.25" customHeight="1" x14ac:dyDescent="0.3">
      <c r="A9402" s="6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3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/>
      <c r="N9402" s="1" t="s">
        <v>34</v>
      </c>
      <c r="O9402" s="7">
        <f t="shared" si="294"/>
        <v>108.28</v>
      </c>
      <c r="P9402" s="1" t="str">
        <f>IF(Table1[[#This Row],[quantity]]&gt;=6,"Bulk Order","-")</f>
        <v>Bulk Order</v>
      </c>
    </row>
    <row r="9403" spans="1:16" ht="14.25" customHeight="1" x14ac:dyDescent="0.3">
      <c r="A9403" s="6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3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/>
      <c r="N9403" s="1" t="s">
        <v>28</v>
      </c>
      <c r="O9403" s="7">
        <f t="shared" si="294"/>
        <v>1780.2113999999999</v>
      </c>
      <c r="P9403" s="1" t="str">
        <f>IF(Table1[[#This Row],[quantity]]&gt;=6,"Bulk Order","-")</f>
        <v>Bulk Order</v>
      </c>
    </row>
    <row r="9404" spans="1:16" ht="14.25" customHeight="1" x14ac:dyDescent="0.3">
      <c r="A9404" s="6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3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/>
      <c r="N9404" s="1" t="s">
        <v>17</v>
      </c>
      <c r="O9404" s="7">
        <f t="shared" si="294"/>
        <v>2395.3656999999998</v>
      </c>
      <c r="P9404" s="1" t="str">
        <f>IF(Table1[[#This Row],[quantity]]&gt;=6,"Bulk Order","-")</f>
        <v>-</v>
      </c>
    </row>
    <row r="9405" spans="1:16" ht="14.25" customHeight="1" x14ac:dyDescent="0.3">
      <c r="A9405" s="6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3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/>
      <c r="N9405" s="1" t="s">
        <v>23</v>
      </c>
      <c r="O9405" s="7">
        <f t="shared" si="294"/>
        <v>2367.5475000000001</v>
      </c>
      <c r="P9405" s="1" t="str">
        <f>IF(Table1[[#This Row],[quantity]]&gt;=6,"Bulk Order","-")</f>
        <v>-</v>
      </c>
    </row>
    <row r="9406" spans="1:16" ht="14.25" customHeight="1" x14ac:dyDescent="0.3">
      <c r="A9406" s="6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3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/>
      <c r="N9406" s="1" t="s">
        <v>48</v>
      </c>
      <c r="O9406" s="7">
        <f t="shared" si="294"/>
        <v>802.95389999999998</v>
      </c>
      <c r="P9406" s="1" t="str">
        <f>IF(Table1[[#This Row],[quantity]]&gt;=6,"Bulk Order","-")</f>
        <v>-</v>
      </c>
    </row>
    <row r="9407" spans="1:16" ht="14.25" customHeight="1" x14ac:dyDescent="0.3">
      <c r="A9407" s="6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3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/>
      <c r="N9407" s="1" t="s">
        <v>48</v>
      </c>
      <c r="O9407" s="7">
        <f t="shared" si="294"/>
        <v>99.361000000000004</v>
      </c>
      <c r="P9407" s="1" t="str">
        <f>IF(Table1[[#This Row],[quantity]]&gt;=6,"Bulk Order","-")</f>
        <v>Bulk Order</v>
      </c>
    </row>
    <row r="9408" spans="1:16" ht="14.25" customHeight="1" x14ac:dyDescent="0.3">
      <c r="A9408" s="6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3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/>
      <c r="N9408" s="1" t="s">
        <v>34</v>
      </c>
      <c r="O9408" s="7">
        <f t="shared" si="294"/>
        <v>1490.1376</v>
      </c>
      <c r="P9408" s="1" t="str">
        <f>IF(Table1[[#This Row],[quantity]]&gt;=6,"Bulk Order","-")</f>
        <v>-</v>
      </c>
    </row>
    <row r="9409" spans="1:16" ht="14.25" customHeight="1" x14ac:dyDescent="0.3">
      <c r="A9409" s="6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3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/>
      <c r="N9409" s="1" t="s">
        <v>39</v>
      </c>
      <c r="O9409" s="7">
        <f t="shared" si="294"/>
        <v>247.43949999999998</v>
      </c>
      <c r="P9409" s="1" t="str">
        <f>IF(Table1[[#This Row],[quantity]]&gt;=6,"Bulk Order","-")</f>
        <v>Bulk Order</v>
      </c>
    </row>
    <row r="9410" spans="1:16" ht="14.25" customHeight="1" x14ac:dyDescent="0.3">
      <c r="A9410" s="6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3"/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/>
      <c r="N9410" s="1" t="s">
        <v>48</v>
      </c>
      <c r="O9410" s="7">
        <f t="shared" si="294"/>
        <v>2325.31</v>
      </c>
      <c r="P9410" s="1" t="str">
        <f>IF(Table1[[#This Row],[quantity]]&gt;=6,"Bulk Order","-")</f>
        <v>-</v>
      </c>
    </row>
    <row r="9411" spans="1:16" ht="14.25" customHeight="1" x14ac:dyDescent="0.3">
      <c r="A9411" s="6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ref="F9411:F9474" si="295">D9411*E9411</f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/>
      <c r="N9411" s="1" t="s">
        <v>23</v>
      </c>
      <c r="O9411" s="7">
        <f t="shared" ref="O9411:O9474" si="296">D9411-F9411</f>
        <v>732.23919999999998</v>
      </c>
      <c r="P9411" s="1" t="str">
        <f>IF(Table1[[#This Row],[quantity]]&gt;=6,"Bulk Order","-")</f>
        <v>-</v>
      </c>
    </row>
    <row r="9412" spans="1:16" ht="14.25" customHeight="1" x14ac:dyDescent="0.3">
      <c r="A9412" s="6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5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/>
      <c r="N9412" s="1" t="s">
        <v>28</v>
      </c>
      <c r="O9412" s="7">
        <f t="shared" si="296"/>
        <v>2118.1307999999999</v>
      </c>
      <c r="P9412" s="1" t="str">
        <f>IF(Table1[[#This Row],[quantity]]&gt;=6,"Bulk Order","-")</f>
        <v>-</v>
      </c>
    </row>
    <row r="9413" spans="1:16" ht="14.25" customHeight="1" x14ac:dyDescent="0.3">
      <c r="A9413" s="6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5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/>
      <c r="N9413" s="1" t="s">
        <v>39</v>
      </c>
      <c r="O9413" s="7">
        <f t="shared" si="296"/>
        <v>1291.4279999999999</v>
      </c>
      <c r="P9413" s="1" t="str">
        <f>IF(Table1[[#This Row],[quantity]]&gt;=6,"Bulk Order","-")</f>
        <v>Bulk Order</v>
      </c>
    </row>
    <row r="9414" spans="1:16" ht="14.25" customHeight="1" x14ac:dyDescent="0.3">
      <c r="A9414" s="6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5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/>
      <c r="N9414" s="1" t="s">
        <v>23</v>
      </c>
      <c r="O9414" s="7">
        <f t="shared" si="296"/>
        <v>2640.4976000000001</v>
      </c>
      <c r="P9414" s="1" t="str">
        <f>IF(Table1[[#This Row],[quantity]]&gt;=6,"Bulk Order","-")</f>
        <v>Bulk Order</v>
      </c>
    </row>
    <row r="9415" spans="1:16" ht="14.25" customHeight="1" x14ac:dyDescent="0.3">
      <c r="A9415" s="6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5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/>
      <c r="N9415" s="1" t="s">
        <v>17</v>
      </c>
      <c r="O9415" s="7">
        <f t="shared" si="296"/>
        <v>3501.6248999999998</v>
      </c>
      <c r="P9415" s="1" t="str">
        <f>IF(Table1[[#This Row],[quantity]]&gt;=6,"Bulk Order","-")</f>
        <v>Bulk Order</v>
      </c>
    </row>
    <row r="9416" spans="1:16" ht="14.25" customHeight="1" x14ac:dyDescent="0.3">
      <c r="A9416" s="6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5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/>
      <c r="N9416" s="1" t="s">
        <v>28</v>
      </c>
      <c r="O9416" s="7">
        <f t="shared" si="296"/>
        <v>1617.0651000000003</v>
      </c>
      <c r="P9416" s="1" t="str">
        <f>IF(Table1[[#This Row],[quantity]]&gt;=6,"Bulk Order","-")</f>
        <v>-</v>
      </c>
    </row>
    <row r="9417" spans="1:16" ht="14.25" customHeight="1" x14ac:dyDescent="0.3">
      <c r="A9417" s="6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5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/>
      <c r="N9417" s="1" t="s">
        <v>23</v>
      </c>
      <c r="O9417" s="7">
        <f t="shared" si="296"/>
        <v>142.49970000000002</v>
      </c>
      <c r="P9417" s="1" t="str">
        <f>IF(Table1[[#This Row],[quantity]]&gt;=6,"Bulk Order","-")</f>
        <v>-</v>
      </c>
    </row>
    <row r="9418" spans="1:16" ht="14.25" customHeight="1" x14ac:dyDescent="0.3">
      <c r="A9418" s="6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5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/>
      <c r="N9418" s="1" t="s">
        <v>34</v>
      </c>
      <c r="O9418" s="7">
        <f t="shared" si="296"/>
        <v>2520.9859999999999</v>
      </c>
      <c r="P9418" s="1" t="str">
        <f>IF(Table1[[#This Row],[quantity]]&gt;=6,"Bulk Order","-")</f>
        <v>Bulk Order</v>
      </c>
    </row>
    <row r="9419" spans="1:16" ht="14.25" customHeight="1" x14ac:dyDescent="0.3">
      <c r="A9419" s="6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5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/>
      <c r="N9419" s="1" t="s">
        <v>23</v>
      </c>
      <c r="O9419" s="7">
        <f t="shared" si="296"/>
        <v>392.06700000000001</v>
      </c>
      <c r="P9419" s="1" t="str">
        <f>IF(Table1[[#This Row],[quantity]]&gt;=6,"Bulk Order","-")</f>
        <v>-</v>
      </c>
    </row>
    <row r="9420" spans="1:16" ht="14.25" customHeight="1" x14ac:dyDescent="0.3">
      <c r="A9420" s="6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5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/>
      <c r="N9420" s="1" t="s">
        <v>23</v>
      </c>
      <c r="O9420" s="7">
        <f t="shared" si="296"/>
        <v>1751.5494000000001</v>
      </c>
      <c r="P9420" s="1" t="str">
        <f>IF(Table1[[#This Row],[quantity]]&gt;=6,"Bulk Order","-")</f>
        <v>-</v>
      </c>
    </row>
    <row r="9421" spans="1:16" ht="14.25" customHeight="1" x14ac:dyDescent="0.3">
      <c r="A9421" s="6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5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/>
      <c r="N9421" s="1" t="s">
        <v>23</v>
      </c>
      <c r="O9421" s="7">
        <f t="shared" si="296"/>
        <v>2341.3440000000001</v>
      </c>
      <c r="P9421" s="1" t="str">
        <f>IF(Table1[[#This Row],[quantity]]&gt;=6,"Bulk Order","-")</f>
        <v>-</v>
      </c>
    </row>
    <row r="9422" spans="1:16" ht="14.25" customHeight="1" x14ac:dyDescent="0.3">
      <c r="A9422" s="6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5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/>
      <c r="N9422" s="1" t="s">
        <v>39</v>
      </c>
      <c r="O9422" s="7">
        <f t="shared" si="296"/>
        <v>995.07060000000001</v>
      </c>
      <c r="P9422" s="1" t="str">
        <f>IF(Table1[[#This Row],[quantity]]&gt;=6,"Bulk Order","-")</f>
        <v>Bulk Order</v>
      </c>
    </row>
    <row r="9423" spans="1:16" ht="14.25" customHeight="1" x14ac:dyDescent="0.3">
      <c r="A9423" s="6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5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/>
      <c r="N9423" s="1" t="s">
        <v>23</v>
      </c>
      <c r="O9423" s="7">
        <f t="shared" si="296"/>
        <v>1794.4836</v>
      </c>
      <c r="P9423" s="1" t="str">
        <f>IF(Table1[[#This Row],[quantity]]&gt;=6,"Bulk Order","-")</f>
        <v>-</v>
      </c>
    </row>
    <row r="9424" spans="1:16" ht="14.25" customHeight="1" x14ac:dyDescent="0.3">
      <c r="A9424" s="6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5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/>
      <c r="N9424" s="1" t="s">
        <v>48</v>
      </c>
      <c r="O9424" s="7">
        <f t="shared" si="296"/>
        <v>131.0925</v>
      </c>
      <c r="P9424" s="1" t="str">
        <f>IF(Table1[[#This Row],[quantity]]&gt;=6,"Bulk Order","-")</f>
        <v>-</v>
      </c>
    </row>
    <row r="9425" spans="1:16" ht="14.25" customHeight="1" x14ac:dyDescent="0.3">
      <c r="A9425" s="6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5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/>
      <c r="N9425" s="1" t="s">
        <v>28</v>
      </c>
      <c r="O9425" s="7">
        <f t="shared" si="296"/>
        <v>3675.4808999999996</v>
      </c>
      <c r="P9425" s="1" t="str">
        <f>IF(Table1[[#This Row],[quantity]]&gt;=6,"Bulk Order","-")</f>
        <v>Bulk Order</v>
      </c>
    </row>
    <row r="9426" spans="1:16" ht="14.25" customHeight="1" x14ac:dyDescent="0.3">
      <c r="A9426" s="6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5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/>
      <c r="N9426" s="1" t="s">
        <v>48</v>
      </c>
      <c r="O9426" s="7">
        <f t="shared" si="296"/>
        <v>2163.0478000000003</v>
      </c>
      <c r="P9426" s="1" t="str">
        <f>IF(Table1[[#This Row],[quantity]]&gt;=6,"Bulk Order","-")</f>
        <v>Bulk Order</v>
      </c>
    </row>
    <row r="9427" spans="1:16" ht="14.25" customHeight="1" x14ac:dyDescent="0.3">
      <c r="A9427" s="6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5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/>
      <c r="N9427" s="1" t="s">
        <v>34</v>
      </c>
      <c r="O9427" s="7">
        <f t="shared" si="296"/>
        <v>703.26599999999996</v>
      </c>
      <c r="P9427" s="1" t="str">
        <f>IF(Table1[[#This Row],[quantity]]&gt;=6,"Bulk Order","-")</f>
        <v>-</v>
      </c>
    </row>
    <row r="9428" spans="1:16" ht="14.25" customHeight="1" x14ac:dyDescent="0.3">
      <c r="A9428" s="6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5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/>
      <c r="N9428" s="1" t="s">
        <v>28</v>
      </c>
      <c r="O9428" s="7">
        <f t="shared" si="296"/>
        <v>1187.1449</v>
      </c>
      <c r="P9428" s="1" t="str">
        <f>IF(Table1[[#This Row],[quantity]]&gt;=6,"Bulk Order","-")</f>
        <v>-</v>
      </c>
    </row>
    <row r="9429" spans="1:16" ht="14.25" customHeight="1" x14ac:dyDescent="0.3">
      <c r="A9429" s="6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5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/>
      <c r="N9429" s="1" t="s">
        <v>34</v>
      </c>
      <c r="O9429" s="7">
        <f t="shared" si="296"/>
        <v>2560.1464999999998</v>
      </c>
      <c r="P9429" s="1" t="str">
        <f>IF(Table1[[#This Row],[quantity]]&gt;=6,"Bulk Order","-")</f>
        <v>-</v>
      </c>
    </row>
    <row r="9430" spans="1:16" ht="14.25" customHeight="1" x14ac:dyDescent="0.3">
      <c r="A9430" s="6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5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/>
      <c r="N9430" s="1" t="s">
        <v>23</v>
      </c>
      <c r="O9430" s="7">
        <f t="shared" si="296"/>
        <v>1075.9000000000001</v>
      </c>
      <c r="P9430" s="1" t="str">
        <f>IF(Table1[[#This Row],[quantity]]&gt;=6,"Bulk Order","-")</f>
        <v>Bulk Order</v>
      </c>
    </row>
    <row r="9431" spans="1:16" ht="14.25" customHeight="1" x14ac:dyDescent="0.3">
      <c r="A9431" s="6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5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/>
      <c r="N9431" s="1" t="s">
        <v>28</v>
      </c>
      <c r="O9431" s="7">
        <f t="shared" si="296"/>
        <v>537.49800000000005</v>
      </c>
      <c r="P9431" s="1" t="str">
        <f>IF(Table1[[#This Row],[quantity]]&gt;=6,"Bulk Order","-")</f>
        <v>Bulk Order</v>
      </c>
    </row>
    <row r="9432" spans="1:16" ht="14.25" customHeight="1" x14ac:dyDescent="0.3">
      <c r="A9432" s="6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5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/>
      <c r="N9432" s="1" t="s">
        <v>28</v>
      </c>
      <c r="O9432" s="7">
        <f t="shared" si="296"/>
        <v>1531.5944</v>
      </c>
      <c r="P9432" s="1" t="str">
        <f>IF(Table1[[#This Row],[quantity]]&gt;=6,"Bulk Order","-")</f>
        <v>-</v>
      </c>
    </row>
    <row r="9433" spans="1:16" ht="14.25" customHeight="1" x14ac:dyDescent="0.3">
      <c r="A9433" s="6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5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/>
      <c r="N9433" s="1" t="s">
        <v>48</v>
      </c>
      <c r="O9433" s="7">
        <f t="shared" si="296"/>
        <v>1859.1948</v>
      </c>
      <c r="P9433" s="1" t="str">
        <f>IF(Table1[[#This Row],[quantity]]&gt;=6,"Bulk Order","-")</f>
        <v>-</v>
      </c>
    </row>
    <row r="9434" spans="1:16" ht="14.25" customHeight="1" x14ac:dyDescent="0.3">
      <c r="A9434" s="6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5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/>
      <c r="N9434" s="1" t="s">
        <v>23</v>
      </c>
      <c r="O9434" s="7">
        <f t="shared" si="296"/>
        <v>986.46230000000003</v>
      </c>
      <c r="P9434" s="1" t="str">
        <f>IF(Table1[[#This Row],[quantity]]&gt;=6,"Bulk Order","-")</f>
        <v>Bulk Order</v>
      </c>
    </row>
    <row r="9435" spans="1:16" ht="14.25" customHeight="1" x14ac:dyDescent="0.3">
      <c r="A9435" s="6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5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/>
      <c r="N9435" s="1" t="s">
        <v>48</v>
      </c>
      <c r="O9435" s="7">
        <f t="shared" si="296"/>
        <v>599.14479999999992</v>
      </c>
      <c r="P9435" s="1" t="str">
        <f>IF(Table1[[#This Row],[quantity]]&gt;=6,"Bulk Order","-")</f>
        <v>Bulk Order</v>
      </c>
    </row>
    <row r="9436" spans="1:16" ht="14.25" customHeight="1" x14ac:dyDescent="0.3">
      <c r="A9436" s="6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5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/>
      <c r="N9436" s="1" t="s">
        <v>48</v>
      </c>
      <c r="O9436" s="7">
        <f t="shared" si="296"/>
        <v>2457.2143000000005</v>
      </c>
      <c r="P9436" s="1" t="str">
        <f>IF(Table1[[#This Row],[quantity]]&gt;=6,"Bulk Order","-")</f>
        <v>Bulk Order</v>
      </c>
    </row>
    <row r="9437" spans="1:16" ht="14.25" customHeight="1" x14ac:dyDescent="0.3">
      <c r="A9437" s="6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5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/>
      <c r="N9437" s="1" t="s">
        <v>28</v>
      </c>
      <c r="O9437" s="7">
        <f t="shared" si="296"/>
        <v>1084.3713</v>
      </c>
      <c r="P9437" s="1" t="str">
        <f>IF(Table1[[#This Row],[quantity]]&gt;=6,"Bulk Order","-")</f>
        <v>-</v>
      </c>
    </row>
    <row r="9438" spans="1:16" ht="14.25" customHeight="1" x14ac:dyDescent="0.3">
      <c r="A9438" s="6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5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/>
      <c r="N9438" s="1" t="s">
        <v>48</v>
      </c>
      <c r="O9438" s="7">
        <f t="shared" si="296"/>
        <v>1933.4645999999998</v>
      </c>
      <c r="P9438" s="1" t="str">
        <f>IF(Table1[[#This Row],[quantity]]&gt;=6,"Bulk Order","-")</f>
        <v>-</v>
      </c>
    </row>
    <row r="9439" spans="1:16" ht="14.25" customHeight="1" x14ac:dyDescent="0.3">
      <c r="A9439" s="6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5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/>
      <c r="N9439" s="1" t="s">
        <v>28</v>
      </c>
      <c r="O9439" s="7">
        <f t="shared" si="296"/>
        <v>2092.5479999999998</v>
      </c>
      <c r="P9439" s="1" t="str">
        <f>IF(Table1[[#This Row],[quantity]]&gt;=6,"Bulk Order","-")</f>
        <v>Bulk Order</v>
      </c>
    </row>
    <row r="9440" spans="1:16" ht="14.25" customHeight="1" x14ac:dyDescent="0.3">
      <c r="A9440" s="6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5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/>
      <c r="N9440" s="1" t="s">
        <v>28</v>
      </c>
      <c r="O9440" s="7">
        <f t="shared" si="296"/>
        <v>1389.0828000000001</v>
      </c>
      <c r="P9440" s="1" t="str">
        <f>IF(Table1[[#This Row],[quantity]]&gt;=6,"Bulk Order","-")</f>
        <v>-</v>
      </c>
    </row>
    <row r="9441" spans="1:16" ht="14.25" customHeight="1" x14ac:dyDescent="0.3">
      <c r="A9441" s="6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5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/>
      <c r="N9441" s="1" t="s">
        <v>39</v>
      </c>
      <c r="O9441" s="7">
        <f t="shared" si="296"/>
        <v>3245.5368000000003</v>
      </c>
      <c r="P9441" s="1" t="str">
        <f>IF(Table1[[#This Row],[quantity]]&gt;=6,"Bulk Order","-")</f>
        <v>-</v>
      </c>
    </row>
    <row r="9442" spans="1:16" ht="14.25" customHeight="1" x14ac:dyDescent="0.3">
      <c r="A9442" s="6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5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/>
      <c r="N9442" s="1" t="s">
        <v>48</v>
      </c>
      <c r="O9442" s="7">
        <f t="shared" si="296"/>
        <v>1505.6512</v>
      </c>
      <c r="P9442" s="1" t="str">
        <f>IF(Table1[[#This Row],[quantity]]&gt;=6,"Bulk Order","-")</f>
        <v>-</v>
      </c>
    </row>
    <row r="9443" spans="1:16" ht="14.25" customHeight="1" x14ac:dyDescent="0.3">
      <c r="A9443" s="6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5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/>
      <c r="N9443" s="1" t="s">
        <v>34</v>
      </c>
      <c r="O9443" s="7">
        <f t="shared" si="296"/>
        <v>1592.327</v>
      </c>
      <c r="P9443" s="1" t="str">
        <f>IF(Table1[[#This Row],[quantity]]&gt;=6,"Bulk Order","-")</f>
        <v>Bulk Order</v>
      </c>
    </row>
    <row r="9444" spans="1:16" ht="14.25" customHeight="1" x14ac:dyDescent="0.3">
      <c r="A9444" s="6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5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/>
      <c r="N9444" s="1" t="s">
        <v>17</v>
      </c>
      <c r="O9444" s="7">
        <f t="shared" si="296"/>
        <v>1616.6628000000001</v>
      </c>
      <c r="P9444" s="1" t="str">
        <f>IF(Table1[[#This Row],[quantity]]&gt;=6,"Bulk Order","-")</f>
        <v>-</v>
      </c>
    </row>
    <row r="9445" spans="1:16" ht="14.25" customHeight="1" x14ac:dyDescent="0.3">
      <c r="A9445" s="6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5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/>
      <c r="N9445" s="1" t="s">
        <v>48</v>
      </c>
      <c r="O9445" s="7">
        <f t="shared" si="296"/>
        <v>2483.0039999999999</v>
      </c>
      <c r="P9445" s="1" t="str">
        <f>IF(Table1[[#This Row],[quantity]]&gt;=6,"Bulk Order","-")</f>
        <v>Bulk Order</v>
      </c>
    </row>
    <row r="9446" spans="1:16" ht="14.25" customHeight="1" x14ac:dyDescent="0.3">
      <c r="A9446" s="6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5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/>
      <c r="N9446" s="1" t="s">
        <v>23</v>
      </c>
      <c r="O9446" s="7">
        <f t="shared" si="296"/>
        <v>1757.48</v>
      </c>
      <c r="P9446" s="1" t="str">
        <f>IF(Table1[[#This Row],[quantity]]&gt;=6,"Bulk Order","-")</f>
        <v>-</v>
      </c>
    </row>
    <row r="9447" spans="1:16" ht="14.25" customHeight="1" x14ac:dyDescent="0.3">
      <c r="A9447" s="6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5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/>
      <c r="N9447" s="1" t="s">
        <v>23</v>
      </c>
      <c r="O9447" s="7">
        <f t="shared" si="296"/>
        <v>823.10899999999992</v>
      </c>
      <c r="P9447" s="1" t="str">
        <f>IF(Table1[[#This Row],[quantity]]&gt;=6,"Bulk Order","-")</f>
        <v>-</v>
      </c>
    </row>
    <row r="9448" spans="1:16" ht="14.25" customHeight="1" x14ac:dyDescent="0.3">
      <c r="A9448" s="6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5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/>
      <c r="N9448" s="1" t="s">
        <v>28</v>
      </c>
      <c r="O9448" s="7">
        <f t="shared" si="296"/>
        <v>384.21879999999999</v>
      </c>
      <c r="P9448" s="1" t="str">
        <f>IF(Table1[[#This Row],[quantity]]&gt;=6,"Bulk Order","-")</f>
        <v>-</v>
      </c>
    </row>
    <row r="9449" spans="1:16" ht="14.25" customHeight="1" x14ac:dyDescent="0.3">
      <c r="A9449" s="6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5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/>
      <c r="N9449" s="1" t="s">
        <v>23</v>
      </c>
      <c r="O9449" s="7">
        <f t="shared" si="296"/>
        <v>91.075900000000004</v>
      </c>
      <c r="P9449" s="1" t="str">
        <f>IF(Table1[[#This Row],[quantity]]&gt;=6,"Bulk Order","-")</f>
        <v>Bulk Order</v>
      </c>
    </row>
    <row r="9450" spans="1:16" ht="14.25" customHeight="1" x14ac:dyDescent="0.3">
      <c r="A9450" s="6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5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/>
      <c r="N9450" s="1" t="s">
        <v>34</v>
      </c>
      <c r="O9450" s="7">
        <f t="shared" si="296"/>
        <v>3761.2694999999994</v>
      </c>
      <c r="P9450" s="1" t="str">
        <f>IF(Table1[[#This Row],[quantity]]&gt;=6,"Bulk Order","-")</f>
        <v>Bulk Order</v>
      </c>
    </row>
    <row r="9451" spans="1:16" ht="14.25" customHeight="1" x14ac:dyDescent="0.3">
      <c r="A9451" s="6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5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/>
      <c r="N9451" s="1" t="s">
        <v>28</v>
      </c>
      <c r="O9451" s="7">
        <f t="shared" si="296"/>
        <v>4197.5425999999998</v>
      </c>
      <c r="P9451" s="1" t="str">
        <f>IF(Table1[[#This Row],[quantity]]&gt;=6,"Bulk Order","-")</f>
        <v>Bulk Order</v>
      </c>
    </row>
    <row r="9452" spans="1:16" ht="14.25" customHeight="1" x14ac:dyDescent="0.3">
      <c r="A9452" s="6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5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/>
      <c r="N9452" s="1" t="s">
        <v>23</v>
      </c>
      <c r="O9452" s="7">
        <f t="shared" si="296"/>
        <v>336.68999999999994</v>
      </c>
      <c r="P9452" s="1" t="str">
        <f>IF(Table1[[#This Row],[quantity]]&gt;=6,"Bulk Order","-")</f>
        <v>Bulk Order</v>
      </c>
    </row>
    <row r="9453" spans="1:16" ht="14.25" customHeight="1" x14ac:dyDescent="0.3">
      <c r="A9453" s="6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5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/>
      <c r="N9453" s="1" t="s">
        <v>39</v>
      </c>
      <c r="O9453" s="7">
        <f t="shared" si="296"/>
        <v>1840.0544</v>
      </c>
      <c r="P9453" s="1" t="str">
        <f>IF(Table1[[#This Row],[quantity]]&gt;=6,"Bulk Order","-")</f>
        <v>-</v>
      </c>
    </row>
    <row r="9454" spans="1:16" ht="14.25" customHeight="1" x14ac:dyDescent="0.3">
      <c r="A9454" s="6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5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/>
      <c r="N9454" s="1" t="s">
        <v>34</v>
      </c>
      <c r="O9454" s="7">
        <f t="shared" si="296"/>
        <v>488.83560000000006</v>
      </c>
      <c r="P9454" s="1" t="str">
        <f>IF(Table1[[#This Row],[quantity]]&gt;=6,"Bulk Order","-")</f>
        <v>-</v>
      </c>
    </row>
    <row r="9455" spans="1:16" ht="14.25" customHeight="1" x14ac:dyDescent="0.3">
      <c r="A9455" s="6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5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/>
      <c r="N9455" s="1" t="s">
        <v>23</v>
      </c>
      <c r="O9455" s="7">
        <f t="shared" si="296"/>
        <v>3324.2089999999998</v>
      </c>
      <c r="P9455" s="1" t="str">
        <f>IF(Table1[[#This Row],[quantity]]&gt;=6,"Bulk Order","-")</f>
        <v>Bulk Order</v>
      </c>
    </row>
    <row r="9456" spans="1:16" ht="14.25" customHeight="1" x14ac:dyDescent="0.3">
      <c r="A9456" s="6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5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/>
      <c r="N9456" s="1" t="s">
        <v>34</v>
      </c>
      <c r="O9456" s="7">
        <f t="shared" si="296"/>
        <v>916.63599999999997</v>
      </c>
      <c r="P9456" s="1" t="str">
        <f>IF(Table1[[#This Row],[quantity]]&gt;=6,"Bulk Order","-")</f>
        <v>-</v>
      </c>
    </row>
    <row r="9457" spans="1:16" ht="14.25" customHeight="1" x14ac:dyDescent="0.3">
      <c r="A9457" s="6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5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/>
      <c r="N9457" s="1" t="s">
        <v>39</v>
      </c>
      <c r="O9457" s="7">
        <f t="shared" si="296"/>
        <v>2072.0367000000001</v>
      </c>
      <c r="P9457" s="1" t="str">
        <f>IF(Table1[[#This Row],[quantity]]&gt;=6,"Bulk Order","-")</f>
        <v>-</v>
      </c>
    </row>
    <row r="9458" spans="1:16" ht="14.25" customHeight="1" x14ac:dyDescent="0.3">
      <c r="A9458" s="6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5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/>
      <c r="N9458" s="1" t="s">
        <v>28</v>
      </c>
      <c r="O9458" s="7">
        <f t="shared" si="296"/>
        <v>556.03939999999989</v>
      </c>
      <c r="P9458" s="1" t="str">
        <f>IF(Table1[[#This Row],[quantity]]&gt;=6,"Bulk Order","-")</f>
        <v>-</v>
      </c>
    </row>
    <row r="9459" spans="1:16" ht="14.25" customHeight="1" x14ac:dyDescent="0.3">
      <c r="A9459" s="6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5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/>
      <c r="N9459" s="1" t="s">
        <v>39</v>
      </c>
      <c r="O9459" s="7">
        <f t="shared" si="296"/>
        <v>1142.1497999999999</v>
      </c>
      <c r="P9459" s="1" t="str">
        <f>IF(Table1[[#This Row],[quantity]]&gt;=6,"Bulk Order","-")</f>
        <v>-</v>
      </c>
    </row>
    <row r="9460" spans="1:16" ht="14.25" customHeight="1" x14ac:dyDescent="0.3">
      <c r="A9460" s="6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5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/>
      <c r="N9460" s="1" t="s">
        <v>39</v>
      </c>
      <c r="O9460" s="7">
        <f t="shared" si="296"/>
        <v>1168.1005</v>
      </c>
      <c r="P9460" s="1" t="str">
        <f>IF(Table1[[#This Row],[quantity]]&gt;=6,"Bulk Order","-")</f>
        <v>-</v>
      </c>
    </row>
    <row r="9461" spans="1:16" ht="14.25" customHeight="1" x14ac:dyDescent="0.3">
      <c r="A9461" s="6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5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/>
      <c r="N9461" s="1" t="s">
        <v>17</v>
      </c>
      <c r="O9461" s="7">
        <f t="shared" si="296"/>
        <v>1214.7950000000001</v>
      </c>
      <c r="P9461" s="1" t="str">
        <f>IF(Table1[[#This Row],[quantity]]&gt;=6,"Bulk Order","-")</f>
        <v>Bulk Order</v>
      </c>
    </row>
    <row r="9462" spans="1:16" ht="14.25" customHeight="1" x14ac:dyDescent="0.3">
      <c r="A9462" s="6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5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/>
      <c r="N9462" s="1" t="s">
        <v>48</v>
      </c>
      <c r="O9462" s="7">
        <f t="shared" si="296"/>
        <v>1660.8361</v>
      </c>
      <c r="P9462" s="1" t="str">
        <f>IF(Table1[[#This Row],[quantity]]&gt;=6,"Bulk Order","-")</f>
        <v>-</v>
      </c>
    </row>
    <row r="9463" spans="1:16" ht="14.25" customHeight="1" x14ac:dyDescent="0.3">
      <c r="A9463" s="6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5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/>
      <c r="N9463" s="1" t="s">
        <v>39</v>
      </c>
      <c r="O9463" s="7">
        <f t="shared" si="296"/>
        <v>1445.5644</v>
      </c>
      <c r="P9463" s="1" t="str">
        <f>IF(Table1[[#This Row],[quantity]]&gt;=6,"Bulk Order","-")</f>
        <v>Bulk Order</v>
      </c>
    </row>
    <row r="9464" spans="1:16" ht="14.25" customHeight="1" x14ac:dyDescent="0.3">
      <c r="A9464" s="6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5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/>
      <c r="N9464" s="1" t="s">
        <v>34</v>
      </c>
      <c r="O9464" s="7">
        <f t="shared" si="296"/>
        <v>408.40799999999996</v>
      </c>
      <c r="P9464" s="1" t="str">
        <f>IF(Table1[[#This Row],[quantity]]&gt;=6,"Bulk Order","-")</f>
        <v>Bulk Order</v>
      </c>
    </row>
    <row r="9465" spans="1:16" ht="14.25" customHeight="1" x14ac:dyDescent="0.3">
      <c r="A9465" s="6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5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/>
      <c r="N9465" s="1" t="s">
        <v>34</v>
      </c>
      <c r="O9465" s="7">
        <f t="shared" si="296"/>
        <v>2201.8510999999999</v>
      </c>
      <c r="P9465" s="1" t="str">
        <f>IF(Table1[[#This Row],[quantity]]&gt;=6,"Bulk Order","-")</f>
        <v>-</v>
      </c>
    </row>
    <row r="9466" spans="1:16" ht="14.25" customHeight="1" x14ac:dyDescent="0.3">
      <c r="A9466" s="6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5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/>
      <c r="N9466" s="1" t="s">
        <v>28</v>
      </c>
      <c r="O9466" s="7">
        <f t="shared" si="296"/>
        <v>2474.2916000000005</v>
      </c>
      <c r="P9466" s="1" t="str">
        <f>IF(Table1[[#This Row],[quantity]]&gt;=6,"Bulk Order","-")</f>
        <v>Bulk Order</v>
      </c>
    </row>
    <row r="9467" spans="1:16" ht="14.25" customHeight="1" x14ac:dyDescent="0.3">
      <c r="A9467" s="6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5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/>
      <c r="N9467" s="1" t="s">
        <v>34</v>
      </c>
      <c r="O9467" s="7">
        <f t="shared" si="296"/>
        <v>2427.5394000000001</v>
      </c>
      <c r="P9467" s="1" t="str">
        <f>IF(Table1[[#This Row],[quantity]]&gt;=6,"Bulk Order","-")</f>
        <v>-</v>
      </c>
    </row>
    <row r="9468" spans="1:16" ht="14.25" customHeight="1" x14ac:dyDescent="0.3">
      <c r="A9468" s="6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5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/>
      <c r="N9468" s="1" t="s">
        <v>17</v>
      </c>
      <c r="O9468" s="7">
        <f t="shared" si="296"/>
        <v>2033.2592000000002</v>
      </c>
      <c r="P9468" s="1" t="str">
        <f>IF(Table1[[#This Row],[quantity]]&gt;=6,"Bulk Order","-")</f>
        <v>-</v>
      </c>
    </row>
    <row r="9469" spans="1:16" ht="14.25" customHeight="1" x14ac:dyDescent="0.3">
      <c r="A9469" s="6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5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/>
      <c r="N9469" s="1" t="s">
        <v>39</v>
      </c>
      <c r="O9469" s="7">
        <f t="shared" si="296"/>
        <v>1590.8339999999998</v>
      </c>
      <c r="P9469" s="1" t="str">
        <f>IF(Table1[[#This Row],[quantity]]&gt;=6,"Bulk Order","-")</f>
        <v>Bulk Order</v>
      </c>
    </row>
    <row r="9470" spans="1:16" ht="14.25" customHeight="1" x14ac:dyDescent="0.3">
      <c r="A9470" s="6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5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/>
      <c r="N9470" s="1" t="s">
        <v>28</v>
      </c>
      <c r="O9470" s="7">
        <f t="shared" si="296"/>
        <v>2035.6125</v>
      </c>
      <c r="P9470" s="1" t="str">
        <f>IF(Table1[[#This Row],[quantity]]&gt;=6,"Bulk Order","-")</f>
        <v>-</v>
      </c>
    </row>
    <row r="9471" spans="1:16" ht="14.25" customHeight="1" x14ac:dyDescent="0.3">
      <c r="A9471" s="6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5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/>
      <c r="N9471" s="1" t="s">
        <v>17</v>
      </c>
      <c r="O9471" s="7">
        <f t="shared" si="296"/>
        <v>1785.8249999999998</v>
      </c>
      <c r="P9471" s="1" t="str">
        <f>IF(Table1[[#This Row],[quantity]]&gt;=6,"Bulk Order","-")</f>
        <v>Bulk Order</v>
      </c>
    </row>
    <row r="9472" spans="1:16" ht="14.25" customHeight="1" x14ac:dyDescent="0.3">
      <c r="A9472" s="6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5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/>
      <c r="N9472" s="1" t="s">
        <v>48</v>
      </c>
      <c r="O9472" s="7">
        <f t="shared" si="296"/>
        <v>811.2595</v>
      </c>
      <c r="P9472" s="1" t="str">
        <f>IF(Table1[[#This Row],[quantity]]&gt;=6,"Bulk Order","-")</f>
        <v>-</v>
      </c>
    </row>
    <row r="9473" spans="1:16" ht="14.25" customHeight="1" x14ac:dyDescent="0.3">
      <c r="A9473" s="6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5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/>
      <c r="N9473" s="1" t="s">
        <v>39</v>
      </c>
      <c r="O9473" s="7">
        <f t="shared" si="296"/>
        <v>1938.0060000000001</v>
      </c>
      <c r="P9473" s="1" t="str">
        <f>IF(Table1[[#This Row],[quantity]]&gt;=6,"Bulk Order","-")</f>
        <v>Bulk Order</v>
      </c>
    </row>
    <row r="9474" spans="1:16" ht="14.25" customHeight="1" x14ac:dyDescent="0.3">
      <c r="A9474" s="6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5"/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/>
      <c r="N9474" s="1" t="s">
        <v>23</v>
      </c>
      <c r="O9474" s="7">
        <f t="shared" si="296"/>
        <v>667.87379999999996</v>
      </c>
      <c r="P9474" s="1" t="str">
        <f>IF(Table1[[#This Row],[quantity]]&gt;=6,"Bulk Order","-")</f>
        <v>-</v>
      </c>
    </row>
    <row r="9475" spans="1:16" ht="14.25" customHeight="1" x14ac:dyDescent="0.3">
      <c r="A9475" s="6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ref="F9475:F9538" si="297">D9475*E9475</f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/>
      <c r="N9475" s="1" t="s">
        <v>28</v>
      </c>
      <c r="O9475" s="7">
        <f t="shared" ref="O9475:O9538" si="298">D9475-F9475</f>
        <v>409.8014</v>
      </c>
      <c r="P9475" s="1" t="str">
        <f>IF(Table1[[#This Row],[quantity]]&gt;=6,"Bulk Order","-")</f>
        <v>-</v>
      </c>
    </row>
    <row r="9476" spans="1:16" ht="14.25" customHeight="1" x14ac:dyDescent="0.3">
      <c r="A9476" s="6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7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/>
      <c r="N9476" s="1" t="s">
        <v>28</v>
      </c>
      <c r="O9476" s="7">
        <f t="shared" si="298"/>
        <v>191.691</v>
      </c>
      <c r="P9476" s="1" t="str">
        <f>IF(Table1[[#This Row],[quantity]]&gt;=6,"Bulk Order","-")</f>
        <v>Bulk Order</v>
      </c>
    </row>
    <row r="9477" spans="1:16" ht="14.25" customHeight="1" x14ac:dyDescent="0.3">
      <c r="A9477" s="6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7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/>
      <c r="N9477" s="1" t="s">
        <v>39</v>
      </c>
      <c r="O9477" s="7">
        <f t="shared" si="298"/>
        <v>1069.9128000000001</v>
      </c>
      <c r="P9477" s="1" t="str">
        <f>IF(Table1[[#This Row],[quantity]]&gt;=6,"Bulk Order","-")</f>
        <v>Bulk Order</v>
      </c>
    </row>
    <row r="9478" spans="1:16" ht="14.25" customHeight="1" x14ac:dyDescent="0.3">
      <c r="A9478" s="6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7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/>
      <c r="N9478" s="1" t="s">
        <v>34</v>
      </c>
      <c r="O9478" s="7">
        <f t="shared" si="298"/>
        <v>1153.2642999999998</v>
      </c>
      <c r="P9478" s="1" t="str">
        <f>IF(Table1[[#This Row],[quantity]]&gt;=6,"Bulk Order","-")</f>
        <v>-</v>
      </c>
    </row>
    <row r="9479" spans="1:16" ht="14.25" customHeight="1" x14ac:dyDescent="0.3">
      <c r="A9479" s="6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7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/>
      <c r="N9479" s="1" t="s">
        <v>39</v>
      </c>
      <c r="O9479" s="7">
        <f t="shared" si="298"/>
        <v>2151.6346999999996</v>
      </c>
      <c r="P9479" s="1" t="str">
        <f>IF(Table1[[#This Row],[quantity]]&gt;=6,"Bulk Order","-")</f>
        <v>Bulk Order</v>
      </c>
    </row>
    <row r="9480" spans="1:16" ht="14.25" customHeight="1" x14ac:dyDescent="0.3">
      <c r="A9480" s="6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7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/>
      <c r="N9480" s="1" t="s">
        <v>28</v>
      </c>
      <c r="O9480" s="7">
        <f t="shared" si="298"/>
        <v>1669.0941999999998</v>
      </c>
      <c r="P9480" s="1" t="str">
        <f>IF(Table1[[#This Row],[quantity]]&gt;=6,"Bulk Order","-")</f>
        <v>Bulk Order</v>
      </c>
    </row>
    <row r="9481" spans="1:16" ht="14.25" customHeight="1" x14ac:dyDescent="0.3">
      <c r="A9481" s="6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7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/>
      <c r="N9481" s="1" t="s">
        <v>23</v>
      </c>
      <c r="O9481" s="7">
        <f t="shared" si="298"/>
        <v>2756.0959999999995</v>
      </c>
      <c r="P9481" s="1" t="str">
        <f>IF(Table1[[#This Row],[quantity]]&gt;=6,"Bulk Order","-")</f>
        <v>-</v>
      </c>
    </row>
    <row r="9482" spans="1:16" ht="14.25" customHeight="1" x14ac:dyDescent="0.3">
      <c r="A9482" s="6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7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/>
      <c r="N9482" s="1" t="s">
        <v>28</v>
      </c>
      <c r="O9482" s="7">
        <f t="shared" si="298"/>
        <v>858.59190000000001</v>
      </c>
      <c r="P9482" s="1" t="str">
        <f>IF(Table1[[#This Row],[quantity]]&gt;=6,"Bulk Order","-")</f>
        <v>-</v>
      </c>
    </row>
    <row r="9483" spans="1:16" ht="14.25" customHeight="1" x14ac:dyDescent="0.3">
      <c r="A9483" s="6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7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/>
      <c r="N9483" s="1" t="s">
        <v>23</v>
      </c>
      <c r="O9483" s="7">
        <f t="shared" si="298"/>
        <v>1024.3287</v>
      </c>
      <c r="P9483" s="1" t="str">
        <f>IF(Table1[[#This Row],[quantity]]&gt;=6,"Bulk Order","-")</f>
        <v>-</v>
      </c>
    </row>
    <row r="9484" spans="1:16" ht="14.25" customHeight="1" x14ac:dyDescent="0.3">
      <c r="A9484" s="6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7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/>
      <c r="N9484" s="1" t="s">
        <v>23</v>
      </c>
      <c r="O9484" s="7">
        <f t="shared" si="298"/>
        <v>4004.5795000000003</v>
      </c>
      <c r="P9484" s="1" t="str">
        <f>IF(Table1[[#This Row],[quantity]]&gt;=6,"Bulk Order","-")</f>
        <v>-</v>
      </c>
    </row>
    <row r="9485" spans="1:16" ht="14.25" customHeight="1" x14ac:dyDescent="0.3">
      <c r="A9485" s="6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7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/>
      <c r="N9485" s="1" t="s">
        <v>28</v>
      </c>
      <c r="O9485" s="7">
        <f t="shared" si="298"/>
        <v>1388.2501999999999</v>
      </c>
      <c r="P9485" s="1" t="str">
        <f>IF(Table1[[#This Row],[quantity]]&gt;=6,"Bulk Order","-")</f>
        <v>Bulk Order</v>
      </c>
    </row>
    <row r="9486" spans="1:16" ht="14.25" customHeight="1" x14ac:dyDescent="0.3">
      <c r="A9486" s="6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7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/>
      <c r="N9486" s="1" t="s">
        <v>28</v>
      </c>
      <c r="O9486" s="7">
        <f t="shared" si="298"/>
        <v>2498.8005000000003</v>
      </c>
      <c r="P9486" s="1" t="str">
        <f>IF(Table1[[#This Row],[quantity]]&gt;=6,"Bulk Order","-")</f>
        <v>-</v>
      </c>
    </row>
    <row r="9487" spans="1:16" ht="14.25" customHeight="1" x14ac:dyDescent="0.3">
      <c r="A9487" s="6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7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/>
      <c r="N9487" s="1" t="s">
        <v>23</v>
      </c>
      <c r="O9487" s="7">
        <f t="shared" si="298"/>
        <v>2235.3418000000001</v>
      </c>
      <c r="P9487" s="1" t="str">
        <f>IF(Table1[[#This Row],[quantity]]&gt;=6,"Bulk Order","-")</f>
        <v>-</v>
      </c>
    </row>
    <row r="9488" spans="1:16" ht="14.25" customHeight="1" x14ac:dyDescent="0.3">
      <c r="A9488" s="6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7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/>
      <c r="N9488" s="1" t="s">
        <v>39</v>
      </c>
      <c r="O9488" s="7">
        <f t="shared" si="298"/>
        <v>1637.6576</v>
      </c>
      <c r="P9488" s="1" t="str">
        <f>IF(Table1[[#This Row],[quantity]]&gt;=6,"Bulk Order","-")</f>
        <v>Bulk Order</v>
      </c>
    </row>
    <row r="9489" spans="1:16" ht="14.25" customHeight="1" x14ac:dyDescent="0.3">
      <c r="A9489" s="6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7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/>
      <c r="N9489" s="1" t="s">
        <v>28</v>
      </c>
      <c r="O9489" s="7">
        <f t="shared" si="298"/>
        <v>800.99689999999998</v>
      </c>
      <c r="P9489" s="1" t="str">
        <f>IF(Table1[[#This Row],[quantity]]&gt;=6,"Bulk Order","-")</f>
        <v>Bulk Order</v>
      </c>
    </row>
    <row r="9490" spans="1:16" ht="14.25" customHeight="1" x14ac:dyDescent="0.3">
      <c r="A9490" s="6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7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/>
      <c r="N9490" s="1" t="s">
        <v>34</v>
      </c>
      <c r="O9490" s="7">
        <f t="shared" si="298"/>
        <v>2647.9456</v>
      </c>
      <c r="P9490" s="1" t="str">
        <f>IF(Table1[[#This Row],[quantity]]&gt;=6,"Bulk Order","-")</f>
        <v>-</v>
      </c>
    </row>
    <row r="9491" spans="1:16" ht="14.25" customHeight="1" x14ac:dyDescent="0.3">
      <c r="A9491" s="6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7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/>
      <c r="N9491" s="1" t="s">
        <v>23</v>
      </c>
      <c r="O9491" s="7">
        <f t="shared" si="298"/>
        <v>295.20339999999999</v>
      </c>
      <c r="P9491" s="1" t="str">
        <f>IF(Table1[[#This Row],[quantity]]&gt;=6,"Bulk Order","-")</f>
        <v>-</v>
      </c>
    </row>
    <row r="9492" spans="1:16" ht="14.25" customHeight="1" x14ac:dyDescent="0.3">
      <c r="A9492" s="6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7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/>
      <c r="N9492" s="1" t="s">
        <v>28</v>
      </c>
      <c r="O9492" s="7">
        <f t="shared" si="298"/>
        <v>1344.8324</v>
      </c>
      <c r="P9492" s="1" t="str">
        <f>IF(Table1[[#This Row],[quantity]]&gt;=6,"Bulk Order","-")</f>
        <v>-</v>
      </c>
    </row>
    <row r="9493" spans="1:16" ht="14.25" customHeight="1" x14ac:dyDescent="0.3">
      <c r="A9493" s="6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7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/>
      <c r="N9493" s="1" t="s">
        <v>23</v>
      </c>
      <c r="O9493" s="7">
        <f t="shared" si="298"/>
        <v>2039.9939999999997</v>
      </c>
      <c r="P9493" s="1" t="str">
        <f>IF(Table1[[#This Row],[quantity]]&gt;=6,"Bulk Order","-")</f>
        <v>Bulk Order</v>
      </c>
    </row>
    <row r="9494" spans="1:16" ht="14.25" customHeight="1" x14ac:dyDescent="0.3">
      <c r="A9494" s="6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7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/>
      <c r="N9494" s="1" t="s">
        <v>48</v>
      </c>
      <c r="O9494" s="7">
        <f t="shared" si="298"/>
        <v>1473.7692</v>
      </c>
      <c r="P9494" s="1" t="str">
        <f>IF(Table1[[#This Row],[quantity]]&gt;=6,"Bulk Order","-")</f>
        <v>-</v>
      </c>
    </row>
    <row r="9495" spans="1:16" ht="14.25" customHeight="1" x14ac:dyDescent="0.3">
      <c r="A9495" s="6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7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/>
      <c r="N9495" s="1" t="s">
        <v>23</v>
      </c>
      <c r="O9495" s="7">
        <f t="shared" si="298"/>
        <v>3976.875</v>
      </c>
      <c r="P9495" s="1" t="str">
        <f>IF(Table1[[#This Row],[quantity]]&gt;=6,"Bulk Order","-")</f>
        <v>-</v>
      </c>
    </row>
    <row r="9496" spans="1:16" ht="14.25" customHeight="1" x14ac:dyDescent="0.3">
      <c r="A9496" s="6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7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/>
      <c r="N9496" s="1" t="s">
        <v>28</v>
      </c>
      <c r="O9496" s="7">
        <f t="shared" si="298"/>
        <v>239.89920000000001</v>
      </c>
      <c r="P9496" s="1" t="str">
        <f>IF(Table1[[#This Row],[quantity]]&gt;=6,"Bulk Order","-")</f>
        <v>-</v>
      </c>
    </row>
    <row r="9497" spans="1:16" ht="14.25" customHeight="1" x14ac:dyDescent="0.3">
      <c r="A9497" s="6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7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/>
      <c r="N9497" s="1" t="s">
        <v>23</v>
      </c>
      <c r="O9497" s="7">
        <f t="shared" si="298"/>
        <v>2855.4269999999997</v>
      </c>
      <c r="P9497" s="1" t="str">
        <f>IF(Table1[[#This Row],[quantity]]&gt;=6,"Bulk Order","-")</f>
        <v>-</v>
      </c>
    </row>
    <row r="9498" spans="1:16" ht="14.25" customHeight="1" x14ac:dyDescent="0.3">
      <c r="A9498" s="6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7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/>
      <c r="N9498" s="1" t="s">
        <v>17</v>
      </c>
      <c r="O9498" s="7">
        <f t="shared" si="298"/>
        <v>1976.0598</v>
      </c>
      <c r="P9498" s="1" t="str">
        <f>IF(Table1[[#This Row],[quantity]]&gt;=6,"Bulk Order","-")</f>
        <v>-</v>
      </c>
    </row>
    <row r="9499" spans="1:16" ht="14.25" customHeight="1" x14ac:dyDescent="0.3">
      <c r="A9499" s="6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7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/>
      <c r="N9499" s="1" t="s">
        <v>34</v>
      </c>
      <c r="O9499" s="7">
        <f t="shared" si="298"/>
        <v>667.78139999999996</v>
      </c>
      <c r="P9499" s="1" t="str">
        <f>IF(Table1[[#This Row],[quantity]]&gt;=6,"Bulk Order","-")</f>
        <v>-</v>
      </c>
    </row>
    <row r="9500" spans="1:16" ht="14.25" customHeight="1" x14ac:dyDescent="0.3">
      <c r="A9500" s="6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7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/>
      <c r="N9500" s="1" t="s">
        <v>48</v>
      </c>
      <c r="O9500" s="7">
        <f t="shared" si="298"/>
        <v>2806.4474999999998</v>
      </c>
      <c r="P9500" s="1" t="str">
        <f>IF(Table1[[#This Row],[quantity]]&gt;=6,"Bulk Order","-")</f>
        <v>-</v>
      </c>
    </row>
    <row r="9501" spans="1:16" ht="14.25" customHeight="1" x14ac:dyDescent="0.3">
      <c r="A9501" s="6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7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/>
      <c r="N9501" s="1" t="s">
        <v>17</v>
      </c>
      <c r="O9501" s="7">
        <f t="shared" si="298"/>
        <v>2073.0920000000001</v>
      </c>
      <c r="P9501" s="1" t="str">
        <f>IF(Table1[[#This Row],[quantity]]&gt;=6,"Bulk Order","-")</f>
        <v>-</v>
      </c>
    </row>
    <row r="9502" spans="1:16" ht="14.25" customHeight="1" x14ac:dyDescent="0.3">
      <c r="A9502" s="6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7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/>
      <c r="N9502" s="1" t="s">
        <v>23</v>
      </c>
      <c r="O9502" s="7">
        <f t="shared" si="298"/>
        <v>2623.6075000000001</v>
      </c>
      <c r="P9502" s="1" t="str">
        <f>IF(Table1[[#This Row],[quantity]]&gt;=6,"Bulk Order","-")</f>
        <v>-</v>
      </c>
    </row>
    <row r="9503" spans="1:16" ht="14.25" customHeight="1" x14ac:dyDescent="0.3">
      <c r="A9503" s="6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7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/>
      <c r="N9503" s="1" t="s">
        <v>34</v>
      </c>
      <c r="O9503" s="7">
        <f t="shared" si="298"/>
        <v>3242.5320000000002</v>
      </c>
      <c r="P9503" s="1" t="str">
        <f>IF(Table1[[#This Row],[quantity]]&gt;=6,"Bulk Order","-")</f>
        <v>-</v>
      </c>
    </row>
    <row r="9504" spans="1:16" ht="14.25" customHeight="1" x14ac:dyDescent="0.3">
      <c r="A9504" s="6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7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/>
      <c r="N9504" s="1" t="s">
        <v>28</v>
      </c>
      <c r="O9504" s="7">
        <f t="shared" si="298"/>
        <v>1936.3734000000002</v>
      </c>
      <c r="P9504" s="1" t="str">
        <f>IF(Table1[[#This Row],[quantity]]&gt;=6,"Bulk Order","-")</f>
        <v>Bulk Order</v>
      </c>
    </row>
    <row r="9505" spans="1:16" ht="14.25" customHeight="1" x14ac:dyDescent="0.3">
      <c r="A9505" s="6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7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/>
      <c r="N9505" s="1" t="s">
        <v>28</v>
      </c>
      <c r="O9505" s="7">
        <f t="shared" si="298"/>
        <v>3969.1487999999999</v>
      </c>
      <c r="P9505" s="1" t="str">
        <f>IF(Table1[[#This Row],[quantity]]&gt;=6,"Bulk Order","-")</f>
        <v>-</v>
      </c>
    </row>
    <row r="9506" spans="1:16" ht="14.25" customHeight="1" x14ac:dyDescent="0.3">
      <c r="A9506" s="6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7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/>
      <c r="N9506" s="1" t="s">
        <v>28</v>
      </c>
      <c r="O9506" s="7">
        <f t="shared" si="298"/>
        <v>3135.4533000000001</v>
      </c>
      <c r="P9506" s="1" t="str">
        <f>IF(Table1[[#This Row],[quantity]]&gt;=6,"Bulk Order","-")</f>
        <v>-</v>
      </c>
    </row>
    <row r="9507" spans="1:16" ht="14.25" customHeight="1" x14ac:dyDescent="0.3">
      <c r="A9507" s="6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7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/>
      <c r="N9507" s="1" t="s">
        <v>28</v>
      </c>
      <c r="O9507" s="7">
        <f t="shared" si="298"/>
        <v>2544.1</v>
      </c>
      <c r="P9507" s="1" t="str">
        <f>IF(Table1[[#This Row],[quantity]]&gt;=6,"Bulk Order","-")</f>
        <v>-</v>
      </c>
    </row>
    <row r="9508" spans="1:16" ht="14.25" customHeight="1" x14ac:dyDescent="0.3">
      <c r="A9508" s="6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7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/>
      <c r="N9508" s="1" t="s">
        <v>34</v>
      </c>
      <c r="O9508" s="7">
        <f t="shared" si="298"/>
        <v>3056.1783999999998</v>
      </c>
      <c r="P9508" s="1" t="str">
        <f>IF(Table1[[#This Row],[quantity]]&gt;=6,"Bulk Order","-")</f>
        <v>-</v>
      </c>
    </row>
    <row r="9509" spans="1:16" ht="14.25" customHeight="1" x14ac:dyDescent="0.3">
      <c r="A9509" s="6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7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/>
      <c r="N9509" s="1" t="s">
        <v>39</v>
      </c>
      <c r="O9509" s="7">
        <f t="shared" si="298"/>
        <v>1252.8789999999999</v>
      </c>
      <c r="P9509" s="1" t="str">
        <f>IF(Table1[[#This Row],[quantity]]&gt;=6,"Bulk Order","-")</f>
        <v>-</v>
      </c>
    </row>
    <row r="9510" spans="1:16" ht="14.25" customHeight="1" x14ac:dyDescent="0.3">
      <c r="A9510" s="6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7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/>
      <c r="N9510" s="1" t="s">
        <v>23</v>
      </c>
      <c r="O9510" s="7">
        <f t="shared" si="298"/>
        <v>2060.89</v>
      </c>
      <c r="P9510" s="1" t="str">
        <f>IF(Table1[[#This Row],[quantity]]&gt;=6,"Bulk Order","-")</f>
        <v>-</v>
      </c>
    </row>
    <row r="9511" spans="1:16" ht="14.25" customHeight="1" x14ac:dyDescent="0.3">
      <c r="A9511" s="6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7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/>
      <c r="N9511" s="1" t="s">
        <v>23</v>
      </c>
      <c r="O9511" s="7">
        <f t="shared" si="298"/>
        <v>1482.8816000000002</v>
      </c>
      <c r="P9511" s="1" t="str">
        <f>IF(Table1[[#This Row],[quantity]]&gt;=6,"Bulk Order","-")</f>
        <v>Bulk Order</v>
      </c>
    </row>
    <row r="9512" spans="1:16" ht="14.25" customHeight="1" x14ac:dyDescent="0.3">
      <c r="A9512" s="6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7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/>
      <c r="N9512" s="1" t="s">
        <v>17</v>
      </c>
      <c r="O9512" s="7">
        <f t="shared" si="298"/>
        <v>2693.5986000000003</v>
      </c>
      <c r="P9512" s="1" t="str">
        <f>IF(Table1[[#This Row],[quantity]]&gt;=6,"Bulk Order","-")</f>
        <v>-</v>
      </c>
    </row>
    <row r="9513" spans="1:16" ht="14.25" customHeight="1" x14ac:dyDescent="0.3">
      <c r="A9513" s="6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7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/>
      <c r="N9513" s="1" t="s">
        <v>28</v>
      </c>
      <c r="O9513" s="7">
        <f t="shared" si="298"/>
        <v>1385.758</v>
      </c>
      <c r="P9513" s="1" t="str">
        <f>IF(Table1[[#This Row],[quantity]]&gt;=6,"Bulk Order","-")</f>
        <v>Bulk Order</v>
      </c>
    </row>
    <row r="9514" spans="1:16" ht="14.25" customHeight="1" x14ac:dyDescent="0.3">
      <c r="A9514" s="6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7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/>
      <c r="N9514" s="1" t="s">
        <v>28</v>
      </c>
      <c r="O9514" s="7">
        <f t="shared" si="298"/>
        <v>4216.7244000000001</v>
      </c>
      <c r="P9514" s="1" t="str">
        <f>IF(Table1[[#This Row],[quantity]]&gt;=6,"Bulk Order","-")</f>
        <v>Bulk Order</v>
      </c>
    </row>
    <row r="9515" spans="1:16" ht="14.25" customHeight="1" x14ac:dyDescent="0.3">
      <c r="A9515" s="6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7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/>
      <c r="N9515" s="1" t="s">
        <v>39</v>
      </c>
      <c r="O9515" s="7">
        <f t="shared" si="298"/>
        <v>3139.3109999999997</v>
      </c>
      <c r="P9515" s="1" t="str">
        <f>IF(Table1[[#This Row],[quantity]]&gt;=6,"Bulk Order","-")</f>
        <v>-</v>
      </c>
    </row>
    <row r="9516" spans="1:16" ht="14.25" customHeight="1" x14ac:dyDescent="0.3">
      <c r="A9516" s="6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7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/>
      <c r="N9516" s="1" t="s">
        <v>23</v>
      </c>
      <c r="O9516" s="7">
        <f t="shared" si="298"/>
        <v>2210.7684999999997</v>
      </c>
      <c r="P9516" s="1" t="str">
        <f>IF(Table1[[#This Row],[quantity]]&gt;=6,"Bulk Order","-")</f>
        <v>-</v>
      </c>
    </row>
    <row r="9517" spans="1:16" ht="14.25" customHeight="1" x14ac:dyDescent="0.3">
      <c r="A9517" s="6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7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/>
      <c r="N9517" s="1" t="s">
        <v>34</v>
      </c>
      <c r="O9517" s="7">
        <f t="shared" si="298"/>
        <v>2509.7489</v>
      </c>
      <c r="P9517" s="1" t="str">
        <f>IF(Table1[[#This Row],[quantity]]&gt;=6,"Bulk Order","-")</f>
        <v>-</v>
      </c>
    </row>
    <row r="9518" spans="1:16" ht="14.25" customHeight="1" x14ac:dyDescent="0.3">
      <c r="A9518" s="6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7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/>
      <c r="N9518" s="1" t="s">
        <v>39</v>
      </c>
      <c r="O9518" s="7">
        <f t="shared" si="298"/>
        <v>2559.7455</v>
      </c>
      <c r="P9518" s="1" t="str">
        <f>IF(Table1[[#This Row],[quantity]]&gt;=6,"Bulk Order","-")</f>
        <v>Bulk Order</v>
      </c>
    </row>
    <row r="9519" spans="1:16" ht="14.25" customHeight="1" x14ac:dyDescent="0.3">
      <c r="A9519" s="6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7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/>
      <c r="N9519" s="1" t="s">
        <v>28</v>
      </c>
      <c r="O9519" s="7">
        <f t="shared" si="298"/>
        <v>1253.3247000000001</v>
      </c>
      <c r="P9519" s="1" t="str">
        <f>IF(Table1[[#This Row],[quantity]]&gt;=6,"Bulk Order","-")</f>
        <v>-</v>
      </c>
    </row>
    <row r="9520" spans="1:16" ht="14.25" customHeight="1" x14ac:dyDescent="0.3">
      <c r="A9520" s="6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7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/>
      <c r="N9520" s="1" t="s">
        <v>23</v>
      </c>
      <c r="O9520" s="7">
        <f t="shared" si="298"/>
        <v>113.88650000000001</v>
      </c>
      <c r="P9520" s="1" t="str">
        <f>IF(Table1[[#This Row],[quantity]]&gt;=6,"Bulk Order","-")</f>
        <v>-</v>
      </c>
    </row>
    <row r="9521" spans="1:16" ht="14.25" customHeight="1" x14ac:dyDescent="0.3">
      <c r="A9521" s="6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7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/>
      <c r="N9521" s="1" t="s">
        <v>28</v>
      </c>
      <c r="O9521" s="7">
        <f t="shared" si="298"/>
        <v>1717.7032000000002</v>
      </c>
      <c r="P9521" s="1" t="str">
        <f>IF(Table1[[#This Row],[quantity]]&gt;=6,"Bulk Order","-")</f>
        <v>Bulk Order</v>
      </c>
    </row>
    <row r="9522" spans="1:16" ht="14.25" customHeight="1" x14ac:dyDescent="0.3">
      <c r="A9522" s="6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7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/>
      <c r="N9522" s="1" t="s">
        <v>39</v>
      </c>
      <c r="O9522" s="7">
        <f t="shared" si="298"/>
        <v>1578.7348999999999</v>
      </c>
      <c r="P9522" s="1" t="str">
        <f>IF(Table1[[#This Row],[quantity]]&gt;=6,"Bulk Order","-")</f>
        <v>-</v>
      </c>
    </row>
    <row r="9523" spans="1:16" ht="14.25" customHeight="1" x14ac:dyDescent="0.3">
      <c r="A9523" s="6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7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/>
      <c r="N9523" s="1" t="s">
        <v>17</v>
      </c>
      <c r="O9523" s="7">
        <f t="shared" si="298"/>
        <v>824.99270000000001</v>
      </c>
      <c r="P9523" s="1" t="str">
        <f>IF(Table1[[#This Row],[quantity]]&gt;=6,"Bulk Order","-")</f>
        <v>-</v>
      </c>
    </row>
    <row r="9524" spans="1:16" ht="14.25" customHeight="1" x14ac:dyDescent="0.3">
      <c r="A9524" s="6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7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/>
      <c r="N9524" s="1" t="s">
        <v>34</v>
      </c>
      <c r="O9524" s="7">
        <f t="shared" si="298"/>
        <v>1127.7278999999999</v>
      </c>
      <c r="P9524" s="1" t="str">
        <f>IF(Table1[[#This Row],[quantity]]&gt;=6,"Bulk Order","-")</f>
        <v>Bulk Order</v>
      </c>
    </row>
    <row r="9525" spans="1:16" ht="14.25" customHeight="1" x14ac:dyDescent="0.3">
      <c r="A9525" s="6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7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/>
      <c r="N9525" s="1" t="s">
        <v>48</v>
      </c>
      <c r="O9525" s="7">
        <f t="shared" si="298"/>
        <v>571.51240000000007</v>
      </c>
      <c r="P9525" s="1" t="str">
        <f>IF(Table1[[#This Row],[quantity]]&gt;=6,"Bulk Order","-")</f>
        <v>-</v>
      </c>
    </row>
    <row r="9526" spans="1:16" ht="14.25" customHeight="1" x14ac:dyDescent="0.3">
      <c r="A9526" s="6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7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/>
      <c r="N9526" s="1" t="s">
        <v>39</v>
      </c>
      <c r="O9526" s="7">
        <f t="shared" si="298"/>
        <v>1298.2608</v>
      </c>
      <c r="P9526" s="1" t="str">
        <f>IF(Table1[[#This Row],[quantity]]&gt;=6,"Bulk Order","-")</f>
        <v>-</v>
      </c>
    </row>
    <row r="9527" spans="1:16" ht="14.25" customHeight="1" x14ac:dyDescent="0.3">
      <c r="A9527" s="6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7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/>
      <c r="N9527" s="1" t="s">
        <v>34</v>
      </c>
      <c r="O9527" s="7">
        <f t="shared" si="298"/>
        <v>638.23500000000001</v>
      </c>
      <c r="P9527" s="1" t="str">
        <f>IF(Table1[[#This Row],[quantity]]&gt;=6,"Bulk Order","-")</f>
        <v>Bulk Order</v>
      </c>
    </row>
    <row r="9528" spans="1:16" ht="14.25" customHeight="1" x14ac:dyDescent="0.3">
      <c r="A9528" s="6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7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/>
      <c r="N9528" s="1" t="s">
        <v>23</v>
      </c>
      <c r="O9528" s="7">
        <f t="shared" si="298"/>
        <v>1055.1428000000001</v>
      </c>
      <c r="P9528" s="1" t="str">
        <f>IF(Table1[[#This Row],[quantity]]&gt;=6,"Bulk Order","-")</f>
        <v>Bulk Order</v>
      </c>
    </row>
    <row r="9529" spans="1:16" ht="14.25" customHeight="1" x14ac:dyDescent="0.3">
      <c r="A9529" s="6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7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/>
      <c r="N9529" s="1" t="s">
        <v>39</v>
      </c>
      <c r="O9529" s="7">
        <f t="shared" si="298"/>
        <v>1252.2959999999998</v>
      </c>
      <c r="P9529" s="1" t="str">
        <f>IF(Table1[[#This Row],[quantity]]&gt;=6,"Bulk Order","-")</f>
        <v>-</v>
      </c>
    </row>
    <row r="9530" spans="1:16" ht="14.25" customHeight="1" x14ac:dyDescent="0.3">
      <c r="A9530" s="6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7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/>
      <c r="N9530" s="1" t="s">
        <v>34</v>
      </c>
      <c r="O9530" s="7">
        <f t="shared" si="298"/>
        <v>2157.6019999999999</v>
      </c>
      <c r="P9530" s="1" t="str">
        <f>IF(Table1[[#This Row],[quantity]]&gt;=6,"Bulk Order","-")</f>
        <v>-</v>
      </c>
    </row>
    <row r="9531" spans="1:16" ht="14.25" customHeight="1" x14ac:dyDescent="0.3">
      <c r="A9531" s="6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7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/>
      <c r="N9531" s="1" t="s">
        <v>17</v>
      </c>
      <c r="O9531" s="7">
        <f t="shared" si="298"/>
        <v>1248.2542000000001</v>
      </c>
      <c r="P9531" s="1" t="str">
        <f>IF(Table1[[#This Row],[quantity]]&gt;=6,"Bulk Order","-")</f>
        <v>-</v>
      </c>
    </row>
    <row r="9532" spans="1:16" ht="14.25" customHeight="1" x14ac:dyDescent="0.3">
      <c r="A9532" s="6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7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/>
      <c r="N9532" s="1" t="s">
        <v>17</v>
      </c>
      <c r="O9532" s="7">
        <f t="shared" si="298"/>
        <v>3533.0325000000003</v>
      </c>
      <c r="P9532" s="1" t="str">
        <f>IF(Table1[[#This Row],[quantity]]&gt;=6,"Bulk Order","-")</f>
        <v>Bulk Order</v>
      </c>
    </row>
    <row r="9533" spans="1:16" ht="14.25" customHeight="1" x14ac:dyDescent="0.3">
      <c r="A9533" s="6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7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/>
      <c r="N9533" s="1" t="s">
        <v>34</v>
      </c>
      <c r="O9533" s="7">
        <f t="shared" si="298"/>
        <v>2370.7775000000001</v>
      </c>
      <c r="P9533" s="1" t="str">
        <f>IF(Table1[[#This Row],[quantity]]&gt;=6,"Bulk Order","-")</f>
        <v>-</v>
      </c>
    </row>
    <row r="9534" spans="1:16" ht="14.25" customHeight="1" x14ac:dyDescent="0.3">
      <c r="A9534" s="6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7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/>
      <c r="N9534" s="1" t="s">
        <v>34</v>
      </c>
      <c r="O9534" s="7">
        <f t="shared" si="298"/>
        <v>600.18259999999998</v>
      </c>
      <c r="P9534" s="1" t="str">
        <f>IF(Table1[[#This Row],[quantity]]&gt;=6,"Bulk Order","-")</f>
        <v>Bulk Order</v>
      </c>
    </row>
    <row r="9535" spans="1:16" ht="14.25" customHeight="1" x14ac:dyDescent="0.3">
      <c r="A9535" s="6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7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/>
      <c r="N9535" s="1" t="s">
        <v>34</v>
      </c>
      <c r="O9535" s="7">
        <f t="shared" si="298"/>
        <v>1102.5525</v>
      </c>
      <c r="P9535" s="1" t="str">
        <f>IF(Table1[[#This Row],[quantity]]&gt;=6,"Bulk Order","-")</f>
        <v>-</v>
      </c>
    </row>
    <row r="9536" spans="1:16" ht="14.25" customHeight="1" x14ac:dyDescent="0.3">
      <c r="A9536" s="6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7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/>
      <c r="N9536" s="1" t="s">
        <v>39</v>
      </c>
      <c r="O9536" s="7">
        <f t="shared" si="298"/>
        <v>1948.1793</v>
      </c>
      <c r="P9536" s="1" t="str">
        <f>IF(Table1[[#This Row],[quantity]]&gt;=6,"Bulk Order","-")</f>
        <v>-</v>
      </c>
    </row>
    <row r="9537" spans="1:16" ht="14.25" customHeight="1" x14ac:dyDescent="0.3">
      <c r="A9537" s="6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7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/>
      <c r="N9537" s="1" t="s">
        <v>28</v>
      </c>
      <c r="O9537" s="7">
        <f t="shared" si="298"/>
        <v>115.18170000000001</v>
      </c>
      <c r="P9537" s="1" t="str">
        <f>IF(Table1[[#This Row],[quantity]]&gt;=6,"Bulk Order","-")</f>
        <v>Bulk Order</v>
      </c>
    </row>
    <row r="9538" spans="1:16" ht="14.25" customHeight="1" x14ac:dyDescent="0.3">
      <c r="A9538" s="6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7"/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/>
      <c r="N9538" s="1" t="s">
        <v>48</v>
      </c>
      <c r="O9538" s="7">
        <f t="shared" si="298"/>
        <v>3803.2011000000002</v>
      </c>
      <c r="P9538" s="1" t="str">
        <f>IF(Table1[[#This Row],[quantity]]&gt;=6,"Bulk Order","-")</f>
        <v>-</v>
      </c>
    </row>
    <row r="9539" spans="1:16" ht="14.25" customHeight="1" x14ac:dyDescent="0.3">
      <c r="A9539" s="6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ref="F9539:F9602" si="299">D9539*E9539</f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/>
      <c r="N9539" s="1" t="s">
        <v>23</v>
      </c>
      <c r="O9539" s="7">
        <f t="shared" ref="O9539:O9602" si="300">D9539-F9539</f>
        <v>2144.4877999999999</v>
      </c>
      <c r="P9539" s="1" t="str">
        <f>IF(Table1[[#This Row],[quantity]]&gt;=6,"Bulk Order","-")</f>
        <v>Bulk Order</v>
      </c>
    </row>
    <row r="9540" spans="1:16" ht="14.25" customHeight="1" x14ac:dyDescent="0.3">
      <c r="A9540" s="6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9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/>
      <c r="N9540" s="1" t="s">
        <v>39</v>
      </c>
      <c r="O9540" s="7">
        <f t="shared" si="300"/>
        <v>1671.5726999999999</v>
      </c>
      <c r="P9540" s="1" t="str">
        <f>IF(Table1[[#This Row],[quantity]]&gt;=6,"Bulk Order","-")</f>
        <v>Bulk Order</v>
      </c>
    </row>
    <row r="9541" spans="1:16" ht="14.25" customHeight="1" x14ac:dyDescent="0.3">
      <c r="A9541" s="6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9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/>
      <c r="N9541" s="1" t="s">
        <v>17</v>
      </c>
      <c r="O9541" s="7">
        <f t="shared" si="300"/>
        <v>3806.2794000000004</v>
      </c>
      <c r="P9541" s="1" t="str">
        <f>IF(Table1[[#This Row],[quantity]]&gt;=6,"Bulk Order","-")</f>
        <v>Bulk Order</v>
      </c>
    </row>
    <row r="9542" spans="1:16" ht="14.25" customHeight="1" x14ac:dyDescent="0.3">
      <c r="A9542" s="6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9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/>
      <c r="N9542" s="1" t="s">
        <v>17</v>
      </c>
      <c r="O9542" s="7">
        <f t="shared" si="300"/>
        <v>2489.6795999999999</v>
      </c>
      <c r="P9542" s="1" t="str">
        <f>IF(Table1[[#This Row],[quantity]]&gt;=6,"Bulk Order","-")</f>
        <v>Bulk Order</v>
      </c>
    </row>
    <row r="9543" spans="1:16" ht="14.25" customHeight="1" x14ac:dyDescent="0.3">
      <c r="A9543" s="6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9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/>
      <c r="N9543" s="1" t="s">
        <v>34</v>
      </c>
      <c r="O9543" s="7">
        <f t="shared" si="300"/>
        <v>3178.4465</v>
      </c>
      <c r="P9543" s="1" t="str">
        <f>IF(Table1[[#This Row],[quantity]]&gt;=6,"Bulk Order","-")</f>
        <v>-</v>
      </c>
    </row>
    <row r="9544" spans="1:16" ht="14.25" customHeight="1" x14ac:dyDescent="0.3">
      <c r="A9544" s="6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9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/>
      <c r="N9544" s="1" t="s">
        <v>17</v>
      </c>
      <c r="O9544" s="7">
        <f t="shared" si="300"/>
        <v>3759.3966</v>
      </c>
      <c r="P9544" s="1" t="str">
        <f>IF(Table1[[#This Row],[quantity]]&gt;=6,"Bulk Order","-")</f>
        <v>Bulk Order</v>
      </c>
    </row>
    <row r="9545" spans="1:16" ht="14.25" customHeight="1" x14ac:dyDescent="0.3">
      <c r="A9545" s="6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9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/>
      <c r="N9545" s="1" t="s">
        <v>34</v>
      </c>
      <c r="O9545" s="7">
        <f t="shared" si="300"/>
        <v>3769.96</v>
      </c>
      <c r="P9545" s="1" t="str">
        <f>IF(Table1[[#This Row],[quantity]]&gt;=6,"Bulk Order","-")</f>
        <v>Bulk Order</v>
      </c>
    </row>
    <row r="9546" spans="1:16" ht="14.25" customHeight="1" x14ac:dyDescent="0.3">
      <c r="A9546" s="6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9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/>
      <c r="N9546" s="1" t="s">
        <v>17</v>
      </c>
      <c r="O9546" s="7">
        <f t="shared" si="300"/>
        <v>2366.7654000000002</v>
      </c>
      <c r="P9546" s="1" t="str">
        <f>IF(Table1[[#This Row],[quantity]]&gt;=6,"Bulk Order","-")</f>
        <v>Bulk Order</v>
      </c>
    </row>
    <row r="9547" spans="1:16" ht="14.25" customHeight="1" x14ac:dyDescent="0.3">
      <c r="A9547" s="6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9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/>
      <c r="N9547" s="1" t="s">
        <v>39</v>
      </c>
      <c r="O9547" s="7">
        <f t="shared" si="300"/>
        <v>1443.6854999999998</v>
      </c>
      <c r="P9547" s="1" t="str">
        <f>IF(Table1[[#This Row],[quantity]]&gt;=6,"Bulk Order","-")</f>
        <v>-</v>
      </c>
    </row>
    <row r="9548" spans="1:16" ht="14.25" customHeight="1" x14ac:dyDescent="0.3">
      <c r="A9548" s="6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9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/>
      <c r="N9548" s="1" t="s">
        <v>34</v>
      </c>
      <c r="O9548" s="7">
        <f t="shared" si="300"/>
        <v>1491.7340999999999</v>
      </c>
      <c r="P9548" s="1" t="str">
        <f>IF(Table1[[#This Row],[quantity]]&gt;=6,"Bulk Order","-")</f>
        <v>Bulk Order</v>
      </c>
    </row>
    <row r="9549" spans="1:16" ht="14.25" customHeight="1" x14ac:dyDescent="0.3">
      <c r="A9549" s="6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9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/>
      <c r="N9549" s="1" t="s">
        <v>28</v>
      </c>
      <c r="O9549" s="7">
        <f t="shared" si="300"/>
        <v>1548.5044</v>
      </c>
      <c r="P9549" s="1" t="str">
        <f>IF(Table1[[#This Row],[quantity]]&gt;=6,"Bulk Order","-")</f>
        <v>Bulk Order</v>
      </c>
    </row>
    <row r="9550" spans="1:16" ht="14.25" customHeight="1" x14ac:dyDescent="0.3">
      <c r="A9550" s="6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9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/>
      <c r="N9550" s="1" t="s">
        <v>28</v>
      </c>
      <c r="O9550" s="7">
        <f t="shared" si="300"/>
        <v>4897.99</v>
      </c>
      <c r="P9550" s="1" t="str">
        <f>IF(Table1[[#This Row],[quantity]]&gt;=6,"Bulk Order","-")</f>
        <v>Bulk Order</v>
      </c>
    </row>
    <row r="9551" spans="1:16" ht="14.25" customHeight="1" x14ac:dyDescent="0.3">
      <c r="A9551" s="6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9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/>
      <c r="N9551" s="1" t="s">
        <v>23</v>
      </c>
      <c r="O9551" s="7">
        <f t="shared" si="300"/>
        <v>1083.2660000000001</v>
      </c>
      <c r="P9551" s="1" t="str">
        <f>IF(Table1[[#This Row],[quantity]]&gt;=6,"Bulk Order","-")</f>
        <v>Bulk Order</v>
      </c>
    </row>
    <row r="9552" spans="1:16" ht="14.25" customHeight="1" x14ac:dyDescent="0.3">
      <c r="A9552" s="6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9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/>
      <c r="N9552" s="1" t="s">
        <v>48</v>
      </c>
      <c r="O9552" s="7">
        <f t="shared" si="300"/>
        <v>366.89640000000003</v>
      </c>
      <c r="P9552" s="1" t="str">
        <f>IF(Table1[[#This Row],[quantity]]&gt;=6,"Bulk Order","-")</f>
        <v>-</v>
      </c>
    </row>
    <row r="9553" spans="1:16" ht="14.25" customHeight="1" x14ac:dyDescent="0.3">
      <c r="A9553" s="6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9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/>
      <c r="N9553" s="1" t="s">
        <v>23</v>
      </c>
      <c r="O9553" s="7">
        <f t="shared" si="300"/>
        <v>2622.2527</v>
      </c>
      <c r="P9553" s="1" t="str">
        <f>IF(Table1[[#This Row],[quantity]]&gt;=6,"Bulk Order","-")</f>
        <v>Bulk Order</v>
      </c>
    </row>
    <row r="9554" spans="1:16" ht="14.25" customHeight="1" x14ac:dyDescent="0.3">
      <c r="A9554" s="6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9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/>
      <c r="N9554" s="1" t="s">
        <v>39</v>
      </c>
      <c r="O9554" s="7">
        <f t="shared" si="300"/>
        <v>1041.5405000000001</v>
      </c>
      <c r="P9554" s="1" t="str">
        <f>IF(Table1[[#This Row],[quantity]]&gt;=6,"Bulk Order","-")</f>
        <v>-</v>
      </c>
    </row>
    <row r="9555" spans="1:16" ht="14.25" customHeight="1" x14ac:dyDescent="0.3">
      <c r="A9555" s="6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9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/>
      <c r="N9555" s="1" t="s">
        <v>23</v>
      </c>
      <c r="O9555" s="7">
        <f t="shared" si="300"/>
        <v>2702.6274000000003</v>
      </c>
      <c r="P9555" s="1" t="str">
        <f>IF(Table1[[#This Row],[quantity]]&gt;=6,"Bulk Order","-")</f>
        <v>-</v>
      </c>
    </row>
    <row r="9556" spans="1:16" ht="14.25" customHeight="1" x14ac:dyDescent="0.3">
      <c r="A9556" s="6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9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/>
      <c r="N9556" s="1" t="s">
        <v>39</v>
      </c>
      <c r="O9556" s="7">
        <f t="shared" si="300"/>
        <v>4120.1392999999998</v>
      </c>
      <c r="P9556" s="1" t="str">
        <f>IF(Table1[[#This Row],[quantity]]&gt;=6,"Bulk Order","-")</f>
        <v>-</v>
      </c>
    </row>
    <row r="9557" spans="1:16" ht="14.25" customHeight="1" x14ac:dyDescent="0.3">
      <c r="A9557" s="6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9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/>
      <c r="N9557" s="1" t="s">
        <v>28</v>
      </c>
      <c r="O9557" s="7">
        <f t="shared" si="300"/>
        <v>2832.3806</v>
      </c>
      <c r="P9557" s="1" t="str">
        <f>IF(Table1[[#This Row],[quantity]]&gt;=6,"Bulk Order","-")</f>
        <v>-</v>
      </c>
    </row>
    <row r="9558" spans="1:16" ht="14.25" customHeight="1" x14ac:dyDescent="0.3">
      <c r="A9558" s="6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9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/>
      <c r="N9558" s="1" t="s">
        <v>34</v>
      </c>
      <c r="O9558" s="7">
        <f t="shared" si="300"/>
        <v>2257.3110000000001</v>
      </c>
      <c r="P9558" s="1" t="str">
        <f>IF(Table1[[#This Row],[quantity]]&gt;=6,"Bulk Order","-")</f>
        <v>-</v>
      </c>
    </row>
    <row r="9559" spans="1:16" ht="14.25" customHeight="1" x14ac:dyDescent="0.3">
      <c r="A9559" s="6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9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/>
      <c r="N9559" s="1" t="s">
        <v>28</v>
      </c>
      <c r="O9559" s="7">
        <f t="shared" si="300"/>
        <v>2437.5225</v>
      </c>
      <c r="P9559" s="1" t="str">
        <f>IF(Table1[[#This Row],[quantity]]&gt;=6,"Bulk Order","-")</f>
        <v>Bulk Order</v>
      </c>
    </row>
    <row r="9560" spans="1:16" ht="14.25" customHeight="1" x14ac:dyDescent="0.3">
      <c r="A9560" s="6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9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/>
      <c r="N9560" s="1" t="s">
        <v>23</v>
      </c>
      <c r="O9560" s="7">
        <f t="shared" si="300"/>
        <v>1829.4484000000002</v>
      </c>
      <c r="P9560" s="1" t="str">
        <f>IF(Table1[[#This Row],[quantity]]&gt;=6,"Bulk Order","-")</f>
        <v>-</v>
      </c>
    </row>
    <row r="9561" spans="1:16" ht="14.25" customHeight="1" x14ac:dyDescent="0.3">
      <c r="A9561" s="6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9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/>
      <c r="N9561" s="1" t="s">
        <v>23</v>
      </c>
      <c r="O9561" s="7">
        <f t="shared" si="300"/>
        <v>670.98119999999994</v>
      </c>
      <c r="P9561" s="1" t="str">
        <f>IF(Table1[[#This Row],[quantity]]&gt;=6,"Bulk Order","-")</f>
        <v>-</v>
      </c>
    </row>
    <row r="9562" spans="1:16" ht="14.25" customHeight="1" x14ac:dyDescent="0.3">
      <c r="A9562" s="6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9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/>
      <c r="N9562" s="1" t="s">
        <v>17</v>
      </c>
      <c r="O9562" s="7">
        <f t="shared" si="300"/>
        <v>2102.7960000000003</v>
      </c>
      <c r="P9562" s="1" t="str">
        <f>IF(Table1[[#This Row],[quantity]]&gt;=6,"Bulk Order","-")</f>
        <v>-</v>
      </c>
    </row>
    <row r="9563" spans="1:16" ht="14.25" customHeight="1" x14ac:dyDescent="0.3">
      <c r="A9563" s="6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9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/>
      <c r="N9563" s="1" t="s">
        <v>39</v>
      </c>
      <c r="O9563" s="7">
        <f t="shared" si="300"/>
        <v>82.53</v>
      </c>
      <c r="P9563" s="1" t="str">
        <f>IF(Table1[[#This Row],[quantity]]&gt;=6,"Bulk Order","-")</f>
        <v>-</v>
      </c>
    </row>
    <row r="9564" spans="1:16" ht="14.25" customHeight="1" x14ac:dyDescent="0.3">
      <c r="A9564" s="6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9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/>
      <c r="N9564" s="1" t="s">
        <v>48</v>
      </c>
      <c r="O9564" s="7">
        <f t="shared" si="300"/>
        <v>2439.8989999999999</v>
      </c>
      <c r="P9564" s="1" t="str">
        <f>IF(Table1[[#This Row],[quantity]]&gt;=6,"Bulk Order","-")</f>
        <v>Bulk Order</v>
      </c>
    </row>
    <row r="9565" spans="1:16" ht="14.25" customHeight="1" x14ac:dyDescent="0.3">
      <c r="A9565" s="6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9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/>
      <c r="N9565" s="1" t="s">
        <v>23</v>
      </c>
      <c r="O9565" s="7">
        <f t="shared" si="300"/>
        <v>1518.0152000000003</v>
      </c>
      <c r="P9565" s="1" t="str">
        <f>IF(Table1[[#This Row],[quantity]]&gt;=6,"Bulk Order","-")</f>
        <v>-</v>
      </c>
    </row>
    <row r="9566" spans="1:16" ht="14.25" customHeight="1" x14ac:dyDescent="0.3">
      <c r="A9566" s="6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9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/>
      <c r="N9566" s="1" t="s">
        <v>23</v>
      </c>
      <c r="O9566" s="7">
        <f t="shared" si="300"/>
        <v>1210.9750999999999</v>
      </c>
      <c r="P9566" s="1" t="str">
        <f>IF(Table1[[#This Row],[quantity]]&gt;=6,"Bulk Order","-")</f>
        <v>-</v>
      </c>
    </row>
    <row r="9567" spans="1:16" ht="14.25" customHeight="1" x14ac:dyDescent="0.3">
      <c r="A9567" s="6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9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/>
      <c r="N9567" s="1" t="s">
        <v>48</v>
      </c>
      <c r="O9567" s="7">
        <f t="shared" si="300"/>
        <v>2507.0646000000002</v>
      </c>
      <c r="P9567" s="1" t="str">
        <f>IF(Table1[[#This Row],[quantity]]&gt;=6,"Bulk Order","-")</f>
        <v>-</v>
      </c>
    </row>
    <row r="9568" spans="1:16" ht="14.25" customHeight="1" x14ac:dyDescent="0.3">
      <c r="A9568" s="6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9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/>
      <c r="N9568" s="1" t="s">
        <v>39</v>
      </c>
      <c r="O9568" s="7">
        <f t="shared" si="300"/>
        <v>1434.1086</v>
      </c>
      <c r="P9568" s="1" t="str">
        <f>IF(Table1[[#This Row],[quantity]]&gt;=6,"Bulk Order","-")</f>
        <v>Bulk Order</v>
      </c>
    </row>
    <row r="9569" spans="1:16" ht="14.25" customHeight="1" x14ac:dyDescent="0.3">
      <c r="A9569" s="6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9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/>
      <c r="N9569" s="1" t="s">
        <v>23</v>
      </c>
      <c r="O9569" s="7">
        <f t="shared" si="300"/>
        <v>744.50879999999995</v>
      </c>
      <c r="P9569" s="1" t="str">
        <f>IF(Table1[[#This Row],[quantity]]&gt;=6,"Bulk Order","-")</f>
        <v>Bulk Order</v>
      </c>
    </row>
    <row r="9570" spans="1:16" ht="14.25" customHeight="1" x14ac:dyDescent="0.3">
      <c r="A9570" s="6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9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/>
      <c r="N9570" s="1" t="s">
        <v>48</v>
      </c>
      <c r="O9570" s="7">
        <f t="shared" si="300"/>
        <v>1198.9458</v>
      </c>
      <c r="P9570" s="1" t="str">
        <f>IF(Table1[[#This Row],[quantity]]&gt;=6,"Bulk Order","-")</f>
        <v>-</v>
      </c>
    </row>
    <row r="9571" spans="1:16" ht="14.25" customHeight="1" x14ac:dyDescent="0.3">
      <c r="A9571" s="6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9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/>
      <c r="N9571" s="1" t="s">
        <v>28</v>
      </c>
      <c r="O9571" s="7">
        <f t="shared" si="300"/>
        <v>3798.0854999999997</v>
      </c>
      <c r="P9571" s="1" t="str">
        <f>IF(Table1[[#This Row],[quantity]]&gt;=6,"Bulk Order","-")</f>
        <v>-</v>
      </c>
    </row>
    <row r="9572" spans="1:16" ht="14.25" customHeight="1" x14ac:dyDescent="0.3">
      <c r="A9572" s="6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9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/>
      <c r="N9572" s="1" t="s">
        <v>48</v>
      </c>
      <c r="O9572" s="7">
        <f t="shared" si="300"/>
        <v>3765.0590999999999</v>
      </c>
      <c r="P9572" s="1" t="str">
        <f>IF(Table1[[#This Row],[quantity]]&gt;=6,"Bulk Order","-")</f>
        <v>Bulk Order</v>
      </c>
    </row>
    <row r="9573" spans="1:16" ht="14.25" customHeight="1" x14ac:dyDescent="0.3">
      <c r="A9573" s="6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9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/>
      <c r="N9573" s="1" t="s">
        <v>17</v>
      </c>
      <c r="O9573" s="7">
        <f t="shared" si="300"/>
        <v>1969.5826</v>
      </c>
      <c r="P9573" s="1" t="str">
        <f>IF(Table1[[#This Row],[quantity]]&gt;=6,"Bulk Order","-")</f>
        <v>-</v>
      </c>
    </row>
    <row r="9574" spans="1:16" ht="14.25" customHeight="1" x14ac:dyDescent="0.3">
      <c r="A9574" s="6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9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/>
      <c r="N9574" s="1" t="s">
        <v>34</v>
      </c>
      <c r="O9574" s="7">
        <f t="shared" si="300"/>
        <v>2314.1055999999999</v>
      </c>
      <c r="P9574" s="1" t="str">
        <f>IF(Table1[[#This Row],[quantity]]&gt;=6,"Bulk Order","-")</f>
        <v>-</v>
      </c>
    </row>
    <row r="9575" spans="1:16" ht="14.25" customHeight="1" x14ac:dyDescent="0.3">
      <c r="A9575" s="6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9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/>
      <c r="N9575" s="1" t="s">
        <v>48</v>
      </c>
      <c r="O9575" s="7">
        <f t="shared" si="300"/>
        <v>1916.4118999999998</v>
      </c>
      <c r="P9575" s="1" t="str">
        <f>IF(Table1[[#This Row],[quantity]]&gt;=6,"Bulk Order","-")</f>
        <v>-</v>
      </c>
    </row>
    <row r="9576" spans="1:16" ht="14.25" customHeight="1" x14ac:dyDescent="0.3">
      <c r="A9576" s="6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9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/>
      <c r="N9576" s="1" t="s">
        <v>48</v>
      </c>
      <c r="O9576" s="7">
        <f t="shared" si="300"/>
        <v>4271.7299999999996</v>
      </c>
      <c r="P9576" s="1" t="str">
        <f>IF(Table1[[#This Row],[quantity]]&gt;=6,"Bulk Order","-")</f>
        <v>Bulk Order</v>
      </c>
    </row>
    <row r="9577" spans="1:16" ht="14.25" customHeight="1" x14ac:dyDescent="0.3">
      <c r="A9577" s="6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9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/>
      <c r="N9577" s="1" t="s">
        <v>17</v>
      </c>
      <c r="O9577" s="7">
        <f t="shared" si="300"/>
        <v>1003.835</v>
      </c>
      <c r="P9577" s="1" t="str">
        <f>IF(Table1[[#This Row],[quantity]]&gt;=6,"Bulk Order","-")</f>
        <v>Bulk Order</v>
      </c>
    </row>
    <row r="9578" spans="1:16" ht="14.25" customHeight="1" x14ac:dyDescent="0.3">
      <c r="A9578" s="6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9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/>
      <c r="N9578" s="1" t="s">
        <v>23</v>
      </c>
      <c r="O9578" s="7">
        <f t="shared" si="300"/>
        <v>2414.7395999999999</v>
      </c>
      <c r="P9578" s="1" t="str">
        <f>IF(Table1[[#This Row],[quantity]]&gt;=6,"Bulk Order","-")</f>
        <v>Bulk Order</v>
      </c>
    </row>
    <row r="9579" spans="1:16" ht="14.25" customHeight="1" x14ac:dyDescent="0.3">
      <c r="A9579" s="6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9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/>
      <c r="N9579" s="1" t="s">
        <v>17</v>
      </c>
      <c r="O9579" s="7">
        <f t="shared" si="300"/>
        <v>2288.4677000000001</v>
      </c>
      <c r="P9579" s="1" t="str">
        <f>IF(Table1[[#This Row],[quantity]]&gt;=6,"Bulk Order","-")</f>
        <v>Bulk Order</v>
      </c>
    </row>
    <row r="9580" spans="1:16" ht="14.25" customHeight="1" x14ac:dyDescent="0.3">
      <c r="A9580" s="6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9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/>
      <c r="N9580" s="1" t="s">
        <v>17</v>
      </c>
      <c r="O9580" s="7">
        <f t="shared" si="300"/>
        <v>2615.8751999999999</v>
      </c>
      <c r="P9580" s="1" t="str">
        <f>IF(Table1[[#This Row],[quantity]]&gt;=6,"Bulk Order","-")</f>
        <v>Bulk Order</v>
      </c>
    </row>
    <row r="9581" spans="1:16" ht="14.25" customHeight="1" x14ac:dyDescent="0.3">
      <c r="A9581" s="6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9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/>
      <c r="N9581" s="1" t="s">
        <v>39</v>
      </c>
      <c r="O9581" s="7">
        <f t="shared" si="300"/>
        <v>2878.9245000000001</v>
      </c>
      <c r="P9581" s="1" t="str">
        <f>IF(Table1[[#This Row],[quantity]]&gt;=6,"Bulk Order","-")</f>
        <v>-</v>
      </c>
    </row>
    <row r="9582" spans="1:16" ht="14.25" customHeight="1" x14ac:dyDescent="0.3">
      <c r="A9582" s="6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9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/>
      <c r="N9582" s="1" t="s">
        <v>39</v>
      </c>
      <c r="O9582" s="7">
        <f t="shared" si="300"/>
        <v>1062.114</v>
      </c>
      <c r="P9582" s="1" t="str">
        <f>IF(Table1[[#This Row],[quantity]]&gt;=6,"Bulk Order","-")</f>
        <v>Bulk Order</v>
      </c>
    </row>
    <row r="9583" spans="1:16" ht="14.25" customHeight="1" x14ac:dyDescent="0.3">
      <c r="A9583" s="6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9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/>
      <c r="N9583" s="1" t="s">
        <v>23</v>
      </c>
      <c r="O9583" s="7">
        <f t="shared" si="300"/>
        <v>2663.9232999999999</v>
      </c>
      <c r="P9583" s="1" t="str">
        <f>IF(Table1[[#This Row],[quantity]]&gt;=6,"Bulk Order","-")</f>
        <v>Bulk Order</v>
      </c>
    </row>
    <row r="9584" spans="1:16" ht="14.25" customHeight="1" x14ac:dyDescent="0.3">
      <c r="A9584" s="6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9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/>
      <c r="N9584" s="1" t="s">
        <v>23</v>
      </c>
      <c r="O9584" s="7">
        <f t="shared" si="300"/>
        <v>1352.7647999999999</v>
      </c>
      <c r="P9584" s="1" t="str">
        <f>IF(Table1[[#This Row],[quantity]]&gt;=6,"Bulk Order","-")</f>
        <v>-</v>
      </c>
    </row>
    <row r="9585" spans="1:16" ht="14.25" customHeight="1" x14ac:dyDescent="0.3">
      <c r="A9585" s="6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9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/>
      <c r="N9585" s="1" t="s">
        <v>28</v>
      </c>
      <c r="O9585" s="7">
        <f t="shared" si="300"/>
        <v>1699.7901999999999</v>
      </c>
      <c r="P9585" s="1" t="str">
        <f>IF(Table1[[#This Row],[quantity]]&gt;=6,"Bulk Order","-")</f>
        <v>-</v>
      </c>
    </row>
    <row r="9586" spans="1:16" ht="14.25" customHeight="1" x14ac:dyDescent="0.3">
      <c r="A9586" s="6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9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/>
      <c r="N9586" s="1" t="s">
        <v>17</v>
      </c>
      <c r="O9586" s="7">
        <f t="shared" si="300"/>
        <v>3201.6870000000004</v>
      </c>
      <c r="P9586" s="1" t="str">
        <f>IF(Table1[[#This Row],[quantity]]&gt;=6,"Bulk Order","-")</f>
        <v>Bulk Order</v>
      </c>
    </row>
    <row r="9587" spans="1:16" ht="14.25" customHeight="1" x14ac:dyDescent="0.3">
      <c r="A9587" s="6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9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/>
      <c r="N9587" s="1" t="s">
        <v>28</v>
      </c>
      <c r="O9587" s="7">
        <f t="shared" si="300"/>
        <v>1622.152</v>
      </c>
      <c r="P9587" s="1" t="str">
        <f>IF(Table1[[#This Row],[quantity]]&gt;=6,"Bulk Order","-")</f>
        <v>Bulk Order</v>
      </c>
    </row>
    <row r="9588" spans="1:16" ht="14.25" customHeight="1" x14ac:dyDescent="0.3">
      <c r="A9588" s="6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9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/>
      <c r="N9588" s="1" t="s">
        <v>28</v>
      </c>
      <c r="O9588" s="7">
        <f t="shared" si="300"/>
        <v>820.70119999999997</v>
      </c>
      <c r="P9588" s="1" t="str">
        <f>IF(Table1[[#This Row],[quantity]]&gt;=6,"Bulk Order","-")</f>
        <v>Bulk Order</v>
      </c>
    </row>
    <row r="9589" spans="1:16" ht="14.25" customHeight="1" x14ac:dyDescent="0.3">
      <c r="A9589" s="6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9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/>
      <c r="N9589" s="1" t="s">
        <v>17</v>
      </c>
      <c r="O9589" s="7">
        <f t="shared" si="300"/>
        <v>2885.7311999999997</v>
      </c>
      <c r="P9589" s="1" t="str">
        <f>IF(Table1[[#This Row],[quantity]]&gt;=6,"Bulk Order","-")</f>
        <v>Bulk Order</v>
      </c>
    </row>
    <row r="9590" spans="1:16" ht="14.25" customHeight="1" x14ac:dyDescent="0.3">
      <c r="A9590" s="6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9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/>
      <c r="N9590" s="1" t="s">
        <v>48</v>
      </c>
      <c r="O9590" s="7">
        <f t="shared" si="300"/>
        <v>4018.1472000000003</v>
      </c>
      <c r="P9590" s="1" t="str">
        <f>IF(Table1[[#This Row],[quantity]]&gt;=6,"Bulk Order","-")</f>
        <v>Bulk Order</v>
      </c>
    </row>
    <row r="9591" spans="1:16" ht="14.25" customHeight="1" x14ac:dyDescent="0.3">
      <c r="A9591" s="6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9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/>
      <c r="N9591" s="1" t="s">
        <v>48</v>
      </c>
      <c r="O9591" s="7">
        <f t="shared" si="300"/>
        <v>1744.039</v>
      </c>
      <c r="P9591" s="1" t="str">
        <f>IF(Table1[[#This Row],[quantity]]&gt;=6,"Bulk Order","-")</f>
        <v>Bulk Order</v>
      </c>
    </row>
    <row r="9592" spans="1:16" ht="14.25" customHeight="1" x14ac:dyDescent="0.3">
      <c r="A9592" s="6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9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/>
      <c r="N9592" s="1" t="s">
        <v>48</v>
      </c>
      <c r="O9592" s="7">
        <f t="shared" si="300"/>
        <v>3096.7264</v>
      </c>
      <c r="P9592" s="1" t="str">
        <f>IF(Table1[[#This Row],[quantity]]&gt;=6,"Bulk Order","-")</f>
        <v>Bulk Order</v>
      </c>
    </row>
    <row r="9593" spans="1:16" ht="14.25" customHeight="1" x14ac:dyDescent="0.3">
      <c r="A9593" s="6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9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/>
      <c r="N9593" s="1" t="s">
        <v>34</v>
      </c>
      <c r="O9593" s="7">
        <f t="shared" si="300"/>
        <v>3947.6800000000003</v>
      </c>
      <c r="P9593" s="1" t="str">
        <f>IF(Table1[[#This Row],[quantity]]&gt;=6,"Bulk Order","-")</f>
        <v>-</v>
      </c>
    </row>
    <row r="9594" spans="1:16" ht="14.25" customHeight="1" x14ac:dyDescent="0.3">
      <c r="A9594" s="6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9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/>
      <c r="N9594" s="1" t="s">
        <v>39</v>
      </c>
      <c r="O9594" s="7">
        <f t="shared" si="300"/>
        <v>2178.6800000000003</v>
      </c>
      <c r="P9594" s="1" t="str">
        <f>IF(Table1[[#This Row],[quantity]]&gt;=6,"Bulk Order","-")</f>
        <v>-</v>
      </c>
    </row>
    <row r="9595" spans="1:16" ht="14.25" customHeight="1" x14ac:dyDescent="0.3">
      <c r="A9595" s="6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9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/>
      <c r="N9595" s="1" t="s">
        <v>23</v>
      </c>
      <c r="O9595" s="7">
        <f t="shared" si="300"/>
        <v>4188.8335999999999</v>
      </c>
      <c r="P9595" s="1" t="str">
        <f>IF(Table1[[#This Row],[quantity]]&gt;=6,"Bulk Order","-")</f>
        <v>Bulk Order</v>
      </c>
    </row>
    <row r="9596" spans="1:16" ht="14.25" customHeight="1" x14ac:dyDescent="0.3">
      <c r="A9596" s="6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9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/>
      <c r="N9596" s="1" t="s">
        <v>28</v>
      </c>
      <c r="O9596" s="7">
        <f t="shared" si="300"/>
        <v>1767.3325</v>
      </c>
      <c r="P9596" s="1" t="str">
        <f>IF(Table1[[#This Row],[quantity]]&gt;=6,"Bulk Order","-")</f>
        <v>-</v>
      </c>
    </row>
    <row r="9597" spans="1:16" ht="14.25" customHeight="1" x14ac:dyDescent="0.3">
      <c r="A9597" s="6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9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/>
      <c r="N9597" s="1" t="s">
        <v>28</v>
      </c>
      <c r="O9597" s="7">
        <f t="shared" si="300"/>
        <v>2931.8172999999997</v>
      </c>
      <c r="P9597" s="1" t="str">
        <f>IF(Table1[[#This Row],[quantity]]&gt;=6,"Bulk Order","-")</f>
        <v>Bulk Order</v>
      </c>
    </row>
    <row r="9598" spans="1:16" ht="14.25" customHeight="1" x14ac:dyDescent="0.3">
      <c r="A9598" s="6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9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/>
      <c r="N9598" s="1" t="s">
        <v>34</v>
      </c>
      <c r="O9598" s="7">
        <f t="shared" si="300"/>
        <v>365.98099999999999</v>
      </c>
      <c r="P9598" s="1" t="str">
        <f>IF(Table1[[#This Row],[quantity]]&gt;=6,"Bulk Order","-")</f>
        <v>Bulk Order</v>
      </c>
    </row>
    <row r="9599" spans="1:16" ht="14.25" customHeight="1" x14ac:dyDescent="0.3">
      <c r="A9599" s="6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9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/>
      <c r="N9599" s="1" t="s">
        <v>17</v>
      </c>
      <c r="O9599" s="7">
        <f t="shared" si="300"/>
        <v>3212.4276</v>
      </c>
      <c r="P9599" s="1" t="str">
        <f>IF(Table1[[#This Row],[quantity]]&gt;=6,"Bulk Order","-")</f>
        <v>Bulk Order</v>
      </c>
    </row>
    <row r="9600" spans="1:16" ht="14.25" customHeight="1" x14ac:dyDescent="0.3">
      <c r="A9600" s="6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9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/>
      <c r="N9600" s="1" t="s">
        <v>34</v>
      </c>
      <c r="O9600" s="7">
        <f t="shared" si="300"/>
        <v>2749.5864000000001</v>
      </c>
      <c r="P9600" s="1" t="str">
        <f>IF(Table1[[#This Row],[quantity]]&gt;=6,"Bulk Order","-")</f>
        <v>-</v>
      </c>
    </row>
    <row r="9601" spans="1:16" ht="14.25" customHeight="1" x14ac:dyDescent="0.3">
      <c r="A9601" s="6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9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/>
      <c r="N9601" s="1" t="s">
        <v>17</v>
      </c>
      <c r="O9601" s="7">
        <f t="shared" si="300"/>
        <v>1218.7984000000001</v>
      </c>
      <c r="P9601" s="1" t="str">
        <f>IF(Table1[[#This Row],[quantity]]&gt;=6,"Bulk Order","-")</f>
        <v>-</v>
      </c>
    </row>
    <row r="9602" spans="1:16" ht="14.25" customHeight="1" x14ac:dyDescent="0.3">
      <c r="A9602" s="6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9"/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/>
      <c r="N9602" s="1" t="s">
        <v>48</v>
      </c>
      <c r="O9602" s="7">
        <f t="shared" si="300"/>
        <v>2293.9248000000002</v>
      </c>
      <c r="P9602" s="1" t="str">
        <f>IF(Table1[[#This Row],[quantity]]&gt;=6,"Bulk Order","-")</f>
        <v>Bulk Order</v>
      </c>
    </row>
    <row r="9603" spans="1:16" ht="14.25" customHeight="1" x14ac:dyDescent="0.3">
      <c r="A9603" s="6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ref="F9603:F9666" si="301">D9603*E9603</f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/>
      <c r="N9603" s="1" t="s">
        <v>28</v>
      </c>
      <c r="O9603" s="7">
        <f t="shared" ref="O9603:O9666" si="302">D9603-F9603</f>
        <v>2798.8805000000002</v>
      </c>
      <c r="P9603" s="1" t="str">
        <f>IF(Table1[[#This Row],[quantity]]&gt;=6,"Bulk Order","-")</f>
        <v>Bulk Order</v>
      </c>
    </row>
    <row r="9604" spans="1:16" ht="14.25" customHeight="1" x14ac:dyDescent="0.3">
      <c r="A9604" s="6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1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/>
      <c r="N9604" s="1" t="s">
        <v>17</v>
      </c>
      <c r="O9604" s="7">
        <f t="shared" si="302"/>
        <v>2569.2144000000003</v>
      </c>
      <c r="P9604" s="1" t="str">
        <f>IF(Table1[[#This Row],[quantity]]&gt;=6,"Bulk Order","-")</f>
        <v>Bulk Order</v>
      </c>
    </row>
    <row r="9605" spans="1:16" ht="14.25" customHeight="1" x14ac:dyDescent="0.3">
      <c r="A9605" s="6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1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/>
      <c r="N9605" s="1" t="s">
        <v>34</v>
      </c>
      <c r="O9605" s="7">
        <f t="shared" si="302"/>
        <v>379.41999999999996</v>
      </c>
      <c r="P9605" s="1" t="str">
        <f>IF(Table1[[#This Row],[quantity]]&gt;=6,"Bulk Order","-")</f>
        <v>Bulk Order</v>
      </c>
    </row>
    <row r="9606" spans="1:16" ht="14.25" customHeight="1" x14ac:dyDescent="0.3">
      <c r="A9606" s="6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1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/>
      <c r="N9606" s="1" t="s">
        <v>39</v>
      </c>
      <c r="O9606" s="7">
        <f t="shared" si="302"/>
        <v>3489.9395999999997</v>
      </c>
      <c r="P9606" s="1" t="str">
        <f>IF(Table1[[#This Row],[quantity]]&gt;=6,"Bulk Order","-")</f>
        <v>-</v>
      </c>
    </row>
    <row r="9607" spans="1:16" ht="14.25" customHeight="1" x14ac:dyDescent="0.3">
      <c r="A9607" s="6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1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/>
      <c r="N9607" s="1" t="s">
        <v>17</v>
      </c>
      <c r="O9607" s="7">
        <f t="shared" si="302"/>
        <v>1025.0908999999999</v>
      </c>
      <c r="P9607" s="1" t="str">
        <f>IF(Table1[[#This Row],[quantity]]&gt;=6,"Bulk Order","-")</f>
        <v>Bulk Order</v>
      </c>
    </row>
    <row r="9608" spans="1:16" ht="14.25" customHeight="1" x14ac:dyDescent="0.3">
      <c r="A9608" s="6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1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/>
      <c r="N9608" s="1" t="s">
        <v>28</v>
      </c>
      <c r="O9608" s="7">
        <f t="shared" si="302"/>
        <v>3187.5060000000003</v>
      </c>
      <c r="P9608" s="1" t="str">
        <f>IF(Table1[[#This Row],[quantity]]&gt;=6,"Bulk Order","-")</f>
        <v>-</v>
      </c>
    </row>
    <row r="9609" spans="1:16" ht="14.25" customHeight="1" x14ac:dyDescent="0.3">
      <c r="A9609" s="6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1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/>
      <c r="N9609" s="1" t="s">
        <v>28</v>
      </c>
      <c r="O9609" s="7">
        <f t="shared" si="302"/>
        <v>1202.2429999999999</v>
      </c>
      <c r="P9609" s="1" t="str">
        <f>IF(Table1[[#This Row],[quantity]]&gt;=6,"Bulk Order","-")</f>
        <v>-</v>
      </c>
    </row>
    <row r="9610" spans="1:16" ht="14.25" customHeight="1" x14ac:dyDescent="0.3">
      <c r="A9610" s="6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1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/>
      <c r="N9610" s="1" t="s">
        <v>23</v>
      </c>
      <c r="O9610" s="7">
        <f t="shared" si="302"/>
        <v>297.05579999999998</v>
      </c>
      <c r="P9610" s="1" t="str">
        <f>IF(Table1[[#This Row],[quantity]]&gt;=6,"Bulk Order","-")</f>
        <v>Bulk Order</v>
      </c>
    </row>
    <row r="9611" spans="1:16" ht="14.25" customHeight="1" x14ac:dyDescent="0.3">
      <c r="A9611" s="6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1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/>
      <c r="N9611" s="1" t="s">
        <v>28</v>
      </c>
      <c r="O9611" s="7">
        <f t="shared" si="302"/>
        <v>913.97969999999987</v>
      </c>
      <c r="P9611" s="1" t="str">
        <f>IF(Table1[[#This Row],[quantity]]&gt;=6,"Bulk Order","-")</f>
        <v>-</v>
      </c>
    </row>
    <row r="9612" spans="1:16" ht="14.25" customHeight="1" x14ac:dyDescent="0.3">
      <c r="A9612" s="6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1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/>
      <c r="N9612" s="1" t="s">
        <v>39</v>
      </c>
      <c r="O9612" s="7">
        <f t="shared" si="302"/>
        <v>1913.2658999999999</v>
      </c>
      <c r="P9612" s="1" t="str">
        <f>IF(Table1[[#This Row],[quantity]]&gt;=6,"Bulk Order","-")</f>
        <v>Bulk Order</v>
      </c>
    </row>
    <row r="9613" spans="1:16" ht="14.25" customHeight="1" x14ac:dyDescent="0.3">
      <c r="A9613" s="6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1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/>
      <c r="N9613" s="1" t="s">
        <v>39</v>
      </c>
      <c r="O9613" s="7">
        <f t="shared" si="302"/>
        <v>2687.0544</v>
      </c>
      <c r="P9613" s="1" t="str">
        <f>IF(Table1[[#This Row],[quantity]]&gt;=6,"Bulk Order","-")</f>
        <v>Bulk Order</v>
      </c>
    </row>
    <row r="9614" spans="1:16" ht="14.25" customHeight="1" x14ac:dyDescent="0.3">
      <c r="A9614" s="6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1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/>
      <c r="N9614" s="1" t="s">
        <v>48</v>
      </c>
      <c r="O9614" s="7">
        <f t="shared" si="302"/>
        <v>379.80800000000005</v>
      </c>
      <c r="P9614" s="1" t="str">
        <f>IF(Table1[[#This Row],[quantity]]&gt;=6,"Bulk Order","-")</f>
        <v>-</v>
      </c>
    </row>
    <row r="9615" spans="1:16" ht="14.25" customHeight="1" x14ac:dyDescent="0.3">
      <c r="A9615" s="6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1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/>
      <c r="N9615" s="1" t="s">
        <v>48</v>
      </c>
      <c r="O9615" s="7">
        <f t="shared" si="302"/>
        <v>2899.1998000000003</v>
      </c>
      <c r="P9615" s="1" t="str">
        <f>IF(Table1[[#This Row],[quantity]]&gt;=6,"Bulk Order","-")</f>
        <v>Bulk Order</v>
      </c>
    </row>
    <row r="9616" spans="1:16" ht="14.25" customHeight="1" x14ac:dyDescent="0.3">
      <c r="A9616" s="6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1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/>
      <c r="N9616" s="1" t="s">
        <v>39</v>
      </c>
      <c r="O9616" s="7">
        <f t="shared" si="302"/>
        <v>4835.5082000000002</v>
      </c>
      <c r="P9616" s="1" t="str">
        <f>IF(Table1[[#This Row],[quantity]]&gt;=6,"Bulk Order","-")</f>
        <v>-</v>
      </c>
    </row>
    <row r="9617" spans="1:16" ht="14.25" customHeight="1" x14ac:dyDescent="0.3">
      <c r="A9617" s="6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1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/>
      <c r="N9617" s="1" t="s">
        <v>23</v>
      </c>
      <c r="O9617" s="7">
        <f t="shared" si="302"/>
        <v>2139.7284</v>
      </c>
      <c r="P9617" s="1" t="str">
        <f>IF(Table1[[#This Row],[quantity]]&gt;=6,"Bulk Order","-")</f>
        <v>Bulk Order</v>
      </c>
    </row>
    <row r="9618" spans="1:16" ht="14.25" customHeight="1" x14ac:dyDescent="0.3">
      <c r="A9618" s="6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1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/>
      <c r="N9618" s="1" t="s">
        <v>48</v>
      </c>
      <c r="O9618" s="7">
        <f t="shared" si="302"/>
        <v>2421.31</v>
      </c>
      <c r="P9618" s="1" t="str">
        <f>IF(Table1[[#This Row],[quantity]]&gt;=6,"Bulk Order","-")</f>
        <v>-</v>
      </c>
    </row>
    <row r="9619" spans="1:16" ht="14.25" customHeight="1" x14ac:dyDescent="0.3">
      <c r="A9619" s="6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1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/>
      <c r="N9619" s="1" t="s">
        <v>28</v>
      </c>
      <c r="O9619" s="7">
        <f t="shared" si="302"/>
        <v>1615.0343999999998</v>
      </c>
      <c r="P9619" s="1" t="str">
        <f>IF(Table1[[#This Row],[quantity]]&gt;=6,"Bulk Order","-")</f>
        <v>-</v>
      </c>
    </row>
    <row r="9620" spans="1:16" ht="14.25" customHeight="1" x14ac:dyDescent="0.3">
      <c r="A9620" s="6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1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/>
      <c r="N9620" s="1" t="s">
        <v>34</v>
      </c>
      <c r="O9620" s="7">
        <f t="shared" si="302"/>
        <v>80.717799999999997</v>
      </c>
      <c r="P9620" s="1" t="str">
        <f>IF(Table1[[#This Row],[quantity]]&gt;=6,"Bulk Order","-")</f>
        <v>-</v>
      </c>
    </row>
    <row r="9621" spans="1:16" ht="14.25" customHeight="1" x14ac:dyDescent="0.3">
      <c r="A9621" s="6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1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/>
      <c r="N9621" s="1" t="s">
        <v>39</v>
      </c>
      <c r="O9621" s="7">
        <f t="shared" si="302"/>
        <v>1069.1680000000001</v>
      </c>
      <c r="P9621" s="1" t="str">
        <f>IF(Table1[[#This Row],[quantity]]&gt;=6,"Bulk Order","-")</f>
        <v>-</v>
      </c>
    </row>
    <row r="9622" spans="1:16" ht="14.25" customHeight="1" x14ac:dyDescent="0.3">
      <c r="A9622" s="6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1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/>
      <c r="N9622" s="1" t="s">
        <v>48</v>
      </c>
      <c r="O9622" s="7">
        <f t="shared" si="302"/>
        <v>3964.4351999999999</v>
      </c>
      <c r="P9622" s="1" t="str">
        <f>IF(Table1[[#This Row],[quantity]]&gt;=6,"Bulk Order","-")</f>
        <v>-</v>
      </c>
    </row>
    <row r="9623" spans="1:16" ht="14.25" customHeight="1" x14ac:dyDescent="0.3">
      <c r="A9623" s="6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1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/>
      <c r="N9623" s="1" t="s">
        <v>23</v>
      </c>
      <c r="O9623" s="7">
        <f t="shared" si="302"/>
        <v>171.37009999999998</v>
      </c>
      <c r="P9623" s="1" t="str">
        <f>IF(Table1[[#This Row],[quantity]]&gt;=6,"Bulk Order","-")</f>
        <v>-</v>
      </c>
    </row>
    <row r="9624" spans="1:16" ht="14.25" customHeight="1" x14ac:dyDescent="0.3">
      <c r="A9624" s="6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1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/>
      <c r="N9624" s="1" t="s">
        <v>17</v>
      </c>
      <c r="O9624" s="7">
        <f t="shared" si="302"/>
        <v>2448.0899999999997</v>
      </c>
      <c r="P9624" s="1" t="str">
        <f>IF(Table1[[#This Row],[quantity]]&gt;=6,"Bulk Order","-")</f>
        <v>-</v>
      </c>
    </row>
    <row r="9625" spans="1:16" ht="14.25" customHeight="1" x14ac:dyDescent="0.3">
      <c r="A9625" s="6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1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/>
      <c r="N9625" s="1" t="s">
        <v>39</v>
      </c>
      <c r="O9625" s="7">
        <f t="shared" si="302"/>
        <v>334.01940000000002</v>
      </c>
      <c r="P9625" s="1" t="str">
        <f>IF(Table1[[#This Row],[quantity]]&gt;=6,"Bulk Order","-")</f>
        <v>-</v>
      </c>
    </row>
    <row r="9626" spans="1:16" ht="14.25" customHeight="1" x14ac:dyDescent="0.3">
      <c r="A9626" s="6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1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/>
      <c r="N9626" s="1" t="s">
        <v>34</v>
      </c>
      <c r="O9626" s="7">
        <f t="shared" si="302"/>
        <v>721.97759999999994</v>
      </c>
      <c r="P9626" s="1" t="str">
        <f>IF(Table1[[#This Row],[quantity]]&gt;=6,"Bulk Order","-")</f>
        <v>Bulk Order</v>
      </c>
    </row>
    <row r="9627" spans="1:16" ht="14.25" customHeight="1" x14ac:dyDescent="0.3">
      <c r="A9627" s="6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1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/>
      <c r="N9627" s="1" t="s">
        <v>39</v>
      </c>
      <c r="O9627" s="7">
        <f t="shared" si="302"/>
        <v>767.36800000000005</v>
      </c>
      <c r="P9627" s="1" t="str">
        <f>IF(Table1[[#This Row],[quantity]]&gt;=6,"Bulk Order","-")</f>
        <v>Bulk Order</v>
      </c>
    </row>
    <row r="9628" spans="1:16" ht="14.25" customHeight="1" x14ac:dyDescent="0.3">
      <c r="A9628" s="6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1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/>
      <c r="N9628" s="1" t="s">
        <v>23</v>
      </c>
      <c r="O9628" s="7">
        <f t="shared" si="302"/>
        <v>3735.8006999999998</v>
      </c>
      <c r="P9628" s="1" t="str">
        <f>IF(Table1[[#This Row],[quantity]]&gt;=6,"Bulk Order","-")</f>
        <v>-</v>
      </c>
    </row>
    <row r="9629" spans="1:16" ht="14.25" customHeight="1" x14ac:dyDescent="0.3">
      <c r="A9629" s="6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1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/>
      <c r="N9629" s="1" t="s">
        <v>48</v>
      </c>
      <c r="O9629" s="7">
        <f t="shared" si="302"/>
        <v>2101.0745999999999</v>
      </c>
      <c r="P9629" s="1" t="str">
        <f>IF(Table1[[#This Row],[quantity]]&gt;=6,"Bulk Order","-")</f>
        <v>-</v>
      </c>
    </row>
    <row r="9630" spans="1:16" ht="14.25" customHeight="1" x14ac:dyDescent="0.3">
      <c r="A9630" s="6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1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/>
      <c r="N9630" s="1" t="s">
        <v>39</v>
      </c>
      <c r="O9630" s="7">
        <f t="shared" si="302"/>
        <v>413.84460000000001</v>
      </c>
      <c r="P9630" s="1" t="str">
        <f>IF(Table1[[#This Row],[quantity]]&gt;=6,"Bulk Order","-")</f>
        <v>-</v>
      </c>
    </row>
    <row r="9631" spans="1:16" ht="14.25" customHeight="1" x14ac:dyDescent="0.3">
      <c r="A9631" s="6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1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/>
      <c r="N9631" s="1" t="s">
        <v>17</v>
      </c>
      <c r="O9631" s="7">
        <f t="shared" si="302"/>
        <v>1767.3182999999999</v>
      </c>
      <c r="P9631" s="1" t="str">
        <f>IF(Table1[[#This Row],[quantity]]&gt;=6,"Bulk Order","-")</f>
        <v>-</v>
      </c>
    </row>
    <row r="9632" spans="1:16" ht="14.25" customHeight="1" x14ac:dyDescent="0.3">
      <c r="A9632" s="6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1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/>
      <c r="N9632" s="1" t="s">
        <v>17</v>
      </c>
      <c r="O9632" s="7">
        <f t="shared" si="302"/>
        <v>3579.1212</v>
      </c>
      <c r="P9632" s="1" t="str">
        <f>IF(Table1[[#This Row],[quantity]]&gt;=6,"Bulk Order","-")</f>
        <v>-</v>
      </c>
    </row>
    <row r="9633" spans="1:16" ht="14.25" customHeight="1" x14ac:dyDescent="0.3">
      <c r="A9633" s="6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1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/>
      <c r="N9633" s="1" t="s">
        <v>23</v>
      </c>
      <c r="O9633" s="7">
        <f t="shared" si="302"/>
        <v>2643.5591000000004</v>
      </c>
      <c r="P9633" s="1" t="str">
        <f>IF(Table1[[#This Row],[quantity]]&gt;=6,"Bulk Order","-")</f>
        <v>Bulk Order</v>
      </c>
    </row>
    <row r="9634" spans="1:16" ht="14.25" customHeight="1" x14ac:dyDescent="0.3">
      <c r="A9634" s="6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1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/>
      <c r="N9634" s="1" t="s">
        <v>17</v>
      </c>
      <c r="O9634" s="7">
        <f t="shared" si="302"/>
        <v>426.04989999999998</v>
      </c>
      <c r="P9634" s="1" t="str">
        <f>IF(Table1[[#This Row],[quantity]]&gt;=6,"Bulk Order","-")</f>
        <v>Bulk Order</v>
      </c>
    </row>
    <row r="9635" spans="1:16" ht="14.25" customHeight="1" x14ac:dyDescent="0.3">
      <c r="A9635" s="6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1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/>
      <c r="N9635" s="1" t="s">
        <v>23</v>
      </c>
      <c r="O9635" s="7">
        <f t="shared" si="302"/>
        <v>309.35519999999997</v>
      </c>
      <c r="P9635" s="1" t="str">
        <f>IF(Table1[[#This Row],[quantity]]&gt;=6,"Bulk Order","-")</f>
        <v>Bulk Order</v>
      </c>
    </row>
    <row r="9636" spans="1:16" ht="14.25" customHeight="1" x14ac:dyDescent="0.3">
      <c r="A9636" s="6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1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/>
      <c r="N9636" s="1" t="s">
        <v>28</v>
      </c>
      <c r="O9636" s="7">
        <f t="shared" si="302"/>
        <v>2159.8757999999998</v>
      </c>
      <c r="P9636" s="1" t="str">
        <f>IF(Table1[[#This Row],[quantity]]&gt;=6,"Bulk Order","-")</f>
        <v>Bulk Order</v>
      </c>
    </row>
    <row r="9637" spans="1:16" ht="14.25" customHeight="1" x14ac:dyDescent="0.3">
      <c r="A9637" s="6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1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/>
      <c r="N9637" s="1" t="s">
        <v>28</v>
      </c>
      <c r="O9637" s="7">
        <f t="shared" si="302"/>
        <v>1869.0079000000001</v>
      </c>
      <c r="P9637" s="1" t="str">
        <f>IF(Table1[[#This Row],[quantity]]&gt;=6,"Bulk Order","-")</f>
        <v>Bulk Order</v>
      </c>
    </row>
    <row r="9638" spans="1:16" ht="14.25" customHeight="1" x14ac:dyDescent="0.3">
      <c r="A9638" s="6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1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/>
      <c r="N9638" s="1" t="s">
        <v>34</v>
      </c>
      <c r="O9638" s="7">
        <f t="shared" si="302"/>
        <v>3927.8670000000002</v>
      </c>
      <c r="P9638" s="1" t="str">
        <f>IF(Table1[[#This Row],[quantity]]&gt;=6,"Bulk Order","-")</f>
        <v>-</v>
      </c>
    </row>
    <row r="9639" spans="1:16" ht="14.25" customHeight="1" x14ac:dyDescent="0.3">
      <c r="A9639" s="6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1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/>
      <c r="N9639" s="1" t="s">
        <v>17</v>
      </c>
      <c r="O9639" s="7">
        <f t="shared" si="302"/>
        <v>2753.7147</v>
      </c>
      <c r="P9639" s="1" t="str">
        <f>IF(Table1[[#This Row],[quantity]]&gt;=6,"Bulk Order","-")</f>
        <v>-</v>
      </c>
    </row>
    <row r="9640" spans="1:16" ht="14.25" customHeight="1" x14ac:dyDescent="0.3">
      <c r="A9640" s="6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1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/>
      <c r="N9640" s="1" t="s">
        <v>48</v>
      </c>
      <c r="O9640" s="7">
        <f t="shared" si="302"/>
        <v>202.87</v>
      </c>
      <c r="P9640" s="1" t="str">
        <f>IF(Table1[[#This Row],[quantity]]&gt;=6,"Bulk Order","-")</f>
        <v>Bulk Order</v>
      </c>
    </row>
    <row r="9641" spans="1:16" ht="14.25" customHeight="1" x14ac:dyDescent="0.3">
      <c r="A9641" s="6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1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/>
      <c r="N9641" s="1" t="s">
        <v>28</v>
      </c>
      <c r="O9641" s="7">
        <f t="shared" si="302"/>
        <v>1371.5262</v>
      </c>
      <c r="P9641" s="1" t="str">
        <f>IF(Table1[[#This Row],[quantity]]&gt;=6,"Bulk Order","-")</f>
        <v>-</v>
      </c>
    </row>
    <row r="9642" spans="1:16" ht="14.25" customHeight="1" x14ac:dyDescent="0.3">
      <c r="A9642" s="6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1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/>
      <c r="N9642" s="1" t="s">
        <v>48</v>
      </c>
      <c r="O9642" s="7">
        <f t="shared" si="302"/>
        <v>2626.0785000000001</v>
      </c>
      <c r="P9642" s="1" t="str">
        <f>IF(Table1[[#This Row],[quantity]]&gt;=6,"Bulk Order","-")</f>
        <v>-</v>
      </c>
    </row>
    <row r="9643" spans="1:16" ht="14.25" customHeight="1" x14ac:dyDescent="0.3">
      <c r="A9643" s="6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1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/>
      <c r="N9643" s="1" t="s">
        <v>28</v>
      </c>
      <c r="O9643" s="7">
        <f t="shared" si="302"/>
        <v>1707.9084</v>
      </c>
      <c r="P9643" s="1" t="str">
        <f>IF(Table1[[#This Row],[quantity]]&gt;=6,"Bulk Order","-")</f>
        <v>Bulk Order</v>
      </c>
    </row>
    <row r="9644" spans="1:16" ht="14.25" customHeight="1" x14ac:dyDescent="0.3">
      <c r="A9644" s="6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1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/>
      <c r="N9644" s="1" t="s">
        <v>48</v>
      </c>
      <c r="O9644" s="7">
        <f t="shared" si="302"/>
        <v>4998</v>
      </c>
      <c r="P9644" s="1" t="str">
        <f>IF(Table1[[#This Row],[quantity]]&gt;=6,"Bulk Order","-")</f>
        <v>-</v>
      </c>
    </row>
    <row r="9645" spans="1:16" ht="14.25" customHeight="1" x14ac:dyDescent="0.3">
      <c r="A9645" s="6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1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/>
      <c r="N9645" s="1" t="s">
        <v>23</v>
      </c>
      <c r="O9645" s="7">
        <f t="shared" si="302"/>
        <v>1919.4512000000002</v>
      </c>
      <c r="P9645" s="1" t="str">
        <f>IF(Table1[[#This Row],[quantity]]&gt;=6,"Bulk Order","-")</f>
        <v>Bulk Order</v>
      </c>
    </row>
    <row r="9646" spans="1:16" ht="14.25" customHeight="1" x14ac:dyDescent="0.3">
      <c r="A9646" s="6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1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/>
      <c r="N9646" s="1" t="s">
        <v>28</v>
      </c>
      <c r="O9646" s="7">
        <f t="shared" si="302"/>
        <v>2776.56</v>
      </c>
      <c r="P9646" s="1" t="str">
        <f>IF(Table1[[#This Row],[quantity]]&gt;=6,"Bulk Order","-")</f>
        <v>Bulk Order</v>
      </c>
    </row>
    <row r="9647" spans="1:16" ht="14.25" customHeight="1" x14ac:dyDescent="0.3">
      <c r="A9647" s="6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1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/>
      <c r="N9647" s="1" t="s">
        <v>39</v>
      </c>
      <c r="O9647" s="7">
        <f t="shared" si="302"/>
        <v>843.09400000000005</v>
      </c>
      <c r="P9647" s="1" t="str">
        <f>IF(Table1[[#This Row],[quantity]]&gt;=6,"Bulk Order","-")</f>
        <v>-</v>
      </c>
    </row>
    <row r="9648" spans="1:16" ht="14.25" customHeight="1" x14ac:dyDescent="0.3">
      <c r="A9648" s="6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1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/>
      <c r="N9648" s="1" t="s">
        <v>28</v>
      </c>
      <c r="O9648" s="7">
        <f t="shared" si="302"/>
        <v>566.47160000000008</v>
      </c>
      <c r="P9648" s="1" t="str">
        <f>IF(Table1[[#This Row],[quantity]]&gt;=6,"Bulk Order","-")</f>
        <v>Bulk Order</v>
      </c>
    </row>
    <row r="9649" spans="1:16" ht="14.25" customHeight="1" x14ac:dyDescent="0.3">
      <c r="A9649" s="6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1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/>
      <c r="N9649" s="1" t="s">
        <v>48</v>
      </c>
      <c r="O9649" s="7">
        <f t="shared" si="302"/>
        <v>2022.44</v>
      </c>
      <c r="P9649" s="1" t="str">
        <f>IF(Table1[[#This Row],[quantity]]&gt;=6,"Bulk Order","-")</f>
        <v>Bulk Order</v>
      </c>
    </row>
    <row r="9650" spans="1:16" ht="14.25" customHeight="1" x14ac:dyDescent="0.3">
      <c r="A9650" s="6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1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/>
      <c r="N9650" s="1" t="s">
        <v>28</v>
      </c>
      <c r="O9650" s="7">
        <f t="shared" si="302"/>
        <v>2715.6219999999998</v>
      </c>
      <c r="P9650" s="1" t="str">
        <f>IF(Table1[[#This Row],[quantity]]&gt;=6,"Bulk Order","-")</f>
        <v>Bulk Order</v>
      </c>
    </row>
    <row r="9651" spans="1:16" ht="14.25" customHeight="1" x14ac:dyDescent="0.3">
      <c r="A9651" s="6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1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/>
      <c r="N9651" s="1" t="s">
        <v>48</v>
      </c>
      <c r="O9651" s="7">
        <f t="shared" si="302"/>
        <v>115.197</v>
      </c>
      <c r="P9651" s="1" t="str">
        <f>IF(Table1[[#This Row],[quantity]]&gt;=6,"Bulk Order","-")</f>
        <v>Bulk Order</v>
      </c>
    </row>
    <row r="9652" spans="1:16" ht="14.25" customHeight="1" x14ac:dyDescent="0.3">
      <c r="A9652" s="6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1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/>
      <c r="N9652" s="1" t="s">
        <v>34</v>
      </c>
      <c r="O9652" s="7">
        <f t="shared" si="302"/>
        <v>1001.9381000000001</v>
      </c>
      <c r="P9652" s="1" t="str">
        <f>IF(Table1[[#This Row],[quantity]]&gt;=6,"Bulk Order","-")</f>
        <v>-</v>
      </c>
    </row>
    <row r="9653" spans="1:16" ht="14.25" customHeight="1" x14ac:dyDescent="0.3">
      <c r="A9653" s="6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1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/>
      <c r="N9653" s="1" t="s">
        <v>28</v>
      </c>
      <c r="O9653" s="7">
        <f t="shared" si="302"/>
        <v>2440.1549999999997</v>
      </c>
      <c r="P9653" s="1" t="str">
        <f>IF(Table1[[#This Row],[quantity]]&gt;=6,"Bulk Order","-")</f>
        <v>Bulk Order</v>
      </c>
    </row>
    <row r="9654" spans="1:16" ht="14.25" customHeight="1" x14ac:dyDescent="0.3">
      <c r="A9654" s="6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1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/>
      <c r="N9654" s="1" t="s">
        <v>28</v>
      </c>
      <c r="O9654" s="7">
        <f t="shared" si="302"/>
        <v>2284.8112000000001</v>
      </c>
      <c r="P9654" s="1" t="str">
        <f>IF(Table1[[#This Row],[quantity]]&gt;=6,"Bulk Order","-")</f>
        <v>-</v>
      </c>
    </row>
    <row r="9655" spans="1:16" ht="14.25" customHeight="1" x14ac:dyDescent="0.3">
      <c r="A9655" s="6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1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/>
      <c r="N9655" s="1" t="s">
        <v>23</v>
      </c>
      <c r="O9655" s="7">
        <f t="shared" si="302"/>
        <v>1190.3453</v>
      </c>
      <c r="P9655" s="1" t="str">
        <f>IF(Table1[[#This Row],[quantity]]&gt;=6,"Bulk Order","-")</f>
        <v>Bulk Order</v>
      </c>
    </row>
    <row r="9656" spans="1:16" ht="14.25" customHeight="1" x14ac:dyDescent="0.3">
      <c r="A9656" s="6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1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/>
      <c r="N9656" s="1" t="s">
        <v>17</v>
      </c>
      <c r="O9656" s="7">
        <f t="shared" si="302"/>
        <v>2552.5032000000001</v>
      </c>
      <c r="P9656" s="1" t="str">
        <f>IF(Table1[[#This Row],[quantity]]&gt;=6,"Bulk Order","-")</f>
        <v>Bulk Order</v>
      </c>
    </row>
    <row r="9657" spans="1:16" ht="14.25" customHeight="1" x14ac:dyDescent="0.3">
      <c r="A9657" s="6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1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/>
      <c r="N9657" s="1" t="s">
        <v>28</v>
      </c>
      <c r="O9657" s="7">
        <f t="shared" si="302"/>
        <v>1063.8176000000001</v>
      </c>
      <c r="P9657" s="1" t="str">
        <f>IF(Table1[[#This Row],[quantity]]&gt;=6,"Bulk Order","-")</f>
        <v>-</v>
      </c>
    </row>
    <row r="9658" spans="1:16" ht="14.25" customHeight="1" x14ac:dyDescent="0.3">
      <c r="A9658" s="6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1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/>
      <c r="N9658" s="1" t="s">
        <v>17</v>
      </c>
      <c r="O9658" s="7">
        <f t="shared" si="302"/>
        <v>2124.5446000000002</v>
      </c>
      <c r="P9658" s="1" t="str">
        <f>IF(Table1[[#This Row],[quantity]]&gt;=6,"Bulk Order","-")</f>
        <v>Bulk Order</v>
      </c>
    </row>
    <row r="9659" spans="1:16" ht="14.25" customHeight="1" x14ac:dyDescent="0.3">
      <c r="A9659" s="6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1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/>
      <c r="N9659" s="1" t="s">
        <v>34</v>
      </c>
      <c r="O9659" s="7">
        <f t="shared" si="302"/>
        <v>3484.7504999999996</v>
      </c>
      <c r="P9659" s="1" t="str">
        <f>IF(Table1[[#This Row],[quantity]]&gt;=6,"Bulk Order","-")</f>
        <v>-</v>
      </c>
    </row>
    <row r="9660" spans="1:16" ht="14.25" customHeight="1" x14ac:dyDescent="0.3">
      <c r="A9660" s="6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1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/>
      <c r="N9660" s="1" t="s">
        <v>34</v>
      </c>
      <c r="O9660" s="7">
        <f t="shared" si="302"/>
        <v>398.5686</v>
      </c>
      <c r="P9660" s="1" t="str">
        <f>IF(Table1[[#This Row],[quantity]]&gt;=6,"Bulk Order","-")</f>
        <v>-</v>
      </c>
    </row>
    <row r="9661" spans="1:16" ht="14.25" customHeight="1" x14ac:dyDescent="0.3">
      <c r="A9661" s="6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1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/>
      <c r="N9661" s="1" t="s">
        <v>17</v>
      </c>
      <c r="O9661" s="7">
        <f t="shared" si="302"/>
        <v>2149.7215999999999</v>
      </c>
      <c r="P9661" s="1" t="str">
        <f>IF(Table1[[#This Row],[quantity]]&gt;=6,"Bulk Order","-")</f>
        <v>-</v>
      </c>
    </row>
    <row r="9662" spans="1:16" ht="14.25" customHeight="1" x14ac:dyDescent="0.3">
      <c r="A9662" s="6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1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/>
      <c r="N9662" s="1" t="s">
        <v>17</v>
      </c>
      <c r="O9662" s="7">
        <f t="shared" si="302"/>
        <v>971.30880000000002</v>
      </c>
      <c r="P9662" s="1" t="str">
        <f>IF(Table1[[#This Row],[quantity]]&gt;=6,"Bulk Order","-")</f>
        <v>-</v>
      </c>
    </row>
    <row r="9663" spans="1:16" ht="14.25" customHeight="1" x14ac:dyDescent="0.3">
      <c r="A9663" s="6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1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/>
      <c r="N9663" s="1" t="s">
        <v>34</v>
      </c>
      <c r="O9663" s="7">
        <f t="shared" si="302"/>
        <v>491.77440000000001</v>
      </c>
      <c r="P9663" s="1" t="str">
        <f>IF(Table1[[#This Row],[quantity]]&gt;=6,"Bulk Order","-")</f>
        <v>Bulk Order</v>
      </c>
    </row>
    <row r="9664" spans="1:16" ht="14.25" customHeight="1" x14ac:dyDescent="0.3">
      <c r="A9664" s="6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1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/>
      <c r="N9664" s="1" t="s">
        <v>23</v>
      </c>
      <c r="O9664" s="7">
        <f t="shared" si="302"/>
        <v>2271.0753</v>
      </c>
      <c r="P9664" s="1" t="str">
        <f>IF(Table1[[#This Row],[quantity]]&gt;=6,"Bulk Order","-")</f>
        <v>-</v>
      </c>
    </row>
    <row r="9665" spans="1:16" ht="14.25" customHeight="1" x14ac:dyDescent="0.3">
      <c r="A9665" s="6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1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/>
      <c r="N9665" s="1" t="s">
        <v>23</v>
      </c>
      <c r="O9665" s="7">
        <f t="shared" si="302"/>
        <v>1644.5374999999999</v>
      </c>
      <c r="P9665" s="1" t="str">
        <f>IF(Table1[[#This Row],[quantity]]&gt;=6,"Bulk Order","-")</f>
        <v>-</v>
      </c>
    </row>
    <row r="9666" spans="1:16" ht="14.25" customHeight="1" x14ac:dyDescent="0.3">
      <c r="A9666" s="6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1"/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/>
      <c r="N9666" s="1" t="s">
        <v>28</v>
      </c>
      <c r="O9666" s="7">
        <f t="shared" si="302"/>
        <v>2957.9123999999997</v>
      </c>
      <c r="P9666" s="1" t="str">
        <f>IF(Table1[[#This Row],[quantity]]&gt;=6,"Bulk Order","-")</f>
        <v>Bulk Order</v>
      </c>
    </row>
    <row r="9667" spans="1:16" ht="14.25" customHeight="1" x14ac:dyDescent="0.3">
      <c r="A9667" s="6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ref="F9667:F9730" si="303">D9667*E9667</f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/>
      <c r="N9667" s="1" t="s">
        <v>28</v>
      </c>
      <c r="O9667" s="7">
        <f t="shared" ref="O9667:O9730" si="304">D9667-F9667</f>
        <v>375.31489999999997</v>
      </c>
      <c r="P9667" s="1" t="str">
        <f>IF(Table1[[#This Row],[quantity]]&gt;=6,"Bulk Order","-")</f>
        <v>Bulk Order</v>
      </c>
    </row>
    <row r="9668" spans="1:16" ht="14.25" customHeight="1" x14ac:dyDescent="0.3">
      <c r="A9668" s="6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3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/>
      <c r="N9668" s="1" t="s">
        <v>48</v>
      </c>
      <c r="O9668" s="7">
        <f t="shared" si="304"/>
        <v>3890.3942000000002</v>
      </c>
      <c r="P9668" s="1" t="str">
        <f>IF(Table1[[#This Row],[quantity]]&gt;=6,"Bulk Order","-")</f>
        <v>-</v>
      </c>
    </row>
    <row r="9669" spans="1:16" ht="14.25" customHeight="1" x14ac:dyDescent="0.3">
      <c r="A9669" s="6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3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/>
      <c r="N9669" s="1" t="s">
        <v>28</v>
      </c>
      <c r="O9669" s="7">
        <f t="shared" si="304"/>
        <v>334.69199999999995</v>
      </c>
      <c r="P9669" s="1" t="str">
        <f>IF(Table1[[#This Row],[quantity]]&gt;=6,"Bulk Order","-")</f>
        <v>Bulk Order</v>
      </c>
    </row>
    <row r="9670" spans="1:16" ht="14.25" customHeight="1" x14ac:dyDescent="0.3">
      <c r="A9670" s="6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3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/>
      <c r="N9670" s="1" t="s">
        <v>48</v>
      </c>
      <c r="O9670" s="7">
        <f t="shared" si="304"/>
        <v>580.60599999999999</v>
      </c>
      <c r="P9670" s="1" t="str">
        <f>IF(Table1[[#This Row],[quantity]]&gt;=6,"Bulk Order","-")</f>
        <v>-</v>
      </c>
    </row>
    <row r="9671" spans="1:16" ht="14.25" customHeight="1" x14ac:dyDescent="0.3">
      <c r="A9671" s="6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3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/>
      <c r="N9671" s="1" t="s">
        <v>17</v>
      </c>
      <c r="O9671" s="7">
        <f t="shared" si="304"/>
        <v>1734.3612000000001</v>
      </c>
      <c r="P9671" s="1" t="str">
        <f>IF(Table1[[#This Row],[quantity]]&gt;=6,"Bulk Order","-")</f>
        <v>-</v>
      </c>
    </row>
    <row r="9672" spans="1:16" ht="14.25" customHeight="1" x14ac:dyDescent="0.3">
      <c r="A9672" s="6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3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/>
      <c r="N9672" s="1" t="s">
        <v>23</v>
      </c>
      <c r="O9672" s="7">
        <f t="shared" si="304"/>
        <v>2061.5171999999998</v>
      </c>
      <c r="P9672" s="1" t="str">
        <f>IF(Table1[[#This Row],[quantity]]&gt;=6,"Bulk Order","-")</f>
        <v>Bulk Order</v>
      </c>
    </row>
    <row r="9673" spans="1:16" ht="14.25" customHeight="1" x14ac:dyDescent="0.3">
      <c r="A9673" s="6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3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/>
      <c r="N9673" s="1" t="s">
        <v>17</v>
      </c>
      <c r="O9673" s="7">
        <f t="shared" si="304"/>
        <v>3016.7001</v>
      </c>
      <c r="P9673" s="1" t="str">
        <f>IF(Table1[[#This Row],[quantity]]&gt;=6,"Bulk Order","-")</f>
        <v>-</v>
      </c>
    </row>
    <row r="9674" spans="1:16" ht="14.25" customHeight="1" x14ac:dyDescent="0.3">
      <c r="A9674" s="6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3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/>
      <c r="N9674" s="1" t="s">
        <v>39</v>
      </c>
      <c r="O9674" s="7">
        <f t="shared" si="304"/>
        <v>1882.7046</v>
      </c>
      <c r="P9674" s="1" t="str">
        <f>IF(Table1[[#This Row],[quantity]]&gt;=6,"Bulk Order","-")</f>
        <v>-</v>
      </c>
    </row>
    <row r="9675" spans="1:16" ht="14.25" customHeight="1" x14ac:dyDescent="0.3">
      <c r="A9675" s="6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3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/>
      <c r="N9675" s="1" t="s">
        <v>28</v>
      </c>
      <c r="O9675" s="7">
        <f t="shared" si="304"/>
        <v>1210.1453000000001</v>
      </c>
      <c r="P9675" s="1" t="str">
        <f>IF(Table1[[#This Row],[quantity]]&gt;=6,"Bulk Order","-")</f>
        <v>Bulk Order</v>
      </c>
    </row>
    <row r="9676" spans="1:16" ht="14.25" customHeight="1" x14ac:dyDescent="0.3">
      <c r="A9676" s="6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3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/>
      <c r="N9676" s="1" t="s">
        <v>48</v>
      </c>
      <c r="O9676" s="7">
        <f t="shared" si="304"/>
        <v>4104.7642999999998</v>
      </c>
      <c r="P9676" s="1" t="str">
        <f>IF(Table1[[#This Row],[quantity]]&gt;=6,"Bulk Order","-")</f>
        <v>-</v>
      </c>
    </row>
    <row r="9677" spans="1:16" ht="14.25" customHeight="1" x14ac:dyDescent="0.3">
      <c r="A9677" s="6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3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/>
      <c r="N9677" s="1" t="s">
        <v>34</v>
      </c>
      <c r="O9677" s="7">
        <f t="shared" si="304"/>
        <v>1466.8649999999998</v>
      </c>
      <c r="P9677" s="1" t="str">
        <f>IF(Table1[[#This Row],[quantity]]&gt;=6,"Bulk Order","-")</f>
        <v>-</v>
      </c>
    </row>
    <row r="9678" spans="1:16" ht="14.25" customHeight="1" x14ac:dyDescent="0.3">
      <c r="A9678" s="6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3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/>
      <c r="N9678" s="1" t="s">
        <v>23</v>
      </c>
      <c r="O9678" s="7">
        <f t="shared" si="304"/>
        <v>1023.465</v>
      </c>
      <c r="P9678" s="1" t="str">
        <f>IF(Table1[[#This Row],[quantity]]&gt;=6,"Bulk Order","-")</f>
        <v>Bulk Order</v>
      </c>
    </row>
    <row r="9679" spans="1:16" ht="14.25" customHeight="1" x14ac:dyDescent="0.3">
      <c r="A9679" s="6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3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/>
      <c r="N9679" s="1" t="s">
        <v>23</v>
      </c>
      <c r="O9679" s="7">
        <f t="shared" si="304"/>
        <v>2371.0747999999999</v>
      </c>
      <c r="P9679" s="1" t="str">
        <f>IF(Table1[[#This Row],[quantity]]&gt;=6,"Bulk Order","-")</f>
        <v>-</v>
      </c>
    </row>
    <row r="9680" spans="1:16" ht="14.25" customHeight="1" x14ac:dyDescent="0.3">
      <c r="A9680" s="6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3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/>
      <c r="N9680" s="1" t="s">
        <v>17</v>
      </c>
      <c r="O9680" s="7">
        <f t="shared" si="304"/>
        <v>2927.7184000000007</v>
      </c>
      <c r="P9680" s="1" t="str">
        <f>IF(Table1[[#This Row],[quantity]]&gt;=6,"Bulk Order","-")</f>
        <v>-</v>
      </c>
    </row>
    <row r="9681" spans="1:16" ht="14.25" customHeight="1" x14ac:dyDescent="0.3">
      <c r="A9681" s="6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3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/>
      <c r="N9681" s="1" t="s">
        <v>28</v>
      </c>
      <c r="O9681" s="7">
        <f t="shared" si="304"/>
        <v>3178.8307999999997</v>
      </c>
      <c r="P9681" s="1" t="str">
        <f>IF(Table1[[#This Row],[quantity]]&gt;=6,"Bulk Order","-")</f>
        <v>-</v>
      </c>
    </row>
    <row r="9682" spans="1:16" ht="14.25" customHeight="1" x14ac:dyDescent="0.3">
      <c r="A9682" s="6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3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/>
      <c r="N9682" s="1" t="s">
        <v>28</v>
      </c>
      <c r="O9682" s="7">
        <f t="shared" si="304"/>
        <v>1846.6217999999999</v>
      </c>
      <c r="P9682" s="1" t="str">
        <f>IF(Table1[[#This Row],[quantity]]&gt;=6,"Bulk Order","-")</f>
        <v>Bulk Order</v>
      </c>
    </row>
    <row r="9683" spans="1:16" ht="14.25" customHeight="1" x14ac:dyDescent="0.3">
      <c r="A9683" s="6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3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/>
      <c r="N9683" s="1" t="s">
        <v>39</v>
      </c>
      <c r="O9683" s="7">
        <f t="shared" si="304"/>
        <v>2011.779</v>
      </c>
      <c r="P9683" s="1" t="str">
        <f>IF(Table1[[#This Row],[quantity]]&gt;=6,"Bulk Order","-")</f>
        <v>-</v>
      </c>
    </row>
    <row r="9684" spans="1:16" ht="14.25" customHeight="1" x14ac:dyDescent="0.3">
      <c r="A9684" s="6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3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/>
      <c r="N9684" s="1" t="s">
        <v>28</v>
      </c>
      <c r="O9684" s="7">
        <f t="shared" si="304"/>
        <v>2832.404</v>
      </c>
      <c r="P9684" s="1" t="str">
        <f>IF(Table1[[#This Row],[quantity]]&gt;=6,"Bulk Order","-")</f>
        <v>Bulk Order</v>
      </c>
    </row>
    <row r="9685" spans="1:16" ht="14.25" customHeight="1" x14ac:dyDescent="0.3">
      <c r="A9685" s="6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3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/>
      <c r="N9685" s="1" t="s">
        <v>17</v>
      </c>
      <c r="O9685" s="7">
        <f t="shared" si="304"/>
        <v>3670.08</v>
      </c>
      <c r="P9685" s="1" t="str">
        <f>IF(Table1[[#This Row],[quantity]]&gt;=6,"Bulk Order","-")</f>
        <v>-</v>
      </c>
    </row>
    <row r="9686" spans="1:16" ht="14.25" customHeight="1" x14ac:dyDescent="0.3">
      <c r="A9686" s="6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3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/>
      <c r="N9686" s="1" t="s">
        <v>23</v>
      </c>
      <c r="O9686" s="7">
        <f t="shared" si="304"/>
        <v>720.72569999999996</v>
      </c>
      <c r="P9686" s="1" t="str">
        <f>IF(Table1[[#This Row],[quantity]]&gt;=6,"Bulk Order","-")</f>
        <v>-</v>
      </c>
    </row>
    <row r="9687" spans="1:16" ht="14.25" customHeight="1" x14ac:dyDescent="0.3">
      <c r="A9687" s="6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3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/>
      <c r="N9687" s="1" t="s">
        <v>39</v>
      </c>
      <c r="O9687" s="7">
        <f t="shared" si="304"/>
        <v>755.4846</v>
      </c>
      <c r="P9687" s="1" t="str">
        <f>IF(Table1[[#This Row],[quantity]]&gt;=6,"Bulk Order","-")</f>
        <v>-</v>
      </c>
    </row>
    <row r="9688" spans="1:16" ht="14.25" customHeight="1" x14ac:dyDescent="0.3">
      <c r="A9688" s="6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3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/>
      <c r="N9688" s="1" t="s">
        <v>17</v>
      </c>
      <c r="O9688" s="7">
        <f t="shared" si="304"/>
        <v>1743.3779999999999</v>
      </c>
      <c r="P9688" s="1" t="str">
        <f>IF(Table1[[#This Row],[quantity]]&gt;=6,"Bulk Order","-")</f>
        <v>Bulk Order</v>
      </c>
    </row>
    <row r="9689" spans="1:16" ht="14.25" customHeight="1" x14ac:dyDescent="0.3">
      <c r="A9689" s="6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3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/>
      <c r="N9689" s="1" t="s">
        <v>39</v>
      </c>
      <c r="O9689" s="7">
        <f t="shared" si="304"/>
        <v>3116.8809999999999</v>
      </c>
      <c r="P9689" s="1" t="str">
        <f>IF(Table1[[#This Row],[quantity]]&gt;=6,"Bulk Order","-")</f>
        <v>Bulk Order</v>
      </c>
    </row>
    <row r="9690" spans="1:16" ht="14.25" customHeight="1" x14ac:dyDescent="0.3">
      <c r="A9690" s="6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3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/>
      <c r="N9690" s="1" t="s">
        <v>28</v>
      </c>
      <c r="O9690" s="7">
        <f t="shared" si="304"/>
        <v>1800.415</v>
      </c>
      <c r="P9690" s="1" t="str">
        <f>IF(Table1[[#This Row],[quantity]]&gt;=6,"Bulk Order","-")</f>
        <v>-</v>
      </c>
    </row>
    <row r="9691" spans="1:16" ht="14.25" customHeight="1" x14ac:dyDescent="0.3">
      <c r="A9691" s="6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3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/>
      <c r="N9691" s="1" t="s">
        <v>48</v>
      </c>
      <c r="O9691" s="7">
        <f t="shared" si="304"/>
        <v>2789.4483999999998</v>
      </c>
      <c r="P9691" s="1" t="str">
        <f>IF(Table1[[#This Row],[quantity]]&gt;=6,"Bulk Order","-")</f>
        <v>Bulk Order</v>
      </c>
    </row>
    <row r="9692" spans="1:16" ht="14.25" customHeight="1" x14ac:dyDescent="0.3">
      <c r="A9692" s="6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3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/>
      <c r="N9692" s="1" t="s">
        <v>34</v>
      </c>
      <c r="O9692" s="7">
        <f t="shared" si="304"/>
        <v>169.9023</v>
      </c>
      <c r="P9692" s="1" t="str">
        <f>IF(Table1[[#This Row],[quantity]]&gt;=6,"Bulk Order","-")</f>
        <v>-</v>
      </c>
    </row>
    <row r="9693" spans="1:16" ht="14.25" customHeight="1" x14ac:dyDescent="0.3">
      <c r="A9693" s="6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3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/>
      <c r="N9693" s="1" t="s">
        <v>39</v>
      </c>
      <c r="O9693" s="7">
        <f t="shared" si="304"/>
        <v>916.46389999999997</v>
      </c>
      <c r="P9693" s="1" t="str">
        <f>IF(Table1[[#This Row],[quantity]]&gt;=6,"Bulk Order","-")</f>
        <v>-</v>
      </c>
    </row>
    <row r="9694" spans="1:16" ht="14.25" customHeight="1" x14ac:dyDescent="0.3">
      <c r="A9694" s="6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3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/>
      <c r="N9694" s="1" t="s">
        <v>48</v>
      </c>
      <c r="O9694" s="7">
        <f t="shared" si="304"/>
        <v>2422.3319999999999</v>
      </c>
      <c r="P9694" s="1" t="str">
        <f>IF(Table1[[#This Row],[quantity]]&gt;=6,"Bulk Order","-")</f>
        <v>Bulk Order</v>
      </c>
    </row>
    <row r="9695" spans="1:16" ht="14.25" customHeight="1" x14ac:dyDescent="0.3">
      <c r="A9695" s="6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3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/>
      <c r="N9695" s="1" t="s">
        <v>48</v>
      </c>
      <c r="O9695" s="7">
        <f t="shared" si="304"/>
        <v>1275.2982</v>
      </c>
      <c r="P9695" s="1" t="str">
        <f>IF(Table1[[#This Row],[quantity]]&gt;=6,"Bulk Order","-")</f>
        <v>Bulk Order</v>
      </c>
    </row>
    <row r="9696" spans="1:16" ht="14.25" customHeight="1" x14ac:dyDescent="0.3">
      <c r="A9696" s="6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3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/>
      <c r="N9696" s="1" t="s">
        <v>28</v>
      </c>
      <c r="O9696" s="7">
        <f t="shared" si="304"/>
        <v>2317.4045999999998</v>
      </c>
      <c r="P9696" s="1" t="str">
        <f>IF(Table1[[#This Row],[quantity]]&gt;=6,"Bulk Order","-")</f>
        <v>Bulk Order</v>
      </c>
    </row>
    <row r="9697" spans="1:16" ht="14.25" customHeight="1" x14ac:dyDescent="0.3">
      <c r="A9697" s="6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3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/>
      <c r="N9697" s="1" t="s">
        <v>17</v>
      </c>
      <c r="O9697" s="7">
        <f t="shared" si="304"/>
        <v>934.38030000000003</v>
      </c>
      <c r="P9697" s="1" t="str">
        <f>IF(Table1[[#This Row],[quantity]]&gt;=6,"Bulk Order","-")</f>
        <v>Bulk Order</v>
      </c>
    </row>
    <row r="9698" spans="1:16" ht="14.25" customHeight="1" x14ac:dyDescent="0.3">
      <c r="A9698" s="6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3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/>
      <c r="N9698" s="1" t="s">
        <v>39</v>
      </c>
      <c r="O9698" s="7">
        <f t="shared" si="304"/>
        <v>1781.296</v>
      </c>
      <c r="P9698" s="1" t="str">
        <f>IF(Table1[[#This Row],[quantity]]&gt;=6,"Bulk Order","-")</f>
        <v>-</v>
      </c>
    </row>
    <row r="9699" spans="1:16" ht="14.25" customHeight="1" x14ac:dyDescent="0.3">
      <c r="A9699" s="6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3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/>
      <c r="N9699" s="1" t="s">
        <v>34</v>
      </c>
      <c r="O9699" s="7">
        <f t="shared" si="304"/>
        <v>2065.8559999999998</v>
      </c>
      <c r="P9699" s="1" t="str">
        <f>IF(Table1[[#This Row],[quantity]]&gt;=6,"Bulk Order","-")</f>
        <v>-</v>
      </c>
    </row>
    <row r="9700" spans="1:16" ht="14.25" customHeight="1" x14ac:dyDescent="0.3">
      <c r="A9700" s="6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3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/>
      <c r="N9700" s="1" t="s">
        <v>48</v>
      </c>
      <c r="O9700" s="7">
        <f t="shared" si="304"/>
        <v>2914.1651000000002</v>
      </c>
      <c r="P9700" s="1" t="str">
        <f>IF(Table1[[#This Row],[quantity]]&gt;=6,"Bulk Order","-")</f>
        <v>-</v>
      </c>
    </row>
    <row r="9701" spans="1:16" ht="14.25" customHeight="1" x14ac:dyDescent="0.3">
      <c r="A9701" s="6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3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/>
      <c r="N9701" s="1" t="s">
        <v>23</v>
      </c>
      <c r="O9701" s="7">
        <f t="shared" si="304"/>
        <v>1326.2492000000002</v>
      </c>
      <c r="P9701" s="1" t="str">
        <f>IF(Table1[[#This Row],[quantity]]&gt;=6,"Bulk Order","-")</f>
        <v>Bulk Order</v>
      </c>
    </row>
    <row r="9702" spans="1:16" ht="14.25" customHeight="1" x14ac:dyDescent="0.3">
      <c r="A9702" s="6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3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/>
      <c r="N9702" s="1" t="s">
        <v>28</v>
      </c>
      <c r="O9702" s="7">
        <f t="shared" si="304"/>
        <v>2016.0693000000001</v>
      </c>
      <c r="P9702" s="1" t="str">
        <f>IF(Table1[[#This Row],[quantity]]&gt;=6,"Bulk Order","-")</f>
        <v>Bulk Order</v>
      </c>
    </row>
    <row r="9703" spans="1:16" ht="14.25" customHeight="1" x14ac:dyDescent="0.3">
      <c r="A9703" s="6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3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/>
      <c r="N9703" s="1" t="s">
        <v>17</v>
      </c>
      <c r="O9703" s="7">
        <f t="shared" si="304"/>
        <v>1541.413</v>
      </c>
      <c r="P9703" s="1" t="str">
        <f>IF(Table1[[#This Row],[quantity]]&gt;=6,"Bulk Order","-")</f>
        <v>Bulk Order</v>
      </c>
    </row>
    <row r="9704" spans="1:16" ht="14.25" customHeight="1" x14ac:dyDescent="0.3">
      <c r="A9704" s="6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3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/>
      <c r="N9704" s="1" t="s">
        <v>28</v>
      </c>
      <c r="O9704" s="7">
        <f t="shared" si="304"/>
        <v>4030.6660000000002</v>
      </c>
      <c r="P9704" s="1" t="str">
        <f>IF(Table1[[#This Row],[quantity]]&gt;=6,"Bulk Order","-")</f>
        <v>-</v>
      </c>
    </row>
    <row r="9705" spans="1:16" ht="14.25" customHeight="1" x14ac:dyDescent="0.3">
      <c r="A9705" s="6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3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/>
      <c r="N9705" s="1" t="s">
        <v>48</v>
      </c>
      <c r="O9705" s="7">
        <f t="shared" si="304"/>
        <v>1833.4818</v>
      </c>
      <c r="P9705" s="1" t="str">
        <f>IF(Table1[[#This Row],[quantity]]&gt;=6,"Bulk Order","-")</f>
        <v>-</v>
      </c>
    </row>
    <row r="9706" spans="1:16" ht="14.25" customHeight="1" x14ac:dyDescent="0.3">
      <c r="A9706" s="6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3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/>
      <c r="N9706" s="1" t="s">
        <v>28</v>
      </c>
      <c r="O9706" s="7">
        <f t="shared" si="304"/>
        <v>1048.1378999999999</v>
      </c>
      <c r="P9706" s="1" t="str">
        <f>IF(Table1[[#This Row],[quantity]]&gt;=6,"Bulk Order","-")</f>
        <v>-</v>
      </c>
    </row>
    <row r="9707" spans="1:16" ht="14.25" customHeight="1" x14ac:dyDescent="0.3">
      <c r="A9707" s="6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3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/>
      <c r="N9707" s="1" t="s">
        <v>34</v>
      </c>
      <c r="O9707" s="7">
        <f t="shared" si="304"/>
        <v>1989.8753000000002</v>
      </c>
      <c r="P9707" s="1" t="str">
        <f>IF(Table1[[#This Row],[quantity]]&gt;=6,"Bulk Order","-")</f>
        <v>-</v>
      </c>
    </row>
    <row r="9708" spans="1:16" ht="14.25" customHeight="1" x14ac:dyDescent="0.3">
      <c r="A9708" s="6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3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/>
      <c r="N9708" s="1" t="s">
        <v>28</v>
      </c>
      <c r="O9708" s="7">
        <f t="shared" si="304"/>
        <v>2062.7425999999996</v>
      </c>
      <c r="P9708" s="1" t="str">
        <f>IF(Table1[[#This Row],[quantity]]&gt;=6,"Bulk Order","-")</f>
        <v>-</v>
      </c>
    </row>
    <row r="9709" spans="1:16" ht="14.25" customHeight="1" x14ac:dyDescent="0.3">
      <c r="A9709" s="6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3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/>
      <c r="N9709" s="1" t="s">
        <v>48</v>
      </c>
      <c r="O9709" s="7">
        <f t="shared" si="304"/>
        <v>2382.8684000000003</v>
      </c>
      <c r="P9709" s="1" t="str">
        <f>IF(Table1[[#This Row],[quantity]]&gt;=6,"Bulk Order","-")</f>
        <v>-</v>
      </c>
    </row>
    <row r="9710" spans="1:16" ht="14.25" customHeight="1" x14ac:dyDescent="0.3">
      <c r="A9710" s="6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3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/>
      <c r="N9710" s="1" t="s">
        <v>23</v>
      </c>
      <c r="O9710" s="7">
        <f t="shared" si="304"/>
        <v>860.51430000000005</v>
      </c>
      <c r="P9710" s="1" t="str">
        <f>IF(Table1[[#This Row],[quantity]]&gt;=6,"Bulk Order","-")</f>
        <v>-</v>
      </c>
    </row>
    <row r="9711" spans="1:16" ht="14.25" customHeight="1" x14ac:dyDescent="0.3">
      <c r="A9711" s="6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3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/>
      <c r="N9711" s="1" t="s">
        <v>23</v>
      </c>
      <c r="O9711" s="7">
        <f t="shared" si="304"/>
        <v>1282.098</v>
      </c>
      <c r="P9711" s="1" t="str">
        <f>IF(Table1[[#This Row],[quantity]]&gt;=6,"Bulk Order","-")</f>
        <v>-</v>
      </c>
    </row>
    <row r="9712" spans="1:16" ht="14.25" customHeight="1" x14ac:dyDescent="0.3">
      <c r="A9712" s="6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3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/>
      <c r="N9712" s="1" t="s">
        <v>34</v>
      </c>
      <c r="O9712" s="7">
        <f t="shared" si="304"/>
        <v>3046.5467999999996</v>
      </c>
      <c r="P9712" s="1" t="str">
        <f>IF(Table1[[#This Row],[quantity]]&gt;=6,"Bulk Order","-")</f>
        <v>-</v>
      </c>
    </row>
    <row r="9713" spans="1:16" ht="14.25" customHeight="1" x14ac:dyDescent="0.3">
      <c r="A9713" s="6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3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/>
      <c r="N9713" s="1" t="s">
        <v>28</v>
      </c>
      <c r="O9713" s="7">
        <f t="shared" si="304"/>
        <v>4517.4161000000004</v>
      </c>
      <c r="P9713" s="1" t="str">
        <f>IF(Table1[[#This Row],[quantity]]&gt;=6,"Bulk Order","-")</f>
        <v>-</v>
      </c>
    </row>
    <row r="9714" spans="1:16" ht="14.25" customHeight="1" x14ac:dyDescent="0.3">
      <c r="A9714" s="6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3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/>
      <c r="N9714" s="1" t="s">
        <v>34</v>
      </c>
      <c r="O9714" s="7">
        <f t="shared" si="304"/>
        <v>1995.0128</v>
      </c>
      <c r="P9714" s="1" t="str">
        <f>IF(Table1[[#This Row],[quantity]]&gt;=6,"Bulk Order","-")</f>
        <v>-</v>
      </c>
    </row>
    <row r="9715" spans="1:16" ht="14.25" customHeight="1" x14ac:dyDescent="0.3">
      <c r="A9715" s="6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3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/>
      <c r="N9715" s="1" t="s">
        <v>39</v>
      </c>
      <c r="O9715" s="7">
        <f t="shared" si="304"/>
        <v>183.68899999999999</v>
      </c>
      <c r="P9715" s="1" t="str">
        <f>IF(Table1[[#This Row],[quantity]]&gt;=6,"Bulk Order","-")</f>
        <v>-</v>
      </c>
    </row>
    <row r="9716" spans="1:16" ht="14.25" customHeight="1" x14ac:dyDescent="0.3">
      <c r="A9716" s="6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3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/>
      <c r="N9716" s="1" t="s">
        <v>34</v>
      </c>
      <c r="O9716" s="7">
        <f t="shared" si="304"/>
        <v>1489.9715999999999</v>
      </c>
      <c r="P9716" s="1" t="str">
        <f>IF(Table1[[#This Row],[quantity]]&gt;=6,"Bulk Order","-")</f>
        <v>-</v>
      </c>
    </row>
    <row r="9717" spans="1:16" ht="14.25" customHeight="1" x14ac:dyDescent="0.3">
      <c r="A9717" s="6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3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/>
      <c r="N9717" s="1" t="s">
        <v>34</v>
      </c>
      <c r="O9717" s="7">
        <f t="shared" si="304"/>
        <v>1061.8290000000002</v>
      </c>
      <c r="P9717" s="1" t="str">
        <f>IF(Table1[[#This Row],[quantity]]&gt;=6,"Bulk Order","-")</f>
        <v>-</v>
      </c>
    </row>
    <row r="9718" spans="1:16" ht="14.25" customHeight="1" x14ac:dyDescent="0.3">
      <c r="A9718" s="6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3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/>
      <c r="N9718" s="1" t="s">
        <v>34</v>
      </c>
      <c r="O9718" s="7">
        <f t="shared" si="304"/>
        <v>1129.9176000000002</v>
      </c>
      <c r="P9718" s="1" t="str">
        <f>IF(Table1[[#This Row],[quantity]]&gt;=6,"Bulk Order","-")</f>
        <v>-</v>
      </c>
    </row>
    <row r="9719" spans="1:16" ht="14.25" customHeight="1" x14ac:dyDescent="0.3">
      <c r="A9719" s="6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3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/>
      <c r="N9719" s="1" t="s">
        <v>28</v>
      </c>
      <c r="O9719" s="7">
        <f t="shared" si="304"/>
        <v>1640.6478</v>
      </c>
      <c r="P9719" s="1" t="str">
        <f>IF(Table1[[#This Row],[quantity]]&gt;=6,"Bulk Order","-")</f>
        <v>Bulk Order</v>
      </c>
    </row>
    <row r="9720" spans="1:16" ht="14.25" customHeight="1" x14ac:dyDescent="0.3">
      <c r="A9720" s="6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3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/>
      <c r="N9720" s="1" t="s">
        <v>28</v>
      </c>
      <c r="O9720" s="7">
        <f t="shared" si="304"/>
        <v>3246.4068000000002</v>
      </c>
      <c r="P9720" s="1" t="str">
        <f>IF(Table1[[#This Row],[quantity]]&gt;=6,"Bulk Order","-")</f>
        <v>Bulk Order</v>
      </c>
    </row>
    <row r="9721" spans="1:16" ht="14.25" customHeight="1" x14ac:dyDescent="0.3">
      <c r="A9721" s="6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3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/>
      <c r="N9721" s="1" t="s">
        <v>17</v>
      </c>
      <c r="O9721" s="7">
        <f t="shared" si="304"/>
        <v>70.076799999999992</v>
      </c>
      <c r="P9721" s="1" t="str">
        <f>IF(Table1[[#This Row],[quantity]]&gt;=6,"Bulk Order","-")</f>
        <v>-</v>
      </c>
    </row>
    <row r="9722" spans="1:16" ht="14.25" customHeight="1" x14ac:dyDescent="0.3">
      <c r="A9722" s="6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3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/>
      <c r="N9722" s="1" t="s">
        <v>34</v>
      </c>
      <c r="O9722" s="7">
        <f t="shared" si="304"/>
        <v>1792.2849999999999</v>
      </c>
      <c r="P9722" s="1" t="str">
        <f>IF(Table1[[#This Row],[quantity]]&gt;=6,"Bulk Order","-")</f>
        <v>Bulk Order</v>
      </c>
    </row>
    <row r="9723" spans="1:16" ht="14.25" customHeight="1" x14ac:dyDescent="0.3">
      <c r="A9723" s="6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3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/>
      <c r="N9723" s="1" t="s">
        <v>34</v>
      </c>
      <c r="O9723" s="7">
        <f t="shared" si="304"/>
        <v>2113.5996</v>
      </c>
      <c r="P9723" s="1" t="str">
        <f>IF(Table1[[#This Row],[quantity]]&gt;=6,"Bulk Order","-")</f>
        <v>Bulk Order</v>
      </c>
    </row>
    <row r="9724" spans="1:16" ht="14.25" customHeight="1" x14ac:dyDescent="0.3">
      <c r="A9724" s="6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3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/>
      <c r="N9724" s="1" t="s">
        <v>39</v>
      </c>
      <c r="O9724" s="7">
        <f t="shared" si="304"/>
        <v>1868.7592000000002</v>
      </c>
      <c r="P9724" s="1" t="str">
        <f>IF(Table1[[#This Row],[quantity]]&gt;=6,"Bulk Order","-")</f>
        <v>-</v>
      </c>
    </row>
    <row r="9725" spans="1:16" ht="14.25" customHeight="1" x14ac:dyDescent="0.3">
      <c r="A9725" s="6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3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/>
      <c r="N9725" s="1" t="s">
        <v>48</v>
      </c>
      <c r="O9725" s="7">
        <f t="shared" si="304"/>
        <v>2597.8917999999999</v>
      </c>
      <c r="P9725" s="1" t="str">
        <f>IF(Table1[[#This Row],[quantity]]&gt;=6,"Bulk Order","-")</f>
        <v>Bulk Order</v>
      </c>
    </row>
    <row r="9726" spans="1:16" ht="14.25" customHeight="1" x14ac:dyDescent="0.3">
      <c r="A9726" s="6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3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/>
      <c r="N9726" s="1" t="s">
        <v>28</v>
      </c>
      <c r="O9726" s="7">
        <f t="shared" si="304"/>
        <v>2939.6895</v>
      </c>
      <c r="P9726" s="1" t="str">
        <f>IF(Table1[[#This Row],[quantity]]&gt;=6,"Bulk Order","-")</f>
        <v>Bulk Order</v>
      </c>
    </row>
    <row r="9727" spans="1:16" ht="14.25" customHeight="1" x14ac:dyDescent="0.3">
      <c r="A9727" s="6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3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/>
      <c r="N9727" s="1" t="s">
        <v>23</v>
      </c>
      <c r="O9727" s="7">
        <f t="shared" si="304"/>
        <v>2564.9946</v>
      </c>
      <c r="P9727" s="1" t="str">
        <f>IF(Table1[[#This Row],[quantity]]&gt;=6,"Bulk Order","-")</f>
        <v>-</v>
      </c>
    </row>
    <row r="9728" spans="1:16" ht="14.25" customHeight="1" x14ac:dyDescent="0.3">
      <c r="A9728" s="6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3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/>
      <c r="N9728" s="1" t="s">
        <v>17</v>
      </c>
      <c r="O9728" s="7">
        <f t="shared" si="304"/>
        <v>2444.3872000000001</v>
      </c>
      <c r="P9728" s="1" t="str">
        <f>IF(Table1[[#This Row],[quantity]]&gt;=6,"Bulk Order","-")</f>
        <v>-</v>
      </c>
    </row>
    <row r="9729" spans="1:16" ht="14.25" customHeight="1" x14ac:dyDescent="0.3">
      <c r="A9729" s="6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3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/>
      <c r="N9729" s="1" t="s">
        <v>39</v>
      </c>
      <c r="O9729" s="7">
        <f t="shared" si="304"/>
        <v>188.762</v>
      </c>
      <c r="P9729" s="1" t="str">
        <f>IF(Table1[[#This Row],[quantity]]&gt;=6,"Bulk Order","-")</f>
        <v>Bulk Order</v>
      </c>
    </row>
    <row r="9730" spans="1:16" ht="14.25" customHeight="1" x14ac:dyDescent="0.3">
      <c r="A9730" s="6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3"/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/>
      <c r="N9730" s="1" t="s">
        <v>17</v>
      </c>
      <c r="O9730" s="7">
        <f t="shared" si="304"/>
        <v>156.95819999999998</v>
      </c>
      <c r="P9730" s="1" t="str">
        <f>IF(Table1[[#This Row],[quantity]]&gt;=6,"Bulk Order","-")</f>
        <v>Bulk Order</v>
      </c>
    </row>
    <row r="9731" spans="1:16" ht="14.25" customHeight="1" x14ac:dyDescent="0.3">
      <c r="A9731" s="6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ref="F9731:F9794" si="305">D9731*E9731</f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/>
      <c r="N9731" s="1" t="s">
        <v>39</v>
      </c>
      <c r="O9731" s="7">
        <f t="shared" ref="O9731:O9794" si="306">D9731-F9731</f>
        <v>2400.1731</v>
      </c>
      <c r="P9731" s="1" t="str">
        <f>IF(Table1[[#This Row],[quantity]]&gt;=6,"Bulk Order","-")</f>
        <v>Bulk Order</v>
      </c>
    </row>
    <row r="9732" spans="1:16" ht="14.25" customHeight="1" x14ac:dyDescent="0.3">
      <c r="A9732" s="6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5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/>
      <c r="N9732" s="1" t="s">
        <v>28</v>
      </c>
      <c r="O9732" s="7">
        <f t="shared" si="306"/>
        <v>2128.8113999999996</v>
      </c>
      <c r="P9732" s="1" t="str">
        <f>IF(Table1[[#This Row],[quantity]]&gt;=6,"Bulk Order","-")</f>
        <v>-</v>
      </c>
    </row>
    <row r="9733" spans="1:16" ht="14.25" customHeight="1" x14ac:dyDescent="0.3">
      <c r="A9733" s="6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5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/>
      <c r="N9733" s="1" t="s">
        <v>48</v>
      </c>
      <c r="O9733" s="7">
        <f t="shared" si="306"/>
        <v>2539.4367000000002</v>
      </c>
      <c r="P9733" s="1" t="str">
        <f>IF(Table1[[#This Row],[quantity]]&gt;=6,"Bulk Order","-")</f>
        <v>Bulk Order</v>
      </c>
    </row>
    <row r="9734" spans="1:16" ht="14.25" customHeight="1" x14ac:dyDescent="0.3">
      <c r="A9734" s="6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5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/>
      <c r="N9734" s="1" t="s">
        <v>34</v>
      </c>
      <c r="O9734" s="7">
        <f t="shared" si="306"/>
        <v>1439.6200000000001</v>
      </c>
      <c r="P9734" s="1" t="str">
        <f>IF(Table1[[#This Row],[quantity]]&gt;=6,"Bulk Order","-")</f>
        <v>Bulk Order</v>
      </c>
    </row>
    <row r="9735" spans="1:16" ht="14.25" customHeight="1" x14ac:dyDescent="0.3">
      <c r="A9735" s="6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5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/>
      <c r="N9735" s="1" t="s">
        <v>28</v>
      </c>
      <c r="O9735" s="7">
        <f t="shared" si="306"/>
        <v>734.18280000000004</v>
      </c>
      <c r="P9735" s="1" t="str">
        <f>IF(Table1[[#This Row],[quantity]]&gt;=6,"Bulk Order","-")</f>
        <v>Bulk Order</v>
      </c>
    </row>
    <row r="9736" spans="1:16" ht="14.25" customHeight="1" x14ac:dyDescent="0.3">
      <c r="A9736" s="6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5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/>
      <c r="N9736" s="1" t="s">
        <v>39</v>
      </c>
      <c r="O9736" s="7">
        <f t="shared" si="306"/>
        <v>1910.8915</v>
      </c>
      <c r="P9736" s="1" t="str">
        <f>IF(Table1[[#This Row],[quantity]]&gt;=6,"Bulk Order","-")</f>
        <v>Bulk Order</v>
      </c>
    </row>
    <row r="9737" spans="1:16" ht="14.25" customHeight="1" x14ac:dyDescent="0.3">
      <c r="A9737" s="6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5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/>
      <c r="N9737" s="1" t="s">
        <v>23</v>
      </c>
      <c r="O9737" s="7">
        <f t="shared" si="306"/>
        <v>1388.2234000000001</v>
      </c>
      <c r="P9737" s="1" t="str">
        <f>IF(Table1[[#This Row],[quantity]]&gt;=6,"Bulk Order","-")</f>
        <v>-</v>
      </c>
    </row>
    <row r="9738" spans="1:16" ht="14.25" customHeight="1" x14ac:dyDescent="0.3">
      <c r="A9738" s="6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5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/>
      <c r="N9738" s="1" t="s">
        <v>28</v>
      </c>
      <c r="O9738" s="7">
        <f t="shared" si="306"/>
        <v>1791.2356</v>
      </c>
      <c r="P9738" s="1" t="str">
        <f>IF(Table1[[#This Row],[quantity]]&gt;=6,"Bulk Order","-")</f>
        <v>Bulk Order</v>
      </c>
    </row>
    <row r="9739" spans="1:16" ht="14.25" customHeight="1" x14ac:dyDescent="0.3">
      <c r="A9739" s="6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5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/>
      <c r="N9739" s="1" t="s">
        <v>23</v>
      </c>
      <c r="O9739" s="7">
        <f t="shared" si="306"/>
        <v>2394.7746000000002</v>
      </c>
      <c r="P9739" s="1" t="str">
        <f>IF(Table1[[#This Row],[quantity]]&gt;=6,"Bulk Order","-")</f>
        <v>Bulk Order</v>
      </c>
    </row>
    <row r="9740" spans="1:16" ht="14.25" customHeight="1" x14ac:dyDescent="0.3">
      <c r="A9740" s="6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5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/>
      <c r="N9740" s="1" t="s">
        <v>17</v>
      </c>
      <c r="O9740" s="7">
        <f t="shared" si="306"/>
        <v>2020.5396000000001</v>
      </c>
      <c r="P9740" s="1" t="str">
        <f>IF(Table1[[#This Row],[quantity]]&gt;=6,"Bulk Order","-")</f>
        <v>Bulk Order</v>
      </c>
    </row>
    <row r="9741" spans="1:16" ht="14.25" customHeight="1" x14ac:dyDescent="0.3">
      <c r="A9741" s="6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5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/>
      <c r="N9741" s="1" t="s">
        <v>28</v>
      </c>
      <c r="O9741" s="7">
        <f t="shared" si="306"/>
        <v>745.80899999999997</v>
      </c>
      <c r="P9741" s="1" t="str">
        <f>IF(Table1[[#This Row],[quantity]]&gt;=6,"Bulk Order","-")</f>
        <v>-</v>
      </c>
    </row>
    <row r="9742" spans="1:16" ht="14.25" customHeight="1" x14ac:dyDescent="0.3">
      <c r="A9742" s="6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5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/>
      <c r="N9742" s="1" t="s">
        <v>48</v>
      </c>
      <c r="O9742" s="7">
        <f t="shared" si="306"/>
        <v>1960.4382000000001</v>
      </c>
      <c r="P9742" s="1" t="str">
        <f>IF(Table1[[#This Row],[quantity]]&gt;=6,"Bulk Order","-")</f>
        <v>-</v>
      </c>
    </row>
    <row r="9743" spans="1:16" ht="14.25" customHeight="1" x14ac:dyDescent="0.3">
      <c r="A9743" s="6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5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/>
      <c r="N9743" s="1" t="s">
        <v>39</v>
      </c>
      <c r="O9743" s="7">
        <f t="shared" si="306"/>
        <v>1950.1885</v>
      </c>
      <c r="P9743" s="1" t="str">
        <f>IF(Table1[[#This Row],[quantity]]&gt;=6,"Bulk Order","-")</f>
        <v>-</v>
      </c>
    </row>
    <row r="9744" spans="1:16" ht="14.25" customHeight="1" x14ac:dyDescent="0.3">
      <c r="A9744" s="6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5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/>
      <c r="N9744" s="1" t="s">
        <v>23</v>
      </c>
      <c r="O9744" s="7">
        <f t="shared" si="306"/>
        <v>2640.348</v>
      </c>
      <c r="P9744" s="1" t="str">
        <f>IF(Table1[[#This Row],[quantity]]&gt;=6,"Bulk Order","-")</f>
        <v>Bulk Order</v>
      </c>
    </row>
    <row r="9745" spans="1:16" ht="14.25" customHeight="1" x14ac:dyDescent="0.3">
      <c r="A9745" s="6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5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/>
      <c r="N9745" s="1" t="s">
        <v>28</v>
      </c>
      <c r="O9745" s="7">
        <f t="shared" si="306"/>
        <v>2362.1873999999998</v>
      </c>
      <c r="P9745" s="1" t="str">
        <f>IF(Table1[[#This Row],[quantity]]&gt;=6,"Bulk Order","-")</f>
        <v>Bulk Order</v>
      </c>
    </row>
    <row r="9746" spans="1:16" ht="14.25" customHeight="1" x14ac:dyDescent="0.3">
      <c r="A9746" s="6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5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/>
      <c r="N9746" s="1" t="s">
        <v>39</v>
      </c>
      <c r="O9746" s="7">
        <f t="shared" si="306"/>
        <v>2577.087</v>
      </c>
      <c r="P9746" s="1" t="str">
        <f>IF(Table1[[#This Row],[quantity]]&gt;=6,"Bulk Order","-")</f>
        <v>-</v>
      </c>
    </row>
    <row r="9747" spans="1:16" ht="14.25" customHeight="1" x14ac:dyDescent="0.3">
      <c r="A9747" s="6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5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/>
      <c r="N9747" s="1" t="s">
        <v>34</v>
      </c>
      <c r="O9747" s="7">
        <f t="shared" si="306"/>
        <v>1686.1104</v>
      </c>
      <c r="P9747" s="1" t="str">
        <f>IF(Table1[[#This Row],[quantity]]&gt;=6,"Bulk Order","-")</f>
        <v>Bulk Order</v>
      </c>
    </row>
    <row r="9748" spans="1:16" ht="14.25" customHeight="1" x14ac:dyDescent="0.3">
      <c r="A9748" s="6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5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/>
      <c r="N9748" s="1" t="s">
        <v>48</v>
      </c>
      <c r="O9748" s="7">
        <f t="shared" si="306"/>
        <v>1975.0946000000001</v>
      </c>
      <c r="P9748" s="1" t="str">
        <f>IF(Table1[[#This Row],[quantity]]&gt;=6,"Bulk Order","-")</f>
        <v>-</v>
      </c>
    </row>
    <row r="9749" spans="1:16" ht="14.25" customHeight="1" x14ac:dyDescent="0.3">
      <c r="A9749" s="6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5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/>
      <c r="N9749" s="1" t="s">
        <v>39</v>
      </c>
      <c r="O9749" s="7">
        <f t="shared" si="306"/>
        <v>2151.2934000000005</v>
      </c>
      <c r="P9749" s="1" t="str">
        <f>IF(Table1[[#This Row],[quantity]]&gt;=6,"Bulk Order","-")</f>
        <v>Bulk Order</v>
      </c>
    </row>
    <row r="9750" spans="1:16" ht="14.25" customHeight="1" x14ac:dyDescent="0.3">
      <c r="A9750" s="6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5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/>
      <c r="N9750" s="1" t="s">
        <v>34</v>
      </c>
      <c r="O9750" s="7">
        <f t="shared" si="306"/>
        <v>808.19419999999991</v>
      </c>
      <c r="P9750" s="1" t="str">
        <f>IF(Table1[[#This Row],[quantity]]&gt;=6,"Bulk Order","-")</f>
        <v>Bulk Order</v>
      </c>
    </row>
    <row r="9751" spans="1:16" ht="14.25" customHeight="1" x14ac:dyDescent="0.3">
      <c r="A9751" s="6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5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/>
      <c r="N9751" s="1" t="s">
        <v>23</v>
      </c>
      <c r="O9751" s="7">
        <f t="shared" si="306"/>
        <v>1546.6794</v>
      </c>
      <c r="P9751" s="1" t="str">
        <f>IF(Table1[[#This Row],[quantity]]&gt;=6,"Bulk Order","-")</f>
        <v>Bulk Order</v>
      </c>
    </row>
    <row r="9752" spans="1:16" ht="14.25" customHeight="1" x14ac:dyDescent="0.3">
      <c r="A9752" s="6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5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/>
      <c r="N9752" s="1" t="s">
        <v>48</v>
      </c>
      <c r="O9752" s="7">
        <f t="shared" si="306"/>
        <v>1782.2380000000003</v>
      </c>
      <c r="P9752" s="1" t="str">
        <f>IF(Table1[[#This Row],[quantity]]&gt;=6,"Bulk Order","-")</f>
        <v>-</v>
      </c>
    </row>
    <row r="9753" spans="1:16" ht="14.25" customHeight="1" x14ac:dyDescent="0.3">
      <c r="A9753" s="6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5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/>
      <c r="N9753" s="1" t="s">
        <v>17</v>
      </c>
      <c r="O9753" s="7">
        <f t="shared" si="306"/>
        <v>212.78159999999997</v>
      </c>
      <c r="P9753" s="1" t="str">
        <f>IF(Table1[[#This Row],[quantity]]&gt;=6,"Bulk Order","-")</f>
        <v>-</v>
      </c>
    </row>
    <row r="9754" spans="1:16" ht="14.25" customHeight="1" x14ac:dyDescent="0.3">
      <c r="A9754" s="6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5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/>
      <c r="N9754" s="1" t="s">
        <v>39</v>
      </c>
      <c r="O9754" s="7">
        <f t="shared" si="306"/>
        <v>2345.6999999999998</v>
      </c>
      <c r="P9754" s="1" t="str">
        <f>IF(Table1[[#This Row],[quantity]]&gt;=6,"Bulk Order","-")</f>
        <v>Bulk Order</v>
      </c>
    </row>
    <row r="9755" spans="1:16" ht="14.25" customHeight="1" x14ac:dyDescent="0.3">
      <c r="A9755" s="6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5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/>
      <c r="N9755" s="1" t="s">
        <v>39</v>
      </c>
      <c r="O9755" s="7">
        <f t="shared" si="306"/>
        <v>1461.8775000000001</v>
      </c>
      <c r="P9755" s="1" t="str">
        <f>IF(Table1[[#This Row],[quantity]]&gt;=6,"Bulk Order","-")</f>
        <v>Bulk Order</v>
      </c>
    </row>
    <row r="9756" spans="1:16" ht="14.25" customHeight="1" x14ac:dyDescent="0.3">
      <c r="A9756" s="6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5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/>
      <c r="N9756" s="1" t="s">
        <v>48</v>
      </c>
      <c r="O9756" s="7">
        <f t="shared" si="306"/>
        <v>374.06760000000003</v>
      </c>
      <c r="P9756" s="1" t="str">
        <f>IF(Table1[[#This Row],[quantity]]&gt;=6,"Bulk Order","-")</f>
        <v>-</v>
      </c>
    </row>
    <row r="9757" spans="1:16" ht="14.25" customHeight="1" x14ac:dyDescent="0.3">
      <c r="A9757" s="6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5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/>
      <c r="N9757" s="1" t="s">
        <v>23</v>
      </c>
      <c r="O9757" s="7">
        <f t="shared" si="306"/>
        <v>1406.2260000000001</v>
      </c>
      <c r="P9757" s="1" t="str">
        <f>IF(Table1[[#This Row],[quantity]]&gt;=6,"Bulk Order","-")</f>
        <v>-</v>
      </c>
    </row>
    <row r="9758" spans="1:16" ht="14.25" customHeight="1" x14ac:dyDescent="0.3">
      <c r="A9758" s="6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5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/>
      <c r="N9758" s="1" t="s">
        <v>34</v>
      </c>
      <c r="O9758" s="7">
        <f t="shared" si="306"/>
        <v>864.5222</v>
      </c>
      <c r="P9758" s="1" t="str">
        <f>IF(Table1[[#This Row],[quantity]]&gt;=6,"Bulk Order","-")</f>
        <v>-</v>
      </c>
    </row>
    <row r="9759" spans="1:16" ht="14.25" customHeight="1" x14ac:dyDescent="0.3">
      <c r="A9759" s="6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5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/>
      <c r="N9759" s="1" t="s">
        <v>17</v>
      </c>
      <c r="O9759" s="7">
        <f t="shared" si="306"/>
        <v>1846.8476000000001</v>
      </c>
      <c r="P9759" s="1" t="str">
        <f>IF(Table1[[#This Row],[quantity]]&gt;=6,"Bulk Order","-")</f>
        <v>-</v>
      </c>
    </row>
    <row r="9760" spans="1:16" ht="14.25" customHeight="1" x14ac:dyDescent="0.3">
      <c r="A9760" s="6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5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/>
      <c r="N9760" s="1" t="s">
        <v>39</v>
      </c>
      <c r="O9760" s="7">
        <f t="shared" si="306"/>
        <v>2408.3943999999997</v>
      </c>
      <c r="P9760" s="1" t="str">
        <f>IF(Table1[[#This Row],[quantity]]&gt;=6,"Bulk Order","-")</f>
        <v>-</v>
      </c>
    </row>
    <row r="9761" spans="1:16" ht="14.25" customHeight="1" x14ac:dyDescent="0.3">
      <c r="A9761" s="6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5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/>
      <c r="N9761" s="1" t="s">
        <v>28</v>
      </c>
      <c r="O9761" s="7">
        <f t="shared" si="306"/>
        <v>982.25639999999999</v>
      </c>
      <c r="P9761" s="1" t="str">
        <f>IF(Table1[[#This Row],[quantity]]&gt;=6,"Bulk Order","-")</f>
        <v>Bulk Order</v>
      </c>
    </row>
    <row r="9762" spans="1:16" ht="14.25" customHeight="1" x14ac:dyDescent="0.3">
      <c r="A9762" s="6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5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/>
      <c r="N9762" s="1" t="s">
        <v>23</v>
      </c>
      <c r="O9762" s="7">
        <f t="shared" si="306"/>
        <v>3139.8311999999996</v>
      </c>
      <c r="P9762" s="1" t="str">
        <f>IF(Table1[[#This Row],[quantity]]&gt;=6,"Bulk Order","-")</f>
        <v>-</v>
      </c>
    </row>
    <row r="9763" spans="1:16" ht="14.25" customHeight="1" x14ac:dyDescent="0.3">
      <c r="A9763" s="6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5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/>
      <c r="N9763" s="1" t="s">
        <v>17</v>
      </c>
      <c r="O9763" s="7">
        <f t="shared" si="306"/>
        <v>1422.4814999999999</v>
      </c>
      <c r="P9763" s="1" t="str">
        <f>IF(Table1[[#This Row],[quantity]]&gt;=6,"Bulk Order","-")</f>
        <v>Bulk Order</v>
      </c>
    </row>
    <row r="9764" spans="1:16" ht="14.25" customHeight="1" x14ac:dyDescent="0.3">
      <c r="A9764" s="6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5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/>
      <c r="N9764" s="1" t="s">
        <v>28</v>
      </c>
      <c r="O9764" s="7">
        <f t="shared" si="306"/>
        <v>1663.4932000000001</v>
      </c>
      <c r="P9764" s="1" t="str">
        <f>IF(Table1[[#This Row],[quantity]]&gt;=6,"Bulk Order","-")</f>
        <v>Bulk Order</v>
      </c>
    </row>
    <row r="9765" spans="1:16" ht="14.25" customHeight="1" x14ac:dyDescent="0.3">
      <c r="A9765" s="6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5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/>
      <c r="N9765" s="1" t="s">
        <v>48</v>
      </c>
      <c r="O9765" s="7">
        <f t="shared" si="306"/>
        <v>2859.6527999999998</v>
      </c>
      <c r="P9765" s="1" t="str">
        <f>IF(Table1[[#This Row],[quantity]]&gt;=6,"Bulk Order","-")</f>
        <v>-</v>
      </c>
    </row>
    <row r="9766" spans="1:16" ht="14.25" customHeight="1" x14ac:dyDescent="0.3">
      <c r="A9766" s="6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5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/>
      <c r="N9766" s="1" t="s">
        <v>39</v>
      </c>
      <c r="O9766" s="7">
        <f t="shared" si="306"/>
        <v>2199.1788000000001</v>
      </c>
      <c r="P9766" s="1" t="str">
        <f>IF(Table1[[#This Row],[quantity]]&gt;=6,"Bulk Order","-")</f>
        <v>Bulk Order</v>
      </c>
    </row>
    <row r="9767" spans="1:16" ht="14.25" customHeight="1" x14ac:dyDescent="0.3">
      <c r="A9767" s="6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5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/>
      <c r="N9767" s="1" t="s">
        <v>34</v>
      </c>
      <c r="O9767" s="7">
        <f t="shared" si="306"/>
        <v>2740.6682999999998</v>
      </c>
      <c r="P9767" s="1" t="str">
        <f>IF(Table1[[#This Row],[quantity]]&gt;=6,"Bulk Order","-")</f>
        <v>-</v>
      </c>
    </row>
    <row r="9768" spans="1:16" ht="14.25" customHeight="1" x14ac:dyDescent="0.3">
      <c r="A9768" s="6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5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/>
      <c r="N9768" s="1" t="s">
        <v>39</v>
      </c>
      <c r="O9768" s="7">
        <f t="shared" si="306"/>
        <v>2922.0741000000003</v>
      </c>
      <c r="P9768" s="1" t="str">
        <f>IF(Table1[[#This Row],[quantity]]&gt;=6,"Bulk Order","-")</f>
        <v>Bulk Order</v>
      </c>
    </row>
    <row r="9769" spans="1:16" ht="14.25" customHeight="1" x14ac:dyDescent="0.3">
      <c r="A9769" s="6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5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/>
      <c r="N9769" s="1" t="s">
        <v>28</v>
      </c>
      <c r="O9769" s="7">
        <f t="shared" si="306"/>
        <v>2813.9238999999998</v>
      </c>
      <c r="P9769" s="1" t="str">
        <f>IF(Table1[[#This Row],[quantity]]&gt;=6,"Bulk Order","-")</f>
        <v>-</v>
      </c>
    </row>
    <row r="9770" spans="1:16" ht="14.25" customHeight="1" x14ac:dyDescent="0.3">
      <c r="A9770" s="6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5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/>
      <c r="N9770" s="1" t="s">
        <v>17</v>
      </c>
      <c r="O9770" s="7">
        <f t="shared" si="306"/>
        <v>963.12</v>
      </c>
      <c r="P9770" s="1" t="str">
        <f>IF(Table1[[#This Row],[quantity]]&gt;=6,"Bulk Order","-")</f>
        <v>-</v>
      </c>
    </row>
    <row r="9771" spans="1:16" ht="14.25" customHeight="1" x14ac:dyDescent="0.3">
      <c r="A9771" s="6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5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/>
      <c r="N9771" s="1" t="s">
        <v>48</v>
      </c>
      <c r="O9771" s="7">
        <f t="shared" si="306"/>
        <v>2591.8542000000002</v>
      </c>
      <c r="P9771" s="1" t="str">
        <f>IF(Table1[[#This Row],[quantity]]&gt;=6,"Bulk Order","-")</f>
        <v>-</v>
      </c>
    </row>
    <row r="9772" spans="1:16" ht="14.25" customHeight="1" x14ac:dyDescent="0.3">
      <c r="A9772" s="6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5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/>
      <c r="N9772" s="1" t="s">
        <v>34</v>
      </c>
      <c r="O9772" s="7">
        <f t="shared" si="306"/>
        <v>2656.5903000000003</v>
      </c>
      <c r="P9772" s="1" t="str">
        <f>IF(Table1[[#This Row],[quantity]]&gt;=6,"Bulk Order","-")</f>
        <v>-</v>
      </c>
    </row>
    <row r="9773" spans="1:16" ht="14.25" customHeight="1" x14ac:dyDescent="0.3">
      <c r="A9773" s="6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5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/>
      <c r="N9773" s="1" t="s">
        <v>28</v>
      </c>
      <c r="O9773" s="7">
        <f t="shared" si="306"/>
        <v>2806.8329999999996</v>
      </c>
      <c r="P9773" s="1" t="str">
        <f>IF(Table1[[#This Row],[quantity]]&gt;=6,"Bulk Order","-")</f>
        <v>-</v>
      </c>
    </row>
    <row r="9774" spans="1:16" ht="14.25" customHeight="1" x14ac:dyDescent="0.3">
      <c r="A9774" s="6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5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/>
      <c r="N9774" s="1" t="s">
        <v>23</v>
      </c>
      <c r="O9774" s="7">
        <f t="shared" si="306"/>
        <v>2647.3328000000001</v>
      </c>
      <c r="P9774" s="1" t="str">
        <f>IF(Table1[[#This Row],[quantity]]&gt;=6,"Bulk Order","-")</f>
        <v>Bulk Order</v>
      </c>
    </row>
    <row r="9775" spans="1:16" ht="14.25" customHeight="1" x14ac:dyDescent="0.3">
      <c r="A9775" s="6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5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/>
      <c r="N9775" s="1" t="s">
        <v>34</v>
      </c>
      <c r="O9775" s="7">
        <f t="shared" si="306"/>
        <v>3526.2719999999999</v>
      </c>
      <c r="P9775" s="1" t="str">
        <f>IF(Table1[[#This Row],[quantity]]&gt;=6,"Bulk Order","-")</f>
        <v>-</v>
      </c>
    </row>
    <row r="9776" spans="1:16" ht="14.25" customHeight="1" x14ac:dyDescent="0.3">
      <c r="A9776" s="6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5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/>
      <c r="N9776" s="1" t="s">
        <v>23</v>
      </c>
      <c r="O9776" s="7">
        <f t="shared" si="306"/>
        <v>2097.9989999999998</v>
      </c>
      <c r="P9776" s="1" t="str">
        <f>IF(Table1[[#This Row],[quantity]]&gt;=6,"Bulk Order","-")</f>
        <v>-</v>
      </c>
    </row>
    <row r="9777" spans="1:16" ht="14.25" customHeight="1" x14ac:dyDescent="0.3">
      <c r="A9777" s="6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5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/>
      <c r="N9777" s="1" t="s">
        <v>17</v>
      </c>
      <c r="O9777" s="7">
        <f t="shared" si="306"/>
        <v>148.68200000000002</v>
      </c>
      <c r="P9777" s="1" t="str">
        <f>IF(Table1[[#This Row],[quantity]]&gt;=6,"Bulk Order","-")</f>
        <v>-</v>
      </c>
    </row>
    <row r="9778" spans="1:16" ht="14.25" customHeight="1" x14ac:dyDescent="0.3">
      <c r="A9778" s="6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5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/>
      <c r="N9778" s="1" t="s">
        <v>23</v>
      </c>
      <c r="O9778" s="7">
        <f t="shared" si="306"/>
        <v>1593.9719</v>
      </c>
      <c r="P9778" s="1" t="str">
        <f>IF(Table1[[#This Row],[quantity]]&gt;=6,"Bulk Order","-")</f>
        <v>Bulk Order</v>
      </c>
    </row>
    <row r="9779" spans="1:16" ht="14.25" customHeight="1" x14ac:dyDescent="0.3">
      <c r="A9779" s="6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5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/>
      <c r="N9779" s="1" t="s">
        <v>48</v>
      </c>
      <c r="O9779" s="7">
        <f t="shared" si="306"/>
        <v>717.15419999999995</v>
      </c>
      <c r="P9779" s="1" t="str">
        <f>IF(Table1[[#This Row],[quantity]]&gt;=6,"Bulk Order","-")</f>
        <v>-</v>
      </c>
    </row>
    <row r="9780" spans="1:16" ht="14.25" customHeight="1" x14ac:dyDescent="0.3">
      <c r="A9780" s="6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5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/>
      <c r="N9780" s="1" t="s">
        <v>48</v>
      </c>
      <c r="O9780" s="7">
        <f t="shared" si="306"/>
        <v>652.32320000000004</v>
      </c>
      <c r="P9780" s="1" t="str">
        <f>IF(Table1[[#This Row],[quantity]]&gt;=6,"Bulk Order","-")</f>
        <v>Bulk Order</v>
      </c>
    </row>
    <row r="9781" spans="1:16" ht="14.25" customHeight="1" x14ac:dyDescent="0.3">
      <c r="A9781" s="6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5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/>
      <c r="N9781" s="1" t="s">
        <v>48</v>
      </c>
      <c r="O9781" s="7">
        <f t="shared" si="306"/>
        <v>930.52449999999999</v>
      </c>
      <c r="P9781" s="1" t="str">
        <f>IF(Table1[[#This Row],[quantity]]&gt;=6,"Bulk Order","-")</f>
        <v>Bulk Order</v>
      </c>
    </row>
    <row r="9782" spans="1:16" ht="14.25" customHeight="1" x14ac:dyDescent="0.3">
      <c r="A9782" s="6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5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/>
      <c r="N9782" s="1" t="s">
        <v>39</v>
      </c>
      <c r="O9782" s="7">
        <f t="shared" si="306"/>
        <v>377.6463</v>
      </c>
      <c r="P9782" s="1" t="str">
        <f>IF(Table1[[#This Row],[quantity]]&gt;=6,"Bulk Order","-")</f>
        <v>Bulk Order</v>
      </c>
    </row>
    <row r="9783" spans="1:16" ht="14.25" customHeight="1" x14ac:dyDescent="0.3">
      <c r="A9783" s="6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5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/>
      <c r="N9783" s="1" t="s">
        <v>23</v>
      </c>
      <c r="O9783" s="7">
        <f t="shared" si="306"/>
        <v>735.79019999999991</v>
      </c>
      <c r="P9783" s="1" t="str">
        <f>IF(Table1[[#This Row],[quantity]]&gt;=6,"Bulk Order","-")</f>
        <v>-</v>
      </c>
    </row>
    <row r="9784" spans="1:16" ht="14.25" customHeight="1" x14ac:dyDescent="0.3">
      <c r="A9784" s="6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5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/>
      <c r="N9784" s="1" t="s">
        <v>28</v>
      </c>
      <c r="O9784" s="7">
        <f t="shared" si="306"/>
        <v>3591.8999999999996</v>
      </c>
      <c r="P9784" s="1" t="str">
        <f>IF(Table1[[#This Row],[quantity]]&gt;=6,"Bulk Order","-")</f>
        <v>-</v>
      </c>
    </row>
    <row r="9785" spans="1:16" ht="14.25" customHeight="1" x14ac:dyDescent="0.3">
      <c r="A9785" s="6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5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/>
      <c r="N9785" s="1" t="s">
        <v>34</v>
      </c>
      <c r="O9785" s="7">
        <f t="shared" si="306"/>
        <v>1612.2348</v>
      </c>
      <c r="P9785" s="1" t="str">
        <f>IF(Table1[[#This Row],[quantity]]&gt;=6,"Bulk Order","-")</f>
        <v>-</v>
      </c>
    </row>
    <row r="9786" spans="1:16" ht="14.25" customHeight="1" x14ac:dyDescent="0.3">
      <c r="A9786" s="6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5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/>
      <c r="N9786" s="1" t="s">
        <v>17</v>
      </c>
      <c r="O9786" s="7">
        <f t="shared" si="306"/>
        <v>450.12090000000001</v>
      </c>
      <c r="P9786" s="1" t="str">
        <f>IF(Table1[[#This Row],[quantity]]&gt;=6,"Bulk Order","-")</f>
        <v>Bulk Order</v>
      </c>
    </row>
    <row r="9787" spans="1:16" ht="14.25" customHeight="1" x14ac:dyDescent="0.3">
      <c r="A9787" s="6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5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/>
      <c r="N9787" s="1" t="s">
        <v>39</v>
      </c>
      <c r="O9787" s="7">
        <f t="shared" si="306"/>
        <v>2750.9492</v>
      </c>
      <c r="P9787" s="1" t="str">
        <f>IF(Table1[[#This Row],[quantity]]&gt;=6,"Bulk Order","-")</f>
        <v>Bulk Order</v>
      </c>
    </row>
    <row r="9788" spans="1:16" ht="14.25" customHeight="1" x14ac:dyDescent="0.3">
      <c r="A9788" s="6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5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/>
      <c r="N9788" s="1" t="s">
        <v>23</v>
      </c>
      <c r="O9788" s="7">
        <f t="shared" si="306"/>
        <v>2786.9856</v>
      </c>
      <c r="P9788" s="1" t="str">
        <f>IF(Table1[[#This Row],[quantity]]&gt;=6,"Bulk Order","-")</f>
        <v>-</v>
      </c>
    </row>
    <row r="9789" spans="1:16" ht="14.25" customHeight="1" x14ac:dyDescent="0.3">
      <c r="A9789" s="6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5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/>
      <c r="N9789" s="1" t="s">
        <v>28</v>
      </c>
      <c r="O9789" s="7">
        <f t="shared" si="306"/>
        <v>1474.9110000000001</v>
      </c>
      <c r="P9789" s="1" t="str">
        <f>IF(Table1[[#This Row],[quantity]]&gt;=6,"Bulk Order","-")</f>
        <v>Bulk Order</v>
      </c>
    </row>
    <row r="9790" spans="1:16" ht="14.25" customHeight="1" x14ac:dyDescent="0.3">
      <c r="A9790" s="6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5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/>
      <c r="N9790" s="1" t="s">
        <v>48</v>
      </c>
      <c r="O9790" s="7">
        <f t="shared" si="306"/>
        <v>1244.9440000000002</v>
      </c>
      <c r="P9790" s="1" t="str">
        <f>IF(Table1[[#This Row],[quantity]]&gt;=6,"Bulk Order","-")</f>
        <v>-</v>
      </c>
    </row>
    <row r="9791" spans="1:16" ht="14.25" customHeight="1" x14ac:dyDescent="0.3">
      <c r="A9791" s="6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5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/>
      <c r="N9791" s="1" t="s">
        <v>34</v>
      </c>
      <c r="O9791" s="7">
        <f t="shared" si="306"/>
        <v>976.31119999999987</v>
      </c>
      <c r="P9791" s="1" t="str">
        <f>IF(Table1[[#This Row],[quantity]]&gt;=6,"Bulk Order","-")</f>
        <v>-</v>
      </c>
    </row>
    <row r="9792" spans="1:16" ht="14.25" customHeight="1" x14ac:dyDescent="0.3">
      <c r="A9792" s="6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5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/>
      <c r="N9792" s="1" t="s">
        <v>48</v>
      </c>
      <c r="O9792" s="7">
        <f t="shared" si="306"/>
        <v>1155.3786</v>
      </c>
      <c r="P9792" s="1" t="str">
        <f>IF(Table1[[#This Row],[quantity]]&gt;=6,"Bulk Order","-")</f>
        <v>Bulk Order</v>
      </c>
    </row>
    <row r="9793" spans="1:16" ht="14.25" customHeight="1" x14ac:dyDescent="0.3">
      <c r="A9793" s="6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5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/>
      <c r="N9793" s="1" t="s">
        <v>39</v>
      </c>
      <c r="O9793" s="7">
        <f t="shared" si="306"/>
        <v>501.06800000000004</v>
      </c>
      <c r="P9793" s="1" t="str">
        <f>IF(Table1[[#This Row],[quantity]]&gt;=6,"Bulk Order","-")</f>
        <v>Bulk Order</v>
      </c>
    </row>
    <row r="9794" spans="1:16" ht="14.25" customHeight="1" x14ac:dyDescent="0.3">
      <c r="A9794" s="6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5"/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/>
      <c r="N9794" s="1" t="s">
        <v>28</v>
      </c>
      <c r="O9794" s="7">
        <f t="shared" si="306"/>
        <v>2061.0253000000002</v>
      </c>
      <c r="P9794" s="1" t="str">
        <f>IF(Table1[[#This Row],[quantity]]&gt;=6,"Bulk Order","-")</f>
        <v>Bulk Order</v>
      </c>
    </row>
    <row r="9795" spans="1:16" ht="14.25" customHeight="1" x14ac:dyDescent="0.3">
      <c r="A9795" s="6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ref="F9795:F9858" si="307">D9795*E9795</f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/>
      <c r="N9795" s="1" t="s">
        <v>34</v>
      </c>
      <c r="O9795" s="7">
        <f t="shared" ref="O9795:O9858" si="308">D9795-F9795</f>
        <v>2931.5261</v>
      </c>
      <c r="P9795" s="1" t="str">
        <f>IF(Table1[[#This Row],[quantity]]&gt;=6,"Bulk Order","-")</f>
        <v>Bulk Order</v>
      </c>
    </row>
    <row r="9796" spans="1:16" ht="14.25" customHeight="1" x14ac:dyDescent="0.3">
      <c r="A9796" s="6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7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/>
      <c r="N9796" s="1" t="s">
        <v>28</v>
      </c>
      <c r="O9796" s="7">
        <f t="shared" si="308"/>
        <v>2514.0299999999997</v>
      </c>
      <c r="P9796" s="1" t="str">
        <f>IF(Table1[[#This Row],[quantity]]&gt;=6,"Bulk Order","-")</f>
        <v>Bulk Order</v>
      </c>
    </row>
    <row r="9797" spans="1:16" ht="14.25" customHeight="1" x14ac:dyDescent="0.3">
      <c r="A9797" s="6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7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/>
      <c r="N9797" s="1" t="s">
        <v>17</v>
      </c>
      <c r="O9797" s="7">
        <f t="shared" si="308"/>
        <v>1211.7728000000002</v>
      </c>
      <c r="P9797" s="1" t="str">
        <f>IF(Table1[[#This Row],[quantity]]&gt;=6,"Bulk Order","-")</f>
        <v>Bulk Order</v>
      </c>
    </row>
    <row r="9798" spans="1:16" ht="14.25" customHeight="1" x14ac:dyDescent="0.3">
      <c r="A9798" s="6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7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/>
      <c r="N9798" s="1" t="s">
        <v>48</v>
      </c>
      <c r="O9798" s="7">
        <f t="shared" si="308"/>
        <v>1424.9648</v>
      </c>
      <c r="P9798" s="1" t="str">
        <f>IF(Table1[[#This Row],[quantity]]&gt;=6,"Bulk Order","-")</f>
        <v>Bulk Order</v>
      </c>
    </row>
    <row r="9799" spans="1:16" ht="14.25" customHeight="1" x14ac:dyDescent="0.3">
      <c r="A9799" s="6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7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/>
      <c r="N9799" s="1" t="s">
        <v>23</v>
      </c>
      <c r="O9799" s="7">
        <f t="shared" si="308"/>
        <v>1053.145</v>
      </c>
      <c r="P9799" s="1" t="str">
        <f>IF(Table1[[#This Row],[quantity]]&gt;=6,"Bulk Order","-")</f>
        <v>Bulk Order</v>
      </c>
    </row>
    <row r="9800" spans="1:16" ht="14.25" customHeight="1" x14ac:dyDescent="0.3">
      <c r="A9800" s="6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7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/>
      <c r="N9800" s="1" t="s">
        <v>17</v>
      </c>
      <c r="O9800" s="7">
        <f t="shared" si="308"/>
        <v>1240.7760000000001</v>
      </c>
      <c r="P9800" s="1" t="str">
        <f>IF(Table1[[#This Row],[quantity]]&gt;=6,"Bulk Order","-")</f>
        <v>-</v>
      </c>
    </row>
    <row r="9801" spans="1:16" ht="14.25" customHeight="1" x14ac:dyDescent="0.3">
      <c r="A9801" s="6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7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/>
      <c r="N9801" s="1" t="s">
        <v>28</v>
      </c>
      <c r="O9801" s="7">
        <f t="shared" si="308"/>
        <v>2825.34</v>
      </c>
      <c r="P9801" s="1" t="str">
        <f>IF(Table1[[#This Row],[quantity]]&gt;=6,"Bulk Order","-")</f>
        <v>Bulk Order</v>
      </c>
    </row>
    <row r="9802" spans="1:16" ht="14.25" customHeight="1" x14ac:dyDescent="0.3">
      <c r="A9802" s="6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7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/>
      <c r="N9802" s="1" t="s">
        <v>39</v>
      </c>
      <c r="O9802" s="7">
        <f t="shared" si="308"/>
        <v>3578.5749999999998</v>
      </c>
      <c r="P9802" s="1" t="str">
        <f>IF(Table1[[#This Row],[quantity]]&gt;=6,"Bulk Order","-")</f>
        <v>Bulk Order</v>
      </c>
    </row>
    <row r="9803" spans="1:16" ht="14.25" customHeight="1" x14ac:dyDescent="0.3">
      <c r="A9803" s="6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7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/>
      <c r="N9803" s="1" t="s">
        <v>34</v>
      </c>
      <c r="O9803" s="7">
        <f t="shared" si="308"/>
        <v>441.41129999999998</v>
      </c>
      <c r="P9803" s="1" t="str">
        <f>IF(Table1[[#This Row],[quantity]]&gt;=6,"Bulk Order","-")</f>
        <v>-</v>
      </c>
    </row>
    <row r="9804" spans="1:16" ht="14.25" customHeight="1" x14ac:dyDescent="0.3">
      <c r="A9804" s="6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7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/>
      <c r="N9804" s="1" t="s">
        <v>34</v>
      </c>
      <c r="O9804" s="7">
        <f t="shared" si="308"/>
        <v>3530.8582000000001</v>
      </c>
      <c r="P9804" s="1" t="str">
        <f>IF(Table1[[#This Row],[quantity]]&gt;=6,"Bulk Order","-")</f>
        <v>Bulk Order</v>
      </c>
    </row>
    <row r="9805" spans="1:16" ht="14.25" customHeight="1" x14ac:dyDescent="0.3">
      <c r="A9805" s="6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7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/>
      <c r="N9805" s="1" t="s">
        <v>39</v>
      </c>
      <c r="O9805" s="7">
        <f t="shared" si="308"/>
        <v>3328.7927</v>
      </c>
      <c r="P9805" s="1" t="str">
        <f>IF(Table1[[#This Row],[quantity]]&gt;=6,"Bulk Order","-")</f>
        <v>Bulk Order</v>
      </c>
    </row>
    <row r="9806" spans="1:16" ht="14.25" customHeight="1" x14ac:dyDescent="0.3">
      <c r="A9806" s="6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7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/>
      <c r="N9806" s="1" t="s">
        <v>28</v>
      </c>
      <c r="O9806" s="7">
        <f t="shared" si="308"/>
        <v>365.5206</v>
      </c>
      <c r="P9806" s="1" t="str">
        <f>IF(Table1[[#This Row],[quantity]]&gt;=6,"Bulk Order","-")</f>
        <v>-</v>
      </c>
    </row>
    <row r="9807" spans="1:16" ht="14.25" customHeight="1" x14ac:dyDescent="0.3">
      <c r="A9807" s="6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7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/>
      <c r="N9807" s="1" t="s">
        <v>28</v>
      </c>
      <c r="O9807" s="7">
        <f t="shared" si="308"/>
        <v>809.65170000000001</v>
      </c>
      <c r="P9807" s="1" t="str">
        <f>IF(Table1[[#This Row],[quantity]]&gt;=6,"Bulk Order","-")</f>
        <v>-</v>
      </c>
    </row>
    <row r="9808" spans="1:16" ht="14.25" customHeight="1" x14ac:dyDescent="0.3">
      <c r="A9808" s="6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7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/>
      <c r="N9808" s="1" t="s">
        <v>34</v>
      </c>
      <c r="O9808" s="7">
        <f t="shared" si="308"/>
        <v>1155.0421999999999</v>
      </c>
      <c r="P9808" s="1" t="str">
        <f>IF(Table1[[#This Row],[quantity]]&gt;=6,"Bulk Order","-")</f>
        <v>Bulk Order</v>
      </c>
    </row>
    <row r="9809" spans="1:16" ht="14.25" customHeight="1" x14ac:dyDescent="0.3">
      <c r="A9809" s="6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7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/>
      <c r="N9809" s="1" t="s">
        <v>28</v>
      </c>
      <c r="O9809" s="7">
        <f t="shared" si="308"/>
        <v>1790.6868000000002</v>
      </c>
      <c r="P9809" s="1" t="str">
        <f>IF(Table1[[#This Row],[quantity]]&gt;=6,"Bulk Order","-")</f>
        <v>-</v>
      </c>
    </row>
    <row r="9810" spans="1:16" ht="14.25" customHeight="1" x14ac:dyDescent="0.3">
      <c r="A9810" s="6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7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/>
      <c r="N9810" s="1" t="s">
        <v>34</v>
      </c>
      <c r="O9810" s="7">
        <f t="shared" si="308"/>
        <v>531.25099999999998</v>
      </c>
      <c r="P9810" s="1" t="str">
        <f>IF(Table1[[#This Row],[quantity]]&gt;=6,"Bulk Order","-")</f>
        <v>Bulk Order</v>
      </c>
    </row>
    <row r="9811" spans="1:16" ht="14.25" customHeight="1" x14ac:dyDescent="0.3">
      <c r="A9811" s="6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7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/>
      <c r="N9811" s="1" t="s">
        <v>34</v>
      </c>
      <c r="O9811" s="7">
        <f t="shared" si="308"/>
        <v>995.10880000000009</v>
      </c>
      <c r="P9811" s="1" t="str">
        <f>IF(Table1[[#This Row],[quantity]]&gt;=6,"Bulk Order","-")</f>
        <v>Bulk Order</v>
      </c>
    </row>
    <row r="9812" spans="1:16" ht="14.25" customHeight="1" x14ac:dyDescent="0.3">
      <c r="A9812" s="6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7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/>
      <c r="N9812" s="1" t="s">
        <v>17</v>
      </c>
      <c r="O9812" s="7">
        <f t="shared" si="308"/>
        <v>4116.0300999999999</v>
      </c>
      <c r="P9812" s="1" t="str">
        <f>IF(Table1[[#This Row],[quantity]]&gt;=6,"Bulk Order","-")</f>
        <v>Bulk Order</v>
      </c>
    </row>
    <row r="9813" spans="1:16" ht="14.25" customHeight="1" x14ac:dyDescent="0.3">
      <c r="A9813" s="6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7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/>
      <c r="N9813" s="1" t="s">
        <v>34</v>
      </c>
      <c r="O9813" s="7">
        <f t="shared" si="308"/>
        <v>591.08010000000002</v>
      </c>
      <c r="P9813" s="1" t="str">
        <f>IF(Table1[[#This Row],[quantity]]&gt;=6,"Bulk Order","-")</f>
        <v>-</v>
      </c>
    </row>
    <row r="9814" spans="1:16" ht="14.25" customHeight="1" x14ac:dyDescent="0.3">
      <c r="A9814" s="6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7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/>
      <c r="N9814" s="1" t="s">
        <v>34</v>
      </c>
      <c r="O9814" s="7">
        <f t="shared" si="308"/>
        <v>1828.5050000000001</v>
      </c>
      <c r="P9814" s="1" t="str">
        <f>IF(Table1[[#This Row],[quantity]]&gt;=6,"Bulk Order","-")</f>
        <v>Bulk Order</v>
      </c>
    </row>
    <row r="9815" spans="1:16" ht="14.25" customHeight="1" x14ac:dyDescent="0.3">
      <c r="A9815" s="6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7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/>
      <c r="N9815" s="1" t="s">
        <v>39</v>
      </c>
      <c r="O9815" s="7">
        <f t="shared" si="308"/>
        <v>3224.5164</v>
      </c>
      <c r="P9815" s="1" t="str">
        <f>IF(Table1[[#This Row],[quantity]]&gt;=6,"Bulk Order","-")</f>
        <v>Bulk Order</v>
      </c>
    </row>
    <row r="9816" spans="1:16" ht="14.25" customHeight="1" x14ac:dyDescent="0.3">
      <c r="A9816" s="6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7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/>
      <c r="N9816" s="1" t="s">
        <v>48</v>
      </c>
      <c r="O9816" s="7">
        <f t="shared" si="308"/>
        <v>2806.0578000000005</v>
      </c>
      <c r="P9816" s="1" t="str">
        <f>IF(Table1[[#This Row],[quantity]]&gt;=6,"Bulk Order","-")</f>
        <v>-</v>
      </c>
    </row>
    <row r="9817" spans="1:16" ht="14.25" customHeight="1" x14ac:dyDescent="0.3">
      <c r="A9817" s="6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7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/>
      <c r="N9817" s="1" t="s">
        <v>17</v>
      </c>
      <c r="O9817" s="7">
        <f t="shared" si="308"/>
        <v>1694.2116999999998</v>
      </c>
      <c r="P9817" s="1" t="str">
        <f>IF(Table1[[#This Row],[quantity]]&gt;=6,"Bulk Order","-")</f>
        <v>Bulk Order</v>
      </c>
    </row>
    <row r="9818" spans="1:16" ht="14.25" customHeight="1" x14ac:dyDescent="0.3">
      <c r="A9818" s="6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7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/>
      <c r="N9818" s="1" t="s">
        <v>28</v>
      </c>
      <c r="O9818" s="7">
        <f t="shared" si="308"/>
        <v>534.38660000000004</v>
      </c>
      <c r="P9818" s="1" t="str">
        <f>IF(Table1[[#This Row],[quantity]]&gt;=6,"Bulk Order","-")</f>
        <v>-</v>
      </c>
    </row>
    <row r="9819" spans="1:16" ht="14.25" customHeight="1" x14ac:dyDescent="0.3">
      <c r="A9819" s="6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7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/>
      <c r="N9819" s="1" t="s">
        <v>23</v>
      </c>
      <c r="O9819" s="7">
        <f t="shared" si="308"/>
        <v>3228.8832000000002</v>
      </c>
      <c r="P9819" s="1" t="str">
        <f>IF(Table1[[#This Row],[quantity]]&gt;=6,"Bulk Order","-")</f>
        <v>Bulk Order</v>
      </c>
    </row>
    <row r="9820" spans="1:16" ht="14.25" customHeight="1" x14ac:dyDescent="0.3">
      <c r="A9820" s="6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7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/>
      <c r="N9820" s="1" t="s">
        <v>28</v>
      </c>
      <c r="O9820" s="7">
        <f t="shared" si="308"/>
        <v>2681.0156999999999</v>
      </c>
      <c r="P9820" s="1" t="str">
        <f>IF(Table1[[#This Row],[quantity]]&gt;=6,"Bulk Order","-")</f>
        <v>-</v>
      </c>
    </row>
    <row r="9821" spans="1:16" ht="14.25" customHeight="1" x14ac:dyDescent="0.3">
      <c r="A9821" s="6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7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/>
      <c r="N9821" s="1" t="s">
        <v>28</v>
      </c>
      <c r="O9821" s="7">
        <f t="shared" si="308"/>
        <v>3529.5551999999998</v>
      </c>
      <c r="P9821" s="1" t="str">
        <f>IF(Table1[[#This Row],[quantity]]&gt;=6,"Bulk Order","-")</f>
        <v>Bulk Order</v>
      </c>
    </row>
    <row r="9822" spans="1:16" ht="14.25" customHeight="1" x14ac:dyDescent="0.3">
      <c r="A9822" s="6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7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/>
      <c r="N9822" s="1" t="s">
        <v>17</v>
      </c>
      <c r="O9822" s="7">
        <f t="shared" si="308"/>
        <v>721.05920000000003</v>
      </c>
      <c r="P9822" s="1" t="str">
        <f>IF(Table1[[#This Row],[quantity]]&gt;=6,"Bulk Order","-")</f>
        <v>Bulk Order</v>
      </c>
    </row>
    <row r="9823" spans="1:16" ht="14.25" customHeight="1" x14ac:dyDescent="0.3">
      <c r="A9823" s="6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7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/>
      <c r="N9823" s="1" t="s">
        <v>17</v>
      </c>
      <c r="O9823" s="7">
        <f t="shared" si="308"/>
        <v>3075.4975999999997</v>
      </c>
      <c r="P9823" s="1" t="str">
        <f>IF(Table1[[#This Row],[quantity]]&gt;=6,"Bulk Order","-")</f>
        <v>-</v>
      </c>
    </row>
    <row r="9824" spans="1:16" ht="14.25" customHeight="1" x14ac:dyDescent="0.3">
      <c r="A9824" s="6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7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/>
      <c r="N9824" s="1" t="s">
        <v>48</v>
      </c>
      <c r="O9824" s="7">
        <f t="shared" si="308"/>
        <v>1823.0205000000001</v>
      </c>
      <c r="P9824" s="1" t="str">
        <f>IF(Table1[[#This Row],[quantity]]&gt;=6,"Bulk Order","-")</f>
        <v>Bulk Order</v>
      </c>
    </row>
    <row r="9825" spans="1:16" ht="14.25" customHeight="1" x14ac:dyDescent="0.3">
      <c r="A9825" s="6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7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/>
      <c r="N9825" s="1" t="s">
        <v>39</v>
      </c>
      <c r="O9825" s="7">
        <f t="shared" si="308"/>
        <v>3161.3591999999999</v>
      </c>
      <c r="P9825" s="1" t="str">
        <f>IF(Table1[[#This Row],[quantity]]&gt;=6,"Bulk Order","-")</f>
        <v>-</v>
      </c>
    </row>
    <row r="9826" spans="1:16" ht="14.25" customHeight="1" x14ac:dyDescent="0.3">
      <c r="A9826" s="6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7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/>
      <c r="N9826" s="1" t="s">
        <v>48</v>
      </c>
      <c r="O9826" s="7">
        <f t="shared" si="308"/>
        <v>1280.0056999999999</v>
      </c>
      <c r="P9826" s="1" t="str">
        <f>IF(Table1[[#This Row],[quantity]]&gt;=6,"Bulk Order","-")</f>
        <v>Bulk Order</v>
      </c>
    </row>
    <row r="9827" spans="1:16" ht="14.25" customHeight="1" x14ac:dyDescent="0.3">
      <c r="A9827" s="6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7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/>
      <c r="N9827" s="1" t="s">
        <v>39</v>
      </c>
      <c r="O9827" s="7">
        <f t="shared" si="308"/>
        <v>1142.605</v>
      </c>
      <c r="P9827" s="1" t="str">
        <f>IF(Table1[[#This Row],[quantity]]&gt;=6,"Bulk Order","-")</f>
        <v>-</v>
      </c>
    </row>
    <row r="9828" spans="1:16" ht="14.25" customHeight="1" x14ac:dyDescent="0.3">
      <c r="A9828" s="6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7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/>
      <c r="N9828" s="1" t="s">
        <v>23</v>
      </c>
      <c r="O9828" s="7">
        <f t="shared" si="308"/>
        <v>685.2349999999999</v>
      </c>
      <c r="P9828" s="1" t="str">
        <f>IF(Table1[[#This Row],[quantity]]&gt;=6,"Bulk Order","-")</f>
        <v>-</v>
      </c>
    </row>
    <row r="9829" spans="1:16" ht="14.25" customHeight="1" x14ac:dyDescent="0.3">
      <c r="A9829" s="6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7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/>
      <c r="N9829" s="1" t="s">
        <v>23</v>
      </c>
      <c r="O9829" s="7">
        <f t="shared" si="308"/>
        <v>886.47270000000003</v>
      </c>
      <c r="P9829" s="1" t="str">
        <f>IF(Table1[[#This Row],[quantity]]&gt;=6,"Bulk Order","-")</f>
        <v>Bulk Order</v>
      </c>
    </row>
    <row r="9830" spans="1:16" ht="14.25" customHeight="1" x14ac:dyDescent="0.3">
      <c r="A9830" s="6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7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/>
      <c r="N9830" s="1" t="s">
        <v>39</v>
      </c>
      <c r="O9830" s="7">
        <f t="shared" si="308"/>
        <v>1486.1663999999998</v>
      </c>
      <c r="P9830" s="1" t="str">
        <f>IF(Table1[[#This Row],[quantity]]&gt;=6,"Bulk Order","-")</f>
        <v>Bulk Order</v>
      </c>
    </row>
    <row r="9831" spans="1:16" ht="14.25" customHeight="1" x14ac:dyDescent="0.3">
      <c r="A9831" s="6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7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/>
      <c r="N9831" s="1" t="s">
        <v>48</v>
      </c>
      <c r="O9831" s="7">
        <f t="shared" si="308"/>
        <v>152.34780000000001</v>
      </c>
      <c r="P9831" s="1" t="str">
        <f>IF(Table1[[#This Row],[quantity]]&gt;=6,"Bulk Order","-")</f>
        <v>-</v>
      </c>
    </row>
    <row r="9832" spans="1:16" ht="14.25" customHeight="1" x14ac:dyDescent="0.3">
      <c r="A9832" s="6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7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/>
      <c r="N9832" s="1" t="s">
        <v>39</v>
      </c>
      <c r="O9832" s="7">
        <f t="shared" si="308"/>
        <v>1929.9346</v>
      </c>
      <c r="P9832" s="1" t="str">
        <f>IF(Table1[[#This Row],[quantity]]&gt;=6,"Bulk Order","-")</f>
        <v>-</v>
      </c>
    </row>
    <row r="9833" spans="1:16" ht="14.25" customHeight="1" x14ac:dyDescent="0.3">
      <c r="A9833" s="6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7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/>
      <c r="N9833" s="1" t="s">
        <v>39</v>
      </c>
      <c r="O9833" s="7">
        <f t="shared" si="308"/>
        <v>1573.164</v>
      </c>
      <c r="P9833" s="1" t="str">
        <f>IF(Table1[[#This Row],[quantity]]&gt;=6,"Bulk Order","-")</f>
        <v>Bulk Order</v>
      </c>
    </row>
    <row r="9834" spans="1:16" ht="14.25" customHeight="1" x14ac:dyDescent="0.3">
      <c r="A9834" s="6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7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/>
      <c r="N9834" s="1" t="s">
        <v>39</v>
      </c>
      <c r="O9834" s="7">
        <f t="shared" si="308"/>
        <v>2907.9431999999997</v>
      </c>
      <c r="P9834" s="1" t="str">
        <f>IF(Table1[[#This Row],[quantity]]&gt;=6,"Bulk Order","-")</f>
        <v>Bulk Order</v>
      </c>
    </row>
    <row r="9835" spans="1:16" ht="14.25" customHeight="1" x14ac:dyDescent="0.3">
      <c r="A9835" s="6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7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/>
      <c r="N9835" s="1" t="s">
        <v>28</v>
      </c>
      <c r="O9835" s="7">
        <f t="shared" si="308"/>
        <v>331.1705</v>
      </c>
      <c r="P9835" s="1" t="str">
        <f>IF(Table1[[#This Row],[quantity]]&gt;=6,"Bulk Order","-")</f>
        <v>Bulk Order</v>
      </c>
    </row>
    <row r="9836" spans="1:16" ht="14.25" customHeight="1" x14ac:dyDescent="0.3">
      <c r="A9836" s="6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7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/>
      <c r="N9836" s="1" t="s">
        <v>17</v>
      </c>
      <c r="O9836" s="7">
        <f t="shared" si="308"/>
        <v>3480.7773000000002</v>
      </c>
      <c r="P9836" s="1" t="str">
        <f>IF(Table1[[#This Row],[quantity]]&gt;=6,"Bulk Order","-")</f>
        <v>Bulk Order</v>
      </c>
    </row>
    <row r="9837" spans="1:16" ht="14.25" customHeight="1" x14ac:dyDescent="0.3">
      <c r="A9837" s="6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7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/>
      <c r="N9837" s="1" t="s">
        <v>23</v>
      </c>
      <c r="O9837" s="7">
        <f t="shared" si="308"/>
        <v>2806.9548</v>
      </c>
      <c r="P9837" s="1" t="str">
        <f>IF(Table1[[#This Row],[quantity]]&gt;=6,"Bulk Order","-")</f>
        <v>-</v>
      </c>
    </row>
    <row r="9838" spans="1:16" ht="14.25" customHeight="1" x14ac:dyDescent="0.3">
      <c r="A9838" s="6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7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/>
      <c r="N9838" s="1" t="s">
        <v>39</v>
      </c>
      <c r="O9838" s="7">
        <f t="shared" si="308"/>
        <v>1156.2570000000001</v>
      </c>
      <c r="P9838" s="1" t="str">
        <f>IF(Table1[[#This Row],[quantity]]&gt;=6,"Bulk Order","-")</f>
        <v>-</v>
      </c>
    </row>
    <row r="9839" spans="1:16" ht="14.25" customHeight="1" x14ac:dyDescent="0.3">
      <c r="A9839" s="6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7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/>
      <c r="N9839" s="1" t="s">
        <v>39</v>
      </c>
      <c r="O9839" s="7">
        <f t="shared" si="308"/>
        <v>462.3073</v>
      </c>
      <c r="P9839" s="1" t="str">
        <f>IF(Table1[[#This Row],[quantity]]&gt;=6,"Bulk Order","-")</f>
        <v>-</v>
      </c>
    </row>
    <row r="9840" spans="1:16" ht="14.25" customHeight="1" x14ac:dyDescent="0.3">
      <c r="A9840" s="6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7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/>
      <c r="N9840" s="1" t="s">
        <v>34</v>
      </c>
      <c r="O9840" s="7">
        <f t="shared" si="308"/>
        <v>2408.2385999999997</v>
      </c>
      <c r="P9840" s="1" t="str">
        <f>IF(Table1[[#This Row],[quantity]]&gt;=6,"Bulk Order","-")</f>
        <v>Bulk Order</v>
      </c>
    </row>
    <row r="9841" spans="1:16" ht="14.25" customHeight="1" x14ac:dyDescent="0.3">
      <c r="A9841" s="6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7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/>
      <c r="N9841" s="1" t="s">
        <v>17</v>
      </c>
      <c r="O9841" s="7">
        <f t="shared" si="308"/>
        <v>1150.3226999999999</v>
      </c>
      <c r="P9841" s="1" t="str">
        <f>IF(Table1[[#This Row],[quantity]]&gt;=6,"Bulk Order","-")</f>
        <v>-</v>
      </c>
    </row>
    <row r="9842" spans="1:16" ht="14.25" customHeight="1" x14ac:dyDescent="0.3">
      <c r="A9842" s="6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7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/>
      <c r="N9842" s="1" t="s">
        <v>17</v>
      </c>
      <c r="O9842" s="7">
        <f t="shared" si="308"/>
        <v>715.65120000000002</v>
      </c>
      <c r="P9842" s="1" t="str">
        <f>IF(Table1[[#This Row],[quantity]]&gt;=6,"Bulk Order","-")</f>
        <v>-</v>
      </c>
    </row>
    <row r="9843" spans="1:16" ht="14.25" customHeight="1" x14ac:dyDescent="0.3">
      <c r="A9843" s="6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7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/>
      <c r="N9843" s="1" t="s">
        <v>48</v>
      </c>
      <c r="O9843" s="7">
        <f t="shared" si="308"/>
        <v>1022.6039999999999</v>
      </c>
      <c r="P9843" s="1" t="str">
        <f>IF(Table1[[#This Row],[quantity]]&gt;=6,"Bulk Order","-")</f>
        <v>Bulk Order</v>
      </c>
    </row>
    <row r="9844" spans="1:16" ht="14.25" customHeight="1" x14ac:dyDescent="0.3">
      <c r="A9844" s="6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7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/>
      <c r="N9844" s="1" t="s">
        <v>23</v>
      </c>
      <c r="O9844" s="7">
        <f t="shared" si="308"/>
        <v>1672.1072999999999</v>
      </c>
      <c r="P9844" s="1" t="str">
        <f>IF(Table1[[#This Row],[quantity]]&gt;=6,"Bulk Order","-")</f>
        <v>Bulk Order</v>
      </c>
    </row>
    <row r="9845" spans="1:16" ht="14.25" customHeight="1" x14ac:dyDescent="0.3">
      <c r="A9845" s="6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7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/>
      <c r="N9845" s="1" t="s">
        <v>39</v>
      </c>
      <c r="O9845" s="7">
        <f t="shared" si="308"/>
        <v>1697.83</v>
      </c>
      <c r="P9845" s="1" t="str">
        <f>IF(Table1[[#This Row],[quantity]]&gt;=6,"Bulk Order","-")</f>
        <v>Bulk Order</v>
      </c>
    </row>
    <row r="9846" spans="1:16" ht="14.25" customHeight="1" x14ac:dyDescent="0.3">
      <c r="A9846" s="6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7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/>
      <c r="N9846" s="1" t="s">
        <v>17</v>
      </c>
      <c r="O9846" s="7">
        <f t="shared" si="308"/>
        <v>3126.2464</v>
      </c>
      <c r="P9846" s="1" t="str">
        <f>IF(Table1[[#This Row],[quantity]]&gt;=6,"Bulk Order","-")</f>
        <v>Bulk Order</v>
      </c>
    </row>
    <row r="9847" spans="1:16" ht="14.25" customHeight="1" x14ac:dyDescent="0.3">
      <c r="A9847" s="6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7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/>
      <c r="N9847" s="1" t="s">
        <v>34</v>
      </c>
      <c r="O9847" s="7">
        <f t="shared" si="308"/>
        <v>3267.8548000000001</v>
      </c>
      <c r="P9847" s="1" t="str">
        <f>IF(Table1[[#This Row],[quantity]]&gt;=6,"Bulk Order","-")</f>
        <v>-</v>
      </c>
    </row>
    <row r="9848" spans="1:16" ht="14.25" customHeight="1" x14ac:dyDescent="0.3">
      <c r="A9848" s="6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7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/>
      <c r="N9848" s="1" t="s">
        <v>23</v>
      </c>
      <c r="O9848" s="7">
        <f t="shared" si="308"/>
        <v>2670.3238000000001</v>
      </c>
      <c r="P9848" s="1" t="str">
        <f>IF(Table1[[#This Row],[quantity]]&gt;=6,"Bulk Order","-")</f>
        <v>-</v>
      </c>
    </row>
    <row r="9849" spans="1:16" ht="14.25" customHeight="1" x14ac:dyDescent="0.3">
      <c r="A9849" s="6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7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/>
      <c r="N9849" s="1" t="s">
        <v>17</v>
      </c>
      <c r="O9849" s="7">
        <f t="shared" si="308"/>
        <v>1458.3116</v>
      </c>
      <c r="P9849" s="1" t="str">
        <f>IF(Table1[[#This Row],[quantity]]&gt;=6,"Bulk Order","-")</f>
        <v>-</v>
      </c>
    </row>
    <row r="9850" spans="1:16" ht="14.25" customHeight="1" x14ac:dyDescent="0.3">
      <c r="A9850" s="6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7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/>
      <c r="N9850" s="1" t="s">
        <v>39</v>
      </c>
      <c r="O9850" s="7">
        <f t="shared" si="308"/>
        <v>3950.8092000000006</v>
      </c>
      <c r="P9850" s="1" t="str">
        <f>IF(Table1[[#This Row],[quantity]]&gt;=6,"Bulk Order","-")</f>
        <v>-</v>
      </c>
    </row>
    <row r="9851" spans="1:16" ht="14.25" customHeight="1" x14ac:dyDescent="0.3">
      <c r="A9851" s="6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7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/>
      <c r="N9851" s="1" t="s">
        <v>48</v>
      </c>
      <c r="O9851" s="7">
        <f t="shared" si="308"/>
        <v>3348.1199000000001</v>
      </c>
      <c r="P9851" s="1" t="str">
        <f>IF(Table1[[#This Row],[quantity]]&gt;=6,"Bulk Order","-")</f>
        <v>Bulk Order</v>
      </c>
    </row>
    <row r="9852" spans="1:16" ht="14.25" customHeight="1" x14ac:dyDescent="0.3">
      <c r="A9852" s="6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7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/>
      <c r="N9852" s="1" t="s">
        <v>48</v>
      </c>
      <c r="O9852" s="7">
        <f t="shared" si="308"/>
        <v>2380.7589000000003</v>
      </c>
      <c r="P9852" s="1" t="str">
        <f>IF(Table1[[#This Row],[quantity]]&gt;=6,"Bulk Order","-")</f>
        <v>-</v>
      </c>
    </row>
    <row r="9853" spans="1:16" ht="14.25" customHeight="1" x14ac:dyDescent="0.3">
      <c r="A9853" s="6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7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/>
      <c r="N9853" s="1" t="s">
        <v>28</v>
      </c>
      <c r="O9853" s="7">
        <f t="shared" si="308"/>
        <v>2298.8609999999999</v>
      </c>
      <c r="P9853" s="1" t="str">
        <f>IF(Table1[[#This Row],[quantity]]&gt;=6,"Bulk Order","-")</f>
        <v>-</v>
      </c>
    </row>
    <row r="9854" spans="1:16" ht="14.25" customHeight="1" x14ac:dyDescent="0.3">
      <c r="A9854" s="6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7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/>
      <c r="N9854" s="1" t="s">
        <v>48</v>
      </c>
      <c r="O9854" s="7">
        <f t="shared" si="308"/>
        <v>452.3802</v>
      </c>
      <c r="P9854" s="1" t="str">
        <f>IF(Table1[[#This Row],[quantity]]&gt;=6,"Bulk Order","-")</f>
        <v>-</v>
      </c>
    </row>
    <row r="9855" spans="1:16" ht="14.25" customHeight="1" x14ac:dyDescent="0.3">
      <c r="A9855" s="6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7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/>
      <c r="N9855" s="1" t="s">
        <v>34</v>
      </c>
      <c r="O9855" s="7">
        <f t="shared" si="308"/>
        <v>3912.2511999999997</v>
      </c>
      <c r="P9855" s="1" t="str">
        <f>IF(Table1[[#This Row],[quantity]]&gt;=6,"Bulk Order","-")</f>
        <v>Bulk Order</v>
      </c>
    </row>
    <row r="9856" spans="1:16" ht="14.25" customHeight="1" x14ac:dyDescent="0.3">
      <c r="A9856" s="6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7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/>
      <c r="N9856" s="1" t="s">
        <v>48</v>
      </c>
      <c r="O9856" s="7">
        <f t="shared" si="308"/>
        <v>1465.2590999999998</v>
      </c>
      <c r="P9856" s="1" t="str">
        <f>IF(Table1[[#This Row],[quantity]]&gt;=6,"Bulk Order","-")</f>
        <v>Bulk Order</v>
      </c>
    </row>
    <row r="9857" spans="1:16" ht="14.25" customHeight="1" x14ac:dyDescent="0.3">
      <c r="A9857" s="6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7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/>
      <c r="N9857" s="1" t="s">
        <v>28</v>
      </c>
      <c r="O9857" s="7">
        <f t="shared" si="308"/>
        <v>2956.0111999999999</v>
      </c>
      <c r="P9857" s="1" t="str">
        <f>IF(Table1[[#This Row],[quantity]]&gt;=6,"Bulk Order","-")</f>
        <v>Bulk Order</v>
      </c>
    </row>
    <row r="9858" spans="1:16" ht="14.25" customHeight="1" x14ac:dyDescent="0.3">
      <c r="A9858" s="6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7"/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/>
      <c r="N9858" s="1" t="s">
        <v>17</v>
      </c>
      <c r="O9858" s="7">
        <f t="shared" si="308"/>
        <v>1038.5914</v>
      </c>
      <c r="P9858" s="1" t="str">
        <f>IF(Table1[[#This Row],[quantity]]&gt;=6,"Bulk Order","-")</f>
        <v>-</v>
      </c>
    </row>
    <row r="9859" spans="1:16" ht="14.25" customHeight="1" x14ac:dyDescent="0.3">
      <c r="A9859" s="6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ref="F9859:F9922" si="309">D9859*E9859</f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/>
      <c r="N9859" s="1" t="s">
        <v>23</v>
      </c>
      <c r="O9859" s="7">
        <f t="shared" ref="O9859:O9922" si="310">D9859-F9859</f>
        <v>3970.1279999999997</v>
      </c>
      <c r="P9859" s="1" t="str">
        <f>IF(Table1[[#This Row],[quantity]]&gt;=6,"Bulk Order","-")</f>
        <v>-</v>
      </c>
    </row>
    <row r="9860" spans="1:16" ht="14.25" customHeight="1" x14ac:dyDescent="0.3">
      <c r="A9860" s="6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9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/>
      <c r="N9860" s="1" t="s">
        <v>28</v>
      </c>
      <c r="O9860" s="7">
        <f t="shared" si="310"/>
        <v>773.42200000000003</v>
      </c>
      <c r="P9860" s="1" t="str">
        <f>IF(Table1[[#This Row],[quantity]]&gt;=6,"Bulk Order","-")</f>
        <v>-</v>
      </c>
    </row>
    <row r="9861" spans="1:16" ht="14.25" customHeight="1" x14ac:dyDescent="0.3">
      <c r="A9861" s="6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9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/>
      <c r="N9861" s="1" t="s">
        <v>17</v>
      </c>
      <c r="O9861" s="7">
        <f t="shared" si="310"/>
        <v>1408.9748</v>
      </c>
      <c r="P9861" s="1" t="str">
        <f>IF(Table1[[#This Row],[quantity]]&gt;=6,"Bulk Order","-")</f>
        <v>Bulk Order</v>
      </c>
    </row>
    <row r="9862" spans="1:16" ht="14.25" customHeight="1" x14ac:dyDescent="0.3">
      <c r="A9862" s="6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9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/>
      <c r="N9862" s="1" t="s">
        <v>28</v>
      </c>
      <c r="O9862" s="7">
        <f t="shared" si="310"/>
        <v>2047.2623999999998</v>
      </c>
      <c r="P9862" s="1" t="str">
        <f>IF(Table1[[#This Row],[quantity]]&gt;=6,"Bulk Order","-")</f>
        <v>-</v>
      </c>
    </row>
    <row r="9863" spans="1:16" ht="14.25" customHeight="1" x14ac:dyDescent="0.3">
      <c r="A9863" s="6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9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/>
      <c r="N9863" s="1" t="s">
        <v>34</v>
      </c>
      <c r="O9863" s="7">
        <f t="shared" si="310"/>
        <v>2657.9328</v>
      </c>
      <c r="P9863" s="1" t="str">
        <f>IF(Table1[[#This Row],[quantity]]&gt;=6,"Bulk Order","-")</f>
        <v>-</v>
      </c>
    </row>
    <row r="9864" spans="1:16" ht="14.25" customHeight="1" x14ac:dyDescent="0.3">
      <c r="A9864" s="6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9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/>
      <c r="N9864" s="1" t="s">
        <v>23</v>
      </c>
      <c r="O9864" s="7">
        <f t="shared" si="310"/>
        <v>2613.1536000000001</v>
      </c>
      <c r="P9864" s="1" t="str">
        <f>IF(Table1[[#This Row],[quantity]]&gt;=6,"Bulk Order","-")</f>
        <v>Bulk Order</v>
      </c>
    </row>
    <row r="9865" spans="1:16" ht="14.25" customHeight="1" x14ac:dyDescent="0.3">
      <c r="A9865" s="6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9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/>
      <c r="N9865" s="1" t="s">
        <v>48</v>
      </c>
      <c r="O9865" s="7">
        <f t="shared" si="310"/>
        <v>2214.6124</v>
      </c>
      <c r="P9865" s="1" t="str">
        <f>IF(Table1[[#This Row],[quantity]]&gt;=6,"Bulk Order","-")</f>
        <v>-</v>
      </c>
    </row>
    <row r="9866" spans="1:16" ht="14.25" customHeight="1" x14ac:dyDescent="0.3">
      <c r="A9866" s="6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9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/>
      <c r="N9866" s="1" t="s">
        <v>34</v>
      </c>
      <c r="O9866" s="7">
        <f t="shared" si="310"/>
        <v>462.15649999999999</v>
      </c>
      <c r="P9866" s="1" t="str">
        <f>IF(Table1[[#This Row],[quantity]]&gt;=6,"Bulk Order","-")</f>
        <v>-</v>
      </c>
    </row>
    <row r="9867" spans="1:16" ht="14.25" customHeight="1" x14ac:dyDescent="0.3">
      <c r="A9867" s="6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9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/>
      <c r="N9867" s="1" t="s">
        <v>34</v>
      </c>
      <c r="O9867" s="7">
        <f t="shared" si="310"/>
        <v>2075.1248000000001</v>
      </c>
      <c r="P9867" s="1" t="str">
        <f>IF(Table1[[#This Row],[quantity]]&gt;=6,"Bulk Order","-")</f>
        <v>-</v>
      </c>
    </row>
    <row r="9868" spans="1:16" ht="14.25" customHeight="1" x14ac:dyDescent="0.3">
      <c r="A9868" s="6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9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/>
      <c r="N9868" s="1" t="s">
        <v>23</v>
      </c>
      <c r="O9868" s="7">
        <f t="shared" si="310"/>
        <v>1339.7769000000001</v>
      </c>
      <c r="P9868" s="1" t="str">
        <f>IF(Table1[[#This Row],[quantity]]&gt;=6,"Bulk Order","-")</f>
        <v>Bulk Order</v>
      </c>
    </row>
    <row r="9869" spans="1:16" ht="14.25" customHeight="1" x14ac:dyDescent="0.3">
      <c r="A9869" s="6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9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/>
      <c r="N9869" s="1" t="s">
        <v>48</v>
      </c>
      <c r="O9869" s="7">
        <f t="shared" si="310"/>
        <v>1827.3805</v>
      </c>
      <c r="P9869" s="1" t="str">
        <f>IF(Table1[[#This Row],[quantity]]&gt;=6,"Bulk Order","-")</f>
        <v>-</v>
      </c>
    </row>
    <row r="9870" spans="1:16" ht="14.25" customHeight="1" x14ac:dyDescent="0.3">
      <c r="A9870" s="6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9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/>
      <c r="N9870" s="1" t="s">
        <v>34</v>
      </c>
      <c r="O9870" s="7">
        <f t="shared" si="310"/>
        <v>784.58849999999995</v>
      </c>
      <c r="P9870" s="1" t="str">
        <f>IF(Table1[[#This Row],[quantity]]&gt;=6,"Bulk Order","-")</f>
        <v>-</v>
      </c>
    </row>
    <row r="9871" spans="1:16" ht="14.25" customHeight="1" x14ac:dyDescent="0.3">
      <c r="A9871" s="6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9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/>
      <c r="N9871" s="1" t="s">
        <v>39</v>
      </c>
      <c r="O9871" s="7">
        <f t="shared" si="310"/>
        <v>1583.5326</v>
      </c>
      <c r="P9871" s="1" t="str">
        <f>IF(Table1[[#This Row],[quantity]]&gt;=6,"Bulk Order","-")</f>
        <v>-</v>
      </c>
    </row>
    <row r="9872" spans="1:16" ht="14.25" customHeight="1" x14ac:dyDescent="0.3">
      <c r="A9872" s="6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9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/>
      <c r="N9872" s="1" t="s">
        <v>34</v>
      </c>
      <c r="O9872" s="7">
        <f t="shared" si="310"/>
        <v>3190.4267999999993</v>
      </c>
      <c r="P9872" s="1" t="str">
        <f>IF(Table1[[#This Row],[quantity]]&gt;=6,"Bulk Order","-")</f>
        <v>Bulk Order</v>
      </c>
    </row>
    <row r="9873" spans="1:16" ht="14.25" customHeight="1" x14ac:dyDescent="0.3">
      <c r="A9873" s="6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9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/>
      <c r="N9873" s="1" t="s">
        <v>28</v>
      </c>
      <c r="O9873" s="7">
        <f t="shared" si="310"/>
        <v>481.90500000000003</v>
      </c>
      <c r="P9873" s="1" t="str">
        <f>IF(Table1[[#This Row],[quantity]]&gt;=6,"Bulk Order","-")</f>
        <v>Bulk Order</v>
      </c>
    </row>
    <row r="9874" spans="1:16" ht="14.25" customHeight="1" x14ac:dyDescent="0.3">
      <c r="A9874" s="6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9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/>
      <c r="N9874" s="1" t="s">
        <v>34</v>
      </c>
      <c r="O9874" s="7">
        <f t="shared" si="310"/>
        <v>1708.8063999999999</v>
      </c>
      <c r="P9874" s="1" t="str">
        <f>IF(Table1[[#This Row],[quantity]]&gt;=6,"Bulk Order","-")</f>
        <v>-</v>
      </c>
    </row>
    <row r="9875" spans="1:16" ht="14.25" customHeight="1" x14ac:dyDescent="0.3">
      <c r="A9875" s="6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9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/>
      <c r="N9875" s="1" t="s">
        <v>48</v>
      </c>
      <c r="O9875" s="7">
        <f t="shared" si="310"/>
        <v>429.90219999999999</v>
      </c>
      <c r="P9875" s="1" t="str">
        <f>IF(Table1[[#This Row],[quantity]]&gt;=6,"Bulk Order","-")</f>
        <v>Bulk Order</v>
      </c>
    </row>
    <row r="9876" spans="1:16" ht="14.25" customHeight="1" x14ac:dyDescent="0.3">
      <c r="A9876" s="6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9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/>
      <c r="N9876" s="1" t="s">
        <v>39</v>
      </c>
      <c r="O9876" s="7">
        <f t="shared" si="310"/>
        <v>460.71840000000003</v>
      </c>
      <c r="P9876" s="1" t="str">
        <f>IF(Table1[[#This Row],[quantity]]&gt;=6,"Bulk Order","-")</f>
        <v>-</v>
      </c>
    </row>
    <row r="9877" spans="1:16" ht="14.25" customHeight="1" x14ac:dyDescent="0.3">
      <c r="A9877" s="6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9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/>
      <c r="N9877" s="1" t="s">
        <v>48</v>
      </c>
      <c r="O9877" s="7">
        <f t="shared" si="310"/>
        <v>2635.1947999999998</v>
      </c>
      <c r="P9877" s="1" t="str">
        <f>IF(Table1[[#This Row],[quantity]]&gt;=6,"Bulk Order","-")</f>
        <v>-</v>
      </c>
    </row>
    <row r="9878" spans="1:16" ht="14.25" customHeight="1" x14ac:dyDescent="0.3">
      <c r="A9878" s="6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9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/>
      <c r="N9878" s="1" t="s">
        <v>17</v>
      </c>
      <c r="O9878" s="7">
        <f t="shared" si="310"/>
        <v>1752.1965999999998</v>
      </c>
      <c r="P9878" s="1" t="str">
        <f>IF(Table1[[#This Row],[quantity]]&gt;=6,"Bulk Order","-")</f>
        <v>-</v>
      </c>
    </row>
    <row r="9879" spans="1:16" ht="14.25" customHeight="1" x14ac:dyDescent="0.3">
      <c r="A9879" s="6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9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/>
      <c r="N9879" s="1" t="s">
        <v>48</v>
      </c>
      <c r="O9879" s="7">
        <f t="shared" si="310"/>
        <v>1700.4665</v>
      </c>
      <c r="P9879" s="1" t="str">
        <f>IF(Table1[[#This Row],[quantity]]&gt;=6,"Bulk Order","-")</f>
        <v>Bulk Order</v>
      </c>
    </row>
    <row r="9880" spans="1:16" ht="14.25" customHeight="1" x14ac:dyDescent="0.3">
      <c r="A9880" s="6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9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/>
      <c r="N9880" s="1" t="s">
        <v>34</v>
      </c>
      <c r="O9880" s="7">
        <f t="shared" si="310"/>
        <v>3176.1863999999996</v>
      </c>
      <c r="P9880" s="1" t="str">
        <f>IF(Table1[[#This Row],[quantity]]&gt;=6,"Bulk Order","-")</f>
        <v>Bulk Order</v>
      </c>
    </row>
    <row r="9881" spans="1:16" ht="14.25" customHeight="1" x14ac:dyDescent="0.3">
      <c r="A9881" s="6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9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/>
      <c r="N9881" s="1" t="s">
        <v>17</v>
      </c>
      <c r="O9881" s="7">
        <f t="shared" si="310"/>
        <v>2750.0015999999996</v>
      </c>
      <c r="P9881" s="1" t="str">
        <f>IF(Table1[[#This Row],[quantity]]&gt;=6,"Bulk Order","-")</f>
        <v>-</v>
      </c>
    </row>
    <row r="9882" spans="1:16" ht="14.25" customHeight="1" x14ac:dyDescent="0.3">
      <c r="A9882" s="6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9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/>
      <c r="N9882" s="1" t="s">
        <v>48</v>
      </c>
      <c r="O9882" s="7">
        <f t="shared" si="310"/>
        <v>3827.9545999999996</v>
      </c>
      <c r="P9882" s="1" t="str">
        <f>IF(Table1[[#This Row],[quantity]]&gt;=6,"Bulk Order","-")</f>
        <v>Bulk Order</v>
      </c>
    </row>
    <row r="9883" spans="1:16" ht="14.25" customHeight="1" x14ac:dyDescent="0.3">
      <c r="A9883" s="6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9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/>
      <c r="N9883" s="1" t="s">
        <v>39</v>
      </c>
      <c r="O9883" s="7">
        <f t="shared" si="310"/>
        <v>2620.5060000000003</v>
      </c>
      <c r="P9883" s="1" t="str">
        <f>IF(Table1[[#This Row],[quantity]]&gt;=6,"Bulk Order","-")</f>
        <v>-</v>
      </c>
    </row>
    <row r="9884" spans="1:16" ht="14.25" customHeight="1" x14ac:dyDescent="0.3">
      <c r="A9884" s="6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9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/>
      <c r="N9884" s="1" t="s">
        <v>17</v>
      </c>
      <c r="O9884" s="7">
        <f t="shared" si="310"/>
        <v>1874.4375</v>
      </c>
      <c r="P9884" s="1" t="str">
        <f>IF(Table1[[#This Row],[quantity]]&gt;=6,"Bulk Order","-")</f>
        <v>-</v>
      </c>
    </row>
    <row r="9885" spans="1:16" ht="14.25" customHeight="1" x14ac:dyDescent="0.3">
      <c r="A9885" s="6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9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/>
      <c r="N9885" s="1" t="s">
        <v>28</v>
      </c>
      <c r="O9885" s="7">
        <f t="shared" si="310"/>
        <v>2115.0630000000001</v>
      </c>
      <c r="P9885" s="1" t="str">
        <f>IF(Table1[[#This Row],[quantity]]&gt;=6,"Bulk Order","-")</f>
        <v>-</v>
      </c>
    </row>
    <row r="9886" spans="1:16" ht="14.25" customHeight="1" x14ac:dyDescent="0.3">
      <c r="A9886" s="6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9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/>
      <c r="N9886" s="1" t="s">
        <v>17</v>
      </c>
      <c r="O9886" s="7">
        <f t="shared" si="310"/>
        <v>3501.5563999999999</v>
      </c>
      <c r="P9886" s="1" t="str">
        <f>IF(Table1[[#This Row],[quantity]]&gt;=6,"Bulk Order","-")</f>
        <v>-</v>
      </c>
    </row>
    <row r="9887" spans="1:16" ht="14.25" customHeight="1" x14ac:dyDescent="0.3">
      <c r="A9887" s="6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9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/>
      <c r="N9887" s="1" t="s">
        <v>17</v>
      </c>
      <c r="O9887" s="7">
        <f t="shared" si="310"/>
        <v>1539.5346</v>
      </c>
      <c r="P9887" s="1" t="str">
        <f>IF(Table1[[#This Row],[quantity]]&gt;=6,"Bulk Order","-")</f>
        <v>Bulk Order</v>
      </c>
    </row>
    <row r="9888" spans="1:16" ht="14.25" customHeight="1" x14ac:dyDescent="0.3">
      <c r="A9888" s="6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9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/>
      <c r="N9888" s="1" t="s">
        <v>34</v>
      </c>
      <c r="O9888" s="7">
        <f t="shared" si="310"/>
        <v>377.14469999999994</v>
      </c>
      <c r="P9888" s="1" t="str">
        <f>IF(Table1[[#This Row],[quantity]]&gt;=6,"Bulk Order","-")</f>
        <v>Bulk Order</v>
      </c>
    </row>
    <row r="9889" spans="1:16" ht="14.25" customHeight="1" x14ac:dyDescent="0.3">
      <c r="A9889" s="6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9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/>
      <c r="N9889" s="1" t="s">
        <v>48</v>
      </c>
      <c r="O9889" s="7">
        <f t="shared" si="310"/>
        <v>421.61500000000001</v>
      </c>
      <c r="P9889" s="1" t="str">
        <f>IF(Table1[[#This Row],[quantity]]&gt;=6,"Bulk Order","-")</f>
        <v>Bulk Order</v>
      </c>
    </row>
    <row r="9890" spans="1:16" ht="14.25" customHeight="1" x14ac:dyDescent="0.3">
      <c r="A9890" s="6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9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/>
      <c r="N9890" s="1" t="s">
        <v>17</v>
      </c>
      <c r="O9890" s="7">
        <f t="shared" si="310"/>
        <v>1313.2941000000001</v>
      </c>
      <c r="P9890" s="1" t="str">
        <f>IF(Table1[[#This Row],[quantity]]&gt;=6,"Bulk Order","-")</f>
        <v>Bulk Order</v>
      </c>
    </row>
    <row r="9891" spans="1:16" ht="14.25" customHeight="1" x14ac:dyDescent="0.3">
      <c r="A9891" s="6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9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/>
      <c r="N9891" s="1" t="s">
        <v>17</v>
      </c>
      <c r="O9891" s="7">
        <f t="shared" si="310"/>
        <v>341.54070000000002</v>
      </c>
      <c r="P9891" s="1" t="str">
        <f>IF(Table1[[#This Row],[quantity]]&gt;=6,"Bulk Order","-")</f>
        <v>Bulk Order</v>
      </c>
    </row>
    <row r="9892" spans="1:16" ht="14.25" customHeight="1" x14ac:dyDescent="0.3">
      <c r="A9892" s="6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9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/>
      <c r="N9892" s="1" t="s">
        <v>17</v>
      </c>
      <c r="O9892" s="7">
        <f t="shared" si="310"/>
        <v>1208.6185</v>
      </c>
      <c r="P9892" s="1" t="str">
        <f>IF(Table1[[#This Row],[quantity]]&gt;=6,"Bulk Order","-")</f>
        <v>-</v>
      </c>
    </row>
    <row r="9893" spans="1:16" ht="14.25" customHeight="1" x14ac:dyDescent="0.3">
      <c r="A9893" s="6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9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/>
      <c r="N9893" s="1" t="s">
        <v>48</v>
      </c>
      <c r="O9893" s="7">
        <f t="shared" si="310"/>
        <v>1890.3252</v>
      </c>
      <c r="P9893" s="1" t="str">
        <f>IF(Table1[[#This Row],[quantity]]&gt;=6,"Bulk Order","-")</f>
        <v>Bulk Order</v>
      </c>
    </row>
    <row r="9894" spans="1:16" ht="14.25" customHeight="1" x14ac:dyDescent="0.3">
      <c r="A9894" s="6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9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/>
      <c r="N9894" s="1" t="s">
        <v>39</v>
      </c>
      <c r="O9894" s="7">
        <f t="shared" si="310"/>
        <v>123.9007</v>
      </c>
      <c r="P9894" s="1" t="str">
        <f>IF(Table1[[#This Row],[quantity]]&gt;=6,"Bulk Order","-")</f>
        <v>-</v>
      </c>
    </row>
    <row r="9895" spans="1:16" ht="14.25" customHeight="1" x14ac:dyDescent="0.3">
      <c r="A9895" s="6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9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/>
      <c r="N9895" s="1" t="s">
        <v>48</v>
      </c>
      <c r="O9895" s="7">
        <f t="shared" si="310"/>
        <v>2203.2431999999999</v>
      </c>
      <c r="P9895" s="1" t="str">
        <f>IF(Table1[[#This Row],[quantity]]&gt;=6,"Bulk Order","-")</f>
        <v>-</v>
      </c>
    </row>
    <row r="9896" spans="1:16" ht="14.25" customHeight="1" x14ac:dyDescent="0.3">
      <c r="A9896" s="6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9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/>
      <c r="N9896" s="1" t="s">
        <v>39</v>
      </c>
      <c r="O9896" s="7">
        <f t="shared" si="310"/>
        <v>3263.0219999999999</v>
      </c>
      <c r="P9896" s="1" t="str">
        <f>IF(Table1[[#This Row],[quantity]]&gt;=6,"Bulk Order","-")</f>
        <v>Bulk Order</v>
      </c>
    </row>
    <row r="9897" spans="1:16" ht="14.25" customHeight="1" x14ac:dyDescent="0.3">
      <c r="A9897" s="6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9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/>
      <c r="N9897" s="1" t="s">
        <v>17</v>
      </c>
      <c r="O9897" s="7">
        <f t="shared" si="310"/>
        <v>690.97500000000002</v>
      </c>
      <c r="P9897" s="1" t="str">
        <f>IF(Table1[[#This Row],[quantity]]&gt;=6,"Bulk Order","-")</f>
        <v>-</v>
      </c>
    </row>
    <row r="9898" spans="1:16" ht="14.25" customHeight="1" x14ac:dyDescent="0.3">
      <c r="A9898" s="6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9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/>
      <c r="N9898" s="1" t="s">
        <v>48</v>
      </c>
      <c r="O9898" s="7">
        <f t="shared" si="310"/>
        <v>601.91750000000002</v>
      </c>
      <c r="P9898" s="1" t="str">
        <f>IF(Table1[[#This Row],[quantity]]&gt;=6,"Bulk Order","-")</f>
        <v>-</v>
      </c>
    </row>
    <row r="9899" spans="1:16" ht="14.25" customHeight="1" x14ac:dyDescent="0.3">
      <c r="A9899" s="6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9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/>
      <c r="N9899" s="1" t="s">
        <v>48</v>
      </c>
      <c r="O9899" s="7">
        <f t="shared" si="310"/>
        <v>154.49600000000001</v>
      </c>
      <c r="P9899" s="1" t="str">
        <f>IF(Table1[[#This Row],[quantity]]&gt;=6,"Bulk Order","-")</f>
        <v>-</v>
      </c>
    </row>
    <row r="9900" spans="1:16" ht="14.25" customHeight="1" x14ac:dyDescent="0.3">
      <c r="A9900" s="6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9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/>
      <c r="N9900" s="1" t="s">
        <v>48</v>
      </c>
      <c r="O9900" s="7">
        <f t="shared" si="310"/>
        <v>1331.6151000000002</v>
      </c>
      <c r="P9900" s="1" t="str">
        <f>IF(Table1[[#This Row],[quantity]]&gt;=6,"Bulk Order","-")</f>
        <v>Bulk Order</v>
      </c>
    </row>
    <row r="9901" spans="1:16" ht="14.25" customHeight="1" x14ac:dyDescent="0.3">
      <c r="A9901" s="6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9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/>
      <c r="N9901" s="1" t="s">
        <v>17</v>
      </c>
      <c r="O9901" s="7">
        <f t="shared" si="310"/>
        <v>2480.61</v>
      </c>
      <c r="P9901" s="1" t="str">
        <f>IF(Table1[[#This Row],[quantity]]&gt;=6,"Bulk Order","-")</f>
        <v>Bulk Order</v>
      </c>
    </row>
    <row r="9902" spans="1:16" ht="14.25" customHeight="1" x14ac:dyDescent="0.3">
      <c r="A9902" s="6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9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/>
      <c r="N9902" s="1" t="s">
        <v>23</v>
      </c>
      <c r="O9902" s="7">
        <f t="shared" si="310"/>
        <v>1730.7564000000002</v>
      </c>
      <c r="P9902" s="1" t="str">
        <f>IF(Table1[[#This Row],[quantity]]&gt;=6,"Bulk Order","-")</f>
        <v>-</v>
      </c>
    </row>
    <row r="9903" spans="1:16" ht="14.25" customHeight="1" x14ac:dyDescent="0.3">
      <c r="A9903" s="6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9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/>
      <c r="N9903" s="1" t="s">
        <v>17</v>
      </c>
      <c r="O9903" s="7">
        <f t="shared" si="310"/>
        <v>1948.0509999999999</v>
      </c>
      <c r="P9903" s="1" t="str">
        <f>IF(Table1[[#This Row],[quantity]]&gt;=6,"Bulk Order","-")</f>
        <v>-</v>
      </c>
    </row>
    <row r="9904" spans="1:16" ht="14.25" customHeight="1" x14ac:dyDescent="0.3">
      <c r="A9904" s="6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9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/>
      <c r="N9904" s="1" t="s">
        <v>39</v>
      </c>
      <c r="O9904" s="7">
        <f t="shared" si="310"/>
        <v>1884.5621999999998</v>
      </c>
      <c r="P9904" s="1" t="str">
        <f>IF(Table1[[#This Row],[quantity]]&gt;=6,"Bulk Order","-")</f>
        <v>Bulk Order</v>
      </c>
    </row>
    <row r="9905" spans="1:16" ht="14.25" customHeight="1" x14ac:dyDescent="0.3">
      <c r="A9905" s="6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9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/>
      <c r="N9905" s="1" t="s">
        <v>39</v>
      </c>
      <c r="O9905" s="7">
        <f t="shared" si="310"/>
        <v>2121.9245999999998</v>
      </c>
      <c r="P9905" s="1" t="str">
        <f>IF(Table1[[#This Row],[quantity]]&gt;=6,"Bulk Order","-")</f>
        <v>-</v>
      </c>
    </row>
    <row r="9906" spans="1:16" ht="14.25" customHeight="1" x14ac:dyDescent="0.3">
      <c r="A9906" s="6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9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/>
      <c r="N9906" s="1" t="s">
        <v>48</v>
      </c>
      <c r="O9906" s="7">
        <f t="shared" si="310"/>
        <v>216.66040000000004</v>
      </c>
      <c r="P9906" s="1" t="str">
        <f>IF(Table1[[#This Row],[quantity]]&gt;=6,"Bulk Order","-")</f>
        <v>-</v>
      </c>
    </row>
    <row r="9907" spans="1:16" ht="14.25" customHeight="1" x14ac:dyDescent="0.3">
      <c r="A9907" s="6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9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/>
      <c r="N9907" s="1" t="s">
        <v>28</v>
      </c>
      <c r="O9907" s="7">
        <f t="shared" si="310"/>
        <v>2443.2402000000002</v>
      </c>
      <c r="P9907" s="1" t="str">
        <f>IF(Table1[[#This Row],[quantity]]&gt;=6,"Bulk Order","-")</f>
        <v>Bulk Order</v>
      </c>
    </row>
    <row r="9908" spans="1:16" ht="14.25" customHeight="1" x14ac:dyDescent="0.3">
      <c r="A9908" s="6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9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/>
      <c r="N9908" s="1" t="s">
        <v>34</v>
      </c>
      <c r="O9908" s="7">
        <f t="shared" si="310"/>
        <v>1716.1908000000001</v>
      </c>
      <c r="P9908" s="1" t="str">
        <f>IF(Table1[[#This Row],[quantity]]&gt;=6,"Bulk Order","-")</f>
        <v>Bulk Order</v>
      </c>
    </row>
    <row r="9909" spans="1:16" ht="14.25" customHeight="1" x14ac:dyDescent="0.3">
      <c r="A9909" s="6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9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/>
      <c r="N9909" s="1" t="s">
        <v>17</v>
      </c>
      <c r="O9909" s="7">
        <f t="shared" si="310"/>
        <v>1206.0106000000001</v>
      </c>
      <c r="P9909" s="1" t="str">
        <f>IF(Table1[[#This Row],[quantity]]&gt;=6,"Bulk Order","-")</f>
        <v>Bulk Order</v>
      </c>
    </row>
    <row r="9910" spans="1:16" ht="14.25" customHeight="1" x14ac:dyDescent="0.3">
      <c r="A9910" s="6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9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/>
      <c r="N9910" s="1" t="s">
        <v>34</v>
      </c>
      <c r="O9910" s="7">
        <f t="shared" si="310"/>
        <v>2217.1125999999999</v>
      </c>
      <c r="P9910" s="1" t="str">
        <f>IF(Table1[[#This Row],[quantity]]&gt;=6,"Bulk Order","-")</f>
        <v>-</v>
      </c>
    </row>
    <row r="9911" spans="1:16" ht="14.25" customHeight="1" x14ac:dyDescent="0.3">
      <c r="A9911" s="6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9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/>
      <c r="N9911" s="1" t="s">
        <v>34</v>
      </c>
      <c r="O9911" s="7">
        <f t="shared" si="310"/>
        <v>259.55520000000001</v>
      </c>
      <c r="P9911" s="1" t="str">
        <f>IF(Table1[[#This Row],[quantity]]&gt;=6,"Bulk Order","-")</f>
        <v>-</v>
      </c>
    </row>
    <row r="9912" spans="1:16" ht="14.25" customHeight="1" x14ac:dyDescent="0.3">
      <c r="A9912" s="6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9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/>
      <c r="N9912" s="1" t="s">
        <v>34</v>
      </c>
      <c r="O9912" s="7">
        <f t="shared" si="310"/>
        <v>1724.7824000000001</v>
      </c>
      <c r="P9912" s="1" t="str">
        <f>IF(Table1[[#This Row],[quantity]]&gt;=6,"Bulk Order","-")</f>
        <v>Bulk Order</v>
      </c>
    </row>
    <row r="9913" spans="1:16" ht="14.25" customHeight="1" x14ac:dyDescent="0.3">
      <c r="A9913" s="6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9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/>
      <c r="N9913" s="1" t="s">
        <v>39</v>
      </c>
      <c r="O9913" s="7">
        <f t="shared" si="310"/>
        <v>943.28189999999995</v>
      </c>
      <c r="P9913" s="1" t="str">
        <f>IF(Table1[[#This Row],[quantity]]&gt;=6,"Bulk Order","-")</f>
        <v>-</v>
      </c>
    </row>
    <row r="9914" spans="1:16" ht="14.25" customHeight="1" x14ac:dyDescent="0.3">
      <c r="A9914" s="6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9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/>
      <c r="N9914" s="1" t="s">
        <v>17</v>
      </c>
      <c r="O9914" s="7">
        <f t="shared" si="310"/>
        <v>161.1379</v>
      </c>
      <c r="P9914" s="1" t="str">
        <f>IF(Table1[[#This Row],[quantity]]&gt;=6,"Bulk Order","-")</f>
        <v>Bulk Order</v>
      </c>
    </row>
    <row r="9915" spans="1:16" ht="14.25" customHeight="1" x14ac:dyDescent="0.3">
      <c r="A9915" s="6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9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/>
      <c r="N9915" s="1" t="s">
        <v>28</v>
      </c>
      <c r="O9915" s="7">
        <f t="shared" si="310"/>
        <v>1350.3101999999999</v>
      </c>
      <c r="P9915" s="1" t="str">
        <f>IF(Table1[[#This Row],[quantity]]&gt;=6,"Bulk Order","-")</f>
        <v>Bulk Order</v>
      </c>
    </row>
    <row r="9916" spans="1:16" ht="14.25" customHeight="1" x14ac:dyDescent="0.3">
      <c r="A9916" s="6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9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/>
      <c r="N9916" s="1" t="s">
        <v>23</v>
      </c>
      <c r="O9916" s="7">
        <f t="shared" si="310"/>
        <v>2523.9854999999998</v>
      </c>
      <c r="P9916" s="1" t="str">
        <f>IF(Table1[[#This Row],[quantity]]&gt;=6,"Bulk Order","-")</f>
        <v>-</v>
      </c>
    </row>
    <row r="9917" spans="1:16" ht="14.25" customHeight="1" x14ac:dyDescent="0.3">
      <c r="A9917" s="6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9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/>
      <c r="N9917" s="1" t="s">
        <v>28</v>
      </c>
      <c r="O9917" s="7">
        <f t="shared" si="310"/>
        <v>2721.6759000000002</v>
      </c>
      <c r="P9917" s="1" t="str">
        <f>IF(Table1[[#This Row],[quantity]]&gt;=6,"Bulk Order","-")</f>
        <v>-</v>
      </c>
    </row>
    <row r="9918" spans="1:16" ht="14.25" customHeight="1" x14ac:dyDescent="0.3">
      <c r="A9918" s="6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9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/>
      <c r="N9918" s="1" t="s">
        <v>28</v>
      </c>
      <c r="O9918" s="7">
        <f t="shared" si="310"/>
        <v>2910.2283000000002</v>
      </c>
      <c r="P9918" s="1" t="str">
        <f>IF(Table1[[#This Row],[quantity]]&gt;=6,"Bulk Order","-")</f>
        <v>-</v>
      </c>
    </row>
    <row r="9919" spans="1:16" ht="14.25" customHeight="1" x14ac:dyDescent="0.3">
      <c r="A9919" s="6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9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/>
      <c r="N9919" s="1" t="s">
        <v>48</v>
      </c>
      <c r="O9919" s="7">
        <f t="shared" si="310"/>
        <v>2007.5605</v>
      </c>
      <c r="P9919" s="1" t="str">
        <f>IF(Table1[[#This Row],[quantity]]&gt;=6,"Bulk Order","-")</f>
        <v>Bulk Order</v>
      </c>
    </row>
    <row r="9920" spans="1:16" ht="14.25" customHeight="1" x14ac:dyDescent="0.3">
      <c r="A9920" s="6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9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/>
      <c r="N9920" s="1" t="s">
        <v>17</v>
      </c>
      <c r="O9920" s="7">
        <f t="shared" si="310"/>
        <v>4797.6287999999995</v>
      </c>
      <c r="P9920" s="1" t="str">
        <f>IF(Table1[[#This Row],[quantity]]&gt;=6,"Bulk Order","-")</f>
        <v>-</v>
      </c>
    </row>
    <row r="9921" spans="1:16" ht="14.25" customHeight="1" x14ac:dyDescent="0.3">
      <c r="A9921" s="6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9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/>
      <c r="N9921" s="1" t="s">
        <v>39</v>
      </c>
      <c r="O9921" s="7">
        <f t="shared" si="310"/>
        <v>1114.8150000000001</v>
      </c>
      <c r="P9921" s="1" t="str">
        <f>IF(Table1[[#This Row],[quantity]]&gt;=6,"Bulk Order","-")</f>
        <v>Bulk Order</v>
      </c>
    </row>
    <row r="9922" spans="1:16" ht="14.25" customHeight="1" x14ac:dyDescent="0.3">
      <c r="A9922" s="6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9"/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/>
      <c r="N9922" s="1" t="s">
        <v>39</v>
      </c>
      <c r="O9922" s="7">
        <f t="shared" si="310"/>
        <v>549.14760000000001</v>
      </c>
      <c r="P9922" s="1" t="str">
        <f>IF(Table1[[#This Row],[quantity]]&gt;=6,"Bulk Order","-")</f>
        <v>Bulk Order</v>
      </c>
    </row>
    <row r="9923" spans="1:16" ht="14.25" customHeight="1" x14ac:dyDescent="0.3">
      <c r="A9923" s="6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ref="F9923:F9986" si="311">D9923*E9923</f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/>
      <c r="N9923" s="1" t="s">
        <v>48</v>
      </c>
      <c r="O9923" s="7">
        <f t="shared" ref="O9923:O9986" si="312">D9923-F9923</f>
        <v>1209.7403999999999</v>
      </c>
      <c r="P9923" s="1" t="str">
        <f>IF(Table1[[#This Row],[quantity]]&gt;=6,"Bulk Order","-")</f>
        <v>Bulk Order</v>
      </c>
    </row>
    <row r="9924" spans="1:16" ht="14.25" customHeight="1" x14ac:dyDescent="0.3">
      <c r="A9924" s="6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1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/>
      <c r="N9924" s="1" t="s">
        <v>23</v>
      </c>
      <c r="O9924" s="7">
        <f t="shared" si="312"/>
        <v>2316.663</v>
      </c>
      <c r="P9924" s="1" t="str">
        <f>IF(Table1[[#This Row],[quantity]]&gt;=6,"Bulk Order","-")</f>
        <v>-</v>
      </c>
    </row>
    <row r="9925" spans="1:16" ht="14.25" customHeight="1" x14ac:dyDescent="0.3">
      <c r="A9925" s="6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1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/>
      <c r="N9925" s="1" t="s">
        <v>39</v>
      </c>
      <c r="O9925" s="7">
        <f t="shared" si="312"/>
        <v>1691.5396000000001</v>
      </c>
      <c r="P9925" s="1" t="str">
        <f>IF(Table1[[#This Row],[quantity]]&gt;=6,"Bulk Order","-")</f>
        <v>Bulk Order</v>
      </c>
    </row>
    <row r="9926" spans="1:16" ht="14.25" customHeight="1" x14ac:dyDescent="0.3">
      <c r="A9926" s="6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1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/>
      <c r="N9926" s="1" t="s">
        <v>17</v>
      </c>
      <c r="O9926" s="7">
        <f t="shared" si="312"/>
        <v>2876.5189999999998</v>
      </c>
      <c r="P9926" s="1" t="str">
        <f>IF(Table1[[#This Row],[quantity]]&gt;=6,"Bulk Order","-")</f>
        <v>-</v>
      </c>
    </row>
    <row r="9927" spans="1:16" ht="14.25" customHeight="1" x14ac:dyDescent="0.3">
      <c r="A9927" s="6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1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/>
      <c r="N9927" s="1" t="s">
        <v>48</v>
      </c>
      <c r="O9927" s="7">
        <f t="shared" si="312"/>
        <v>770.72379999999998</v>
      </c>
      <c r="P9927" s="1" t="str">
        <f>IF(Table1[[#This Row],[quantity]]&gt;=6,"Bulk Order","-")</f>
        <v>Bulk Order</v>
      </c>
    </row>
    <row r="9928" spans="1:16" ht="14.25" customHeight="1" x14ac:dyDescent="0.3">
      <c r="A9928" s="6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1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/>
      <c r="N9928" s="1" t="s">
        <v>28</v>
      </c>
      <c r="O9928" s="7">
        <f t="shared" si="312"/>
        <v>1560.396</v>
      </c>
      <c r="P9928" s="1" t="str">
        <f>IF(Table1[[#This Row],[quantity]]&gt;=6,"Bulk Order","-")</f>
        <v>Bulk Order</v>
      </c>
    </row>
    <row r="9929" spans="1:16" ht="14.25" customHeight="1" x14ac:dyDescent="0.3">
      <c r="A9929" s="6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1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/>
      <c r="N9929" s="1" t="s">
        <v>34</v>
      </c>
      <c r="O9929" s="7">
        <f t="shared" si="312"/>
        <v>1555.8781999999999</v>
      </c>
      <c r="P9929" s="1" t="str">
        <f>IF(Table1[[#This Row],[quantity]]&gt;=6,"Bulk Order","-")</f>
        <v>Bulk Order</v>
      </c>
    </row>
    <row r="9930" spans="1:16" ht="14.25" customHeight="1" x14ac:dyDescent="0.3">
      <c r="A9930" s="6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1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/>
      <c r="N9930" s="1" t="s">
        <v>28</v>
      </c>
      <c r="O9930" s="7">
        <f t="shared" si="312"/>
        <v>2233.7370000000001</v>
      </c>
      <c r="P9930" s="1" t="str">
        <f>IF(Table1[[#This Row],[quantity]]&gt;=6,"Bulk Order","-")</f>
        <v>-</v>
      </c>
    </row>
    <row r="9931" spans="1:16" ht="14.25" customHeight="1" x14ac:dyDescent="0.3">
      <c r="A9931" s="6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1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/>
      <c r="N9931" s="1" t="s">
        <v>34</v>
      </c>
      <c r="O9931" s="7">
        <f t="shared" si="312"/>
        <v>2646.0198</v>
      </c>
      <c r="P9931" s="1" t="str">
        <f>IF(Table1[[#This Row],[quantity]]&gt;=6,"Bulk Order","-")</f>
        <v>-</v>
      </c>
    </row>
    <row r="9932" spans="1:16" ht="14.25" customHeight="1" x14ac:dyDescent="0.3">
      <c r="A9932" s="6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1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/>
      <c r="N9932" s="1" t="s">
        <v>17</v>
      </c>
      <c r="O9932" s="7">
        <f t="shared" si="312"/>
        <v>2613</v>
      </c>
      <c r="P9932" s="1" t="str">
        <f>IF(Table1[[#This Row],[quantity]]&gt;=6,"Bulk Order","-")</f>
        <v>-</v>
      </c>
    </row>
    <row r="9933" spans="1:16" ht="14.25" customHeight="1" x14ac:dyDescent="0.3">
      <c r="A9933" s="6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1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/>
      <c r="N9933" s="1" t="s">
        <v>23</v>
      </c>
      <c r="O9933" s="7">
        <f t="shared" si="312"/>
        <v>1580.3568</v>
      </c>
      <c r="P9933" s="1" t="str">
        <f>IF(Table1[[#This Row],[quantity]]&gt;=6,"Bulk Order","-")</f>
        <v>-</v>
      </c>
    </row>
    <row r="9934" spans="1:16" ht="14.25" customHeight="1" x14ac:dyDescent="0.3">
      <c r="A9934" s="6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1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/>
      <c r="N9934" s="1" t="s">
        <v>17</v>
      </c>
      <c r="O9934" s="7">
        <f t="shared" si="312"/>
        <v>3061.5992000000001</v>
      </c>
      <c r="P9934" s="1" t="str">
        <f>IF(Table1[[#This Row],[quantity]]&gt;=6,"Bulk Order","-")</f>
        <v>-</v>
      </c>
    </row>
    <row r="9935" spans="1:16" ht="14.25" customHeight="1" x14ac:dyDescent="0.3">
      <c r="A9935" s="6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1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/>
      <c r="N9935" s="1" t="s">
        <v>17</v>
      </c>
      <c r="O9935" s="7">
        <f t="shared" si="312"/>
        <v>918.88679999999999</v>
      </c>
      <c r="P9935" s="1" t="str">
        <f>IF(Table1[[#This Row],[quantity]]&gt;=6,"Bulk Order","-")</f>
        <v>-</v>
      </c>
    </row>
    <row r="9936" spans="1:16" ht="14.25" customHeight="1" x14ac:dyDescent="0.3">
      <c r="A9936" s="6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1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/>
      <c r="N9936" s="1" t="s">
        <v>39</v>
      </c>
      <c r="O9936" s="7">
        <f t="shared" si="312"/>
        <v>3627.0524999999998</v>
      </c>
      <c r="P9936" s="1" t="str">
        <f>IF(Table1[[#This Row],[quantity]]&gt;=6,"Bulk Order","-")</f>
        <v>Bulk Order</v>
      </c>
    </row>
    <row r="9937" spans="1:16" ht="14.25" customHeight="1" x14ac:dyDescent="0.3">
      <c r="A9937" s="6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1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/>
      <c r="N9937" s="1" t="s">
        <v>17</v>
      </c>
      <c r="O9937" s="7">
        <f t="shared" si="312"/>
        <v>3634.0215999999996</v>
      </c>
      <c r="P9937" s="1" t="str">
        <f>IF(Table1[[#This Row],[quantity]]&gt;=6,"Bulk Order","-")</f>
        <v>-</v>
      </c>
    </row>
    <row r="9938" spans="1:16" ht="14.25" customHeight="1" x14ac:dyDescent="0.3">
      <c r="A9938" s="6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1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/>
      <c r="N9938" s="1" t="s">
        <v>48</v>
      </c>
      <c r="O9938" s="7">
        <f t="shared" si="312"/>
        <v>2057.9319</v>
      </c>
      <c r="P9938" s="1" t="str">
        <f>IF(Table1[[#This Row],[quantity]]&gt;=6,"Bulk Order","-")</f>
        <v>Bulk Order</v>
      </c>
    </row>
    <row r="9939" spans="1:16" ht="14.25" customHeight="1" x14ac:dyDescent="0.3">
      <c r="A9939" s="6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1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/>
      <c r="N9939" s="1" t="s">
        <v>39</v>
      </c>
      <c r="O9939" s="7">
        <f t="shared" si="312"/>
        <v>3509.5192000000002</v>
      </c>
      <c r="P9939" s="1" t="str">
        <f>IF(Table1[[#This Row],[quantity]]&gt;=6,"Bulk Order","-")</f>
        <v>Bulk Order</v>
      </c>
    </row>
    <row r="9940" spans="1:16" ht="14.25" customHeight="1" x14ac:dyDescent="0.3">
      <c r="A9940" s="6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1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/>
      <c r="N9940" s="1" t="s">
        <v>39</v>
      </c>
      <c r="O9940" s="7">
        <f t="shared" si="312"/>
        <v>1829.0966999999998</v>
      </c>
      <c r="P9940" s="1" t="str">
        <f>IF(Table1[[#This Row],[quantity]]&gt;=6,"Bulk Order","-")</f>
        <v>Bulk Order</v>
      </c>
    </row>
    <row r="9941" spans="1:16" ht="14.25" customHeight="1" x14ac:dyDescent="0.3">
      <c r="A9941" s="6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1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/>
      <c r="N9941" s="1" t="s">
        <v>39</v>
      </c>
      <c r="O9941" s="7">
        <f t="shared" si="312"/>
        <v>265.38630000000001</v>
      </c>
      <c r="P9941" s="1" t="str">
        <f>IF(Table1[[#This Row],[quantity]]&gt;=6,"Bulk Order","-")</f>
        <v>-</v>
      </c>
    </row>
    <row r="9942" spans="1:16" ht="14.25" customHeight="1" x14ac:dyDescent="0.3">
      <c r="A9942" s="6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1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/>
      <c r="N9942" s="1" t="s">
        <v>39</v>
      </c>
      <c r="O9942" s="7">
        <f t="shared" si="312"/>
        <v>2280.4288000000001</v>
      </c>
      <c r="P9942" s="1" t="str">
        <f>IF(Table1[[#This Row],[quantity]]&gt;=6,"Bulk Order","-")</f>
        <v>Bulk Order</v>
      </c>
    </row>
    <row r="9943" spans="1:16" ht="14.25" customHeight="1" x14ac:dyDescent="0.3">
      <c r="A9943" s="6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1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/>
      <c r="N9943" s="1" t="s">
        <v>28</v>
      </c>
      <c r="O9943" s="7">
        <f t="shared" si="312"/>
        <v>1499.4792</v>
      </c>
      <c r="P9943" s="1" t="str">
        <f>IF(Table1[[#This Row],[quantity]]&gt;=6,"Bulk Order","-")</f>
        <v>Bulk Order</v>
      </c>
    </row>
    <row r="9944" spans="1:16" ht="14.25" customHeight="1" x14ac:dyDescent="0.3">
      <c r="A9944" s="6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1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/>
      <c r="N9944" s="1" t="s">
        <v>17</v>
      </c>
      <c r="O9944" s="7">
        <f t="shared" si="312"/>
        <v>4611.9843000000001</v>
      </c>
      <c r="P9944" s="1" t="str">
        <f>IF(Table1[[#This Row],[quantity]]&gt;=6,"Bulk Order","-")</f>
        <v>Bulk Order</v>
      </c>
    </row>
    <row r="9945" spans="1:16" ht="14.25" customHeight="1" x14ac:dyDescent="0.3">
      <c r="A9945" s="6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1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/>
      <c r="N9945" s="1" t="s">
        <v>28</v>
      </c>
      <c r="O9945" s="7">
        <f t="shared" si="312"/>
        <v>945.26850000000013</v>
      </c>
      <c r="P9945" s="1" t="str">
        <f>IF(Table1[[#This Row],[quantity]]&gt;=6,"Bulk Order","-")</f>
        <v>-</v>
      </c>
    </row>
    <row r="9946" spans="1:16" ht="14.25" customHeight="1" x14ac:dyDescent="0.3">
      <c r="A9946" s="6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1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/>
      <c r="N9946" s="1" t="s">
        <v>48</v>
      </c>
      <c r="O9946" s="7">
        <f t="shared" si="312"/>
        <v>3047.2775999999999</v>
      </c>
      <c r="P9946" s="1" t="str">
        <f>IF(Table1[[#This Row],[quantity]]&gt;=6,"Bulk Order","-")</f>
        <v>Bulk Order</v>
      </c>
    </row>
    <row r="9947" spans="1:16" ht="14.25" customHeight="1" x14ac:dyDescent="0.3">
      <c r="A9947" s="6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1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/>
      <c r="N9947" s="1" t="s">
        <v>48</v>
      </c>
      <c r="O9947" s="7">
        <f t="shared" si="312"/>
        <v>2369.5635000000002</v>
      </c>
      <c r="P9947" s="1" t="str">
        <f>IF(Table1[[#This Row],[quantity]]&gt;=6,"Bulk Order","-")</f>
        <v>Bulk Order</v>
      </c>
    </row>
    <row r="9948" spans="1:16" ht="14.25" customHeight="1" x14ac:dyDescent="0.3">
      <c r="A9948" s="6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1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/>
      <c r="N9948" s="1" t="s">
        <v>28</v>
      </c>
      <c r="O9948" s="7">
        <f t="shared" si="312"/>
        <v>4152.8513000000003</v>
      </c>
      <c r="P9948" s="1" t="str">
        <f>IF(Table1[[#This Row],[quantity]]&gt;=6,"Bulk Order","-")</f>
        <v>-</v>
      </c>
    </row>
    <row r="9949" spans="1:16" ht="14.25" customHeight="1" x14ac:dyDescent="0.3">
      <c r="A9949" s="6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1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/>
      <c r="N9949" s="1" t="s">
        <v>48</v>
      </c>
      <c r="O9949" s="7">
        <f t="shared" si="312"/>
        <v>902.82980000000009</v>
      </c>
      <c r="P9949" s="1" t="str">
        <f>IF(Table1[[#This Row],[quantity]]&gt;=6,"Bulk Order","-")</f>
        <v>-</v>
      </c>
    </row>
    <row r="9950" spans="1:16" ht="14.25" customHeight="1" x14ac:dyDescent="0.3">
      <c r="A9950" s="6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1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/>
      <c r="N9950" s="1" t="s">
        <v>28</v>
      </c>
      <c r="O9950" s="7">
        <f t="shared" si="312"/>
        <v>1369.1422000000002</v>
      </c>
      <c r="P9950" s="1" t="str">
        <f>IF(Table1[[#This Row],[quantity]]&gt;=6,"Bulk Order","-")</f>
        <v>Bulk Order</v>
      </c>
    </row>
    <row r="9951" spans="1:16" ht="14.25" customHeight="1" x14ac:dyDescent="0.3">
      <c r="A9951" s="6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1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/>
      <c r="N9951" s="1" t="s">
        <v>39</v>
      </c>
      <c r="O9951" s="7">
        <f t="shared" si="312"/>
        <v>2314.6648</v>
      </c>
      <c r="P9951" s="1" t="str">
        <f>IF(Table1[[#This Row],[quantity]]&gt;=6,"Bulk Order","-")</f>
        <v>-</v>
      </c>
    </row>
    <row r="9952" spans="1:16" ht="14.25" customHeight="1" x14ac:dyDescent="0.3">
      <c r="A9952" s="6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1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/>
      <c r="N9952" s="1" t="s">
        <v>39</v>
      </c>
      <c r="O9952" s="7">
        <f t="shared" si="312"/>
        <v>2408.4854</v>
      </c>
      <c r="P9952" s="1" t="str">
        <f>IF(Table1[[#This Row],[quantity]]&gt;=6,"Bulk Order","-")</f>
        <v>-</v>
      </c>
    </row>
    <row r="9953" spans="1:16" ht="14.25" customHeight="1" x14ac:dyDescent="0.3">
      <c r="A9953" s="6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1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/>
      <c r="N9953" s="1" t="s">
        <v>34</v>
      </c>
      <c r="O9953" s="7">
        <f t="shared" si="312"/>
        <v>1490.896</v>
      </c>
      <c r="P9953" s="1" t="str">
        <f>IF(Table1[[#This Row],[quantity]]&gt;=6,"Bulk Order","-")</f>
        <v>-</v>
      </c>
    </row>
    <row r="9954" spans="1:16" ht="14.25" customHeight="1" x14ac:dyDescent="0.3">
      <c r="A9954" s="6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1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/>
      <c r="N9954" s="1" t="s">
        <v>39</v>
      </c>
      <c r="O9954" s="7">
        <f t="shared" si="312"/>
        <v>2504.4288000000001</v>
      </c>
      <c r="P9954" s="1" t="str">
        <f>IF(Table1[[#This Row],[quantity]]&gt;=6,"Bulk Order","-")</f>
        <v>-</v>
      </c>
    </row>
    <row r="9955" spans="1:16" ht="14.25" customHeight="1" x14ac:dyDescent="0.3">
      <c r="A9955" s="6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1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/>
      <c r="N9955" s="1" t="s">
        <v>28</v>
      </c>
      <c r="O9955" s="7">
        <f t="shared" si="312"/>
        <v>4482.7920000000004</v>
      </c>
      <c r="P9955" s="1" t="str">
        <f>IF(Table1[[#This Row],[quantity]]&gt;=6,"Bulk Order","-")</f>
        <v>-</v>
      </c>
    </row>
    <row r="9956" spans="1:16" ht="14.25" customHeight="1" x14ac:dyDescent="0.3">
      <c r="A9956" s="6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1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/>
      <c r="N9956" s="1" t="s">
        <v>48</v>
      </c>
      <c r="O9956" s="7">
        <f t="shared" si="312"/>
        <v>3324.2033999999999</v>
      </c>
      <c r="P9956" s="1" t="str">
        <f>IF(Table1[[#This Row],[quantity]]&gt;=6,"Bulk Order","-")</f>
        <v>Bulk Order</v>
      </c>
    </row>
    <row r="9957" spans="1:16" ht="14.25" customHeight="1" x14ac:dyDescent="0.3">
      <c r="A9957" s="6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1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/>
      <c r="N9957" s="1" t="s">
        <v>28</v>
      </c>
      <c r="O9957" s="7">
        <f t="shared" si="312"/>
        <v>3017.8251999999998</v>
      </c>
      <c r="P9957" s="1" t="str">
        <f>IF(Table1[[#This Row],[quantity]]&gt;=6,"Bulk Order","-")</f>
        <v>-</v>
      </c>
    </row>
    <row r="9958" spans="1:16" ht="14.25" customHeight="1" x14ac:dyDescent="0.3">
      <c r="A9958" s="6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1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/>
      <c r="N9958" s="1" t="s">
        <v>39</v>
      </c>
      <c r="O9958" s="7">
        <f t="shared" si="312"/>
        <v>3824.2284000000004</v>
      </c>
      <c r="P9958" s="1" t="str">
        <f>IF(Table1[[#This Row],[quantity]]&gt;=6,"Bulk Order","-")</f>
        <v>Bulk Order</v>
      </c>
    </row>
    <row r="9959" spans="1:16" ht="14.25" customHeight="1" x14ac:dyDescent="0.3">
      <c r="A9959" s="6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1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/>
      <c r="N9959" s="1" t="s">
        <v>23</v>
      </c>
      <c r="O9959" s="7">
        <f t="shared" si="312"/>
        <v>1268.9319999999998</v>
      </c>
      <c r="P9959" s="1" t="str">
        <f>IF(Table1[[#This Row],[quantity]]&gt;=6,"Bulk Order","-")</f>
        <v>Bulk Order</v>
      </c>
    </row>
    <row r="9960" spans="1:16" ht="14.25" customHeight="1" x14ac:dyDescent="0.3">
      <c r="A9960" s="6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1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/>
      <c r="N9960" s="1" t="s">
        <v>34</v>
      </c>
      <c r="O9960" s="7">
        <f t="shared" si="312"/>
        <v>3471.3762999999999</v>
      </c>
      <c r="P9960" s="1" t="str">
        <f>IF(Table1[[#This Row],[quantity]]&gt;=6,"Bulk Order","-")</f>
        <v>-</v>
      </c>
    </row>
    <row r="9961" spans="1:16" ht="14.25" customHeight="1" x14ac:dyDescent="0.3">
      <c r="A9961" s="6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1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/>
      <c r="N9961" s="1" t="s">
        <v>28</v>
      </c>
      <c r="O9961" s="7">
        <f t="shared" si="312"/>
        <v>1739.038</v>
      </c>
      <c r="P9961" s="1" t="str">
        <f>IF(Table1[[#This Row],[quantity]]&gt;=6,"Bulk Order","-")</f>
        <v>-</v>
      </c>
    </row>
    <row r="9962" spans="1:16" ht="14.25" customHeight="1" x14ac:dyDescent="0.3">
      <c r="A9962" s="6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1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/>
      <c r="N9962" s="1" t="s">
        <v>28</v>
      </c>
      <c r="O9962" s="7">
        <f t="shared" si="312"/>
        <v>1463.4362000000001</v>
      </c>
      <c r="P9962" s="1" t="str">
        <f>IF(Table1[[#This Row],[quantity]]&gt;=6,"Bulk Order","-")</f>
        <v>-</v>
      </c>
    </row>
    <row r="9963" spans="1:16" ht="14.25" customHeight="1" x14ac:dyDescent="0.3">
      <c r="A9963" s="6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1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/>
      <c r="N9963" s="1" t="s">
        <v>39</v>
      </c>
      <c r="O9963" s="7">
        <f t="shared" si="312"/>
        <v>484.995</v>
      </c>
      <c r="P9963" s="1" t="str">
        <f>IF(Table1[[#This Row],[quantity]]&gt;=6,"Bulk Order","-")</f>
        <v>-</v>
      </c>
    </row>
    <row r="9964" spans="1:16" ht="14.25" customHeight="1" x14ac:dyDescent="0.3">
      <c r="A9964" s="6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1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/>
      <c r="N9964" s="1" t="s">
        <v>17</v>
      </c>
      <c r="O9964" s="7">
        <f t="shared" si="312"/>
        <v>1572.1371000000001</v>
      </c>
      <c r="P9964" s="1" t="str">
        <f>IF(Table1[[#This Row],[quantity]]&gt;=6,"Bulk Order","-")</f>
        <v>-</v>
      </c>
    </row>
    <row r="9965" spans="1:16" ht="14.25" customHeight="1" x14ac:dyDescent="0.3">
      <c r="A9965" s="6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1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/>
      <c r="N9965" s="1" t="s">
        <v>23</v>
      </c>
      <c r="O9965" s="7">
        <f t="shared" si="312"/>
        <v>1731.798</v>
      </c>
      <c r="P9965" s="1" t="str">
        <f>IF(Table1[[#This Row],[quantity]]&gt;=6,"Bulk Order","-")</f>
        <v>-</v>
      </c>
    </row>
    <row r="9966" spans="1:16" ht="14.25" customHeight="1" x14ac:dyDescent="0.3">
      <c r="A9966" s="6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1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/>
      <c r="N9966" s="1" t="s">
        <v>39</v>
      </c>
      <c r="O9966" s="7">
        <f t="shared" si="312"/>
        <v>3014.0320000000002</v>
      </c>
      <c r="P9966" s="1" t="str">
        <f>IF(Table1[[#This Row],[quantity]]&gt;=6,"Bulk Order","-")</f>
        <v>Bulk Order</v>
      </c>
    </row>
    <row r="9967" spans="1:16" ht="14.25" customHeight="1" x14ac:dyDescent="0.3">
      <c r="A9967" s="6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1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/>
      <c r="N9967" s="1" t="s">
        <v>39</v>
      </c>
      <c r="O9967" s="7">
        <f t="shared" si="312"/>
        <v>3949.2629999999999</v>
      </c>
      <c r="P9967" s="1" t="str">
        <f>IF(Table1[[#This Row],[quantity]]&gt;=6,"Bulk Order","-")</f>
        <v>-</v>
      </c>
    </row>
    <row r="9968" spans="1:16" ht="14.25" customHeight="1" x14ac:dyDescent="0.3">
      <c r="A9968" s="6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1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/>
      <c r="N9968" s="1" t="s">
        <v>34</v>
      </c>
      <c r="O9968" s="7">
        <f t="shared" si="312"/>
        <v>4678.1558999999997</v>
      </c>
      <c r="P9968" s="1" t="str">
        <f>IF(Table1[[#This Row],[quantity]]&gt;=6,"Bulk Order","-")</f>
        <v>Bulk Order</v>
      </c>
    </row>
    <row r="9969" spans="1:16" ht="14.25" customHeight="1" x14ac:dyDescent="0.3">
      <c r="A9969" s="6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1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/>
      <c r="N9969" s="1" t="s">
        <v>48</v>
      </c>
      <c r="O9969" s="7">
        <f t="shared" si="312"/>
        <v>415.3938</v>
      </c>
      <c r="P9969" s="1" t="str">
        <f>IF(Table1[[#This Row],[quantity]]&gt;=6,"Bulk Order","-")</f>
        <v>-</v>
      </c>
    </row>
    <row r="9970" spans="1:16" ht="14.25" customHeight="1" x14ac:dyDescent="0.3">
      <c r="A9970" s="6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1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/>
      <c r="N9970" s="1" t="s">
        <v>17</v>
      </c>
      <c r="O9970" s="7">
        <f t="shared" si="312"/>
        <v>2374.6553999999996</v>
      </c>
      <c r="P9970" s="1" t="str">
        <f>IF(Table1[[#This Row],[quantity]]&gt;=6,"Bulk Order","-")</f>
        <v>-</v>
      </c>
    </row>
    <row r="9971" spans="1:16" ht="14.25" customHeight="1" x14ac:dyDescent="0.3">
      <c r="A9971" s="6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1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/>
      <c r="N9971" s="1" t="s">
        <v>17</v>
      </c>
      <c r="O9971" s="7">
        <f t="shared" si="312"/>
        <v>2928.6723000000002</v>
      </c>
      <c r="P9971" s="1" t="str">
        <f>IF(Table1[[#This Row],[quantity]]&gt;=6,"Bulk Order","-")</f>
        <v>Bulk Order</v>
      </c>
    </row>
    <row r="9972" spans="1:16" ht="14.25" customHeight="1" x14ac:dyDescent="0.3">
      <c r="A9972" s="6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1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/>
      <c r="N9972" s="1" t="s">
        <v>48</v>
      </c>
      <c r="O9972" s="7">
        <f t="shared" si="312"/>
        <v>697.90139999999997</v>
      </c>
      <c r="P9972" s="1" t="str">
        <f>IF(Table1[[#This Row],[quantity]]&gt;=6,"Bulk Order","-")</f>
        <v>-</v>
      </c>
    </row>
    <row r="9973" spans="1:16" ht="14.25" customHeight="1" x14ac:dyDescent="0.3">
      <c r="A9973" s="6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1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/>
      <c r="N9973" s="1" t="s">
        <v>48</v>
      </c>
      <c r="O9973" s="7">
        <f t="shared" si="312"/>
        <v>1802.7360000000001</v>
      </c>
      <c r="P9973" s="1" t="str">
        <f>IF(Table1[[#This Row],[quantity]]&gt;=6,"Bulk Order","-")</f>
        <v>Bulk Order</v>
      </c>
    </row>
    <row r="9974" spans="1:16" ht="14.25" customHeight="1" x14ac:dyDescent="0.3">
      <c r="A9974" s="6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1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/>
      <c r="N9974" s="1" t="s">
        <v>39</v>
      </c>
      <c r="O9974" s="7">
        <f t="shared" si="312"/>
        <v>1531.7984000000001</v>
      </c>
      <c r="P9974" s="1" t="str">
        <f>IF(Table1[[#This Row],[quantity]]&gt;=6,"Bulk Order","-")</f>
        <v>-</v>
      </c>
    </row>
    <row r="9975" spans="1:16" ht="14.25" customHeight="1" x14ac:dyDescent="0.3">
      <c r="A9975" s="6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1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/>
      <c r="N9975" s="1" t="s">
        <v>48</v>
      </c>
      <c r="O9975" s="7">
        <f t="shared" si="312"/>
        <v>335.53800000000001</v>
      </c>
      <c r="P9975" s="1" t="str">
        <f>IF(Table1[[#This Row],[quantity]]&gt;=6,"Bulk Order","-")</f>
        <v>-</v>
      </c>
    </row>
    <row r="9976" spans="1:16" ht="14.25" customHeight="1" x14ac:dyDescent="0.3">
      <c r="A9976" s="6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1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/>
      <c r="N9976" s="1" t="s">
        <v>17</v>
      </c>
      <c r="O9976" s="7">
        <f t="shared" si="312"/>
        <v>367.78379999999999</v>
      </c>
      <c r="P9976" s="1" t="str">
        <f>IF(Table1[[#This Row],[quantity]]&gt;=6,"Bulk Order","-")</f>
        <v>-</v>
      </c>
    </row>
    <row r="9977" spans="1:16" ht="14.25" customHeight="1" x14ac:dyDescent="0.3">
      <c r="A9977" s="6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1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/>
      <c r="N9977" s="1" t="s">
        <v>34</v>
      </c>
      <c r="O9977" s="7">
        <f t="shared" si="312"/>
        <v>1948.2713999999999</v>
      </c>
      <c r="P9977" s="1" t="str">
        <f>IF(Table1[[#This Row],[quantity]]&gt;=6,"Bulk Order","-")</f>
        <v>-</v>
      </c>
    </row>
    <row r="9978" spans="1:16" ht="14.25" customHeight="1" x14ac:dyDescent="0.3">
      <c r="A9978" s="6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1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/>
      <c r="N9978" s="1" t="s">
        <v>28</v>
      </c>
      <c r="O9978" s="7">
        <f t="shared" si="312"/>
        <v>1962.9099000000001</v>
      </c>
      <c r="P9978" s="1" t="str">
        <f>IF(Table1[[#This Row],[quantity]]&gt;=6,"Bulk Order","-")</f>
        <v>Bulk Order</v>
      </c>
    </row>
    <row r="9979" spans="1:16" ht="14.25" customHeight="1" x14ac:dyDescent="0.3">
      <c r="A9979" s="6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1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/>
      <c r="N9979" s="1" t="s">
        <v>23</v>
      </c>
      <c r="O9979" s="7">
        <f t="shared" si="312"/>
        <v>2522.87</v>
      </c>
      <c r="P9979" s="1" t="str">
        <f>IF(Table1[[#This Row],[quantity]]&gt;=6,"Bulk Order","-")</f>
        <v>Bulk Order</v>
      </c>
    </row>
    <row r="9980" spans="1:16" ht="14.25" customHeight="1" x14ac:dyDescent="0.3">
      <c r="A9980" s="6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1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/>
      <c r="N9980" s="1" t="s">
        <v>23</v>
      </c>
      <c r="O9980" s="7">
        <f t="shared" si="312"/>
        <v>3146.6526000000003</v>
      </c>
      <c r="P9980" s="1" t="str">
        <f>IF(Table1[[#This Row],[quantity]]&gt;=6,"Bulk Order","-")</f>
        <v>-</v>
      </c>
    </row>
    <row r="9981" spans="1:16" ht="14.25" customHeight="1" x14ac:dyDescent="0.3">
      <c r="A9981" s="6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1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/>
      <c r="N9981" s="1" t="s">
        <v>48</v>
      </c>
      <c r="O9981" s="7">
        <f t="shared" si="312"/>
        <v>538.27229999999997</v>
      </c>
      <c r="P9981" s="1" t="str">
        <f>IF(Table1[[#This Row],[quantity]]&gt;=6,"Bulk Order","-")</f>
        <v>Bulk Order</v>
      </c>
    </row>
    <row r="9982" spans="1:16" ht="14.25" customHeight="1" x14ac:dyDescent="0.3">
      <c r="A9982" s="6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1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/>
      <c r="N9982" s="1" t="s">
        <v>23</v>
      </c>
      <c r="O9982" s="7">
        <f t="shared" si="312"/>
        <v>505.60199999999998</v>
      </c>
      <c r="P9982" s="1" t="str">
        <f>IF(Table1[[#This Row],[quantity]]&gt;=6,"Bulk Order","-")</f>
        <v>-</v>
      </c>
    </row>
    <row r="9983" spans="1:16" ht="14.25" customHeight="1" x14ac:dyDescent="0.3">
      <c r="A9983" s="6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1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/>
      <c r="N9983" s="1" t="s">
        <v>48</v>
      </c>
      <c r="O9983" s="7">
        <f t="shared" si="312"/>
        <v>842.41710000000012</v>
      </c>
      <c r="P9983" s="1" t="str">
        <f>IF(Table1[[#This Row],[quantity]]&gt;=6,"Bulk Order","-")</f>
        <v>-</v>
      </c>
    </row>
    <row r="9984" spans="1:16" ht="14.25" customHeight="1" x14ac:dyDescent="0.3">
      <c r="A9984" s="6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1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/>
      <c r="N9984" s="1" t="s">
        <v>17</v>
      </c>
      <c r="O9984" s="7">
        <f t="shared" si="312"/>
        <v>1253.9099000000001</v>
      </c>
      <c r="P9984" s="1" t="str">
        <f>IF(Table1[[#This Row],[quantity]]&gt;=6,"Bulk Order","-")</f>
        <v>-</v>
      </c>
    </row>
    <row r="9985" spans="1:16" ht="14.25" customHeight="1" x14ac:dyDescent="0.3">
      <c r="A9985" s="6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1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/>
      <c r="N9985" s="1" t="s">
        <v>39</v>
      </c>
      <c r="O9985" s="7">
        <f t="shared" si="312"/>
        <v>3949.6464000000001</v>
      </c>
      <c r="P9985" s="1" t="str">
        <f>IF(Table1[[#This Row],[quantity]]&gt;=6,"Bulk Order","-")</f>
        <v>-</v>
      </c>
    </row>
    <row r="9986" spans="1:16" ht="14.25" customHeight="1" x14ac:dyDescent="0.3">
      <c r="A9986" s="6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1"/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/>
      <c r="N9986" s="1" t="s">
        <v>34</v>
      </c>
      <c r="O9986" s="7">
        <f t="shared" si="312"/>
        <v>2857.7388000000001</v>
      </c>
      <c r="P9986" s="1" t="str">
        <f>IF(Table1[[#This Row],[quantity]]&gt;=6,"Bulk Order","-")</f>
        <v>-</v>
      </c>
    </row>
    <row r="9987" spans="1:16" ht="14.25" customHeight="1" x14ac:dyDescent="0.3">
      <c r="A9987" s="6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ref="F9987:F10050" si="313">D9987*E9987</f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/>
      <c r="N9987" s="1" t="s">
        <v>17</v>
      </c>
      <c r="O9987" s="7">
        <f t="shared" ref="O9987:O10050" si="314">D9987-F9987</f>
        <v>985.7482</v>
      </c>
      <c r="P9987" s="1" t="str">
        <f>IF(Table1[[#This Row],[quantity]]&gt;=6,"Bulk Order","-")</f>
        <v>-</v>
      </c>
    </row>
    <row r="9988" spans="1:16" ht="14.25" customHeight="1" x14ac:dyDescent="0.3">
      <c r="A9988" s="6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3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/>
      <c r="N9988" s="1" t="s">
        <v>34</v>
      </c>
      <c r="O9988" s="7">
        <f t="shared" si="314"/>
        <v>321.91519999999997</v>
      </c>
      <c r="P9988" s="1" t="str">
        <f>IF(Table1[[#This Row],[quantity]]&gt;=6,"Bulk Order","-")</f>
        <v>Bulk Order</v>
      </c>
    </row>
    <row r="9989" spans="1:16" ht="14.25" customHeight="1" x14ac:dyDescent="0.3">
      <c r="A9989" s="6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3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/>
      <c r="N9989" s="1" t="s">
        <v>48</v>
      </c>
      <c r="O9989" s="7">
        <f t="shared" si="314"/>
        <v>3245.538</v>
      </c>
      <c r="P9989" s="1" t="str">
        <f>IF(Table1[[#This Row],[quantity]]&gt;=6,"Bulk Order","-")</f>
        <v>-</v>
      </c>
    </row>
    <row r="9990" spans="1:16" ht="14.25" customHeight="1" x14ac:dyDescent="0.3">
      <c r="A9990" s="6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3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/>
      <c r="N9990" s="1" t="s">
        <v>28</v>
      </c>
      <c r="O9990" s="7">
        <f t="shared" si="314"/>
        <v>2436.3262</v>
      </c>
      <c r="P9990" s="1" t="str">
        <f>IF(Table1[[#This Row],[quantity]]&gt;=6,"Bulk Order","-")</f>
        <v>-</v>
      </c>
    </row>
    <row r="9991" spans="1:16" ht="14.25" customHeight="1" x14ac:dyDescent="0.3">
      <c r="A9991" s="6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3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/>
      <c r="N9991" s="1" t="s">
        <v>34</v>
      </c>
      <c r="O9991" s="7">
        <f t="shared" si="314"/>
        <v>3411.24</v>
      </c>
      <c r="P9991" s="1" t="str">
        <f>IF(Table1[[#This Row],[quantity]]&gt;=6,"Bulk Order","-")</f>
        <v>-</v>
      </c>
    </row>
    <row r="9992" spans="1:16" ht="14.25" customHeight="1" x14ac:dyDescent="0.3">
      <c r="A9992" s="6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3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/>
      <c r="N9992" s="1" t="s">
        <v>28</v>
      </c>
      <c r="O9992" s="7">
        <f t="shared" si="314"/>
        <v>855.46359999999993</v>
      </c>
      <c r="P9992" s="1" t="str">
        <f>IF(Table1[[#This Row],[quantity]]&gt;=6,"Bulk Order","-")</f>
        <v>Bulk Order</v>
      </c>
    </row>
    <row r="9993" spans="1:16" ht="14.25" customHeight="1" x14ac:dyDescent="0.3">
      <c r="A9993" s="6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3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/>
      <c r="N9993" s="1" t="s">
        <v>17</v>
      </c>
      <c r="O9993" s="7">
        <f t="shared" si="314"/>
        <v>1658.8656000000001</v>
      </c>
      <c r="P9993" s="1" t="str">
        <f>IF(Table1[[#This Row],[quantity]]&gt;=6,"Bulk Order","-")</f>
        <v>Bulk Order</v>
      </c>
    </row>
    <row r="9994" spans="1:16" ht="14.25" customHeight="1" x14ac:dyDescent="0.3">
      <c r="A9994" s="6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3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/>
      <c r="N9994" s="1" t="s">
        <v>34</v>
      </c>
      <c r="O9994" s="7">
        <f t="shared" si="314"/>
        <v>1348.0847999999999</v>
      </c>
      <c r="P9994" s="1" t="str">
        <f>IF(Table1[[#This Row],[quantity]]&gt;=6,"Bulk Order","-")</f>
        <v>Bulk Order</v>
      </c>
    </row>
    <row r="9995" spans="1:16" ht="14.25" customHeight="1" x14ac:dyDescent="0.3">
      <c r="A9995" s="6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3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/>
      <c r="N9995" s="1" t="s">
        <v>17</v>
      </c>
      <c r="O9995" s="7">
        <f t="shared" si="314"/>
        <v>2587.2336000000005</v>
      </c>
      <c r="P9995" s="1" t="str">
        <f>IF(Table1[[#This Row],[quantity]]&gt;=6,"Bulk Order","-")</f>
        <v>Bulk Order</v>
      </c>
    </row>
    <row r="9996" spans="1:16" ht="14.25" customHeight="1" x14ac:dyDescent="0.3">
      <c r="A9996" s="6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3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/>
      <c r="N9996" s="1" t="s">
        <v>48</v>
      </c>
      <c r="O9996" s="7">
        <f t="shared" si="314"/>
        <v>303.62760000000003</v>
      </c>
      <c r="P9996" s="1" t="str">
        <f>IF(Table1[[#This Row],[quantity]]&gt;=6,"Bulk Order","-")</f>
        <v>Bulk Order</v>
      </c>
    </row>
    <row r="9997" spans="1:16" ht="14.25" customHeight="1" x14ac:dyDescent="0.3">
      <c r="A9997" s="6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3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/>
      <c r="N9997" s="1" t="s">
        <v>48</v>
      </c>
      <c r="O9997" s="7">
        <f t="shared" si="314"/>
        <v>942.27900000000011</v>
      </c>
      <c r="P9997" s="1" t="str">
        <f>IF(Table1[[#This Row],[quantity]]&gt;=6,"Bulk Order","-")</f>
        <v>Bulk Order</v>
      </c>
    </row>
    <row r="9998" spans="1:16" ht="14.25" customHeight="1" x14ac:dyDescent="0.3">
      <c r="A9998" s="6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3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/>
      <c r="N9998" s="1" t="s">
        <v>23</v>
      </c>
      <c r="O9998" s="7">
        <f t="shared" si="314"/>
        <v>2962.8359</v>
      </c>
      <c r="P9998" s="1" t="str">
        <f>IF(Table1[[#This Row],[quantity]]&gt;=6,"Bulk Order","-")</f>
        <v>Bulk Order</v>
      </c>
    </row>
    <row r="9999" spans="1:16" ht="14.25" customHeight="1" x14ac:dyDescent="0.3">
      <c r="A9999" s="6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3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/>
      <c r="N9999" s="1" t="s">
        <v>23</v>
      </c>
      <c r="O9999" s="7">
        <f t="shared" si="314"/>
        <v>619.13599999999997</v>
      </c>
      <c r="P9999" s="1" t="str">
        <f>IF(Table1[[#This Row],[quantity]]&gt;=6,"Bulk Order","-")</f>
        <v>Bulk Order</v>
      </c>
    </row>
    <row r="10000" spans="1:16" ht="14.25" customHeight="1" x14ac:dyDescent="0.3">
      <c r="A10000" s="6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3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/>
      <c r="N10000" s="1" t="s">
        <v>34</v>
      </c>
      <c r="O10000" s="7">
        <f t="shared" si="314"/>
        <v>2309.4840000000004</v>
      </c>
      <c r="P10000" s="1" t="str">
        <f>IF(Table1[[#This Row],[quantity]]&gt;=6,"Bulk Order","-")</f>
        <v>-</v>
      </c>
    </row>
    <row r="10001" spans="1:16" ht="14.25" customHeight="1" x14ac:dyDescent="0.3">
      <c r="A10001" s="6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3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/>
      <c r="N10001" s="1" t="s">
        <v>28</v>
      </c>
      <c r="O10001" s="7">
        <f t="shared" si="314"/>
        <v>531.43110000000001</v>
      </c>
      <c r="P10001" s="1" t="str">
        <f>IF(Table1[[#This Row],[quantity]]&gt;=6,"Bulk Order","-")</f>
        <v>Bulk Order</v>
      </c>
    </row>
    <row r="10002" spans="1:16" ht="14.25" customHeight="1" x14ac:dyDescent="0.3">
      <c r="A10002" s="6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3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/>
      <c r="N10002" s="1" t="s">
        <v>17</v>
      </c>
      <c r="O10002" s="7">
        <f t="shared" si="314"/>
        <v>171.54179999999999</v>
      </c>
      <c r="P10002" s="1" t="str">
        <f>IF(Table1[[#This Row],[quantity]]&gt;=6,"Bulk Order","-")</f>
        <v>-</v>
      </c>
    </row>
    <row r="10003" spans="1:16" ht="14.25" customHeight="1" x14ac:dyDescent="0.3">
      <c r="A10003" s="6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3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/>
      <c r="N10003" s="1" t="s">
        <v>17</v>
      </c>
      <c r="O10003" s="7">
        <f t="shared" si="314"/>
        <v>4287.8087999999998</v>
      </c>
      <c r="P10003" s="1" t="str">
        <f>IF(Table1[[#This Row],[quantity]]&gt;=6,"Bulk Order","-")</f>
        <v>-</v>
      </c>
    </row>
    <row r="10004" spans="1:16" ht="14.25" customHeight="1" x14ac:dyDescent="0.3">
      <c r="A10004" s="6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3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/>
      <c r="N10004" s="1" t="s">
        <v>39</v>
      </c>
      <c r="O10004" s="7">
        <f t="shared" si="314"/>
        <v>953.63400000000001</v>
      </c>
      <c r="P10004" s="1" t="str">
        <f>IF(Table1[[#This Row],[quantity]]&gt;=6,"Bulk Order","-")</f>
        <v>-</v>
      </c>
    </row>
    <row r="10005" spans="1:16" ht="14.25" customHeight="1" x14ac:dyDescent="0.3">
      <c r="A10005" s="6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3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/>
      <c r="N10005" s="1" t="s">
        <v>17</v>
      </c>
      <c r="O10005" s="7">
        <f t="shared" si="314"/>
        <v>442.96559999999999</v>
      </c>
      <c r="P10005" s="1" t="str">
        <f>IF(Table1[[#This Row],[quantity]]&gt;=6,"Bulk Order","-")</f>
        <v>Bulk Order</v>
      </c>
    </row>
    <row r="10006" spans="1:16" ht="14.25" customHeight="1" x14ac:dyDescent="0.3">
      <c r="A10006" s="6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3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/>
      <c r="N10006" s="1" t="s">
        <v>34</v>
      </c>
      <c r="O10006" s="7">
        <f t="shared" si="314"/>
        <v>567.76199999999994</v>
      </c>
      <c r="P10006" s="1" t="str">
        <f>IF(Table1[[#This Row],[quantity]]&gt;=6,"Bulk Order","-")</f>
        <v>Bulk Order</v>
      </c>
    </row>
    <row r="10007" spans="1:16" ht="14.25" customHeight="1" x14ac:dyDescent="0.3">
      <c r="A10007" s="6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3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/>
      <c r="N10007" s="1" t="s">
        <v>23</v>
      </c>
      <c r="O10007" s="7">
        <f t="shared" si="314"/>
        <v>2398.0806000000002</v>
      </c>
      <c r="P10007" s="1" t="str">
        <f>IF(Table1[[#This Row],[quantity]]&gt;=6,"Bulk Order","-")</f>
        <v>Bulk Order</v>
      </c>
    </row>
    <row r="10008" spans="1:16" ht="14.25" customHeight="1" x14ac:dyDescent="0.3">
      <c r="A10008" s="6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3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/>
      <c r="N10008" s="1" t="s">
        <v>39</v>
      </c>
      <c r="O10008" s="7">
        <f t="shared" si="314"/>
        <v>3108.3074000000001</v>
      </c>
      <c r="P10008" s="1" t="str">
        <f>IF(Table1[[#This Row],[quantity]]&gt;=6,"Bulk Order","-")</f>
        <v>-</v>
      </c>
    </row>
    <row r="10009" spans="1:16" ht="14.25" customHeight="1" x14ac:dyDescent="0.3">
      <c r="A10009" s="6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3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/>
      <c r="N10009" s="1" t="s">
        <v>17</v>
      </c>
      <c r="O10009" s="7">
        <f t="shared" si="314"/>
        <v>4498.9340000000002</v>
      </c>
      <c r="P10009" s="1" t="str">
        <f>IF(Table1[[#This Row],[quantity]]&gt;=6,"Bulk Order","-")</f>
        <v>-</v>
      </c>
    </row>
    <row r="10010" spans="1:16" ht="14.25" customHeight="1" x14ac:dyDescent="0.3">
      <c r="A10010" s="6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3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/>
      <c r="N10010" s="1" t="s">
        <v>17</v>
      </c>
      <c r="O10010" s="7">
        <f t="shared" si="314"/>
        <v>2251.3119999999999</v>
      </c>
      <c r="P10010" s="1" t="str">
        <f>IF(Table1[[#This Row],[quantity]]&gt;=6,"Bulk Order","-")</f>
        <v>Bulk Order</v>
      </c>
    </row>
    <row r="10011" spans="1:16" ht="14.25" customHeight="1" x14ac:dyDescent="0.3">
      <c r="A10011" s="6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3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/>
      <c r="N10011" s="1" t="s">
        <v>34</v>
      </c>
      <c r="O10011" s="7">
        <f t="shared" si="314"/>
        <v>3745.1311999999998</v>
      </c>
      <c r="P10011" s="1" t="str">
        <f>IF(Table1[[#This Row],[quantity]]&gt;=6,"Bulk Order","-")</f>
        <v>-</v>
      </c>
    </row>
    <row r="10012" spans="1:16" ht="14.25" customHeight="1" x14ac:dyDescent="0.3">
      <c r="A10012" s="6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3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/>
      <c r="N10012" s="1" t="s">
        <v>17</v>
      </c>
      <c r="O10012" s="7">
        <f t="shared" si="314"/>
        <v>2421.6639999999998</v>
      </c>
      <c r="P10012" s="1" t="str">
        <f>IF(Table1[[#This Row],[quantity]]&gt;=6,"Bulk Order","-")</f>
        <v>-</v>
      </c>
    </row>
    <row r="10013" spans="1:16" ht="14.25" customHeight="1" x14ac:dyDescent="0.3">
      <c r="A10013" s="6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3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/>
      <c r="N10013" s="1" t="s">
        <v>34</v>
      </c>
      <c r="O10013" s="7">
        <f t="shared" si="314"/>
        <v>2431.9445999999998</v>
      </c>
      <c r="P10013" s="1" t="str">
        <f>IF(Table1[[#This Row],[quantity]]&gt;=6,"Bulk Order","-")</f>
        <v>-</v>
      </c>
    </row>
    <row r="10014" spans="1:16" ht="14.25" customHeight="1" x14ac:dyDescent="0.3">
      <c r="A10014" s="6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3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/>
      <c r="N10014" s="1" t="s">
        <v>39</v>
      </c>
      <c r="O10014" s="7">
        <f t="shared" si="314"/>
        <v>1527.84</v>
      </c>
      <c r="P10014" s="1" t="str">
        <f>IF(Table1[[#This Row],[quantity]]&gt;=6,"Bulk Order","-")</f>
        <v>Bulk Order</v>
      </c>
    </row>
    <row r="10015" spans="1:16" ht="14.25" customHeight="1" x14ac:dyDescent="0.3">
      <c r="A10015" s="6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3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/>
      <c r="N10015" s="1" t="s">
        <v>23</v>
      </c>
      <c r="O10015" s="7">
        <f t="shared" si="314"/>
        <v>3321.84</v>
      </c>
      <c r="P10015" s="1" t="str">
        <f>IF(Table1[[#This Row],[quantity]]&gt;=6,"Bulk Order","-")</f>
        <v>-</v>
      </c>
    </row>
    <row r="10016" spans="1:16" ht="14.25" customHeight="1" x14ac:dyDescent="0.3">
      <c r="A10016" s="6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3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/>
      <c r="N10016" s="1" t="s">
        <v>23</v>
      </c>
      <c r="O10016" s="7">
        <f t="shared" si="314"/>
        <v>2745.3095999999996</v>
      </c>
      <c r="P10016" s="1" t="str">
        <f>IF(Table1[[#This Row],[quantity]]&gt;=6,"Bulk Order","-")</f>
        <v>Bulk Order</v>
      </c>
    </row>
    <row r="10017" spans="1:16" ht="14.25" customHeight="1" x14ac:dyDescent="0.3">
      <c r="A10017" s="6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3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/>
      <c r="N10017" s="1" t="s">
        <v>17</v>
      </c>
      <c r="O10017" s="7">
        <f t="shared" si="314"/>
        <v>1917.636</v>
      </c>
      <c r="P10017" s="1" t="str">
        <f>IF(Table1[[#This Row],[quantity]]&gt;=6,"Bulk Order","-")</f>
        <v>Bulk Order</v>
      </c>
    </row>
    <row r="10018" spans="1:16" ht="14.25" customHeight="1" x14ac:dyDescent="0.3">
      <c r="A10018" s="6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3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/>
      <c r="N10018" s="1" t="s">
        <v>39</v>
      </c>
      <c r="O10018" s="7">
        <f t="shared" si="314"/>
        <v>1063.6781999999998</v>
      </c>
      <c r="P10018" s="1" t="str">
        <f>IF(Table1[[#This Row],[quantity]]&gt;=6,"Bulk Order","-")</f>
        <v>-</v>
      </c>
    </row>
    <row r="10019" spans="1:16" ht="14.25" customHeight="1" x14ac:dyDescent="0.3">
      <c r="A10019" s="6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3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/>
      <c r="N10019" s="1" t="s">
        <v>48</v>
      </c>
      <c r="O10019" s="7">
        <f t="shared" si="314"/>
        <v>2073.8184999999999</v>
      </c>
      <c r="P10019" s="1" t="str">
        <f>IF(Table1[[#This Row],[quantity]]&gt;=6,"Bulk Order","-")</f>
        <v>-</v>
      </c>
    </row>
    <row r="10020" spans="1:16" ht="14.25" customHeight="1" x14ac:dyDescent="0.3">
      <c r="A10020" s="6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3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/>
      <c r="N10020" s="1" t="s">
        <v>17</v>
      </c>
      <c r="O10020" s="7">
        <f t="shared" si="314"/>
        <v>1317.4626000000001</v>
      </c>
      <c r="P10020" s="1" t="str">
        <f>IF(Table1[[#This Row],[quantity]]&gt;=6,"Bulk Order","-")</f>
        <v>-</v>
      </c>
    </row>
    <row r="10021" spans="1:16" ht="14.25" customHeight="1" x14ac:dyDescent="0.3">
      <c r="A10021" s="6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3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/>
      <c r="N10021" s="1" t="s">
        <v>23</v>
      </c>
      <c r="O10021" s="7">
        <f t="shared" si="314"/>
        <v>1747.5544</v>
      </c>
      <c r="P10021" s="1" t="str">
        <f>IF(Table1[[#This Row],[quantity]]&gt;=6,"Bulk Order","-")</f>
        <v>Bulk Order</v>
      </c>
    </row>
    <row r="10022" spans="1:16" ht="14.25" customHeight="1" x14ac:dyDescent="0.3">
      <c r="A10022" s="6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3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/>
      <c r="N10022" s="1" t="s">
        <v>39</v>
      </c>
      <c r="O10022" s="7">
        <f t="shared" si="314"/>
        <v>4952.21</v>
      </c>
      <c r="P10022" s="1" t="str">
        <f>IF(Table1[[#This Row],[quantity]]&gt;=6,"Bulk Order","-")</f>
        <v>-</v>
      </c>
    </row>
    <row r="10023" spans="1:16" ht="14.25" customHeight="1" x14ac:dyDescent="0.3">
      <c r="A10023" s="6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3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/>
      <c r="N10023" s="1" t="s">
        <v>28</v>
      </c>
      <c r="O10023" s="7">
        <f t="shared" si="314"/>
        <v>2031.5245000000002</v>
      </c>
      <c r="P10023" s="1" t="str">
        <f>IF(Table1[[#This Row],[quantity]]&gt;=6,"Bulk Order","-")</f>
        <v>Bulk Order</v>
      </c>
    </row>
    <row r="10024" spans="1:16" ht="14.25" customHeight="1" x14ac:dyDescent="0.3">
      <c r="A10024" s="6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3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/>
      <c r="N10024" s="1" t="s">
        <v>28</v>
      </c>
      <c r="O10024" s="7">
        <f t="shared" si="314"/>
        <v>243.89350000000002</v>
      </c>
      <c r="P10024" s="1" t="str">
        <f>IF(Table1[[#This Row],[quantity]]&gt;=6,"Bulk Order","-")</f>
        <v>-</v>
      </c>
    </row>
    <row r="10025" spans="1:16" ht="14.25" customHeight="1" x14ac:dyDescent="0.3">
      <c r="A10025" s="6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3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/>
      <c r="N10025" s="1" t="s">
        <v>34</v>
      </c>
      <c r="O10025" s="7">
        <f t="shared" si="314"/>
        <v>2979.5086000000001</v>
      </c>
      <c r="P10025" s="1" t="str">
        <f>IF(Table1[[#This Row],[quantity]]&gt;=6,"Bulk Order","-")</f>
        <v>-</v>
      </c>
    </row>
    <row r="10026" spans="1:16" ht="14.25" customHeight="1" x14ac:dyDescent="0.3">
      <c r="A10026" s="6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3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/>
      <c r="N10026" s="1" t="s">
        <v>28</v>
      </c>
      <c r="O10026" s="7">
        <f t="shared" si="314"/>
        <v>3190.5075000000002</v>
      </c>
      <c r="P10026" s="1" t="str">
        <f>IF(Table1[[#This Row],[quantity]]&gt;=6,"Bulk Order","-")</f>
        <v>-</v>
      </c>
    </row>
    <row r="10027" spans="1:16" ht="14.25" customHeight="1" x14ac:dyDescent="0.3">
      <c r="A10027" s="6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3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/>
      <c r="N10027" s="1" t="s">
        <v>39</v>
      </c>
      <c r="O10027" s="7">
        <f t="shared" si="314"/>
        <v>3594.2939999999999</v>
      </c>
      <c r="P10027" s="1" t="str">
        <f>IF(Table1[[#This Row],[quantity]]&gt;=6,"Bulk Order","-")</f>
        <v>Bulk Order</v>
      </c>
    </row>
    <row r="10028" spans="1:16" ht="14.25" customHeight="1" x14ac:dyDescent="0.3">
      <c r="A10028" s="6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3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/>
      <c r="N10028" s="1" t="s">
        <v>23</v>
      </c>
      <c r="O10028" s="7">
        <f t="shared" si="314"/>
        <v>2432.1215999999999</v>
      </c>
      <c r="P10028" s="1" t="str">
        <f>IF(Table1[[#This Row],[quantity]]&gt;=6,"Bulk Order","-")</f>
        <v>Bulk Order</v>
      </c>
    </row>
    <row r="10029" spans="1:16" ht="14.25" customHeight="1" x14ac:dyDescent="0.3">
      <c r="A10029" s="6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3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/>
      <c r="N10029" s="1" t="s">
        <v>17</v>
      </c>
      <c r="O10029" s="7">
        <f t="shared" si="314"/>
        <v>179.71280000000002</v>
      </c>
      <c r="P10029" s="1" t="str">
        <f>IF(Table1[[#This Row],[quantity]]&gt;=6,"Bulk Order","-")</f>
        <v>-</v>
      </c>
    </row>
    <row r="10030" spans="1:16" ht="14.25" customHeight="1" x14ac:dyDescent="0.3">
      <c r="A10030" s="6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3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/>
      <c r="N10030" s="1" t="s">
        <v>34</v>
      </c>
      <c r="O10030" s="7">
        <f t="shared" si="314"/>
        <v>576.87</v>
      </c>
      <c r="P10030" s="1" t="str">
        <f>IF(Table1[[#This Row],[quantity]]&gt;=6,"Bulk Order","-")</f>
        <v>Bulk Order</v>
      </c>
    </row>
    <row r="10031" spans="1:16" ht="14.25" customHeight="1" x14ac:dyDescent="0.3">
      <c r="A10031" s="6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3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/>
      <c r="N10031" s="1" t="s">
        <v>23</v>
      </c>
      <c r="O10031" s="7">
        <f t="shared" si="314"/>
        <v>765.46879999999999</v>
      </c>
      <c r="P10031" s="1" t="str">
        <f>IF(Table1[[#This Row],[quantity]]&gt;=6,"Bulk Order","-")</f>
        <v>Bulk Order</v>
      </c>
    </row>
    <row r="10032" spans="1:16" ht="14.25" customHeight="1" x14ac:dyDescent="0.3">
      <c r="A10032" s="6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3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/>
      <c r="N10032" s="1" t="s">
        <v>34</v>
      </c>
      <c r="O10032" s="7">
        <f t="shared" si="314"/>
        <v>930.84760000000006</v>
      </c>
      <c r="P10032" s="1" t="str">
        <f>IF(Table1[[#This Row],[quantity]]&gt;=6,"Bulk Order","-")</f>
        <v>-</v>
      </c>
    </row>
    <row r="10033" spans="1:16" ht="14.25" customHeight="1" x14ac:dyDescent="0.3">
      <c r="A10033" s="6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3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/>
      <c r="N10033" s="1" t="s">
        <v>23</v>
      </c>
      <c r="O10033" s="7">
        <f t="shared" si="314"/>
        <v>3817.9645</v>
      </c>
      <c r="P10033" s="1" t="str">
        <f>IF(Table1[[#This Row],[quantity]]&gt;=6,"Bulk Order","-")</f>
        <v>-</v>
      </c>
    </row>
    <row r="10034" spans="1:16" ht="14.25" customHeight="1" x14ac:dyDescent="0.3">
      <c r="A10034" s="6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3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/>
      <c r="N10034" s="1" t="s">
        <v>48</v>
      </c>
      <c r="O10034" s="7">
        <f t="shared" si="314"/>
        <v>1294.2559999999999</v>
      </c>
      <c r="P10034" s="1" t="str">
        <f>IF(Table1[[#This Row],[quantity]]&gt;=6,"Bulk Order","-")</f>
        <v>Bulk Order</v>
      </c>
    </row>
    <row r="10035" spans="1:16" ht="14.25" customHeight="1" x14ac:dyDescent="0.3">
      <c r="A10035" s="6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3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/>
      <c r="N10035" s="1" t="s">
        <v>34</v>
      </c>
      <c r="O10035" s="7">
        <f t="shared" si="314"/>
        <v>1174.0175999999999</v>
      </c>
      <c r="P10035" s="1" t="str">
        <f>IF(Table1[[#This Row],[quantity]]&gt;=6,"Bulk Order","-")</f>
        <v>-</v>
      </c>
    </row>
    <row r="10036" spans="1:16" ht="14.25" customHeight="1" x14ac:dyDescent="0.3">
      <c r="A10036" s="6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3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/>
      <c r="N10036" s="1" t="s">
        <v>48</v>
      </c>
      <c r="O10036" s="7">
        <f t="shared" si="314"/>
        <v>3612.261</v>
      </c>
      <c r="P10036" s="1" t="str">
        <f>IF(Table1[[#This Row],[quantity]]&gt;=6,"Bulk Order","-")</f>
        <v>-</v>
      </c>
    </row>
    <row r="10037" spans="1:16" ht="14.25" customHeight="1" x14ac:dyDescent="0.3">
      <c r="A10037" s="6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3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/>
      <c r="N10037" s="1" t="s">
        <v>23</v>
      </c>
      <c r="O10037" s="7">
        <f t="shared" si="314"/>
        <v>1569.4956</v>
      </c>
      <c r="P10037" s="1" t="str">
        <f>IF(Table1[[#This Row],[quantity]]&gt;=6,"Bulk Order","-")</f>
        <v>Bulk Order</v>
      </c>
    </row>
    <row r="10038" spans="1:16" ht="14.25" customHeight="1" x14ac:dyDescent="0.3">
      <c r="A10038" s="6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3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/>
      <c r="N10038" s="1" t="s">
        <v>28</v>
      </c>
      <c r="O10038" s="7">
        <f t="shared" si="314"/>
        <v>258.37260000000003</v>
      </c>
      <c r="P10038" s="1" t="str">
        <f>IF(Table1[[#This Row],[quantity]]&gt;=6,"Bulk Order","-")</f>
        <v>-</v>
      </c>
    </row>
    <row r="10039" spans="1:16" ht="14.25" customHeight="1" x14ac:dyDescent="0.3">
      <c r="A10039" s="6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3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/>
      <c r="N10039" s="1" t="s">
        <v>28</v>
      </c>
      <c r="O10039" s="7">
        <f t="shared" si="314"/>
        <v>2967.12</v>
      </c>
      <c r="P10039" s="1" t="str">
        <f>IF(Table1[[#This Row],[quantity]]&gt;=6,"Bulk Order","-")</f>
        <v>-</v>
      </c>
    </row>
    <row r="10040" spans="1:16" ht="14.25" customHeight="1" x14ac:dyDescent="0.3">
      <c r="A10040" s="6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3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/>
      <c r="N10040" s="1" t="s">
        <v>28</v>
      </c>
      <c r="O10040" s="7">
        <f t="shared" si="314"/>
        <v>722.58339999999998</v>
      </c>
      <c r="P10040" s="1" t="str">
        <f>IF(Table1[[#This Row],[quantity]]&gt;=6,"Bulk Order","-")</f>
        <v>-</v>
      </c>
    </row>
    <row r="10041" spans="1:16" ht="14.25" customHeight="1" x14ac:dyDescent="0.3">
      <c r="A10041" s="6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3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/>
      <c r="N10041" s="1" t="s">
        <v>34</v>
      </c>
      <c r="O10041" s="7">
        <f t="shared" si="314"/>
        <v>2233.8855000000003</v>
      </c>
      <c r="P10041" s="1" t="str">
        <f>IF(Table1[[#This Row],[quantity]]&gt;=6,"Bulk Order","-")</f>
        <v>Bulk Order</v>
      </c>
    </row>
    <row r="10042" spans="1:16" ht="14.25" customHeight="1" x14ac:dyDescent="0.3">
      <c r="A10042" s="6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3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/>
      <c r="N10042" s="1" t="s">
        <v>39</v>
      </c>
      <c r="O10042" s="7">
        <f t="shared" si="314"/>
        <v>2195.3288000000002</v>
      </c>
      <c r="P10042" s="1" t="str">
        <f>IF(Table1[[#This Row],[quantity]]&gt;=6,"Bulk Order","-")</f>
        <v>-</v>
      </c>
    </row>
    <row r="10043" spans="1:16" ht="14.25" customHeight="1" x14ac:dyDescent="0.3">
      <c r="A10043" s="6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3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/>
      <c r="N10043" s="1" t="s">
        <v>48</v>
      </c>
      <c r="O10043" s="7">
        <f t="shared" si="314"/>
        <v>2327.25</v>
      </c>
      <c r="P10043" s="1" t="str">
        <f>IF(Table1[[#This Row],[quantity]]&gt;=6,"Bulk Order","-")</f>
        <v>Bulk Order</v>
      </c>
    </row>
    <row r="10044" spans="1:16" ht="14.25" customHeight="1" x14ac:dyDescent="0.3">
      <c r="A10044" s="6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3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/>
      <c r="N10044" s="1" t="s">
        <v>48</v>
      </c>
      <c r="O10044" s="7">
        <f t="shared" si="314"/>
        <v>407.13200000000001</v>
      </c>
      <c r="P10044" s="1" t="str">
        <f>IF(Table1[[#This Row],[quantity]]&gt;=6,"Bulk Order","-")</f>
        <v>-</v>
      </c>
    </row>
    <row r="10045" spans="1:16" ht="14.25" customHeight="1" x14ac:dyDescent="0.3">
      <c r="A10045" s="6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3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/>
      <c r="N10045" s="1" t="s">
        <v>34</v>
      </c>
      <c r="O10045" s="7">
        <f t="shared" si="314"/>
        <v>1573.5456000000001</v>
      </c>
      <c r="P10045" s="1" t="str">
        <f>IF(Table1[[#This Row],[quantity]]&gt;=6,"Bulk Order","-")</f>
        <v>Bulk Order</v>
      </c>
    </row>
    <row r="10046" spans="1:16" ht="14.25" customHeight="1" x14ac:dyDescent="0.3">
      <c r="A10046" s="6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3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/>
      <c r="N10046" s="1" t="s">
        <v>39</v>
      </c>
      <c r="O10046" s="7">
        <f t="shared" si="314"/>
        <v>2934.3923</v>
      </c>
      <c r="P10046" s="1" t="str">
        <f>IF(Table1[[#This Row],[quantity]]&gt;=6,"Bulk Order","-")</f>
        <v>Bulk Order</v>
      </c>
    </row>
    <row r="10047" spans="1:16" ht="14.25" customHeight="1" x14ac:dyDescent="0.3">
      <c r="A10047" s="6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3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/>
      <c r="N10047" s="1" t="s">
        <v>34</v>
      </c>
      <c r="O10047" s="7">
        <f t="shared" si="314"/>
        <v>1267.2044000000001</v>
      </c>
      <c r="P10047" s="1" t="str">
        <f>IF(Table1[[#This Row],[quantity]]&gt;=6,"Bulk Order","-")</f>
        <v>-</v>
      </c>
    </row>
    <row r="10048" spans="1:16" ht="14.25" customHeight="1" x14ac:dyDescent="0.3">
      <c r="A10048" s="6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3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/>
      <c r="N10048" s="1" t="s">
        <v>48</v>
      </c>
      <c r="O10048" s="7">
        <f t="shared" si="314"/>
        <v>1640.1213000000002</v>
      </c>
      <c r="P10048" s="1" t="str">
        <f>IF(Table1[[#This Row],[quantity]]&gt;=6,"Bulk Order","-")</f>
        <v>Bulk Order</v>
      </c>
    </row>
    <row r="10049" spans="1:16" ht="14.25" customHeight="1" x14ac:dyDescent="0.3">
      <c r="A10049" s="6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3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/>
      <c r="N10049" s="1" t="s">
        <v>39</v>
      </c>
      <c r="O10049" s="7">
        <f t="shared" si="314"/>
        <v>101.20949999999999</v>
      </c>
      <c r="P10049" s="1" t="str">
        <f>IF(Table1[[#This Row],[quantity]]&gt;=6,"Bulk Order","-")</f>
        <v>Bulk Order</v>
      </c>
    </row>
    <row r="10050" spans="1:16" ht="14.25" customHeight="1" x14ac:dyDescent="0.3">
      <c r="A10050" s="6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3"/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/>
      <c r="N10050" s="1" t="s">
        <v>28</v>
      </c>
      <c r="O10050" s="7">
        <f t="shared" si="314"/>
        <v>1958.9584</v>
      </c>
      <c r="P10050" s="1" t="str">
        <f>IF(Table1[[#This Row],[quantity]]&gt;=6,"Bulk Order","-")</f>
        <v>Bulk Order</v>
      </c>
    </row>
    <row r="10051" spans="1:16" ht="14.25" customHeight="1" x14ac:dyDescent="0.3">
      <c r="A10051" s="6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ref="F10051:F10114" si="315">D10051*E10051</f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/>
      <c r="N10051" s="1" t="s">
        <v>23</v>
      </c>
      <c r="O10051" s="7">
        <f t="shared" ref="O10051:O10114" si="316">D10051-F10051</f>
        <v>3188.2103999999999</v>
      </c>
      <c r="P10051" s="1" t="str">
        <f>IF(Table1[[#This Row],[quantity]]&gt;=6,"Bulk Order","-")</f>
        <v>-</v>
      </c>
    </row>
    <row r="10052" spans="1:16" ht="14.25" customHeight="1" x14ac:dyDescent="0.3">
      <c r="A10052" s="6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5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/>
      <c r="N10052" s="1" t="s">
        <v>28</v>
      </c>
      <c r="O10052" s="7">
        <f t="shared" si="316"/>
        <v>4007.0201999999999</v>
      </c>
      <c r="P10052" s="1" t="str">
        <f>IF(Table1[[#This Row],[quantity]]&gt;=6,"Bulk Order","-")</f>
        <v>Bulk Order</v>
      </c>
    </row>
    <row r="10053" spans="1:16" ht="14.25" customHeight="1" x14ac:dyDescent="0.3">
      <c r="A10053" s="6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5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/>
      <c r="N10053" s="1" t="s">
        <v>23</v>
      </c>
      <c r="O10053" s="7">
        <f t="shared" si="316"/>
        <v>3502.4723999999997</v>
      </c>
      <c r="P10053" s="1" t="str">
        <f>IF(Table1[[#This Row],[quantity]]&gt;=6,"Bulk Order","-")</f>
        <v>-</v>
      </c>
    </row>
    <row r="10054" spans="1:16" ht="14.25" customHeight="1" x14ac:dyDescent="0.3">
      <c r="A10054" s="6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5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/>
      <c r="N10054" s="1" t="s">
        <v>28</v>
      </c>
      <c r="O10054" s="7">
        <f t="shared" si="316"/>
        <v>181.547</v>
      </c>
      <c r="P10054" s="1" t="str">
        <f>IF(Table1[[#This Row],[quantity]]&gt;=6,"Bulk Order","-")</f>
        <v>-</v>
      </c>
    </row>
    <row r="10055" spans="1:16" ht="14.25" customHeight="1" x14ac:dyDescent="0.3">
      <c r="A10055" s="6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5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/>
      <c r="N10055" s="1" t="s">
        <v>17</v>
      </c>
      <c r="O10055" s="7">
        <f t="shared" si="316"/>
        <v>2108.2111999999997</v>
      </c>
      <c r="P10055" s="1" t="str">
        <f>IF(Table1[[#This Row],[quantity]]&gt;=6,"Bulk Order","-")</f>
        <v>Bulk Order</v>
      </c>
    </row>
    <row r="10056" spans="1:16" ht="14.25" customHeight="1" x14ac:dyDescent="0.3">
      <c r="A10056" s="6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5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/>
      <c r="N10056" s="1" t="s">
        <v>17</v>
      </c>
      <c r="O10056" s="7">
        <f t="shared" si="316"/>
        <v>1921.8348000000001</v>
      </c>
      <c r="P10056" s="1" t="str">
        <f>IF(Table1[[#This Row],[quantity]]&gt;=6,"Bulk Order","-")</f>
        <v>-</v>
      </c>
    </row>
    <row r="10057" spans="1:16" ht="14.25" customHeight="1" x14ac:dyDescent="0.3">
      <c r="A10057" s="6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5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/>
      <c r="N10057" s="1" t="s">
        <v>28</v>
      </c>
      <c r="O10057" s="7">
        <f t="shared" si="316"/>
        <v>3991.3364999999994</v>
      </c>
      <c r="P10057" s="1" t="str">
        <f>IF(Table1[[#This Row],[quantity]]&gt;=6,"Bulk Order","-")</f>
        <v>-</v>
      </c>
    </row>
    <row r="10058" spans="1:16" ht="14.25" customHeight="1" x14ac:dyDescent="0.3">
      <c r="A10058" s="6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5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/>
      <c r="N10058" s="1" t="s">
        <v>48</v>
      </c>
      <c r="O10058" s="7">
        <f t="shared" si="316"/>
        <v>3119.1311999999998</v>
      </c>
      <c r="P10058" s="1" t="str">
        <f>IF(Table1[[#This Row],[quantity]]&gt;=6,"Bulk Order","-")</f>
        <v>-</v>
      </c>
    </row>
    <row r="10059" spans="1:16" ht="14.25" customHeight="1" x14ac:dyDescent="0.3">
      <c r="A10059" s="6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5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/>
      <c r="N10059" s="1" t="s">
        <v>39</v>
      </c>
      <c r="O10059" s="7">
        <f t="shared" si="316"/>
        <v>3557.8296</v>
      </c>
      <c r="P10059" s="1" t="str">
        <f>IF(Table1[[#This Row],[quantity]]&gt;=6,"Bulk Order","-")</f>
        <v>Bulk Order</v>
      </c>
    </row>
    <row r="10060" spans="1:16" ht="14.25" customHeight="1" x14ac:dyDescent="0.3">
      <c r="A10060" s="6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5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/>
      <c r="N10060" s="1" t="s">
        <v>48</v>
      </c>
      <c r="O10060" s="7">
        <f t="shared" si="316"/>
        <v>3415.5491999999995</v>
      </c>
      <c r="P10060" s="1" t="str">
        <f>IF(Table1[[#This Row],[quantity]]&gt;=6,"Bulk Order","-")</f>
        <v>Bulk Order</v>
      </c>
    </row>
    <row r="10061" spans="1:16" ht="14.25" customHeight="1" x14ac:dyDescent="0.3">
      <c r="A10061" s="6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5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/>
      <c r="N10061" s="1" t="s">
        <v>17</v>
      </c>
      <c r="O10061" s="7">
        <f t="shared" si="316"/>
        <v>1751.2551000000001</v>
      </c>
      <c r="P10061" s="1" t="str">
        <f>IF(Table1[[#This Row],[quantity]]&gt;=6,"Bulk Order","-")</f>
        <v>Bulk Order</v>
      </c>
    </row>
    <row r="10062" spans="1:16" ht="14.25" customHeight="1" x14ac:dyDescent="0.3">
      <c r="A10062" s="6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5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/>
      <c r="N10062" s="1" t="s">
        <v>39</v>
      </c>
      <c r="O10062" s="7">
        <f t="shared" si="316"/>
        <v>3098.5886</v>
      </c>
      <c r="P10062" s="1" t="str">
        <f>IF(Table1[[#This Row],[quantity]]&gt;=6,"Bulk Order","-")</f>
        <v>Bulk Order</v>
      </c>
    </row>
    <row r="10063" spans="1:16" ht="14.25" customHeight="1" x14ac:dyDescent="0.3">
      <c r="A10063" s="6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5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/>
      <c r="N10063" s="1" t="s">
        <v>23</v>
      </c>
      <c r="O10063" s="7">
        <f t="shared" si="316"/>
        <v>3668.4592000000002</v>
      </c>
      <c r="P10063" s="1" t="str">
        <f>IF(Table1[[#This Row],[quantity]]&gt;=6,"Bulk Order","-")</f>
        <v>-</v>
      </c>
    </row>
    <row r="10064" spans="1:16" ht="14.25" customHeight="1" x14ac:dyDescent="0.3">
      <c r="A10064" s="6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5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/>
      <c r="N10064" s="1" t="s">
        <v>39</v>
      </c>
      <c r="O10064" s="7">
        <f t="shared" si="316"/>
        <v>1554.3681000000001</v>
      </c>
      <c r="P10064" s="1" t="str">
        <f>IF(Table1[[#This Row],[quantity]]&gt;=6,"Bulk Order","-")</f>
        <v>-</v>
      </c>
    </row>
    <row r="10065" spans="1:16" ht="14.25" customHeight="1" x14ac:dyDescent="0.3">
      <c r="A10065" s="6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5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/>
      <c r="N10065" s="1" t="s">
        <v>34</v>
      </c>
      <c r="O10065" s="7">
        <f t="shared" si="316"/>
        <v>2698.1759999999999</v>
      </c>
      <c r="P10065" s="1" t="str">
        <f>IF(Table1[[#This Row],[quantity]]&gt;=6,"Bulk Order","-")</f>
        <v>Bulk Order</v>
      </c>
    </row>
    <row r="10066" spans="1:16" ht="14.25" customHeight="1" x14ac:dyDescent="0.3">
      <c r="A10066" s="6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5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/>
      <c r="N10066" s="1" t="s">
        <v>28</v>
      </c>
      <c r="O10066" s="7">
        <f t="shared" si="316"/>
        <v>3820.6323000000002</v>
      </c>
      <c r="P10066" s="1" t="str">
        <f>IF(Table1[[#This Row],[quantity]]&gt;=6,"Bulk Order","-")</f>
        <v>Bulk Order</v>
      </c>
    </row>
    <row r="10067" spans="1:16" ht="14.25" customHeight="1" x14ac:dyDescent="0.3">
      <c r="A10067" s="6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5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/>
      <c r="N10067" s="1" t="s">
        <v>48</v>
      </c>
      <c r="O10067" s="7">
        <f t="shared" si="316"/>
        <v>2113.8099000000002</v>
      </c>
      <c r="P10067" s="1" t="str">
        <f>IF(Table1[[#This Row],[quantity]]&gt;=6,"Bulk Order","-")</f>
        <v>-</v>
      </c>
    </row>
    <row r="10068" spans="1:16" ht="14.25" customHeight="1" x14ac:dyDescent="0.3">
      <c r="A10068" s="6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5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/>
      <c r="N10068" s="1" t="s">
        <v>39</v>
      </c>
      <c r="O10068" s="7">
        <f t="shared" si="316"/>
        <v>703.88800000000003</v>
      </c>
      <c r="P10068" s="1" t="str">
        <f>IF(Table1[[#This Row],[quantity]]&gt;=6,"Bulk Order","-")</f>
        <v>-</v>
      </c>
    </row>
    <row r="10069" spans="1:16" ht="14.25" customHeight="1" x14ac:dyDescent="0.3">
      <c r="A10069" s="6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5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/>
      <c r="N10069" s="1" t="s">
        <v>23</v>
      </c>
      <c r="O10069" s="7">
        <f t="shared" si="316"/>
        <v>810.52440000000001</v>
      </c>
      <c r="P10069" s="1" t="str">
        <f>IF(Table1[[#This Row],[quantity]]&gt;=6,"Bulk Order","-")</f>
        <v>Bulk Order</v>
      </c>
    </row>
    <row r="10070" spans="1:16" ht="14.25" customHeight="1" x14ac:dyDescent="0.3">
      <c r="A10070" s="6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5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/>
      <c r="N10070" s="1" t="s">
        <v>23</v>
      </c>
      <c r="O10070" s="7">
        <f t="shared" si="316"/>
        <v>551.99149999999997</v>
      </c>
      <c r="P10070" s="1" t="str">
        <f>IF(Table1[[#This Row],[quantity]]&gt;=6,"Bulk Order","-")</f>
        <v>-</v>
      </c>
    </row>
    <row r="10071" spans="1:16" ht="14.25" customHeight="1" x14ac:dyDescent="0.3">
      <c r="A10071" s="6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5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/>
      <c r="N10071" s="1" t="s">
        <v>39</v>
      </c>
      <c r="O10071" s="7">
        <f t="shared" si="316"/>
        <v>1387.3686</v>
      </c>
      <c r="P10071" s="1" t="str">
        <f>IF(Table1[[#This Row],[quantity]]&gt;=6,"Bulk Order","-")</f>
        <v>Bulk Order</v>
      </c>
    </row>
    <row r="10072" spans="1:16" ht="14.25" customHeight="1" x14ac:dyDescent="0.3">
      <c r="A10072" s="6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5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/>
      <c r="N10072" s="1" t="s">
        <v>34</v>
      </c>
      <c r="O10072" s="7">
        <f t="shared" si="316"/>
        <v>1888.5713000000001</v>
      </c>
      <c r="P10072" s="1" t="str">
        <f>IF(Table1[[#This Row],[quantity]]&gt;=6,"Bulk Order","-")</f>
        <v>-</v>
      </c>
    </row>
    <row r="10073" spans="1:16" ht="14.25" customHeight="1" x14ac:dyDescent="0.3">
      <c r="A10073" s="6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5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/>
      <c r="N10073" s="1" t="s">
        <v>28</v>
      </c>
      <c r="O10073" s="7">
        <f t="shared" si="316"/>
        <v>2218.8352</v>
      </c>
      <c r="P10073" s="1" t="str">
        <f>IF(Table1[[#This Row],[quantity]]&gt;=6,"Bulk Order","-")</f>
        <v>-</v>
      </c>
    </row>
    <row r="10074" spans="1:16" ht="14.25" customHeight="1" x14ac:dyDescent="0.3">
      <c r="A10074" s="6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5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/>
      <c r="N10074" s="1" t="s">
        <v>28</v>
      </c>
      <c r="O10074" s="7">
        <f t="shared" si="316"/>
        <v>2244.1327999999999</v>
      </c>
      <c r="P10074" s="1" t="str">
        <f>IF(Table1[[#This Row],[quantity]]&gt;=6,"Bulk Order","-")</f>
        <v>-</v>
      </c>
    </row>
    <row r="10075" spans="1:16" ht="14.25" customHeight="1" x14ac:dyDescent="0.3">
      <c r="A10075" s="6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5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/>
      <c r="N10075" s="1" t="s">
        <v>17</v>
      </c>
      <c r="O10075" s="7">
        <f t="shared" si="316"/>
        <v>3991.7354000000005</v>
      </c>
      <c r="P10075" s="1" t="str">
        <f>IF(Table1[[#This Row],[quantity]]&gt;=6,"Bulk Order","-")</f>
        <v>Bulk Order</v>
      </c>
    </row>
    <row r="10076" spans="1:16" ht="14.25" customHeight="1" x14ac:dyDescent="0.3">
      <c r="A10076" s="6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5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/>
      <c r="N10076" s="1" t="s">
        <v>48</v>
      </c>
      <c r="O10076" s="7">
        <f t="shared" si="316"/>
        <v>824.80679999999995</v>
      </c>
      <c r="P10076" s="1" t="str">
        <f>IF(Table1[[#This Row],[quantity]]&gt;=6,"Bulk Order","-")</f>
        <v>-</v>
      </c>
    </row>
    <row r="10077" spans="1:16" ht="14.25" customHeight="1" x14ac:dyDescent="0.3">
      <c r="A10077" s="6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5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/>
      <c r="N10077" s="1" t="s">
        <v>23</v>
      </c>
      <c r="O10077" s="7">
        <f t="shared" si="316"/>
        <v>3680.6279999999997</v>
      </c>
      <c r="P10077" s="1" t="str">
        <f>IF(Table1[[#This Row],[quantity]]&gt;=6,"Bulk Order","-")</f>
        <v>-</v>
      </c>
    </row>
    <row r="10078" spans="1:16" ht="14.25" customHeight="1" x14ac:dyDescent="0.3">
      <c r="A10078" s="6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5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/>
      <c r="N10078" s="1" t="s">
        <v>48</v>
      </c>
      <c r="O10078" s="7">
        <f t="shared" si="316"/>
        <v>514.70939999999996</v>
      </c>
      <c r="P10078" s="1" t="str">
        <f>IF(Table1[[#This Row],[quantity]]&gt;=6,"Bulk Order","-")</f>
        <v>-</v>
      </c>
    </row>
    <row r="10079" spans="1:16" ht="14.25" customHeight="1" x14ac:dyDescent="0.3">
      <c r="A10079" s="6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5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/>
      <c r="N10079" s="1" t="s">
        <v>34</v>
      </c>
      <c r="O10079" s="7">
        <f t="shared" si="316"/>
        <v>2957.9180000000001</v>
      </c>
      <c r="P10079" s="1" t="str">
        <f>IF(Table1[[#This Row],[quantity]]&gt;=6,"Bulk Order","-")</f>
        <v>Bulk Order</v>
      </c>
    </row>
    <row r="10080" spans="1:16" ht="14.25" customHeight="1" x14ac:dyDescent="0.3">
      <c r="A10080" s="6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5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/>
      <c r="N10080" s="1" t="s">
        <v>34</v>
      </c>
      <c r="O10080" s="7">
        <f t="shared" si="316"/>
        <v>3112.9504999999999</v>
      </c>
      <c r="P10080" s="1" t="str">
        <f>IF(Table1[[#This Row],[quantity]]&gt;=6,"Bulk Order","-")</f>
        <v>-</v>
      </c>
    </row>
    <row r="10081" spans="1:16" ht="14.25" customHeight="1" x14ac:dyDescent="0.3">
      <c r="A10081" s="6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5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/>
      <c r="N10081" s="1" t="s">
        <v>34</v>
      </c>
      <c r="O10081" s="7">
        <f t="shared" si="316"/>
        <v>2757.5902999999998</v>
      </c>
      <c r="P10081" s="1" t="str">
        <f>IF(Table1[[#This Row],[quantity]]&gt;=6,"Bulk Order","-")</f>
        <v>-</v>
      </c>
    </row>
    <row r="10082" spans="1:16" ht="14.25" customHeight="1" x14ac:dyDescent="0.3">
      <c r="A10082" s="6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5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/>
      <c r="N10082" s="1" t="s">
        <v>23</v>
      </c>
      <c r="O10082" s="7">
        <f t="shared" si="316"/>
        <v>1718.4227000000001</v>
      </c>
      <c r="P10082" s="1" t="str">
        <f>IF(Table1[[#This Row],[quantity]]&gt;=6,"Bulk Order","-")</f>
        <v>Bulk Order</v>
      </c>
    </row>
    <row r="10083" spans="1:16" ht="14.25" customHeight="1" x14ac:dyDescent="0.3">
      <c r="A10083" s="6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5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/>
      <c r="N10083" s="1" t="s">
        <v>23</v>
      </c>
      <c r="O10083" s="7">
        <f t="shared" si="316"/>
        <v>725.15880000000004</v>
      </c>
      <c r="P10083" s="1" t="str">
        <f>IF(Table1[[#This Row],[quantity]]&gt;=6,"Bulk Order","-")</f>
        <v>Bulk Order</v>
      </c>
    </row>
    <row r="10084" spans="1:16" ht="14.25" customHeight="1" x14ac:dyDescent="0.3">
      <c r="A10084" s="6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5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/>
      <c r="N10084" s="1" t="s">
        <v>28</v>
      </c>
      <c r="O10084" s="7">
        <f t="shared" si="316"/>
        <v>1392.9056999999998</v>
      </c>
      <c r="P10084" s="1" t="str">
        <f>IF(Table1[[#This Row],[quantity]]&gt;=6,"Bulk Order","-")</f>
        <v>-</v>
      </c>
    </row>
    <row r="10085" spans="1:16" ht="14.25" customHeight="1" x14ac:dyDescent="0.3">
      <c r="A10085" s="6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5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/>
      <c r="N10085" s="1" t="s">
        <v>39</v>
      </c>
      <c r="O10085" s="7">
        <f t="shared" si="316"/>
        <v>1075.1924999999999</v>
      </c>
      <c r="P10085" s="1" t="str">
        <f>IF(Table1[[#This Row],[quantity]]&gt;=6,"Bulk Order","-")</f>
        <v>-</v>
      </c>
    </row>
    <row r="10086" spans="1:16" ht="14.25" customHeight="1" x14ac:dyDescent="0.3">
      <c r="A10086" s="6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5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/>
      <c r="N10086" s="1" t="s">
        <v>39</v>
      </c>
      <c r="O10086" s="7">
        <f t="shared" si="316"/>
        <v>2067.4751999999999</v>
      </c>
      <c r="P10086" s="1" t="str">
        <f>IF(Table1[[#This Row],[quantity]]&gt;=6,"Bulk Order","-")</f>
        <v>-</v>
      </c>
    </row>
    <row r="10087" spans="1:16" ht="14.25" customHeight="1" x14ac:dyDescent="0.3">
      <c r="A10087" s="6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5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/>
      <c r="N10087" s="1" t="s">
        <v>39</v>
      </c>
      <c r="O10087" s="7">
        <f t="shared" si="316"/>
        <v>1564.1672000000001</v>
      </c>
      <c r="P10087" s="1" t="str">
        <f>IF(Table1[[#This Row],[quantity]]&gt;=6,"Bulk Order","-")</f>
        <v>-</v>
      </c>
    </row>
    <row r="10088" spans="1:16" ht="14.25" customHeight="1" x14ac:dyDescent="0.3">
      <c r="A10088" s="6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5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/>
      <c r="N10088" s="1" t="s">
        <v>48</v>
      </c>
      <c r="O10088" s="7">
        <f t="shared" si="316"/>
        <v>2340.5016000000001</v>
      </c>
      <c r="P10088" s="1" t="str">
        <f>IF(Table1[[#This Row],[quantity]]&gt;=6,"Bulk Order","-")</f>
        <v>Bulk Order</v>
      </c>
    </row>
    <row r="10089" spans="1:16" ht="14.25" customHeight="1" x14ac:dyDescent="0.3">
      <c r="A10089" s="6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5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/>
      <c r="N10089" s="1" t="s">
        <v>39</v>
      </c>
      <c r="O10089" s="7">
        <f t="shared" si="316"/>
        <v>3944.2230000000004</v>
      </c>
      <c r="P10089" s="1" t="str">
        <f>IF(Table1[[#This Row],[quantity]]&gt;=6,"Bulk Order","-")</f>
        <v>Bulk Order</v>
      </c>
    </row>
    <row r="10090" spans="1:16" ht="14.25" customHeight="1" x14ac:dyDescent="0.3">
      <c r="A10090" s="6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5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/>
      <c r="N10090" s="1" t="s">
        <v>48</v>
      </c>
      <c r="O10090" s="7">
        <f t="shared" si="316"/>
        <v>4239.9165000000003</v>
      </c>
      <c r="P10090" s="1" t="str">
        <f>IF(Table1[[#This Row],[quantity]]&gt;=6,"Bulk Order","-")</f>
        <v>-</v>
      </c>
    </row>
    <row r="10091" spans="1:16" ht="14.25" customHeight="1" x14ac:dyDescent="0.3">
      <c r="A10091" s="6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5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/>
      <c r="N10091" s="1" t="s">
        <v>17</v>
      </c>
      <c r="O10091" s="7">
        <f t="shared" si="316"/>
        <v>1751.3209999999999</v>
      </c>
      <c r="P10091" s="1" t="str">
        <f>IF(Table1[[#This Row],[quantity]]&gt;=6,"Bulk Order","-")</f>
        <v>Bulk Order</v>
      </c>
    </row>
    <row r="10092" spans="1:16" ht="14.25" customHeight="1" x14ac:dyDescent="0.3">
      <c r="A10092" s="6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5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/>
      <c r="N10092" s="1" t="s">
        <v>23</v>
      </c>
      <c r="O10092" s="7">
        <f t="shared" si="316"/>
        <v>470.35120000000001</v>
      </c>
      <c r="P10092" s="1" t="str">
        <f>IF(Table1[[#This Row],[quantity]]&gt;=6,"Bulk Order","-")</f>
        <v>Bulk Order</v>
      </c>
    </row>
    <row r="10093" spans="1:16" ht="14.25" customHeight="1" x14ac:dyDescent="0.3">
      <c r="A10093" s="6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5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/>
      <c r="N10093" s="1" t="s">
        <v>17</v>
      </c>
      <c r="O10093" s="7">
        <f t="shared" si="316"/>
        <v>2163.0347999999999</v>
      </c>
      <c r="P10093" s="1" t="str">
        <f>IF(Table1[[#This Row],[quantity]]&gt;=6,"Bulk Order","-")</f>
        <v>Bulk Order</v>
      </c>
    </row>
    <row r="10094" spans="1:16" ht="14.25" customHeight="1" x14ac:dyDescent="0.3">
      <c r="A10094" s="6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5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/>
      <c r="N10094" s="1" t="s">
        <v>39</v>
      </c>
      <c r="O10094" s="7">
        <f t="shared" si="316"/>
        <v>1828.5525000000002</v>
      </c>
      <c r="P10094" s="1" t="str">
        <f>IF(Table1[[#This Row],[quantity]]&gt;=6,"Bulk Order","-")</f>
        <v>-</v>
      </c>
    </row>
    <row r="10095" spans="1:16" ht="14.25" customHeight="1" x14ac:dyDescent="0.3">
      <c r="A10095" s="6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5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/>
      <c r="N10095" s="1" t="s">
        <v>23</v>
      </c>
      <c r="O10095" s="7">
        <f t="shared" si="316"/>
        <v>1416.5709000000002</v>
      </c>
      <c r="P10095" s="1" t="str">
        <f>IF(Table1[[#This Row],[quantity]]&gt;=6,"Bulk Order","-")</f>
        <v>-</v>
      </c>
    </row>
    <row r="10096" spans="1:16" ht="14.25" customHeight="1" x14ac:dyDescent="0.3">
      <c r="A10096" s="6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5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/>
      <c r="N10096" s="1" t="s">
        <v>17</v>
      </c>
      <c r="O10096" s="7">
        <f t="shared" si="316"/>
        <v>1902.2157</v>
      </c>
      <c r="P10096" s="1" t="str">
        <f>IF(Table1[[#This Row],[quantity]]&gt;=6,"Bulk Order","-")</f>
        <v>-</v>
      </c>
    </row>
    <row r="10097" spans="1:16" ht="14.25" customHeight="1" x14ac:dyDescent="0.3">
      <c r="A10097" s="6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5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/>
      <c r="N10097" s="1" t="s">
        <v>23</v>
      </c>
      <c r="O10097" s="7">
        <f t="shared" si="316"/>
        <v>1989.8045000000002</v>
      </c>
      <c r="P10097" s="1" t="str">
        <f>IF(Table1[[#This Row],[quantity]]&gt;=6,"Bulk Order","-")</f>
        <v>-</v>
      </c>
    </row>
    <row r="10098" spans="1:16" ht="14.25" customHeight="1" x14ac:dyDescent="0.3">
      <c r="A10098" s="6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5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/>
      <c r="N10098" s="1" t="s">
        <v>23</v>
      </c>
      <c r="O10098" s="7">
        <f t="shared" si="316"/>
        <v>3613.8068999999996</v>
      </c>
      <c r="P10098" s="1" t="str">
        <f>IF(Table1[[#This Row],[quantity]]&gt;=6,"Bulk Order","-")</f>
        <v>-</v>
      </c>
    </row>
    <row r="10099" spans="1:16" ht="14.25" customHeight="1" x14ac:dyDescent="0.3">
      <c r="A10099" s="6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5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/>
      <c r="N10099" s="1" t="s">
        <v>34</v>
      </c>
      <c r="O10099" s="7">
        <f t="shared" si="316"/>
        <v>4431.9336000000003</v>
      </c>
      <c r="P10099" s="1" t="str">
        <f>IF(Table1[[#This Row],[quantity]]&gt;=6,"Bulk Order","-")</f>
        <v>-</v>
      </c>
    </row>
    <row r="10100" spans="1:16" ht="14.25" customHeight="1" x14ac:dyDescent="0.3">
      <c r="A10100" s="6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5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/>
      <c r="N10100" s="1" t="s">
        <v>23</v>
      </c>
      <c r="O10100" s="7">
        <f t="shared" si="316"/>
        <v>3106.5077999999999</v>
      </c>
      <c r="P10100" s="1" t="str">
        <f>IF(Table1[[#This Row],[quantity]]&gt;=6,"Bulk Order","-")</f>
        <v>-</v>
      </c>
    </row>
    <row r="10101" spans="1:16" ht="14.25" customHeight="1" x14ac:dyDescent="0.3">
      <c r="A10101" s="6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5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/>
      <c r="N10101" s="1" t="s">
        <v>17</v>
      </c>
      <c r="O10101" s="7">
        <f t="shared" si="316"/>
        <v>3253.096</v>
      </c>
      <c r="P10101" s="1" t="str">
        <f>IF(Table1[[#This Row],[quantity]]&gt;=6,"Bulk Order","-")</f>
        <v>Bulk Order</v>
      </c>
    </row>
    <row r="10102" spans="1:16" ht="14.25" customHeight="1" x14ac:dyDescent="0.3">
      <c r="A10102" s="6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5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/>
      <c r="N10102" s="1" t="s">
        <v>34</v>
      </c>
      <c r="O10102" s="7">
        <f t="shared" si="316"/>
        <v>2362.3636999999999</v>
      </c>
      <c r="P10102" s="1" t="str">
        <f>IF(Table1[[#This Row],[quantity]]&gt;=6,"Bulk Order","-")</f>
        <v>-</v>
      </c>
    </row>
    <row r="10103" spans="1:16" ht="14.25" customHeight="1" x14ac:dyDescent="0.3">
      <c r="A10103" s="6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5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/>
      <c r="N10103" s="1" t="s">
        <v>17</v>
      </c>
      <c r="O10103" s="7">
        <f t="shared" si="316"/>
        <v>308.97899999999998</v>
      </c>
      <c r="P10103" s="1" t="str">
        <f>IF(Table1[[#This Row],[quantity]]&gt;=6,"Bulk Order","-")</f>
        <v>Bulk Order</v>
      </c>
    </row>
    <row r="10104" spans="1:16" ht="14.25" customHeight="1" x14ac:dyDescent="0.3">
      <c r="A10104" s="6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5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/>
      <c r="N10104" s="1" t="s">
        <v>39</v>
      </c>
      <c r="O10104" s="7">
        <f t="shared" si="316"/>
        <v>2939.8485000000001</v>
      </c>
      <c r="P10104" s="1" t="str">
        <f>IF(Table1[[#This Row],[quantity]]&gt;=6,"Bulk Order","-")</f>
        <v>Bulk Order</v>
      </c>
    </row>
    <row r="10105" spans="1:16" ht="14.25" customHeight="1" x14ac:dyDescent="0.3">
      <c r="A10105" s="6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5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/>
      <c r="N10105" s="1" t="s">
        <v>39</v>
      </c>
      <c r="O10105" s="7">
        <f t="shared" si="316"/>
        <v>258.83699999999999</v>
      </c>
      <c r="P10105" s="1" t="str">
        <f>IF(Table1[[#This Row],[quantity]]&gt;=6,"Bulk Order","-")</f>
        <v>Bulk Order</v>
      </c>
    </row>
    <row r="10106" spans="1:16" ht="14.25" customHeight="1" x14ac:dyDescent="0.3">
      <c r="A10106" s="6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5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/>
      <c r="N10106" s="1" t="s">
        <v>34</v>
      </c>
      <c r="O10106" s="7">
        <f t="shared" si="316"/>
        <v>3005.08</v>
      </c>
      <c r="P10106" s="1" t="str">
        <f>IF(Table1[[#This Row],[quantity]]&gt;=6,"Bulk Order","-")</f>
        <v>-</v>
      </c>
    </row>
    <row r="10107" spans="1:16" ht="14.25" customHeight="1" x14ac:dyDescent="0.3">
      <c r="A10107" s="6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5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/>
      <c r="N10107" s="1" t="s">
        <v>23</v>
      </c>
      <c r="O10107" s="7">
        <f t="shared" si="316"/>
        <v>483.5376</v>
      </c>
      <c r="P10107" s="1" t="str">
        <f>IF(Table1[[#This Row],[quantity]]&gt;=6,"Bulk Order","-")</f>
        <v>-</v>
      </c>
    </row>
    <row r="10108" spans="1:16" ht="14.25" customHeight="1" x14ac:dyDescent="0.3">
      <c r="A10108" s="6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5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/>
      <c r="N10108" s="1" t="s">
        <v>17</v>
      </c>
      <c r="O10108" s="7">
        <f t="shared" si="316"/>
        <v>1789.9584</v>
      </c>
      <c r="P10108" s="1" t="str">
        <f>IF(Table1[[#This Row],[quantity]]&gt;=6,"Bulk Order","-")</f>
        <v>-</v>
      </c>
    </row>
    <row r="10109" spans="1:16" ht="14.25" customHeight="1" x14ac:dyDescent="0.3">
      <c r="A10109" s="6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5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/>
      <c r="N10109" s="1" t="s">
        <v>34</v>
      </c>
      <c r="O10109" s="7">
        <f t="shared" si="316"/>
        <v>711.77500000000009</v>
      </c>
      <c r="P10109" s="1" t="str">
        <f>IF(Table1[[#This Row],[quantity]]&gt;=6,"Bulk Order","-")</f>
        <v>Bulk Order</v>
      </c>
    </row>
    <row r="10110" spans="1:16" ht="14.25" customHeight="1" x14ac:dyDescent="0.3">
      <c r="A10110" s="6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5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/>
      <c r="N10110" s="1" t="s">
        <v>34</v>
      </c>
      <c r="O10110" s="7">
        <f t="shared" si="316"/>
        <v>1386.5056</v>
      </c>
      <c r="P10110" s="1" t="str">
        <f>IF(Table1[[#This Row],[quantity]]&gt;=6,"Bulk Order","-")</f>
        <v>Bulk Order</v>
      </c>
    </row>
    <row r="10111" spans="1:16" ht="14.25" customHeight="1" x14ac:dyDescent="0.3">
      <c r="A10111" s="6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5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/>
      <c r="N10111" s="1" t="s">
        <v>28</v>
      </c>
      <c r="O10111" s="7">
        <f t="shared" si="316"/>
        <v>1905.8039999999999</v>
      </c>
      <c r="P10111" s="1" t="str">
        <f>IF(Table1[[#This Row],[quantity]]&gt;=6,"Bulk Order","-")</f>
        <v>Bulk Order</v>
      </c>
    </row>
    <row r="10112" spans="1:16" ht="14.25" customHeight="1" x14ac:dyDescent="0.3">
      <c r="A10112" s="6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5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/>
      <c r="N10112" s="1" t="s">
        <v>28</v>
      </c>
      <c r="O10112" s="7">
        <f t="shared" si="316"/>
        <v>325.44470000000001</v>
      </c>
      <c r="P10112" s="1" t="str">
        <f>IF(Table1[[#This Row],[quantity]]&gt;=6,"Bulk Order","-")</f>
        <v>Bulk Order</v>
      </c>
    </row>
    <row r="10113" spans="1:16" ht="14.25" customHeight="1" x14ac:dyDescent="0.3">
      <c r="A10113" s="6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5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/>
      <c r="N10113" s="1" t="s">
        <v>23</v>
      </c>
      <c r="O10113" s="7">
        <f t="shared" si="316"/>
        <v>4002.6623999999997</v>
      </c>
      <c r="P10113" s="1" t="str">
        <f>IF(Table1[[#This Row],[quantity]]&gt;=6,"Bulk Order","-")</f>
        <v>Bulk Order</v>
      </c>
    </row>
    <row r="10114" spans="1:16" ht="14.25" customHeight="1" x14ac:dyDescent="0.3">
      <c r="A10114" s="6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5"/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/>
      <c r="N10114" s="1" t="s">
        <v>34</v>
      </c>
      <c r="O10114" s="7">
        <f t="shared" si="316"/>
        <v>3599.8284000000003</v>
      </c>
      <c r="P10114" s="1" t="str">
        <f>IF(Table1[[#This Row],[quantity]]&gt;=6,"Bulk Order","-")</f>
        <v>-</v>
      </c>
    </row>
    <row r="10115" spans="1:16" ht="14.25" customHeight="1" x14ac:dyDescent="0.3">
      <c r="A10115" s="6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ref="F10115:F10178" si="317">D10115*E10115</f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/>
      <c r="N10115" s="1" t="s">
        <v>48</v>
      </c>
      <c r="O10115" s="7">
        <f t="shared" ref="O10115:O10178" si="318">D10115-F10115</f>
        <v>3523.3231000000001</v>
      </c>
      <c r="P10115" s="1" t="str">
        <f>IF(Table1[[#This Row],[quantity]]&gt;=6,"Bulk Order","-")</f>
        <v>-</v>
      </c>
    </row>
    <row r="10116" spans="1:16" ht="14.25" customHeight="1" x14ac:dyDescent="0.3">
      <c r="A10116" s="6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7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/>
      <c r="N10116" s="1" t="s">
        <v>39</v>
      </c>
      <c r="O10116" s="7">
        <f t="shared" si="318"/>
        <v>3785.4103000000005</v>
      </c>
      <c r="P10116" s="1" t="str">
        <f>IF(Table1[[#This Row],[quantity]]&gt;=6,"Bulk Order","-")</f>
        <v>-</v>
      </c>
    </row>
    <row r="10117" spans="1:16" ht="14.25" customHeight="1" x14ac:dyDescent="0.3">
      <c r="A10117" s="6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7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/>
      <c r="N10117" s="1" t="s">
        <v>39</v>
      </c>
      <c r="O10117" s="7">
        <f t="shared" si="318"/>
        <v>2910.0686999999998</v>
      </c>
      <c r="P10117" s="1" t="str">
        <f>IF(Table1[[#This Row],[quantity]]&gt;=6,"Bulk Order","-")</f>
        <v>-</v>
      </c>
    </row>
    <row r="10118" spans="1:16" ht="14.25" customHeight="1" x14ac:dyDescent="0.3">
      <c r="A10118" s="6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7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/>
      <c r="N10118" s="1" t="s">
        <v>23</v>
      </c>
      <c r="O10118" s="7">
        <f t="shared" si="318"/>
        <v>4505.9232000000002</v>
      </c>
      <c r="P10118" s="1" t="str">
        <f>IF(Table1[[#This Row],[quantity]]&gt;=6,"Bulk Order","-")</f>
        <v>-</v>
      </c>
    </row>
    <row r="10119" spans="1:16" ht="14.25" customHeight="1" x14ac:dyDescent="0.3">
      <c r="A10119" s="6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7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/>
      <c r="N10119" s="1" t="s">
        <v>23</v>
      </c>
      <c r="O10119" s="7">
        <f t="shared" si="318"/>
        <v>1462.16</v>
      </c>
      <c r="P10119" s="1" t="str">
        <f>IF(Table1[[#This Row],[quantity]]&gt;=6,"Bulk Order","-")</f>
        <v>-</v>
      </c>
    </row>
    <row r="10120" spans="1:16" ht="14.25" customHeight="1" x14ac:dyDescent="0.3">
      <c r="A10120" s="6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7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/>
      <c r="N10120" s="1" t="s">
        <v>23</v>
      </c>
      <c r="O10120" s="7">
        <f t="shared" si="318"/>
        <v>1920.7175</v>
      </c>
      <c r="P10120" s="1" t="str">
        <f>IF(Table1[[#This Row],[quantity]]&gt;=6,"Bulk Order","-")</f>
        <v>Bulk Order</v>
      </c>
    </row>
    <row r="10121" spans="1:16" ht="14.25" customHeight="1" x14ac:dyDescent="0.3">
      <c r="A10121" s="6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7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/>
      <c r="N10121" s="1" t="s">
        <v>39</v>
      </c>
      <c r="O10121" s="7">
        <f t="shared" si="318"/>
        <v>4227.2888000000003</v>
      </c>
      <c r="P10121" s="1" t="str">
        <f>IF(Table1[[#This Row],[quantity]]&gt;=6,"Bulk Order","-")</f>
        <v>-</v>
      </c>
    </row>
    <row r="10122" spans="1:16" ht="14.25" customHeight="1" x14ac:dyDescent="0.3">
      <c r="A10122" s="6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7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/>
      <c r="N10122" s="1" t="s">
        <v>23</v>
      </c>
      <c r="O10122" s="7">
        <f t="shared" si="318"/>
        <v>1177.8910000000001</v>
      </c>
      <c r="P10122" s="1" t="str">
        <f>IF(Table1[[#This Row],[quantity]]&gt;=6,"Bulk Order","-")</f>
        <v>Bulk Order</v>
      </c>
    </row>
    <row r="10123" spans="1:16" ht="14.25" customHeight="1" x14ac:dyDescent="0.3">
      <c r="A10123" s="6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7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/>
      <c r="N10123" s="1" t="s">
        <v>23</v>
      </c>
      <c r="O10123" s="7">
        <f t="shared" si="318"/>
        <v>207.23999999999998</v>
      </c>
      <c r="P10123" s="1" t="str">
        <f>IF(Table1[[#This Row],[quantity]]&gt;=6,"Bulk Order","-")</f>
        <v>Bulk Order</v>
      </c>
    </row>
    <row r="10124" spans="1:16" ht="14.25" customHeight="1" x14ac:dyDescent="0.3">
      <c r="A10124" s="6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7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/>
      <c r="N10124" s="1" t="s">
        <v>39</v>
      </c>
      <c r="O10124" s="7">
        <f t="shared" si="318"/>
        <v>3396.8609999999999</v>
      </c>
      <c r="P10124" s="1" t="str">
        <f>IF(Table1[[#This Row],[quantity]]&gt;=6,"Bulk Order","-")</f>
        <v>-</v>
      </c>
    </row>
    <row r="10125" spans="1:16" ht="14.25" customHeight="1" x14ac:dyDescent="0.3">
      <c r="A10125" s="6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7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/>
      <c r="N10125" s="1" t="s">
        <v>28</v>
      </c>
      <c r="O10125" s="7">
        <f t="shared" si="318"/>
        <v>781.54420000000005</v>
      </c>
      <c r="P10125" s="1" t="str">
        <f>IF(Table1[[#This Row],[quantity]]&gt;=6,"Bulk Order","-")</f>
        <v>Bulk Order</v>
      </c>
    </row>
    <row r="10126" spans="1:16" ht="14.25" customHeight="1" x14ac:dyDescent="0.3">
      <c r="A10126" s="6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7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/>
      <c r="N10126" s="1" t="s">
        <v>28</v>
      </c>
      <c r="O10126" s="7">
        <f t="shared" si="318"/>
        <v>1672.3944000000001</v>
      </c>
      <c r="P10126" s="1" t="str">
        <f>IF(Table1[[#This Row],[quantity]]&gt;=6,"Bulk Order","-")</f>
        <v>-</v>
      </c>
    </row>
    <row r="10127" spans="1:16" ht="14.25" customHeight="1" x14ac:dyDescent="0.3">
      <c r="A10127" s="6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7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/>
      <c r="N10127" s="1" t="s">
        <v>34</v>
      </c>
      <c r="O10127" s="7">
        <f t="shared" si="318"/>
        <v>754.11440000000005</v>
      </c>
      <c r="P10127" s="1" t="str">
        <f>IF(Table1[[#This Row],[quantity]]&gt;=6,"Bulk Order","-")</f>
        <v>Bulk Order</v>
      </c>
    </row>
    <row r="10128" spans="1:16" ht="14.25" customHeight="1" x14ac:dyDescent="0.3">
      <c r="A10128" s="6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7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/>
      <c r="N10128" s="1" t="s">
        <v>48</v>
      </c>
      <c r="O10128" s="7">
        <f t="shared" si="318"/>
        <v>2657.76</v>
      </c>
      <c r="P10128" s="1" t="str">
        <f>IF(Table1[[#This Row],[quantity]]&gt;=6,"Bulk Order","-")</f>
        <v>Bulk Order</v>
      </c>
    </row>
    <row r="10129" spans="1:16" ht="14.25" customHeight="1" x14ac:dyDescent="0.3">
      <c r="A10129" s="6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7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/>
      <c r="N10129" s="1" t="s">
        <v>23</v>
      </c>
      <c r="O10129" s="7">
        <f t="shared" si="318"/>
        <v>3117.1660000000002</v>
      </c>
      <c r="P10129" s="1" t="str">
        <f>IF(Table1[[#This Row],[quantity]]&gt;=6,"Bulk Order","-")</f>
        <v>-</v>
      </c>
    </row>
    <row r="10130" spans="1:16" ht="14.25" customHeight="1" x14ac:dyDescent="0.3">
      <c r="A10130" s="6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7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/>
      <c r="N10130" s="1" t="s">
        <v>34</v>
      </c>
      <c r="O10130" s="7">
        <f t="shared" si="318"/>
        <v>340.0412</v>
      </c>
      <c r="P10130" s="1" t="str">
        <f>IF(Table1[[#This Row],[quantity]]&gt;=6,"Bulk Order","-")</f>
        <v>-</v>
      </c>
    </row>
    <row r="10131" spans="1:16" ht="14.25" customHeight="1" x14ac:dyDescent="0.3">
      <c r="A10131" s="6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7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/>
      <c r="N10131" s="1" t="s">
        <v>48</v>
      </c>
      <c r="O10131" s="7">
        <f t="shared" si="318"/>
        <v>1044.5568000000001</v>
      </c>
      <c r="P10131" s="1" t="str">
        <f>IF(Table1[[#This Row],[quantity]]&gt;=6,"Bulk Order","-")</f>
        <v>Bulk Order</v>
      </c>
    </row>
    <row r="10132" spans="1:16" ht="14.25" customHeight="1" x14ac:dyDescent="0.3">
      <c r="A10132" s="6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7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/>
      <c r="N10132" s="1" t="s">
        <v>17</v>
      </c>
      <c r="O10132" s="7">
        <f t="shared" si="318"/>
        <v>761.34899999999993</v>
      </c>
      <c r="P10132" s="1" t="str">
        <f>IF(Table1[[#This Row],[quantity]]&gt;=6,"Bulk Order","-")</f>
        <v>-</v>
      </c>
    </row>
    <row r="10133" spans="1:16" ht="14.25" customHeight="1" x14ac:dyDescent="0.3">
      <c r="A10133" s="6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7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/>
      <c r="N10133" s="1" t="s">
        <v>48</v>
      </c>
      <c r="O10133" s="7">
        <f t="shared" si="318"/>
        <v>3194.7779999999998</v>
      </c>
      <c r="P10133" s="1" t="str">
        <f>IF(Table1[[#This Row],[quantity]]&gt;=6,"Bulk Order","-")</f>
        <v>Bulk Order</v>
      </c>
    </row>
    <row r="10134" spans="1:16" ht="14.25" customHeight="1" x14ac:dyDescent="0.3">
      <c r="A10134" s="6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7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/>
      <c r="N10134" s="1" t="s">
        <v>48</v>
      </c>
      <c r="O10134" s="7">
        <f t="shared" si="318"/>
        <v>1672.3951999999999</v>
      </c>
      <c r="P10134" s="1" t="str">
        <f>IF(Table1[[#This Row],[quantity]]&gt;=6,"Bulk Order","-")</f>
        <v>Bulk Order</v>
      </c>
    </row>
    <row r="10135" spans="1:16" ht="14.25" customHeight="1" x14ac:dyDescent="0.3">
      <c r="A10135" s="6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7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/>
      <c r="N10135" s="1" t="s">
        <v>23</v>
      </c>
      <c r="O10135" s="7">
        <f t="shared" si="318"/>
        <v>1821.8303999999998</v>
      </c>
      <c r="P10135" s="1" t="str">
        <f>IF(Table1[[#This Row],[quantity]]&gt;=6,"Bulk Order","-")</f>
        <v>-</v>
      </c>
    </row>
    <row r="10136" spans="1:16" ht="14.25" customHeight="1" x14ac:dyDescent="0.3">
      <c r="A10136" s="6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7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/>
      <c r="N10136" s="1" t="s">
        <v>39</v>
      </c>
      <c r="O10136" s="7">
        <f t="shared" si="318"/>
        <v>765.32720000000006</v>
      </c>
      <c r="P10136" s="1" t="str">
        <f>IF(Table1[[#This Row],[quantity]]&gt;=6,"Bulk Order","-")</f>
        <v>-</v>
      </c>
    </row>
    <row r="10137" spans="1:16" ht="14.25" customHeight="1" x14ac:dyDescent="0.3">
      <c r="A10137" s="6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7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/>
      <c r="N10137" s="1" t="s">
        <v>48</v>
      </c>
      <c r="O10137" s="7">
        <f t="shared" si="318"/>
        <v>1918.9799999999998</v>
      </c>
      <c r="P10137" s="1" t="str">
        <f>IF(Table1[[#This Row],[quantity]]&gt;=6,"Bulk Order","-")</f>
        <v>Bulk Order</v>
      </c>
    </row>
    <row r="10138" spans="1:16" ht="14.25" customHeight="1" x14ac:dyDescent="0.3">
      <c r="A10138" s="6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7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/>
      <c r="N10138" s="1" t="s">
        <v>23</v>
      </c>
      <c r="O10138" s="7">
        <f t="shared" si="318"/>
        <v>1395.5216</v>
      </c>
      <c r="P10138" s="1" t="str">
        <f>IF(Table1[[#This Row],[quantity]]&gt;=6,"Bulk Order","-")</f>
        <v>-</v>
      </c>
    </row>
    <row r="10139" spans="1:16" ht="14.25" customHeight="1" x14ac:dyDescent="0.3">
      <c r="A10139" s="6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7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/>
      <c r="N10139" s="1" t="s">
        <v>48</v>
      </c>
      <c r="O10139" s="7">
        <f t="shared" si="318"/>
        <v>2166.3879999999999</v>
      </c>
      <c r="P10139" s="1" t="str">
        <f>IF(Table1[[#This Row],[quantity]]&gt;=6,"Bulk Order","-")</f>
        <v>-</v>
      </c>
    </row>
    <row r="10140" spans="1:16" ht="14.25" customHeight="1" x14ac:dyDescent="0.3">
      <c r="A10140" s="6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7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/>
      <c r="N10140" s="1" t="s">
        <v>48</v>
      </c>
      <c r="O10140" s="7">
        <f t="shared" si="318"/>
        <v>919.93129999999996</v>
      </c>
      <c r="P10140" s="1" t="str">
        <f>IF(Table1[[#This Row],[quantity]]&gt;=6,"Bulk Order","-")</f>
        <v>-</v>
      </c>
    </row>
    <row r="10141" spans="1:16" ht="14.25" customHeight="1" x14ac:dyDescent="0.3">
      <c r="A10141" s="6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7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/>
      <c r="N10141" s="1" t="s">
        <v>39</v>
      </c>
      <c r="O10141" s="7">
        <f t="shared" si="318"/>
        <v>2458.9382000000001</v>
      </c>
      <c r="P10141" s="1" t="str">
        <f>IF(Table1[[#This Row],[quantity]]&gt;=6,"Bulk Order","-")</f>
        <v>Bulk Order</v>
      </c>
    </row>
    <row r="10142" spans="1:16" ht="14.25" customHeight="1" x14ac:dyDescent="0.3">
      <c r="A10142" s="6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7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/>
      <c r="N10142" s="1" t="s">
        <v>39</v>
      </c>
      <c r="O10142" s="7">
        <f t="shared" si="318"/>
        <v>1775.3645000000001</v>
      </c>
      <c r="P10142" s="1" t="str">
        <f>IF(Table1[[#This Row],[quantity]]&gt;=6,"Bulk Order","-")</f>
        <v>-</v>
      </c>
    </row>
    <row r="10143" spans="1:16" ht="14.25" customHeight="1" x14ac:dyDescent="0.3">
      <c r="A10143" s="6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7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/>
      <c r="N10143" s="1" t="s">
        <v>34</v>
      </c>
      <c r="O10143" s="7">
        <f t="shared" si="318"/>
        <v>1096.0724</v>
      </c>
      <c r="P10143" s="1" t="str">
        <f>IF(Table1[[#This Row],[quantity]]&gt;=6,"Bulk Order","-")</f>
        <v>Bulk Order</v>
      </c>
    </row>
    <row r="10144" spans="1:16" ht="14.25" customHeight="1" x14ac:dyDescent="0.3">
      <c r="A10144" s="6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7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/>
      <c r="N10144" s="1" t="s">
        <v>23</v>
      </c>
      <c r="O10144" s="7">
        <f t="shared" si="318"/>
        <v>1038.1995000000002</v>
      </c>
      <c r="P10144" s="1" t="str">
        <f>IF(Table1[[#This Row],[quantity]]&gt;=6,"Bulk Order","-")</f>
        <v>Bulk Order</v>
      </c>
    </row>
    <row r="10145" spans="1:16" ht="14.25" customHeight="1" x14ac:dyDescent="0.3">
      <c r="A10145" s="6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7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/>
      <c r="N10145" s="1" t="s">
        <v>28</v>
      </c>
      <c r="O10145" s="7">
        <f t="shared" si="318"/>
        <v>2687.4062000000004</v>
      </c>
      <c r="P10145" s="1" t="str">
        <f>IF(Table1[[#This Row],[quantity]]&gt;=6,"Bulk Order","-")</f>
        <v>Bulk Order</v>
      </c>
    </row>
    <row r="10146" spans="1:16" ht="14.25" customHeight="1" x14ac:dyDescent="0.3">
      <c r="A10146" s="6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7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/>
      <c r="N10146" s="1" t="s">
        <v>39</v>
      </c>
      <c r="O10146" s="7">
        <f t="shared" si="318"/>
        <v>2655.9404999999997</v>
      </c>
      <c r="P10146" s="1" t="str">
        <f>IF(Table1[[#This Row],[quantity]]&gt;=6,"Bulk Order","-")</f>
        <v>-</v>
      </c>
    </row>
    <row r="10147" spans="1:16" ht="14.25" customHeight="1" x14ac:dyDescent="0.3">
      <c r="A10147" s="6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7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/>
      <c r="N10147" s="1" t="s">
        <v>28</v>
      </c>
      <c r="O10147" s="7">
        <f t="shared" si="318"/>
        <v>2735.0015999999996</v>
      </c>
      <c r="P10147" s="1" t="str">
        <f>IF(Table1[[#This Row],[quantity]]&gt;=6,"Bulk Order","-")</f>
        <v>-</v>
      </c>
    </row>
    <row r="10148" spans="1:16" ht="14.25" customHeight="1" x14ac:dyDescent="0.3">
      <c r="A10148" s="6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7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/>
      <c r="N10148" s="1" t="s">
        <v>23</v>
      </c>
      <c r="O10148" s="7">
        <f t="shared" si="318"/>
        <v>706.1395</v>
      </c>
      <c r="P10148" s="1" t="str">
        <f>IF(Table1[[#This Row],[quantity]]&gt;=6,"Bulk Order","-")</f>
        <v>-</v>
      </c>
    </row>
    <row r="10149" spans="1:16" ht="14.25" customHeight="1" x14ac:dyDescent="0.3">
      <c r="A10149" s="6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7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/>
      <c r="N10149" s="1" t="s">
        <v>39</v>
      </c>
      <c r="O10149" s="7">
        <f t="shared" si="318"/>
        <v>269.89689999999996</v>
      </c>
      <c r="P10149" s="1" t="str">
        <f>IF(Table1[[#This Row],[quantity]]&gt;=6,"Bulk Order","-")</f>
        <v>-</v>
      </c>
    </row>
    <row r="10150" spans="1:16" ht="14.25" customHeight="1" x14ac:dyDescent="0.3">
      <c r="A10150" s="6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7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/>
      <c r="N10150" s="1" t="s">
        <v>23</v>
      </c>
      <c r="O10150" s="7">
        <f t="shared" si="318"/>
        <v>694.34400000000005</v>
      </c>
      <c r="P10150" s="1" t="str">
        <f>IF(Table1[[#This Row],[quantity]]&gt;=6,"Bulk Order","-")</f>
        <v>-</v>
      </c>
    </row>
    <row r="10151" spans="1:16" ht="14.25" customHeight="1" x14ac:dyDescent="0.3">
      <c r="A10151" s="6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7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/>
      <c r="N10151" s="1" t="s">
        <v>34</v>
      </c>
      <c r="O10151" s="7">
        <f t="shared" si="318"/>
        <v>1408.1355000000001</v>
      </c>
      <c r="P10151" s="1" t="str">
        <f>IF(Table1[[#This Row],[quantity]]&gt;=6,"Bulk Order","-")</f>
        <v>-</v>
      </c>
    </row>
    <row r="10152" spans="1:16" ht="14.25" customHeight="1" x14ac:dyDescent="0.3">
      <c r="A10152" s="6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7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/>
      <c r="N10152" s="1" t="s">
        <v>48</v>
      </c>
      <c r="O10152" s="7">
        <f t="shared" si="318"/>
        <v>941.09759999999994</v>
      </c>
      <c r="P10152" s="1" t="str">
        <f>IF(Table1[[#This Row],[quantity]]&gt;=6,"Bulk Order","-")</f>
        <v>Bulk Order</v>
      </c>
    </row>
    <row r="10153" spans="1:16" ht="14.25" customHeight="1" x14ac:dyDescent="0.3">
      <c r="A10153" s="6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7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/>
      <c r="N10153" s="1" t="s">
        <v>17</v>
      </c>
      <c r="O10153" s="7">
        <f t="shared" si="318"/>
        <v>325.88800000000003</v>
      </c>
      <c r="P10153" s="1" t="str">
        <f>IF(Table1[[#This Row],[quantity]]&gt;=6,"Bulk Order","-")</f>
        <v>Bulk Order</v>
      </c>
    </row>
    <row r="10154" spans="1:16" ht="14.25" customHeight="1" x14ac:dyDescent="0.3">
      <c r="A10154" s="6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7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/>
      <c r="N10154" s="1" t="s">
        <v>23</v>
      </c>
      <c r="O10154" s="7">
        <f t="shared" si="318"/>
        <v>2190.8735999999999</v>
      </c>
      <c r="P10154" s="1" t="str">
        <f>IF(Table1[[#This Row],[quantity]]&gt;=6,"Bulk Order","-")</f>
        <v>-</v>
      </c>
    </row>
    <row r="10155" spans="1:16" ht="14.25" customHeight="1" x14ac:dyDescent="0.3">
      <c r="A10155" s="6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7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/>
      <c r="N10155" s="1" t="s">
        <v>23</v>
      </c>
      <c r="O10155" s="7">
        <f t="shared" si="318"/>
        <v>2221.0304999999998</v>
      </c>
      <c r="P10155" s="1" t="str">
        <f>IF(Table1[[#This Row],[quantity]]&gt;=6,"Bulk Order","-")</f>
        <v>Bulk Order</v>
      </c>
    </row>
    <row r="10156" spans="1:16" ht="14.25" customHeight="1" x14ac:dyDescent="0.3">
      <c r="A10156" s="6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7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/>
      <c r="N10156" s="1" t="s">
        <v>39</v>
      </c>
      <c r="O10156" s="7">
        <f t="shared" si="318"/>
        <v>3253.1219999999998</v>
      </c>
      <c r="P10156" s="1" t="str">
        <f>IF(Table1[[#This Row],[quantity]]&gt;=6,"Bulk Order","-")</f>
        <v>Bulk Order</v>
      </c>
    </row>
    <row r="10157" spans="1:16" ht="14.25" customHeight="1" x14ac:dyDescent="0.3">
      <c r="A10157" s="6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7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/>
      <c r="N10157" s="1" t="s">
        <v>34</v>
      </c>
      <c r="O10157" s="7">
        <f t="shared" si="318"/>
        <v>1478.7072000000001</v>
      </c>
      <c r="P10157" s="1" t="str">
        <f>IF(Table1[[#This Row],[quantity]]&gt;=6,"Bulk Order","-")</f>
        <v>Bulk Order</v>
      </c>
    </row>
    <row r="10158" spans="1:16" ht="14.25" customHeight="1" x14ac:dyDescent="0.3">
      <c r="A10158" s="6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7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/>
      <c r="N10158" s="1" t="s">
        <v>17</v>
      </c>
      <c r="O10158" s="7">
        <f t="shared" si="318"/>
        <v>2247.0264000000002</v>
      </c>
      <c r="P10158" s="1" t="str">
        <f>IF(Table1[[#This Row],[quantity]]&gt;=6,"Bulk Order","-")</f>
        <v>Bulk Order</v>
      </c>
    </row>
    <row r="10159" spans="1:16" ht="14.25" customHeight="1" x14ac:dyDescent="0.3">
      <c r="A10159" s="6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7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/>
      <c r="N10159" s="1" t="s">
        <v>23</v>
      </c>
      <c r="O10159" s="7">
        <f t="shared" si="318"/>
        <v>3079.4661000000001</v>
      </c>
      <c r="P10159" s="1" t="str">
        <f>IF(Table1[[#This Row],[quantity]]&gt;=6,"Bulk Order","-")</f>
        <v>-</v>
      </c>
    </row>
    <row r="10160" spans="1:16" ht="14.25" customHeight="1" x14ac:dyDescent="0.3">
      <c r="A10160" s="6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7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/>
      <c r="N10160" s="1" t="s">
        <v>23</v>
      </c>
      <c r="O10160" s="7">
        <f t="shared" si="318"/>
        <v>1736.8564999999999</v>
      </c>
      <c r="P10160" s="1" t="str">
        <f>IF(Table1[[#This Row],[quantity]]&gt;=6,"Bulk Order","-")</f>
        <v>-</v>
      </c>
    </row>
    <row r="10161" spans="1:16" ht="14.25" customHeight="1" x14ac:dyDescent="0.3">
      <c r="A10161" s="6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7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/>
      <c r="N10161" s="1" t="s">
        <v>17</v>
      </c>
      <c r="O10161" s="7">
        <f t="shared" si="318"/>
        <v>3037.9195</v>
      </c>
      <c r="P10161" s="1" t="str">
        <f>IF(Table1[[#This Row],[quantity]]&gt;=6,"Bulk Order","-")</f>
        <v>Bulk Order</v>
      </c>
    </row>
    <row r="10162" spans="1:16" ht="14.25" customHeight="1" x14ac:dyDescent="0.3">
      <c r="A10162" s="6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7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/>
      <c r="N10162" s="1" t="s">
        <v>48</v>
      </c>
      <c r="O10162" s="7">
        <f t="shared" si="318"/>
        <v>4307.7246000000005</v>
      </c>
      <c r="P10162" s="1" t="str">
        <f>IF(Table1[[#This Row],[quantity]]&gt;=6,"Bulk Order","-")</f>
        <v>-</v>
      </c>
    </row>
    <row r="10163" spans="1:16" ht="14.25" customHeight="1" x14ac:dyDescent="0.3">
      <c r="A10163" s="6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7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/>
      <c r="N10163" s="1" t="s">
        <v>48</v>
      </c>
      <c r="O10163" s="7">
        <f t="shared" si="318"/>
        <v>4017.0675999999999</v>
      </c>
      <c r="P10163" s="1" t="str">
        <f>IF(Table1[[#This Row],[quantity]]&gt;=6,"Bulk Order","-")</f>
        <v>-</v>
      </c>
    </row>
    <row r="10164" spans="1:16" ht="14.25" customHeight="1" x14ac:dyDescent="0.3">
      <c r="A10164" s="6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7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/>
      <c r="N10164" s="1" t="s">
        <v>23</v>
      </c>
      <c r="O10164" s="7">
        <f t="shared" si="318"/>
        <v>2206.489</v>
      </c>
      <c r="P10164" s="1" t="str">
        <f>IF(Table1[[#This Row],[quantity]]&gt;=6,"Bulk Order","-")</f>
        <v>-</v>
      </c>
    </row>
    <row r="10165" spans="1:16" ht="14.25" customHeight="1" x14ac:dyDescent="0.3">
      <c r="A10165" s="6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7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/>
      <c r="N10165" s="1" t="s">
        <v>48</v>
      </c>
      <c r="O10165" s="7">
        <f t="shared" si="318"/>
        <v>1822.5767999999998</v>
      </c>
      <c r="P10165" s="1" t="str">
        <f>IF(Table1[[#This Row],[quantity]]&gt;=6,"Bulk Order","-")</f>
        <v>-</v>
      </c>
    </row>
    <row r="10166" spans="1:16" ht="14.25" customHeight="1" x14ac:dyDescent="0.3">
      <c r="A10166" s="6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7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/>
      <c r="N10166" s="1" t="s">
        <v>39</v>
      </c>
      <c r="O10166" s="7">
        <f t="shared" si="318"/>
        <v>2455.1331999999998</v>
      </c>
      <c r="P10166" s="1" t="str">
        <f>IF(Table1[[#This Row],[quantity]]&gt;=6,"Bulk Order","-")</f>
        <v>-</v>
      </c>
    </row>
    <row r="10167" spans="1:16" ht="14.25" customHeight="1" x14ac:dyDescent="0.3">
      <c r="A10167" s="6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7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/>
      <c r="N10167" s="1" t="s">
        <v>48</v>
      </c>
      <c r="O10167" s="7">
        <f t="shared" si="318"/>
        <v>1666.6443999999999</v>
      </c>
      <c r="P10167" s="1" t="str">
        <f>IF(Table1[[#This Row],[quantity]]&gt;=6,"Bulk Order","-")</f>
        <v>-</v>
      </c>
    </row>
    <row r="10168" spans="1:16" ht="14.25" customHeight="1" x14ac:dyDescent="0.3">
      <c r="A10168" s="6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7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/>
      <c r="N10168" s="1" t="s">
        <v>34</v>
      </c>
      <c r="O10168" s="7">
        <f t="shared" si="318"/>
        <v>3052.3652000000002</v>
      </c>
      <c r="P10168" s="1" t="str">
        <f>IF(Table1[[#This Row],[quantity]]&gt;=6,"Bulk Order","-")</f>
        <v>-</v>
      </c>
    </row>
    <row r="10169" spans="1:16" ht="14.25" customHeight="1" x14ac:dyDescent="0.3">
      <c r="A10169" s="6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7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/>
      <c r="N10169" s="1" t="s">
        <v>48</v>
      </c>
      <c r="O10169" s="7">
        <f t="shared" si="318"/>
        <v>1501.3962999999999</v>
      </c>
      <c r="P10169" s="1" t="str">
        <f>IF(Table1[[#This Row],[quantity]]&gt;=6,"Bulk Order","-")</f>
        <v>Bulk Order</v>
      </c>
    </row>
    <row r="10170" spans="1:16" ht="14.25" customHeight="1" x14ac:dyDescent="0.3">
      <c r="A10170" s="6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7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/>
      <c r="N10170" s="1" t="s">
        <v>39</v>
      </c>
      <c r="O10170" s="7">
        <f t="shared" si="318"/>
        <v>2379.7312000000002</v>
      </c>
      <c r="P10170" s="1" t="str">
        <f>IF(Table1[[#This Row],[quantity]]&gt;=6,"Bulk Order","-")</f>
        <v>-</v>
      </c>
    </row>
    <row r="10171" spans="1:16" ht="14.25" customHeight="1" x14ac:dyDescent="0.3">
      <c r="A10171" s="6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7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/>
      <c r="N10171" s="1" t="s">
        <v>23</v>
      </c>
      <c r="O10171" s="7">
        <f t="shared" si="318"/>
        <v>1307.7540000000001</v>
      </c>
      <c r="P10171" s="1" t="str">
        <f>IF(Table1[[#This Row],[quantity]]&gt;=6,"Bulk Order","-")</f>
        <v>Bulk Order</v>
      </c>
    </row>
    <row r="10172" spans="1:16" ht="14.25" customHeight="1" x14ac:dyDescent="0.3">
      <c r="A10172" s="6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7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/>
      <c r="N10172" s="1" t="s">
        <v>39</v>
      </c>
      <c r="O10172" s="7">
        <f t="shared" si="318"/>
        <v>127.715</v>
      </c>
      <c r="P10172" s="1" t="str">
        <f>IF(Table1[[#This Row],[quantity]]&gt;=6,"Bulk Order","-")</f>
        <v>Bulk Order</v>
      </c>
    </row>
    <row r="10173" spans="1:16" ht="14.25" customHeight="1" x14ac:dyDescent="0.3">
      <c r="A10173" s="6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7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/>
      <c r="N10173" s="1" t="s">
        <v>28</v>
      </c>
      <c r="O10173" s="7">
        <f t="shared" si="318"/>
        <v>2208.1172999999999</v>
      </c>
      <c r="P10173" s="1" t="str">
        <f>IF(Table1[[#This Row],[quantity]]&gt;=6,"Bulk Order","-")</f>
        <v>-</v>
      </c>
    </row>
    <row r="10174" spans="1:16" ht="14.25" customHeight="1" x14ac:dyDescent="0.3">
      <c r="A10174" s="6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7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/>
      <c r="N10174" s="1" t="s">
        <v>17</v>
      </c>
      <c r="O10174" s="7">
        <f t="shared" si="318"/>
        <v>2291.1174000000001</v>
      </c>
      <c r="P10174" s="1" t="str">
        <f>IF(Table1[[#This Row],[quantity]]&gt;=6,"Bulk Order","-")</f>
        <v>Bulk Order</v>
      </c>
    </row>
    <row r="10175" spans="1:16" ht="14.25" customHeight="1" x14ac:dyDescent="0.3">
      <c r="A10175" s="6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7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/>
      <c r="N10175" s="1" t="s">
        <v>23</v>
      </c>
      <c r="O10175" s="7">
        <f t="shared" si="318"/>
        <v>345.95440000000002</v>
      </c>
      <c r="P10175" s="1" t="str">
        <f>IF(Table1[[#This Row],[quantity]]&gt;=6,"Bulk Order","-")</f>
        <v>Bulk Order</v>
      </c>
    </row>
    <row r="10176" spans="1:16" ht="14.25" customHeight="1" x14ac:dyDescent="0.3">
      <c r="A10176" s="6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7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/>
      <c r="N10176" s="1" t="s">
        <v>48</v>
      </c>
      <c r="O10176" s="7">
        <f t="shared" si="318"/>
        <v>1568.259</v>
      </c>
      <c r="P10176" s="1" t="str">
        <f>IF(Table1[[#This Row],[quantity]]&gt;=6,"Bulk Order","-")</f>
        <v>Bulk Order</v>
      </c>
    </row>
    <row r="10177" spans="1:16" ht="14.25" customHeight="1" x14ac:dyDescent="0.3">
      <c r="A10177" s="6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7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/>
      <c r="N10177" s="1" t="s">
        <v>17</v>
      </c>
      <c r="O10177" s="7">
        <f t="shared" si="318"/>
        <v>759.31179999999995</v>
      </c>
      <c r="P10177" s="1" t="str">
        <f>IF(Table1[[#This Row],[quantity]]&gt;=6,"Bulk Order","-")</f>
        <v>Bulk Order</v>
      </c>
    </row>
    <row r="10178" spans="1:16" ht="14.25" customHeight="1" x14ac:dyDescent="0.3">
      <c r="A10178" s="6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7"/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/>
      <c r="N10178" s="1" t="s">
        <v>39</v>
      </c>
      <c r="O10178" s="7">
        <f t="shared" si="318"/>
        <v>3058.3391999999999</v>
      </c>
      <c r="P10178" s="1" t="str">
        <f>IF(Table1[[#This Row],[quantity]]&gt;=6,"Bulk Order","-")</f>
        <v>-</v>
      </c>
    </row>
    <row r="10179" spans="1:16" ht="14.25" customHeight="1" x14ac:dyDescent="0.3">
      <c r="A10179" s="6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ref="F10179:F10242" si="319">D10179*E10179</f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/>
      <c r="N10179" s="1" t="s">
        <v>34</v>
      </c>
      <c r="O10179" s="7">
        <f t="shared" ref="O10179:O10242" si="320">D10179-F10179</f>
        <v>1573.6967999999997</v>
      </c>
      <c r="P10179" s="1" t="str">
        <f>IF(Table1[[#This Row],[quantity]]&gt;=6,"Bulk Order","-")</f>
        <v>Bulk Order</v>
      </c>
    </row>
    <row r="10180" spans="1:16" ht="14.25" customHeight="1" x14ac:dyDescent="0.3">
      <c r="A10180" s="6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9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/>
      <c r="N10180" s="1" t="s">
        <v>48</v>
      </c>
      <c r="O10180" s="7">
        <f t="shared" si="320"/>
        <v>816.50369999999998</v>
      </c>
      <c r="P10180" s="1" t="str">
        <f>IF(Table1[[#This Row],[quantity]]&gt;=6,"Bulk Order","-")</f>
        <v>Bulk Order</v>
      </c>
    </row>
    <row r="10181" spans="1:16" ht="14.25" customHeight="1" x14ac:dyDescent="0.3">
      <c r="A10181" s="6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9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/>
      <c r="N10181" s="1" t="s">
        <v>17</v>
      </c>
      <c r="O10181" s="7">
        <f t="shared" si="320"/>
        <v>1377.0250000000001</v>
      </c>
      <c r="P10181" s="1" t="str">
        <f>IF(Table1[[#This Row],[quantity]]&gt;=6,"Bulk Order","-")</f>
        <v>-</v>
      </c>
    </row>
    <row r="10182" spans="1:16" ht="14.25" customHeight="1" x14ac:dyDescent="0.3">
      <c r="A10182" s="6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9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/>
      <c r="N10182" s="1" t="s">
        <v>23</v>
      </c>
      <c r="O10182" s="7">
        <f t="shared" si="320"/>
        <v>682.14850000000001</v>
      </c>
      <c r="P10182" s="1" t="str">
        <f>IF(Table1[[#This Row],[quantity]]&gt;=6,"Bulk Order","-")</f>
        <v>-</v>
      </c>
    </row>
    <row r="10183" spans="1:16" ht="14.25" customHeight="1" x14ac:dyDescent="0.3">
      <c r="A10183" s="6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9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/>
      <c r="N10183" s="1" t="s">
        <v>28</v>
      </c>
      <c r="O10183" s="7">
        <f t="shared" si="320"/>
        <v>2442.1257999999998</v>
      </c>
      <c r="P10183" s="1" t="str">
        <f>IF(Table1[[#This Row],[quantity]]&gt;=6,"Bulk Order","-")</f>
        <v>-</v>
      </c>
    </row>
    <row r="10184" spans="1:16" ht="14.25" customHeight="1" x14ac:dyDescent="0.3">
      <c r="A10184" s="6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9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/>
      <c r="N10184" s="1" t="s">
        <v>39</v>
      </c>
      <c r="O10184" s="7">
        <f t="shared" si="320"/>
        <v>1082.3400000000001</v>
      </c>
      <c r="P10184" s="1" t="str">
        <f>IF(Table1[[#This Row],[quantity]]&gt;=6,"Bulk Order","-")</f>
        <v>Bulk Order</v>
      </c>
    </row>
    <row r="10185" spans="1:16" ht="14.25" customHeight="1" x14ac:dyDescent="0.3">
      <c r="A10185" s="6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9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/>
      <c r="N10185" s="1" t="s">
        <v>23</v>
      </c>
      <c r="O10185" s="7">
        <f t="shared" si="320"/>
        <v>3054.6386000000002</v>
      </c>
      <c r="P10185" s="1" t="str">
        <f>IF(Table1[[#This Row],[quantity]]&gt;=6,"Bulk Order","-")</f>
        <v>Bulk Order</v>
      </c>
    </row>
    <row r="10186" spans="1:16" ht="14.25" customHeight="1" x14ac:dyDescent="0.3">
      <c r="A10186" s="6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9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/>
      <c r="N10186" s="1" t="s">
        <v>23</v>
      </c>
      <c r="O10186" s="7">
        <f t="shared" si="320"/>
        <v>99.946000000000012</v>
      </c>
      <c r="P10186" s="1" t="str">
        <f>IF(Table1[[#This Row],[quantity]]&gt;=6,"Bulk Order","-")</f>
        <v>Bulk Order</v>
      </c>
    </row>
    <row r="10187" spans="1:16" ht="14.25" customHeight="1" x14ac:dyDescent="0.3">
      <c r="A10187" s="6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9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/>
      <c r="N10187" s="1" t="s">
        <v>34</v>
      </c>
      <c r="O10187" s="7">
        <f t="shared" si="320"/>
        <v>1827.54</v>
      </c>
      <c r="P10187" s="1" t="str">
        <f>IF(Table1[[#This Row],[quantity]]&gt;=6,"Bulk Order","-")</f>
        <v>-</v>
      </c>
    </row>
    <row r="10188" spans="1:16" ht="14.25" customHeight="1" x14ac:dyDescent="0.3">
      <c r="A10188" s="6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9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/>
      <c r="N10188" s="1" t="s">
        <v>23</v>
      </c>
      <c r="O10188" s="7">
        <f t="shared" si="320"/>
        <v>2498.9520000000002</v>
      </c>
      <c r="P10188" s="1" t="str">
        <f>IF(Table1[[#This Row],[quantity]]&gt;=6,"Bulk Order","-")</f>
        <v>-</v>
      </c>
    </row>
    <row r="10189" spans="1:16" ht="14.25" customHeight="1" x14ac:dyDescent="0.3">
      <c r="A10189" s="6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9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/>
      <c r="N10189" s="1" t="s">
        <v>17</v>
      </c>
      <c r="O10189" s="7">
        <f t="shared" si="320"/>
        <v>115.929</v>
      </c>
      <c r="P10189" s="1" t="str">
        <f>IF(Table1[[#This Row],[quantity]]&gt;=6,"Bulk Order","-")</f>
        <v>-</v>
      </c>
    </row>
    <row r="10190" spans="1:16" ht="14.25" customHeight="1" x14ac:dyDescent="0.3">
      <c r="A10190" s="6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9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/>
      <c r="N10190" s="1" t="s">
        <v>34</v>
      </c>
      <c r="O10190" s="7">
        <f t="shared" si="320"/>
        <v>740.8832000000001</v>
      </c>
      <c r="P10190" s="1" t="str">
        <f>IF(Table1[[#This Row],[quantity]]&gt;=6,"Bulk Order","-")</f>
        <v>Bulk Order</v>
      </c>
    </row>
    <row r="10191" spans="1:16" ht="14.25" customHeight="1" x14ac:dyDescent="0.3">
      <c r="A10191" s="6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9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/>
      <c r="N10191" s="1" t="s">
        <v>23</v>
      </c>
      <c r="O10191" s="7">
        <f t="shared" si="320"/>
        <v>1431.6623999999999</v>
      </c>
      <c r="P10191" s="1" t="str">
        <f>IF(Table1[[#This Row],[quantity]]&gt;=6,"Bulk Order","-")</f>
        <v>Bulk Order</v>
      </c>
    </row>
    <row r="10192" spans="1:16" ht="14.25" customHeight="1" x14ac:dyDescent="0.3">
      <c r="A10192" s="6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9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/>
      <c r="N10192" s="1" t="s">
        <v>39</v>
      </c>
      <c r="O10192" s="7">
        <f t="shared" si="320"/>
        <v>120.08320000000001</v>
      </c>
      <c r="P10192" s="1" t="str">
        <f>IF(Table1[[#This Row],[quantity]]&gt;=6,"Bulk Order","-")</f>
        <v>-</v>
      </c>
    </row>
    <row r="10193" spans="1:16" ht="14.25" customHeight="1" x14ac:dyDescent="0.3">
      <c r="A10193" s="6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9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/>
      <c r="N10193" s="1" t="s">
        <v>34</v>
      </c>
      <c r="O10193" s="7">
        <f t="shared" si="320"/>
        <v>2445.3264000000004</v>
      </c>
      <c r="P10193" s="1" t="str">
        <f>IF(Table1[[#This Row],[quantity]]&gt;=6,"Bulk Order","-")</f>
        <v>Bulk Order</v>
      </c>
    </row>
    <row r="10194" spans="1:16" ht="14.25" customHeight="1" x14ac:dyDescent="0.3">
      <c r="A10194" s="6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9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/>
      <c r="N10194" s="1" t="s">
        <v>34</v>
      </c>
      <c r="O10194" s="7">
        <f t="shared" si="320"/>
        <v>2170.0568000000003</v>
      </c>
      <c r="P10194" s="1" t="str">
        <f>IF(Table1[[#This Row],[quantity]]&gt;=6,"Bulk Order","-")</f>
        <v>-</v>
      </c>
    </row>
    <row r="10195" spans="1:16" ht="14.25" customHeight="1" x14ac:dyDescent="0.3">
      <c r="A10195" s="6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9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/>
      <c r="N10195" s="1" t="s">
        <v>28</v>
      </c>
      <c r="O10195" s="7">
        <f t="shared" si="320"/>
        <v>631.72719999999993</v>
      </c>
      <c r="P10195" s="1" t="str">
        <f>IF(Table1[[#This Row],[quantity]]&gt;=6,"Bulk Order","-")</f>
        <v>Bulk Order</v>
      </c>
    </row>
    <row r="10196" spans="1:16" ht="14.25" customHeight="1" x14ac:dyDescent="0.3">
      <c r="A10196" s="6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9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/>
      <c r="N10196" s="1" t="s">
        <v>17</v>
      </c>
      <c r="O10196" s="7">
        <f t="shared" si="320"/>
        <v>1961.7797</v>
      </c>
      <c r="P10196" s="1" t="str">
        <f>IF(Table1[[#This Row],[quantity]]&gt;=6,"Bulk Order","-")</f>
        <v>-</v>
      </c>
    </row>
    <row r="10197" spans="1:16" ht="14.25" customHeight="1" x14ac:dyDescent="0.3">
      <c r="A10197" s="6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9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/>
      <c r="N10197" s="1" t="s">
        <v>17</v>
      </c>
      <c r="O10197" s="7">
        <f t="shared" si="320"/>
        <v>2997.4319999999998</v>
      </c>
      <c r="P10197" s="1" t="str">
        <f>IF(Table1[[#This Row],[quantity]]&gt;=6,"Bulk Order","-")</f>
        <v>Bulk Order</v>
      </c>
    </row>
    <row r="10198" spans="1:16" ht="14.25" customHeight="1" x14ac:dyDescent="0.3">
      <c r="A10198" s="6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9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/>
      <c r="N10198" s="1" t="s">
        <v>17</v>
      </c>
      <c r="O10198" s="7">
        <f t="shared" si="320"/>
        <v>2800.9169999999995</v>
      </c>
      <c r="P10198" s="1" t="str">
        <f>IF(Table1[[#This Row],[quantity]]&gt;=6,"Bulk Order","-")</f>
        <v>-</v>
      </c>
    </row>
    <row r="10199" spans="1:16" ht="14.25" customHeight="1" x14ac:dyDescent="0.3">
      <c r="A10199" s="6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9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/>
      <c r="N10199" s="1" t="s">
        <v>17</v>
      </c>
      <c r="O10199" s="7">
        <f t="shared" si="320"/>
        <v>220.8408</v>
      </c>
      <c r="P10199" s="1" t="str">
        <f>IF(Table1[[#This Row],[quantity]]&gt;=6,"Bulk Order","-")</f>
        <v>-</v>
      </c>
    </row>
    <row r="10200" spans="1:16" ht="14.25" customHeight="1" x14ac:dyDescent="0.3">
      <c r="A10200" s="6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9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/>
      <c r="N10200" s="1" t="s">
        <v>17</v>
      </c>
      <c r="O10200" s="7">
        <f t="shared" si="320"/>
        <v>377.8424</v>
      </c>
      <c r="P10200" s="1" t="str">
        <f>IF(Table1[[#This Row],[quantity]]&gt;=6,"Bulk Order","-")</f>
        <v>-</v>
      </c>
    </row>
    <row r="10201" spans="1:16" ht="14.25" customHeight="1" x14ac:dyDescent="0.3">
      <c r="A10201" s="6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9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/>
      <c r="N10201" s="1" t="s">
        <v>39</v>
      </c>
      <c r="O10201" s="7">
        <f t="shared" si="320"/>
        <v>2497.3541999999998</v>
      </c>
      <c r="P10201" s="1" t="str">
        <f>IF(Table1[[#This Row],[quantity]]&gt;=6,"Bulk Order","-")</f>
        <v>-</v>
      </c>
    </row>
    <row r="10202" spans="1:16" ht="14.25" customHeight="1" x14ac:dyDescent="0.3">
      <c r="A10202" s="6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9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/>
      <c r="N10202" s="1" t="s">
        <v>39</v>
      </c>
      <c r="O10202" s="7">
        <f t="shared" si="320"/>
        <v>1288.4751000000001</v>
      </c>
      <c r="P10202" s="1" t="str">
        <f>IF(Table1[[#This Row],[quantity]]&gt;=6,"Bulk Order","-")</f>
        <v>-</v>
      </c>
    </row>
    <row r="10203" spans="1:16" ht="14.25" customHeight="1" x14ac:dyDescent="0.3">
      <c r="A10203" s="6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9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/>
      <c r="N10203" s="1" t="s">
        <v>28</v>
      </c>
      <c r="O10203" s="7">
        <f t="shared" si="320"/>
        <v>347.72500000000002</v>
      </c>
      <c r="P10203" s="1" t="str">
        <f>IF(Table1[[#This Row],[quantity]]&gt;=6,"Bulk Order","-")</f>
        <v>-</v>
      </c>
    </row>
    <row r="10204" spans="1:16" ht="14.25" customHeight="1" x14ac:dyDescent="0.3">
      <c r="A10204" s="6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9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/>
      <c r="N10204" s="1" t="s">
        <v>23</v>
      </c>
      <c r="O10204" s="7">
        <f t="shared" si="320"/>
        <v>700.60640000000001</v>
      </c>
      <c r="P10204" s="1" t="str">
        <f>IF(Table1[[#This Row],[quantity]]&gt;=6,"Bulk Order","-")</f>
        <v>-</v>
      </c>
    </row>
    <row r="10205" spans="1:16" ht="14.25" customHeight="1" x14ac:dyDescent="0.3">
      <c r="A10205" s="6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9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/>
      <c r="N10205" s="1" t="s">
        <v>34</v>
      </c>
      <c r="O10205" s="7">
        <f t="shared" si="320"/>
        <v>303.8252</v>
      </c>
      <c r="P10205" s="1" t="str">
        <f>IF(Table1[[#This Row],[quantity]]&gt;=6,"Bulk Order","-")</f>
        <v>Bulk Order</v>
      </c>
    </row>
    <row r="10206" spans="1:16" ht="14.25" customHeight="1" x14ac:dyDescent="0.3">
      <c r="A10206" s="6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9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/>
      <c r="N10206" s="1" t="s">
        <v>39</v>
      </c>
      <c r="O10206" s="7">
        <f t="shared" si="320"/>
        <v>1564.0106000000001</v>
      </c>
      <c r="P10206" s="1" t="str">
        <f>IF(Table1[[#This Row],[quantity]]&gt;=6,"Bulk Order","-")</f>
        <v>-</v>
      </c>
    </row>
    <row r="10207" spans="1:16" ht="14.25" customHeight="1" x14ac:dyDescent="0.3">
      <c r="A10207" s="6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9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/>
      <c r="N10207" s="1" t="s">
        <v>23</v>
      </c>
      <c r="O10207" s="7">
        <f t="shared" si="320"/>
        <v>1551.3825999999999</v>
      </c>
      <c r="P10207" s="1" t="str">
        <f>IF(Table1[[#This Row],[quantity]]&gt;=6,"Bulk Order","-")</f>
        <v>Bulk Order</v>
      </c>
    </row>
    <row r="10208" spans="1:16" ht="14.25" customHeight="1" x14ac:dyDescent="0.3">
      <c r="A10208" s="6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9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/>
      <c r="N10208" s="1" t="s">
        <v>28</v>
      </c>
      <c r="O10208" s="7">
        <f t="shared" si="320"/>
        <v>98.25</v>
      </c>
      <c r="P10208" s="1" t="str">
        <f>IF(Table1[[#This Row],[quantity]]&gt;=6,"Bulk Order","-")</f>
        <v>Bulk Order</v>
      </c>
    </row>
    <row r="10209" spans="1:16" ht="14.25" customHeight="1" x14ac:dyDescent="0.3">
      <c r="A10209" s="6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9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/>
      <c r="N10209" s="1" t="s">
        <v>23</v>
      </c>
      <c r="O10209" s="7">
        <f t="shared" si="320"/>
        <v>1823.6041999999998</v>
      </c>
      <c r="P10209" s="1" t="str">
        <f>IF(Table1[[#This Row],[quantity]]&gt;=6,"Bulk Order","-")</f>
        <v>-</v>
      </c>
    </row>
    <row r="10210" spans="1:16" ht="14.25" customHeight="1" x14ac:dyDescent="0.3">
      <c r="A10210" s="6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9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/>
      <c r="N10210" s="1" t="s">
        <v>39</v>
      </c>
      <c r="O10210" s="7">
        <f t="shared" si="320"/>
        <v>2064.6990000000001</v>
      </c>
      <c r="P10210" s="1" t="str">
        <f>IF(Table1[[#This Row],[quantity]]&gt;=6,"Bulk Order","-")</f>
        <v>-</v>
      </c>
    </row>
    <row r="10211" spans="1:16" ht="14.25" customHeight="1" x14ac:dyDescent="0.3">
      <c r="A10211" s="6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9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/>
      <c r="N10211" s="1" t="s">
        <v>28</v>
      </c>
      <c r="O10211" s="7">
        <f t="shared" si="320"/>
        <v>2669.1164999999996</v>
      </c>
      <c r="P10211" s="1" t="str">
        <f>IF(Table1[[#This Row],[quantity]]&gt;=6,"Bulk Order","-")</f>
        <v>Bulk Order</v>
      </c>
    </row>
    <row r="10212" spans="1:16" ht="14.25" customHeight="1" x14ac:dyDescent="0.3">
      <c r="A10212" s="6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9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/>
      <c r="N10212" s="1" t="s">
        <v>23</v>
      </c>
      <c r="O10212" s="7">
        <f t="shared" si="320"/>
        <v>2766.4892999999997</v>
      </c>
      <c r="P10212" s="1" t="str">
        <f>IF(Table1[[#This Row],[quantity]]&gt;=6,"Bulk Order","-")</f>
        <v>-</v>
      </c>
    </row>
    <row r="10213" spans="1:16" ht="14.25" customHeight="1" x14ac:dyDescent="0.3">
      <c r="A10213" s="6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9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/>
      <c r="N10213" s="1" t="s">
        <v>23</v>
      </c>
      <c r="O10213" s="7">
        <f t="shared" si="320"/>
        <v>4423.6709999999994</v>
      </c>
      <c r="P10213" s="1" t="str">
        <f>IF(Table1[[#This Row],[quantity]]&gt;=6,"Bulk Order","-")</f>
        <v>Bulk Order</v>
      </c>
    </row>
    <row r="10214" spans="1:16" ht="14.25" customHeight="1" x14ac:dyDescent="0.3">
      <c r="A10214" s="6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9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/>
      <c r="N10214" s="1" t="s">
        <v>23</v>
      </c>
      <c r="O10214" s="7">
        <f t="shared" si="320"/>
        <v>1475.0724999999998</v>
      </c>
      <c r="P10214" s="1" t="str">
        <f>IF(Table1[[#This Row],[quantity]]&gt;=6,"Bulk Order","-")</f>
        <v>-</v>
      </c>
    </row>
    <row r="10215" spans="1:16" ht="14.25" customHeight="1" x14ac:dyDescent="0.3">
      <c r="A10215" s="6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9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/>
      <c r="N10215" s="1" t="s">
        <v>17</v>
      </c>
      <c r="O10215" s="7">
        <f t="shared" si="320"/>
        <v>3477.9561999999996</v>
      </c>
      <c r="P10215" s="1" t="str">
        <f>IF(Table1[[#This Row],[quantity]]&gt;=6,"Bulk Order","-")</f>
        <v>Bulk Order</v>
      </c>
    </row>
    <row r="10216" spans="1:16" ht="14.25" customHeight="1" x14ac:dyDescent="0.3">
      <c r="A10216" s="6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9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/>
      <c r="N10216" s="1" t="s">
        <v>34</v>
      </c>
      <c r="O10216" s="7">
        <f t="shared" si="320"/>
        <v>512.13689999999997</v>
      </c>
      <c r="P10216" s="1" t="str">
        <f>IF(Table1[[#This Row],[quantity]]&gt;=6,"Bulk Order","-")</f>
        <v>-</v>
      </c>
    </row>
    <row r="10217" spans="1:16" ht="14.25" customHeight="1" x14ac:dyDescent="0.3">
      <c r="A10217" s="6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9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/>
      <c r="N10217" s="1" t="s">
        <v>48</v>
      </c>
      <c r="O10217" s="7">
        <f t="shared" si="320"/>
        <v>2486.4472000000001</v>
      </c>
      <c r="P10217" s="1" t="str">
        <f>IF(Table1[[#This Row],[quantity]]&gt;=6,"Bulk Order","-")</f>
        <v>-</v>
      </c>
    </row>
    <row r="10218" spans="1:16" ht="14.25" customHeight="1" x14ac:dyDescent="0.3">
      <c r="A10218" s="6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9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/>
      <c r="N10218" s="1" t="s">
        <v>39</v>
      </c>
      <c r="O10218" s="7">
        <f t="shared" si="320"/>
        <v>1918.9016000000001</v>
      </c>
      <c r="P10218" s="1" t="str">
        <f>IF(Table1[[#This Row],[quantity]]&gt;=6,"Bulk Order","-")</f>
        <v>-</v>
      </c>
    </row>
    <row r="10219" spans="1:16" ht="14.25" customHeight="1" x14ac:dyDescent="0.3">
      <c r="A10219" s="6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9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/>
      <c r="N10219" s="1" t="s">
        <v>34</v>
      </c>
      <c r="O10219" s="7">
        <f t="shared" si="320"/>
        <v>2695.1397999999999</v>
      </c>
      <c r="P10219" s="1" t="str">
        <f>IF(Table1[[#This Row],[quantity]]&gt;=6,"Bulk Order","-")</f>
        <v>-</v>
      </c>
    </row>
    <row r="10220" spans="1:16" ht="14.25" customHeight="1" x14ac:dyDescent="0.3">
      <c r="A10220" s="6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9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/>
      <c r="N10220" s="1" t="s">
        <v>48</v>
      </c>
      <c r="O10220" s="7">
        <f t="shared" si="320"/>
        <v>775.23389999999995</v>
      </c>
      <c r="P10220" s="1" t="str">
        <f>IF(Table1[[#This Row],[quantity]]&gt;=6,"Bulk Order","-")</f>
        <v>Bulk Order</v>
      </c>
    </row>
    <row r="10221" spans="1:16" ht="14.25" customHeight="1" x14ac:dyDescent="0.3">
      <c r="A10221" s="6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9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/>
      <c r="N10221" s="1" t="s">
        <v>28</v>
      </c>
      <c r="O10221" s="7">
        <f t="shared" si="320"/>
        <v>370.38819999999998</v>
      </c>
      <c r="P10221" s="1" t="str">
        <f>IF(Table1[[#This Row],[quantity]]&gt;=6,"Bulk Order","-")</f>
        <v>-</v>
      </c>
    </row>
    <row r="10222" spans="1:16" ht="14.25" customHeight="1" x14ac:dyDescent="0.3">
      <c r="A10222" s="6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9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/>
      <c r="N10222" s="1" t="s">
        <v>34</v>
      </c>
      <c r="O10222" s="7">
        <f t="shared" si="320"/>
        <v>1496.01</v>
      </c>
      <c r="P10222" s="1" t="str">
        <f>IF(Table1[[#This Row],[quantity]]&gt;=6,"Bulk Order","-")</f>
        <v>Bulk Order</v>
      </c>
    </row>
    <row r="10223" spans="1:16" ht="14.25" customHeight="1" x14ac:dyDescent="0.3">
      <c r="A10223" s="6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9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/>
      <c r="N10223" s="1" t="s">
        <v>23</v>
      </c>
      <c r="O10223" s="7">
        <f t="shared" si="320"/>
        <v>2946.1049999999996</v>
      </c>
      <c r="P10223" s="1" t="str">
        <f>IF(Table1[[#This Row],[quantity]]&gt;=6,"Bulk Order","-")</f>
        <v>Bulk Order</v>
      </c>
    </row>
    <row r="10224" spans="1:16" ht="14.25" customHeight="1" x14ac:dyDescent="0.3">
      <c r="A10224" s="6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9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/>
      <c r="N10224" s="1" t="s">
        <v>39</v>
      </c>
      <c r="O10224" s="7">
        <f t="shared" si="320"/>
        <v>4116.2937000000002</v>
      </c>
      <c r="P10224" s="1" t="str">
        <f>IF(Table1[[#This Row],[quantity]]&gt;=6,"Bulk Order","-")</f>
        <v>-</v>
      </c>
    </row>
    <row r="10225" spans="1:16" ht="14.25" customHeight="1" x14ac:dyDescent="0.3">
      <c r="A10225" s="6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9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/>
      <c r="N10225" s="1" t="s">
        <v>39</v>
      </c>
      <c r="O10225" s="7">
        <f t="shared" si="320"/>
        <v>1183.4694</v>
      </c>
      <c r="P10225" s="1" t="str">
        <f>IF(Table1[[#This Row],[quantity]]&gt;=6,"Bulk Order","-")</f>
        <v>-</v>
      </c>
    </row>
    <row r="10226" spans="1:16" ht="14.25" customHeight="1" x14ac:dyDescent="0.3">
      <c r="A10226" s="6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9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/>
      <c r="N10226" s="1" t="s">
        <v>39</v>
      </c>
      <c r="O10226" s="7">
        <f t="shared" si="320"/>
        <v>3309.9623999999999</v>
      </c>
      <c r="P10226" s="1" t="str">
        <f>IF(Table1[[#This Row],[quantity]]&gt;=6,"Bulk Order","-")</f>
        <v>Bulk Order</v>
      </c>
    </row>
    <row r="10227" spans="1:16" ht="14.25" customHeight="1" x14ac:dyDescent="0.3">
      <c r="A10227" s="6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9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/>
      <c r="N10227" s="1" t="s">
        <v>17</v>
      </c>
      <c r="O10227" s="7">
        <f t="shared" si="320"/>
        <v>356.27359999999999</v>
      </c>
      <c r="P10227" s="1" t="str">
        <f>IF(Table1[[#This Row],[quantity]]&gt;=6,"Bulk Order","-")</f>
        <v>Bulk Order</v>
      </c>
    </row>
    <row r="10228" spans="1:16" ht="14.25" customHeight="1" x14ac:dyDescent="0.3">
      <c r="A10228" s="6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9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/>
      <c r="N10228" s="1" t="s">
        <v>39</v>
      </c>
      <c r="O10228" s="7">
        <f t="shared" si="320"/>
        <v>3822.7170000000006</v>
      </c>
      <c r="P10228" s="1" t="str">
        <f>IF(Table1[[#This Row],[quantity]]&gt;=6,"Bulk Order","-")</f>
        <v>-</v>
      </c>
    </row>
    <row r="10229" spans="1:16" ht="14.25" customHeight="1" x14ac:dyDescent="0.3">
      <c r="A10229" s="6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9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/>
      <c r="N10229" s="1" t="s">
        <v>39</v>
      </c>
      <c r="O10229" s="7">
        <f t="shared" si="320"/>
        <v>4095.0280000000002</v>
      </c>
      <c r="P10229" s="1" t="str">
        <f>IF(Table1[[#This Row],[quantity]]&gt;=6,"Bulk Order","-")</f>
        <v>Bulk Order</v>
      </c>
    </row>
    <row r="10230" spans="1:16" ht="14.25" customHeight="1" x14ac:dyDescent="0.3">
      <c r="A10230" s="6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9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/>
      <c r="N10230" s="1" t="s">
        <v>39</v>
      </c>
      <c r="O10230" s="7">
        <f t="shared" si="320"/>
        <v>188.44589999999999</v>
      </c>
      <c r="P10230" s="1" t="str">
        <f>IF(Table1[[#This Row],[quantity]]&gt;=6,"Bulk Order","-")</f>
        <v>Bulk Order</v>
      </c>
    </row>
    <row r="10231" spans="1:16" ht="14.25" customHeight="1" x14ac:dyDescent="0.3">
      <c r="A10231" s="6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9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/>
      <c r="N10231" s="1" t="s">
        <v>39</v>
      </c>
      <c r="O10231" s="7">
        <f t="shared" si="320"/>
        <v>1014.7215</v>
      </c>
      <c r="P10231" s="1" t="str">
        <f>IF(Table1[[#This Row],[quantity]]&gt;=6,"Bulk Order","-")</f>
        <v>-</v>
      </c>
    </row>
    <row r="10232" spans="1:16" ht="14.25" customHeight="1" x14ac:dyDescent="0.3">
      <c r="A10232" s="6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9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/>
      <c r="N10232" s="1" t="s">
        <v>39</v>
      </c>
      <c r="O10232" s="7">
        <f t="shared" si="320"/>
        <v>297.23649999999998</v>
      </c>
      <c r="P10232" s="1" t="str">
        <f>IF(Table1[[#This Row],[quantity]]&gt;=6,"Bulk Order","-")</f>
        <v>Bulk Order</v>
      </c>
    </row>
    <row r="10233" spans="1:16" ht="14.25" customHeight="1" x14ac:dyDescent="0.3">
      <c r="A10233" s="6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9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/>
      <c r="N10233" s="1" t="s">
        <v>23</v>
      </c>
      <c r="O10233" s="7">
        <f t="shared" si="320"/>
        <v>3882.8243999999995</v>
      </c>
      <c r="P10233" s="1" t="str">
        <f>IF(Table1[[#This Row],[quantity]]&gt;=6,"Bulk Order","-")</f>
        <v>-</v>
      </c>
    </row>
    <row r="10234" spans="1:16" ht="14.25" customHeight="1" x14ac:dyDescent="0.3">
      <c r="A10234" s="6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9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/>
      <c r="N10234" s="1" t="s">
        <v>28</v>
      </c>
      <c r="O10234" s="7">
        <f t="shared" si="320"/>
        <v>1361.7928000000002</v>
      </c>
      <c r="P10234" s="1" t="str">
        <f>IF(Table1[[#This Row],[quantity]]&gt;=6,"Bulk Order","-")</f>
        <v>Bulk Order</v>
      </c>
    </row>
    <row r="10235" spans="1:16" ht="14.25" customHeight="1" x14ac:dyDescent="0.3">
      <c r="A10235" s="6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9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/>
      <c r="N10235" s="1" t="s">
        <v>39</v>
      </c>
      <c r="O10235" s="7">
        <f t="shared" si="320"/>
        <v>2608.8270000000002</v>
      </c>
      <c r="P10235" s="1" t="str">
        <f>IF(Table1[[#This Row],[quantity]]&gt;=6,"Bulk Order","-")</f>
        <v>-</v>
      </c>
    </row>
    <row r="10236" spans="1:16" ht="14.25" customHeight="1" x14ac:dyDescent="0.3">
      <c r="A10236" s="6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9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/>
      <c r="N10236" s="1" t="s">
        <v>23</v>
      </c>
      <c r="O10236" s="7">
        <f t="shared" si="320"/>
        <v>1110.3017</v>
      </c>
      <c r="P10236" s="1" t="str">
        <f>IF(Table1[[#This Row],[quantity]]&gt;=6,"Bulk Order","-")</f>
        <v>Bulk Order</v>
      </c>
    </row>
    <row r="10237" spans="1:16" ht="14.25" customHeight="1" x14ac:dyDescent="0.3">
      <c r="A10237" s="6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9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/>
      <c r="N10237" s="1" t="s">
        <v>23</v>
      </c>
      <c r="O10237" s="7">
        <f t="shared" si="320"/>
        <v>3412.9763000000003</v>
      </c>
      <c r="P10237" s="1" t="str">
        <f>IF(Table1[[#This Row],[quantity]]&gt;=6,"Bulk Order","-")</f>
        <v>Bulk Order</v>
      </c>
    </row>
    <row r="10238" spans="1:16" ht="14.25" customHeight="1" x14ac:dyDescent="0.3">
      <c r="A10238" s="6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9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/>
      <c r="N10238" s="1" t="s">
        <v>17</v>
      </c>
      <c r="O10238" s="7">
        <f t="shared" si="320"/>
        <v>866.07</v>
      </c>
      <c r="P10238" s="1" t="str">
        <f>IF(Table1[[#This Row],[quantity]]&gt;=6,"Bulk Order","-")</f>
        <v>-</v>
      </c>
    </row>
    <row r="10239" spans="1:16" ht="14.25" customHeight="1" x14ac:dyDescent="0.3">
      <c r="A10239" s="6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9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/>
      <c r="N10239" s="1" t="s">
        <v>23</v>
      </c>
      <c r="O10239" s="7">
        <f t="shared" si="320"/>
        <v>962.53499999999997</v>
      </c>
      <c r="P10239" s="1" t="str">
        <f>IF(Table1[[#This Row],[quantity]]&gt;=6,"Bulk Order","-")</f>
        <v>Bulk Order</v>
      </c>
    </row>
    <row r="10240" spans="1:16" ht="14.25" customHeight="1" x14ac:dyDescent="0.3">
      <c r="A10240" s="6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9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/>
      <c r="N10240" s="1" t="s">
        <v>23</v>
      </c>
      <c r="O10240" s="7">
        <f t="shared" si="320"/>
        <v>1296.8166000000001</v>
      </c>
      <c r="P10240" s="1" t="str">
        <f>IF(Table1[[#This Row],[quantity]]&gt;=6,"Bulk Order","-")</f>
        <v>Bulk Order</v>
      </c>
    </row>
    <row r="10241" spans="1:16" ht="14.25" customHeight="1" x14ac:dyDescent="0.3">
      <c r="A10241" s="6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9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/>
      <c r="N10241" s="1" t="s">
        <v>23</v>
      </c>
      <c r="O10241" s="7">
        <f t="shared" si="320"/>
        <v>2224.2280000000001</v>
      </c>
      <c r="P10241" s="1" t="str">
        <f>IF(Table1[[#This Row],[quantity]]&gt;=6,"Bulk Order","-")</f>
        <v>-</v>
      </c>
    </row>
    <row r="10242" spans="1:16" ht="14.25" customHeight="1" x14ac:dyDescent="0.3">
      <c r="A10242" s="6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9"/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/>
      <c r="N10242" s="1" t="s">
        <v>39</v>
      </c>
      <c r="O10242" s="7">
        <f t="shared" si="320"/>
        <v>167.9128</v>
      </c>
      <c r="P10242" s="1" t="str">
        <f>IF(Table1[[#This Row],[quantity]]&gt;=6,"Bulk Order","-")</f>
        <v>-</v>
      </c>
    </row>
    <row r="10243" spans="1:16" ht="14.25" customHeight="1" x14ac:dyDescent="0.3">
      <c r="A10243" s="6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ref="F10243:F10306" si="321">D10243*E10243</f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/>
      <c r="N10243" s="1" t="s">
        <v>28</v>
      </c>
      <c r="O10243" s="7">
        <f t="shared" ref="O10243:O10306" si="322">D10243-F10243</f>
        <v>1605.5820000000001</v>
      </c>
      <c r="P10243" s="1" t="str">
        <f>IF(Table1[[#This Row],[quantity]]&gt;=6,"Bulk Order","-")</f>
        <v>-</v>
      </c>
    </row>
    <row r="10244" spans="1:16" ht="14.25" customHeight="1" x14ac:dyDescent="0.3">
      <c r="A10244" s="6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1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/>
      <c r="N10244" s="1" t="s">
        <v>17</v>
      </c>
      <c r="O10244" s="7">
        <f t="shared" si="322"/>
        <v>155.64760000000001</v>
      </c>
      <c r="P10244" s="1" t="str">
        <f>IF(Table1[[#This Row],[quantity]]&gt;=6,"Bulk Order","-")</f>
        <v>Bulk Order</v>
      </c>
    </row>
    <row r="10245" spans="1:16" ht="14.25" customHeight="1" x14ac:dyDescent="0.3">
      <c r="A10245" s="6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1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/>
      <c r="N10245" s="1" t="s">
        <v>28</v>
      </c>
      <c r="O10245" s="7">
        <f t="shared" si="322"/>
        <v>2632.4064000000003</v>
      </c>
      <c r="P10245" s="1" t="str">
        <f>IF(Table1[[#This Row],[quantity]]&gt;=6,"Bulk Order","-")</f>
        <v>Bulk Order</v>
      </c>
    </row>
    <row r="10246" spans="1:16" ht="14.25" customHeight="1" x14ac:dyDescent="0.3">
      <c r="A10246" s="6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1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/>
      <c r="N10246" s="1" t="s">
        <v>48</v>
      </c>
      <c r="O10246" s="7">
        <f t="shared" si="322"/>
        <v>2343.64</v>
      </c>
      <c r="P10246" s="1" t="str">
        <f>IF(Table1[[#This Row],[quantity]]&gt;=6,"Bulk Order","-")</f>
        <v>Bulk Order</v>
      </c>
    </row>
    <row r="10247" spans="1:16" ht="14.25" customHeight="1" x14ac:dyDescent="0.3">
      <c r="A10247" s="6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1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/>
      <c r="N10247" s="1" t="s">
        <v>34</v>
      </c>
      <c r="O10247" s="7">
        <f t="shared" si="322"/>
        <v>1172.5168000000001</v>
      </c>
      <c r="P10247" s="1" t="str">
        <f>IF(Table1[[#This Row],[quantity]]&gt;=6,"Bulk Order","-")</f>
        <v>Bulk Order</v>
      </c>
    </row>
    <row r="10248" spans="1:16" ht="14.25" customHeight="1" x14ac:dyDescent="0.3">
      <c r="A10248" s="6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1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/>
      <c r="N10248" s="1" t="s">
        <v>48</v>
      </c>
      <c r="O10248" s="7">
        <f t="shared" si="322"/>
        <v>909.4058</v>
      </c>
      <c r="P10248" s="1" t="str">
        <f>IF(Table1[[#This Row],[quantity]]&gt;=6,"Bulk Order","-")</f>
        <v>-</v>
      </c>
    </row>
    <row r="10249" spans="1:16" ht="14.25" customHeight="1" x14ac:dyDescent="0.3">
      <c r="A10249" s="6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1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/>
      <c r="N10249" s="1" t="s">
        <v>48</v>
      </c>
      <c r="O10249" s="7">
        <f t="shared" si="322"/>
        <v>2525.9883</v>
      </c>
      <c r="P10249" s="1" t="str">
        <f>IF(Table1[[#This Row],[quantity]]&gt;=6,"Bulk Order","-")</f>
        <v>-</v>
      </c>
    </row>
    <row r="10250" spans="1:16" ht="14.25" customHeight="1" x14ac:dyDescent="0.3">
      <c r="A10250" s="6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1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/>
      <c r="N10250" s="1" t="s">
        <v>17</v>
      </c>
      <c r="O10250" s="7">
        <f t="shared" si="322"/>
        <v>85.2774</v>
      </c>
      <c r="P10250" s="1" t="str">
        <f>IF(Table1[[#This Row],[quantity]]&gt;=6,"Bulk Order","-")</f>
        <v>Bulk Order</v>
      </c>
    </row>
    <row r="10251" spans="1:16" ht="14.25" customHeight="1" x14ac:dyDescent="0.3">
      <c r="A10251" s="6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1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/>
      <c r="N10251" s="1" t="s">
        <v>34</v>
      </c>
      <c r="O10251" s="7">
        <f t="shared" si="322"/>
        <v>1271.7088999999999</v>
      </c>
      <c r="P10251" s="1" t="str">
        <f>IF(Table1[[#This Row],[quantity]]&gt;=6,"Bulk Order","-")</f>
        <v>Bulk Order</v>
      </c>
    </row>
    <row r="10252" spans="1:16" ht="14.25" customHeight="1" x14ac:dyDescent="0.3">
      <c r="A10252" s="6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1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/>
      <c r="N10252" s="1" t="s">
        <v>34</v>
      </c>
      <c r="O10252" s="7">
        <f t="shared" si="322"/>
        <v>2025.7414000000001</v>
      </c>
      <c r="P10252" s="1" t="str">
        <f>IF(Table1[[#This Row],[quantity]]&gt;=6,"Bulk Order","-")</f>
        <v>-</v>
      </c>
    </row>
    <row r="10253" spans="1:16" ht="14.25" customHeight="1" x14ac:dyDescent="0.3">
      <c r="A10253" s="6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1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/>
      <c r="N10253" s="1" t="s">
        <v>23</v>
      </c>
      <c r="O10253" s="7">
        <f t="shared" si="322"/>
        <v>829.21719999999993</v>
      </c>
      <c r="P10253" s="1" t="str">
        <f>IF(Table1[[#This Row],[quantity]]&gt;=6,"Bulk Order","-")</f>
        <v>Bulk Order</v>
      </c>
    </row>
    <row r="10254" spans="1:16" ht="14.25" customHeight="1" x14ac:dyDescent="0.3">
      <c r="A10254" s="6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1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/>
      <c r="N10254" s="1" t="s">
        <v>48</v>
      </c>
      <c r="O10254" s="7">
        <f t="shared" si="322"/>
        <v>2248.2530999999999</v>
      </c>
      <c r="P10254" s="1" t="str">
        <f>IF(Table1[[#This Row],[quantity]]&gt;=6,"Bulk Order","-")</f>
        <v>-</v>
      </c>
    </row>
    <row r="10255" spans="1:16" ht="14.25" customHeight="1" x14ac:dyDescent="0.3">
      <c r="A10255" s="6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1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/>
      <c r="N10255" s="1" t="s">
        <v>23</v>
      </c>
      <c r="O10255" s="7">
        <f t="shared" si="322"/>
        <v>751.49369999999999</v>
      </c>
      <c r="P10255" s="1" t="str">
        <f>IF(Table1[[#This Row],[quantity]]&gt;=6,"Bulk Order","-")</f>
        <v>Bulk Order</v>
      </c>
    </row>
    <row r="10256" spans="1:16" ht="14.25" customHeight="1" x14ac:dyDescent="0.3">
      <c r="A10256" s="6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1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/>
      <c r="N10256" s="1" t="s">
        <v>34</v>
      </c>
      <c r="O10256" s="7">
        <f t="shared" si="322"/>
        <v>437.74830000000003</v>
      </c>
      <c r="P10256" s="1" t="str">
        <f>IF(Table1[[#This Row],[quantity]]&gt;=6,"Bulk Order","-")</f>
        <v>-</v>
      </c>
    </row>
    <row r="10257" spans="1:16" ht="14.25" customHeight="1" x14ac:dyDescent="0.3">
      <c r="A10257" s="6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1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/>
      <c r="N10257" s="1" t="s">
        <v>48</v>
      </c>
      <c r="O10257" s="7">
        <f t="shared" si="322"/>
        <v>3301.5445</v>
      </c>
      <c r="P10257" s="1" t="str">
        <f>IF(Table1[[#This Row],[quantity]]&gt;=6,"Bulk Order","-")</f>
        <v>Bulk Order</v>
      </c>
    </row>
    <row r="10258" spans="1:16" ht="14.25" customHeight="1" x14ac:dyDescent="0.3">
      <c r="A10258" s="6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1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/>
      <c r="N10258" s="1" t="s">
        <v>23</v>
      </c>
      <c r="O10258" s="7">
        <f t="shared" si="322"/>
        <v>1110.7163</v>
      </c>
      <c r="P10258" s="1" t="str">
        <f>IF(Table1[[#This Row],[quantity]]&gt;=6,"Bulk Order","-")</f>
        <v>-</v>
      </c>
    </row>
    <row r="10259" spans="1:16" ht="14.25" customHeight="1" x14ac:dyDescent="0.3">
      <c r="A10259" s="6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1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/>
      <c r="N10259" s="1" t="s">
        <v>34</v>
      </c>
      <c r="O10259" s="7">
        <f t="shared" si="322"/>
        <v>1203.5873999999999</v>
      </c>
      <c r="P10259" s="1" t="str">
        <f>IF(Table1[[#This Row],[quantity]]&gt;=6,"Bulk Order","-")</f>
        <v>-</v>
      </c>
    </row>
    <row r="10260" spans="1:16" ht="14.25" customHeight="1" x14ac:dyDescent="0.3">
      <c r="A10260" s="6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1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/>
      <c r="N10260" s="1" t="s">
        <v>28</v>
      </c>
      <c r="O10260" s="7">
        <f t="shared" si="322"/>
        <v>2059.1704</v>
      </c>
      <c r="P10260" s="1" t="str">
        <f>IF(Table1[[#This Row],[quantity]]&gt;=6,"Bulk Order","-")</f>
        <v>Bulk Order</v>
      </c>
    </row>
    <row r="10261" spans="1:16" ht="14.25" customHeight="1" x14ac:dyDescent="0.3">
      <c r="A10261" s="6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1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/>
      <c r="N10261" s="1" t="s">
        <v>28</v>
      </c>
      <c r="O10261" s="7">
        <f t="shared" si="322"/>
        <v>548.60400000000004</v>
      </c>
      <c r="P10261" s="1" t="str">
        <f>IF(Table1[[#This Row],[quantity]]&gt;=6,"Bulk Order","-")</f>
        <v>-</v>
      </c>
    </row>
    <row r="10262" spans="1:16" ht="14.25" customHeight="1" x14ac:dyDescent="0.3">
      <c r="A10262" s="6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1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/>
      <c r="N10262" s="1" t="s">
        <v>48</v>
      </c>
      <c r="O10262" s="7">
        <f t="shared" si="322"/>
        <v>2164.4080000000004</v>
      </c>
      <c r="P10262" s="1" t="str">
        <f>IF(Table1[[#This Row],[quantity]]&gt;=6,"Bulk Order","-")</f>
        <v>-</v>
      </c>
    </row>
    <row r="10263" spans="1:16" ht="14.25" customHeight="1" x14ac:dyDescent="0.3">
      <c r="A10263" s="6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1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/>
      <c r="N10263" s="1" t="s">
        <v>39</v>
      </c>
      <c r="O10263" s="7">
        <f t="shared" si="322"/>
        <v>2436.5796</v>
      </c>
      <c r="P10263" s="1" t="str">
        <f>IF(Table1[[#This Row],[quantity]]&gt;=6,"Bulk Order","-")</f>
        <v>-</v>
      </c>
    </row>
    <row r="10264" spans="1:16" ht="14.25" customHeight="1" x14ac:dyDescent="0.3">
      <c r="A10264" s="6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1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/>
      <c r="N10264" s="1" t="s">
        <v>48</v>
      </c>
      <c r="O10264" s="7">
        <f t="shared" si="322"/>
        <v>1885.2125000000001</v>
      </c>
      <c r="P10264" s="1" t="str">
        <f>IF(Table1[[#This Row],[quantity]]&gt;=6,"Bulk Order","-")</f>
        <v>Bulk Order</v>
      </c>
    </row>
    <row r="10265" spans="1:16" ht="14.25" customHeight="1" x14ac:dyDescent="0.3">
      <c r="A10265" s="6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1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/>
      <c r="N10265" s="1" t="s">
        <v>28</v>
      </c>
      <c r="O10265" s="7">
        <f t="shared" si="322"/>
        <v>193.4238</v>
      </c>
      <c r="P10265" s="1" t="str">
        <f>IF(Table1[[#This Row],[quantity]]&gt;=6,"Bulk Order","-")</f>
        <v>-</v>
      </c>
    </row>
    <row r="10266" spans="1:16" ht="14.25" customHeight="1" x14ac:dyDescent="0.3">
      <c r="A10266" s="6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1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/>
      <c r="N10266" s="1" t="s">
        <v>17</v>
      </c>
      <c r="O10266" s="7">
        <f t="shared" si="322"/>
        <v>1614.3407999999999</v>
      </c>
      <c r="P10266" s="1" t="str">
        <f>IF(Table1[[#This Row],[quantity]]&gt;=6,"Bulk Order","-")</f>
        <v>Bulk Order</v>
      </c>
    </row>
    <row r="10267" spans="1:16" ht="14.25" customHeight="1" x14ac:dyDescent="0.3">
      <c r="A10267" s="6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1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/>
      <c r="N10267" s="1" t="s">
        <v>39</v>
      </c>
      <c r="O10267" s="7">
        <f t="shared" si="322"/>
        <v>476.74</v>
      </c>
      <c r="P10267" s="1" t="str">
        <f>IF(Table1[[#This Row],[quantity]]&gt;=6,"Bulk Order","-")</f>
        <v>-</v>
      </c>
    </row>
    <row r="10268" spans="1:16" ht="14.25" customHeight="1" x14ac:dyDescent="0.3">
      <c r="A10268" s="6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1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/>
      <c r="N10268" s="1" t="s">
        <v>23</v>
      </c>
      <c r="O10268" s="7">
        <f t="shared" si="322"/>
        <v>1111.8075000000001</v>
      </c>
      <c r="P10268" s="1" t="str">
        <f>IF(Table1[[#This Row],[quantity]]&gt;=6,"Bulk Order","-")</f>
        <v>-</v>
      </c>
    </row>
    <row r="10269" spans="1:16" ht="14.25" customHeight="1" x14ac:dyDescent="0.3">
      <c r="A10269" s="6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1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/>
      <c r="N10269" s="1" t="s">
        <v>34</v>
      </c>
      <c r="O10269" s="7">
        <f t="shared" si="322"/>
        <v>3027.0210999999999</v>
      </c>
      <c r="P10269" s="1" t="str">
        <f>IF(Table1[[#This Row],[quantity]]&gt;=6,"Bulk Order","-")</f>
        <v>Bulk Order</v>
      </c>
    </row>
    <row r="10270" spans="1:16" ht="14.25" customHeight="1" x14ac:dyDescent="0.3">
      <c r="A10270" s="6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1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/>
      <c r="N10270" s="1" t="s">
        <v>17</v>
      </c>
      <c r="O10270" s="7">
        <f t="shared" si="322"/>
        <v>92.544000000000011</v>
      </c>
      <c r="P10270" s="1" t="str">
        <f>IF(Table1[[#This Row],[quantity]]&gt;=6,"Bulk Order","-")</f>
        <v>-</v>
      </c>
    </row>
    <row r="10271" spans="1:16" ht="14.25" customHeight="1" x14ac:dyDescent="0.3">
      <c r="A10271" s="6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1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/>
      <c r="N10271" s="1" t="s">
        <v>17</v>
      </c>
      <c r="O10271" s="7">
        <f t="shared" si="322"/>
        <v>381.89600000000002</v>
      </c>
      <c r="P10271" s="1" t="str">
        <f>IF(Table1[[#This Row],[quantity]]&gt;=6,"Bulk Order","-")</f>
        <v>Bulk Order</v>
      </c>
    </row>
    <row r="10272" spans="1:16" ht="14.25" customHeight="1" x14ac:dyDescent="0.3">
      <c r="A10272" s="6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1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/>
      <c r="N10272" s="1" t="s">
        <v>34</v>
      </c>
      <c r="O10272" s="7">
        <f t="shared" si="322"/>
        <v>1673.6271999999999</v>
      </c>
      <c r="P10272" s="1" t="str">
        <f>IF(Table1[[#This Row],[quantity]]&gt;=6,"Bulk Order","-")</f>
        <v>Bulk Order</v>
      </c>
    </row>
    <row r="10273" spans="1:16" ht="14.25" customHeight="1" x14ac:dyDescent="0.3">
      <c r="A10273" s="6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1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/>
      <c r="N10273" s="1" t="s">
        <v>48</v>
      </c>
      <c r="O10273" s="7">
        <f t="shared" si="322"/>
        <v>3148.1351999999997</v>
      </c>
      <c r="P10273" s="1" t="str">
        <f>IF(Table1[[#This Row],[quantity]]&gt;=6,"Bulk Order","-")</f>
        <v>Bulk Order</v>
      </c>
    </row>
    <row r="10274" spans="1:16" ht="14.25" customHeight="1" x14ac:dyDescent="0.3">
      <c r="A10274" s="6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1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/>
      <c r="N10274" s="1" t="s">
        <v>28</v>
      </c>
      <c r="O10274" s="7">
        <f t="shared" si="322"/>
        <v>1071.0910000000001</v>
      </c>
      <c r="P10274" s="1" t="str">
        <f>IF(Table1[[#This Row],[quantity]]&gt;=6,"Bulk Order","-")</f>
        <v>-</v>
      </c>
    </row>
    <row r="10275" spans="1:16" ht="14.25" customHeight="1" x14ac:dyDescent="0.3">
      <c r="A10275" s="6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1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/>
      <c r="N10275" s="1" t="s">
        <v>39</v>
      </c>
      <c r="O10275" s="7">
        <f t="shared" si="322"/>
        <v>478.85749999999996</v>
      </c>
      <c r="P10275" s="1" t="str">
        <f>IF(Table1[[#This Row],[quantity]]&gt;=6,"Bulk Order","-")</f>
        <v>Bulk Order</v>
      </c>
    </row>
    <row r="10276" spans="1:16" ht="14.25" customHeight="1" x14ac:dyDescent="0.3">
      <c r="A10276" s="6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1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/>
      <c r="N10276" s="1" t="s">
        <v>28</v>
      </c>
      <c r="O10276" s="7">
        <f t="shared" si="322"/>
        <v>1870.7539000000002</v>
      </c>
      <c r="P10276" s="1" t="str">
        <f>IF(Table1[[#This Row],[quantity]]&gt;=6,"Bulk Order","-")</f>
        <v>Bulk Order</v>
      </c>
    </row>
    <row r="10277" spans="1:16" ht="14.25" customHeight="1" x14ac:dyDescent="0.3">
      <c r="A10277" s="6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1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/>
      <c r="N10277" s="1" t="s">
        <v>39</v>
      </c>
      <c r="O10277" s="7">
        <f t="shared" si="322"/>
        <v>2617.9065000000001</v>
      </c>
      <c r="P10277" s="1" t="str">
        <f>IF(Table1[[#This Row],[quantity]]&gt;=6,"Bulk Order","-")</f>
        <v>-</v>
      </c>
    </row>
    <row r="10278" spans="1:16" ht="14.25" customHeight="1" x14ac:dyDescent="0.3">
      <c r="A10278" s="6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1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/>
      <c r="N10278" s="1" t="s">
        <v>28</v>
      </c>
      <c r="O10278" s="7">
        <f t="shared" si="322"/>
        <v>1197.6327999999999</v>
      </c>
      <c r="P10278" s="1" t="str">
        <f>IF(Table1[[#This Row],[quantity]]&gt;=6,"Bulk Order","-")</f>
        <v>-</v>
      </c>
    </row>
    <row r="10279" spans="1:16" ht="14.25" customHeight="1" x14ac:dyDescent="0.3">
      <c r="A10279" s="6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1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/>
      <c r="N10279" s="1" t="s">
        <v>23</v>
      </c>
      <c r="O10279" s="7">
        <f t="shared" si="322"/>
        <v>3317.0200000000004</v>
      </c>
      <c r="P10279" s="1" t="str">
        <f>IF(Table1[[#This Row],[quantity]]&gt;=6,"Bulk Order","-")</f>
        <v>-</v>
      </c>
    </row>
    <row r="10280" spans="1:16" ht="14.25" customHeight="1" x14ac:dyDescent="0.3">
      <c r="A10280" s="6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1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/>
      <c r="N10280" s="1" t="s">
        <v>28</v>
      </c>
      <c r="O10280" s="7">
        <f t="shared" si="322"/>
        <v>1030.9110000000001</v>
      </c>
      <c r="P10280" s="1" t="str">
        <f>IF(Table1[[#This Row],[quantity]]&gt;=6,"Bulk Order","-")</f>
        <v>-</v>
      </c>
    </row>
    <row r="10281" spans="1:16" ht="14.25" customHeight="1" x14ac:dyDescent="0.3">
      <c r="A10281" s="6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1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/>
      <c r="N10281" s="1" t="s">
        <v>48</v>
      </c>
      <c r="O10281" s="7">
        <f t="shared" si="322"/>
        <v>845.5095</v>
      </c>
      <c r="P10281" s="1" t="str">
        <f>IF(Table1[[#This Row],[quantity]]&gt;=6,"Bulk Order","-")</f>
        <v>Bulk Order</v>
      </c>
    </row>
    <row r="10282" spans="1:16" ht="14.25" customHeight="1" x14ac:dyDescent="0.3">
      <c r="A10282" s="6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1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/>
      <c r="N10282" s="1" t="s">
        <v>48</v>
      </c>
      <c r="O10282" s="7">
        <f t="shared" si="322"/>
        <v>527.46420000000001</v>
      </c>
      <c r="P10282" s="1" t="str">
        <f>IF(Table1[[#This Row],[quantity]]&gt;=6,"Bulk Order","-")</f>
        <v>-</v>
      </c>
    </row>
    <row r="10283" spans="1:16" ht="14.25" customHeight="1" x14ac:dyDescent="0.3">
      <c r="A10283" s="6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1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/>
      <c r="N10283" s="1" t="s">
        <v>34</v>
      </c>
      <c r="O10283" s="7">
        <f t="shared" si="322"/>
        <v>2672.6995999999999</v>
      </c>
      <c r="P10283" s="1" t="str">
        <f>IF(Table1[[#This Row],[quantity]]&gt;=6,"Bulk Order","-")</f>
        <v>-</v>
      </c>
    </row>
    <row r="10284" spans="1:16" ht="14.25" customHeight="1" x14ac:dyDescent="0.3">
      <c r="A10284" s="6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1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/>
      <c r="N10284" s="1" t="s">
        <v>17</v>
      </c>
      <c r="O10284" s="7">
        <f t="shared" si="322"/>
        <v>1590.9745</v>
      </c>
      <c r="P10284" s="1" t="str">
        <f>IF(Table1[[#This Row],[quantity]]&gt;=6,"Bulk Order","-")</f>
        <v>Bulk Order</v>
      </c>
    </row>
    <row r="10285" spans="1:16" ht="14.25" customHeight="1" x14ac:dyDescent="0.3">
      <c r="A10285" s="6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1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/>
      <c r="N10285" s="1" t="s">
        <v>23</v>
      </c>
      <c r="O10285" s="7">
        <f t="shared" si="322"/>
        <v>2097.3836000000001</v>
      </c>
      <c r="P10285" s="1" t="str">
        <f>IF(Table1[[#This Row],[quantity]]&gt;=6,"Bulk Order","-")</f>
        <v>-</v>
      </c>
    </row>
    <row r="10286" spans="1:16" ht="14.25" customHeight="1" x14ac:dyDescent="0.3">
      <c r="A10286" s="6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1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/>
      <c r="N10286" s="1" t="s">
        <v>48</v>
      </c>
      <c r="O10286" s="7">
        <f t="shared" si="322"/>
        <v>4667.1455999999998</v>
      </c>
      <c r="P10286" s="1" t="str">
        <f>IF(Table1[[#This Row],[quantity]]&gt;=6,"Bulk Order","-")</f>
        <v>-</v>
      </c>
    </row>
    <row r="10287" spans="1:16" ht="14.25" customHeight="1" x14ac:dyDescent="0.3">
      <c r="A10287" s="6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1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/>
      <c r="N10287" s="1" t="s">
        <v>39</v>
      </c>
      <c r="O10287" s="7">
        <f t="shared" si="322"/>
        <v>285.7946</v>
      </c>
      <c r="P10287" s="1" t="str">
        <f>IF(Table1[[#This Row],[quantity]]&gt;=6,"Bulk Order","-")</f>
        <v>Bulk Order</v>
      </c>
    </row>
    <row r="10288" spans="1:16" ht="14.25" customHeight="1" x14ac:dyDescent="0.3">
      <c r="A10288" s="6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1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/>
      <c r="N10288" s="1" t="s">
        <v>39</v>
      </c>
      <c r="O10288" s="7">
        <f t="shared" si="322"/>
        <v>2930.1170000000002</v>
      </c>
      <c r="P10288" s="1" t="str">
        <f>IF(Table1[[#This Row],[quantity]]&gt;=6,"Bulk Order","-")</f>
        <v>-</v>
      </c>
    </row>
    <row r="10289" spans="1:16" ht="14.25" customHeight="1" x14ac:dyDescent="0.3">
      <c r="A10289" s="6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1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/>
      <c r="N10289" s="1" t="s">
        <v>23</v>
      </c>
      <c r="O10289" s="7">
        <f t="shared" si="322"/>
        <v>1008.8325</v>
      </c>
      <c r="P10289" s="1" t="str">
        <f>IF(Table1[[#This Row],[quantity]]&gt;=6,"Bulk Order","-")</f>
        <v>-</v>
      </c>
    </row>
    <row r="10290" spans="1:16" ht="14.25" customHeight="1" x14ac:dyDescent="0.3">
      <c r="A10290" s="6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1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/>
      <c r="N10290" s="1" t="s">
        <v>28</v>
      </c>
      <c r="O10290" s="7">
        <f t="shared" si="322"/>
        <v>1964.2714000000001</v>
      </c>
      <c r="P10290" s="1" t="str">
        <f>IF(Table1[[#This Row],[quantity]]&gt;=6,"Bulk Order","-")</f>
        <v>-</v>
      </c>
    </row>
    <row r="10291" spans="1:16" ht="14.25" customHeight="1" x14ac:dyDescent="0.3">
      <c r="A10291" s="6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1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/>
      <c r="N10291" s="1" t="s">
        <v>23</v>
      </c>
      <c r="O10291" s="7">
        <f t="shared" si="322"/>
        <v>3363.4084000000003</v>
      </c>
      <c r="P10291" s="1" t="str">
        <f>IF(Table1[[#This Row],[quantity]]&gt;=6,"Bulk Order","-")</f>
        <v>Bulk Order</v>
      </c>
    </row>
    <row r="10292" spans="1:16" ht="14.25" customHeight="1" x14ac:dyDescent="0.3">
      <c r="A10292" s="6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1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/>
      <c r="N10292" s="1" t="s">
        <v>17</v>
      </c>
      <c r="O10292" s="7">
        <f t="shared" si="322"/>
        <v>1680.06</v>
      </c>
      <c r="P10292" s="1" t="str">
        <f>IF(Table1[[#This Row],[quantity]]&gt;=6,"Bulk Order","-")</f>
        <v>-</v>
      </c>
    </row>
    <row r="10293" spans="1:16" ht="14.25" customHeight="1" x14ac:dyDescent="0.3">
      <c r="A10293" s="6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1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/>
      <c r="N10293" s="1" t="s">
        <v>28</v>
      </c>
      <c r="O10293" s="7">
        <f t="shared" si="322"/>
        <v>2779.1814000000004</v>
      </c>
      <c r="P10293" s="1" t="str">
        <f>IF(Table1[[#This Row],[quantity]]&gt;=6,"Bulk Order","-")</f>
        <v>Bulk Order</v>
      </c>
    </row>
    <row r="10294" spans="1:16" ht="14.25" customHeight="1" x14ac:dyDescent="0.3">
      <c r="A10294" s="6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1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/>
      <c r="N10294" s="1" t="s">
        <v>17</v>
      </c>
      <c r="O10294" s="7">
        <f t="shared" si="322"/>
        <v>1908.0240000000001</v>
      </c>
      <c r="P10294" s="1" t="str">
        <f>IF(Table1[[#This Row],[quantity]]&gt;=6,"Bulk Order","-")</f>
        <v>-</v>
      </c>
    </row>
    <row r="10295" spans="1:16" ht="14.25" customHeight="1" x14ac:dyDescent="0.3">
      <c r="A10295" s="6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1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/>
      <c r="N10295" s="1" t="s">
        <v>28</v>
      </c>
      <c r="O10295" s="7">
        <f t="shared" si="322"/>
        <v>2569.6887999999999</v>
      </c>
      <c r="P10295" s="1" t="str">
        <f>IF(Table1[[#This Row],[quantity]]&gt;=6,"Bulk Order","-")</f>
        <v>Bulk Order</v>
      </c>
    </row>
    <row r="10296" spans="1:16" ht="14.25" customHeight="1" x14ac:dyDescent="0.3">
      <c r="A10296" s="6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1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/>
      <c r="N10296" s="1" t="s">
        <v>17</v>
      </c>
      <c r="O10296" s="7">
        <f t="shared" si="322"/>
        <v>3017.7395999999999</v>
      </c>
      <c r="P10296" s="1" t="str">
        <f>IF(Table1[[#This Row],[quantity]]&gt;=6,"Bulk Order","-")</f>
        <v>-</v>
      </c>
    </row>
    <row r="10297" spans="1:16" ht="14.25" customHeight="1" x14ac:dyDescent="0.3">
      <c r="A10297" s="6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1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/>
      <c r="N10297" s="1" t="s">
        <v>48</v>
      </c>
      <c r="O10297" s="7">
        <f t="shared" si="322"/>
        <v>1372.9370000000001</v>
      </c>
      <c r="P10297" s="1" t="str">
        <f>IF(Table1[[#This Row],[quantity]]&gt;=6,"Bulk Order","-")</f>
        <v>-</v>
      </c>
    </row>
    <row r="10298" spans="1:16" ht="14.25" customHeight="1" x14ac:dyDescent="0.3">
      <c r="A10298" s="6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1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/>
      <c r="N10298" s="1" t="s">
        <v>48</v>
      </c>
      <c r="O10298" s="7">
        <f t="shared" si="322"/>
        <v>4367.7460000000001</v>
      </c>
      <c r="P10298" s="1" t="str">
        <f>IF(Table1[[#This Row],[quantity]]&gt;=6,"Bulk Order","-")</f>
        <v>Bulk Order</v>
      </c>
    </row>
    <row r="10299" spans="1:16" ht="14.25" customHeight="1" x14ac:dyDescent="0.3">
      <c r="A10299" s="6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1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/>
      <c r="N10299" s="1" t="s">
        <v>48</v>
      </c>
      <c r="O10299" s="7">
        <f t="shared" si="322"/>
        <v>3029.7771000000002</v>
      </c>
      <c r="P10299" s="1" t="str">
        <f>IF(Table1[[#This Row],[quantity]]&gt;=6,"Bulk Order","-")</f>
        <v>Bulk Order</v>
      </c>
    </row>
    <row r="10300" spans="1:16" ht="14.25" customHeight="1" x14ac:dyDescent="0.3">
      <c r="A10300" s="6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1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/>
      <c r="N10300" s="1" t="s">
        <v>48</v>
      </c>
      <c r="O10300" s="7">
        <f t="shared" si="322"/>
        <v>1493.6320000000001</v>
      </c>
      <c r="P10300" s="1" t="str">
        <f>IF(Table1[[#This Row],[quantity]]&gt;=6,"Bulk Order","-")</f>
        <v>Bulk Order</v>
      </c>
    </row>
    <row r="10301" spans="1:16" ht="14.25" customHeight="1" x14ac:dyDescent="0.3">
      <c r="A10301" s="6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1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/>
      <c r="N10301" s="1" t="s">
        <v>23</v>
      </c>
      <c r="O10301" s="7">
        <f t="shared" si="322"/>
        <v>3129.8795</v>
      </c>
      <c r="P10301" s="1" t="str">
        <f>IF(Table1[[#This Row],[quantity]]&gt;=6,"Bulk Order","-")</f>
        <v>-</v>
      </c>
    </row>
    <row r="10302" spans="1:16" ht="14.25" customHeight="1" x14ac:dyDescent="0.3">
      <c r="A10302" s="6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1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/>
      <c r="N10302" s="1" t="s">
        <v>34</v>
      </c>
      <c r="O10302" s="7">
        <f t="shared" si="322"/>
        <v>2864.6589999999997</v>
      </c>
      <c r="P10302" s="1" t="str">
        <f>IF(Table1[[#This Row],[quantity]]&gt;=6,"Bulk Order","-")</f>
        <v>Bulk Order</v>
      </c>
    </row>
    <row r="10303" spans="1:16" ht="14.25" customHeight="1" x14ac:dyDescent="0.3">
      <c r="A10303" s="6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1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/>
      <c r="N10303" s="1" t="s">
        <v>39</v>
      </c>
      <c r="O10303" s="7">
        <f t="shared" si="322"/>
        <v>3776.3884000000003</v>
      </c>
      <c r="P10303" s="1" t="str">
        <f>IF(Table1[[#This Row],[quantity]]&gt;=6,"Bulk Order","-")</f>
        <v>Bulk Order</v>
      </c>
    </row>
    <row r="10304" spans="1:16" ht="14.25" customHeight="1" x14ac:dyDescent="0.3">
      <c r="A10304" s="6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1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/>
      <c r="N10304" s="1" t="s">
        <v>48</v>
      </c>
      <c r="O10304" s="7">
        <f t="shared" si="322"/>
        <v>86.2971</v>
      </c>
      <c r="P10304" s="1" t="str">
        <f>IF(Table1[[#This Row],[quantity]]&gt;=6,"Bulk Order","-")</f>
        <v>-</v>
      </c>
    </row>
    <row r="10305" spans="1:16" ht="14.25" customHeight="1" x14ac:dyDescent="0.3">
      <c r="A10305" s="6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1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/>
      <c r="N10305" s="1" t="s">
        <v>48</v>
      </c>
      <c r="O10305" s="7">
        <f t="shared" si="322"/>
        <v>2768.4879000000001</v>
      </c>
      <c r="P10305" s="1" t="str">
        <f>IF(Table1[[#This Row],[quantity]]&gt;=6,"Bulk Order","-")</f>
        <v>Bulk Order</v>
      </c>
    </row>
    <row r="10306" spans="1:16" ht="14.25" customHeight="1" x14ac:dyDescent="0.3">
      <c r="A10306" s="6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1"/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/>
      <c r="N10306" s="1" t="s">
        <v>34</v>
      </c>
      <c r="O10306" s="7">
        <f t="shared" si="322"/>
        <v>3166.2345000000005</v>
      </c>
      <c r="P10306" s="1" t="str">
        <f>IF(Table1[[#This Row],[quantity]]&gt;=6,"Bulk Order","-")</f>
        <v>Bulk Order</v>
      </c>
    </row>
    <row r="10307" spans="1:16" ht="14.25" customHeight="1" x14ac:dyDescent="0.3">
      <c r="A10307" s="6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ref="F10307:F10370" si="323">D10307*E10307</f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/>
      <c r="N10307" s="1" t="s">
        <v>39</v>
      </c>
      <c r="O10307" s="7">
        <f t="shared" ref="O10307:O10370" si="324">D10307-F10307</f>
        <v>826.51199999999994</v>
      </c>
      <c r="P10307" s="1" t="str">
        <f>IF(Table1[[#This Row],[quantity]]&gt;=6,"Bulk Order","-")</f>
        <v>-</v>
      </c>
    </row>
    <row r="10308" spans="1:16" ht="14.25" customHeight="1" x14ac:dyDescent="0.3">
      <c r="A10308" s="6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3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/>
      <c r="N10308" s="1" t="s">
        <v>28</v>
      </c>
      <c r="O10308" s="7">
        <f t="shared" si="324"/>
        <v>2599.0120000000002</v>
      </c>
      <c r="P10308" s="1" t="str">
        <f>IF(Table1[[#This Row],[quantity]]&gt;=6,"Bulk Order","-")</f>
        <v>-</v>
      </c>
    </row>
    <row r="10309" spans="1:16" ht="14.25" customHeight="1" x14ac:dyDescent="0.3">
      <c r="A10309" s="6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3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/>
      <c r="N10309" s="1" t="s">
        <v>39</v>
      </c>
      <c r="O10309" s="7">
        <f t="shared" si="324"/>
        <v>2147.0699</v>
      </c>
      <c r="P10309" s="1" t="str">
        <f>IF(Table1[[#This Row],[quantity]]&gt;=6,"Bulk Order","-")</f>
        <v>-</v>
      </c>
    </row>
    <row r="10310" spans="1:16" ht="14.25" customHeight="1" x14ac:dyDescent="0.3">
      <c r="A10310" s="6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3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/>
      <c r="N10310" s="1" t="s">
        <v>17</v>
      </c>
      <c r="O10310" s="7">
        <f t="shared" si="324"/>
        <v>1137.7920000000001</v>
      </c>
      <c r="P10310" s="1" t="str">
        <f>IF(Table1[[#This Row],[quantity]]&gt;=6,"Bulk Order","-")</f>
        <v>-</v>
      </c>
    </row>
    <row r="10311" spans="1:16" ht="14.25" customHeight="1" x14ac:dyDescent="0.3">
      <c r="A10311" s="6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3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/>
      <c r="N10311" s="1" t="s">
        <v>28</v>
      </c>
      <c r="O10311" s="7">
        <f t="shared" si="324"/>
        <v>178.54589999999999</v>
      </c>
      <c r="P10311" s="1" t="str">
        <f>IF(Table1[[#This Row],[quantity]]&gt;=6,"Bulk Order","-")</f>
        <v>-</v>
      </c>
    </row>
    <row r="10312" spans="1:16" ht="14.25" customHeight="1" x14ac:dyDescent="0.3">
      <c r="A10312" s="6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3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/>
      <c r="N10312" s="1" t="s">
        <v>28</v>
      </c>
      <c r="O10312" s="7">
        <f t="shared" si="324"/>
        <v>3441.2579999999998</v>
      </c>
      <c r="P10312" s="1" t="str">
        <f>IF(Table1[[#This Row],[quantity]]&gt;=6,"Bulk Order","-")</f>
        <v>-</v>
      </c>
    </row>
    <row r="10313" spans="1:16" ht="14.25" customHeight="1" x14ac:dyDescent="0.3">
      <c r="A10313" s="6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3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/>
      <c r="N10313" s="1" t="s">
        <v>17</v>
      </c>
      <c r="O10313" s="7">
        <f t="shared" si="324"/>
        <v>1023.434</v>
      </c>
      <c r="P10313" s="1" t="str">
        <f>IF(Table1[[#This Row],[quantity]]&gt;=6,"Bulk Order","-")</f>
        <v>-</v>
      </c>
    </row>
    <row r="10314" spans="1:16" ht="14.25" customHeight="1" x14ac:dyDescent="0.3">
      <c r="A10314" s="6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3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/>
      <c r="N10314" s="1" t="s">
        <v>48</v>
      </c>
      <c r="O10314" s="7">
        <f t="shared" si="324"/>
        <v>1804.5440999999998</v>
      </c>
      <c r="P10314" s="1" t="str">
        <f>IF(Table1[[#This Row],[quantity]]&gt;=6,"Bulk Order","-")</f>
        <v>-</v>
      </c>
    </row>
    <row r="10315" spans="1:16" ht="14.25" customHeight="1" x14ac:dyDescent="0.3">
      <c r="A10315" s="6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3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/>
      <c r="N10315" s="1" t="s">
        <v>39</v>
      </c>
      <c r="O10315" s="7">
        <f t="shared" si="324"/>
        <v>2130.7618000000002</v>
      </c>
      <c r="P10315" s="1" t="str">
        <f>IF(Table1[[#This Row],[quantity]]&gt;=6,"Bulk Order","-")</f>
        <v>-</v>
      </c>
    </row>
    <row r="10316" spans="1:16" ht="14.25" customHeight="1" x14ac:dyDescent="0.3">
      <c r="A10316" s="6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3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/>
      <c r="N10316" s="1" t="s">
        <v>17</v>
      </c>
      <c r="O10316" s="7">
        <f t="shared" si="324"/>
        <v>1861.3872000000001</v>
      </c>
      <c r="P10316" s="1" t="str">
        <f>IF(Table1[[#This Row],[quantity]]&gt;=6,"Bulk Order","-")</f>
        <v>Bulk Order</v>
      </c>
    </row>
    <row r="10317" spans="1:16" ht="14.25" customHeight="1" x14ac:dyDescent="0.3">
      <c r="A10317" s="6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3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/>
      <c r="N10317" s="1" t="s">
        <v>39</v>
      </c>
      <c r="O10317" s="7">
        <f t="shared" si="324"/>
        <v>877.14490000000001</v>
      </c>
      <c r="P10317" s="1" t="str">
        <f>IF(Table1[[#This Row],[quantity]]&gt;=6,"Bulk Order","-")</f>
        <v>-</v>
      </c>
    </row>
    <row r="10318" spans="1:16" ht="14.25" customHeight="1" x14ac:dyDescent="0.3">
      <c r="A10318" s="6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3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/>
      <c r="N10318" s="1" t="s">
        <v>23</v>
      </c>
      <c r="O10318" s="7">
        <f t="shared" si="324"/>
        <v>1760.798</v>
      </c>
      <c r="P10318" s="1" t="str">
        <f>IF(Table1[[#This Row],[quantity]]&gt;=6,"Bulk Order","-")</f>
        <v>-</v>
      </c>
    </row>
    <row r="10319" spans="1:16" ht="14.25" customHeight="1" x14ac:dyDescent="0.3">
      <c r="A10319" s="6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3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/>
      <c r="N10319" s="1" t="s">
        <v>28</v>
      </c>
      <c r="O10319" s="7">
        <f t="shared" si="324"/>
        <v>2026.201</v>
      </c>
      <c r="P10319" s="1" t="str">
        <f>IF(Table1[[#This Row],[quantity]]&gt;=6,"Bulk Order","-")</f>
        <v>Bulk Order</v>
      </c>
    </row>
    <row r="10320" spans="1:16" ht="14.25" customHeight="1" x14ac:dyDescent="0.3">
      <c r="A10320" s="6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3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/>
      <c r="N10320" s="1" t="s">
        <v>28</v>
      </c>
      <c r="O10320" s="7">
        <f t="shared" si="324"/>
        <v>430.52579999999995</v>
      </c>
      <c r="P10320" s="1" t="str">
        <f>IF(Table1[[#This Row],[quantity]]&gt;=6,"Bulk Order","-")</f>
        <v>-</v>
      </c>
    </row>
    <row r="10321" spans="1:16" ht="14.25" customHeight="1" x14ac:dyDescent="0.3">
      <c r="A10321" s="6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3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/>
      <c r="N10321" s="1" t="s">
        <v>48</v>
      </c>
      <c r="O10321" s="7">
        <f t="shared" si="324"/>
        <v>1843.6568000000002</v>
      </c>
      <c r="P10321" s="1" t="str">
        <f>IF(Table1[[#This Row],[quantity]]&gt;=6,"Bulk Order","-")</f>
        <v>Bulk Order</v>
      </c>
    </row>
    <row r="10322" spans="1:16" ht="14.25" customHeight="1" x14ac:dyDescent="0.3">
      <c r="A10322" s="6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3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/>
      <c r="N10322" s="1" t="s">
        <v>23</v>
      </c>
      <c r="O10322" s="7">
        <f t="shared" si="324"/>
        <v>2745.9793</v>
      </c>
      <c r="P10322" s="1" t="str">
        <f>IF(Table1[[#This Row],[quantity]]&gt;=6,"Bulk Order","-")</f>
        <v>Bulk Order</v>
      </c>
    </row>
    <row r="10323" spans="1:16" ht="14.25" customHeight="1" x14ac:dyDescent="0.3">
      <c r="A10323" s="6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3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/>
      <c r="N10323" s="1" t="s">
        <v>48</v>
      </c>
      <c r="O10323" s="7">
        <f t="shared" si="324"/>
        <v>749.34619999999995</v>
      </c>
      <c r="P10323" s="1" t="str">
        <f>IF(Table1[[#This Row],[quantity]]&gt;=6,"Bulk Order","-")</f>
        <v>-</v>
      </c>
    </row>
    <row r="10324" spans="1:16" ht="14.25" customHeight="1" x14ac:dyDescent="0.3">
      <c r="A10324" s="6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3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/>
      <c r="N10324" s="1" t="s">
        <v>17</v>
      </c>
      <c r="O10324" s="7">
        <f t="shared" si="324"/>
        <v>2779.3732</v>
      </c>
      <c r="P10324" s="1" t="str">
        <f>IF(Table1[[#This Row],[quantity]]&gt;=6,"Bulk Order","-")</f>
        <v>-</v>
      </c>
    </row>
    <row r="10325" spans="1:16" ht="14.25" customHeight="1" x14ac:dyDescent="0.3">
      <c r="A10325" s="6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3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/>
      <c r="N10325" s="1" t="s">
        <v>39</v>
      </c>
      <c r="O10325" s="7">
        <f t="shared" si="324"/>
        <v>2391.8744999999999</v>
      </c>
      <c r="P10325" s="1" t="str">
        <f>IF(Table1[[#This Row],[quantity]]&gt;=6,"Bulk Order","-")</f>
        <v>-</v>
      </c>
    </row>
    <row r="10326" spans="1:16" ht="14.25" customHeight="1" x14ac:dyDescent="0.3">
      <c r="A10326" s="6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3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/>
      <c r="N10326" s="1" t="s">
        <v>23</v>
      </c>
      <c r="O10326" s="7">
        <f t="shared" si="324"/>
        <v>378.27479999999997</v>
      </c>
      <c r="P10326" s="1" t="str">
        <f>IF(Table1[[#This Row],[quantity]]&gt;=6,"Bulk Order","-")</f>
        <v>-</v>
      </c>
    </row>
    <row r="10327" spans="1:16" ht="14.25" customHeight="1" x14ac:dyDescent="0.3">
      <c r="A10327" s="6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3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/>
      <c r="N10327" s="1" t="s">
        <v>48</v>
      </c>
      <c r="O10327" s="7">
        <f t="shared" si="324"/>
        <v>1182.2071999999998</v>
      </c>
      <c r="P10327" s="1" t="str">
        <f>IF(Table1[[#This Row],[quantity]]&gt;=6,"Bulk Order","-")</f>
        <v>Bulk Order</v>
      </c>
    </row>
    <row r="10328" spans="1:16" ht="14.25" customHeight="1" x14ac:dyDescent="0.3">
      <c r="A10328" s="6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3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/>
      <c r="N10328" s="1" t="s">
        <v>39</v>
      </c>
      <c r="O10328" s="7">
        <f t="shared" si="324"/>
        <v>1559.7504000000001</v>
      </c>
      <c r="P10328" s="1" t="str">
        <f>IF(Table1[[#This Row],[quantity]]&gt;=6,"Bulk Order","-")</f>
        <v>-</v>
      </c>
    </row>
    <row r="10329" spans="1:16" ht="14.25" customHeight="1" x14ac:dyDescent="0.3">
      <c r="A10329" s="6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3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/>
      <c r="N10329" s="1" t="s">
        <v>34</v>
      </c>
      <c r="O10329" s="7">
        <f t="shared" si="324"/>
        <v>97.311500000000009</v>
      </c>
      <c r="P10329" s="1" t="str">
        <f>IF(Table1[[#This Row],[quantity]]&gt;=6,"Bulk Order","-")</f>
        <v>Bulk Order</v>
      </c>
    </row>
    <row r="10330" spans="1:16" ht="14.25" customHeight="1" x14ac:dyDescent="0.3">
      <c r="A10330" s="6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3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/>
      <c r="N10330" s="1" t="s">
        <v>17</v>
      </c>
      <c r="O10330" s="7">
        <f t="shared" si="324"/>
        <v>148.68880000000001</v>
      </c>
      <c r="P10330" s="1" t="str">
        <f>IF(Table1[[#This Row],[quantity]]&gt;=6,"Bulk Order","-")</f>
        <v>-</v>
      </c>
    </row>
    <row r="10331" spans="1:16" ht="14.25" customHeight="1" x14ac:dyDescent="0.3">
      <c r="A10331" s="6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3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/>
      <c r="N10331" s="1" t="s">
        <v>23</v>
      </c>
      <c r="O10331" s="7">
        <f t="shared" si="324"/>
        <v>357.16800000000001</v>
      </c>
      <c r="P10331" s="1" t="str">
        <f>IF(Table1[[#This Row],[quantity]]&gt;=6,"Bulk Order","-")</f>
        <v>-</v>
      </c>
    </row>
    <row r="10332" spans="1:16" ht="14.25" customHeight="1" x14ac:dyDescent="0.3">
      <c r="A10332" s="6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3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/>
      <c r="N10332" s="1" t="s">
        <v>39</v>
      </c>
      <c r="O10332" s="7">
        <f t="shared" si="324"/>
        <v>2216.8566000000001</v>
      </c>
      <c r="P10332" s="1" t="str">
        <f>IF(Table1[[#This Row],[quantity]]&gt;=6,"Bulk Order","-")</f>
        <v>-</v>
      </c>
    </row>
    <row r="10333" spans="1:16" ht="14.25" customHeight="1" x14ac:dyDescent="0.3">
      <c r="A10333" s="6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3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/>
      <c r="N10333" s="1" t="s">
        <v>48</v>
      </c>
      <c r="O10333" s="7">
        <f t="shared" si="324"/>
        <v>1310.1224999999999</v>
      </c>
      <c r="P10333" s="1" t="str">
        <f>IF(Table1[[#This Row],[quantity]]&gt;=6,"Bulk Order","-")</f>
        <v>Bulk Order</v>
      </c>
    </row>
    <row r="10334" spans="1:16" ht="14.25" customHeight="1" x14ac:dyDescent="0.3">
      <c r="A10334" s="6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3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/>
      <c r="N10334" s="1" t="s">
        <v>48</v>
      </c>
      <c r="O10334" s="7">
        <f t="shared" si="324"/>
        <v>3267.6333</v>
      </c>
      <c r="P10334" s="1" t="str">
        <f>IF(Table1[[#This Row],[quantity]]&gt;=6,"Bulk Order","-")</f>
        <v>Bulk Order</v>
      </c>
    </row>
    <row r="10335" spans="1:16" ht="14.25" customHeight="1" x14ac:dyDescent="0.3">
      <c r="A10335" s="6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3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/>
      <c r="N10335" s="1" t="s">
        <v>23</v>
      </c>
      <c r="O10335" s="7">
        <f t="shared" si="324"/>
        <v>1505.3325</v>
      </c>
      <c r="P10335" s="1" t="str">
        <f>IF(Table1[[#This Row],[quantity]]&gt;=6,"Bulk Order","-")</f>
        <v>Bulk Order</v>
      </c>
    </row>
    <row r="10336" spans="1:16" ht="14.25" customHeight="1" x14ac:dyDescent="0.3">
      <c r="A10336" s="6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3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/>
      <c r="N10336" s="1" t="s">
        <v>39</v>
      </c>
      <c r="O10336" s="7">
        <f t="shared" si="324"/>
        <v>3747.0201999999999</v>
      </c>
      <c r="P10336" s="1" t="str">
        <f>IF(Table1[[#This Row],[quantity]]&gt;=6,"Bulk Order","-")</f>
        <v>-</v>
      </c>
    </row>
    <row r="10337" spans="1:16" ht="14.25" customHeight="1" x14ac:dyDescent="0.3">
      <c r="A10337" s="6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3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/>
      <c r="N10337" s="1" t="s">
        <v>28</v>
      </c>
      <c r="O10337" s="7">
        <f t="shared" si="324"/>
        <v>1976.1614999999999</v>
      </c>
      <c r="P10337" s="1" t="str">
        <f>IF(Table1[[#This Row],[quantity]]&gt;=6,"Bulk Order","-")</f>
        <v>-</v>
      </c>
    </row>
    <row r="10338" spans="1:16" ht="14.25" customHeight="1" x14ac:dyDescent="0.3">
      <c r="A10338" s="6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3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/>
      <c r="N10338" s="1" t="s">
        <v>34</v>
      </c>
      <c r="O10338" s="7">
        <f t="shared" si="324"/>
        <v>1907.6904</v>
      </c>
      <c r="P10338" s="1" t="str">
        <f>IF(Table1[[#This Row],[quantity]]&gt;=6,"Bulk Order","-")</f>
        <v>Bulk Order</v>
      </c>
    </row>
    <row r="10339" spans="1:16" ht="14.25" customHeight="1" x14ac:dyDescent="0.3">
      <c r="A10339" s="6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3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/>
      <c r="N10339" s="1" t="s">
        <v>17</v>
      </c>
      <c r="O10339" s="7">
        <f t="shared" si="324"/>
        <v>2699.3735999999999</v>
      </c>
      <c r="P10339" s="1" t="str">
        <f>IF(Table1[[#This Row],[quantity]]&gt;=6,"Bulk Order","-")</f>
        <v>Bulk Order</v>
      </c>
    </row>
    <row r="10340" spans="1:16" ht="14.25" customHeight="1" x14ac:dyDescent="0.3">
      <c r="A10340" s="6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3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/>
      <c r="N10340" s="1" t="s">
        <v>39</v>
      </c>
      <c r="O10340" s="7">
        <f t="shared" si="324"/>
        <v>2326.0104000000001</v>
      </c>
      <c r="P10340" s="1" t="str">
        <f>IF(Table1[[#This Row],[quantity]]&gt;=6,"Bulk Order","-")</f>
        <v>Bulk Order</v>
      </c>
    </row>
    <row r="10341" spans="1:16" ht="14.25" customHeight="1" x14ac:dyDescent="0.3">
      <c r="A10341" s="6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3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/>
      <c r="N10341" s="1" t="s">
        <v>48</v>
      </c>
      <c r="O10341" s="7">
        <f t="shared" si="324"/>
        <v>1352.3432</v>
      </c>
      <c r="P10341" s="1" t="str">
        <f>IF(Table1[[#This Row],[quantity]]&gt;=6,"Bulk Order","-")</f>
        <v>-</v>
      </c>
    </row>
    <row r="10342" spans="1:16" ht="14.25" customHeight="1" x14ac:dyDescent="0.3">
      <c r="A10342" s="6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3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/>
      <c r="N10342" s="1" t="s">
        <v>17</v>
      </c>
      <c r="O10342" s="7">
        <f t="shared" si="324"/>
        <v>1520.0992000000001</v>
      </c>
      <c r="P10342" s="1" t="str">
        <f>IF(Table1[[#This Row],[quantity]]&gt;=6,"Bulk Order","-")</f>
        <v>-</v>
      </c>
    </row>
    <row r="10343" spans="1:16" ht="14.25" customHeight="1" x14ac:dyDescent="0.3">
      <c r="A10343" s="6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3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/>
      <c r="N10343" s="1" t="s">
        <v>39</v>
      </c>
      <c r="O10343" s="7">
        <f t="shared" si="324"/>
        <v>3829.8806</v>
      </c>
      <c r="P10343" s="1" t="str">
        <f>IF(Table1[[#This Row],[quantity]]&gt;=6,"Bulk Order","-")</f>
        <v>Bulk Order</v>
      </c>
    </row>
    <row r="10344" spans="1:16" ht="14.25" customHeight="1" x14ac:dyDescent="0.3">
      <c r="A10344" s="6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3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/>
      <c r="N10344" s="1" t="s">
        <v>48</v>
      </c>
      <c r="O10344" s="7">
        <f t="shared" si="324"/>
        <v>1887.6263999999999</v>
      </c>
      <c r="P10344" s="1" t="str">
        <f>IF(Table1[[#This Row],[quantity]]&gt;=6,"Bulk Order","-")</f>
        <v>Bulk Order</v>
      </c>
    </row>
    <row r="10345" spans="1:16" ht="14.25" customHeight="1" x14ac:dyDescent="0.3">
      <c r="A10345" s="6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3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/>
      <c r="N10345" s="1" t="s">
        <v>23</v>
      </c>
      <c r="O10345" s="7">
        <f t="shared" si="324"/>
        <v>1695.4124999999999</v>
      </c>
      <c r="P10345" s="1" t="str">
        <f>IF(Table1[[#This Row],[quantity]]&gt;=6,"Bulk Order","-")</f>
        <v>Bulk Order</v>
      </c>
    </row>
    <row r="10346" spans="1:16" ht="14.25" customHeight="1" x14ac:dyDescent="0.3">
      <c r="A10346" s="6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3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/>
      <c r="N10346" s="1" t="s">
        <v>34</v>
      </c>
      <c r="O10346" s="7">
        <f t="shared" si="324"/>
        <v>647.28839999999991</v>
      </c>
      <c r="P10346" s="1" t="str">
        <f>IF(Table1[[#This Row],[quantity]]&gt;=6,"Bulk Order","-")</f>
        <v>-</v>
      </c>
    </row>
    <row r="10347" spans="1:16" ht="14.25" customHeight="1" x14ac:dyDescent="0.3">
      <c r="A10347" s="6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3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/>
      <c r="N10347" s="1" t="s">
        <v>23</v>
      </c>
      <c r="O10347" s="7">
        <f t="shared" si="324"/>
        <v>1743.8025</v>
      </c>
      <c r="P10347" s="1" t="str">
        <f>IF(Table1[[#This Row],[quantity]]&gt;=6,"Bulk Order","-")</f>
        <v>-</v>
      </c>
    </row>
    <row r="10348" spans="1:16" ht="14.25" customHeight="1" x14ac:dyDescent="0.3">
      <c r="A10348" s="6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3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/>
      <c r="N10348" s="1" t="s">
        <v>39</v>
      </c>
      <c r="O10348" s="7">
        <f t="shared" si="324"/>
        <v>855.53919999999994</v>
      </c>
      <c r="P10348" s="1" t="str">
        <f>IF(Table1[[#This Row],[quantity]]&gt;=6,"Bulk Order","-")</f>
        <v>Bulk Order</v>
      </c>
    </row>
    <row r="10349" spans="1:16" ht="14.25" customHeight="1" x14ac:dyDescent="0.3">
      <c r="A10349" s="6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3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/>
      <c r="N10349" s="1" t="s">
        <v>39</v>
      </c>
      <c r="O10349" s="7">
        <f t="shared" si="324"/>
        <v>4734.5165999999999</v>
      </c>
      <c r="P10349" s="1" t="str">
        <f>IF(Table1[[#This Row],[quantity]]&gt;=6,"Bulk Order","-")</f>
        <v>Bulk Order</v>
      </c>
    </row>
    <row r="10350" spans="1:16" ht="14.25" customHeight="1" x14ac:dyDescent="0.3">
      <c r="A10350" s="6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3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/>
      <c r="N10350" s="1" t="s">
        <v>17</v>
      </c>
      <c r="O10350" s="7">
        <f t="shared" si="324"/>
        <v>2355.4614000000001</v>
      </c>
      <c r="P10350" s="1" t="str">
        <f>IF(Table1[[#This Row],[quantity]]&gt;=6,"Bulk Order","-")</f>
        <v>Bulk Order</v>
      </c>
    </row>
    <row r="10351" spans="1:16" ht="14.25" customHeight="1" x14ac:dyDescent="0.3">
      <c r="A10351" s="6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3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/>
      <c r="N10351" s="1" t="s">
        <v>17</v>
      </c>
      <c r="O10351" s="7">
        <f t="shared" si="324"/>
        <v>83.432999999999993</v>
      </c>
      <c r="P10351" s="1" t="str">
        <f>IF(Table1[[#This Row],[quantity]]&gt;=6,"Bulk Order","-")</f>
        <v>-</v>
      </c>
    </row>
    <row r="10352" spans="1:16" ht="14.25" customHeight="1" x14ac:dyDescent="0.3">
      <c r="A10352" s="6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3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/>
      <c r="N10352" s="1" t="s">
        <v>48</v>
      </c>
      <c r="O10352" s="7">
        <f t="shared" si="324"/>
        <v>449.63100000000003</v>
      </c>
      <c r="P10352" s="1" t="str">
        <f>IF(Table1[[#This Row],[quantity]]&gt;=6,"Bulk Order","-")</f>
        <v>-</v>
      </c>
    </row>
    <row r="10353" spans="1:16" ht="14.25" customHeight="1" x14ac:dyDescent="0.3">
      <c r="A10353" s="6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3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/>
      <c r="N10353" s="1" t="s">
        <v>28</v>
      </c>
      <c r="O10353" s="7">
        <f t="shared" si="324"/>
        <v>866.05020000000002</v>
      </c>
      <c r="P10353" s="1" t="str">
        <f>IF(Table1[[#This Row],[quantity]]&gt;=6,"Bulk Order","-")</f>
        <v>-</v>
      </c>
    </row>
    <row r="10354" spans="1:16" ht="14.25" customHeight="1" x14ac:dyDescent="0.3">
      <c r="A10354" s="6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3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/>
      <c r="N10354" s="1" t="s">
        <v>34</v>
      </c>
      <c r="O10354" s="7">
        <f t="shared" si="324"/>
        <v>535.05200000000002</v>
      </c>
      <c r="P10354" s="1" t="str">
        <f>IF(Table1[[#This Row],[quantity]]&gt;=6,"Bulk Order","-")</f>
        <v>-</v>
      </c>
    </row>
    <row r="10355" spans="1:16" ht="14.25" customHeight="1" x14ac:dyDescent="0.3">
      <c r="A10355" s="6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3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/>
      <c r="N10355" s="1" t="s">
        <v>48</v>
      </c>
      <c r="O10355" s="7">
        <f t="shared" si="324"/>
        <v>2777.8541999999998</v>
      </c>
      <c r="P10355" s="1" t="str">
        <f>IF(Table1[[#This Row],[quantity]]&gt;=6,"Bulk Order","-")</f>
        <v>-</v>
      </c>
    </row>
    <row r="10356" spans="1:16" ht="14.25" customHeight="1" x14ac:dyDescent="0.3">
      <c r="A10356" s="6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3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/>
      <c r="N10356" s="1" t="s">
        <v>23</v>
      </c>
      <c r="O10356" s="7">
        <f t="shared" si="324"/>
        <v>4114.8671999999997</v>
      </c>
      <c r="P10356" s="1" t="str">
        <f>IF(Table1[[#This Row],[quantity]]&gt;=6,"Bulk Order","-")</f>
        <v>-</v>
      </c>
    </row>
    <row r="10357" spans="1:16" ht="14.25" customHeight="1" x14ac:dyDescent="0.3">
      <c r="A10357" s="6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3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/>
      <c r="N10357" s="1" t="s">
        <v>23</v>
      </c>
      <c r="O10357" s="7">
        <f t="shared" si="324"/>
        <v>3740.0594000000001</v>
      </c>
      <c r="P10357" s="1" t="str">
        <f>IF(Table1[[#This Row],[quantity]]&gt;=6,"Bulk Order","-")</f>
        <v>Bulk Order</v>
      </c>
    </row>
    <row r="10358" spans="1:16" ht="14.25" customHeight="1" x14ac:dyDescent="0.3">
      <c r="A10358" s="6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3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/>
      <c r="N10358" s="1" t="s">
        <v>48</v>
      </c>
      <c r="O10358" s="7">
        <f t="shared" si="324"/>
        <v>1887.6904</v>
      </c>
      <c r="P10358" s="1" t="str">
        <f>IF(Table1[[#This Row],[quantity]]&gt;=6,"Bulk Order","-")</f>
        <v>-</v>
      </c>
    </row>
    <row r="10359" spans="1:16" ht="14.25" customHeight="1" x14ac:dyDescent="0.3">
      <c r="A10359" s="6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3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/>
      <c r="N10359" s="1" t="s">
        <v>17</v>
      </c>
      <c r="O10359" s="7">
        <f t="shared" si="324"/>
        <v>3132.2688000000003</v>
      </c>
      <c r="P10359" s="1" t="str">
        <f>IF(Table1[[#This Row],[quantity]]&gt;=6,"Bulk Order","-")</f>
        <v>Bulk Order</v>
      </c>
    </row>
    <row r="10360" spans="1:16" ht="14.25" customHeight="1" x14ac:dyDescent="0.3">
      <c r="A10360" s="6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3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/>
      <c r="N10360" s="1" t="s">
        <v>48</v>
      </c>
      <c r="O10360" s="7">
        <f t="shared" si="324"/>
        <v>3792.6066000000001</v>
      </c>
      <c r="P10360" s="1" t="str">
        <f>IF(Table1[[#This Row],[quantity]]&gt;=6,"Bulk Order","-")</f>
        <v>Bulk Order</v>
      </c>
    </row>
    <row r="10361" spans="1:16" ht="14.25" customHeight="1" x14ac:dyDescent="0.3">
      <c r="A10361" s="6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3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/>
      <c r="N10361" s="1" t="s">
        <v>23</v>
      </c>
      <c r="O10361" s="7">
        <f t="shared" si="324"/>
        <v>3505.6242000000002</v>
      </c>
      <c r="P10361" s="1" t="str">
        <f>IF(Table1[[#This Row],[quantity]]&gt;=6,"Bulk Order","-")</f>
        <v>-</v>
      </c>
    </row>
    <row r="10362" spans="1:16" ht="14.25" customHeight="1" x14ac:dyDescent="0.3">
      <c r="A10362" s="6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3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/>
      <c r="N10362" s="1" t="s">
        <v>34</v>
      </c>
      <c r="O10362" s="7">
        <f t="shared" si="324"/>
        <v>2419.8294999999998</v>
      </c>
      <c r="P10362" s="1" t="str">
        <f>IF(Table1[[#This Row],[quantity]]&gt;=6,"Bulk Order","-")</f>
        <v>Bulk Order</v>
      </c>
    </row>
    <row r="10363" spans="1:16" ht="14.25" customHeight="1" x14ac:dyDescent="0.3">
      <c r="A10363" s="6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3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/>
      <c r="N10363" s="1" t="s">
        <v>39</v>
      </c>
      <c r="O10363" s="7">
        <f t="shared" si="324"/>
        <v>3586.6126000000004</v>
      </c>
      <c r="P10363" s="1" t="str">
        <f>IF(Table1[[#This Row],[quantity]]&gt;=6,"Bulk Order","-")</f>
        <v>-</v>
      </c>
    </row>
    <row r="10364" spans="1:16" ht="14.25" customHeight="1" x14ac:dyDescent="0.3">
      <c r="A10364" s="6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3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/>
      <c r="N10364" s="1" t="s">
        <v>28</v>
      </c>
      <c r="O10364" s="7">
        <f t="shared" si="324"/>
        <v>2034.81</v>
      </c>
      <c r="P10364" s="1" t="str">
        <f>IF(Table1[[#This Row],[quantity]]&gt;=6,"Bulk Order","-")</f>
        <v>-</v>
      </c>
    </row>
    <row r="10365" spans="1:16" ht="14.25" customHeight="1" x14ac:dyDescent="0.3">
      <c r="A10365" s="6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3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/>
      <c r="N10365" s="1" t="s">
        <v>28</v>
      </c>
      <c r="O10365" s="7">
        <f t="shared" si="324"/>
        <v>69.036799999999999</v>
      </c>
      <c r="P10365" s="1" t="str">
        <f>IF(Table1[[#This Row],[quantity]]&gt;=6,"Bulk Order","-")</f>
        <v>-</v>
      </c>
    </row>
    <row r="10366" spans="1:16" ht="14.25" customHeight="1" x14ac:dyDescent="0.3">
      <c r="A10366" s="6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3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/>
      <c r="N10366" s="1" t="s">
        <v>39</v>
      </c>
      <c r="O10366" s="7">
        <f t="shared" si="324"/>
        <v>1873.9355</v>
      </c>
      <c r="P10366" s="1" t="str">
        <f>IF(Table1[[#This Row],[quantity]]&gt;=6,"Bulk Order","-")</f>
        <v>-</v>
      </c>
    </row>
    <row r="10367" spans="1:16" ht="14.25" customHeight="1" x14ac:dyDescent="0.3">
      <c r="A10367" s="6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3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/>
      <c r="N10367" s="1" t="s">
        <v>17</v>
      </c>
      <c r="O10367" s="7">
        <f t="shared" si="324"/>
        <v>2668.2424999999998</v>
      </c>
      <c r="P10367" s="1" t="str">
        <f>IF(Table1[[#This Row],[quantity]]&gt;=6,"Bulk Order","-")</f>
        <v>-</v>
      </c>
    </row>
    <row r="10368" spans="1:16" ht="14.25" customHeight="1" x14ac:dyDescent="0.3">
      <c r="A10368" s="6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3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/>
      <c r="N10368" s="1" t="s">
        <v>23</v>
      </c>
      <c r="O10368" s="7">
        <f t="shared" si="324"/>
        <v>2502.828</v>
      </c>
      <c r="P10368" s="1" t="str">
        <f>IF(Table1[[#This Row],[quantity]]&gt;=6,"Bulk Order","-")</f>
        <v>-</v>
      </c>
    </row>
    <row r="10369" spans="1:16" ht="14.25" customHeight="1" x14ac:dyDescent="0.3">
      <c r="A10369" s="6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3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/>
      <c r="N10369" s="1" t="s">
        <v>48</v>
      </c>
      <c r="O10369" s="7">
        <f t="shared" si="324"/>
        <v>2680.2880000000005</v>
      </c>
      <c r="P10369" s="1" t="str">
        <f>IF(Table1[[#This Row],[quantity]]&gt;=6,"Bulk Order","-")</f>
        <v>-</v>
      </c>
    </row>
    <row r="10370" spans="1:16" ht="14.25" customHeight="1" x14ac:dyDescent="0.3">
      <c r="A10370" s="6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3"/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/>
      <c r="N10370" s="1" t="s">
        <v>28</v>
      </c>
      <c r="O10370" s="7">
        <f t="shared" si="324"/>
        <v>2961.0864000000001</v>
      </c>
      <c r="P10370" s="1" t="str">
        <f>IF(Table1[[#This Row],[quantity]]&gt;=6,"Bulk Order","-")</f>
        <v>Bulk Order</v>
      </c>
    </row>
    <row r="10371" spans="1:16" ht="14.25" customHeight="1" x14ac:dyDescent="0.3">
      <c r="A10371" s="6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ref="F10371:F10434" si="325">D10371*E10371</f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/>
      <c r="N10371" s="1" t="s">
        <v>17</v>
      </c>
      <c r="O10371" s="7">
        <f t="shared" ref="O10371:O10434" si="326">D10371-F10371</f>
        <v>2790.8568</v>
      </c>
      <c r="P10371" s="1" t="str">
        <f>IF(Table1[[#This Row],[quantity]]&gt;=6,"Bulk Order","-")</f>
        <v>Bulk Order</v>
      </c>
    </row>
    <row r="10372" spans="1:16" ht="14.25" customHeight="1" x14ac:dyDescent="0.3">
      <c r="A10372" s="6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5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/>
      <c r="N10372" s="1" t="s">
        <v>48</v>
      </c>
      <c r="O10372" s="7">
        <f t="shared" si="326"/>
        <v>143.36130000000003</v>
      </c>
      <c r="P10372" s="1" t="str">
        <f>IF(Table1[[#This Row],[quantity]]&gt;=6,"Bulk Order","-")</f>
        <v>Bulk Order</v>
      </c>
    </row>
    <row r="10373" spans="1:16" ht="14.25" customHeight="1" x14ac:dyDescent="0.3">
      <c r="A10373" s="6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5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/>
      <c r="N10373" s="1" t="s">
        <v>28</v>
      </c>
      <c r="O10373" s="7">
        <f t="shared" si="326"/>
        <v>1432.29</v>
      </c>
      <c r="P10373" s="1" t="str">
        <f>IF(Table1[[#This Row],[quantity]]&gt;=6,"Bulk Order","-")</f>
        <v>-</v>
      </c>
    </row>
    <row r="10374" spans="1:16" ht="14.25" customHeight="1" x14ac:dyDescent="0.3">
      <c r="A10374" s="6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5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/>
      <c r="N10374" s="1" t="s">
        <v>28</v>
      </c>
      <c r="O10374" s="7">
        <f t="shared" si="326"/>
        <v>1160.1400000000001</v>
      </c>
      <c r="P10374" s="1" t="str">
        <f>IF(Table1[[#This Row],[quantity]]&gt;=6,"Bulk Order","-")</f>
        <v>-</v>
      </c>
    </row>
    <row r="10375" spans="1:16" ht="14.25" customHeight="1" x14ac:dyDescent="0.3">
      <c r="A10375" s="6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5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/>
      <c r="N10375" s="1" t="s">
        <v>39</v>
      </c>
      <c r="O10375" s="7">
        <f t="shared" si="326"/>
        <v>915.23120000000006</v>
      </c>
      <c r="P10375" s="1" t="str">
        <f>IF(Table1[[#This Row],[quantity]]&gt;=6,"Bulk Order","-")</f>
        <v>Bulk Order</v>
      </c>
    </row>
    <row r="10376" spans="1:16" ht="14.25" customHeight="1" x14ac:dyDescent="0.3">
      <c r="A10376" s="6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5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/>
      <c r="N10376" s="1" t="s">
        <v>17</v>
      </c>
      <c r="O10376" s="7">
        <f t="shared" si="326"/>
        <v>1812.3434</v>
      </c>
      <c r="P10376" s="1" t="str">
        <f>IF(Table1[[#This Row],[quantity]]&gt;=6,"Bulk Order","-")</f>
        <v>-</v>
      </c>
    </row>
    <row r="10377" spans="1:16" ht="14.25" customHeight="1" x14ac:dyDescent="0.3">
      <c r="A10377" s="6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5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/>
      <c r="N10377" s="1" t="s">
        <v>34</v>
      </c>
      <c r="O10377" s="7">
        <f t="shared" si="326"/>
        <v>408.6336</v>
      </c>
      <c r="P10377" s="1" t="str">
        <f>IF(Table1[[#This Row],[quantity]]&gt;=6,"Bulk Order","-")</f>
        <v>-</v>
      </c>
    </row>
    <row r="10378" spans="1:16" ht="14.25" customHeight="1" x14ac:dyDescent="0.3">
      <c r="A10378" s="6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5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/>
      <c r="N10378" s="1" t="s">
        <v>28</v>
      </c>
      <c r="O10378" s="7">
        <f t="shared" si="326"/>
        <v>110.7647</v>
      </c>
      <c r="P10378" s="1" t="str">
        <f>IF(Table1[[#This Row],[quantity]]&gt;=6,"Bulk Order","-")</f>
        <v>-</v>
      </c>
    </row>
    <row r="10379" spans="1:16" ht="14.25" customHeight="1" x14ac:dyDescent="0.3">
      <c r="A10379" s="6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5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/>
      <c r="N10379" s="1" t="s">
        <v>48</v>
      </c>
      <c r="O10379" s="7">
        <f t="shared" si="326"/>
        <v>1209.9671999999998</v>
      </c>
      <c r="P10379" s="1" t="str">
        <f>IF(Table1[[#This Row],[quantity]]&gt;=6,"Bulk Order","-")</f>
        <v>-</v>
      </c>
    </row>
    <row r="10380" spans="1:16" ht="14.25" customHeight="1" x14ac:dyDescent="0.3">
      <c r="A10380" s="6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5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/>
      <c r="N10380" s="1" t="s">
        <v>17</v>
      </c>
      <c r="O10380" s="7">
        <f t="shared" si="326"/>
        <v>3908.7398000000003</v>
      </c>
      <c r="P10380" s="1" t="str">
        <f>IF(Table1[[#This Row],[quantity]]&gt;=6,"Bulk Order","-")</f>
        <v>-</v>
      </c>
    </row>
    <row r="10381" spans="1:16" ht="14.25" customHeight="1" x14ac:dyDescent="0.3">
      <c r="A10381" s="6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5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/>
      <c r="N10381" s="1" t="s">
        <v>23</v>
      </c>
      <c r="O10381" s="7">
        <f t="shared" si="326"/>
        <v>225.37799999999999</v>
      </c>
      <c r="P10381" s="1" t="str">
        <f>IF(Table1[[#This Row],[quantity]]&gt;=6,"Bulk Order","-")</f>
        <v>Bulk Order</v>
      </c>
    </row>
    <row r="10382" spans="1:16" ht="14.25" customHeight="1" x14ac:dyDescent="0.3">
      <c r="A10382" s="6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5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/>
      <c r="N10382" s="1" t="s">
        <v>23</v>
      </c>
      <c r="O10382" s="7">
        <f t="shared" si="326"/>
        <v>2769.2210000000005</v>
      </c>
      <c r="P10382" s="1" t="str">
        <f>IF(Table1[[#This Row],[quantity]]&gt;=6,"Bulk Order","-")</f>
        <v>Bulk Order</v>
      </c>
    </row>
    <row r="10383" spans="1:16" ht="14.25" customHeight="1" x14ac:dyDescent="0.3">
      <c r="A10383" s="6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5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/>
      <c r="N10383" s="1" t="s">
        <v>23</v>
      </c>
      <c r="O10383" s="7">
        <f t="shared" si="326"/>
        <v>1049.9353000000001</v>
      </c>
      <c r="P10383" s="1" t="str">
        <f>IF(Table1[[#This Row],[quantity]]&gt;=6,"Bulk Order","-")</f>
        <v>-</v>
      </c>
    </row>
    <row r="10384" spans="1:16" ht="14.25" customHeight="1" x14ac:dyDescent="0.3">
      <c r="A10384" s="6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5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/>
      <c r="N10384" s="1" t="s">
        <v>28</v>
      </c>
      <c r="O10384" s="7">
        <f t="shared" si="326"/>
        <v>400.81650000000002</v>
      </c>
      <c r="P10384" s="1" t="str">
        <f>IF(Table1[[#This Row],[quantity]]&gt;=6,"Bulk Order","-")</f>
        <v>-</v>
      </c>
    </row>
    <row r="10385" spans="1:16" ht="14.25" customHeight="1" x14ac:dyDescent="0.3">
      <c r="A10385" s="6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5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/>
      <c r="N10385" s="1" t="s">
        <v>23</v>
      </c>
      <c r="O10385" s="7">
        <f t="shared" si="326"/>
        <v>2477.4363999999996</v>
      </c>
      <c r="P10385" s="1" t="str">
        <f>IF(Table1[[#This Row],[quantity]]&gt;=6,"Bulk Order","-")</f>
        <v>-</v>
      </c>
    </row>
    <row r="10386" spans="1:16" ht="14.25" customHeight="1" x14ac:dyDescent="0.3">
      <c r="A10386" s="6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5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/>
      <c r="N10386" s="1" t="s">
        <v>23</v>
      </c>
      <c r="O10386" s="7">
        <f t="shared" si="326"/>
        <v>4671.2385999999997</v>
      </c>
      <c r="P10386" s="1" t="str">
        <f>IF(Table1[[#This Row],[quantity]]&gt;=6,"Bulk Order","-")</f>
        <v>Bulk Order</v>
      </c>
    </row>
    <row r="10387" spans="1:16" ht="14.25" customHeight="1" x14ac:dyDescent="0.3">
      <c r="A10387" s="6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5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/>
      <c r="N10387" s="1" t="s">
        <v>34</v>
      </c>
      <c r="O10387" s="7">
        <f t="shared" si="326"/>
        <v>2096.3155999999999</v>
      </c>
      <c r="P10387" s="1" t="str">
        <f>IF(Table1[[#This Row],[quantity]]&gt;=6,"Bulk Order","-")</f>
        <v>-</v>
      </c>
    </row>
    <row r="10388" spans="1:16" ht="14.25" customHeight="1" x14ac:dyDescent="0.3">
      <c r="A10388" s="6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5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/>
      <c r="N10388" s="1" t="s">
        <v>34</v>
      </c>
      <c r="O10388" s="7">
        <f t="shared" si="326"/>
        <v>3291.2845000000002</v>
      </c>
      <c r="P10388" s="1" t="str">
        <f>IF(Table1[[#This Row],[quantity]]&gt;=6,"Bulk Order","-")</f>
        <v>-</v>
      </c>
    </row>
    <row r="10389" spans="1:16" ht="14.25" customHeight="1" x14ac:dyDescent="0.3">
      <c r="A10389" s="6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5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/>
      <c r="N10389" s="1" t="s">
        <v>28</v>
      </c>
      <c r="O10389" s="7">
        <f t="shared" si="326"/>
        <v>3608.4048000000003</v>
      </c>
      <c r="P10389" s="1" t="str">
        <f>IF(Table1[[#This Row],[quantity]]&gt;=6,"Bulk Order","-")</f>
        <v>Bulk Order</v>
      </c>
    </row>
    <row r="10390" spans="1:16" ht="14.25" customHeight="1" x14ac:dyDescent="0.3">
      <c r="A10390" s="6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5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/>
      <c r="N10390" s="1" t="s">
        <v>39</v>
      </c>
      <c r="O10390" s="7">
        <f t="shared" si="326"/>
        <v>2731.4035999999996</v>
      </c>
      <c r="P10390" s="1" t="str">
        <f>IF(Table1[[#This Row],[quantity]]&gt;=6,"Bulk Order","-")</f>
        <v>Bulk Order</v>
      </c>
    </row>
    <row r="10391" spans="1:16" ht="14.25" customHeight="1" x14ac:dyDescent="0.3">
      <c r="A10391" s="6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5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/>
      <c r="N10391" s="1" t="s">
        <v>23</v>
      </c>
      <c r="O10391" s="7">
        <f t="shared" si="326"/>
        <v>343.71</v>
      </c>
      <c r="P10391" s="1" t="str">
        <f>IF(Table1[[#This Row],[quantity]]&gt;=6,"Bulk Order","-")</f>
        <v>Bulk Order</v>
      </c>
    </row>
    <row r="10392" spans="1:16" ht="14.25" customHeight="1" x14ac:dyDescent="0.3">
      <c r="A10392" s="6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5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/>
      <c r="N10392" s="1" t="s">
        <v>28</v>
      </c>
      <c r="O10392" s="7">
        <f t="shared" si="326"/>
        <v>3022.0128</v>
      </c>
      <c r="P10392" s="1" t="str">
        <f>IF(Table1[[#This Row],[quantity]]&gt;=6,"Bulk Order","-")</f>
        <v>-</v>
      </c>
    </row>
    <row r="10393" spans="1:16" ht="14.25" customHeight="1" x14ac:dyDescent="0.3">
      <c r="A10393" s="6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5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/>
      <c r="N10393" s="1" t="s">
        <v>28</v>
      </c>
      <c r="O10393" s="7">
        <f t="shared" si="326"/>
        <v>2566.2420000000002</v>
      </c>
      <c r="P10393" s="1" t="str">
        <f>IF(Table1[[#This Row],[quantity]]&gt;=6,"Bulk Order","-")</f>
        <v>Bulk Order</v>
      </c>
    </row>
    <row r="10394" spans="1:16" ht="14.25" customHeight="1" x14ac:dyDescent="0.3">
      <c r="A10394" s="6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5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/>
      <c r="N10394" s="1" t="s">
        <v>23</v>
      </c>
      <c r="O10394" s="7">
        <f t="shared" si="326"/>
        <v>3179.8799999999997</v>
      </c>
      <c r="P10394" s="1" t="str">
        <f>IF(Table1[[#This Row],[quantity]]&gt;=6,"Bulk Order","-")</f>
        <v>Bulk Order</v>
      </c>
    </row>
    <row r="10395" spans="1:16" ht="14.25" customHeight="1" x14ac:dyDescent="0.3">
      <c r="A10395" s="6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5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/>
      <c r="N10395" s="1" t="s">
        <v>48</v>
      </c>
      <c r="O10395" s="7">
        <f t="shared" si="326"/>
        <v>3190.9132</v>
      </c>
      <c r="P10395" s="1" t="str">
        <f>IF(Table1[[#This Row],[quantity]]&gt;=6,"Bulk Order","-")</f>
        <v>-</v>
      </c>
    </row>
    <row r="10396" spans="1:16" ht="14.25" customHeight="1" x14ac:dyDescent="0.3">
      <c r="A10396" s="6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5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/>
      <c r="N10396" s="1" t="s">
        <v>48</v>
      </c>
      <c r="O10396" s="7">
        <f t="shared" si="326"/>
        <v>1760.2249000000002</v>
      </c>
      <c r="P10396" s="1" t="str">
        <f>IF(Table1[[#This Row],[quantity]]&gt;=6,"Bulk Order","-")</f>
        <v>-</v>
      </c>
    </row>
    <row r="10397" spans="1:16" ht="14.25" customHeight="1" x14ac:dyDescent="0.3">
      <c r="A10397" s="6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5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/>
      <c r="N10397" s="1" t="s">
        <v>39</v>
      </c>
      <c r="O10397" s="7">
        <f t="shared" si="326"/>
        <v>1397.2896000000001</v>
      </c>
      <c r="P10397" s="1" t="str">
        <f>IF(Table1[[#This Row],[quantity]]&gt;=6,"Bulk Order","-")</f>
        <v>Bulk Order</v>
      </c>
    </row>
    <row r="10398" spans="1:16" ht="14.25" customHeight="1" x14ac:dyDescent="0.3">
      <c r="A10398" s="6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5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/>
      <c r="N10398" s="1" t="s">
        <v>48</v>
      </c>
      <c r="O10398" s="7">
        <f t="shared" si="326"/>
        <v>2218.8205000000003</v>
      </c>
      <c r="P10398" s="1" t="str">
        <f>IF(Table1[[#This Row],[quantity]]&gt;=6,"Bulk Order","-")</f>
        <v>Bulk Order</v>
      </c>
    </row>
    <row r="10399" spans="1:16" ht="14.25" customHeight="1" x14ac:dyDescent="0.3">
      <c r="A10399" s="6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5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/>
      <c r="N10399" s="1" t="s">
        <v>28</v>
      </c>
      <c r="O10399" s="7">
        <f t="shared" si="326"/>
        <v>1431.7146</v>
      </c>
      <c r="P10399" s="1" t="str">
        <f>IF(Table1[[#This Row],[quantity]]&gt;=6,"Bulk Order","-")</f>
        <v>Bulk Order</v>
      </c>
    </row>
    <row r="10400" spans="1:16" ht="14.25" customHeight="1" x14ac:dyDescent="0.3">
      <c r="A10400" s="6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5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/>
      <c r="N10400" s="1" t="s">
        <v>39</v>
      </c>
      <c r="O10400" s="7">
        <f t="shared" si="326"/>
        <v>3275.4515999999999</v>
      </c>
      <c r="P10400" s="1" t="str">
        <f>IF(Table1[[#This Row],[quantity]]&gt;=6,"Bulk Order","-")</f>
        <v>Bulk Order</v>
      </c>
    </row>
    <row r="10401" spans="1:16" ht="14.25" customHeight="1" x14ac:dyDescent="0.3">
      <c r="A10401" s="6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5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/>
      <c r="N10401" s="1" t="s">
        <v>48</v>
      </c>
      <c r="O10401" s="7">
        <f t="shared" si="326"/>
        <v>2973.4267</v>
      </c>
      <c r="P10401" s="1" t="str">
        <f>IF(Table1[[#This Row],[quantity]]&gt;=6,"Bulk Order","-")</f>
        <v>-</v>
      </c>
    </row>
    <row r="10402" spans="1:16" ht="14.25" customHeight="1" x14ac:dyDescent="0.3">
      <c r="A10402" s="6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5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/>
      <c r="N10402" s="1" t="s">
        <v>48</v>
      </c>
      <c r="O10402" s="7">
        <f t="shared" si="326"/>
        <v>3993.5190999999995</v>
      </c>
      <c r="P10402" s="1" t="str">
        <f>IF(Table1[[#This Row],[quantity]]&gt;=6,"Bulk Order","-")</f>
        <v>-</v>
      </c>
    </row>
    <row r="10403" spans="1:16" ht="14.25" customHeight="1" x14ac:dyDescent="0.3">
      <c r="A10403" s="6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5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/>
      <c r="N10403" s="1" t="s">
        <v>28</v>
      </c>
      <c r="O10403" s="7">
        <f t="shared" si="326"/>
        <v>4566.9996000000001</v>
      </c>
      <c r="P10403" s="1" t="str">
        <f>IF(Table1[[#This Row],[quantity]]&gt;=6,"Bulk Order","-")</f>
        <v>-</v>
      </c>
    </row>
    <row r="10404" spans="1:16" ht="14.25" customHeight="1" x14ac:dyDescent="0.3">
      <c r="A10404" s="6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5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/>
      <c r="N10404" s="1" t="s">
        <v>39</v>
      </c>
      <c r="O10404" s="7">
        <f t="shared" si="326"/>
        <v>1391.4054000000001</v>
      </c>
      <c r="P10404" s="1" t="str">
        <f>IF(Table1[[#This Row],[quantity]]&gt;=6,"Bulk Order","-")</f>
        <v>-</v>
      </c>
    </row>
    <row r="10405" spans="1:16" ht="14.25" customHeight="1" x14ac:dyDescent="0.3">
      <c r="A10405" s="6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5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/>
      <c r="N10405" s="1" t="s">
        <v>48</v>
      </c>
      <c r="O10405" s="7">
        <f t="shared" si="326"/>
        <v>2424.1679999999997</v>
      </c>
      <c r="P10405" s="1" t="str">
        <f>IF(Table1[[#This Row],[quantity]]&gt;=6,"Bulk Order","-")</f>
        <v>-</v>
      </c>
    </row>
    <row r="10406" spans="1:16" ht="14.25" customHeight="1" x14ac:dyDescent="0.3">
      <c r="A10406" s="6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5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/>
      <c r="N10406" s="1" t="s">
        <v>17</v>
      </c>
      <c r="O10406" s="7">
        <f t="shared" si="326"/>
        <v>1253.1691000000001</v>
      </c>
      <c r="P10406" s="1" t="str">
        <f>IF(Table1[[#This Row],[quantity]]&gt;=6,"Bulk Order","-")</f>
        <v>Bulk Order</v>
      </c>
    </row>
    <row r="10407" spans="1:16" ht="14.25" customHeight="1" x14ac:dyDescent="0.3">
      <c r="A10407" s="6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5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/>
      <c r="N10407" s="1" t="s">
        <v>28</v>
      </c>
      <c r="O10407" s="7">
        <f t="shared" si="326"/>
        <v>529.14419999999996</v>
      </c>
      <c r="P10407" s="1" t="str">
        <f>IF(Table1[[#This Row],[quantity]]&gt;=6,"Bulk Order","-")</f>
        <v>Bulk Order</v>
      </c>
    </row>
    <row r="10408" spans="1:16" ht="14.25" customHeight="1" x14ac:dyDescent="0.3">
      <c r="A10408" s="6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5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/>
      <c r="N10408" s="1" t="s">
        <v>17</v>
      </c>
      <c r="O10408" s="7">
        <f t="shared" si="326"/>
        <v>2201.3110000000001</v>
      </c>
      <c r="P10408" s="1" t="str">
        <f>IF(Table1[[#This Row],[quantity]]&gt;=6,"Bulk Order","-")</f>
        <v>-</v>
      </c>
    </row>
    <row r="10409" spans="1:16" ht="14.25" customHeight="1" x14ac:dyDescent="0.3">
      <c r="A10409" s="6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5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/>
      <c r="N10409" s="1" t="s">
        <v>34</v>
      </c>
      <c r="O10409" s="7">
        <f t="shared" si="326"/>
        <v>2189.6736000000001</v>
      </c>
      <c r="P10409" s="1" t="str">
        <f>IF(Table1[[#This Row],[quantity]]&gt;=6,"Bulk Order","-")</f>
        <v>-</v>
      </c>
    </row>
    <row r="10410" spans="1:16" ht="14.25" customHeight="1" x14ac:dyDescent="0.3">
      <c r="A10410" s="6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5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/>
      <c r="N10410" s="1" t="s">
        <v>48</v>
      </c>
      <c r="O10410" s="7">
        <f t="shared" si="326"/>
        <v>3092.9411</v>
      </c>
      <c r="P10410" s="1" t="str">
        <f>IF(Table1[[#This Row],[quantity]]&gt;=6,"Bulk Order","-")</f>
        <v>Bulk Order</v>
      </c>
    </row>
    <row r="10411" spans="1:16" ht="14.25" customHeight="1" x14ac:dyDescent="0.3">
      <c r="A10411" s="6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5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/>
      <c r="N10411" s="1" t="s">
        <v>17</v>
      </c>
      <c r="O10411" s="7">
        <f t="shared" si="326"/>
        <v>2386.1624999999999</v>
      </c>
      <c r="P10411" s="1" t="str">
        <f>IF(Table1[[#This Row],[quantity]]&gt;=6,"Bulk Order","-")</f>
        <v>Bulk Order</v>
      </c>
    </row>
    <row r="10412" spans="1:16" ht="14.25" customHeight="1" x14ac:dyDescent="0.3">
      <c r="A10412" s="6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5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/>
      <c r="N10412" s="1" t="s">
        <v>34</v>
      </c>
      <c r="O10412" s="7">
        <f t="shared" si="326"/>
        <v>3298.2339999999999</v>
      </c>
      <c r="P10412" s="1" t="str">
        <f>IF(Table1[[#This Row],[quantity]]&gt;=6,"Bulk Order","-")</f>
        <v>-</v>
      </c>
    </row>
    <row r="10413" spans="1:16" ht="14.25" customHeight="1" x14ac:dyDescent="0.3">
      <c r="A10413" s="6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5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/>
      <c r="N10413" s="1" t="s">
        <v>28</v>
      </c>
      <c r="O10413" s="7">
        <f t="shared" si="326"/>
        <v>310.59839999999997</v>
      </c>
      <c r="P10413" s="1" t="str">
        <f>IF(Table1[[#This Row],[quantity]]&gt;=6,"Bulk Order","-")</f>
        <v>Bulk Order</v>
      </c>
    </row>
    <row r="10414" spans="1:16" ht="14.25" customHeight="1" x14ac:dyDescent="0.3">
      <c r="A10414" s="6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5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/>
      <c r="N10414" s="1" t="s">
        <v>17</v>
      </c>
      <c r="O10414" s="7">
        <f t="shared" si="326"/>
        <v>3293.9129000000003</v>
      </c>
      <c r="P10414" s="1" t="str">
        <f>IF(Table1[[#This Row],[quantity]]&gt;=6,"Bulk Order","-")</f>
        <v>Bulk Order</v>
      </c>
    </row>
    <row r="10415" spans="1:16" ht="14.25" customHeight="1" x14ac:dyDescent="0.3">
      <c r="A10415" s="6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5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/>
      <c r="N10415" s="1" t="s">
        <v>39</v>
      </c>
      <c r="O10415" s="7">
        <f t="shared" si="326"/>
        <v>2062.6163999999999</v>
      </c>
      <c r="P10415" s="1" t="str">
        <f>IF(Table1[[#This Row],[quantity]]&gt;=6,"Bulk Order","-")</f>
        <v>-</v>
      </c>
    </row>
    <row r="10416" spans="1:16" ht="14.25" customHeight="1" x14ac:dyDescent="0.3">
      <c r="A10416" s="6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5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/>
      <c r="N10416" s="1" t="s">
        <v>28</v>
      </c>
      <c r="O10416" s="7">
        <f t="shared" si="326"/>
        <v>3337.6587999999997</v>
      </c>
      <c r="P10416" s="1" t="str">
        <f>IF(Table1[[#This Row],[quantity]]&gt;=6,"Bulk Order","-")</f>
        <v>-</v>
      </c>
    </row>
    <row r="10417" spans="1:16" ht="14.25" customHeight="1" x14ac:dyDescent="0.3">
      <c r="A10417" s="6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5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/>
      <c r="N10417" s="1" t="s">
        <v>28</v>
      </c>
      <c r="O10417" s="7">
        <f t="shared" si="326"/>
        <v>1674.5547000000001</v>
      </c>
      <c r="P10417" s="1" t="str">
        <f>IF(Table1[[#This Row],[quantity]]&gt;=6,"Bulk Order","-")</f>
        <v>Bulk Order</v>
      </c>
    </row>
    <row r="10418" spans="1:16" ht="14.25" customHeight="1" x14ac:dyDescent="0.3">
      <c r="A10418" s="6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5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/>
      <c r="N10418" s="1" t="s">
        <v>23</v>
      </c>
      <c r="O10418" s="7">
        <f t="shared" si="326"/>
        <v>2915.9108000000001</v>
      </c>
      <c r="P10418" s="1" t="str">
        <f>IF(Table1[[#This Row],[quantity]]&gt;=6,"Bulk Order","-")</f>
        <v>Bulk Order</v>
      </c>
    </row>
    <row r="10419" spans="1:16" ht="14.25" customHeight="1" x14ac:dyDescent="0.3">
      <c r="A10419" s="6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5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/>
      <c r="N10419" s="1" t="s">
        <v>39</v>
      </c>
      <c r="O10419" s="7">
        <f t="shared" si="326"/>
        <v>1308.1195</v>
      </c>
      <c r="P10419" s="1" t="str">
        <f>IF(Table1[[#This Row],[quantity]]&gt;=6,"Bulk Order","-")</f>
        <v>-</v>
      </c>
    </row>
    <row r="10420" spans="1:16" ht="14.25" customHeight="1" x14ac:dyDescent="0.3">
      <c r="A10420" s="6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5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/>
      <c r="N10420" s="1" t="s">
        <v>23</v>
      </c>
      <c r="O10420" s="7">
        <f t="shared" si="326"/>
        <v>2883.6</v>
      </c>
      <c r="P10420" s="1" t="str">
        <f>IF(Table1[[#This Row],[quantity]]&gt;=6,"Bulk Order","-")</f>
        <v>-</v>
      </c>
    </row>
    <row r="10421" spans="1:16" ht="14.25" customHeight="1" x14ac:dyDescent="0.3">
      <c r="A10421" s="6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5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/>
      <c r="N10421" s="1" t="s">
        <v>28</v>
      </c>
      <c r="O10421" s="7">
        <f t="shared" si="326"/>
        <v>1515.1913999999999</v>
      </c>
      <c r="P10421" s="1" t="str">
        <f>IF(Table1[[#This Row],[quantity]]&gt;=6,"Bulk Order","-")</f>
        <v>Bulk Order</v>
      </c>
    </row>
    <row r="10422" spans="1:16" ht="14.25" customHeight="1" x14ac:dyDescent="0.3">
      <c r="A10422" s="6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5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/>
      <c r="N10422" s="1" t="s">
        <v>23</v>
      </c>
      <c r="O10422" s="7">
        <f t="shared" si="326"/>
        <v>566.44250000000011</v>
      </c>
      <c r="P10422" s="1" t="str">
        <f>IF(Table1[[#This Row],[quantity]]&gt;=6,"Bulk Order","-")</f>
        <v>-</v>
      </c>
    </row>
    <row r="10423" spans="1:16" ht="14.25" customHeight="1" x14ac:dyDescent="0.3">
      <c r="A10423" s="6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5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/>
      <c r="N10423" s="1" t="s">
        <v>34</v>
      </c>
      <c r="O10423" s="7">
        <f t="shared" si="326"/>
        <v>253.96739999999997</v>
      </c>
      <c r="P10423" s="1" t="str">
        <f>IF(Table1[[#This Row],[quantity]]&gt;=6,"Bulk Order","-")</f>
        <v>-</v>
      </c>
    </row>
    <row r="10424" spans="1:16" ht="14.25" customHeight="1" x14ac:dyDescent="0.3">
      <c r="A10424" s="6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5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/>
      <c r="N10424" s="1" t="s">
        <v>48</v>
      </c>
      <c r="O10424" s="7">
        <f t="shared" si="326"/>
        <v>1003.9843000000001</v>
      </c>
      <c r="P10424" s="1" t="str">
        <f>IF(Table1[[#This Row],[quantity]]&gt;=6,"Bulk Order","-")</f>
        <v>-</v>
      </c>
    </row>
    <row r="10425" spans="1:16" ht="14.25" customHeight="1" x14ac:dyDescent="0.3">
      <c r="A10425" s="6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5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/>
      <c r="N10425" s="1" t="s">
        <v>28</v>
      </c>
      <c r="O10425" s="7">
        <f t="shared" si="326"/>
        <v>3316.1757000000002</v>
      </c>
      <c r="P10425" s="1" t="str">
        <f>IF(Table1[[#This Row],[quantity]]&gt;=6,"Bulk Order","-")</f>
        <v>Bulk Order</v>
      </c>
    </row>
    <row r="10426" spans="1:16" ht="14.25" customHeight="1" x14ac:dyDescent="0.3">
      <c r="A10426" s="6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5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/>
      <c r="N10426" s="1" t="s">
        <v>17</v>
      </c>
      <c r="O10426" s="7">
        <f t="shared" si="326"/>
        <v>1833.076</v>
      </c>
      <c r="P10426" s="1" t="str">
        <f>IF(Table1[[#This Row],[quantity]]&gt;=6,"Bulk Order","-")</f>
        <v>-</v>
      </c>
    </row>
    <row r="10427" spans="1:16" ht="14.25" customHeight="1" x14ac:dyDescent="0.3">
      <c r="A10427" s="6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5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/>
      <c r="N10427" s="1" t="s">
        <v>28</v>
      </c>
      <c r="O10427" s="7">
        <f t="shared" si="326"/>
        <v>2861.8253999999997</v>
      </c>
      <c r="P10427" s="1" t="str">
        <f>IF(Table1[[#This Row],[quantity]]&gt;=6,"Bulk Order","-")</f>
        <v>-</v>
      </c>
    </row>
    <row r="10428" spans="1:16" ht="14.25" customHeight="1" x14ac:dyDescent="0.3">
      <c r="A10428" s="6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5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/>
      <c r="N10428" s="1" t="s">
        <v>39</v>
      </c>
      <c r="O10428" s="7">
        <f t="shared" si="326"/>
        <v>1782.5237</v>
      </c>
      <c r="P10428" s="1" t="str">
        <f>IF(Table1[[#This Row],[quantity]]&gt;=6,"Bulk Order","-")</f>
        <v>Bulk Order</v>
      </c>
    </row>
    <row r="10429" spans="1:16" ht="14.25" customHeight="1" x14ac:dyDescent="0.3">
      <c r="A10429" s="6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5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/>
      <c r="N10429" s="1" t="s">
        <v>17</v>
      </c>
      <c r="O10429" s="7">
        <f t="shared" si="326"/>
        <v>4122.6163999999999</v>
      </c>
      <c r="P10429" s="1" t="str">
        <f>IF(Table1[[#This Row],[quantity]]&gt;=6,"Bulk Order","-")</f>
        <v>-</v>
      </c>
    </row>
    <row r="10430" spans="1:16" ht="14.25" customHeight="1" x14ac:dyDescent="0.3">
      <c r="A10430" s="6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5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/>
      <c r="N10430" s="1" t="s">
        <v>39</v>
      </c>
      <c r="O10430" s="7">
        <f t="shared" si="326"/>
        <v>1165.3013000000001</v>
      </c>
      <c r="P10430" s="1" t="str">
        <f>IF(Table1[[#This Row],[quantity]]&gt;=6,"Bulk Order","-")</f>
        <v>Bulk Order</v>
      </c>
    </row>
    <row r="10431" spans="1:16" ht="14.25" customHeight="1" x14ac:dyDescent="0.3">
      <c r="A10431" s="6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5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/>
      <c r="N10431" s="1" t="s">
        <v>28</v>
      </c>
      <c r="O10431" s="7">
        <f t="shared" si="326"/>
        <v>242.91200000000001</v>
      </c>
      <c r="P10431" s="1" t="str">
        <f>IF(Table1[[#This Row],[quantity]]&gt;=6,"Bulk Order","-")</f>
        <v>Bulk Order</v>
      </c>
    </row>
    <row r="10432" spans="1:16" ht="14.25" customHeight="1" x14ac:dyDescent="0.3">
      <c r="A10432" s="6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5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/>
      <c r="N10432" s="1" t="s">
        <v>34</v>
      </c>
      <c r="O10432" s="7">
        <f t="shared" si="326"/>
        <v>2747.6959999999999</v>
      </c>
      <c r="P10432" s="1" t="str">
        <f>IF(Table1[[#This Row],[quantity]]&gt;=6,"Bulk Order","-")</f>
        <v>-</v>
      </c>
    </row>
    <row r="10433" spans="1:16" ht="14.25" customHeight="1" x14ac:dyDescent="0.3">
      <c r="A10433" s="6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5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/>
      <c r="N10433" s="1" t="s">
        <v>17</v>
      </c>
      <c r="O10433" s="7">
        <f t="shared" si="326"/>
        <v>3485.6052</v>
      </c>
      <c r="P10433" s="1" t="str">
        <f>IF(Table1[[#This Row],[quantity]]&gt;=6,"Bulk Order","-")</f>
        <v>-</v>
      </c>
    </row>
    <row r="10434" spans="1:16" ht="14.25" customHeight="1" x14ac:dyDescent="0.3">
      <c r="A10434" s="6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5"/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/>
      <c r="N10434" s="1" t="s">
        <v>28</v>
      </c>
      <c r="O10434" s="7">
        <f t="shared" si="326"/>
        <v>1637.8012000000001</v>
      </c>
      <c r="P10434" s="1" t="str">
        <f>IF(Table1[[#This Row],[quantity]]&gt;=6,"Bulk Order","-")</f>
        <v>-</v>
      </c>
    </row>
    <row r="10435" spans="1:16" ht="14.25" customHeight="1" x14ac:dyDescent="0.3">
      <c r="A10435" s="6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ref="F10435:F10498" si="327">D10435*E10435</f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/>
      <c r="N10435" s="1" t="s">
        <v>28</v>
      </c>
      <c r="O10435" s="7">
        <f t="shared" ref="O10435:O10498" si="328">D10435-F10435</f>
        <v>1580.3676</v>
      </c>
      <c r="P10435" s="1" t="str">
        <f>IF(Table1[[#This Row],[quantity]]&gt;=6,"Bulk Order","-")</f>
        <v>Bulk Order</v>
      </c>
    </row>
    <row r="10436" spans="1:16" ht="14.25" customHeight="1" x14ac:dyDescent="0.3">
      <c r="A10436" s="6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7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/>
      <c r="N10436" s="1" t="s">
        <v>39</v>
      </c>
      <c r="O10436" s="7">
        <f t="shared" si="328"/>
        <v>531.70000000000005</v>
      </c>
      <c r="P10436" s="1" t="str">
        <f>IF(Table1[[#This Row],[quantity]]&gt;=6,"Bulk Order","-")</f>
        <v>-</v>
      </c>
    </row>
    <row r="10437" spans="1:16" ht="14.25" customHeight="1" x14ac:dyDescent="0.3">
      <c r="A10437" s="6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7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/>
      <c r="N10437" s="1" t="s">
        <v>23</v>
      </c>
      <c r="O10437" s="7">
        <f t="shared" si="328"/>
        <v>2364.6240000000003</v>
      </c>
      <c r="P10437" s="1" t="str">
        <f>IF(Table1[[#This Row],[quantity]]&gt;=6,"Bulk Order","-")</f>
        <v>Bulk Order</v>
      </c>
    </row>
    <row r="10438" spans="1:16" ht="14.25" customHeight="1" x14ac:dyDescent="0.3">
      <c r="A10438" s="6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7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/>
      <c r="N10438" s="1" t="s">
        <v>28</v>
      </c>
      <c r="O10438" s="7">
        <f t="shared" si="328"/>
        <v>2153.2096000000001</v>
      </c>
      <c r="P10438" s="1" t="str">
        <f>IF(Table1[[#This Row],[quantity]]&gt;=6,"Bulk Order","-")</f>
        <v>Bulk Order</v>
      </c>
    </row>
    <row r="10439" spans="1:16" ht="14.25" customHeight="1" x14ac:dyDescent="0.3">
      <c r="A10439" s="6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7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/>
      <c r="N10439" s="1" t="s">
        <v>34</v>
      </c>
      <c r="O10439" s="7">
        <f t="shared" si="328"/>
        <v>2407.9628000000002</v>
      </c>
      <c r="P10439" s="1" t="str">
        <f>IF(Table1[[#This Row],[quantity]]&gt;=6,"Bulk Order","-")</f>
        <v>-</v>
      </c>
    </row>
    <row r="10440" spans="1:16" ht="14.25" customHeight="1" x14ac:dyDescent="0.3">
      <c r="A10440" s="6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7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/>
      <c r="N10440" s="1" t="s">
        <v>23</v>
      </c>
      <c r="O10440" s="7">
        <f t="shared" si="328"/>
        <v>1413.5309999999999</v>
      </c>
      <c r="P10440" s="1" t="str">
        <f>IF(Table1[[#This Row],[quantity]]&gt;=6,"Bulk Order","-")</f>
        <v>-</v>
      </c>
    </row>
    <row r="10441" spans="1:16" ht="14.25" customHeight="1" x14ac:dyDescent="0.3">
      <c r="A10441" s="6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7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/>
      <c r="N10441" s="1" t="s">
        <v>17</v>
      </c>
      <c r="O10441" s="7">
        <f t="shared" si="328"/>
        <v>2030.9299999999998</v>
      </c>
      <c r="P10441" s="1" t="str">
        <f>IF(Table1[[#This Row],[quantity]]&gt;=6,"Bulk Order","-")</f>
        <v>Bulk Order</v>
      </c>
    </row>
    <row r="10442" spans="1:16" ht="14.25" customHeight="1" x14ac:dyDescent="0.3">
      <c r="A10442" s="6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7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/>
      <c r="N10442" s="1" t="s">
        <v>28</v>
      </c>
      <c r="O10442" s="7">
        <f t="shared" si="328"/>
        <v>433.99620000000004</v>
      </c>
      <c r="P10442" s="1" t="str">
        <f>IF(Table1[[#This Row],[quantity]]&gt;=6,"Bulk Order","-")</f>
        <v>Bulk Order</v>
      </c>
    </row>
    <row r="10443" spans="1:16" ht="14.25" customHeight="1" x14ac:dyDescent="0.3">
      <c r="A10443" s="6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7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/>
      <c r="N10443" s="1" t="s">
        <v>39</v>
      </c>
      <c r="O10443" s="7">
        <f t="shared" si="328"/>
        <v>3369.2352000000001</v>
      </c>
      <c r="P10443" s="1" t="str">
        <f>IF(Table1[[#This Row],[quantity]]&gt;=6,"Bulk Order","-")</f>
        <v>Bulk Order</v>
      </c>
    </row>
    <row r="10444" spans="1:16" ht="14.25" customHeight="1" x14ac:dyDescent="0.3">
      <c r="A10444" s="6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7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/>
      <c r="N10444" s="1" t="s">
        <v>34</v>
      </c>
      <c r="O10444" s="7">
        <f t="shared" si="328"/>
        <v>1922.8820000000001</v>
      </c>
      <c r="P10444" s="1" t="str">
        <f>IF(Table1[[#This Row],[quantity]]&gt;=6,"Bulk Order","-")</f>
        <v>Bulk Order</v>
      </c>
    </row>
    <row r="10445" spans="1:16" ht="14.25" customHeight="1" x14ac:dyDescent="0.3">
      <c r="A10445" s="6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7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/>
      <c r="N10445" s="1" t="s">
        <v>48</v>
      </c>
      <c r="O10445" s="7">
        <f t="shared" si="328"/>
        <v>156.12</v>
      </c>
      <c r="P10445" s="1" t="str">
        <f>IF(Table1[[#This Row],[quantity]]&gt;=6,"Bulk Order","-")</f>
        <v>-</v>
      </c>
    </row>
    <row r="10446" spans="1:16" ht="14.25" customHeight="1" x14ac:dyDescent="0.3">
      <c r="A10446" s="6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7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/>
      <c r="N10446" s="1" t="s">
        <v>34</v>
      </c>
      <c r="O10446" s="7">
        <f t="shared" si="328"/>
        <v>755.54150000000004</v>
      </c>
      <c r="P10446" s="1" t="str">
        <f>IF(Table1[[#This Row],[quantity]]&gt;=6,"Bulk Order","-")</f>
        <v>-</v>
      </c>
    </row>
    <row r="10447" spans="1:16" ht="14.25" customHeight="1" x14ac:dyDescent="0.3">
      <c r="A10447" s="6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7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/>
      <c r="N10447" s="1" t="s">
        <v>28</v>
      </c>
      <c r="O10447" s="7">
        <f t="shared" si="328"/>
        <v>396.9864</v>
      </c>
      <c r="P10447" s="1" t="str">
        <f>IF(Table1[[#This Row],[quantity]]&gt;=6,"Bulk Order","-")</f>
        <v>-</v>
      </c>
    </row>
    <row r="10448" spans="1:16" ht="14.25" customHeight="1" x14ac:dyDescent="0.3">
      <c r="A10448" s="6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7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/>
      <c r="N10448" s="1" t="s">
        <v>28</v>
      </c>
      <c r="O10448" s="7">
        <f t="shared" si="328"/>
        <v>4342.4657999999999</v>
      </c>
      <c r="P10448" s="1" t="str">
        <f>IF(Table1[[#This Row],[quantity]]&gt;=6,"Bulk Order","-")</f>
        <v>-</v>
      </c>
    </row>
    <row r="10449" spans="1:16" ht="14.25" customHeight="1" x14ac:dyDescent="0.3">
      <c r="A10449" s="6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7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/>
      <c r="N10449" s="1" t="s">
        <v>17</v>
      </c>
      <c r="O10449" s="7">
        <f t="shared" si="328"/>
        <v>2045.0183999999999</v>
      </c>
      <c r="P10449" s="1" t="str">
        <f>IF(Table1[[#This Row],[quantity]]&gt;=6,"Bulk Order","-")</f>
        <v>Bulk Order</v>
      </c>
    </row>
    <row r="10450" spans="1:16" ht="14.25" customHeight="1" x14ac:dyDescent="0.3">
      <c r="A10450" s="6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7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/>
      <c r="N10450" s="1" t="s">
        <v>28</v>
      </c>
      <c r="O10450" s="7">
        <f t="shared" si="328"/>
        <v>1572.1992</v>
      </c>
      <c r="P10450" s="1" t="str">
        <f>IF(Table1[[#This Row],[quantity]]&gt;=6,"Bulk Order","-")</f>
        <v>-</v>
      </c>
    </row>
    <row r="10451" spans="1:16" ht="14.25" customHeight="1" x14ac:dyDescent="0.3">
      <c r="A10451" s="6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7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/>
      <c r="N10451" s="1" t="s">
        <v>34</v>
      </c>
      <c r="O10451" s="7">
        <f t="shared" si="328"/>
        <v>1492.2809999999999</v>
      </c>
      <c r="P10451" s="1" t="str">
        <f>IF(Table1[[#This Row],[quantity]]&gt;=6,"Bulk Order","-")</f>
        <v>-</v>
      </c>
    </row>
    <row r="10452" spans="1:16" ht="14.25" customHeight="1" x14ac:dyDescent="0.3">
      <c r="A10452" s="6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7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/>
      <c r="N10452" s="1" t="s">
        <v>48</v>
      </c>
      <c r="O10452" s="7">
        <f t="shared" si="328"/>
        <v>4779.1161000000002</v>
      </c>
      <c r="P10452" s="1" t="str">
        <f>IF(Table1[[#This Row],[quantity]]&gt;=6,"Bulk Order","-")</f>
        <v>-</v>
      </c>
    </row>
    <row r="10453" spans="1:16" ht="14.25" customHeight="1" x14ac:dyDescent="0.3">
      <c r="A10453" s="6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7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/>
      <c r="N10453" s="1" t="s">
        <v>34</v>
      </c>
      <c r="O10453" s="7">
        <f t="shared" si="328"/>
        <v>1699.9779000000001</v>
      </c>
      <c r="P10453" s="1" t="str">
        <f>IF(Table1[[#This Row],[quantity]]&gt;=6,"Bulk Order","-")</f>
        <v>Bulk Order</v>
      </c>
    </row>
    <row r="10454" spans="1:16" ht="14.25" customHeight="1" x14ac:dyDescent="0.3">
      <c r="A10454" s="6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7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/>
      <c r="N10454" s="1" t="s">
        <v>28</v>
      </c>
      <c r="O10454" s="7">
        <f t="shared" si="328"/>
        <v>639.23669999999993</v>
      </c>
      <c r="P10454" s="1" t="str">
        <f>IF(Table1[[#This Row],[quantity]]&gt;=6,"Bulk Order","-")</f>
        <v>-</v>
      </c>
    </row>
    <row r="10455" spans="1:16" ht="14.25" customHeight="1" x14ac:dyDescent="0.3">
      <c r="A10455" s="6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7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/>
      <c r="N10455" s="1" t="s">
        <v>28</v>
      </c>
      <c r="O10455" s="7">
        <f t="shared" si="328"/>
        <v>1859.7438</v>
      </c>
      <c r="P10455" s="1" t="str">
        <f>IF(Table1[[#This Row],[quantity]]&gt;=6,"Bulk Order","-")</f>
        <v>Bulk Order</v>
      </c>
    </row>
    <row r="10456" spans="1:16" ht="14.25" customHeight="1" x14ac:dyDescent="0.3">
      <c r="A10456" s="6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7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/>
      <c r="N10456" s="1" t="s">
        <v>48</v>
      </c>
      <c r="O10456" s="7">
        <f t="shared" si="328"/>
        <v>2764.4276</v>
      </c>
      <c r="P10456" s="1" t="str">
        <f>IF(Table1[[#This Row],[quantity]]&gt;=6,"Bulk Order","-")</f>
        <v>-</v>
      </c>
    </row>
    <row r="10457" spans="1:16" ht="14.25" customHeight="1" x14ac:dyDescent="0.3">
      <c r="A10457" s="6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7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/>
      <c r="N10457" s="1" t="s">
        <v>48</v>
      </c>
      <c r="O10457" s="7">
        <f t="shared" si="328"/>
        <v>1978.7222000000002</v>
      </c>
      <c r="P10457" s="1" t="str">
        <f>IF(Table1[[#This Row],[quantity]]&gt;=6,"Bulk Order","-")</f>
        <v>Bulk Order</v>
      </c>
    </row>
    <row r="10458" spans="1:16" ht="14.25" customHeight="1" x14ac:dyDescent="0.3">
      <c r="A10458" s="6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7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/>
      <c r="N10458" s="1" t="s">
        <v>17</v>
      </c>
      <c r="O10458" s="7">
        <f t="shared" si="328"/>
        <v>1422.7048</v>
      </c>
      <c r="P10458" s="1" t="str">
        <f>IF(Table1[[#This Row],[quantity]]&gt;=6,"Bulk Order","-")</f>
        <v>Bulk Order</v>
      </c>
    </row>
    <row r="10459" spans="1:16" ht="14.25" customHeight="1" x14ac:dyDescent="0.3">
      <c r="A10459" s="6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7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/>
      <c r="N10459" s="1" t="s">
        <v>48</v>
      </c>
      <c r="O10459" s="7">
        <f t="shared" si="328"/>
        <v>4758.6815999999999</v>
      </c>
      <c r="P10459" s="1" t="str">
        <f>IF(Table1[[#This Row],[quantity]]&gt;=6,"Bulk Order","-")</f>
        <v>-</v>
      </c>
    </row>
    <row r="10460" spans="1:16" ht="14.25" customHeight="1" x14ac:dyDescent="0.3">
      <c r="A10460" s="6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7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/>
      <c r="N10460" s="1" t="s">
        <v>39</v>
      </c>
      <c r="O10460" s="7">
        <f t="shared" si="328"/>
        <v>2623.3872000000001</v>
      </c>
      <c r="P10460" s="1" t="str">
        <f>IF(Table1[[#This Row],[quantity]]&gt;=6,"Bulk Order","-")</f>
        <v>Bulk Order</v>
      </c>
    </row>
    <row r="10461" spans="1:16" ht="14.25" customHeight="1" x14ac:dyDescent="0.3">
      <c r="A10461" s="6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7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/>
      <c r="N10461" s="1" t="s">
        <v>28</v>
      </c>
      <c r="O10461" s="7">
        <f t="shared" si="328"/>
        <v>4100.8755000000001</v>
      </c>
      <c r="P10461" s="1" t="str">
        <f>IF(Table1[[#This Row],[quantity]]&gt;=6,"Bulk Order","-")</f>
        <v>Bulk Order</v>
      </c>
    </row>
    <row r="10462" spans="1:16" ht="14.25" customHeight="1" x14ac:dyDescent="0.3">
      <c r="A10462" s="6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7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/>
      <c r="N10462" s="1" t="s">
        <v>17</v>
      </c>
      <c r="O10462" s="7">
        <f t="shared" si="328"/>
        <v>469.47600000000006</v>
      </c>
      <c r="P10462" s="1" t="str">
        <f>IF(Table1[[#This Row],[quantity]]&gt;=6,"Bulk Order","-")</f>
        <v>-</v>
      </c>
    </row>
    <row r="10463" spans="1:16" ht="14.25" customHeight="1" x14ac:dyDescent="0.3">
      <c r="A10463" s="6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7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/>
      <c r="N10463" s="1" t="s">
        <v>23</v>
      </c>
      <c r="O10463" s="7">
        <f t="shared" si="328"/>
        <v>1073.1509999999998</v>
      </c>
      <c r="P10463" s="1" t="str">
        <f>IF(Table1[[#This Row],[quantity]]&gt;=6,"Bulk Order","-")</f>
        <v>Bulk Order</v>
      </c>
    </row>
    <row r="10464" spans="1:16" ht="14.25" customHeight="1" x14ac:dyDescent="0.3">
      <c r="A10464" s="6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7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/>
      <c r="N10464" s="1" t="s">
        <v>34</v>
      </c>
      <c r="O10464" s="7">
        <f t="shared" si="328"/>
        <v>2107.5009</v>
      </c>
      <c r="P10464" s="1" t="str">
        <f>IF(Table1[[#This Row],[quantity]]&gt;=6,"Bulk Order","-")</f>
        <v>-</v>
      </c>
    </row>
    <row r="10465" spans="1:16" ht="14.25" customHeight="1" x14ac:dyDescent="0.3">
      <c r="A10465" s="6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7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/>
      <c r="N10465" s="1" t="s">
        <v>17</v>
      </c>
      <c r="O10465" s="7">
        <f t="shared" si="328"/>
        <v>3968.5585000000001</v>
      </c>
      <c r="P10465" s="1" t="str">
        <f>IF(Table1[[#This Row],[quantity]]&gt;=6,"Bulk Order","-")</f>
        <v>-</v>
      </c>
    </row>
    <row r="10466" spans="1:16" ht="14.25" customHeight="1" x14ac:dyDescent="0.3">
      <c r="A10466" s="6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7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/>
      <c r="N10466" s="1" t="s">
        <v>28</v>
      </c>
      <c r="O10466" s="7">
        <f t="shared" si="328"/>
        <v>2114.9565000000002</v>
      </c>
      <c r="P10466" s="1" t="str">
        <f>IF(Table1[[#This Row],[quantity]]&gt;=6,"Bulk Order","-")</f>
        <v>Bulk Order</v>
      </c>
    </row>
    <row r="10467" spans="1:16" ht="14.25" customHeight="1" x14ac:dyDescent="0.3">
      <c r="A10467" s="6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7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/>
      <c r="N10467" s="1" t="s">
        <v>28</v>
      </c>
      <c r="O10467" s="7">
        <f t="shared" si="328"/>
        <v>4007.5677999999998</v>
      </c>
      <c r="P10467" s="1" t="str">
        <f>IF(Table1[[#This Row],[quantity]]&gt;=6,"Bulk Order","-")</f>
        <v>-</v>
      </c>
    </row>
    <row r="10468" spans="1:16" ht="14.25" customHeight="1" x14ac:dyDescent="0.3">
      <c r="A10468" s="6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7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/>
      <c r="N10468" s="1" t="s">
        <v>48</v>
      </c>
      <c r="O10468" s="7">
        <f t="shared" si="328"/>
        <v>4427.2703999999994</v>
      </c>
      <c r="P10468" s="1" t="str">
        <f>IF(Table1[[#This Row],[quantity]]&gt;=6,"Bulk Order","-")</f>
        <v>Bulk Order</v>
      </c>
    </row>
    <row r="10469" spans="1:16" ht="14.25" customHeight="1" x14ac:dyDescent="0.3">
      <c r="A10469" s="6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7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/>
      <c r="N10469" s="1" t="s">
        <v>48</v>
      </c>
      <c r="O10469" s="7">
        <f t="shared" si="328"/>
        <v>3925.76</v>
      </c>
      <c r="P10469" s="1" t="str">
        <f>IF(Table1[[#This Row],[quantity]]&gt;=6,"Bulk Order","-")</f>
        <v>-</v>
      </c>
    </row>
    <row r="10470" spans="1:16" ht="14.25" customHeight="1" x14ac:dyDescent="0.3">
      <c r="A10470" s="6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7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/>
      <c r="N10470" s="1" t="s">
        <v>39</v>
      </c>
      <c r="O10470" s="7">
        <f t="shared" si="328"/>
        <v>1133.7894000000001</v>
      </c>
      <c r="P10470" s="1" t="str">
        <f>IF(Table1[[#This Row],[quantity]]&gt;=6,"Bulk Order","-")</f>
        <v>Bulk Order</v>
      </c>
    </row>
    <row r="10471" spans="1:16" ht="14.25" customHeight="1" x14ac:dyDescent="0.3">
      <c r="A10471" s="6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7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/>
      <c r="N10471" s="1" t="s">
        <v>39</v>
      </c>
      <c r="O10471" s="7">
        <f t="shared" si="328"/>
        <v>794.30040000000008</v>
      </c>
      <c r="P10471" s="1" t="str">
        <f>IF(Table1[[#This Row],[quantity]]&gt;=6,"Bulk Order","-")</f>
        <v>Bulk Order</v>
      </c>
    </row>
    <row r="10472" spans="1:16" ht="14.25" customHeight="1" x14ac:dyDescent="0.3">
      <c r="A10472" s="6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7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/>
      <c r="N10472" s="1" t="s">
        <v>28</v>
      </c>
      <c r="O10472" s="7">
        <f t="shared" si="328"/>
        <v>1004.9545000000001</v>
      </c>
      <c r="P10472" s="1" t="str">
        <f>IF(Table1[[#This Row],[quantity]]&gt;=6,"Bulk Order","-")</f>
        <v>Bulk Order</v>
      </c>
    </row>
    <row r="10473" spans="1:16" ht="14.25" customHeight="1" x14ac:dyDescent="0.3">
      <c r="A10473" s="6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7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/>
      <c r="N10473" s="1" t="s">
        <v>28</v>
      </c>
      <c r="O10473" s="7">
        <f t="shared" si="328"/>
        <v>1489.9657999999999</v>
      </c>
      <c r="P10473" s="1" t="str">
        <f>IF(Table1[[#This Row],[quantity]]&gt;=6,"Bulk Order","-")</f>
        <v>-</v>
      </c>
    </row>
    <row r="10474" spans="1:16" ht="14.25" customHeight="1" x14ac:dyDescent="0.3">
      <c r="A10474" s="6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7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/>
      <c r="N10474" s="1" t="s">
        <v>39</v>
      </c>
      <c r="O10474" s="7">
        <f t="shared" si="328"/>
        <v>1307.3742</v>
      </c>
      <c r="P10474" s="1" t="str">
        <f>IF(Table1[[#This Row],[quantity]]&gt;=6,"Bulk Order","-")</f>
        <v>Bulk Order</v>
      </c>
    </row>
    <row r="10475" spans="1:16" ht="14.25" customHeight="1" x14ac:dyDescent="0.3">
      <c r="A10475" s="6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7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/>
      <c r="N10475" s="1" t="s">
        <v>39</v>
      </c>
      <c r="O10475" s="7">
        <f t="shared" si="328"/>
        <v>2348.0515999999998</v>
      </c>
      <c r="P10475" s="1" t="str">
        <f>IF(Table1[[#This Row],[quantity]]&gt;=6,"Bulk Order","-")</f>
        <v>Bulk Order</v>
      </c>
    </row>
    <row r="10476" spans="1:16" ht="14.25" customHeight="1" x14ac:dyDescent="0.3">
      <c r="A10476" s="6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7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/>
      <c r="N10476" s="1" t="s">
        <v>48</v>
      </c>
      <c r="O10476" s="7">
        <f t="shared" si="328"/>
        <v>226.57599999999999</v>
      </c>
      <c r="P10476" s="1" t="str">
        <f>IF(Table1[[#This Row],[quantity]]&gt;=6,"Bulk Order","-")</f>
        <v>-</v>
      </c>
    </row>
    <row r="10477" spans="1:16" ht="14.25" customHeight="1" x14ac:dyDescent="0.3">
      <c r="A10477" s="6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7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/>
      <c r="N10477" s="1" t="s">
        <v>23</v>
      </c>
      <c r="O10477" s="7">
        <f t="shared" si="328"/>
        <v>2128.0954000000002</v>
      </c>
      <c r="P10477" s="1" t="str">
        <f>IF(Table1[[#This Row],[quantity]]&gt;=6,"Bulk Order","-")</f>
        <v>Bulk Order</v>
      </c>
    </row>
    <row r="10478" spans="1:16" ht="14.25" customHeight="1" x14ac:dyDescent="0.3">
      <c r="A10478" s="6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7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/>
      <c r="N10478" s="1" t="s">
        <v>17</v>
      </c>
      <c r="O10478" s="7">
        <f t="shared" si="328"/>
        <v>3680.5594000000001</v>
      </c>
      <c r="P10478" s="1" t="str">
        <f>IF(Table1[[#This Row],[quantity]]&gt;=6,"Bulk Order","-")</f>
        <v>Bulk Order</v>
      </c>
    </row>
    <row r="10479" spans="1:16" ht="14.25" customHeight="1" x14ac:dyDescent="0.3">
      <c r="A10479" s="6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7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/>
      <c r="N10479" s="1" t="s">
        <v>48</v>
      </c>
      <c r="O10479" s="7">
        <f t="shared" si="328"/>
        <v>317.71500000000003</v>
      </c>
      <c r="P10479" s="1" t="str">
        <f>IF(Table1[[#This Row],[quantity]]&gt;=6,"Bulk Order","-")</f>
        <v>Bulk Order</v>
      </c>
    </row>
    <row r="10480" spans="1:16" ht="14.25" customHeight="1" x14ac:dyDescent="0.3">
      <c r="A10480" s="6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7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/>
      <c r="N10480" s="1" t="s">
        <v>39</v>
      </c>
      <c r="O10480" s="7">
        <f t="shared" si="328"/>
        <v>394.98900000000003</v>
      </c>
      <c r="P10480" s="1" t="str">
        <f>IF(Table1[[#This Row],[quantity]]&gt;=6,"Bulk Order","-")</f>
        <v>Bulk Order</v>
      </c>
    </row>
    <row r="10481" spans="1:16" ht="14.25" customHeight="1" x14ac:dyDescent="0.3">
      <c r="A10481" s="6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7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/>
      <c r="N10481" s="1" t="s">
        <v>34</v>
      </c>
      <c r="O10481" s="7">
        <f t="shared" si="328"/>
        <v>824.32349999999997</v>
      </c>
      <c r="P10481" s="1" t="str">
        <f>IF(Table1[[#This Row],[quantity]]&gt;=6,"Bulk Order","-")</f>
        <v>-</v>
      </c>
    </row>
    <row r="10482" spans="1:16" ht="14.25" customHeight="1" x14ac:dyDescent="0.3">
      <c r="A10482" s="6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7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/>
      <c r="N10482" s="1" t="s">
        <v>39</v>
      </c>
      <c r="O10482" s="7">
        <f t="shared" si="328"/>
        <v>1019.837</v>
      </c>
      <c r="P10482" s="1" t="str">
        <f>IF(Table1[[#This Row],[quantity]]&gt;=6,"Bulk Order","-")</f>
        <v>-</v>
      </c>
    </row>
    <row r="10483" spans="1:16" ht="14.25" customHeight="1" x14ac:dyDescent="0.3">
      <c r="A10483" s="6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7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/>
      <c r="N10483" s="1" t="s">
        <v>34</v>
      </c>
      <c r="O10483" s="7">
        <f t="shared" si="328"/>
        <v>2505.4259999999999</v>
      </c>
      <c r="P10483" s="1" t="str">
        <f>IF(Table1[[#This Row],[quantity]]&gt;=6,"Bulk Order","-")</f>
        <v>Bulk Order</v>
      </c>
    </row>
    <row r="10484" spans="1:16" ht="14.25" customHeight="1" x14ac:dyDescent="0.3">
      <c r="A10484" s="6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7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/>
      <c r="N10484" s="1" t="s">
        <v>48</v>
      </c>
      <c r="O10484" s="7">
        <f t="shared" si="328"/>
        <v>2591.3796000000002</v>
      </c>
      <c r="P10484" s="1" t="str">
        <f>IF(Table1[[#This Row],[quantity]]&gt;=6,"Bulk Order","-")</f>
        <v>Bulk Order</v>
      </c>
    </row>
    <row r="10485" spans="1:16" ht="14.25" customHeight="1" x14ac:dyDescent="0.3">
      <c r="A10485" s="6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7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/>
      <c r="N10485" s="1" t="s">
        <v>48</v>
      </c>
      <c r="O10485" s="7">
        <f t="shared" si="328"/>
        <v>2758.2780000000002</v>
      </c>
      <c r="P10485" s="1" t="str">
        <f>IF(Table1[[#This Row],[quantity]]&gt;=6,"Bulk Order","-")</f>
        <v>-</v>
      </c>
    </row>
    <row r="10486" spans="1:16" ht="14.25" customHeight="1" x14ac:dyDescent="0.3">
      <c r="A10486" s="6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7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/>
      <c r="N10486" s="1" t="s">
        <v>48</v>
      </c>
      <c r="O10486" s="7">
        <f t="shared" si="328"/>
        <v>1813.98</v>
      </c>
      <c r="P10486" s="1" t="str">
        <f>IF(Table1[[#This Row],[quantity]]&gt;=6,"Bulk Order","-")</f>
        <v>-</v>
      </c>
    </row>
    <row r="10487" spans="1:16" ht="14.25" customHeight="1" x14ac:dyDescent="0.3">
      <c r="A10487" s="6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7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/>
      <c r="N10487" s="1" t="s">
        <v>23</v>
      </c>
      <c r="O10487" s="7">
        <f t="shared" si="328"/>
        <v>2516.7285000000002</v>
      </c>
      <c r="P10487" s="1" t="str">
        <f>IF(Table1[[#This Row],[quantity]]&gt;=6,"Bulk Order","-")</f>
        <v>-</v>
      </c>
    </row>
    <row r="10488" spans="1:16" ht="14.25" customHeight="1" x14ac:dyDescent="0.3">
      <c r="A10488" s="6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7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/>
      <c r="N10488" s="1" t="s">
        <v>28</v>
      </c>
      <c r="O10488" s="7">
        <f t="shared" si="328"/>
        <v>1682.6992</v>
      </c>
      <c r="P10488" s="1" t="str">
        <f>IF(Table1[[#This Row],[quantity]]&gt;=6,"Bulk Order","-")</f>
        <v>-</v>
      </c>
    </row>
    <row r="10489" spans="1:16" ht="14.25" customHeight="1" x14ac:dyDescent="0.3">
      <c r="A10489" s="6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7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/>
      <c r="N10489" s="1" t="s">
        <v>28</v>
      </c>
      <c r="O10489" s="7">
        <f t="shared" si="328"/>
        <v>575.55960000000005</v>
      </c>
      <c r="P10489" s="1" t="str">
        <f>IF(Table1[[#This Row],[quantity]]&gt;=6,"Bulk Order","-")</f>
        <v>-</v>
      </c>
    </row>
    <row r="10490" spans="1:16" ht="14.25" customHeight="1" x14ac:dyDescent="0.3">
      <c r="A10490" s="6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7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/>
      <c r="N10490" s="1" t="s">
        <v>48</v>
      </c>
      <c r="O10490" s="7">
        <f t="shared" si="328"/>
        <v>1016.4262999999999</v>
      </c>
      <c r="P10490" s="1" t="str">
        <f>IF(Table1[[#This Row],[quantity]]&gt;=6,"Bulk Order","-")</f>
        <v>Bulk Order</v>
      </c>
    </row>
    <row r="10491" spans="1:16" ht="14.25" customHeight="1" x14ac:dyDescent="0.3">
      <c r="A10491" s="6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7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/>
      <c r="N10491" s="1" t="s">
        <v>23</v>
      </c>
      <c r="O10491" s="7">
        <f t="shared" si="328"/>
        <v>2410.2521999999999</v>
      </c>
      <c r="P10491" s="1" t="str">
        <f>IF(Table1[[#This Row],[quantity]]&gt;=6,"Bulk Order","-")</f>
        <v>-</v>
      </c>
    </row>
    <row r="10492" spans="1:16" ht="14.25" customHeight="1" x14ac:dyDescent="0.3">
      <c r="A10492" s="6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7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/>
      <c r="N10492" s="1" t="s">
        <v>17</v>
      </c>
      <c r="O10492" s="7">
        <f t="shared" si="328"/>
        <v>1030.8920000000001</v>
      </c>
      <c r="P10492" s="1" t="str">
        <f>IF(Table1[[#This Row],[quantity]]&gt;=6,"Bulk Order","-")</f>
        <v>Bulk Order</v>
      </c>
    </row>
    <row r="10493" spans="1:16" ht="14.25" customHeight="1" x14ac:dyDescent="0.3">
      <c r="A10493" s="6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7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/>
      <c r="N10493" s="1" t="s">
        <v>23</v>
      </c>
      <c r="O10493" s="7">
        <f t="shared" si="328"/>
        <v>2656.9422</v>
      </c>
      <c r="P10493" s="1" t="str">
        <f>IF(Table1[[#This Row],[quantity]]&gt;=6,"Bulk Order","-")</f>
        <v>Bulk Order</v>
      </c>
    </row>
    <row r="10494" spans="1:16" ht="14.25" customHeight="1" x14ac:dyDescent="0.3">
      <c r="A10494" s="6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7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/>
      <c r="N10494" s="1" t="s">
        <v>28</v>
      </c>
      <c r="O10494" s="7">
        <f t="shared" si="328"/>
        <v>890.9994999999999</v>
      </c>
      <c r="P10494" s="1" t="str">
        <f>IF(Table1[[#This Row],[quantity]]&gt;=6,"Bulk Order","-")</f>
        <v>-</v>
      </c>
    </row>
    <row r="10495" spans="1:16" ht="14.25" customHeight="1" x14ac:dyDescent="0.3">
      <c r="A10495" s="6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7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/>
      <c r="N10495" s="1" t="s">
        <v>17</v>
      </c>
      <c r="O10495" s="7">
        <f t="shared" si="328"/>
        <v>182.42400000000001</v>
      </c>
      <c r="P10495" s="1" t="str">
        <f>IF(Table1[[#This Row],[quantity]]&gt;=6,"Bulk Order","-")</f>
        <v>Bulk Order</v>
      </c>
    </row>
    <row r="10496" spans="1:16" ht="14.25" customHeight="1" x14ac:dyDescent="0.3">
      <c r="A10496" s="6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7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/>
      <c r="N10496" s="1" t="s">
        <v>28</v>
      </c>
      <c r="O10496" s="7">
        <f t="shared" si="328"/>
        <v>2347.8031999999998</v>
      </c>
      <c r="P10496" s="1" t="str">
        <f>IF(Table1[[#This Row],[quantity]]&gt;=6,"Bulk Order","-")</f>
        <v>-</v>
      </c>
    </row>
    <row r="10497" spans="1:16" ht="14.25" customHeight="1" x14ac:dyDescent="0.3">
      <c r="A10497" s="6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7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/>
      <c r="N10497" s="1" t="s">
        <v>39</v>
      </c>
      <c r="O10497" s="7">
        <f t="shared" si="328"/>
        <v>2997.0171999999998</v>
      </c>
      <c r="P10497" s="1" t="str">
        <f>IF(Table1[[#This Row],[quantity]]&gt;=6,"Bulk Order","-")</f>
        <v>Bulk Order</v>
      </c>
    </row>
    <row r="10498" spans="1:16" ht="14.25" customHeight="1" x14ac:dyDescent="0.3">
      <c r="A10498" s="6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7"/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/>
      <c r="N10498" s="1" t="s">
        <v>48</v>
      </c>
      <c r="O10498" s="7">
        <f t="shared" si="328"/>
        <v>3908.7655</v>
      </c>
      <c r="P10498" s="1" t="str">
        <f>IF(Table1[[#This Row],[quantity]]&gt;=6,"Bulk Order","-")</f>
        <v>-</v>
      </c>
    </row>
    <row r="10499" spans="1:16" ht="14.25" customHeight="1" x14ac:dyDescent="0.3">
      <c r="A10499" s="6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ref="F10499:F10562" si="329">D10499*E10499</f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/>
      <c r="N10499" s="1" t="s">
        <v>28</v>
      </c>
      <c r="O10499" s="7">
        <f t="shared" ref="O10499:O10562" si="330">D10499-F10499</f>
        <v>1259.0360000000001</v>
      </c>
      <c r="P10499" s="1" t="str">
        <f>IF(Table1[[#This Row],[quantity]]&gt;=6,"Bulk Order","-")</f>
        <v>-</v>
      </c>
    </row>
    <row r="10500" spans="1:16" ht="14.25" customHeight="1" x14ac:dyDescent="0.3">
      <c r="A10500" s="6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9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/>
      <c r="N10500" s="1" t="s">
        <v>39</v>
      </c>
      <c r="O10500" s="7">
        <f t="shared" si="330"/>
        <v>4011.6471999999994</v>
      </c>
      <c r="P10500" s="1" t="str">
        <f>IF(Table1[[#This Row],[quantity]]&gt;=6,"Bulk Order","-")</f>
        <v>Bulk Order</v>
      </c>
    </row>
    <row r="10501" spans="1:16" ht="14.25" customHeight="1" x14ac:dyDescent="0.3">
      <c r="A10501" s="6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9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/>
      <c r="N10501" s="1" t="s">
        <v>17</v>
      </c>
      <c r="O10501" s="7">
        <f t="shared" si="330"/>
        <v>1592.8965000000003</v>
      </c>
      <c r="P10501" s="1" t="str">
        <f>IF(Table1[[#This Row],[quantity]]&gt;=6,"Bulk Order","-")</f>
        <v>-</v>
      </c>
    </row>
    <row r="10502" spans="1:16" ht="14.25" customHeight="1" x14ac:dyDescent="0.3">
      <c r="A10502" s="6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9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/>
      <c r="N10502" s="1" t="s">
        <v>28</v>
      </c>
      <c r="O10502" s="7">
        <f t="shared" si="330"/>
        <v>187.05500000000001</v>
      </c>
      <c r="P10502" s="1" t="str">
        <f>IF(Table1[[#This Row],[quantity]]&gt;=6,"Bulk Order","-")</f>
        <v>-</v>
      </c>
    </row>
    <row r="10503" spans="1:16" ht="14.25" customHeight="1" x14ac:dyDescent="0.3">
      <c r="A10503" s="6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9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/>
      <c r="N10503" s="1" t="s">
        <v>23</v>
      </c>
      <c r="O10503" s="7">
        <f t="shared" si="330"/>
        <v>153.93950000000001</v>
      </c>
      <c r="P10503" s="1" t="str">
        <f>IF(Table1[[#This Row],[quantity]]&gt;=6,"Bulk Order","-")</f>
        <v>-</v>
      </c>
    </row>
    <row r="10504" spans="1:16" ht="14.25" customHeight="1" x14ac:dyDescent="0.3">
      <c r="A10504" s="6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9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/>
      <c r="N10504" s="1" t="s">
        <v>17</v>
      </c>
      <c r="O10504" s="7">
        <f t="shared" si="330"/>
        <v>1956.8773999999999</v>
      </c>
      <c r="P10504" s="1" t="str">
        <f>IF(Table1[[#This Row],[quantity]]&gt;=6,"Bulk Order","-")</f>
        <v>-</v>
      </c>
    </row>
    <row r="10505" spans="1:16" ht="14.25" customHeight="1" x14ac:dyDescent="0.3">
      <c r="A10505" s="6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9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/>
      <c r="N10505" s="1" t="s">
        <v>23</v>
      </c>
      <c r="O10505" s="7">
        <f t="shared" si="330"/>
        <v>2054.9652000000001</v>
      </c>
      <c r="P10505" s="1" t="str">
        <f>IF(Table1[[#This Row],[quantity]]&gt;=6,"Bulk Order","-")</f>
        <v>-</v>
      </c>
    </row>
    <row r="10506" spans="1:16" ht="14.25" customHeight="1" x14ac:dyDescent="0.3">
      <c r="A10506" s="6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9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/>
      <c r="N10506" s="1" t="s">
        <v>48</v>
      </c>
      <c r="O10506" s="7">
        <f t="shared" si="330"/>
        <v>314.60480000000001</v>
      </c>
      <c r="P10506" s="1" t="str">
        <f>IF(Table1[[#This Row],[quantity]]&gt;=6,"Bulk Order","-")</f>
        <v>Bulk Order</v>
      </c>
    </row>
    <row r="10507" spans="1:16" ht="14.25" customHeight="1" x14ac:dyDescent="0.3">
      <c r="A10507" s="6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9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/>
      <c r="N10507" s="1" t="s">
        <v>28</v>
      </c>
      <c r="O10507" s="7">
        <f t="shared" si="330"/>
        <v>3187.0962</v>
      </c>
      <c r="P10507" s="1" t="str">
        <f>IF(Table1[[#This Row],[quantity]]&gt;=6,"Bulk Order","-")</f>
        <v>-</v>
      </c>
    </row>
    <row r="10508" spans="1:16" ht="14.25" customHeight="1" x14ac:dyDescent="0.3">
      <c r="A10508" s="6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9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/>
      <c r="N10508" s="1" t="s">
        <v>48</v>
      </c>
      <c r="O10508" s="7">
        <f t="shared" si="330"/>
        <v>2678.2524000000003</v>
      </c>
      <c r="P10508" s="1" t="str">
        <f>IF(Table1[[#This Row],[quantity]]&gt;=6,"Bulk Order","-")</f>
        <v>-</v>
      </c>
    </row>
    <row r="10509" spans="1:16" ht="14.25" customHeight="1" x14ac:dyDescent="0.3">
      <c r="A10509" s="6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9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/>
      <c r="N10509" s="1" t="s">
        <v>23</v>
      </c>
      <c r="O10509" s="7">
        <f t="shared" si="330"/>
        <v>3543.1264000000001</v>
      </c>
      <c r="P10509" s="1" t="str">
        <f>IF(Table1[[#This Row],[quantity]]&gt;=6,"Bulk Order","-")</f>
        <v>Bulk Order</v>
      </c>
    </row>
    <row r="10510" spans="1:16" ht="14.25" customHeight="1" x14ac:dyDescent="0.3">
      <c r="A10510" s="6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9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/>
      <c r="N10510" s="1" t="s">
        <v>34</v>
      </c>
      <c r="O10510" s="7">
        <f t="shared" si="330"/>
        <v>2043.5799000000002</v>
      </c>
      <c r="P10510" s="1" t="str">
        <f>IF(Table1[[#This Row],[quantity]]&gt;=6,"Bulk Order","-")</f>
        <v>-</v>
      </c>
    </row>
    <row r="10511" spans="1:16" ht="14.25" customHeight="1" x14ac:dyDescent="0.3">
      <c r="A10511" s="6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9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/>
      <c r="N10511" s="1" t="s">
        <v>23</v>
      </c>
      <c r="O10511" s="7">
        <f t="shared" si="330"/>
        <v>3317.8562999999999</v>
      </c>
      <c r="P10511" s="1" t="str">
        <f>IF(Table1[[#This Row],[quantity]]&gt;=6,"Bulk Order","-")</f>
        <v>-</v>
      </c>
    </row>
    <row r="10512" spans="1:16" ht="14.25" customHeight="1" x14ac:dyDescent="0.3">
      <c r="A10512" s="6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9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/>
      <c r="N10512" s="1" t="s">
        <v>48</v>
      </c>
      <c r="O10512" s="7">
        <f t="shared" si="330"/>
        <v>1440.3743999999999</v>
      </c>
      <c r="P10512" s="1" t="str">
        <f>IF(Table1[[#This Row],[quantity]]&gt;=6,"Bulk Order","-")</f>
        <v>Bulk Order</v>
      </c>
    </row>
    <row r="10513" spans="1:16" ht="14.25" customHeight="1" x14ac:dyDescent="0.3">
      <c r="A10513" s="6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9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/>
      <c r="N10513" s="1" t="s">
        <v>17</v>
      </c>
      <c r="O10513" s="7">
        <f t="shared" si="330"/>
        <v>2022.8504</v>
      </c>
      <c r="P10513" s="1" t="str">
        <f>IF(Table1[[#This Row],[quantity]]&gt;=6,"Bulk Order","-")</f>
        <v>-</v>
      </c>
    </row>
    <row r="10514" spans="1:16" ht="14.25" customHeight="1" x14ac:dyDescent="0.3">
      <c r="A10514" s="6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9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/>
      <c r="N10514" s="1" t="s">
        <v>17</v>
      </c>
      <c r="O10514" s="7">
        <f t="shared" si="330"/>
        <v>4452.7210000000005</v>
      </c>
      <c r="P10514" s="1" t="str">
        <f>IF(Table1[[#This Row],[quantity]]&gt;=6,"Bulk Order","-")</f>
        <v>Bulk Order</v>
      </c>
    </row>
    <row r="10515" spans="1:16" ht="14.25" customHeight="1" x14ac:dyDescent="0.3">
      <c r="A10515" s="6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9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/>
      <c r="N10515" s="1" t="s">
        <v>48</v>
      </c>
      <c r="O10515" s="7">
        <f t="shared" si="330"/>
        <v>3077.3813999999998</v>
      </c>
      <c r="P10515" s="1" t="str">
        <f>IF(Table1[[#This Row],[quantity]]&gt;=6,"Bulk Order","-")</f>
        <v>Bulk Order</v>
      </c>
    </row>
    <row r="10516" spans="1:16" ht="14.25" customHeight="1" x14ac:dyDescent="0.3">
      <c r="A10516" s="6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9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/>
      <c r="N10516" s="1" t="s">
        <v>28</v>
      </c>
      <c r="O10516" s="7">
        <f t="shared" si="330"/>
        <v>904.74509999999998</v>
      </c>
      <c r="P10516" s="1" t="str">
        <f>IF(Table1[[#This Row],[quantity]]&gt;=6,"Bulk Order","-")</f>
        <v>-</v>
      </c>
    </row>
    <row r="10517" spans="1:16" ht="14.25" customHeight="1" x14ac:dyDescent="0.3">
      <c r="A10517" s="6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9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/>
      <c r="N10517" s="1" t="s">
        <v>28</v>
      </c>
      <c r="O10517" s="7">
        <f t="shared" si="330"/>
        <v>868.6486000000001</v>
      </c>
      <c r="P10517" s="1" t="str">
        <f>IF(Table1[[#This Row],[quantity]]&gt;=6,"Bulk Order","-")</f>
        <v>-</v>
      </c>
    </row>
    <row r="10518" spans="1:16" ht="14.25" customHeight="1" x14ac:dyDescent="0.3">
      <c r="A10518" s="6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9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/>
      <c r="N10518" s="1" t="s">
        <v>17</v>
      </c>
      <c r="O10518" s="7">
        <f t="shared" si="330"/>
        <v>4097.34</v>
      </c>
      <c r="P10518" s="1" t="str">
        <f>IF(Table1[[#This Row],[quantity]]&gt;=6,"Bulk Order","-")</f>
        <v>-</v>
      </c>
    </row>
    <row r="10519" spans="1:16" ht="14.25" customHeight="1" x14ac:dyDescent="0.3">
      <c r="A10519" s="6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9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/>
      <c r="N10519" s="1" t="s">
        <v>17</v>
      </c>
      <c r="O10519" s="7">
        <f t="shared" si="330"/>
        <v>905.85899999999992</v>
      </c>
      <c r="P10519" s="1" t="str">
        <f>IF(Table1[[#This Row],[quantity]]&gt;=6,"Bulk Order","-")</f>
        <v>-</v>
      </c>
    </row>
    <row r="10520" spans="1:16" ht="14.25" customHeight="1" x14ac:dyDescent="0.3">
      <c r="A10520" s="6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9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/>
      <c r="N10520" s="1" t="s">
        <v>23</v>
      </c>
      <c r="O10520" s="7">
        <f t="shared" si="330"/>
        <v>3361.7988</v>
      </c>
      <c r="P10520" s="1" t="str">
        <f>IF(Table1[[#This Row],[quantity]]&gt;=6,"Bulk Order","-")</f>
        <v>-</v>
      </c>
    </row>
    <row r="10521" spans="1:16" ht="14.25" customHeight="1" x14ac:dyDescent="0.3">
      <c r="A10521" s="6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9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/>
      <c r="N10521" s="1" t="s">
        <v>39</v>
      </c>
      <c r="O10521" s="7">
        <f t="shared" si="330"/>
        <v>1856.2361999999998</v>
      </c>
      <c r="P10521" s="1" t="str">
        <f>IF(Table1[[#This Row],[quantity]]&gt;=6,"Bulk Order","-")</f>
        <v>Bulk Order</v>
      </c>
    </row>
    <row r="10522" spans="1:16" ht="14.25" customHeight="1" x14ac:dyDescent="0.3">
      <c r="A10522" s="6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9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/>
      <c r="N10522" s="1" t="s">
        <v>28</v>
      </c>
      <c r="O10522" s="7">
        <f t="shared" si="330"/>
        <v>1341.9078</v>
      </c>
      <c r="P10522" s="1" t="str">
        <f>IF(Table1[[#This Row],[quantity]]&gt;=6,"Bulk Order","-")</f>
        <v>-</v>
      </c>
    </row>
    <row r="10523" spans="1:16" ht="14.25" customHeight="1" x14ac:dyDescent="0.3">
      <c r="A10523" s="6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9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/>
      <c r="N10523" s="1" t="s">
        <v>39</v>
      </c>
      <c r="O10523" s="7">
        <f t="shared" si="330"/>
        <v>3311.3872000000001</v>
      </c>
      <c r="P10523" s="1" t="str">
        <f>IF(Table1[[#This Row],[quantity]]&gt;=6,"Bulk Order","-")</f>
        <v>Bulk Order</v>
      </c>
    </row>
    <row r="10524" spans="1:16" ht="14.25" customHeight="1" x14ac:dyDescent="0.3">
      <c r="A10524" s="6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9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/>
      <c r="N10524" s="1" t="s">
        <v>17</v>
      </c>
      <c r="O10524" s="7">
        <f t="shared" si="330"/>
        <v>528.24959999999999</v>
      </c>
      <c r="P10524" s="1" t="str">
        <f>IF(Table1[[#This Row],[quantity]]&gt;=6,"Bulk Order","-")</f>
        <v>-</v>
      </c>
    </row>
    <row r="10525" spans="1:16" ht="14.25" customHeight="1" x14ac:dyDescent="0.3">
      <c r="A10525" s="6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9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/>
      <c r="N10525" s="1" t="s">
        <v>17</v>
      </c>
      <c r="O10525" s="7">
        <f t="shared" si="330"/>
        <v>1287.819</v>
      </c>
      <c r="P10525" s="1" t="str">
        <f>IF(Table1[[#This Row],[quantity]]&gt;=6,"Bulk Order","-")</f>
        <v>Bulk Order</v>
      </c>
    </row>
    <row r="10526" spans="1:16" ht="14.25" customHeight="1" x14ac:dyDescent="0.3">
      <c r="A10526" s="6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9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/>
      <c r="N10526" s="1" t="s">
        <v>39</v>
      </c>
      <c r="O10526" s="7">
        <f t="shared" si="330"/>
        <v>223.22789999999998</v>
      </c>
      <c r="P10526" s="1" t="str">
        <f>IF(Table1[[#This Row],[quantity]]&gt;=6,"Bulk Order","-")</f>
        <v>-</v>
      </c>
    </row>
    <row r="10527" spans="1:16" ht="14.25" customHeight="1" x14ac:dyDescent="0.3">
      <c r="A10527" s="6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9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/>
      <c r="N10527" s="1" t="s">
        <v>28</v>
      </c>
      <c r="O10527" s="7">
        <f t="shared" si="330"/>
        <v>3351.1400999999996</v>
      </c>
      <c r="P10527" s="1" t="str">
        <f>IF(Table1[[#This Row],[quantity]]&gt;=6,"Bulk Order","-")</f>
        <v>Bulk Order</v>
      </c>
    </row>
    <row r="10528" spans="1:16" ht="14.25" customHeight="1" x14ac:dyDescent="0.3">
      <c r="A10528" s="6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9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/>
      <c r="N10528" s="1" t="s">
        <v>28</v>
      </c>
      <c r="O10528" s="7">
        <f t="shared" si="330"/>
        <v>227.76950000000002</v>
      </c>
      <c r="P10528" s="1" t="str">
        <f>IF(Table1[[#This Row],[quantity]]&gt;=6,"Bulk Order","-")</f>
        <v>-</v>
      </c>
    </row>
    <row r="10529" spans="1:16" ht="14.25" customHeight="1" x14ac:dyDescent="0.3">
      <c r="A10529" s="6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9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/>
      <c r="N10529" s="1" t="s">
        <v>17</v>
      </c>
      <c r="O10529" s="7">
        <f t="shared" si="330"/>
        <v>343.01800000000003</v>
      </c>
      <c r="P10529" s="1" t="str">
        <f>IF(Table1[[#This Row],[quantity]]&gt;=6,"Bulk Order","-")</f>
        <v>Bulk Order</v>
      </c>
    </row>
    <row r="10530" spans="1:16" ht="14.25" customHeight="1" x14ac:dyDescent="0.3">
      <c r="A10530" s="6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9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/>
      <c r="N10530" s="1" t="s">
        <v>34</v>
      </c>
      <c r="O10530" s="7">
        <f t="shared" si="330"/>
        <v>3942.8744999999994</v>
      </c>
      <c r="P10530" s="1" t="str">
        <f>IF(Table1[[#This Row],[quantity]]&gt;=6,"Bulk Order","-")</f>
        <v>-</v>
      </c>
    </row>
    <row r="10531" spans="1:16" ht="14.25" customHeight="1" x14ac:dyDescent="0.3">
      <c r="A10531" s="6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9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/>
      <c r="N10531" s="1" t="s">
        <v>34</v>
      </c>
      <c r="O10531" s="7">
        <f t="shared" si="330"/>
        <v>1589.336</v>
      </c>
      <c r="P10531" s="1" t="str">
        <f>IF(Table1[[#This Row],[quantity]]&gt;=6,"Bulk Order","-")</f>
        <v>-</v>
      </c>
    </row>
    <row r="10532" spans="1:16" ht="14.25" customHeight="1" x14ac:dyDescent="0.3">
      <c r="A10532" s="6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9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/>
      <c r="N10532" s="1" t="s">
        <v>17</v>
      </c>
      <c r="O10532" s="7">
        <f t="shared" si="330"/>
        <v>640.02019999999993</v>
      </c>
      <c r="P10532" s="1" t="str">
        <f>IF(Table1[[#This Row],[quantity]]&gt;=6,"Bulk Order","-")</f>
        <v>-</v>
      </c>
    </row>
    <row r="10533" spans="1:16" ht="14.25" customHeight="1" x14ac:dyDescent="0.3">
      <c r="A10533" s="6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9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/>
      <c r="N10533" s="1" t="s">
        <v>23</v>
      </c>
      <c r="O10533" s="7">
        <f t="shared" si="330"/>
        <v>2733.3305999999998</v>
      </c>
      <c r="P10533" s="1" t="str">
        <f>IF(Table1[[#This Row],[quantity]]&gt;=6,"Bulk Order","-")</f>
        <v>Bulk Order</v>
      </c>
    </row>
    <row r="10534" spans="1:16" ht="14.25" customHeight="1" x14ac:dyDescent="0.3">
      <c r="A10534" s="6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9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/>
      <c r="N10534" s="1" t="s">
        <v>34</v>
      </c>
      <c r="O10534" s="7">
        <f t="shared" si="330"/>
        <v>2353.5960999999998</v>
      </c>
      <c r="P10534" s="1" t="str">
        <f>IF(Table1[[#This Row],[quantity]]&gt;=6,"Bulk Order","-")</f>
        <v>Bulk Order</v>
      </c>
    </row>
    <row r="10535" spans="1:16" ht="14.25" customHeight="1" x14ac:dyDescent="0.3">
      <c r="A10535" s="6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9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/>
      <c r="N10535" s="1" t="s">
        <v>17</v>
      </c>
      <c r="O10535" s="7">
        <f t="shared" si="330"/>
        <v>1902.1049999999998</v>
      </c>
      <c r="P10535" s="1" t="str">
        <f>IF(Table1[[#This Row],[quantity]]&gt;=6,"Bulk Order","-")</f>
        <v>-</v>
      </c>
    </row>
    <row r="10536" spans="1:16" ht="14.25" customHeight="1" x14ac:dyDescent="0.3">
      <c r="A10536" s="6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9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/>
      <c r="N10536" s="1" t="s">
        <v>28</v>
      </c>
      <c r="O10536" s="7">
        <f t="shared" si="330"/>
        <v>2268.27</v>
      </c>
      <c r="P10536" s="1" t="str">
        <f>IF(Table1[[#This Row],[quantity]]&gt;=6,"Bulk Order","-")</f>
        <v>-</v>
      </c>
    </row>
    <row r="10537" spans="1:16" ht="14.25" customHeight="1" x14ac:dyDescent="0.3">
      <c r="A10537" s="6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9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/>
      <c r="N10537" s="1" t="s">
        <v>28</v>
      </c>
      <c r="O10537" s="7">
        <f t="shared" si="330"/>
        <v>3357.3825999999999</v>
      </c>
      <c r="P10537" s="1" t="str">
        <f>IF(Table1[[#This Row],[quantity]]&gt;=6,"Bulk Order","-")</f>
        <v>-</v>
      </c>
    </row>
    <row r="10538" spans="1:16" ht="14.25" customHeight="1" x14ac:dyDescent="0.3">
      <c r="A10538" s="6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9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/>
      <c r="N10538" s="1" t="s">
        <v>23</v>
      </c>
      <c r="O10538" s="7">
        <f t="shared" si="330"/>
        <v>733.24469999999997</v>
      </c>
      <c r="P10538" s="1" t="str">
        <f>IF(Table1[[#This Row],[quantity]]&gt;=6,"Bulk Order","-")</f>
        <v>-</v>
      </c>
    </row>
    <row r="10539" spans="1:16" ht="14.25" customHeight="1" x14ac:dyDescent="0.3">
      <c r="A10539" s="6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9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/>
      <c r="N10539" s="1" t="s">
        <v>34</v>
      </c>
      <c r="O10539" s="7">
        <f t="shared" si="330"/>
        <v>2838.864</v>
      </c>
      <c r="P10539" s="1" t="str">
        <f>IF(Table1[[#This Row],[quantity]]&gt;=6,"Bulk Order","-")</f>
        <v>-</v>
      </c>
    </row>
    <row r="10540" spans="1:16" ht="14.25" customHeight="1" x14ac:dyDescent="0.3">
      <c r="A10540" s="6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9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/>
      <c r="N10540" s="1" t="s">
        <v>23</v>
      </c>
      <c r="O10540" s="7">
        <f t="shared" si="330"/>
        <v>272.77350000000001</v>
      </c>
      <c r="P10540" s="1" t="str">
        <f>IF(Table1[[#This Row],[quantity]]&gt;=6,"Bulk Order","-")</f>
        <v>-</v>
      </c>
    </row>
    <row r="10541" spans="1:16" ht="14.25" customHeight="1" x14ac:dyDescent="0.3">
      <c r="A10541" s="6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9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/>
      <c r="N10541" s="1" t="s">
        <v>34</v>
      </c>
      <c r="O10541" s="7">
        <f t="shared" si="330"/>
        <v>1142.944</v>
      </c>
      <c r="P10541" s="1" t="str">
        <f>IF(Table1[[#This Row],[quantity]]&gt;=6,"Bulk Order","-")</f>
        <v>Bulk Order</v>
      </c>
    </row>
    <row r="10542" spans="1:16" ht="14.25" customHeight="1" x14ac:dyDescent="0.3">
      <c r="A10542" s="6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9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/>
      <c r="N10542" s="1" t="s">
        <v>28</v>
      </c>
      <c r="O10542" s="7">
        <f t="shared" si="330"/>
        <v>2917.3247999999999</v>
      </c>
      <c r="P10542" s="1" t="str">
        <f>IF(Table1[[#This Row],[quantity]]&gt;=6,"Bulk Order","-")</f>
        <v>-</v>
      </c>
    </row>
    <row r="10543" spans="1:16" ht="14.25" customHeight="1" x14ac:dyDescent="0.3">
      <c r="A10543" s="6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9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/>
      <c r="N10543" s="1" t="s">
        <v>48</v>
      </c>
      <c r="O10543" s="7">
        <f t="shared" si="330"/>
        <v>2340.5481</v>
      </c>
      <c r="P10543" s="1" t="str">
        <f>IF(Table1[[#This Row],[quantity]]&gt;=6,"Bulk Order","-")</f>
        <v>-</v>
      </c>
    </row>
    <row r="10544" spans="1:16" ht="14.25" customHeight="1" x14ac:dyDescent="0.3">
      <c r="A10544" s="6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9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/>
      <c r="N10544" s="1" t="s">
        <v>48</v>
      </c>
      <c r="O10544" s="7">
        <f t="shared" si="330"/>
        <v>2727.5051999999996</v>
      </c>
      <c r="P10544" s="1" t="str">
        <f>IF(Table1[[#This Row],[quantity]]&gt;=6,"Bulk Order","-")</f>
        <v>-</v>
      </c>
    </row>
    <row r="10545" spans="1:16" ht="14.25" customHeight="1" x14ac:dyDescent="0.3">
      <c r="A10545" s="6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9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/>
      <c r="N10545" s="1" t="s">
        <v>39</v>
      </c>
      <c r="O10545" s="7">
        <f t="shared" si="330"/>
        <v>566.30179999999996</v>
      </c>
      <c r="P10545" s="1" t="str">
        <f>IF(Table1[[#This Row],[quantity]]&gt;=6,"Bulk Order","-")</f>
        <v>Bulk Order</v>
      </c>
    </row>
    <row r="10546" spans="1:16" ht="14.25" customHeight="1" x14ac:dyDescent="0.3">
      <c r="A10546" s="6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9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/>
      <c r="N10546" s="1" t="s">
        <v>39</v>
      </c>
      <c r="O10546" s="7">
        <f t="shared" si="330"/>
        <v>1061.9232000000002</v>
      </c>
      <c r="P10546" s="1" t="str">
        <f>IF(Table1[[#This Row],[quantity]]&gt;=6,"Bulk Order","-")</f>
        <v>Bulk Order</v>
      </c>
    </row>
    <row r="10547" spans="1:16" ht="14.25" customHeight="1" x14ac:dyDescent="0.3">
      <c r="A10547" s="6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9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/>
      <c r="N10547" s="1" t="s">
        <v>23</v>
      </c>
      <c r="O10547" s="7">
        <f t="shared" si="330"/>
        <v>1719.1096</v>
      </c>
      <c r="P10547" s="1" t="str">
        <f>IF(Table1[[#This Row],[quantity]]&gt;=6,"Bulk Order","-")</f>
        <v>Bulk Order</v>
      </c>
    </row>
    <row r="10548" spans="1:16" ht="14.25" customHeight="1" x14ac:dyDescent="0.3">
      <c r="A10548" s="6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9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/>
      <c r="N10548" s="1" t="s">
        <v>34</v>
      </c>
      <c r="O10548" s="7">
        <f t="shared" si="330"/>
        <v>1610.75</v>
      </c>
      <c r="P10548" s="1" t="str">
        <f>IF(Table1[[#This Row],[quantity]]&gt;=6,"Bulk Order","-")</f>
        <v>-</v>
      </c>
    </row>
    <row r="10549" spans="1:16" ht="14.25" customHeight="1" x14ac:dyDescent="0.3">
      <c r="A10549" s="6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9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/>
      <c r="N10549" s="1" t="s">
        <v>23</v>
      </c>
      <c r="O10549" s="7">
        <f t="shared" si="330"/>
        <v>3076.5252</v>
      </c>
      <c r="P10549" s="1" t="str">
        <f>IF(Table1[[#This Row],[quantity]]&gt;=6,"Bulk Order","-")</f>
        <v>Bulk Order</v>
      </c>
    </row>
    <row r="10550" spans="1:16" ht="14.25" customHeight="1" x14ac:dyDescent="0.3">
      <c r="A10550" s="6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9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/>
      <c r="N10550" s="1" t="s">
        <v>39</v>
      </c>
      <c r="O10550" s="7">
        <f t="shared" si="330"/>
        <v>1852.6371000000001</v>
      </c>
      <c r="P10550" s="1" t="str">
        <f>IF(Table1[[#This Row],[quantity]]&gt;=6,"Bulk Order","-")</f>
        <v>-</v>
      </c>
    </row>
    <row r="10551" spans="1:16" ht="14.25" customHeight="1" x14ac:dyDescent="0.3">
      <c r="A10551" s="6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9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/>
      <c r="N10551" s="1" t="s">
        <v>48</v>
      </c>
      <c r="O10551" s="7">
        <f t="shared" si="330"/>
        <v>2726.5924</v>
      </c>
      <c r="P10551" s="1" t="str">
        <f>IF(Table1[[#This Row],[quantity]]&gt;=6,"Bulk Order","-")</f>
        <v>-</v>
      </c>
    </row>
    <row r="10552" spans="1:16" ht="14.25" customHeight="1" x14ac:dyDescent="0.3">
      <c r="A10552" s="6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9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/>
      <c r="N10552" s="1" t="s">
        <v>17</v>
      </c>
      <c r="O10552" s="7">
        <f t="shared" si="330"/>
        <v>2044.5987999999998</v>
      </c>
      <c r="P10552" s="1" t="str">
        <f>IF(Table1[[#This Row],[quantity]]&gt;=6,"Bulk Order","-")</f>
        <v>-</v>
      </c>
    </row>
    <row r="10553" spans="1:16" ht="14.25" customHeight="1" x14ac:dyDescent="0.3">
      <c r="A10553" s="6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9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/>
      <c r="N10553" s="1" t="s">
        <v>17</v>
      </c>
      <c r="O10553" s="7">
        <f t="shared" si="330"/>
        <v>3282.0886</v>
      </c>
      <c r="P10553" s="1" t="str">
        <f>IF(Table1[[#This Row],[quantity]]&gt;=6,"Bulk Order","-")</f>
        <v>Bulk Order</v>
      </c>
    </row>
    <row r="10554" spans="1:16" ht="14.25" customHeight="1" x14ac:dyDescent="0.3">
      <c r="A10554" s="6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9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/>
      <c r="N10554" s="1" t="s">
        <v>48</v>
      </c>
      <c r="O10554" s="7">
        <f t="shared" si="330"/>
        <v>3624.5880000000002</v>
      </c>
      <c r="P10554" s="1" t="str">
        <f>IF(Table1[[#This Row],[quantity]]&gt;=6,"Bulk Order","-")</f>
        <v>Bulk Order</v>
      </c>
    </row>
    <row r="10555" spans="1:16" ht="14.25" customHeight="1" x14ac:dyDescent="0.3">
      <c r="A10555" s="6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9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/>
      <c r="N10555" s="1" t="s">
        <v>17</v>
      </c>
      <c r="O10555" s="7">
        <f t="shared" si="330"/>
        <v>2132.23</v>
      </c>
      <c r="P10555" s="1" t="str">
        <f>IF(Table1[[#This Row],[quantity]]&gt;=6,"Bulk Order","-")</f>
        <v>Bulk Order</v>
      </c>
    </row>
    <row r="10556" spans="1:16" ht="14.25" customHeight="1" x14ac:dyDescent="0.3">
      <c r="A10556" s="6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9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/>
      <c r="N10556" s="1" t="s">
        <v>39</v>
      </c>
      <c r="O10556" s="7">
        <f t="shared" si="330"/>
        <v>3429.1890000000003</v>
      </c>
      <c r="P10556" s="1" t="str">
        <f>IF(Table1[[#This Row],[quantity]]&gt;=6,"Bulk Order","-")</f>
        <v>Bulk Order</v>
      </c>
    </row>
    <row r="10557" spans="1:16" ht="14.25" customHeight="1" x14ac:dyDescent="0.3">
      <c r="A10557" s="6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9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/>
      <c r="N10557" s="1" t="s">
        <v>34</v>
      </c>
      <c r="O10557" s="7">
        <f t="shared" si="330"/>
        <v>2298.6326999999997</v>
      </c>
      <c r="P10557" s="1" t="str">
        <f>IF(Table1[[#This Row],[quantity]]&gt;=6,"Bulk Order","-")</f>
        <v>Bulk Order</v>
      </c>
    </row>
    <row r="10558" spans="1:16" ht="14.25" customHeight="1" x14ac:dyDescent="0.3">
      <c r="A10558" s="6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9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/>
      <c r="N10558" s="1" t="s">
        <v>48</v>
      </c>
      <c r="O10558" s="7">
        <f t="shared" si="330"/>
        <v>2728.6349999999998</v>
      </c>
      <c r="P10558" s="1" t="str">
        <f>IF(Table1[[#This Row],[quantity]]&gt;=6,"Bulk Order","-")</f>
        <v>Bulk Order</v>
      </c>
    </row>
    <row r="10559" spans="1:16" ht="14.25" customHeight="1" x14ac:dyDescent="0.3">
      <c r="A10559" s="6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9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/>
      <c r="N10559" s="1" t="s">
        <v>28</v>
      </c>
      <c r="O10559" s="7">
        <f t="shared" si="330"/>
        <v>4035.7088000000003</v>
      </c>
      <c r="P10559" s="1" t="str">
        <f>IF(Table1[[#This Row],[quantity]]&gt;=6,"Bulk Order","-")</f>
        <v>-</v>
      </c>
    </row>
    <row r="10560" spans="1:16" ht="14.25" customHeight="1" x14ac:dyDescent="0.3">
      <c r="A10560" s="6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9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/>
      <c r="N10560" s="1" t="s">
        <v>28</v>
      </c>
      <c r="O10560" s="7">
        <f t="shared" si="330"/>
        <v>149.553</v>
      </c>
      <c r="P10560" s="1" t="str">
        <f>IF(Table1[[#This Row],[quantity]]&gt;=6,"Bulk Order","-")</f>
        <v>-</v>
      </c>
    </row>
    <row r="10561" spans="1:16" ht="14.25" customHeight="1" x14ac:dyDescent="0.3">
      <c r="A10561" s="6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9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/>
      <c r="N10561" s="1" t="s">
        <v>34</v>
      </c>
      <c r="O10561" s="7">
        <f t="shared" si="330"/>
        <v>1555.9543999999999</v>
      </c>
      <c r="P10561" s="1" t="str">
        <f>IF(Table1[[#This Row],[quantity]]&gt;=6,"Bulk Order","-")</f>
        <v>Bulk Order</v>
      </c>
    </row>
    <row r="10562" spans="1:16" ht="14.25" customHeight="1" x14ac:dyDescent="0.3">
      <c r="A10562" s="6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9"/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/>
      <c r="N10562" s="1" t="s">
        <v>17</v>
      </c>
      <c r="O10562" s="7">
        <f t="shared" si="330"/>
        <v>2869.8226000000004</v>
      </c>
      <c r="P10562" s="1" t="str">
        <f>IF(Table1[[#This Row],[quantity]]&gt;=6,"Bulk Order","-")</f>
        <v>-</v>
      </c>
    </row>
    <row r="10563" spans="1:16" ht="14.25" customHeight="1" x14ac:dyDescent="0.3">
      <c r="A10563" s="6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ref="F10563:F10626" si="331">D10563*E10563</f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/>
      <c r="N10563" s="1" t="s">
        <v>28</v>
      </c>
      <c r="O10563" s="7">
        <f t="shared" ref="O10563:O10626" si="332">D10563-F10563</f>
        <v>1291.0650000000001</v>
      </c>
      <c r="P10563" s="1" t="str">
        <f>IF(Table1[[#This Row],[quantity]]&gt;=6,"Bulk Order","-")</f>
        <v>-</v>
      </c>
    </row>
    <row r="10564" spans="1:16" ht="14.25" customHeight="1" x14ac:dyDescent="0.3">
      <c r="A10564" s="6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1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/>
      <c r="N10564" s="1" t="s">
        <v>23</v>
      </c>
      <c r="O10564" s="7">
        <f t="shared" si="332"/>
        <v>2340.9485999999997</v>
      </c>
      <c r="P10564" s="1" t="str">
        <f>IF(Table1[[#This Row],[quantity]]&gt;=6,"Bulk Order","-")</f>
        <v>-</v>
      </c>
    </row>
    <row r="10565" spans="1:16" ht="14.25" customHeight="1" x14ac:dyDescent="0.3">
      <c r="A10565" s="6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1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/>
      <c r="N10565" s="1" t="s">
        <v>28</v>
      </c>
      <c r="O10565" s="7">
        <f t="shared" si="332"/>
        <v>869.38259999999991</v>
      </c>
      <c r="P10565" s="1" t="str">
        <f>IF(Table1[[#This Row],[quantity]]&gt;=6,"Bulk Order","-")</f>
        <v>Bulk Order</v>
      </c>
    </row>
    <row r="10566" spans="1:16" ht="14.25" customHeight="1" x14ac:dyDescent="0.3">
      <c r="A10566" s="6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1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/>
      <c r="N10566" s="1" t="s">
        <v>48</v>
      </c>
      <c r="O10566" s="7">
        <f t="shared" si="332"/>
        <v>2571.2484000000004</v>
      </c>
      <c r="P10566" s="1" t="str">
        <f>IF(Table1[[#This Row],[quantity]]&gt;=6,"Bulk Order","-")</f>
        <v>Bulk Order</v>
      </c>
    </row>
    <row r="10567" spans="1:16" ht="14.25" customHeight="1" x14ac:dyDescent="0.3">
      <c r="A10567" s="6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1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/>
      <c r="N10567" s="1" t="s">
        <v>17</v>
      </c>
      <c r="O10567" s="7">
        <f t="shared" si="332"/>
        <v>3186.085</v>
      </c>
      <c r="P10567" s="1" t="str">
        <f>IF(Table1[[#This Row],[quantity]]&gt;=6,"Bulk Order","-")</f>
        <v>-</v>
      </c>
    </row>
    <row r="10568" spans="1:16" ht="14.25" customHeight="1" x14ac:dyDescent="0.3">
      <c r="A10568" s="6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1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/>
      <c r="N10568" s="1" t="s">
        <v>17</v>
      </c>
      <c r="O10568" s="7">
        <f t="shared" si="332"/>
        <v>1793.7531000000001</v>
      </c>
      <c r="P10568" s="1" t="str">
        <f>IF(Table1[[#This Row],[quantity]]&gt;=6,"Bulk Order","-")</f>
        <v>Bulk Order</v>
      </c>
    </row>
    <row r="10569" spans="1:16" ht="14.25" customHeight="1" x14ac:dyDescent="0.3">
      <c r="A10569" s="6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1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/>
      <c r="N10569" s="1" t="s">
        <v>34</v>
      </c>
      <c r="O10569" s="7">
        <f t="shared" si="332"/>
        <v>1292.1688000000001</v>
      </c>
      <c r="P10569" s="1" t="str">
        <f>IF(Table1[[#This Row],[quantity]]&gt;=6,"Bulk Order","-")</f>
        <v>Bulk Order</v>
      </c>
    </row>
    <row r="10570" spans="1:16" ht="14.25" customHeight="1" x14ac:dyDescent="0.3">
      <c r="A10570" s="6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1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/>
      <c r="N10570" s="1" t="s">
        <v>23</v>
      </c>
      <c r="O10570" s="7">
        <f t="shared" si="332"/>
        <v>416.56869999999998</v>
      </c>
      <c r="P10570" s="1" t="str">
        <f>IF(Table1[[#This Row],[quantity]]&gt;=6,"Bulk Order","-")</f>
        <v>-</v>
      </c>
    </row>
    <row r="10571" spans="1:16" ht="14.25" customHeight="1" x14ac:dyDescent="0.3">
      <c r="A10571" s="6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1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/>
      <c r="N10571" s="1" t="s">
        <v>48</v>
      </c>
      <c r="O10571" s="7">
        <f t="shared" si="332"/>
        <v>193.1832</v>
      </c>
      <c r="P10571" s="1" t="str">
        <f>IF(Table1[[#This Row],[quantity]]&gt;=6,"Bulk Order","-")</f>
        <v>-</v>
      </c>
    </row>
    <row r="10572" spans="1:16" ht="14.25" customHeight="1" x14ac:dyDescent="0.3">
      <c r="A10572" s="6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1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/>
      <c r="N10572" s="1" t="s">
        <v>34</v>
      </c>
      <c r="O10572" s="7">
        <f t="shared" si="332"/>
        <v>1701.6357000000003</v>
      </c>
      <c r="P10572" s="1" t="str">
        <f>IF(Table1[[#This Row],[quantity]]&gt;=6,"Bulk Order","-")</f>
        <v>Bulk Order</v>
      </c>
    </row>
    <row r="10573" spans="1:16" ht="14.25" customHeight="1" x14ac:dyDescent="0.3">
      <c r="A10573" s="6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1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/>
      <c r="N10573" s="1" t="s">
        <v>39</v>
      </c>
      <c r="O10573" s="7">
        <f t="shared" si="332"/>
        <v>2201.1756</v>
      </c>
      <c r="P10573" s="1" t="str">
        <f>IF(Table1[[#This Row],[quantity]]&gt;=6,"Bulk Order","-")</f>
        <v>-</v>
      </c>
    </row>
    <row r="10574" spans="1:16" ht="14.25" customHeight="1" x14ac:dyDescent="0.3">
      <c r="A10574" s="6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1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/>
      <c r="N10574" s="1" t="s">
        <v>34</v>
      </c>
      <c r="O10574" s="7">
        <f t="shared" si="332"/>
        <v>2937.9987000000001</v>
      </c>
      <c r="P10574" s="1" t="str">
        <f>IF(Table1[[#This Row],[quantity]]&gt;=6,"Bulk Order","-")</f>
        <v>Bulk Order</v>
      </c>
    </row>
    <row r="10575" spans="1:16" ht="14.25" customHeight="1" x14ac:dyDescent="0.3">
      <c r="A10575" s="6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1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/>
      <c r="N10575" s="1" t="s">
        <v>39</v>
      </c>
      <c r="O10575" s="7">
        <f t="shared" si="332"/>
        <v>2828.29</v>
      </c>
      <c r="P10575" s="1" t="str">
        <f>IF(Table1[[#This Row],[quantity]]&gt;=6,"Bulk Order","-")</f>
        <v>Bulk Order</v>
      </c>
    </row>
    <row r="10576" spans="1:16" ht="14.25" customHeight="1" x14ac:dyDescent="0.3">
      <c r="A10576" s="6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1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/>
      <c r="N10576" s="1" t="s">
        <v>17</v>
      </c>
      <c r="O10576" s="7">
        <f t="shared" si="332"/>
        <v>3734.4150000000004</v>
      </c>
      <c r="P10576" s="1" t="str">
        <f>IF(Table1[[#This Row],[quantity]]&gt;=6,"Bulk Order","-")</f>
        <v>Bulk Order</v>
      </c>
    </row>
    <row r="10577" spans="1:16" ht="14.25" customHeight="1" x14ac:dyDescent="0.3">
      <c r="A10577" s="6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1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/>
      <c r="N10577" s="1" t="s">
        <v>34</v>
      </c>
      <c r="O10577" s="7">
        <f t="shared" si="332"/>
        <v>2109.4503</v>
      </c>
      <c r="P10577" s="1" t="str">
        <f>IF(Table1[[#This Row],[quantity]]&gt;=6,"Bulk Order","-")</f>
        <v>Bulk Order</v>
      </c>
    </row>
    <row r="10578" spans="1:16" ht="14.25" customHeight="1" x14ac:dyDescent="0.3">
      <c r="A10578" s="6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1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/>
      <c r="N10578" s="1" t="s">
        <v>23</v>
      </c>
      <c r="O10578" s="7">
        <f t="shared" si="332"/>
        <v>1910.1312</v>
      </c>
      <c r="P10578" s="1" t="str">
        <f>IF(Table1[[#This Row],[quantity]]&gt;=6,"Bulk Order","-")</f>
        <v>Bulk Order</v>
      </c>
    </row>
    <row r="10579" spans="1:16" ht="14.25" customHeight="1" x14ac:dyDescent="0.3">
      <c r="A10579" s="6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1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/>
      <c r="N10579" s="1" t="s">
        <v>48</v>
      </c>
      <c r="O10579" s="7">
        <f t="shared" si="332"/>
        <v>2243.5907999999999</v>
      </c>
      <c r="P10579" s="1" t="str">
        <f>IF(Table1[[#This Row],[quantity]]&gt;=6,"Bulk Order","-")</f>
        <v>-</v>
      </c>
    </row>
    <row r="10580" spans="1:16" ht="14.25" customHeight="1" x14ac:dyDescent="0.3">
      <c r="A10580" s="6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1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/>
      <c r="N10580" s="1" t="s">
        <v>23</v>
      </c>
      <c r="O10580" s="7">
        <f t="shared" si="332"/>
        <v>1622.8674000000001</v>
      </c>
      <c r="P10580" s="1" t="str">
        <f>IF(Table1[[#This Row],[quantity]]&gt;=6,"Bulk Order","-")</f>
        <v>Bulk Order</v>
      </c>
    </row>
    <row r="10581" spans="1:16" ht="14.25" customHeight="1" x14ac:dyDescent="0.3">
      <c r="A10581" s="6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1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/>
      <c r="N10581" s="1" t="s">
        <v>23</v>
      </c>
      <c r="O10581" s="7">
        <f t="shared" si="332"/>
        <v>1968.8760000000002</v>
      </c>
      <c r="P10581" s="1" t="str">
        <f>IF(Table1[[#This Row],[quantity]]&gt;=6,"Bulk Order","-")</f>
        <v>-</v>
      </c>
    </row>
    <row r="10582" spans="1:16" ht="14.25" customHeight="1" x14ac:dyDescent="0.3">
      <c r="A10582" s="6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1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/>
      <c r="N10582" s="1" t="s">
        <v>28</v>
      </c>
      <c r="O10582" s="7">
        <f t="shared" si="332"/>
        <v>659.84999999999991</v>
      </c>
      <c r="P10582" s="1" t="str">
        <f>IF(Table1[[#This Row],[quantity]]&gt;=6,"Bulk Order","-")</f>
        <v>Bulk Order</v>
      </c>
    </row>
    <row r="10583" spans="1:16" ht="14.25" customHeight="1" x14ac:dyDescent="0.3">
      <c r="A10583" s="6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1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/>
      <c r="N10583" s="1" t="s">
        <v>48</v>
      </c>
      <c r="O10583" s="7">
        <f t="shared" si="332"/>
        <v>2286.7379999999998</v>
      </c>
      <c r="P10583" s="1" t="str">
        <f>IF(Table1[[#This Row],[quantity]]&gt;=6,"Bulk Order","-")</f>
        <v>-</v>
      </c>
    </row>
    <row r="10584" spans="1:16" ht="14.25" customHeight="1" x14ac:dyDescent="0.3">
      <c r="A10584" s="6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1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/>
      <c r="N10584" s="1" t="s">
        <v>28</v>
      </c>
      <c r="O10584" s="7">
        <f t="shared" si="332"/>
        <v>296.3073</v>
      </c>
      <c r="P10584" s="1" t="str">
        <f>IF(Table1[[#This Row],[quantity]]&gt;=6,"Bulk Order","-")</f>
        <v>-</v>
      </c>
    </row>
    <row r="10585" spans="1:16" ht="14.25" customHeight="1" x14ac:dyDescent="0.3">
      <c r="A10585" s="6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1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/>
      <c r="N10585" s="1" t="s">
        <v>28</v>
      </c>
      <c r="O10585" s="7">
        <f t="shared" si="332"/>
        <v>1057.8600000000001</v>
      </c>
      <c r="P10585" s="1" t="str">
        <f>IF(Table1[[#This Row],[quantity]]&gt;=6,"Bulk Order","-")</f>
        <v>Bulk Order</v>
      </c>
    </row>
    <row r="10586" spans="1:16" ht="14.25" customHeight="1" x14ac:dyDescent="0.3">
      <c r="A10586" s="6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1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/>
      <c r="N10586" s="1" t="s">
        <v>34</v>
      </c>
      <c r="O10586" s="7">
        <f t="shared" si="332"/>
        <v>2171.0237999999999</v>
      </c>
      <c r="P10586" s="1" t="str">
        <f>IF(Table1[[#This Row],[quantity]]&gt;=6,"Bulk Order","-")</f>
        <v>Bulk Order</v>
      </c>
    </row>
    <row r="10587" spans="1:16" ht="14.25" customHeight="1" x14ac:dyDescent="0.3">
      <c r="A10587" s="6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1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/>
      <c r="N10587" s="1" t="s">
        <v>48</v>
      </c>
      <c r="O10587" s="7">
        <f t="shared" si="332"/>
        <v>3208.1477999999997</v>
      </c>
      <c r="P10587" s="1" t="str">
        <f>IF(Table1[[#This Row],[quantity]]&gt;=6,"Bulk Order","-")</f>
        <v>-</v>
      </c>
    </row>
    <row r="10588" spans="1:16" ht="14.25" customHeight="1" x14ac:dyDescent="0.3">
      <c r="A10588" s="6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1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/>
      <c r="N10588" s="1" t="s">
        <v>17</v>
      </c>
      <c r="O10588" s="7">
        <f t="shared" si="332"/>
        <v>2686.8635999999997</v>
      </c>
      <c r="P10588" s="1" t="str">
        <f>IF(Table1[[#This Row],[quantity]]&gt;=6,"Bulk Order","-")</f>
        <v>Bulk Order</v>
      </c>
    </row>
    <row r="10589" spans="1:16" ht="14.25" customHeight="1" x14ac:dyDescent="0.3">
      <c r="A10589" s="6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1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/>
      <c r="N10589" s="1" t="s">
        <v>48</v>
      </c>
      <c r="O10589" s="7">
        <f t="shared" si="332"/>
        <v>1372.6727999999998</v>
      </c>
      <c r="P10589" s="1" t="str">
        <f>IF(Table1[[#This Row],[quantity]]&gt;=6,"Bulk Order","-")</f>
        <v>-</v>
      </c>
    </row>
    <row r="10590" spans="1:16" ht="14.25" customHeight="1" x14ac:dyDescent="0.3">
      <c r="A10590" s="6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1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/>
      <c r="N10590" s="1" t="s">
        <v>28</v>
      </c>
      <c r="O10590" s="7">
        <f t="shared" si="332"/>
        <v>3094.5809999999997</v>
      </c>
      <c r="P10590" s="1" t="str">
        <f>IF(Table1[[#This Row],[quantity]]&gt;=6,"Bulk Order","-")</f>
        <v>Bulk Order</v>
      </c>
    </row>
    <row r="10591" spans="1:16" ht="14.25" customHeight="1" x14ac:dyDescent="0.3">
      <c r="A10591" s="6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1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/>
      <c r="N10591" s="1" t="s">
        <v>17</v>
      </c>
      <c r="O10591" s="7">
        <f t="shared" si="332"/>
        <v>4290.6131999999998</v>
      </c>
      <c r="P10591" s="1" t="str">
        <f>IF(Table1[[#This Row],[quantity]]&gt;=6,"Bulk Order","-")</f>
        <v>-</v>
      </c>
    </row>
    <row r="10592" spans="1:16" ht="14.25" customHeight="1" x14ac:dyDescent="0.3">
      <c r="A10592" s="6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1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/>
      <c r="N10592" s="1" t="s">
        <v>17</v>
      </c>
      <c r="O10592" s="7">
        <f t="shared" si="332"/>
        <v>1671.7233000000001</v>
      </c>
      <c r="P10592" s="1" t="str">
        <f>IF(Table1[[#This Row],[quantity]]&gt;=6,"Bulk Order","-")</f>
        <v>Bulk Order</v>
      </c>
    </row>
    <row r="10593" spans="1:16" ht="14.25" customHeight="1" x14ac:dyDescent="0.3">
      <c r="A10593" s="6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1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/>
      <c r="N10593" s="1" t="s">
        <v>39</v>
      </c>
      <c r="O10593" s="7">
        <f t="shared" si="332"/>
        <v>1181.7550000000001</v>
      </c>
      <c r="P10593" s="1" t="str">
        <f>IF(Table1[[#This Row],[quantity]]&gt;=6,"Bulk Order","-")</f>
        <v>Bulk Order</v>
      </c>
    </row>
    <row r="10594" spans="1:16" ht="14.25" customHeight="1" x14ac:dyDescent="0.3">
      <c r="A10594" s="6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1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/>
      <c r="N10594" s="1" t="s">
        <v>39</v>
      </c>
      <c r="O10594" s="7">
        <f t="shared" si="332"/>
        <v>2584.8964000000001</v>
      </c>
      <c r="P10594" s="1" t="str">
        <f>IF(Table1[[#This Row],[quantity]]&gt;=6,"Bulk Order","-")</f>
        <v>Bulk Order</v>
      </c>
    </row>
    <row r="10595" spans="1:16" ht="14.25" customHeight="1" x14ac:dyDescent="0.3">
      <c r="A10595" s="6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1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/>
      <c r="N10595" s="1" t="s">
        <v>23</v>
      </c>
      <c r="O10595" s="7">
        <f t="shared" si="332"/>
        <v>1561.44</v>
      </c>
      <c r="P10595" s="1" t="str">
        <f>IF(Table1[[#This Row],[quantity]]&gt;=6,"Bulk Order","-")</f>
        <v>Bulk Order</v>
      </c>
    </row>
    <row r="10596" spans="1:16" ht="14.25" customHeight="1" x14ac:dyDescent="0.3">
      <c r="A10596" s="6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1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/>
      <c r="N10596" s="1" t="s">
        <v>39</v>
      </c>
      <c r="O10596" s="7">
        <f t="shared" si="332"/>
        <v>2863.9863000000005</v>
      </c>
      <c r="P10596" s="1" t="str">
        <f>IF(Table1[[#This Row],[quantity]]&gt;=6,"Bulk Order","-")</f>
        <v>Bulk Order</v>
      </c>
    </row>
    <row r="10597" spans="1:16" ht="14.25" customHeight="1" x14ac:dyDescent="0.3">
      <c r="A10597" s="6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1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/>
      <c r="N10597" s="1" t="s">
        <v>28</v>
      </c>
      <c r="O10597" s="7">
        <f t="shared" si="332"/>
        <v>3325.5443999999998</v>
      </c>
      <c r="P10597" s="1" t="str">
        <f>IF(Table1[[#This Row],[quantity]]&gt;=6,"Bulk Order","-")</f>
        <v>-</v>
      </c>
    </row>
    <row r="10598" spans="1:16" ht="14.25" customHeight="1" x14ac:dyDescent="0.3">
      <c r="A10598" s="6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1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/>
      <c r="N10598" s="1" t="s">
        <v>23</v>
      </c>
      <c r="O10598" s="7">
        <f t="shared" si="332"/>
        <v>3165.6142999999997</v>
      </c>
      <c r="P10598" s="1" t="str">
        <f>IF(Table1[[#This Row],[quantity]]&gt;=6,"Bulk Order","-")</f>
        <v>Bulk Order</v>
      </c>
    </row>
    <row r="10599" spans="1:16" ht="14.25" customHeight="1" x14ac:dyDescent="0.3">
      <c r="A10599" s="6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1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/>
      <c r="N10599" s="1" t="s">
        <v>23</v>
      </c>
      <c r="O10599" s="7">
        <f t="shared" si="332"/>
        <v>2210.047</v>
      </c>
      <c r="P10599" s="1" t="str">
        <f>IF(Table1[[#This Row],[quantity]]&gt;=6,"Bulk Order","-")</f>
        <v>-</v>
      </c>
    </row>
    <row r="10600" spans="1:16" ht="14.25" customHeight="1" x14ac:dyDescent="0.3">
      <c r="A10600" s="6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1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/>
      <c r="N10600" s="1" t="s">
        <v>23</v>
      </c>
      <c r="O10600" s="7">
        <f t="shared" si="332"/>
        <v>3201.2838000000002</v>
      </c>
      <c r="P10600" s="1" t="str">
        <f>IF(Table1[[#This Row],[quantity]]&gt;=6,"Bulk Order","-")</f>
        <v>Bulk Order</v>
      </c>
    </row>
    <row r="10601" spans="1:16" ht="14.25" customHeight="1" x14ac:dyDescent="0.3">
      <c r="A10601" s="6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1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/>
      <c r="N10601" s="1" t="s">
        <v>23</v>
      </c>
      <c r="O10601" s="7">
        <f t="shared" si="332"/>
        <v>1387.2963999999999</v>
      </c>
      <c r="P10601" s="1" t="str">
        <f>IF(Table1[[#This Row],[quantity]]&gt;=6,"Bulk Order","-")</f>
        <v>-</v>
      </c>
    </row>
    <row r="10602" spans="1:16" ht="14.25" customHeight="1" x14ac:dyDescent="0.3">
      <c r="A10602" s="6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1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/>
      <c r="N10602" s="1" t="s">
        <v>39</v>
      </c>
      <c r="O10602" s="7">
        <f t="shared" si="332"/>
        <v>743.68</v>
      </c>
      <c r="P10602" s="1" t="str">
        <f>IF(Table1[[#This Row],[quantity]]&gt;=6,"Bulk Order","-")</f>
        <v>-</v>
      </c>
    </row>
    <row r="10603" spans="1:16" ht="14.25" customHeight="1" x14ac:dyDescent="0.3">
      <c r="A10603" s="6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1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/>
      <c r="N10603" s="1" t="s">
        <v>17</v>
      </c>
      <c r="O10603" s="7">
        <f t="shared" si="332"/>
        <v>1080.6432</v>
      </c>
      <c r="P10603" s="1" t="str">
        <f>IF(Table1[[#This Row],[quantity]]&gt;=6,"Bulk Order","-")</f>
        <v>Bulk Order</v>
      </c>
    </row>
    <row r="10604" spans="1:16" ht="14.25" customHeight="1" x14ac:dyDescent="0.3">
      <c r="A10604" s="6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1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/>
      <c r="N10604" s="1" t="s">
        <v>23</v>
      </c>
      <c r="O10604" s="7">
        <f t="shared" si="332"/>
        <v>3137.1479999999997</v>
      </c>
      <c r="P10604" s="1" t="str">
        <f>IF(Table1[[#This Row],[quantity]]&gt;=6,"Bulk Order","-")</f>
        <v>-</v>
      </c>
    </row>
    <row r="10605" spans="1:16" ht="14.25" customHeight="1" x14ac:dyDescent="0.3">
      <c r="A10605" s="6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1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/>
      <c r="N10605" s="1" t="s">
        <v>34</v>
      </c>
      <c r="O10605" s="7">
        <f t="shared" si="332"/>
        <v>3165.2929999999997</v>
      </c>
      <c r="P10605" s="1" t="str">
        <f>IF(Table1[[#This Row],[quantity]]&gt;=6,"Bulk Order","-")</f>
        <v>-</v>
      </c>
    </row>
    <row r="10606" spans="1:16" ht="14.25" customHeight="1" x14ac:dyDescent="0.3">
      <c r="A10606" s="6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1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/>
      <c r="N10606" s="1" t="s">
        <v>48</v>
      </c>
      <c r="O10606" s="7">
        <f t="shared" si="332"/>
        <v>1906.2918000000002</v>
      </c>
      <c r="P10606" s="1" t="str">
        <f>IF(Table1[[#This Row],[quantity]]&gt;=6,"Bulk Order","-")</f>
        <v>-</v>
      </c>
    </row>
    <row r="10607" spans="1:16" ht="14.25" customHeight="1" x14ac:dyDescent="0.3">
      <c r="A10607" s="6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1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/>
      <c r="N10607" s="1" t="s">
        <v>23</v>
      </c>
      <c r="O10607" s="7">
        <f t="shared" si="332"/>
        <v>1845.0431999999998</v>
      </c>
      <c r="P10607" s="1" t="str">
        <f>IF(Table1[[#This Row],[quantity]]&gt;=6,"Bulk Order","-")</f>
        <v>Bulk Order</v>
      </c>
    </row>
    <row r="10608" spans="1:16" ht="14.25" customHeight="1" x14ac:dyDescent="0.3">
      <c r="A10608" s="6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1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/>
      <c r="N10608" s="1" t="s">
        <v>39</v>
      </c>
      <c r="O10608" s="7">
        <f t="shared" si="332"/>
        <v>1520.3244</v>
      </c>
      <c r="P10608" s="1" t="str">
        <f>IF(Table1[[#This Row],[quantity]]&gt;=6,"Bulk Order","-")</f>
        <v>-</v>
      </c>
    </row>
    <row r="10609" spans="1:16" ht="14.25" customHeight="1" x14ac:dyDescent="0.3">
      <c r="A10609" s="6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1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/>
      <c r="N10609" s="1" t="s">
        <v>48</v>
      </c>
      <c r="O10609" s="7">
        <f t="shared" si="332"/>
        <v>277.12139999999999</v>
      </c>
      <c r="P10609" s="1" t="str">
        <f>IF(Table1[[#This Row],[quantity]]&gt;=6,"Bulk Order","-")</f>
        <v>-</v>
      </c>
    </row>
    <row r="10610" spans="1:16" ht="14.25" customHeight="1" x14ac:dyDescent="0.3">
      <c r="A10610" s="6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1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/>
      <c r="N10610" s="1" t="s">
        <v>23</v>
      </c>
      <c r="O10610" s="7">
        <f t="shared" si="332"/>
        <v>1168.2534000000001</v>
      </c>
      <c r="P10610" s="1" t="str">
        <f>IF(Table1[[#This Row],[quantity]]&gt;=6,"Bulk Order","-")</f>
        <v>-</v>
      </c>
    </row>
    <row r="10611" spans="1:16" ht="14.25" customHeight="1" x14ac:dyDescent="0.3">
      <c r="A10611" s="6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1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/>
      <c r="N10611" s="1" t="s">
        <v>28</v>
      </c>
      <c r="O10611" s="7">
        <f t="shared" si="332"/>
        <v>2844.5664000000002</v>
      </c>
      <c r="P10611" s="1" t="str">
        <f>IF(Table1[[#This Row],[quantity]]&gt;=6,"Bulk Order","-")</f>
        <v>Bulk Order</v>
      </c>
    </row>
    <row r="10612" spans="1:16" ht="14.25" customHeight="1" x14ac:dyDescent="0.3">
      <c r="A10612" s="6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1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/>
      <c r="N10612" s="1" t="s">
        <v>23</v>
      </c>
      <c r="O10612" s="7">
        <f t="shared" si="332"/>
        <v>2776.6916000000001</v>
      </c>
      <c r="P10612" s="1" t="str">
        <f>IF(Table1[[#This Row],[quantity]]&gt;=6,"Bulk Order","-")</f>
        <v>-</v>
      </c>
    </row>
    <row r="10613" spans="1:16" ht="14.25" customHeight="1" x14ac:dyDescent="0.3">
      <c r="A10613" s="6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1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/>
      <c r="N10613" s="1" t="s">
        <v>23</v>
      </c>
      <c r="O10613" s="7">
        <f t="shared" si="332"/>
        <v>2462.2038000000002</v>
      </c>
      <c r="P10613" s="1" t="str">
        <f>IF(Table1[[#This Row],[quantity]]&gt;=6,"Bulk Order","-")</f>
        <v>-</v>
      </c>
    </row>
    <row r="10614" spans="1:16" ht="14.25" customHeight="1" x14ac:dyDescent="0.3">
      <c r="A10614" s="6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1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/>
      <c r="N10614" s="1" t="s">
        <v>17</v>
      </c>
      <c r="O10614" s="7">
        <f t="shared" si="332"/>
        <v>773.7971</v>
      </c>
      <c r="P10614" s="1" t="str">
        <f>IF(Table1[[#This Row],[quantity]]&gt;=6,"Bulk Order","-")</f>
        <v>-</v>
      </c>
    </row>
    <row r="10615" spans="1:16" ht="14.25" customHeight="1" x14ac:dyDescent="0.3">
      <c r="A10615" s="6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1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/>
      <c r="N10615" s="1" t="s">
        <v>28</v>
      </c>
      <c r="O10615" s="7">
        <f t="shared" si="332"/>
        <v>183.08679999999998</v>
      </c>
      <c r="P10615" s="1" t="str">
        <f>IF(Table1[[#This Row],[quantity]]&gt;=6,"Bulk Order","-")</f>
        <v>Bulk Order</v>
      </c>
    </row>
    <row r="10616" spans="1:16" ht="14.25" customHeight="1" x14ac:dyDescent="0.3">
      <c r="A10616" s="6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1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/>
      <c r="N10616" s="1" t="s">
        <v>23</v>
      </c>
      <c r="O10616" s="7">
        <f t="shared" si="332"/>
        <v>2731.3535999999999</v>
      </c>
      <c r="P10616" s="1" t="str">
        <f>IF(Table1[[#This Row],[quantity]]&gt;=6,"Bulk Order","-")</f>
        <v>-</v>
      </c>
    </row>
    <row r="10617" spans="1:16" ht="14.25" customHeight="1" x14ac:dyDescent="0.3">
      <c r="A10617" s="6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1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/>
      <c r="N10617" s="1" t="s">
        <v>23</v>
      </c>
      <c r="O10617" s="7">
        <f t="shared" si="332"/>
        <v>381.01589999999999</v>
      </c>
      <c r="P10617" s="1" t="str">
        <f>IF(Table1[[#This Row],[quantity]]&gt;=6,"Bulk Order","-")</f>
        <v>Bulk Order</v>
      </c>
    </row>
    <row r="10618" spans="1:16" ht="14.25" customHeight="1" x14ac:dyDescent="0.3">
      <c r="A10618" s="6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1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/>
      <c r="N10618" s="1" t="s">
        <v>34</v>
      </c>
      <c r="O10618" s="7">
        <f t="shared" si="332"/>
        <v>1925.8685</v>
      </c>
      <c r="P10618" s="1" t="str">
        <f>IF(Table1[[#This Row],[quantity]]&gt;=6,"Bulk Order","-")</f>
        <v>-</v>
      </c>
    </row>
    <row r="10619" spans="1:16" ht="14.25" customHeight="1" x14ac:dyDescent="0.3">
      <c r="A10619" s="6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1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/>
      <c r="N10619" s="1" t="s">
        <v>23</v>
      </c>
      <c r="O10619" s="7">
        <f t="shared" si="332"/>
        <v>421.28250000000003</v>
      </c>
      <c r="P10619" s="1" t="str">
        <f>IF(Table1[[#This Row],[quantity]]&gt;=6,"Bulk Order","-")</f>
        <v>-</v>
      </c>
    </row>
    <row r="10620" spans="1:16" ht="14.25" customHeight="1" x14ac:dyDescent="0.3">
      <c r="A10620" s="6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1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/>
      <c r="N10620" s="1" t="s">
        <v>28</v>
      </c>
      <c r="O10620" s="7">
        <f t="shared" si="332"/>
        <v>2147.88</v>
      </c>
      <c r="P10620" s="1" t="str">
        <f>IF(Table1[[#This Row],[quantity]]&gt;=6,"Bulk Order","-")</f>
        <v>Bulk Order</v>
      </c>
    </row>
    <row r="10621" spans="1:16" ht="14.25" customHeight="1" x14ac:dyDescent="0.3">
      <c r="A10621" s="6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1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/>
      <c r="N10621" s="1" t="s">
        <v>39</v>
      </c>
      <c r="O10621" s="7">
        <f t="shared" si="332"/>
        <v>1353.8519999999999</v>
      </c>
      <c r="P10621" s="1" t="str">
        <f>IF(Table1[[#This Row],[quantity]]&gt;=6,"Bulk Order","-")</f>
        <v>-</v>
      </c>
    </row>
    <row r="10622" spans="1:16" ht="14.25" customHeight="1" x14ac:dyDescent="0.3">
      <c r="A10622" s="6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1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/>
      <c r="N10622" s="1" t="s">
        <v>17</v>
      </c>
      <c r="O10622" s="7">
        <f t="shared" si="332"/>
        <v>720.86519999999996</v>
      </c>
      <c r="P10622" s="1" t="str">
        <f>IF(Table1[[#This Row],[quantity]]&gt;=6,"Bulk Order","-")</f>
        <v>Bulk Order</v>
      </c>
    </row>
    <row r="10623" spans="1:16" ht="14.25" customHeight="1" x14ac:dyDescent="0.3">
      <c r="A10623" s="6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1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/>
      <c r="N10623" s="1" t="s">
        <v>34</v>
      </c>
      <c r="O10623" s="7">
        <f t="shared" si="332"/>
        <v>2624.1984000000002</v>
      </c>
      <c r="P10623" s="1" t="str">
        <f>IF(Table1[[#This Row],[quantity]]&gt;=6,"Bulk Order","-")</f>
        <v>-</v>
      </c>
    </row>
    <row r="10624" spans="1:16" ht="14.25" customHeight="1" x14ac:dyDescent="0.3">
      <c r="A10624" s="6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1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/>
      <c r="N10624" s="1" t="s">
        <v>39</v>
      </c>
      <c r="O10624" s="7">
        <f t="shared" si="332"/>
        <v>1880.62</v>
      </c>
      <c r="P10624" s="1" t="str">
        <f>IF(Table1[[#This Row],[quantity]]&gt;=6,"Bulk Order","-")</f>
        <v>-</v>
      </c>
    </row>
    <row r="10625" spans="1:16" ht="14.25" customHeight="1" x14ac:dyDescent="0.3">
      <c r="A10625" s="6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1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/>
      <c r="N10625" s="1" t="s">
        <v>48</v>
      </c>
      <c r="O10625" s="7">
        <f t="shared" si="332"/>
        <v>541.18340000000001</v>
      </c>
      <c r="P10625" s="1" t="str">
        <f>IF(Table1[[#This Row],[quantity]]&gt;=6,"Bulk Order","-")</f>
        <v>-</v>
      </c>
    </row>
    <row r="10626" spans="1:16" ht="14.25" customHeight="1" x14ac:dyDescent="0.3">
      <c r="A10626" s="6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1"/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/>
      <c r="N10626" s="1" t="s">
        <v>48</v>
      </c>
      <c r="O10626" s="7">
        <f t="shared" si="332"/>
        <v>2082.9477999999999</v>
      </c>
      <c r="P10626" s="1" t="str">
        <f>IF(Table1[[#This Row],[quantity]]&gt;=6,"Bulk Order","-")</f>
        <v>Bulk Order</v>
      </c>
    </row>
    <row r="10627" spans="1:16" ht="14.25" customHeight="1" x14ac:dyDescent="0.3">
      <c r="A10627" s="6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ref="F10627:F10690" si="333">D10627*E10627</f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/>
      <c r="N10627" s="1" t="s">
        <v>39</v>
      </c>
      <c r="O10627" s="7">
        <f t="shared" ref="O10627:O10690" si="334">D10627-F10627</f>
        <v>2268.1943999999994</v>
      </c>
      <c r="P10627" s="1" t="str">
        <f>IF(Table1[[#This Row],[quantity]]&gt;=6,"Bulk Order","-")</f>
        <v>Bulk Order</v>
      </c>
    </row>
    <row r="10628" spans="1:16" ht="14.25" customHeight="1" x14ac:dyDescent="0.3">
      <c r="A10628" s="6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3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/>
      <c r="N10628" s="1" t="s">
        <v>39</v>
      </c>
      <c r="O10628" s="7">
        <f t="shared" si="334"/>
        <v>749.49680000000001</v>
      </c>
      <c r="P10628" s="1" t="str">
        <f>IF(Table1[[#This Row],[quantity]]&gt;=6,"Bulk Order","-")</f>
        <v>-</v>
      </c>
    </row>
    <row r="10629" spans="1:16" ht="14.25" customHeight="1" x14ac:dyDescent="0.3">
      <c r="A10629" s="6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3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/>
      <c r="N10629" s="1" t="s">
        <v>48</v>
      </c>
      <c r="O10629" s="7">
        <f t="shared" si="334"/>
        <v>932.40160000000003</v>
      </c>
      <c r="P10629" s="1" t="str">
        <f>IF(Table1[[#This Row],[quantity]]&gt;=6,"Bulk Order","-")</f>
        <v>-</v>
      </c>
    </row>
    <row r="10630" spans="1:16" ht="14.25" customHeight="1" x14ac:dyDescent="0.3">
      <c r="A10630" s="6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3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/>
      <c r="N10630" s="1" t="s">
        <v>34</v>
      </c>
      <c r="O10630" s="7">
        <f t="shared" si="334"/>
        <v>384.35860000000002</v>
      </c>
      <c r="P10630" s="1" t="str">
        <f>IF(Table1[[#This Row],[quantity]]&gt;=6,"Bulk Order","-")</f>
        <v>-</v>
      </c>
    </row>
    <row r="10631" spans="1:16" ht="14.25" customHeight="1" x14ac:dyDescent="0.3">
      <c r="A10631" s="6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3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/>
      <c r="N10631" s="1" t="s">
        <v>23</v>
      </c>
      <c r="O10631" s="7">
        <f t="shared" si="334"/>
        <v>1531.4304</v>
      </c>
      <c r="P10631" s="1" t="str">
        <f>IF(Table1[[#This Row],[quantity]]&gt;=6,"Bulk Order","-")</f>
        <v>-</v>
      </c>
    </row>
    <row r="10632" spans="1:16" ht="14.25" customHeight="1" x14ac:dyDescent="0.3">
      <c r="A10632" s="6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3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/>
      <c r="N10632" s="1" t="s">
        <v>17</v>
      </c>
      <c r="O10632" s="7">
        <f t="shared" si="334"/>
        <v>2211.8702000000003</v>
      </c>
      <c r="P10632" s="1" t="str">
        <f>IF(Table1[[#This Row],[quantity]]&gt;=6,"Bulk Order","-")</f>
        <v>-</v>
      </c>
    </row>
    <row r="10633" spans="1:16" ht="14.25" customHeight="1" x14ac:dyDescent="0.3">
      <c r="A10633" s="6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3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/>
      <c r="N10633" s="1" t="s">
        <v>48</v>
      </c>
      <c r="O10633" s="7">
        <f t="shared" si="334"/>
        <v>1315.5812999999998</v>
      </c>
      <c r="P10633" s="1" t="str">
        <f>IF(Table1[[#This Row],[quantity]]&gt;=6,"Bulk Order","-")</f>
        <v>-</v>
      </c>
    </row>
    <row r="10634" spans="1:16" ht="14.25" customHeight="1" x14ac:dyDescent="0.3">
      <c r="A10634" s="6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3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/>
      <c r="N10634" s="1" t="s">
        <v>48</v>
      </c>
      <c r="O10634" s="7">
        <f t="shared" si="334"/>
        <v>1909.2753</v>
      </c>
      <c r="P10634" s="1" t="str">
        <f>IF(Table1[[#This Row],[quantity]]&gt;=6,"Bulk Order","-")</f>
        <v>-</v>
      </c>
    </row>
    <row r="10635" spans="1:16" ht="14.25" customHeight="1" x14ac:dyDescent="0.3">
      <c r="A10635" s="6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3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/>
      <c r="N10635" s="1" t="s">
        <v>17</v>
      </c>
      <c r="O10635" s="7">
        <f t="shared" si="334"/>
        <v>834.66360000000009</v>
      </c>
      <c r="P10635" s="1" t="str">
        <f>IF(Table1[[#This Row],[quantity]]&gt;=6,"Bulk Order","-")</f>
        <v>-</v>
      </c>
    </row>
    <row r="10636" spans="1:16" ht="14.25" customHeight="1" x14ac:dyDescent="0.3">
      <c r="A10636" s="6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3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/>
      <c r="N10636" s="1" t="s">
        <v>23</v>
      </c>
      <c r="O10636" s="7">
        <f t="shared" si="334"/>
        <v>1269.1538</v>
      </c>
      <c r="P10636" s="1" t="str">
        <f>IF(Table1[[#This Row],[quantity]]&gt;=6,"Bulk Order","-")</f>
        <v>Bulk Order</v>
      </c>
    </row>
    <row r="10637" spans="1:16" ht="14.25" customHeight="1" x14ac:dyDescent="0.3">
      <c r="A10637" s="6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3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/>
      <c r="N10637" s="1" t="s">
        <v>17</v>
      </c>
      <c r="O10637" s="7">
        <f t="shared" si="334"/>
        <v>110.67840000000001</v>
      </c>
      <c r="P10637" s="1" t="str">
        <f>IF(Table1[[#This Row],[quantity]]&gt;=6,"Bulk Order","-")</f>
        <v>-</v>
      </c>
    </row>
    <row r="10638" spans="1:16" ht="14.25" customHeight="1" x14ac:dyDescent="0.3">
      <c r="A10638" s="6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3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/>
      <c r="N10638" s="1" t="s">
        <v>39</v>
      </c>
      <c r="O10638" s="7">
        <f t="shared" si="334"/>
        <v>2828.7933999999996</v>
      </c>
      <c r="P10638" s="1" t="str">
        <f>IF(Table1[[#This Row],[quantity]]&gt;=6,"Bulk Order","-")</f>
        <v>-</v>
      </c>
    </row>
    <row r="10639" spans="1:16" ht="14.25" customHeight="1" x14ac:dyDescent="0.3">
      <c r="A10639" s="6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3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/>
      <c r="N10639" s="1" t="s">
        <v>28</v>
      </c>
      <c r="O10639" s="7">
        <f t="shared" si="334"/>
        <v>2732.16</v>
      </c>
      <c r="P10639" s="1" t="str">
        <f>IF(Table1[[#This Row],[quantity]]&gt;=6,"Bulk Order","-")</f>
        <v>Bulk Order</v>
      </c>
    </row>
    <row r="10640" spans="1:16" ht="14.25" customHeight="1" x14ac:dyDescent="0.3">
      <c r="A10640" s="6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3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/>
      <c r="N10640" s="1" t="s">
        <v>23</v>
      </c>
      <c r="O10640" s="7">
        <f t="shared" si="334"/>
        <v>1384.6320000000001</v>
      </c>
      <c r="P10640" s="1" t="str">
        <f>IF(Table1[[#This Row],[quantity]]&gt;=6,"Bulk Order","-")</f>
        <v>Bulk Order</v>
      </c>
    </row>
    <row r="10641" spans="1:16" ht="14.25" customHeight="1" x14ac:dyDescent="0.3">
      <c r="A10641" s="6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3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/>
      <c r="N10641" s="1" t="s">
        <v>23</v>
      </c>
      <c r="O10641" s="7">
        <f t="shared" si="334"/>
        <v>3843.5468999999998</v>
      </c>
      <c r="P10641" s="1" t="str">
        <f>IF(Table1[[#This Row],[quantity]]&gt;=6,"Bulk Order","-")</f>
        <v>Bulk Order</v>
      </c>
    </row>
    <row r="10642" spans="1:16" ht="14.25" customHeight="1" x14ac:dyDescent="0.3">
      <c r="A10642" s="6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3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/>
      <c r="N10642" s="1" t="s">
        <v>17</v>
      </c>
      <c r="O10642" s="7">
        <f t="shared" si="334"/>
        <v>817.01520000000005</v>
      </c>
      <c r="P10642" s="1" t="str">
        <f>IF(Table1[[#This Row],[quantity]]&gt;=6,"Bulk Order","-")</f>
        <v>-</v>
      </c>
    </row>
    <row r="10643" spans="1:16" ht="14.25" customHeight="1" x14ac:dyDescent="0.3">
      <c r="A10643" s="6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3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/>
      <c r="N10643" s="1" t="s">
        <v>17</v>
      </c>
      <c r="O10643" s="7">
        <f t="shared" si="334"/>
        <v>247.75800000000001</v>
      </c>
      <c r="P10643" s="1" t="str">
        <f>IF(Table1[[#This Row],[quantity]]&gt;=6,"Bulk Order","-")</f>
        <v>Bulk Order</v>
      </c>
    </row>
    <row r="10644" spans="1:16" ht="14.25" customHeight="1" x14ac:dyDescent="0.3">
      <c r="A10644" s="6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3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/>
      <c r="N10644" s="1" t="s">
        <v>28</v>
      </c>
      <c r="O10644" s="7">
        <f t="shared" si="334"/>
        <v>4624.473</v>
      </c>
      <c r="P10644" s="1" t="str">
        <f>IF(Table1[[#This Row],[quantity]]&gt;=6,"Bulk Order","-")</f>
        <v>-</v>
      </c>
    </row>
    <row r="10645" spans="1:16" ht="14.25" customHeight="1" x14ac:dyDescent="0.3">
      <c r="A10645" s="6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3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/>
      <c r="N10645" s="1" t="s">
        <v>28</v>
      </c>
      <c r="O10645" s="7">
        <f t="shared" si="334"/>
        <v>1355.9112</v>
      </c>
      <c r="P10645" s="1" t="str">
        <f>IF(Table1[[#This Row],[quantity]]&gt;=6,"Bulk Order","-")</f>
        <v>-</v>
      </c>
    </row>
    <row r="10646" spans="1:16" ht="14.25" customHeight="1" x14ac:dyDescent="0.3">
      <c r="A10646" s="6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3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/>
      <c r="N10646" s="1" t="s">
        <v>28</v>
      </c>
      <c r="O10646" s="7">
        <f t="shared" si="334"/>
        <v>2858.6247000000003</v>
      </c>
      <c r="P10646" s="1" t="str">
        <f>IF(Table1[[#This Row],[quantity]]&gt;=6,"Bulk Order","-")</f>
        <v>Bulk Order</v>
      </c>
    </row>
    <row r="10647" spans="1:16" ht="14.25" customHeight="1" x14ac:dyDescent="0.3">
      <c r="A10647" s="6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3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/>
      <c r="N10647" s="1" t="s">
        <v>39</v>
      </c>
      <c r="O10647" s="7">
        <f t="shared" si="334"/>
        <v>2611.683</v>
      </c>
      <c r="P10647" s="1" t="str">
        <f>IF(Table1[[#This Row],[quantity]]&gt;=6,"Bulk Order","-")</f>
        <v>Bulk Order</v>
      </c>
    </row>
    <row r="10648" spans="1:16" ht="14.25" customHeight="1" x14ac:dyDescent="0.3">
      <c r="A10648" s="6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3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/>
      <c r="N10648" s="1" t="s">
        <v>34</v>
      </c>
      <c r="O10648" s="7">
        <f t="shared" si="334"/>
        <v>2598.1713</v>
      </c>
      <c r="P10648" s="1" t="str">
        <f>IF(Table1[[#This Row],[quantity]]&gt;=6,"Bulk Order","-")</f>
        <v>Bulk Order</v>
      </c>
    </row>
    <row r="10649" spans="1:16" ht="14.25" customHeight="1" x14ac:dyDescent="0.3">
      <c r="A10649" s="6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3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/>
      <c r="N10649" s="1" t="s">
        <v>48</v>
      </c>
      <c r="O10649" s="7">
        <f t="shared" si="334"/>
        <v>3147.194</v>
      </c>
      <c r="P10649" s="1" t="str">
        <f>IF(Table1[[#This Row],[quantity]]&gt;=6,"Bulk Order","-")</f>
        <v>-</v>
      </c>
    </row>
    <row r="10650" spans="1:16" ht="14.25" customHeight="1" x14ac:dyDescent="0.3">
      <c r="A10650" s="6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3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/>
      <c r="N10650" s="1" t="s">
        <v>48</v>
      </c>
      <c r="O10650" s="7">
        <f t="shared" si="334"/>
        <v>357.78460000000001</v>
      </c>
      <c r="P10650" s="1" t="str">
        <f>IF(Table1[[#This Row],[quantity]]&gt;=6,"Bulk Order","-")</f>
        <v>-</v>
      </c>
    </row>
    <row r="10651" spans="1:16" ht="14.25" customHeight="1" x14ac:dyDescent="0.3">
      <c r="A10651" s="6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3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/>
      <c r="N10651" s="1" t="s">
        <v>34</v>
      </c>
      <c r="O10651" s="7">
        <f t="shared" si="334"/>
        <v>2522.7928000000002</v>
      </c>
      <c r="P10651" s="1" t="str">
        <f>IF(Table1[[#This Row],[quantity]]&gt;=6,"Bulk Order","-")</f>
        <v>-</v>
      </c>
    </row>
    <row r="10652" spans="1:16" ht="14.25" customHeight="1" x14ac:dyDescent="0.3">
      <c r="A10652" s="6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3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/>
      <c r="N10652" s="1" t="s">
        <v>34</v>
      </c>
      <c r="O10652" s="7">
        <f t="shared" si="334"/>
        <v>824.6</v>
      </c>
      <c r="P10652" s="1" t="str">
        <f>IF(Table1[[#This Row],[quantity]]&gt;=6,"Bulk Order","-")</f>
        <v>Bulk Order</v>
      </c>
    </row>
    <row r="10653" spans="1:16" ht="14.25" customHeight="1" x14ac:dyDescent="0.3">
      <c r="A10653" s="6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3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/>
      <c r="N10653" s="1" t="s">
        <v>28</v>
      </c>
      <c r="O10653" s="7">
        <f t="shared" si="334"/>
        <v>2793.4160000000002</v>
      </c>
      <c r="P10653" s="1" t="str">
        <f>IF(Table1[[#This Row],[quantity]]&gt;=6,"Bulk Order","-")</f>
        <v>Bulk Order</v>
      </c>
    </row>
    <row r="10654" spans="1:16" ht="14.25" customHeight="1" x14ac:dyDescent="0.3">
      <c r="A10654" s="6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3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/>
      <c r="N10654" s="1" t="s">
        <v>28</v>
      </c>
      <c r="O10654" s="7">
        <f t="shared" si="334"/>
        <v>2194.7199999999998</v>
      </c>
      <c r="P10654" s="1" t="str">
        <f>IF(Table1[[#This Row],[quantity]]&gt;=6,"Bulk Order","-")</f>
        <v>Bulk Order</v>
      </c>
    </row>
    <row r="10655" spans="1:16" ht="14.25" customHeight="1" x14ac:dyDescent="0.3">
      <c r="A10655" s="6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3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/>
      <c r="N10655" s="1" t="s">
        <v>23</v>
      </c>
      <c r="O10655" s="7">
        <f t="shared" si="334"/>
        <v>2711.5659999999998</v>
      </c>
      <c r="P10655" s="1" t="str">
        <f>IF(Table1[[#This Row],[quantity]]&gt;=6,"Bulk Order","-")</f>
        <v>-</v>
      </c>
    </row>
    <row r="10656" spans="1:16" ht="14.25" customHeight="1" x14ac:dyDescent="0.3">
      <c r="A10656" s="6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3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/>
      <c r="N10656" s="1" t="s">
        <v>28</v>
      </c>
      <c r="O10656" s="7">
        <f t="shared" si="334"/>
        <v>2963.3064999999997</v>
      </c>
      <c r="P10656" s="1" t="str">
        <f>IF(Table1[[#This Row],[quantity]]&gt;=6,"Bulk Order","-")</f>
        <v>-</v>
      </c>
    </row>
    <row r="10657" spans="1:16" ht="14.25" customHeight="1" x14ac:dyDescent="0.3">
      <c r="A10657" s="6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3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/>
      <c r="N10657" s="1" t="s">
        <v>39</v>
      </c>
      <c r="O10657" s="7">
        <f t="shared" si="334"/>
        <v>2220.8779999999997</v>
      </c>
      <c r="P10657" s="1" t="str">
        <f>IF(Table1[[#This Row],[quantity]]&gt;=6,"Bulk Order","-")</f>
        <v>Bulk Order</v>
      </c>
    </row>
    <row r="10658" spans="1:16" ht="14.25" customHeight="1" x14ac:dyDescent="0.3">
      <c r="A10658" s="6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3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/>
      <c r="N10658" s="1" t="s">
        <v>34</v>
      </c>
      <c r="O10658" s="7">
        <f t="shared" si="334"/>
        <v>3814.1739999999995</v>
      </c>
      <c r="P10658" s="1" t="str">
        <f>IF(Table1[[#This Row],[quantity]]&gt;=6,"Bulk Order","-")</f>
        <v>Bulk Order</v>
      </c>
    </row>
    <row r="10659" spans="1:16" ht="14.25" customHeight="1" x14ac:dyDescent="0.3">
      <c r="A10659" s="6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3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/>
      <c r="N10659" s="1" t="s">
        <v>34</v>
      </c>
      <c r="O10659" s="7">
        <f t="shared" si="334"/>
        <v>3868.7739999999994</v>
      </c>
      <c r="P10659" s="1" t="str">
        <f>IF(Table1[[#This Row],[quantity]]&gt;=6,"Bulk Order","-")</f>
        <v>Bulk Order</v>
      </c>
    </row>
    <row r="10660" spans="1:16" ht="14.25" customHeight="1" x14ac:dyDescent="0.3">
      <c r="A10660" s="6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3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/>
      <c r="N10660" s="1" t="s">
        <v>39</v>
      </c>
      <c r="O10660" s="7">
        <f t="shared" si="334"/>
        <v>2015.5295000000001</v>
      </c>
      <c r="P10660" s="1" t="str">
        <f>IF(Table1[[#This Row],[quantity]]&gt;=6,"Bulk Order","-")</f>
        <v>Bulk Order</v>
      </c>
    </row>
    <row r="10661" spans="1:16" ht="14.25" customHeight="1" x14ac:dyDescent="0.3">
      <c r="A10661" s="6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3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/>
      <c r="N10661" s="1" t="s">
        <v>34</v>
      </c>
      <c r="O10661" s="7">
        <f t="shared" si="334"/>
        <v>2808.0486000000001</v>
      </c>
      <c r="P10661" s="1" t="str">
        <f>IF(Table1[[#This Row],[quantity]]&gt;=6,"Bulk Order","-")</f>
        <v>-</v>
      </c>
    </row>
    <row r="10662" spans="1:16" ht="14.25" customHeight="1" x14ac:dyDescent="0.3">
      <c r="A10662" s="6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3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/>
      <c r="N10662" s="1" t="s">
        <v>23</v>
      </c>
      <c r="O10662" s="7">
        <f t="shared" si="334"/>
        <v>1958.0075999999999</v>
      </c>
      <c r="P10662" s="1" t="str">
        <f>IF(Table1[[#This Row],[quantity]]&gt;=6,"Bulk Order","-")</f>
        <v>Bulk Order</v>
      </c>
    </row>
    <row r="10663" spans="1:16" ht="14.25" customHeight="1" x14ac:dyDescent="0.3">
      <c r="A10663" s="6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3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/>
      <c r="N10663" s="1" t="s">
        <v>28</v>
      </c>
      <c r="O10663" s="7">
        <f t="shared" si="334"/>
        <v>3452.9872</v>
      </c>
      <c r="P10663" s="1" t="str">
        <f>IF(Table1[[#This Row],[quantity]]&gt;=6,"Bulk Order","-")</f>
        <v>-</v>
      </c>
    </row>
    <row r="10664" spans="1:16" ht="14.25" customHeight="1" x14ac:dyDescent="0.3">
      <c r="A10664" s="6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3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/>
      <c r="N10664" s="1" t="s">
        <v>28</v>
      </c>
      <c r="O10664" s="7">
        <f t="shared" si="334"/>
        <v>4798.6288000000004</v>
      </c>
      <c r="P10664" s="1" t="str">
        <f>IF(Table1[[#This Row],[quantity]]&gt;=6,"Bulk Order","-")</f>
        <v>Bulk Order</v>
      </c>
    </row>
    <row r="10665" spans="1:16" ht="14.25" customHeight="1" x14ac:dyDescent="0.3">
      <c r="A10665" s="6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3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/>
      <c r="N10665" s="1" t="s">
        <v>23</v>
      </c>
      <c r="O10665" s="7">
        <f t="shared" si="334"/>
        <v>616.79559999999992</v>
      </c>
      <c r="P10665" s="1" t="str">
        <f>IF(Table1[[#This Row],[quantity]]&gt;=6,"Bulk Order","-")</f>
        <v>Bulk Order</v>
      </c>
    </row>
    <row r="10666" spans="1:16" ht="14.25" customHeight="1" x14ac:dyDescent="0.3">
      <c r="A10666" s="6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3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/>
      <c r="N10666" s="1" t="s">
        <v>28</v>
      </c>
      <c r="O10666" s="7">
        <f t="shared" si="334"/>
        <v>1820.048</v>
      </c>
      <c r="P10666" s="1" t="str">
        <f>IF(Table1[[#This Row],[quantity]]&gt;=6,"Bulk Order","-")</f>
        <v>Bulk Order</v>
      </c>
    </row>
    <row r="10667" spans="1:16" ht="14.25" customHeight="1" x14ac:dyDescent="0.3">
      <c r="A10667" s="6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3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/>
      <c r="N10667" s="1" t="s">
        <v>28</v>
      </c>
      <c r="O10667" s="7">
        <f t="shared" si="334"/>
        <v>2836.4560000000001</v>
      </c>
      <c r="P10667" s="1" t="str">
        <f>IF(Table1[[#This Row],[quantity]]&gt;=6,"Bulk Order","-")</f>
        <v>Bulk Order</v>
      </c>
    </row>
    <row r="10668" spans="1:16" ht="14.25" customHeight="1" x14ac:dyDescent="0.3">
      <c r="A10668" s="6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3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/>
      <c r="N10668" s="1" t="s">
        <v>23</v>
      </c>
      <c r="O10668" s="7">
        <f t="shared" si="334"/>
        <v>449.68539999999996</v>
      </c>
      <c r="P10668" s="1" t="str">
        <f>IF(Table1[[#This Row],[quantity]]&gt;=6,"Bulk Order","-")</f>
        <v>Bulk Order</v>
      </c>
    </row>
    <row r="10669" spans="1:16" ht="14.25" customHeight="1" x14ac:dyDescent="0.3">
      <c r="A10669" s="6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3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/>
      <c r="N10669" s="1" t="s">
        <v>28</v>
      </c>
      <c r="O10669" s="7">
        <f t="shared" si="334"/>
        <v>1512.4064999999998</v>
      </c>
      <c r="P10669" s="1" t="str">
        <f>IF(Table1[[#This Row],[quantity]]&gt;=6,"Bulk Order","-")</f>
        <v>-</v>
      </c>
    </row>
    <row r="10670" spans="1:16" ht="14.25" customHeight="1" x14ac:dyDescent="0.3">
      <c r="A10670" s="6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3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/>
      <c r="N10670" s="1" t="s">
        <v>17</v>
      </c>
      <c r="O10670" s="7">
        <f t="shared" si="334"/>
        <v>3961.6579999999994</v>
      </c>
      <c r="P10670" s="1" t="str">
        <f>IF(Table1[[#This Row],[quantity]]&gt;=6,"Bulk Order","-")</f>
        <v>Bulk Order</v>
      </c>
    </row>
    <row r="10671" spans="1:16" ht="14.25" customHeight="1" x14ac:dyDescent="0.3">
      <c r="A10671" s="6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3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/>
      <c r="N10671" s="1" t="s">
        <v>28</v>
      </c>
      <c r="O10671" s="7">
        <f t="shared" si="334"/>
        <v>102.32180000000001</v>
      </c>
      <c r="P10671" s="1" t="str">
        <f>IF(Table1[[#This Row],[quantity]]&gt;=6,"Bulk Order","-")</f>
        <v>Bulk Order</v>
      </c>
    </row>
    <row r="10672" spans="1:16" ht="14.25" customHeight="1" x14ac:dyDescent="0.3">
      <c r="A10672" s="6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3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/>
      <c r="N10672" s="1" t="s">
        <v>17</v>
      </c>
      <c r="O10672" s="7">
        <f t="shared" si="334"/>
        <v>3904.0212000000001</v>
      </c>
      <c r="P10672" s="1" t="str">
        <f>IF(Table1[[#This Row],[quantity]]&gt;=6,"Bulk Order","-")</f>
        <v>-</v>
      </c>
    </row>
    <row r="10673" spans="1:16" ht="14.25" customHeight="1" x14ac:dyDescent="0.3">
      <c r="A10673" s="6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3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/>
      <c r="N10673" s="1" t="s">
        <v>23</v>
      </c>
      <c r="O10673" s="7">
        <f t="shared" si="334"/>
        <v>2788.9587000000001</v>
      </c>
      <c r="P10673" s="1" t="str">
        <f>IF(Table1[[#This Row],[quantity]]&gt;=6,"Bulk Order","-")</f>
        <v>-</v>
      </c>
    </row>
    <row r="10674" spans="1:16" ht="14.25" customHeight="1" x14ac:dyDescent="0.3">
      <c r="A10674" s="6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3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/>
      <c r="N10674" s="1" t="s">
        <v>39</v>
      </c>
      <c r="O10674" s="7">
        <f t="shared" si="334"/>
        <v>889.96540000000005</v>
      </c>
      <c r="P10674" s="1" t="str">
        <f>IF(Table1[[#This Row],[quantity]]&gt;=6,"Bulk Order","-")</f>
        <v>-</v>
      </c>
    </row>
    <row r="10675" spans="1:16" ht="14.25" customHeight="1" x14ac:dyDescent="0.3">
      <c r="A10675" s="6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3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/>
      <c r="N10675" s="1" t="s">
        <v>39</v>
      </c>
      <c r="O10675" s="7">
        <f t="shared" si="334"/>
        <v>1967.2128000000002</v>
      </c>
      <c r="P10675" s="1" t="str">
        <f>IF(Table1[[#This Row],[quantity]]&gt;=6,"Bulk Order","-")</f>
        <v>-</v>
      </c>
    </row>
    <row r="10676" spans="1:16" ht="14.25" customHeight="1" x14ac:dyDescent="0.3">
      <c r="A10676" s="6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3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/>
      <c r="N10676" s="1" t="s">
        <v>17</v>
      </c>
      <c r="O10676" s="7">
        <f t="shared" si="334"/>
        <v>433.89599999999996</v>
      </c>
      <c r="P10676" s="1" t="str">
        <f>IF(Table1[[#This Row],[quantity]]&gt;=6,"Bulk Order","-")</f>
        <v>Bulk Order</v>
      </c>
    </row>
    <row r="10677" spans="1:16" ht="14.25" customHeight="1" x14ac:dyDescent="0.3">
      <c r="A10677" s="6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3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/>
      <c r="N10677" s="1" t="s">
        <v>23</v>
      </c>
      <c r="O10677" s="7">
        <f t="shared" si="334"/>
        <v>3692.6785</v>
      </c>
      <c r="P10677" s="1" t="str">
        <f>IF(Table1[[#This Row],[quantity]]&gt;=6,"Bulk Order","-")</f>
        <v>-</v>
      </c>
    </row>
    <row r="10678" spans="1:16" ht="14.25" customHeight="1" x14ac:dyDescent="0.3">
      <c r="A10678" s="6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3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/>
      <c r="N10678" s="1" t="s">
        <v>34</v>
      </c>
      <c r="O10678" s="7">
        <f t="shared" si="334"/>
        <v>2385.6761999999999</v>
      </c>
      <c r="P10678" s="1" t="str">
        <f>IF(Table1[[#This Row],[quantity]]&gt;=6,"Bulk Order","-")</f>
        <v>Bulk Order</v>
      </c>
    </row>
    <row r="10679" spans="1:16" ht="14.25" customHeight="1" x14ac:dyDescent="0.3">
      <c r="A10679" s="6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3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/>
      <c r="N10679" s="1" t="s">
        <v>28</v>
      </c>
      <c r="O10679" s="7">
        <f t="shared" si="334"/>
        <v>2718.6642000000002</v>
      </c>
      <c r="P10679" s="1" t="str">
        <f>IF(Table1[[#This Row],[quantity]]&gt;=6,"Bulk Order","-")</f>
        <v>Bulk Order</v>
      </c>
    </row>
    <row r="10680" spans="1:16" ht="14.25" customHeight="1" x14ac:dyDescent="0.3">
      <c r="A10680" s="6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3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/>
      <c r="N10680" s="1" t="s">
        <v>48</v>
      </c>
      <c r="O10680" s="7">
        <f t="shared" si="334"/>
        <v>627.97349999999994</v>
      </c>
      <c r="P10680" s="1" t="str">
        <f>IF(Table1[[#This Row],[quantity]]&gt;=6,"Bulk Order","-")</f>
        <v>Bulk Order</v>
      </c>
    </row>
    <row r="10681" spans="1:16" ht="14.25" customHeight="1" x14ac:dyDescent="0.3">
      <c r="A10681" s="6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3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/>
      <c r="N10681" s="1" t="s">
        <v>23</v>
      </c>
      <c r="O10681" s="7">
        <f t="shared" si="334"/>
        <v>3124.3384000000001</v>
      </c>
      <c r="P10681" s="1" t="str">
        <f>IF(Table1[[#This Row],[quantity]]&gt;=6,"Bulk Order","-")</f>
        <v>-</v>
      </c>
    </row>
    <row r="10682" spans="1:16" ht="14.25" customHeight="1" x14ac:dyDescent="0.3">
      <c r="A10682" s="6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3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/>
      <c r="N10682" s="1" t="s">
        <v>34</v>
      </c>
      <c r="O10682" s="7">
        <f t="shared" si="334"/>
        <v>2094.5493999999999</v>
      </c>
      <c r="P10682" s="1" t="str">
        <f>IF(Table1[[#This Row],[quantity]]&gt;=6,"Bulk Order","-")</f>
        <v>-</v>
      </c>
    </row>
    <row r="10683" spans="1:16" ht="14.25" customHeight="1" x14ac:dyDescent="0.3">
      <c r="A10683" s="6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3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/>
      <c r="N10683" s="1" t="s">
        <v>34</v>
      </c>
      <c r="O10683" s="7">
        <f t="shared" si="334"/>
        <v>753.62490000000003</v>
      </c>
      <c r="P10683" s="1" t="str">
        <f>IF(Table1[[#This Row],[quantity]]&gt;=6,"Bulk Order","-")</f>
        <v>-</v>
      </c>
    </row>
    <row r="10684" spans="1:16" ht="14.25" customHeight="1" x14ac:dyDescent="0.3">
      <c r="A10684" s="6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3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/>
      <c r="N10684" s="1" t="s">
        <v>48</v>
      </c>
      <c r="O10684" s="7">
        <f t="shared" si="334"/>
        <v>3863.0333999999998</v>
      </c>
      <c r="P10684" s="1" t="str">
        <f>IF(Table1[[#This Row],[quantity]]&gt;=6,"Bulk Order","-")</f>
        <v>Bulk Order</v>
      </c>
    </row>
    <row r="10685" spans="1:16" ht="14.25" customHeight="1" x14ac:dyDescent="0.3">
      <c r="A10685" s="6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3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/>
      <c r="N10685" s="1" t="s">
        <v>48</v>
      </c>
      <c r="O10685" s="7">
        <f t="shared" si="334"/>
        <v>4410.5996000000005</v>
      </c>
      <c r="P10685" s="1" t="str">
        <f>IF(Table1[[#This Row],[quantity]]&gt;=6,"Bulk Order","-")</f>
        <v>-</v>
      </c>
    </row>
    <row r="10686" spans="1:16" ht="14.25" customHeight="1" x14ac:dyDescent="0.3">
      <c r="A10686" s="6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3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/>
      <c r="N10686" s="1" t="s">
        <v>28</v>
      </c>
      <c r="O10686" s="7">
        <f t="shared" si="334"/>
        <v>3025.2262999999998</v>
      </c>
      <c r="P10686" s="1" t="str">
        <f>IF(Table1[[#This Row],[quantity]]&gt;=6,"Bulk Order","-")</f>
        <v>Bulk Order</v>
      </c>
    </row>
    <row r="10687" spans="1:16" ht="14.25" customHeight="1" x14ac:dyDescent="0.3">
      <c r="A10687" s="6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3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/>
      <c r="N10687" s="1" t="s">
        <v>23</v>
      </c>
      <c r="O10687" s="7">
        <f t="shared" si="334"/>
        <v>3669.5661</v>
      </c>
      <c r="P10687" s="1" t="str">
        <f>IF(Table1[[#This Row],[quantity]]&gt;=6,"Bulk Order","-")</f>
        <v>-</v>
      </c>
    </row>
    <row r="10688" spans="1:16" ht="14.25" customHeight="1" x14ac:dyDescent="0.3">
      <c r="A10688" s="6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3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/>
      <c r="N10688" s="1" t="s">
        <v>17</v>
      </c>
      <c r="O10688" s="7">
        <f t="shared" si="334"/>
        <v>1707.0857999999998</v>
      </c>
      <c r="P10688" s="1" t="str">
        <f>IF(Table1[[#This Row],[quantity]]&gt;=6,"Bulk Order","-")</f>
        <v>-</v>
      </c>
    </row>
    <row r="10689" spans="1:16" ht="14.25" customHeight="1" x14ac:dyDescent="0.3">
      <c r="A10689" s="6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3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/>
      <c r="N10689" s="1" t="s">
        <v>23</v>
      </c>
      <c r="O10689" s="7">
        <f t="shared" si="334"/>
        <v>2697.3319000000001</v>
      </c>
      <c r="P10689" s="1" t="str">
        <f>IF(Table1[[#This Row],[quantity]]&gt;=6,"Bulk Order","-")</f>
        <v>Bulk Order</v>
      </c>
    </row>
    <row r="10690" spans="1:16" ht="14.25" customHeight="1" x14ac:dyDescent="0.3">
      <c r="A10690" s="6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3"/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/>
      <c r="N10690" s="1" t="s">
        <v>28</v>
      </c>
      <c r="O10690" s="7">
        <f t="shared" si="334"/>
        <v>119.1096</v>
      </c>
      <c r="P10690" s="1" t="str">
        <f>IF(Table1[[#This Row],[quantity]]&gt;=6,"Bulk Order","-")</f>
        <v>-</v>
      </c>
    </row>
    <row r="10691" spans="1:16" ht="14.25" customHeight="1" x14ac:dyDescent="0.3">
      <c r="A10691" s="6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ref="F10691:F10754" si="335">D10691*E10691</f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/>
      <c r="N10691" s="1" t="s">
        <v>28</v>
      </c>
      <c r="O10691" s="7">
        <f t="shared" ref="O10691:O10754" si="336">D10691-F10691</f>
        <v>1708.1664000000001</v>
      </c>
      <c r="P10691" s="1" t="str">
        <f>IF(Table1[[#This Row],[quantity]]&gt;=6,"Bulk Order","-")</f>
        <v>-</v>
      </c>
    </row>
    <row r="10692" spans="1:16" ht="14.25" customHeight="1" x14ac:dyDescent="0.3">
      <c r="A10692" s="6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5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/>
      <c r="N10692" s="1" t="s">
        <v>28</v>
      </c>
      <c r="O10692" s="7">
        <f t="shared" si="336"/>
        <v>1606.143</v>
      </c>
      <c r="P10692" s="1" t="str">
        <f>IF(Table1[[#This Row],[quantity]]&gt;=6,"Bulk Order","-")</f>
        <v>Bulk Order</v>
      </c>
    </row>
    <row r="10693" spans="1:16" ht="14.25" customHeight="1" x14ac:dyDescent="0.3">
      <c r="A10693" s="6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5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/>
      <c r="N10693" s="1" t="s">
        <v>23</v>
      </c>
      <c r="O10693" s="7">
        <f t="shared" si="336"/>
        <v>2402.0933</v>
      </c>
      <c r="P10693" s="1" t="str">
        <f>IF(Table1[[#This Row],[quantity]]&gt;=6,"Bulk Order","-")</f>
        <v>-</v>
      </c>
    </row>
    <row r="10694" spans="1:16" ht="14.25" customHeight="1" x14ac:dyDescent="0.3">
      <c r="A10694" s="6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5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/>
      <c r="N10694" s="1" t="s">
        <v>28</v>
      </c>
      <c r="O10694" s="7">
        <f t="shared" si="336"/>
        <v>669.60719999999992</v>
      </c>
      <c r="P10694" s="1" t="str">
        <f>IF(Table1[[#This Row],[quantity]]&gt;=6,"Bulk Order","-")</f>
        <v>-</v>
      </c>
    </row>
    <row r="10695" spans="1:16" ht="14.25" customHeight="1" x14ac:dyDescent="0.3">
      <c r="A10695" s="6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5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/>
      <c r="N10695" s="1" t="s">
        <v>34</v>
      </c>
      <c r="O10695" s="7">
        <f t="shared" si="336"/>
        <v>692.67419999999993</v>
      </c>
      <c r="P10695" s="1" t="str">
        <f>IF(Table1[[#This Row],[quantity]]&gt;=6,"Bulk Order","-")</f>
        <v>-</v>
      </c>
    </row>
    <row r="10696" spans="1:16" ht="14.25" customHeight="1" x14ac:dyDescent="0.3">
      <c r="A10696" s="6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5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/>
      <c r="N10696" s="1" t="s">
        <v>34</v>
      </c>
      <c r="O10696" s="7">
        <f t="shared" si="336"/>
        <v>3233.7570000000001</v>
      </c>
      <c r="P10696" s="1" t="str">
        <f>IF(Table1[[#This Row],[quantity]]&gt;=6,"Bulk Order","-")</f>
        <v>Bulk Order</v>
      </c>
    </row>
    <row r="10697" spans="1:16" ht="14.25" customHeight="1" x14ac:dyDescent="0.3">
      <c r="A10697" s="6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5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/>
      <c r="N10697" s="1" t="s">
        <v>17</v>
      </c>
      <c r="O10697" s="7">
        <f t="shared" si="336"/>
        <v>829.28699999999992</v>
      </c>
      <c r="P10697" s="1" t="str">
        <f>IF(Table1[[#This Row],[quantity]]&gt;=6,"Bulk Order","-")</f>
        <v>Bulk Order</v>
      </c>
    </row>
    <row r="10698" spans="1:16" ht="14.25" customHeight="1" x14ac:dyDescent="0.3">
      <c r="A10698" s="6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5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/>
      <c r="N10698" s="1" t="s">
        <v>48</v>
      </c>
      <c r="O10698" s="7">
        <f t="shared" si="336"/>
        <v>1197.5768000000003</v>
      </c>
      <c r="P10698" s="1" t="str">
        <f>IF(Table1[[#This Row],[quantity]]&gt;=6,"Bulk Order","-")</f>
        <v>-</v>
      </c>
    </row>
    <row r="10699" spans="1:16" ht="14.25" customHeight="1" x14ac:dyDescent="0.3">
      <c r="A10699" s="6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5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/>
      <c r="N10699" s="1" t="s">
        <v>39</v>
      </c>
      <c r="O10699" s="7">
        <f t="shared" si="336"/>
        <v>1274.3040000000001</v>
      </c>
      <c r="P10699" s="1" t="str">
        <f>IF(Table1[[#This Row],[quantity]]&gt;=6,"Bulk Order","-")</f>
        <v>-</v>
      </c>
    </row>
    <row r="10700" spans="1:16" ht="14.25" customHeight="1" x14ac:dyDescent="0.3">
      <c r="A10700" s="6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5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/>
      <c r="N10700" s="1" t="s">
        <v>17</v>
      </c>
      <c r="O10700" s="7">
        <f t="shared" si="336"/>
        <v>2521.9740000000002</v>
      </c>
      <c r="P10700" s="1" t="str">
        <f>IF(Table1[[#This Row],[quantity]]&gt;=6,"Bulk Order","-")</f>
        <v>Bulk Order</v>
      </c>
    </row>
    <row r="10701" spans="1:16" ht="14.25" customHeight="1" x14ac:dyDescent="0.3">
      <c r="A10701" s="6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5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/>
      <c r="N10701" s="1" t="s">
        <v>23</v>
      </c>
      <c r="O10701" s="7">
        <f t="shared" si="336"/>
        <v>3899.1792999999998</v>
      </c>
      <c r="P10701" s="1" t="str">
        <f>IF(Table1[[#This Row],[quantity]]&gt;=6,"Bulk Order","-")</f>
        <v>-</v>
      </c>
    </row>
    <row r="10702" spans="1:16" ht="14.25" customHeight="1" x14ac:dyDescent="0.3">
      <c r="A10702" s="6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5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/>
      <c r="N10702" s="1" t="s">
        <v>23</v>
      </c>
      <c r="O10702" s="7">
        <f t="shared" si="336"/>
        <v>3505.4917999999998</v>
      </c>
      <c r="P10702" s="1" t="str">
        <f>IF(Table1[[#This Row],[quantity]]&gt;=6,"Bulk Order","-")</f>
        <v>-</v>
      </c>
    </row>
    <row r="10703" spans="1:16" ht="14.25" customHeight="1" x14ac:dyDescent="0.3">
      <c r="A10703" s="6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5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/>
      <c r="N10703" s="1" t="s">
        <v>28</v>
      </c>
      <c r="O10703" s="7">
        <f t="shared" si="336"/>
        <v>923.27300000000014</v>
      </c>
      <c r="P10703" s="1" t="str">
        <f>IF(Table1[[#This Row],[quantity]]&gt;=6,"Bulk Order","-")</f>
        <v>Bulk Order</v>
      </c>
    </row>
    <row r="10704" spans="1:16" ht="14.25" customHeight="1" x14ac:dyDescent="0.3">
      <c r="A10704" s="6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5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/>
      <c r="N10704" s="1" t="s">
        <v>28</v>
      </c>
      <c r="O10704" s="7">
        <f t="shared" si="336"/>
        <v>1810.89</v>
      </c>
      <c r="P10704" s="1" t="str">
        <f>IF(Table1[[#This Row],[quantity]]&gt;=6,"Bulk Order","-")</f>
        <v>-</v>
      </c>
    </row>
    <row r="10705" spans="1:16" ht="14.25" customHeight="1" x14ac:dyDescent="0.3">
      <c r="A10705" s="6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5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/>
      <c r="N10705" s="1" t="s">
        <v>34</v>
      </c>
      <c r="O10705" s="7">
        <f t="shared" si="336"/>
        <v>3496.9880000000003</v>
      </c>
      <c r="P10705" s="1" t="str">
        <f>IF(Table1[[#This Row],[quantity]]&gt;=6,"Bulk Order","-")</f>
        <v>-</v>
      </c>
    </row>
    <row r="10706" spans="1:16" ht="14.25" customHeight="1" x14ac:dyDescent="0.3">
      <c r="A10706" s="6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5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/>
      <c r="N10706" s="1" t="s">
        <v>17</v>
      </c>
      <c r="O10706" s="7">
        <f t="shared" si="336"/>
        <v>2700.99</v>
      </c>
      <c r="P10706" s="1" t="str">
        <f>IF(Table1[[#This Row],[quantity]]&gt;=6,"Bulk Order","-")</f>
        <v>Bulk Order</v>
      </c>
    </row>
    <row r="10707" spans="1:16" ht="14.25" customHeight="1" x14ac:dyDescent="0.3">
      <c r="A10707" s="6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5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/>
      <c r="N10707" s="1" t="s">
        <v>48</v>
      </c>
      <c r="O10707" s="7">
        <f t="shared" si="336"/>
        <v>585.14940000000001</v>
      </c>
      <c r="P10707" s="1" t="str">
        <f>IF(Table1[[#This Row],[quantity]]&gt;=6,"Bulk Order","-")</f>
        <v>-</v>
      </c>
    </row>
    <row r="10708" spans="1:16" ht="14.25" customHeight="1" x14ac:dyDescent="0.3">
      <c r="A10708" s="6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5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/>
      <c r="N10708" s="1" t="s">
        <v>23</v>
      </c>
      <c r="O10708" s="7">
        <f t="shared" si="336"/>
        <v>2831.1324000000004</v>
      </c>
      <c r="P10708" s="1" t="str">
        <f>IF(Table1[[#This Row],[quantity]]&gt;=6,"Bulk Order","-")</f>
        <v>Bulk Order</v>
      </c>
    </row>
    <row r="10709" spans="1:16" ht="14.25" customHeight="1" x14ac:dyDescent="0.3">
      <c r="A10709" s="6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5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/>
      <c r="N10709" s="1" t="s">
        <v>39</v>
      </c>
      <c r="O10709" s="7">
        <f t="shared" si="336"/>
        <v>1371.2864</v>
      </c>
      <c r="P10709" s="1" t="str">
        <f>IF(Table1[[#This Row],[quantity]]&gt;=6,"Bulk Order","-")</f>
        <v>-</v>
      </c>
    </row>
    <row r="10710" spans="1:16" ht="14.25" customHeight="1" x14ac:dyDescent="0.3">
      <c r="A10710" s="6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5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/>
      <c r="N10710" s="1" t="s">
        <v>17</v>
      </c>
      <c r="O10710" s="7">
        <f t="shared" si="336"/>
        <v>2211.712</v>
      </c>
      <c r="P10710" s="1" t="str">
        <f>IF(Table1[[#This Row],[quantity]]&gt;=6,"Bulk Order","-")</f>
        <v>Bulk Order</v>
      </c>
    </row>
    <row r="10711" spans="1:16" ht="14.25" customHeight="1" x14ac:dyDescent="0.3">
      <c r="A10711" s="6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5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/>
      <c r="N10711" s="1" t="s">
        <v>48</v>
      </c>
      <c r="O10711" s="7">
        <f t="shared" si="336"/>
        <v>113.73180000000001</v>
      </c>
      <c r="P10711" s="1" t="str">
        <f>IF(Table1[[#This Row],[quantity]]&gt;=6,"Bulk Order","-")</f>
        <v>Bulk Order</v>
      </c>
    </row>
    <row r="10712" spans="1:16" ht="14.25" customHeight="1" x14ac:dyDescent="0.3">
      <c r="A10712" s="6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5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/>
      <c r="N10712" s="1" t="s">
        <v>28</v>
      </c>
      <c r="O10712" s="7">
        <f t="shared" si="336"/>
        <v>3744.8175000000001</v>
      </c>
      <c r="P10712" s="1" t="str">
        <f>IF(Table1[[#This Row],[quantity]]&gt;=6,"Bulk Order","-")</f>
        <v>-</v>
      </c>
    </row>
    <row r="10713" spans="1:16" ht="14.25" customHeight="1" x14ac:dyDescent="0.3">
      <c r="A10713" s="6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5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/>
      <c r="N10713" s="1" t="s">
        <v>23</v>
      </c>
      <c r="O10713" s="7">
        <f t="shared" si="336"/>
        <v>2718.8526999999999</v>
      </c>
      <c r="P10713" s="1" t="str">
        <f>IF(Table1[[#This Row],[quantity]]&gt;=6,"Bulk Order","-")</f>
        <v>Bulk Order</v>
      </c>
    </row>
    <row r="10714" spans="1:16" ht="14.25" customHeight="1" x14ac:dyDescent="0.3">
      <c r="A10714" s="6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5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/>
      <c r="N10714" s="1" t="s">
        <v>39</v>
      </c>
      <c r="O10714" s="7">
        <f t="shared" si="336"/>
        <v>873.45319999999992</v>
      </c>
      <c r="P10714" s="1" t="str">
        <f>IF(Table1[[#This Row],[quantity]]&gt;=6,"Bulk Order","-")</f>
        <v>Bulk Order</v>
      </c>
    </row>
    <row r="10715" spans="1:16" ht="14.25" customHeight="1" x14ac:dyDescent="0.3">
      <c r="A10715" s="6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5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/>
      <c r="N10715" s="1" t="s">
        <v>39</v>
      </c>
      <c r="O10715" s="7">
        <f t="shared" si="336"/>
        <v>1932.3304000000001</v>
      </c>
      <c r="P10715" s="1" t="str">
        <f>IF(Table1[[#This Row],[quantity]]&gt;=6,"Bulk Order","-")</f>
        <v>Bulk Order</v>
      </c>
    </row>
    <row r="10716" spans="1:16" ht="14.25" customHeight="1" x14ac:dyDescent="0.3">
      <c r="A10716" s="6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5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/>
      <c r="N10716" s="1" t="s">
        <v>48</v>
      </c>
      <c r="O10716" s="7">
        <f t="shared" si="336"/>
        <v>1491.0937000000001</v>
      </c>
      <c r="P10716" s="1" t="str">
        <f>IF(Table1[[#This Row],[quantity]]&gt;=6,"Bulk Order","-")</f>
        <v>-</v>
      </c>
    </row>
    <row r="10717" spans="1:16" ht="14.25" customHeight="1" x14ac:dyDescent="0.3">
      <c r="A10717" s="6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5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/>
      <c r="N10717" s="1" t="s">
        <v>23</v>
      </c>
      <c r="O10717" s="7">
        <f t="shared" si="336"/>
        <v>436.04730000000006</v>
      </c>
      <c r="P10717" s="1" t="str">
        <f>IF(Table1[[#This Row],[quantity]]&gt;=6,"Bulk Order","-")</f>
        <v>Bulk Order</v>
      </c>
    </row>
    <row r="10718" spans="1:16" ht="14.25" customHeight="1" x14ac:dyDescent="0.3">
      <c r="A10718" s="6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5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/>
      <c r="N10718" s="1" t="s">
        <v>23</v>
      </c>
      <c r="O10718" s="7">
        <f t="shared" si="336"/>
        <v>1528.8139999999999</v>
      </c>
      <c r="P10718" s="1" t="str">
        <f>IF(Table1[[#This Row],[quantity]]&gt;=6,"Bulk Order","-")</f>
        <v>-</v>
      </c>
    </row>
    <row r="10719" spans="1:16" ht="14.25" customHeight="1" x14ac:dyDescent="0.3">
      <c r="A10719" s="6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5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/>
      <c r="N10719" s="1" t="s">
        <v>17</v>
      </c>
      <c r="O10719" s="7">
        <f t="shared" si="336"/>
        <v>2206.1261999999997</v>
      </c>
      <c r="P10719" s="1" t="str">
        <f>IF(Table1[[#This Row],[quantity]]&gt;=6,"Bulk Order","-")</f>
        <v>Bulk Order</v>
      </c>
    </row>
    <row r="10720" spans="1:16" ht="14.25" customHeight="1" x14ac:dyDescent="0.3">
      <c r="A10720" s="6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5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/>
      <c r="N10720" s="1" t="s">
        <v>17</v>
      </c>
      <c r="O10720" s="7">
        <f t="shared" si="336"/>
        <v>534.51089999999999</v>
      </c>
      <c r="P10720" s="1" t="str">
        <f>IF(Table1[[#This Row],[quantity]]&gt;=6,"Bulk Order","-")</f>
        <v>Bulk Order</v>
      </c>
    </row>
    <row r="10721" spans="1:16" ht="14.25" customHeight="1" x14ac:dyDescent="0.3">
      <c r="A10721" s="6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5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/>
      <c r="N10721" s="1" t="s">
        <v>17</v>
      </c>
      <c r="O10721" s="7">
        <f t="shared" si="336"/>
        <v>2402.5729000000001</v>
      </c>
      <c r="P10721" s="1" t="str">
        <f>IF(Table1[[#This Row],[quantity]]&gt;=6,"Bulk Order","-")</f>
        <v>Bulk Order</v>
      </c>
    </row>
    <row r="10722" spans="1:16" ht="14.25" customHeight="1" x14ac:dyDescent="0.3">
      <c r="A10722" s="6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5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/>
      <c r="N10722" s="1" t="s">
        <v>39</v>
      </c>
      <c r="O10722" s="7">
        <f t="shared" si="336"/>
        <v>1521.2413999999999</v>
      </c>
      <c r="P10722" s="1" t="str">
        <f>IF(Table1[[#This Row],[quantity]]&gt;=6,"Bulk Order","-")</f>
        <v>Bulk Order</v>
      </c>
    </row>
    <row r="10723" spans="1:16" ht="14.25" customHeight="1" x14ac:dyDescent="0.3">
      <c r="A10723" s="6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5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/>
      <c r="N10723" s="1" t="s">
        <v>48</v>
      </c>
      <c r="O10723" s="7">
        <f t="shared" si="336"/>
        <v>2353.4664000000002</v>
      </c>
      <c r="P10723" s="1" t="str">
        <f>IF(Table1[[#This Row],[quantity]]&gt;=6,"Bulk Order","-")</f>
        <v>Bulk Order</v>
      </c>
    </row>
    <row r="10724" spans="1:16" ht="14.25" customHeight="1" x14ac:dyDescent="0.3">
      <c r="A10724" s="6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5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/>
      <c r="N10724" s="1" t="s">
        <v>34</v>
      </c>
      <c r="O10724" s="7">
        <f t="shared" si="336"/>
        <v>1026.0203999999999</v>
      </c>
      <c r="P10724" s="1" t="str">
        <f>IF(Table1[[#This Row],[quantity]]&gt;=6,"Bulk Order","-")</f>
        <v>-</v>
      </c>
    </row>
    <row r="10725" spans="1:16" ht="14.25" customHeight="1" x14ac:dyDescent="0.3">
      <c r="A10725" s="6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5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/>
      <c r="N10725" s="1" t="s">
        <v>39</v>
      </c>
      <c r="O10725" s="7">
        <f t="shared" si="336"/>
        <v>110.627</v>
      </c>
      <c r="P10725" s="1" t="str">
        <f>IF(Table1[[#This Row],[quantity]]&gt;=6,"Bulk Order","-")</f>
        <v>Bulk Order</v>
      </c>
    </row>
    <row r="10726" spans="1:16" ht="14.25" customHeight="1" x14ac:dyDescent="0.3">
      <c r="A10726" s="6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5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/>
      <c r="N10726" s="1" t="s">
        <v>23</v>
      </c>
      <c r="O10726" s="7">
        <f t="shared" si="336"/>
        <v>1624.1279999999999</v>
      </c>
      <c r="P10726" s="1" t="str">
        <f>IF(Table1[[#This Row],[quantity]]&gt;=6,"Bulk Order","-")</f>
        <v>-</v>
      </c>
    </row>
    <row r="10727" spans="1:16" ht="14.25" customHeight="1" x14ac:dyDescent="0.3">
      <c r="A10727" s="6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5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/>
      <c r="N10727" s="1" t="s">
        <v>39</v>
      </c>
      <c r="O10727" s="7">
        <f t="shared" si="336"/>
        <v>1108.6469999999999</v>
      </c>
      <c r="P10727" s="1" t="str">
        <f>IF(Table1[[#This Row],[quantity]]&gt;=6,"Bulk Order","-")</f>
        <v>-</v>
      </c>
    </row>
    <row r="10728" spans="1:16" ht="14.25" customHeight="1" x14ac:dyDescent="0.3">
      <c r="A10728" s="6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5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/>
      <c r="N10728" s="1" t="s">
        <v>17</v>
      </c>
      <c r="O10728" s="7">
        <f t="shared" si="336"/>
        <v>3182.9787000000001</v>
      </c>
      <c r="P10728" s="1" t="str">
        <f>IF(Table1[[#This Row],[quantity]]&gt;=6,"Bulk Order","-")</f>
        <v>Bulk Order</v>
      </c>
    </row>
    <row r="10729" spans="1:16" ht="14.25" customHeight="1" x14ac:dyDescent="0.3">
      <c r="A10729" s="6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5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/>
      <c r="N10729" s="1" t="s">
        <v>34</v>
      </c>
      <c r="O10729" s="7">
        <f t="shared" si="336"/>
        <v>3353.6448</v>
      </c>
      <c r="P10729" s="1" t="str">
        <f>IF(Table1[[#This Row],[quantity]]&gt;=6,"Bulk Order","-")</f>
        <v>-</v>
      </c>
    </row>
    <row r="10730" spans="1:16" ht="14.25" customHeight="1" x14ac:dyDescent="0.3">
      <c r="A10730" s="6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5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/>
      <c r="N10730" s="1" t="s">
        <v>23</v>
      </c>
      <c r="O10730" s="7">
        <f t="shared" si="336"/>
        <v>789.5447999999999</v>
      </c>
      <c r="P10730" s="1" t="str">
        <f>IF(Table1[[#This Row],[quantity]]&gt;=6,"Bulk Order","-")</f>
        <v>-</v>
      </c>
    </row>
    <row r="10731" spans="1:16" ht="14.25" customHeight="1" x14ac:dyDescent="0.3">
      <c r="A10731" s="6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5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/>
      <c r="N10731" s="1" t="s">
        <v>34</v>
      </c>
      <c r="O10731" s="7">
        <f t="shared" si="336"/>
        <v>2358.1923999999999</v>
      </c>
      <c r="P10731" s="1" t="str">
        <f>IF(Table1[[#This Row],[quantity]]&gt;=6,"Bulk Order","-")</f>
        <v>Bulk Order</v>
      </c>
    </row>
    <row r="10732" spans="1:16" ht="14.25" customHeight="1" x14ac:dyDescent="0.3">
      <c r="A10732" s="6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5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/>
      <c r="N10732" s="1" t="s">
        <v>28</v>
      </c>
      <c r="O10732" s="7">
        <f t="shared" si="336"/>
        <v>571.48739999999998</v>
      </c>
      <c r="P10732" s="1" t="str">
        <f>IF(Table1[[#This Row],[quantity]]&gt;=6,"Bulk Order","-")</f>
        <v>Bulk Order</v>
      </c>
    </row>
    <row r="10733" spans="1:16" ht="14.25" customHeight="1" x14ac:dyDescent="0.3">
      <c r="A10733" s="6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5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/>
      <c r="N10733" s="1" t="s">
        <v>34</v>
      </c>
      <c r="O10733" s="7">
        <f t="shared" si="336"/>
        <v>754.85649999999987</v>
      </c>
      <c r="P10733" s="1" t="str">
        <f>IF(Table1[[#This Row],[quantity]]&gt;=6,"Bulk Order","-")</f>
        <v>Bulk Order</v>
      </c>
    </row>
    <row r="10734" spans="1:16" ht="14.25" customHeight="1" x14ac:dyDescent="0.3">
      <c r="A10734" s="6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5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/>
      <c r="N10734" s="1" t="s">
        <v>17</v>
      </c>
      <c r="O10734" s="7">
        <f t="shared" si="336"/>
        <v>2439.0744000000004</v>
      </c>
      <c r="P10734" s="1" t="str">
        <f>IF(Table1[[#This Row],[quantity]]&gt;=6,"Bulk Order","-")</f>
        <v>Bulk Order</v>
      </c>
    </row>
    <row r="10735" spans="1:16" ht="14.25" customHeight="1" x14ac:dyDescent="0.3">
      <c r="A10735" s="6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5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/>
      <c r="N10735" s="1" t="s">
        <v>28</v>
      </c>
      <c r="O10735" s="7">
        <f t="shared" si="336"/>
        <v>3285.366</v>
      </c>
      <c r="P10735" s="1" t="str">
        <f>IF(Table1[[#This Row],[quantity]]&gt;=6,"Bulk Order","-")</f>
        <v>Bulk Order</v>
      </c>
    </row>
    <row r="10736" spans="1:16" ht="14.25" customHeight="1" x14ac:dyDescent="0.3">
      <c r="A10736" s="6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5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/>
      <c r="N10736" s="1" t="s">
        <v>34</v>
      </c>
      <c r="O10736" s="7">
        <f t="shared" si="336"/>
        <v>3833.2210999999998</v>
      </c>
      <c r="P10736" s="1" t="str">
        <f>IF(Table1[[#This Row],[quantity]]&gt;=6,"Bulk Order","-")</f>
        <v>-</v>
      </c>
    </row>
    <row r="10737" spans="1:16" ht="14.25" customHeight="1" x14ac:dyDescent="0.3">
      <c r="A10737" s="6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5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/>
      <c r="N10737" s="1" t="s">
        <v>48</v>
      </c>
      <c r="O10737" s="7">
        <f t="shared" si="336"/>
        <v>2584.1397000000002</v>
      </c>
      <c r="P10737" s="1" t="str">
        <f>IF(Table1[[#This Row],[quantity]]&gt;=6,"Bulk Order","-")</f>
        <v>Bulk Order</v>
      </c>
    </row>
    <row r="10738" spans="1:16" ht="14.25" customHeight="1" x14ac:dyDescent="0.3">
      <c r="A10738" s="6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5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/>
      <c r="N10738" s="1" t="s">
        <v>28</v>
      </c>
      <c r="O10738" s="7">
        <f t="shared" si="336"/>
        <v>140.184</v>
      </c>
      <c r="P10738" s="1" t="str">
        <f>IF(Table1[[#This Row],[quantity]]&gt;=6,"Bulk Order","-")</f>
        <v>-</v>
      </c>
    </row>
    <row r="10739" spans="1:16" ht="14.25" customHeight="1" x14ac:dyDescent="0.3">
      <c r="A10739" s="6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5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/>
      <c r="N10739" s="1" t="s">
        <v>28</v>
      </c>
      <c r="O10739" s="7">
        <f t="shared" si="336"/>
        <v>3313.2096000000001</v>
      </c>
      <c r="P10739" s="1" t="str">
        <f>IF(Table1[[#This Row],[quantity]]&gt;=6,"Bulk Order","-")</f>
        <v>-</v>
      </c>
    </row>
    <row r="10740" spans="1:16" ht="14.25" customHeight="1" x14ac:dyDescent="0.3">
      <c r="A10740" s="6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5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/>
      <c r="N10740" s="1" t="s">
        <v>23</v>
      </c>
      <c r="O10740" s="7">
        <f t="shared" si="336"/>
        <v>3561.1052</v>
      </c>
      <c r="P10740" s="1" t="str">
        <f>IF(Table1[[#This Row],[quantity]]&gt;=6,"Bulk Order","-")</f>
        <v>-</v>
      </c>
    </row>
    <row r="10741" spans="1:16" ht="14.25" customHeight="1" x14ac:dyDescent="0.3">
      <c r="A10741" s="6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5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/>
      <c r="N10741" s="1" t="s">
        <v>23</v>
      </c>
      <c r="O10741" s="7">
        <f t="shared" si="336"/>
        <v>2568.1056000000003</v>
      </c>
      <c r="P10741" s="1" t="str">
        <f>IF(Table1[[#This Row],[quantity]]&gt;=6,"Bulk Order","-")</f>
        <v>-</v>
      </c>
    </row>
    <row r="10742" spans="1:16" ht="14.25" customHeight="1" x14ac:dyDescent="0.3">
      <c r="A10742" s="6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5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/>
      <c r="N10742" s="1" t="s">
        <v>17</v>
      </c>
      <c r="O10742" s="7">
        <f t="shared" si="336"/>
        <v>3237.0581000000002</v>
      </c>
      <c r="P10742" s="1" t="str">
        <f>IF(Table1[[#This Row],[quantity]]&gt;=6,"Bulk Order","-")</f>
        <v>Bulk Order</v>
      </c>
    </row>
    <row r="10743" spans="1:16" ht="14.25" customHeight="1" x14ac:dyDescent="0.3">
      <c r="A10743" s="6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5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/>
      <c r="N10743" s="1" t="s">
        <v>34</v>
      </c>
      <c r="O10743" s="7">
        <f t="shared" si="336"/>
        <v>87.213599999999985</v>
      </c>
      <c r="P10743" s="1" t="str">
        <f>IF(Table1[[#This Row],[quantity]]&gt;=6,"Bulk Order","-")</f>
        <v>-</v>
      </c>
    </row>
    <row r="10744" spans="1:16" ht="14.25" customHeight="1" x14ac:dyDescent="0.3">
      <c r="A10744" s="6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5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/>
      <c r="N10744" s="1" t="s">
        <v>34</v>
      </c>
      <c r="O10744" s="7">
        <f t="shared" si="336"/>
        <v>3289.136</v>
      </c>
      <c r="P10744" s="1" t="str">
        <f>IF(Table1[[#This Row],[quantity]]&gt;=6,"Bulk Order","-")</f>
        <v>-</v>
      </c>
    </row>
    <row r="10745" spans="1:16" ht="14.25" customHeight="1" x14ac:dyDescent="0.3">
      <c r="A10745" s="6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5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/>
      <c r="N10745" s="1" t="s">
        <v>39</v>
      </c>
      <c r="O10745" s="7">
        <f t="shared" si="336"/>
        <v>939.93479999999988</v>
      </c>
      <c r="P10745" s="1" t="str">
        <f>IF(Table1[[#This Row],[quantity]]&gt;=6,"Bulk Order","-")</f>
        <v>Bulk Order</v>
      </c>
    </row>
    <row r="10746" spans="1:16" ht="14.25" customHeight="1" x14ac:dyDescent="0.3">
      <c r="A10746" s="6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5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/>
      <c r="N10746" s="1" t="s">
        <v>17</v>
      </c>
      <c r="O10746" s="7">
        <f t="shared" si="336"/>
        <v>2432.5279999999998</v>
      </c>
      <c r="P10746" s="1" t="str">
        <f>IF(Table1[[#This Row],[quantity]]&gt;=6,"Bulk Order","-")</f>
        <v>-</v>
      </c>
    </row>
    <row r="10747" spans="1:16" ht="14.25" customHeight="1" x14ac:dyDescent="0.3">
      <c r="A10747" s="6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5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/>
      <c r="N10747" s="1" t="s">
        <v>34</v>
      </c>
      <c r="O10747" s="7">
        <f t="shared" si="336"/>
        <v>1958.9135999999999</v>
      </c>
      <c r="P10747" s="1" t="str">
        <f>IF(Table1[[#This Row],[quantity]]&gt;=6,"Bulk Order","-")</f>
        <v>-</v>
      </c>
    </row>
    <row r="10748" spans="1:16" ht="14.25" customHeight="1" x14ac:dyDescent="0.3">
      <c r="A10748" s="6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5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/>
      <c r="N10748" s="1" t="s">
        <v>48</v>
      </c>
      <c r="O10748" s="7">
        <f t="shared" si="336"/>
        <v>1136.4402</v>
      </c>
      <c r="P10748" s="1" t="str">
        <f>IF(Table1[[#This Row],[quantity]]&gt;=6,"Bulk Order","-")</f>
        <v>Bulk Order</v>
      </c>
    </row>
    <row r="10749" spans="1:16" ht="14.25" customHeight="1" x14ac:dyDescent="0.3">
      <c r="A10749" s="6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5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/>
      <c r="N10749" s="1" t="s">
        <v>39</v>
      </c>
      <c r="O10749" s="7">
        <f t="shared" si="336"/>
        <v>4031.8397999999997</v>
      </c>
      <c r="P10749" s="1" t="str">
        <f>IF(Table1[[#This Row],[quantity]]&gt;=6,"Bulk Order","-")</f>
        <v>-</v>
      </c>
    </row>
    <row r="10750" spans="1:16" ht="14.25" customHeight="1" x14ac:dyDescent="0.3">
      <c r="A10750" s="6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5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/>
      <c r="N10750" s="1" t="s">
        <v>23</v>
      </c>
      <c r="O10750" s="7">
        <f t="shared" si="336"/>
        <v>442.32889999999998</v>
      </c>
      <c r="P10750" s="1" t="str">
        <f>IF(Table1[[#This Row],[quantity]]&gt;=6,"Bulk Order","-")</f>
        <v>-</v>
      </c>
    </row>
    <row r="10751" spans="1:16" ht="14.25" customHeight="1" x14ac:dyDescent="0.3">
      <c r="A10751" s="6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5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/>
      <c r="N10751" s="1" t="s">
        <v>48</v>
      </c>
      <c r="O10751" s="7">
        <f t="shared" si="336"/>
        <v>799.88480000000004</v>
      </c>
      <c r="P10751" s="1" t="str">
        <f>IF(Table1[[#This Row],[quantity]]&gt;=6,"Bulk Order","-")</f>
        <v>-</v>
      </c>
    </row>
    <row r="10752" spans="1:16" ht="14.25" customHeight="1" x14ac:dyDescent="0.3">
      <c r="A10752" s="6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5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/>
      <c r="N10752" s="1" t="s">
        <v>28</v>
      </c>
      <c r="O10752" s="7">
        <f t="shared" si="336"/>
        <v>2951.3483999999999</v>
      </c>
      <c r="P10752" s="1" t="str">
        <f>IF(Table1[[#This Row],[quantity]]&gt;=6,"Bulk Order","-")</f>
        <v>-</v>
      </c>
    </row>
    <row r="10753" spans="1:16" ht="14.25" customHeight="1" x14ac:dyDescent="0.3">
      <c r="A10753" s="6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5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/>
      <c r="N10753" s="1" t="s">
        <v>23</v>
      </c>
      <c r="O10753" s="7">
        <f t="shared" si="336"/>
        <v>348.82980000000003</v>
      </c>
      <c r="P10753" s="1" t="str">
        <f>IF(Table1[[#This Row],[quantity]]&gt;=6,"Bulk Order","-")</f>
        <v>-</v>
      </c>
    </row>
    <row r="10754" spans="1:16" ht="14.25" customHeight="1" x14ac:dyDescent="0.3">
      <c r="A10754" s="6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5"/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/>
      <c r="N10754" s="1" t="s">
        <v>23</v>
      </c>
      <c r="O10754" s="7">
        <f t="shared" si="336"/>
        <v>1732.104</v>
      </c>
      <c r="P10754" s="1" t="str">
        <f>IF(Table1[[#This Row],[quantity]]&gt;=6,"Bulk Order","-")</f>
        <v>-</v>
      </c>
    </row>
    <row r="10755" spans="1:16" ht="14.25" customHeight="1" x14ac:dyDescent="0.3">
      <c r="A10755" s="6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ref="F10755:F10818" si="337">D10755*E10755</f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/>
      <c r="N10755" s="1" t="s">
        <v>17</v>
      </c>
      <c r="O10755" s="7">
        <f t="shared" ref="O10755:O10818" si="338">D10755-F10755</f>
        <v>3101.616</v>
      </c>
      <c r="P10755" s="1" t="str">
        <f>IF(Table1[[#This Row],[quantity]]&gt;=6,"Bulk Order","-")</f>
        <v>Bulk Order</v>
      </c>
    </row>
    <row r="10756" spans="1:16" ht="14.25" customHeight="1" x14ac:dyDescent="0.3">
      <c r="A10756" s="6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7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/>
      <c r="N10756" s="1" t="s">
        <v>23</v>
      </c>
      <c r="O10756" s="7">
        <f t="shared" si="338"/>
        <v>3182.6480000000001</v>
      </c>
      <c r="P10756" s="1" t="str">
        <f>IF(Table1[[#This Row],[quantity]]&gt;=6,"Bulk Order","-")</f>
        <v>Bulk Order</v>
      </c>
    </row>
    <row r="10757" spans="1:16" ht="14.25" customHeight="1" x14ac:dyDescent="0.3">
      <c r="A10757" s="6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7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/>
      <c r="N10757" s="1" t="s">
        <v>48</v>
      </c>
      <c r="O10757" s="7">
        <f t="shared" si="338"/>
        <v>3631.1887999999999</v>
      </c>
      <c r="P10757" s="1" t="str">
        <f>IF(Table1[[#This Row],[quantity]]&gt;=6,"Bulk Order","-")</f>
        <v>-</v>
      </c>
    </row>
    <row r="10758" spans="1:16" ht="14.25" customHeight="1" x14ac:dyDescent="0.3">
      <c r="A10758" s="6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7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/>
      <c r="N10758" s="1" t="s">
        <v>17</v>
      </c>
      <c r="O10758" s="7">
        <f t="shared" si="338"/>
        <v>2540.1023999999998</v>
      </c>
      <c r="P10758" s="1" t="str">
        <f>IF(Table1[[#This Row],[quantity]]&gt;=6,"Bulk Order","-")</f>
        <v>Bulk Order</v>
      </c>
    </row>
    <row r="10759" spans="1:16" ht="14.25" customHeight="1" x14ac:dyDescent="0.3">
      <c r="A10759" s="6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7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/>
      <c r="N10759" s="1" t="s">
        <v>28</v>
      </c>
      <c r="O10759" s="7">
        <f t="shared" si="338"/>
        <v>3941.5353</v>
      </c>
      <c r="P10759" s="1" t="str">
        <f>IF(Table1[[#This Row],[quantity]]&gt;=6,"Bulk Order","-")</f>
        <v>-</v>
      </c>
    </row>
    <row r="10760" spans="1:16" ht="14.25" customHeight="1" x14ac:dyDescent="0.3">
      <c r="A10760" s="6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7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/>
      <c r="N10760" s="1" t="s">
        <v>28</v>
      </c>
      <c r="O10760" s="7">
        <f t="shared" si="338"/>
        <v>4039.1489999999994</v>
      </c>
      <c r="P10760" s="1" t="str">
        <f>IF(Table1[[#This Row],[quantity]]&gt;=6,"Bulk Order","-")</f>
        <v>Bulk Order</v>
      </c>
    </row>
    <row r="10761" spans="1:16" ht="14.25" customHeight="1" x14ac:dyDescent="0.3">
      <c r="A10761" s="6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7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/>
      <c r="N10761" s="1" t="s">
        <v>39</v>
      </c>
      <c r="O10761" s="7">
        <f t="shared" si="338"/>
        <v>2053.5410999999999</v>
      </c>
      <c r="P10761" s="1" t="str">
        <f>IF(Table1[[#This Row],[quantity]]&gt;=6,"Bulk Order","-")</f>
        <v>-</v>
      </c>
    </row>
    <row r="10762" spans="1:16" ht="14.25" customHeight="1" x14ac:dyDescent="0.3">
      <c r="A10762" s="6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7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/>
      <c r="N10762" s="1" t="s">
        <v>48</v>
      </c>
      <c r="O10762" s="7">
        <f t="shared" si="338"/>
        <v>1265.8022000000001</v>
      </c>
      <c r="P10762" s="1" t="str">
        <f>IF(Table1[[#This Row],[quantity]]&gt;=6,"Bulk Order","-")</f>
        <v>Bulk Order</v>
      </c>
    </row>
    <row r="10763" spans="1:16" ht="14.25" customHeight="1" x14ac:dyDescent="0.3">
      <c r="A10763" s="6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7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/>
      <c r="N10763" s="1" t="s">
        <v>28</v>
      </c>
      <c r="O10763" s="7">
        <f t="shared" si="338"/>
        <v>2797.2870000000003</v>
      </c>
      <c r="P10763" s="1" t="str">
        <f>IF(Table1[[#This Row],[quantity]]&gt;=6,"Bulk Order","-")</f>
        <v>Bulk Order</v>
      </c>
    </row>
    <row r="10764" spans="1:16" ht="14.25" customHeight="1" x14ac:dyDescent="0.3">
      <c r="A10764" s="6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7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/>
      <c r="N10764" s="1" t="s">
        <v>23</v>
      </c>
      <c r="O10764" s="7">
        <f t="shared" si="338"/>
        <v>703.053</v>
      </c>
      <c r="P10764" s="1" t="str">
        <f>IF(Table1[[#This Row],[quantity]]&gt;=6,"Bulk Order","-")</f>
        <v>Bulk Order</v>
      </c>
    </row>
    <row r="10765" spans="1:16" ht="14.25" customHeight="1" x14ac:dyDescent="0.3">
      <c r="A10765" s="6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7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/>
      <c r="N10765" s="1" t="s">
        <v>48</v>
      </c>
      <c r="O10765" s="7">
        <f t="shared" si="338"/>
        <v>277.9776</v>
      </c>
      <c r="P10765" s="1" t="str">
        <f>IF(Table1[[#This Row],[quantity]]&gt;=6,"Bulk Order","-")</f>
        <v>-</v>
      </c>
    </row>
    <row r="10766" spans="1:16" ht="14.25" customHeight="1" x14ac:dyDescent="0.3">
      <c r="A10766" s="6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7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/>
      <c r="N10766" s="1" t="s">
        <v>17</v>
      </c>
      <c r="O10766" s="7">
        <f t="shared" si="338"/>
        <v>3553.308</v>
      </c>
      <c r="P10766" s="1" t="str">
        <f>IF(Table1[[#This Row],[quantity]]&gt;=6,"Bulk Order","-")</f>
        <v>-</v>
      </c>
    </row>
    <row r="10767" spans="1:16" ht="14.25" customHeight="1" x14ac:dyDescent="0.3">
      <c r="A10767" s="6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7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/>
      <c r="N10767" s="1" t="s">
        <v>39</v>
      </c>
      <c r="O10767" s="7">
        <f t="shared" si="338"/>
        <v>4092.1293999999998</v>
      </c>
      <c r="P10767" s="1" t="str">
        <f>IF(Table1[[#This Row],[quantity]]&gt;=6,"Bulk Order","-")</f>
        <v>-</v>
      </c>
    </row>
    <row r="10768" spans="1:16" ht="14.25" customHeight="1" x14ac:dyDescent="0.3">
      <c r="A10768" s="6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7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/>
      <c r="N10768" s="1" t="s">
        <v>28</v>
      </c>
      <c r="O10768" s="7">
        <f t="shared" si="338"/>
        <v>1769.0321999999999</v>
      </c>
      <c r="P10768" s="1" t="str">
        <f>IF(Table1[[#This Row],[quantity]]&gt;=6,"Bulk Order","-")</f>
        <v>-</v>
      </c>
    </row>
    <row r="10769" spans="1:16" ht="14.25" customHeight="1" x14ac:dyDescent="0.3">
      <c r="A10769" s="6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7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/>
      <c r="N10769" s="1" t="s">
        <v>48</v>
      </c>
      <c r="O10769" s="7">
        <f t="shared" si="338"/>
        <v>578.20749999999998</v>
      </c>
      <c r="P10769" s="1" t="str">
        <f>IF(Table1[[#This Row],[quantity]]&gt;=6,"Bulk Order","-")</f>
        <v>-</v>
      </c>
    </row>
    <row r="10770" spans="1:16" ht="14.25" customHeight="1" x14ac:dyDescent="0.3">
      <c r="A10770" s="6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7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/>
      <c r="N10770" s="1" t="s">
        <v>28</v>
      </c>
      <c r="O10770" s="7">
        <f t="shared" si="338"/>
        <v>2433.9839999999999</v>
      </c>
      <c r="P10770" s="1" t="str">
        <f>IF(Table1[[#This Row],[quantity]]&gt;=6,"Bulk Order","-")</f>
        <v>-</v>
      </c>
    </row>
    <row r="10771" spans="1:16" ht="14.25" customHeight="1" x14ac:dyDescent="0.3">
      <c r="A10771" s="6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7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/>
      <c r="N10771" s="1" t="s">
        <v>48</v>
      </c>
      <c r="O10771" s="7">
        <f t="shared" si="338"/>
        <v>1905.6243999999999</v>
      </c>
      <c r="P10771" s="1" t="str">
        <f>IF(Table1[[#This Row],[quantity]]&gt;=6,"Bulk Order","-")</f>
        <v>Bulk Order</v>
      </c>
    </row>
    <row r="10772" spans="1:16" ht="14.25" customHeight="1" x14ac:dyDescent="0.3">
      <c r="A10772" s="6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7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/>
      <c r="N10772" s="1" t="s">
        <v>39</v>
      </c>
      <c r="O10772" s="7">
        <f t="shared" si="338"/>
        <v>1174.3231999999998</v>
      </c>
      <c r="P10772" s="1" t="str">
        <f>IF(Table1[[#This Row],[quantity]]&gt;=6,"Bulk Order","-")</f>
        <v>-</v>
      </c>
    </row>
    <row r="10773" spans="1:16" ht="14.25" customHeight="1" x14ac:dyDescent="0.3">
      <c r="A10773" s="6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7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/>
      <c r="N10773" s="1" t="s">
        <v>48</v>
      </c>
      <c r="O10773" s="7">
        <f t="shared" si="338"/>
        <v>2764.5119999999997</v>
      </c>
      <c r="P10773" s="1" t="str">
        <f>IF(Table1[[#This Row],[quantity]]&gt;=6,"Bulk Order","-")</f>
        <v>-</v>
      </c>
    </row>
    <row r="10774" spans="1:16" ht="14.25" customHeight="1" x14ac:dyDescent="0.3">
      <c r="A10774" s="6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7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/>
      <c r="N10774" s="1" t="s">
        <v>39</v>
      </c>
      <c r="O10774" s="7">
        <f t="shared" si="338"/>
        <v>497.22920000000005</v>
      </c>
      <c r="P10774" s="1" t="str">
        <f>IF(Table1[[#This Row],[quantity]]&gt;=6,"Bulk Order","-")</f>
        <v>-</v>
      </c>
    </row>
    <row r="10775" spans="1:16" ht="14.25" customHeight="1" x14ac:dyDescent="0.3">
      <c r="A10775" s="6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7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/>
      <c r="N10775" s="1" t="s">
        <v>17</v>
      </c>
      <c r="O10775" s="7">
        <f t="shared" si="338"/>
        <v>1021.4671999999999</v>
      </c>
      <c r="P10775" s="1" t="str">
        <f>IF(Table1[[#This Row],[quantity]]&gt;=6,"Bulk Order","-")</f>
        <v>-</v>
      </c>
    </row>
    <row r="10776" spans="1:16" ht="14.25" customHeight="1" x14ac:dyDescent="0.3">
      <c r="A10776" s="6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7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/>
      <c r="N10776" s="1" t="s">
        <v>17</v>
      </c>
      <c r="O10776" s="7">
        <f t="shared" si="338"/>
        <v>2875.3032000000003</v>
      </c>
      <c r="P10776" s="1" t="str">
        <f>IF(Table1[[#This Row],[quantity]]&gt;=6,"Bulk Order","-")</f>
        <v>Bulk Order</v>
      </c>
    </row>
    <row r="10777" spans="1:16" ht="14.25" customHeight="1" x14ac:dyDescent="0.3">
      <c r="A10777" s="6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7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/>
      <c r="N10777" s="1" t="s">
        <v>23</v>
      </c>
      <c r="O10777" s="7">
        <f t="shared" si="338"/>
        <v>2352.2304000000004</v>
      </c>
      <c r="P10777" s="1" t="str">
        <f>IF(Table1[[#This Row],[quantity]]&gt;=6,"Bulk Order","-")</f>
        <v>-</v>
      </c>
    </row>
    <row r="10778" spans="1:16" ht="14.25" customHeight="1" x14ac:dyDescent="0.3">
      <c r="A10778" s="6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7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/>
      <c r="N10778" s="1" t="s">
        <v>17</v>
      </c>
      <c r="O10778" s="7">
        <f t="shared" si="338"/>
        <v>249.49459999999999</v>
      </c>
      <c r="P10778" s="1" t="str">
        <f>IF(Table1[[#This Row],[quantity]]&gt;=6,"Bulk Order","-")</f>
        <v>-</v>
      </c>
    </row>
    <row r="10779" spans="1:16" ht="14.25" customHeight="1" x14ac:dyDescent="0.3">
      <c r="A10779" s="6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7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/>
      <c r="N10779" s="1" t="s">
        <v>28</v>
      </c>
      <c r="O10779" s="7">
        <f t="shared" si="338"/>
        <v>2382.4983000000002</v>
      </c>
      <c r="P10779" s="1" t="str">
        <f>IF(Table1[[#This Row],[quantity]]&gt;=6,"Bulk Order","-")</f>
        <v>-</v>
      </c>
    </row>
    <row r="10780" spans="1:16" ht="14.25" customHeight="1" x14ac:dyDescent="0.3">
      <c r="A10780" s="6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7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/>
      <c r="N10780" s="1" t="s">
        <v>39</v>
      </c>
      <c r="O10780" s="7">
        <f t="shared" si="338"/>
        <v>410.51250000000005</v>
      </c>
      <c r="P10780" s="1" t="str">
        <f>IF(Table1[[#This Row],[quantity]]&gt;=6,"Bulk Order","-")</f>
        <v>-</v>
      </c>
    </row>
    <row r="10781" spans="1:16" ht="14.25" customHeight="1" x14ac:dyDescent="0.3">
      <c r="A10781" s="6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7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/>
      <c r="N10781" s="1" t="s">
        <v>48</v>
      </c>
      <c r="O10781" s="7">
        <f t="shared" si="338"/>
        <v>2875.0379999999996</v>
      </c>
      <c r="P10781" s="1" t="str">
        <f>IF(Table1[[#This Row],[quantity]]&gt;=6,"Bulk Order","-")</f>
        <v>-</v>
      </c>
    </row>
    <row r="10782" spans="1:16" ht="14.25" customHeight="1" x14ac:dyDescent="0.3">
      <c r="A10782" s="6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7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/>
      <c r="N10782" s="1" t="s">
        <v>23</v>
      </c>
      <c r="O10782" s="7">
        <f t="shared" si="338"/>
        <v>792.23140000000001</v>
      </c>
      <c r="P10782" s="1" t="str">
        <f>IF(Table1[[#This Row],[quantity]]&gt;=6,"Bulk Order","-")</f>
        <v>Bulk Order</v>
      </c>
    </row>
    <row r="10783" spans="1:16" ht="14.25" customHeight="1" x14ac:dyDescent="0.3">
      <c r="A10783" s="6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7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/>
      <c r="N10783" s="1" t="s">
        <v>34</v>
      </c>
      <c r="O10783" s="7">
        <f t="shared" si="338"/>
        <v>2568.4119999999998</v>
      </c>
      <c r="P10783" s="1" t="str">
        <f>IF(Table1[[#This Row],[quantity]]&gt;=6,"Bulk Order","-")</f>
        <v>Bulk Order</v>
      </c>
    </row>
    <row r="10784" spans="1:16" ht="14.25" customHeight="1" x14ac:dyDescent="0.3">
      <c r="A10784" s="6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7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/>
      <c r="N10784" s="1" t="s">
        <v>17</v>
      </c>
      <c r="O10784" s="7">
        <f t="shared" si="338"/>
        <v>2302.652</v>
      </c>
      <c r="P10784" s="1" t="str">
        <f>IF(Table1[[#This Row],[quantity]]&gt;=6,"Bulk Order","-")</f>
        <v>Bulk Order</v>
      </c>
    </row>
    <row r="10785" spans="1:16" ht="14.25" customHeight="1" x14ac:dyDescent="0.3">
      <c r="A10785" s="6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7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/>
      <c r="N10785" s="1" t="s">
        <v>28</v>
      </c>
      <c r="O10785" s="7">
        <f t="shared" si="338"/>
        <v>2437.4703</v>
      </c>
      <c r="P10785" s="1" t="str">
        <f>IF(Table1[[#This Row],[quantity]]&gt;=6,"Bulk Order","-")</f>
        <v>Bulk Order</v>
      </c>
    </row>
    <row r="10786" spans="1:16" ht="14.25" customHeight="1" x14ac:dyDescent="0.3">
      <c r="A10786" s="6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7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/>
      <c r="N10786" s="1" t="s">
        <v>17</v>
      </c>
      <c r="O10786" s="7">
        <f t="shared" si="338"/>
        <v>1118.6496000000002</v>
      </c>
      <c r="P10786" s="1" t="str">
        <f>IF(Table1[[#This Row],[quantity]]&gt;=6,"Bulk Order","-")</f>
        <v>-</v>
      </c>
    </row>
    <row r="10787" spans="1:16" ht="14.25" customHeight="1" x14ac:dyDescent="0.3">
      <c r="A10787" s="6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7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/>
      <c r="N10787" s="1" t="s">
        <v>17</v>
      </c>
      <c r="O10787" s="7">
        <f t="shared" si="338"/>
        <v>2883.6397999999999</v>
      </c>
      <c r="P10787" s="1" t="str">
        <f>IF(Table1[[#This Row],[quantity]]&gt;=6,"Bulk Order","-")</f>
        <v>Bulk Order</v>
      </c>
    </row>
    <row r="10788" spans="1:16" ht="14.25" customHeight="1" x14ac:dyDescent="0.3">
      <c r="A10788" s="6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7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/>
      <c r="N10788" s="1" t="s">
        <v>23</v>
      </c>
      <c r="O10788" s="7">
        <f t="shared" si="338"/>
        <v>475.23840000000001</v>
      </c>
      <c r="P10788" s="1" t="str">
        <f>IF(Table1[[#This Row],[quantity]]&gt;=6,"Bulk Order","-")</f>
        <v>Bulk Order</v>
      </c>
    </row>
    <row r="10789" spans="1:16" ht="14.25" customHeight="1" x14ac:dyDescent="0.3">
      <c r="A10789" s="6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7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/>
      <c r="N10789" s="1" t="s">
        <v>28</v>
      </c>
      <c r="O10789" s="7">
        <f t="shared" si="338"/>
        <v>893.50170000000003</v>
      </c>
      <c r="P10789" s="1" t="str">
        <f>IF(Table1[[#This Row],[quantity]]&gt;=6,"Bulk Order","-")</f>
        <v>-</v>
      </c>
    </row>
    <row r="10790" spans="1:16" ht="14.25" customHeight="1" x14ac:dyDescent="0.3">
      <c r="A10790" s="6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7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/>
      <c r="N10790" s="1" t="s">
        <v>39</v>
      </c>
      <c r="O10790" s="7">
        <f t="shared" si="338"/>
        <v>756.71820000000002</v>
      </c>
      <c r="P10790" s="1" t="str">
        <f>IF(Table1[[#This Row],[quantity]]&gt;=6,"Bulk Order","-")</f>
        <v>Bulk Order</v>
      </c>
    </row>
    <row r="10791" spans="1:16" ht="14.25" customHeight="1" x14ac:dyDescent="0.3">
      <c r="A10791" s="6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7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/>
      <c r="N10791" s="1" t="s">
        <v>23</v>
      </c>
      <c r="O10791" s="7">
        <f t="shared" si="338"/>
        <v>2392.6809000000003</v>
      </c>
      <c r="P10791" s="1" t="str">
        <f>IF(Table1[[#This Row],[quantity]]&gt;=6,"Bulk Order","-")</f>
        <v>-</v>
      </c>
    </row>
    <row r="10792" spans="1:16" ht="14.25" customHeight="1" x14ac:dyDescent="0.3">
      <c r="A10792" s="6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7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/>
      <c r="N10792" s="1" t="s">
        <v>23</v>
      </c>
      <c r="O10792" s="7">
        <f t="shared" si="338"/>
        <v>1312.152</v>
      </c>
      <c r="P10792" s="1" t="str">
        <f>IF(Table1[[#This Row],[quantity]]&gt;=6,"Bulk Order","-")</f>
        <v>-</v>
      </c>
    </row>
    <row r="10793" spans="1:16" ht="14.25" customHeight="1" x14ac:dyDescent="0.3">
      <c r="A10793" s="6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7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/>
      <c r="N10793" s="1" t="s">
        <v>28</v>
      </c>
      <c r="O10793" s="7">
        <f t="shared" si="338"/>
        <v>4848.0501999999997</v>
      </c>
      <c r="P10793" s="1" t="str">
        <f>IF(Table1[[#This Row],[quantity]]&gt;=6,"Bulk Order","-")</f>
        <v>-</v>
      </c>
    </row>
    <row r="10794" spans="1:16" ht="14.25" customHeight="1" x14ac:dyDescent="0.3">
      <c r="A10794" s="6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7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/>
      <c r="N10794" s="1" t="s">
        <v>17</v>
      </c>
      <c r="O10794" s="7">
        <f t="shared" si="338"/>
        <v>549.14599999999996</v>
      </c>
      <c r="P10794" s="1" t="str">
        <f>IF(Table1[[#This Row],[quantity]]&gt;=6,"Bulk Order","-")</f>
        <v>Bulk Order</v>
      </c>
    </row>
    <row r="10795" spans="1:16" ht="14.25" customHeight="1" x14ac:dyDescent="0.3">
      <c r="A10795" s="6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7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/>
      <c r="N10795" s="1" t="s">
        <v>28</v>
      </c>
      <c r="O10795" s="7">
        <f t="shared" si="338"/>
        <v>2671.3433999999997</v>
      </c>
      <c r="P10795" s="1" t="str">
        <f>IF(Table1[[#This Row],[quantity]]&gt;=6,"Bulk Order","-")</f>
        <v>Bulk Order</v>
      </c>
    </row>
    <row r="10796" spans="1:16" ht="14.25" customHeight="1" x14ac:dyDescent="0.3">
      <c r="A10796" s="6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7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/>
      <c r="N10796" s="1" t="s">
        <v>48</v>
      </c>
      <c r="O10796" s="7">
        <f t="shared" si="338"/>
        <v>398.72</v>
      </c>
      <c r="P10796" s="1" t="str">
        <f>IF(Table1[[#This Row],[quantity]]&gt;=6,"Bulk Order","-")</f>
        <v>Bulk Order</v>
      </c>
    </row>
    <row r="10797" spans="1:16" ht="14.25" customHeight="1" x14ac:dyDescent="0.3">
      <c r="A10797" s="6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7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/>
      <c r="N10797" s="1" t="s">
        <v>17</v>
      </c>
      <c r="O10797" s="7">
        <f t="shared" si="338"/>
        <v>1593.7443000000001</v>
      </c>
      <c r="P10797" s="1" t="str">
        <f>IF(Table1[[#This Row],[quantity]]&gt;=6,"Bulk Order","-")</f>
        <v>-</v>
      </c>
    </row>
    <row r="10798" spans="1:16" ht="14.25" customHeight="1" x14ac:dyDescent="0.3">
      <c r="A10798" s="6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7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/>
      <c r="N10798" s="1" t="s">
        <v>23</v>
      </c>
      <c r="O10798" s="7">
        <f t="shared" si="338"/>
        <v>867.27480000000003</v>
      </c>
      <c r="P10798" s="1" t="str">
        <f>IF(Table1[[#This Row],[quantity]]&gt;=6,"Bulk Order","-")</f>
        <v>Bulk Order</v>
      </c>
    </row>
    <row r="10799" spans="1:16" ht="14.25" customHeight="1" x14ac:dyDescent="0.3">
      <c r="A10799" s="6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7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/>
      <c r="N10799" s="1" t="s">
        <v>48</v>
      </c>
      <c r="O10799" s="7">
        <f t="shared" si="338"/>
        <v>2589.8450000000003</v>
      </c>
      <c r="P10799" s="1" t="str">
        <f>IF(Table1[[#This Row],[quantity]]&gt;=6,"Bulk Order","-")</f>
        <v>Bulk Order</v>
      </c>
    </row>
    <row r="10800" spans="1:16" ht="14.25" customHeight="1" x14ac:dyDescent="0.3">
      <c r="A10800" s="6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7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/>
      <c r="N10800" s="1" t="s">
        <v>48</v>
      </c>
      <c r="O10800" s="7">
        <f t="shared" si="338"/>
        <v>207.99360000000001</v>
      </c>
      <c r="P10800" s="1" t="str">
        <f>IF(Table1[[#This Row],[quantity]]&gt;=6,"Bulk Order","-")</f>
        <v>-</v>
      </c>
    </row>
    <row r="10801" spans="1:16" ht="14.25" customHeight="1" x14ac:dyDescent="0.3">
      <c r="A10801" s="6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7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/>
      <c r="N10801" s="1" t="s">
        <v>34</v>
      </c>
      <c r="O10801" s="7">
        <f t="shared" si="338"/>
        <v>1854.4518</v>
      </c>
      <c r="P10801" s="1" t="str">
        <f>IF(Table1[[#This Row],[quantity]]&gt;=6,"Bulk Order","-")</f>
        <v>-</v>
      </c>
    </row>
    <row r="10802" spans="1:16" ht="14.25" customHeight="1" x14ac:dyDescent="0.3">
      <c r="A10802" s="6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7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/>
      <c r="N10802" s="1" t="s">
        <v>34</v>
      </c>
      <c r="O10802" s="7">
        <f t="shared" si="338"/>
        <v>1037.9335999999998</v>
      </c>
      <c r="P10802" s="1" t="str">
        <f>IF(Table1[[#This Row],[quantity]]&gt;=6,"Bulk Order","-")</f>
        <v>Bulk Order</v>
      </c>
    </row>
    <row r="10803" spans="1:16" ht="14.25" customHeight="1" x14ac:dyDescent="0.3">
      <c r="A10803" s="6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7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/>
      <c r="N10803" s="1" t="s">
        <v>17</v>
      </c>
      <c r="O10803" s="7">
        <f t="shared" si="338"/>
        <v>2078.3112000000001</v>
      </c>
      <c r="P10803" s="1" t="str">
        <f>IF(Table1[[#This Row],[quantity]]&gt;=6,"Bulk Order","-")</f>
        <v>Bulk Order</v>
      </c>
    </row>
    <row r="10804" spans="1:16" ht="14.25" customHeight="1" x14ac:dyDescent="0.3">
      <c r="A10804" s="6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7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/>
      <c r="N10804" s="1" t="s">
        <v>28</v>
      </c>
      <c r="O10804" s="7">
        <f t="shared" si="338"/>
        <v>1105</v>
      </c>
      <c r="P10804" s="1" t="str">
        <f>IF(Table1[[#This Row],[quantity]]&gt;=6,"Bulk Order","-")</f>
        <v>Bulk Order</v>
      </c>
    </row>
    <row r="10805" spans="1:16" ht="14.25" customHeight="1" x14ac:dyDescent="0.3">
      <c r="A10805" s="6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7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/>
      <c r="N10805" s="1" t="s">
        <v>23</v>
      </c>
      <c r="O10805" s="7">
        <f t="shared" si="338"/>
        <v>854.8596</v>
      </c>
      <c r="P10805" s="1" t="str">
        <f>IF(Table1[[#This Row],[quantity]]&gt;=6,"Bulk Order","-")</f>
        <v>Bulk Order</v>
      </c>
    </row>
    <row r="10806" spans="1:16" ht="14.25" customHeight="1" x14ac:dyDescent="0.3">
      <c r="A10806" s="6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7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/>
      <c r="N10806" s="1" t="s">
        <v>23</v>
      </c>
      <c r="O10806" s="7">
        <f t="shared" si="338"/>
        <v>2831.6790000000001</v>
      </c>
      <c r="P10806" s="1" t="str">
        <f>IF(Table1[[#This Row],[quantity]]&gt;=6,"Bulk Order","-")</f>
        <v>-</v>
      </c>
    </row>
    <row r="10807" spans="1:16" ht="14.25" customHeight="1" x14ac:dyDescent="0.3">
      <c r="A10807" s="6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7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/>
      <c r="N10807" s="1" t="s">
        <v>17</v>
      </c>
      <c r="O10807" s="7">
        <f t="shared" si="338"/>
        <v>1157.8105</v>
      </c>
      <c r="P10807" s="1" t="str">
        <f>IF(Table1[[#This Row],[quantity]]&gt;=6,"Bulk Order","-")</f>
        <v>-</v>
      </c>
    </row>
    <row r="10808" spans="1:16" ht="14.25" customHeight="1" x14ac:dyDescent="0.3">
      <c r="A10808" s="6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7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/>
      <c r="N10808" s="1" t="s">
        <v>48</v>
      </c>
      <c r="O10808" s="7">
        <f t="shared" si="338"/>
        <v>2057.7194</v>
      </c>
      <c r="P10808" s="1" t="str">
        <f>IF(Table1[[#This Row],[quantity]]&gt;=6,"Bulk Order","-")</f>
        <v>-</v>
      </c>
    </row>
    <row r="10809" spans="1:16" ht="14.25" customHeight="1" x14ac:dyDescent="0.3">
      <c r="A10809" s="6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7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/>
      <c r="N10809" s="1" t="s">
        <v>17</v>
      </c>
      <c r="O10809" s="7">
        <f t="shared" si="338"/>
        <v>506.26679999999999</v>
      </c>
      <c r="P10809" s="1" t="str">
        <f>IF(Table1[[#This Row],[quantity]]&gt;=6,"Bulk Order","-")</f>
        <v>Bulk Order</v>
      </c>
    </row>
    <row r="10810" spans="1:16" ht="14.25" customHeight="1" x14ac:dyDescent="0.3">
      <c r="A10810" s="6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7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/>
      <c r="N10810" s="1" t="s">
        <v>23</v>
      </c>
      <c r="O10810" s="7">
        <f t="shared" si="338"/>
        <v>3614.0247000000004</v>
      </c>
      <c r="P10810" s="1" t="str">
        <f>IF(Table1[[#This Row],[quantity]]&gt;=6,"Bulk Order","-")</f>
        <v>-</v>
      </c>
    </row>
    <row r="10811" spans="1:16" ht="14.25" customHeight="1" x14ac:dyDescent="0.3">
      <c r="A10811" s="6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7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/>
      <c r="N10811" s="1" t="s">
        <v>39</v>
      </c>
      <c r="O10811" s="7">
        <f t="shared" si="338"/>
        <v>1088.6199999999999</v>
      </c>
      <c r="P10811" s="1" t="str">
        <f>IF(Table1[[#This Row],[quantity]]&gt;=6,"Bulk Order","-")</f>
        <v>-</v>
      </c>
    </row>
    <row r="10812" spans="1:16" ht="14.25" customHeight="1" x14ac:dyDescent="0.3">
      <c r="A10812" s="6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7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/>
      <c r="N10812" s="1" t="s">
        <v>28</v>
      </c>
      <c r="O10812" s="7">
        <f t="shared" si="338"/>
        <v>489.08080000000001</v>
      </c>
      <c r="P10812" s="1" t="str">
        <f>IF(Table1[[#This Row],[quantity]]&gt;=6,"Bulk Order","-")</f>
        <v>-</v>
      </c>
    </row>
    <row r="10813" spans="1:16" ht="14.25" customHeight="1" x14ac:dyDescent="0.3">
      <c r="A10813" s="6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7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/>
      <c r="N10813" s="1" t="s">
        <v>23</v>
      </c>
      <c r="O10813" s="7">
        <f t="shared" si="338"/>
        <v>1978.9246000000003</v>
      </c>
      <c r="P10813" s="1" t="str">
        <f>IF(Table1[[#This Row],[quantity]]&gt;=6,"Bulk Order","-")</f>
        <v>-</v>
      </c>
    </row>
    <row r="10814" spans="1:16" ht="14.25" customHeight="1" x14ac:dyDescent="0.3">
      <c r="A10814" s="6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7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/>
      <c r="N10814" s="1" t="s">
        <v>28</v>
      </c>
      <c r="O10814" s="7">
        <f t="shared" si="338"/>
        <v>388.14080000000001</v>
      </c>
      <c r="P10814" s="1" t="str">
        <f>IF(Table1[[#This Row],[quantity]]&gt;=6,"Bulk Order","-")</f>
        <v>Bulk Order</v>
      </c>
    </row>
    <row r="10815" spans="1:16" ht="14.25" customHeight="1" x14ac:dyDescent="0.3">
      <c r="A10815" s="6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7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/>
      <c r="N10815" s="1" t="s">
        <v>28</v>
      </c>
      <c r="O10815" s="7">
        <f t="shared" si="338"/>
        <v>2216.6311999999998</v>
      </c>
      <c r="P10815" s="1" t="str">
        <f>IF(Table1[[#This Row],[quantity]]&gt;=6,"Bulk Order","-")</f>
        <v>Bulk Order</v>
      </c>
    </row>
    <row r="10816" spans="1:16" ht="14.25" customHeight="1" x14ac:dyDescent="0.3">
      <c r="A10816" s="6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7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/>
      <c r="N10816" s="1" t="s">
        <v>48</v>
      </c>
      <c r="O10816" s="7">
        <f t="shared" si="338"/>
        <v>2799.7788</v>
      </c>
      <c r="P10816" s="1" t="str">
        <f>IF(Table1[[#This Row],[quantity]]&gt;=6,"Bulk Order","-")</f>
        <v>-</v>
      </c>
    </row>
    <row r="10817" spans="1:16" ht="14.25" customHeight="1" x14ac:dyDescent="0.3">
      <c r="A10817" s="6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7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/>
      <c r="N10817" s="1" t="s">
        <v>48</v>
      </c>
      <c r="O10817" s="7">
        <f t="shared" si="338"/>
        <v>3447.4528</v>
      </c>
      <c r="P10817" s="1" t="str">
        <f>IF(Table1[[#This Row],[quantity]]&gt;=6,"Bulk Order","-")</f>
        <v>Bulk Order</v>
      </c>
    </row>
    <row r="10818" spans="1:16" ht="14.25" customHeight="1" x14ac:dyDescent="0.3">
      <c r="A10818" s="6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7"/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/>
      <c r="N10818" s="1" t="s">
        <v>39</v>
      </c>
      <c r="O10818" s="7">
        <f t="shared" si="338"/>
        <v>537.47199999999998</v>
      </c>
      <c r="P10818" s="1" t="str">
        <f>IF(Table1[[#This Row],[quantity]]&gt;=6,"Bulk Order","-")</f>
        <v>Bulk Order</v>
      </c>
    </row>
    <row r="10819" spans="1:16" ht="14.25" customHeight="1" x14ac:dyDescent="0.3">
      <c r="A10819" s="6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ref="F10819:F10882" si="339">D10819*E10819</f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/>
      <c r="N10819" s="1" t="s">
        <v>23</v>
      </c>
      <c r="O10819" s="7">
        <f t="shared" ref="O10819:O10882" si="340">D10819-F10819</f>
        <v>1881.798</v>
      </c>
      <c r="P10819" s="1" t="str">
        <f>IF(Table1[[#This Row],[quantity]]&gt;=6,"Bulk Order","-")</f>
        <v>Bulk Order</v>
      </c>
    </row>
    <row r="10820" spans="1:16" ht="14.25" customHeight="1" x14ac:dyDescent="0.3">
      <c r="A10820" s="6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9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/>
      <c r="N10820" s="1" t="s">
        <v>48</v>
      </c>
      <c r="O10820" s="7">
        <f t="shared" si="340"/>
        <v>1651.2467999999999</v>
      </c>
      <c r="P10820" s="1" t="str">
        <f>IF(Table1[[#This Row],[quantity]]&gt;=6,"Bulk Order","-")</f>
        <v>Bulk Order</v>
      </c>
    </row>
    <row r="10821" spans="1:16" ht="14.25" customHeight="1" x14ac:dyDescent="0.3">
      <c r="A10821" s="6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9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/>
      <c r="N10821" s="1" t="s">
        <v>17</v>
      </c>
      <c r="O10821" s="7">
        <f t="shared" si="340"/>
        <v>1527.3525999999997</v>
      </c>
      <c r="P10821" s="1" t="str">
        <f>IF(Table1[[#This Row],[quantity]]&gt;=6,"Bulk Order","-")</f>
        <v>Bulk Order</v>
      </c>
    </row>
    <row r="10822" spans="1:16" ht="14.25" customHeight="1" x14ac:dyDescent="0.3">
      <c r="A10822" s="6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9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/>
      <c r="N10822" s="1" t="s">
        <v>23</v>
      </c>
      <c r="O10822" s="7">
        <f t="shared" si="340"/>
        <v>1765.6686</v>
      </c>
      <c r="P10822" s="1" t="str">
        <f>IF(Table1[[#This Row],[quantity]]&gt;=6,"Bulk Order","-")</f>
        <v>-</v>
      </c>
    </row>
    <row r="10823" spans="1:16" ht="14.25" customHeight="1" x14ac:dyDescent="0.3">
      <c r="A10823" s="6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9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/>
      <c r="N10823" s="1" t="s">
        <v>34</v>
      </c>
      <c r="O10823" s="7">
        <f t="shared" si="340"/>
        <v>884.33339999999998</v>
      </c>
      <c r="P10823" s="1" t="str">
        <f>IF(Table1[[#This Row],[quantity]]&gt;=6,"Bulk Order","-")</f>
        <v>Bulk Order</v>
      </c>
    </row>
    <row r="10824" spans="1:16" ht="14.25" customHeight="1" x14ac:dyDescent="0.3">
      <c r="A10824" s="6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9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/>
      <c r="N10824" s="1" t="s">
        <v>23</v>
      </c>
      <c r="O10824" s="7">
        <f t="shared" si="340"/>
        <v>2289.0060000000003</v>
      </c>
      <c r="P10824" s="1" t="str">
        <f>IF(Table1[[#This Row],[quantity]]&gt;=6,"Bulk Order","-")</f>
        <v>-</v>
      </c>
    </row>
    <row r="10825" spans="1:16" ht="14.25" customHeight="1" x14ac:dyDescent="0.3">
      <c r="A10825" s="6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9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/>
      <c r="N10825" s="1" t="s">
        <v>34</v>
      </c>
      <c r="O10825" s="7">
        <f t="shared" si="340"/>
        <v>2633.8180000000002</v>
      </c>
      <c r="P10825" s="1" t="str">
        <f>IF(Table1[[#This Row],[quantity]]&gt;=6,"Bulk Order","-")</f>
        <v>-</v>
      </c>
    </row>
    <row r="10826" spans="1:16" ht="14.25" customHeight="1" x14ac:dyDescent="0.3">
      <c r="A10826" s="6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9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/>
      <c r="N10826" s="1" t="s">
        <v>39</v>
      </c>
      <c r="O10826" s="7">
        <f t="shared" si="340"/>
        <v>1403.9099999999999</v>
      </c>
      <c r="P10826" s="1" t="str">
        <f>IF(Table1[[#This Row],[quantity]]&gt;=6,"Bulk Order","-")</f>
        <v>Bulk Order</v>
      </c>
    </row>
    <row r="10827" spans="1:16" ht="14.25" customHeight="1" x14ac:dyDescent="0.3">
      <c r="A10827" s="6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9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/>
      <c r="N10827" s="1" t="s">
        <v>23</v>
      </c>
      <c r="O10827" s="7">
        <f t="shared" si="340"/>
        <v>184.97399999999999</v>
      </c>
      <c r="P10827" s="1" t="str">
        <f>IF(Table1[[#This Row],[quantity]]&gt;=6,"Bulk Order","-")</f>
        <v>-</v>
      </c>
    </row>
    <row r="10828" spans="1:16" ht="14.25" customHeight="1" x14ac:dyDescent="0.3">
      <c r="A10828" s="6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9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/>
      <c r="N10828" s="1" t="s">
        <v>28</v>
      </c>
      <c r="O10828" s="7">
        <f t="shared" si="340"/>
        <v>1022.5124999999999</v>
      </c>
      <c r="P10828" s="1" t="str">
        <f>IF(Table1[[#This Row],[quantity]]&gt;=6,"Bulk Order","-")</f>
        <v>-</v>
      </c>
    </row>
    <row r="10829" spans="1:16" ht="14.25" customHeight="1" x14ac:dyDescent="0.3">
      <c r="A10829" s="6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9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/>
      <c r="N10829" s="1" t="s">
        <v>39</v>
      </c>
      <c r="O10829" s="7">
        <f t="shared" si="340"/>
        <v>947.52320000000009</v>
      </c>
      <c r="P10829" s="1" t="str">
        <f>IF(Table1[[#This Row],[quantity]]&gt;=6,"Bulk Order","-")</f>
        <v>-</v>
      </c>
    </row>
    <row r="10830" spans="1:16" ht="14.25" customHeight="1" x14ac:dyDescent="0.3">
      <c r="A10830" s="6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9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/>
      <c r="N10830" s="1" t="s">
        <v>39</v>
      </c>
      <c r="O10830" s="7">
        <f t="shared" si="340"/>
        <v>1084.4967000000001</v>
      </c>
      <c r="P10830" s="1" t="str">
        <f>IF(Table1[[#This Row],[quantity]]&gt;=6,"Bulk Order","-")</f>
        <v>Bulk Order</v>
      </c>
    </row>
    <row r="10831" spans="1:16" ht="14.25" customHeight="1" x14ac:dyDescent="0.3">
      <c r="A10831" s="6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9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/>
      <c r="N10831" s="1" t="s">
        <v>39</v>
      </c>
      <c r="O10831" s="7">
        <f t="shared" si="340"/>
        <v>313.0659</v>
      </c>
      <c r="P10831" s="1" t="str">
        <f>IF(Table1[[#This Row],[quantity]]&gt;=6,"Bulk Order","-")</f>
        <v>-</v>
      </c>
    </row>
    <row r="10832" spans="1:16" ht="14.25" customHeight="1" x14ac:dyDescent="0.3">
      <c r="A10832" s="6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9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/>
      <c r="N10832" s="1" t="s">
        <v>34</v>
      </c>
      <c r="O10832" s="7">
        <f t="shared" si="340"/>
        <v>1704.1460000000002</v>
      </c>
      <c r="P10832" s="1" t="str">
        <f>IF(Table1[[#This Row],[quantity]]&gt;=6,"Bulk Order","-")</f>
        <v>-</v>
      </c>
    </row>
    <row r="10833" spans="1:16" ht="14.25" customHeight="1" x14ac:dyDescent="0.3">
      <c r="A10833" s="6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9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/>
      <c r="N10833" s="1" t="s">
        <v>39</v>
      </c>
      <c r="O10833" s="7">
        <f t="shared" si="340"/>
        <v>2443.3850000000002</v>
      </c>
      <c r="P10833" s="1" t="str">
        <f>IF(Table1[[#This Row],[quantity]]&gt;=6,"Bulk Order","-")</f>
        <v>-</v>
      </c>
    </row>
    <row r="10834" spans="1:16" ht="14.25" customHeight="1" x14ac:dyDescent="0.3">
      <c r="A10834" s="6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9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/>
      <c r="N10834" s="1" t="s">
        <v>28</v>
      </c>
      <c r="O10834" s="7">
        <f t="shared" si="340"/>
        <v>301.2561</v>
      </c>
      <c r="P10834" s="1" t="str">
        <f>IF(Table1[[#This Row],[quantity]]&gt;=6,"Bulk Order","-")</f>
        <v>-</v>
      </c>
    </row>
    <row r="10835" spans="1:16" ht="14.25" customHeight="1" x14ac:dyDescent="0.3">
      <c r="A10835" s="6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9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/>
      <c r="N10835" s="1" t="s">
        <v>23</v>
      </c>
      <c r="O10835" s="7">
        <f t="shared" si="340"/>
        <v>2759.0569</v>
      </c>
      <c r="P10835" s="1" t="str">
        <f>IF(Table1[[#This Row],[quantity]]&gt;=6,"Bulk Order","-")</f>
        <v>-</v>
      </c>
    </row>
    <row r="10836" spans="1:16" ht="14.25" customHeight="1" x14ac:dyDescent="0.3">
      <c r="A10836" s="6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9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/>
      <c r="N10836" s="1" t="s">
        <v>48</v>
      </c>
      <c r="O10836" s="7">
        <f t="shared" si="340"/>
        <v>3537.2148000000002</v>
      </c>
      <c r="P10836" s="1" t="str">
        <f>IF(Table1[[#This Row],[quantity]]&gt;=6,"Bulk Order","-")</f>
        <v>-</v>
      </c>
    </row>
    <row r="10837" spans="1:16" ht="14.25" customHeight="1" x14ac:dyDescent="0.3">
      <c r="A10837" s="6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9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/>
      <c r="N10837" s="1" t="s">
        <v>48</v>
      </c>
      <c r="O10837" s="7">
        <f t="shared" si="340"/>
        <v>131.184</v>
      </c>
      <c r="P10837" s="1" t="str">
        <f>IF(Table1[[#This Row],[quantity]]&gt;=6,"Bulk Order","-")</f>
        <v>-</v>
      </c>
    </row>
    <row r="10838" spans="1:16" ht="14.25" customHeight="1" x14ac:dyDescent="0.3">
      <c r="A10838" s="6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9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/>
      <c r="N10838" s="1" t="s">
        <v>34</v>
      </c>
      <c r="O10838" s="7">
        <f t="shared" si="340"/>
        <v>545.52679999999998</v>
      </c>
      <c r="P10838" s="1" t="str">
        <f>IF(Table1[[#This Row],[quantity]]&gt;=6,"Bulk Order","-")</f>
        <v>Bulk Order</v>
      </c>
    </row>
    <row r="10839" spans="1:16" ht="14.25" customHeight="1" x14ac:dyDescent="0.3">
      <c r="A10839" s="6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9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/>
      <c r="N10839" s="1" t="s">
        <v>28</v>
      </c>
      <c r="O10839" s="7">
        <f t="shared" si="340"/>
        <v>2431.5192000000002</v>
      </c>
      <c r="P10839" s="1" t="str">
        <f>IF(Table1[[#This Row],[quantity]]&gt;=6,"Bulk Order","-")</f>
        <v>-</v>
      </c>
    </row>
    <row r="10840" spans="1:16" ht="14.25" customHeight="1" x14ac:dyDescent="0.3">
      <c r="A10840" s="6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9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/>
      <c r="N10840" s="1" t="s">
        <v>48</v>
      </c>
      <c r="O10840" s="7">
        <f t="shared" si="340"/>
        <v>1110.018</v>
      </c>
      <c r="P10840" s="1" t="str">
        <f>IF(Table1[[#This Row],[quantity]]&gt;=6,"Bulk Order","-")</f>
        <v>Bulk Order</v>
      </c>
    </row>
    <row r="10841" spans="1:16" ht="14.25" customHeight="1" x14ac:dyDescent="0.3">
      <c r="A10841" s="6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9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/>
      <c r="N10841" s="1" t="s">
        <v>23</v>
      </c>
      <c r="O10841" s="7">
        <f t="shared" si="340"/>
        <v>2961.9358999999999</v>
      </c>
      <c r="P10841" s="1" t="str">
        <f>IF(Table1[[#This Row],[quantity]]&gt;=6,"Bulk Order","-")</f>
        <v>-</v>
      </c>
    </row>
    <row r="10842" spans="1:16" ht="14.25" customHeight="1" x14ac:dyDescent="0.3">
      <c r="A10842" s="6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9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/>
      <c r="N10842" s="1" t="s">
        <v>34</v>
      </c>
      <c r="O10842" s="7">
        <f t="shared" si="340"/>
        <v>1075.4436000000001</v>
      </c>
      <c r="P10842" s="1" t="str">
        <f>IF(Table1[[#This Row],[quantity]]&gt;=6,"Bulk Order","-")</f>
        <v>-</v>
      </c>
    </row>
    <row r="10843" spans="1:16" ht="14.25" customHeight="1" x14ac:dyDescent="0.3">
      <c r="A10843" s="6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9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/>
      <c r="N10843" s="1" t="s">
        <v>39</v>
      </c>
      <c r="O10843" s="7">
        <f t="shared" si="340"/>
        <v>1384.884</v>
      </c>
      <c r="P10843" s="1" t="str">
        <f>IF(Table1[[#This Row],[quantity]]&gt;=6,"Bulk Order","-")</f>
        <v>Bulk Order</v>
      </c>
    </row>
    <row r="10844" spans="1:16" ht="14.25" customHeight="1" x14ac:dyDescent="0.3">
      <c r="A10844" s="6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9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/>
      <c r="N10844" s="1" t="s">
        <v>23</v>
      </c>
      <c r="O10844" s="7">
        <f t="shared" si="340"/>
        <v>95.122299999999996</v>
      </c>
      <c r="P10844" s="1" t="str">
        <f>IF(Table1[[#This Row],[quantity]]&gt;=6,"Bulk Order","-")</f>
        <v>-</v>
      </c>
    </row>
    <row r="10845" spans="1:16" ht="14.25" customHeight="1" x14ac:dyDescent="0.3">
      <c r="A10845" s="6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9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/>
      <c r="N10845" s="1" t="s">
        <v>48</v>
      </c>
      <c r="O10845" s="7">
        <f t="shared" si="340"/>
        <v>1238.5493999999999</v>
      </c>
      <c r="P10845" s="1" t="str">
        <f>IF(Table1[[#This Row],[quantity]]&gt;=6,"Bulk Order","-")</f>
        <v>-</v>
      </c>
    </row>
    <row r="10846" spans="1:16" ht="14.25" customHeight="1" x14ac:dyDescent="0.3">
      <c r="A10846" s="6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9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/>
      <c r="N10846" s="1" t="s">
        <v>48</v>
      </c>
      <c r="O10846" s="7">
        <f t="shared" si="340"/>
        <v>991.60149999999999</v>
      </c>
      <c r="P10846" s="1" t="str">
        <f>IF(Table1[[#This Row],[quantity]]&gt;=6,"Bulk Order","-")</f>
        <v>-</v>
      </c>
    </row>
    <row r="10847" spans="1:16" ht="14.25" customHeight="1" x14ac:dyDescent="0.3">
      <c r="A10847" s="6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9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/>
      <c r="N10847" s="1" t="s">
        <v>48</v>
      </c>
      <c r="O10847" s="7">
        <f t="shared" si="340"/>
        <v>1568.0544</v>
      </c>
      <c r="P10847" s="1" t="str">
        <f>IF(Table1[[#This Row],[quantity]]&gt;=6,"Bulk Order","-")</f>
        <v>-</v>
      </c>
    </row>
    <row r="10848" spans="1:16" ht="14.25" customHeight="1" x14ac:dyDescent="0.3">
      <c r="A10848" s="6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9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/>
      <c r="N10848" s="1" t="s">
        <v>23</v>
      </c>
      <c r="O10848" s="7">
        <f t="shared" si="340"/>
        <v>625.87519999999995</v>
      </c>
      <c r="P10848" s="1" t="str">
        <f>IF(Table1[[#This Row],[quantity]]&gt;=6,"Bulk Order","-")</f>
        <v>Bulk Order</v>
      </c>
    </row>
    <row r="10849" spans="1:16" ht="14.25" customHeight="1" x14ac:dyDescent="0.3">
      <c r="A10849" s="6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9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/>
      <c r="N10849" s="1" t="s">
        <v>39</v>
      </c>
      <c r="O10849" s="7">
        <f t="shared" si="340"/>
        <v>2983.6422000000002</v>
      </c>
      <c r="P10849" s="1" t="str">
        <f>IF(Table1[[#This Row],[quantity]]&gt;=6,"Bulk Order","-")</f>
        <v>-</v>
      </c>
    </row>
    <row r="10850" spans="1:16" ht="14.25" customHeight="1" x14ac:dyDescent="0.3">
      <c r="A10850" s="6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9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/>
      <c r="N10850" s="1" t="s">
        <v>23</v>
      </c>
      <c r="O10850" s="7">
        <f t="shared" si="340"/>
        <v>1219.0367999999999</v>
      </c>
      <c r="P10850" s="1" t="str">
        <f>IF(Table1[[#This Row],[quantity]]&gt;=6,"Bulk Order","-")</f>
        <v>Bulk Order</v>
      </c>
    </row>
    <row r="10851" spans="1:16" ht="14.25" customHeight="1" x14ac:dyDescent="0.3">
      <c r="A10851" s="6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9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/>
      <c r="N10851" s="1" t="s">
        <v>34</v>
      </c>
      <c r="O10851" s="7">
        <f t="shared" si="340"/>
        <v>2672.3712</v>
      </c>
      <c r="P10851" s="1" t="str">
        <f>IF(Table1[[#This Row],[quantity]]&gt;=6,"Bulk Order","-")</f>
        <v>-</v>
      </c>
    </row>
    <row r="10852" spans="1:16" ht="14.25" customHeight="1" x14ac:dyDescent="0.3">
      <c r="A10852" s="6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9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/>
      <c r="N10852" s="1" t="s">
        <v>48</v>
      </c>
      <c r="O10852" s="7">
        <f t="shared" si="340"/>
        <v>1180.5207</v>
      </c>
      <c r="P10852" s="1" t="str">
        <f>IF(Table1[[#This Row],[quantity]]&gt;=6,"Bulk Order","-")</f>
        <v>Bulk Order</v>
      </c>
    </row>
    <row r="10853" spans="1:16" ht="14.25" customHeight="1" x14ac:dyDescent="0.3">
      <c r="A10853" s="6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9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/>
      <c r="N10853" s="1" t="s">
        <v>39</v>
      </c>
      <c r="O10853" s="7">
        <f t="shared" si="340"/>
        <v>929.27319999999997</v>
      </c>
      <c r="P10853" s="1" t="str">
        <f>IF(Table1[[#This Row],[quantity]]&gt;=6,"Bulk Order","-")</f>
        <v>-</v>
      </c>
    </row>
    <row r="10854" spans="1:16" ht="14.25" customHeight="1" x14ac:dyDescent="0.3">
      <c r="A10854" s="6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9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/>
      <c r="N10854" s="1" t="s">
        <v>23</v>
      </c>
      <c r="O10854" s="7">
        <f t="shared" si="340"/>
        <v>374.29919999999998</v>
      </c>
      <c r="P10854" s="1" t="str">
        <f>IF(Table1[[#This Row],[quantity]]&gt;=6,"Bulk Order","-")</f>
        <v>-</v>
      </c>
    </row>
    <row r="10855" spans="1:16" ht="14.25" customHeight="1" x14ac:dyDescent="0.3">
      <c r="A10855" s="6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9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/>
      <c r="N10855" s="1" t="s">
        <v>39</v>
      </c>
      <c r="O10855" s="7">
        <f t="shared" si="340"/>
        <v>3166.7089999999998</v>
      </c>
      <c r="P10855" s="1" t="str">
        <f>IF(Table1[[#This Row],[quantity]]&gt;=6,"Bulk Order","-")</f>
        <v>-</v>
      </c>
    </row>
    <row r="10856" spans="1:16" ht="14.25" customHeight="1" x14ac:dyDescent="0.3">
      <c r="A10856" s="6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9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/>
      <c r="N10856" s="1" t="s">
        <v>23</v>
      </c>
      <c r="O10856" s="7">
        <f t="shared" si="340"/>
        <v>1528.2297999999998</v>
      </c>
      <c r="P10856" s="1" t="str">
        <f>IF(Table1[[#This Row],[quantity]]&gt;=6,"Bulk Order","-")</f>
        <v>Bulk Order</v>
      </c>
    </row>
    <row r="10857" spans="1:16" ht="14.25" customHeight="1" x14ac:dyDescent="0.3">
      <c r="A10857" s="6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9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/>
      <c r="N10857" s="1" t="s">
        <v>34</v>
      </c>
      <c r="O10857" s="7">
        <f t="shared" si="340"/>
        <v>545.75819999999999</v>
      </c>
      <c r="P10857" s="1" t="str">
        <f>IF(Table1[[#This Row],[quantity]]&gt;=6,"Bulk Order","-")</f>
        <v>-</v>
      </c>
    </row>
    <row r="10858" spans="1:16" ht="14.25" customHeight="1" x14ac:dyDescent="0.3">
      <c r="A10858" s="6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9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/>
      <c r="N10858" s="1" t="s">
        <v>34</v>
      </c>
      <c r="O10858" s="7">
        <f t="shared" si="340"/>
        <v>615.96079999999995</v>
      </c>
      <c r="P10858" s="1" t="str">
        <f>IF(Table1[[#This Row],[quantity]]&gt;=6,"Bulk Order","-")</f>
        <v>Bulk Order</v>
      </c>
    </row>
    <row r="10859" spans="1:16" ht="14.25" customHeight="1" x14ac:dyDescent="0.3">
      <c r="A10859" s="6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9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/>
      <c r="N10859" s="1" t="s">
        <v>34</v>
      </c>
      <c r="O10859" s="7">
        <f t="shared" si="340"/>
        <v>4044.9132</v>
      </c>
      <c r="P10859" s="1" t="str">
        <f>IF(Table1[[#This Row],[quantity]]&gt;=6,"Bulk Order","-")</f>
        <v>Bulk Order</v>
      </c>
    </row>
    <row r="10860" spans="1:16" ht="14.25" customHeight="1" x14ac:dyDescent="0.3">
      <c r="A10860" s="6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9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/>
      <c r="N10860" s="1" t="s">
        <v>23</v>
      </c>
      <c r="O10860" s="7">
        <f t="shared" si="340"/>
        <v>3118.1457999999998</v>
      </c>
      <c r="P10860" s="1" t="str">
        <f>IF(Table1[[#This Row],[quantity]]&gt;=6,"Bulk Order","-")</f>
        <v>-</v>
      </c>
    </row>
    <row r="10861" spans="1:16" ht="14.25" customHeight="1" x14ac:dyDescent="0.3">
      <c r="A10861" s="6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9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/>
      <c r="N10861" s="1" t="s">
        <v>34</v>
      </c>
      <c r="O10861" s="7">
        <f t="shared" si="340"/>
        <v>1088.616</v>
      </c>
      <c r="P10861" s="1" t="str">
        <f>IF(Table1[[#This Row],[quantity]]&gt;=6,"Bulk Order","-")</f>
        <v>-</v>
      </c>
    </row>
    <row r="10862" spans="1:16" ht="14.25" customHeight="1" x14ac:dyDescent="0.3">
      <c r="A10862" s="6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9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/>
      <c r="N10862" s="1" t="s">
        <v>39</v>
      </c>
      <c r="O10862" s="7">
        <f t="shared" si="340"/>
        <v>1406.8452</v>
      </c>
      <c r="P10862" s="1" t="str">
        <f>IF(Table1[[#This Row],[quantity]]&gt;=6,"Bulk Order","-")</f>
        <v>-</v>
      </c>
    </row>
    <row r="10863" spans="1:16" ht="14.25" customHeight="1" x14ac:dyDescent="0.3">
      <c r="A10863" s="6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9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/>
      <c r="N10863" s="1" t="s">
        <v>23</v>
      </c>
      <c r="O10863" s="7">
        <f t="shared" si="340"/>
        <v>1732.1687999999999</v>
      </c>
      <c r="P10863" s="1" t="str">
        <f>IF(Table1[[#This Row],[quantity]]&gt;=6,"Bulk Order","-")</f>
        <v>Bulk Order</v>
      </c>
    </row>
    <row r="10864" spans="1:16" ht="14.25" customHeight="1" x14ac:dyDescent="0.3">
      <c r="A10864" s="6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9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/>
      <c r="N10864" s="1" t="s">
        <v>17</v>
      </c>
      <c r="O10864" s="7">
        <f t="shared" si="340"/>
        <v>261.6114</v>
      </c>
      <c r="P10864" s="1" t="str">
        <f>IF(Table1[[#This Row],[quantity]]&gt;=6,"Bulk Order","-")</f>
        <v>Bulk Order</v>
      </c>
    </row>
    <row r="10865" spans="1:16" ht="14.25" customHeight="1" x14ac:dyDescent="0.3">
      <c r="A10865" s="6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9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/>
      <c r="N10865" s="1" t="s">
        <v>48</v>
      </c>
      <c r="O10865" s="7">
        <f t="shared" si="340"/>
        <v>2897.4848000000002</v>
      </c>
      <c r="P10865" s="1" t="str">
        <f>IF(Table1[[#This Row],[quantity]]&gt;=6,"Bulk Order","-")</f>
        <v>Bulk Order</v>
      </c>
    </row>
    <row r="10866" spans="1:16" ht="14.25" customHeight="1" x14ac:dyDescent="0.3">
      <c r="A10866" s="6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9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/>
      <c r="N10866" s="1" t="s">
        <v>39</v>
      </c>
      <c r="O10866" s="7">
        <f t="shared" si="340"/>
        <v>2529.261</v>
      </c>
      <c r="P10866" s="1" t="str">
        <f>IF(Table1[[#This Row],[quantity]]&gt;=6,"Bulk Order","-")</f>
        <v>-</v>
      </c>
    </row>
    <row r="10867" spans="1:16" ht="14.25" customHeight="1" x14ac:dyDescent="0.3">
      <c r="A10867" s="6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9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/>
      <c r="N10867" s="1" t="s">
        <v>28</v>
      </c>
      <c r="O10867" s="7">
        <f t="shared" si="340"/>
        <v>1093.6276000000003</v>
      </c>
      <c r="P10867" s="1" t="str">
        <f>IF(Table1[[#This Row],[quantity]]&gt;=6,"Bulk Order","-")</f>
        <v>-</v>
      </c>
    </row>
    <row r="10868" spans="1:16" ht="14.25" customHeight="1" x14ac:dyDescent="0.3">
      <c r="A10868" s="6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9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/>
      <c r="N10868" s="1" t="s">
        <v>23</v>
      </c>
      <c r="O10868" s="7">
        <f t="shared" si="340"/>
        <v>3353.4709999999995</v>
      </c>
      <c r="P10868" s="1" t="str">
        <f>IF(Table1[[#This Row],[quantity]]&gt;=6,"Bulk Order","-")</f>
        <v>-</v>
      </c>
    </row>
    <row r="10869" spans="1:16" ht="14.25" customHeight="1" x14ac:dyDescent="0.3">
      <c r="A10869" s="6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9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/>
      <c r="N10869" s="1" t="s">
        <v>23</v>
      </c>
      <c r="O10869" s="7">
        <f t="shared" si="340"/>
        <v>2584.2089999999998</v>
      </c>
      <c r="P10869" s="1" t="str">
        <f>IF(Table1[[#This Row],[quantity]]&gt;=6,"Bulk Order","-")</f>
        <v>Bulk Order</v>
      </c>
    </row>
    <row r="10870" spans="1:16" ht="14.25" customHeight="1" x14ac:dyDescent="0.3">
      <c r="A10870" s="6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9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/>
      <c r="N10870" s="1" t="s">
        <v>17</v>
      </c>
      <c r="O10870" s="7">
        <f t="shared" si="340"/>
        <v>281.07839999999999</v>
      </c>
      <c r="P10870" s="1" t="str">
        <f>IF(Table1[[#This Row],[quantity]]&gt;=6,"Bulk Order","-")</f>
        <v>Bulk Order</v>
      </c>
    </row>
    <row r="10871" spans="1:16" ht="14.25" customHeight="1" x14ac:dyDescent="0.3">
      <c r="A10871" s="6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9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/>
      <c r="N10871" s="1" t="s">
        <v>28</v>
      </c>
      <c r="O10871" s="7">
        <f t="shared" si="340"/>
        <v>1357.3790999999999</v>
      </c>
      <c r="P10871" s="1" t="str">
        <f>IF(Table1[[#This Row],[quantity]]&gt;=6,"Bulk Order","-")</f>
        <v>Bulk Order</v>
      </c>
    </row>
    <row r="10872" spans="1:16" ht="14.25" customHeight="1" x14ac:dyDescent="0.3">
      <c r="A10872" s="6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9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/>
      <c r="N10872" s="1" t="s">
        <v>48</v>
      </c>
      <c r="O10872" s="7">
        <f t="shared" si="340"/>
        <v>1866.5251000000001</v>
      </c>
      <c r="P10872" s="1" t="str">
        <f>IF(Table1[[#This Row],[quantity]]&gt;=6,"Bulk Order","-")</f>
        <v>-</v>
      </c>
    </row>
    <row r="10873" spans="1:16" ht="14.25" customHeight="1" x14ac:dyDescent="0.3">
      <c r="A10873" s="6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9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/>
      <c r="N10873" s="1" t="s">
        <v>28</v>
      </c>
      <c r="O10873" s="7">
        <f t="shared" si="340"/>
        <v>485.52</v>
      </c>
      <c r="P10873" s="1" t="str">
        <f>IF(Table1[[#This Row],[quantity]]&gt;=6,"Bulk Order","-")</f>
        <v>Bulk Order</v>
      </c>
    </row>
    <row r="10874" spans="1:16" ht="14.25" customHeight="1" x14ac:dyDescent="0.3">
      <c r="A10874" s="6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9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/>
      <c r="N10874" s="1" t="s">
        <v>39</v>
      </c>
      <c r="O10874" s="7">
        <f t="shared" si="340"/>
        <v>2521.5210000000002</v>
      </c>
      <c r="P10874" s="1" t="str">
        <f>IF(Table1[[#This Row],[quantity]]&gt;=6,"Bulk Order","-")</f>
        <v>Bulk Order</v>
      </c>
    </row>
    <row r="10875" spans="1:16" ht="14.25" customHeight="1" x14ac:dyDescent="0.3">
      <c r="A10875" s="6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9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/>
      <c r="N10875" s="1" t="s">
        <v>48</v>
      </c>
      <c r="O10875" s="7">
        <f t="shared" si="340"/>
        <v>359.2056</v>
      </c>
      <c r="P10875" s="1" t="str">
        <f>IF(Table1[[#This Row],[quantity]]&gt;=6,"Bulk Order","-")</f>
        <v>Bulk Order</v>
      </c>
    </row>
    <row r="10876" spans="1:16" ht="14.25" customHeight="1" x14ac:dyDescent="0.3">
      <c r="A10876" s="6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9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/>
      <c r="N10876" s="1" t="s">
        <v>39</v>
      </c>
      <c r="O10876" s="7">
        <f t="shared" si="340"/>
        <v>865.99199999999996</v>
      </c>
      <c r="P10876" s="1" t="str">
        <f>IF(Table1[[#This Row],[quantity]]&gt;=6,"Bulk Order","-")</f>
        <v>Bulk Order</v>
      </c>
    </row>
    <row r="10877" spans="1:16" ht="14.25" customHeight="1" x14ac:dyDescent="0.3">
      <c r="A10877" s="6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9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/>
      <c r="N10877" s="1" t="s">
        <v>28</v>
      </c>
      <c r="O10877" s="7">
        <f t="shared" si="340"/>
        <v>2464.2860000000001</v>
      </c>
      <c r="P10877" s="1" t="str">
        <f>IF(Table1[[#This Row],[quantity]]&gt;=6,"Bulk Order","-")</f>
        <v>-</v>
      </c>
    </row>
    <row r="10878" spans="1:16" ht="14.25" customHeight="1" x14ac:dyDescent="0.3">
      <c r="A10878" s="6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9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/>
      <c r="N10878" s="1" t="s">
        <v>34</v>
      </c>
      <c r="O10878" s="7">
        <f t="shared" si="340"/>
        <v>3699.3191999999999</v>
      </c>
      <c r="P10878" s="1" t="str">
        <f>IF(Table1[[#This Row],[quantity]]&gt;=6,"Bulk Order","-")</f>
        <v>-</v>
      </c>
    </row>
    <row r="10879" spans="1:16" ht="14.25" customHeight="1" x14ac:dyDescent="0.3">
      <c r="A10879" s="6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9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/>
      <c r="N10879" s="1" t="s">
        <v>28</v>
      </c>
      <c r="O10879" s="7">
        <f t="shared" si="340"/>
        <v>1649.7816</v>
      </c>
      <c r="P10879" s="1" t="str">
        <f>IF(Table1[[#This Row],[quantity]]&gt;=6,"Bulk Order","-")</f>
        <v>Bulk Order</v>
      </c>
    </row>
    <row r="10880" spans="1:16" ht="14.25" customHeight="1" x14ac:dyDescent="0.3">
      <c r="A10880" s="6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9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/>
      <c r="N10880" s="1" t="s">
        <v>28</v>
      </c>
      <c r="O10880" s="7">
        <f t="shared" si="340"/>
        <v>2414.9356000000002</v>
      </c>
      <c r="P10880" s="1" t="str">
        <f>IF(Table1[[#This Row],[quantity]]&gt;=6,"Bulk Order","-")</f>
        <v>Bulk Order</v>
      </c>
    </row>
    <row r="10881" spans="1:16" ht="14.25" customHeight="1" x14ac:dyDescent="0.3">
      <c r="A10881" s="6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9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/>
      <c r="N10881" s="1" t="s">
        <v>34</v>
      </c>
      <c r="O10881" s="7">
        <f t="shared" si="340"/>
        <v>2003.7049999999999</v>
      </c>
      <c r="P10881" s="1" t="str">
        <f>IF(Table1[[#This Row],[quantity]]&gt;=6,"Bulk Order","-")</f>
        <v>-</v>
      </c>
    </row>
    <row r="10882" spans="1:16" ht="14.25" customHeight="1" x14ac:dyDescent="0.3">
      <c r="A10882" s="6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9"/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/>
      <c r="N10882" s="1" t="s">
        <v>23</v>
      </c>
      <c r="O10882" s="7">
        <f t="shared" si="340"/>
        <v>2387.5344</v>
      </c>
      <c r="P10882" s="1" t="str">
        <f>IF(Table1[[#This Row],[quantity]]&gt;=6,"Bulk Order","-")</f>
        <v>Bulk Order</v>
      </c>
    </row>
    <row r="10883" spans="1:16" ht="14.25" customHeight="1" x14ac:dyDescent="0.3">
      <c r="A10883" s="6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ref="F10883:F10946" si="341">D10883*E10883</f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/>
      <c r="N10883" s="1" t="s">
        <v>34</v>
      </c>
      <c r="O10883" s="7">
        <f t="shared" ref="O10883:O10946" si="342">D10883-F10883</f>
        <v>914.56280000000004</v>
      </c>
      <c r="P10883" s="1" t="str">
        <f>IF(Table1[[#This Row],[quantity]]&gt;=6,"Bulk Order","-")</f>
        <v>Bulk Order</v>
      </c>
    </row>
    <row r="10884" spans="1:16" ht="14.25" customHeight="1" x14ac:dyDescent="0.3">
      <c r="A10884" s="6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1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/>
      <c r="N10884" s="1" t="s">
        <v>34</v>
      </c>
      <c r="O10884" s="7">
        <f t="shared" si="342"/>
        <v>2117.19</v>
      </c>
      <c r="P10884" s="1" t="str">
        <f>IF(Table1[[#This Row],[quantity]]&gt;=6,"Bulk Order","-")</f>
        <v>-</v>
      </c>
    </row>
    <row r="10885" spans="1:16" ht="14.25" customHeight="1" x14ac:dyDescent="0.3">
      <c r="A10885" s="6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1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/>
      <c r="N10885" s="1" t="s">
        <v>23</v>
      </c>
      <c r="O10885" s="7">
        <f t="shared" si="342"/>
        <v>1469.9177999999999</v>
      </c>
      <c r="P10885" s="1" t="str">
        <f>IF(Table1[[#This Row],[quantity]]&gt;=6,"Bulk Order","-")</f>
        <v>-</v>
      </c>
    </row>
    <row r="10886" spans="1:16" ht="14.25" customHeight="1" x14ac:dyDescent="0.3">
      <c r="A10886" s="6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1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/>
      <c r="N10886" s="1" t="s">
        <v>28</v>
      </c>
      <c r="O10886" s="7">
        <f t="shared" si="342"/>
        <v>1229.3093999999999</v>
      </c>
      <c r="P10886" s="1" t="str">
        <f>IF(Table1[[#This Row],[quantity]]&gt;=6,"Bulk Order","-")</f>
        <v>Bulk Order</v>
      </c>
    </row>
    <row r="10887" spans="1:16" ht="14.25" customHeight="1" x14ac:dyDescent="0.3">
      <c r="A10887" s="6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1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/>
      <c r="N10887" s="1" t="s">
        <v>23</v>
      </c>
      <c r="O10887" s="7">
        <f t="shared" si="342"/>
        <v>914.774</v>
      </c>
      <c r="P10887" s="1" t="str">
        <f>IF(Table1[[#This Row],[quantity]]&gt;=6,"Bulk Order","-")</f>
        <v>Bulk Order</v>
      </c>
    </row>
    <row r="10888" spans="1:16" ht="14.25" customHeight="1" x14ac:dyDescent="0.3">
      <c r="A10888" s="6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1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/>
      <c r="N10888" s="1" t="s">
        <v>17</v>
      </c>
      <c r="O10888" s="7">
        <f t="shared" si="342"/>
        <v>2335.3847999999998</v>
      </c>
      <c r="P10888" s="1" t="str">
        <f>IF(Table1[[#This Row],[quantity]]&gt;=6,"Bulk Order","-")</f>
        <v>-</v>
      </c>
    </row>
    <row r="10889" spans="1:16" ht="14.25" customHeight="1" x14ac:dyDescent="0.3">
      <c r="A10889" s="6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1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/>
      <c r="N10889" s="1" t="s">
        <v>48</v>
      </c>
      <c r="O10889" s="7">
        <f t="shared" si="342"/>
        <v>956.17149999999992</v>
      </c>
      <c r="P10889" s="1" t="str">
        <f>IF(Table1[[#This Row],[quantity]]&gt;=6,"Bulk Order","-")</f>
        <v>Bulk Order</v>
      </c>
    </row>
    <row r="10890" spans="1:16" ht="14.25" customHeight="1" x14ac:dyDescent="0.3">
      <c r="A10890" s="6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1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/>
      <c r="N10890" s="1" t="s">
        <v>39</v>
      </c>
      <c r="O10890" s="7">
        <f t="shared" si="342"/>
        <v>825.82800000000009</v>
      </c>
      <c r="P10890" s="1" t="str">
        <f>IF(Table1[[#This Row],[quantity]]&gt;=6,"Bulk Order","-")</f>
        <v>-</v>
      </c>
    </row>
    <row r="10891" spans="1:16" ht="14.25" customHeight="1" x14ac:dyDescent="0.3">
      <c r="A10891" s="6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1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/>
      <c r="N10891" s="1" t="s">
        <v>23</v>
      </c>
      <c r="O10891" s="7">
        <f t="shared" si="342"/>
        <v>1052.7650000000001</v>
      </c>
      <c r="P10891" s="1" t="str">
        <f>IF(Table1[[#This Row],[quantity]]&gt;=6,"Bulk Order","-")</f>
        <v>-</v>
      </c>
    </row>
    <row r="10892" spans="1:16" ht="14.25" customHeight="1" x14ac:dyDescent="0.3">
      <c r="A10892" s="6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1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/>
      <c r="N10892" s="1" t="s">
        <v>23</v>
      </c>
      <c r="O10892" s="7">
        <f t="shared" si="342"/>
        <v>839.15679999999998</v>
      </c>
      <c r="P10892" s="1" t="str">
        <f>IF(Table1[[#This Row],[quantity]]&gt;=6,"Bulk Order","-")</f>
        <v>Bulk Order</v>
      </c>
    </row>
    <row r="10893" spans="1:16" ht="14.25" customHeight="1" x14ac:dyDescent="0.3">
      <c r="A10893" s="6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1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/>
      <c r="N10893" s="1" t="s">
        <v>48</v>
      </c>
      <c r="O10893" s="7">
        <f t="shared" si="342"/>
        <v>4092.288</v>
      </c>
      <c r="P10893" s="1" t="str">
        <f>IF(Table1[[#This Row],[quantity]]&gt;=6,"Bulk Order","-")</f>
        <v>-</v>
      </c>
    </row>
    <row r="10894" spans="1:16" ht="14.25" customHeight="1" x14ac:dyDescent="0.3">
      <c r="A10894" s="6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1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/>
      <c r="N10894" s="1" t="s">
        <v>28</v>
      </c>
      <c r="O10894" s="7">
        <f t="shared" si="342"/>
        <v>2380.8553999999999</v>
      </c>
      <c r="P10894" s="1" t="str">
        <f>IF(Table1[[#This Row],[quantity]]&gt;=6,"Bulk Order","-")</f>
        <v>-</v>
      </c>
    </row>
    <row r="10895" spans="1:16" ht="14.25" customHeight="1" x14ac:dyDescent="0.3">
      <c r="A10895" s="6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1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/>
      <c r="N10895" s="1" t="s">
        <v>39</v>
      </c>
      <c r="O10895" s="7">
        <f t="shared" si="342"/>
        <v>2220.8431</v>
      </c>
      <c r="P10895" s="1" t="str">
        <f>IF(Table1[[#This Row],[quantity]]&gt;=6,"Bulk Order","-")</f>
        <v>-</v>
      </c>
    </row>
    <row r="10896" spans="1:16" ht="14.25" customHeight="1" x14ac:dyDescent="0.3">
      <c r="A10896" s="6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1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/>
      <c r="N10896" s="1" t="s">
        <v>28</v>
      </c>
      <c r="O10896" s="7">
        <f t="shared" si="342"/>
        <v>1813.8743999999999</v>
      </c>
      <c r="P10896" s="1" t="str">
        <f>IF(Table1[[#This Row],[quantity]]&gt;=6,"Bulk Order","-")</f>
        <v>-</v>
      </c>
    </row>
    <row r="10897" spans="1:16" ht="14.25" customHeight="1" x14ac:dyDescent="0.3">
      <c r="A10897" s="6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1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/>
      <c r="N10897" s="1" t="s">
        <v>17</v>
      </c>
      <c r="O10897" s="7">
        <f t="shared" si="342"/>
        <v>1640.4331999999999</v>
      </c>
      <c r="P10897" s="1" t="str">
        <f>IF(Table1[[#This Row],[quantity]]&gt;=6,"Bulk Order","-")</f>
        <v>-</v>
      </c>
    </row>
    <row r="10898" spans="1:16" ht="14.25" customHeight="1" x14ac:dyDescent="0.3">
      <c r="A10898" s="6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1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/>
      <c r="N10898" s="1" t="s">
        <v>39</v>
      </c>
      <c r="O10898" s="7">
        <f t="shared" si="342"/>
        <v>2401.7147</v>
      </c>
      <c r="P10898" s="1" t="str">
        <f>IF(Table1[[#This Row],[quantity]]&gt;=6,"Bulk Order","-")</f>
        <v>-</v>
      </c>
    </row>
    <row r="10899" spans="1:16" ht="14.25" customHeight="1" x14ac:dyDescent="0.3">
      <c r="A10899" s="6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1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/>
      <c r="N10899" s="1" t="s">
        <v>28</v>
      </c>
      <c r="O10899" s="7">
        <f t="shared" si="342"/>
        <v>1553.1831</v>
      </c>
      <c r="P10899" s="1" t="str">
        <f>IF(Table1[[#This Row],[quantity]]&gt;=6,"Bulk Order","-")</f>
        <v>-</v>
      </c>
    </row>
    <row r="10900" spans="1:16" ht="14.25" customHeight="1" x14ac:dyDescent="0.3">
      <c r="A10900" s="6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1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/>
      <c r="N10900" s="1" t="s">
        <v>39</v>
      </c>
      <c r="O10900" s="7">
        <f t="shared" si="342"/>
        <v>1494.6234000000002</v>
      </c>
      <c r="P10900" s="1" t="str">
        <f>IF(Table1[[#This Row],[quantity]]&gt;=6,"Bulk Order","-")</f>
        <v>Bulk Order</v>
      </c>
    </row>
    <row r="10901" spans="1:16" ht="14.25" customHeight="1" x14ac:dyDescent="0.3">
      <c r="A10901" s="6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1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/>
      <c r="N10901" s="1" t="s">
        <v>48</v>
      </c>
      <c r="O10901" s="7">
        <f t="shared" si="342"/>
        <v>2140.5075999999999</v>
      </c>
      <c r="P10901" s="1" t="str">
        <f>IF(Table1[[#This Row],[quantity]]&gt;=6,"Bulk Order","-")</f>
        <v>Bulk Order</v>
      </c>
    </row>
    <row r="10902" spans="1:16" ht="14.25" customHeight="1" x14ac:dyDescent="0.3">
      <c r="A10902" s="6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1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/>
      <c r="N10902" s="1" t="s">
        <v>48</v>
      </c>
      <c r="O10902" s="7">
        <f t="shared" si="342"/>
        <v>4438.2947999999997</v>
      </c>
      <c r="P10902" s="1" t="str">
        <f>IF(Table1[[#This Row],[quantity]]&gt;=6,"Bulk Order","-")</f>
        <v>Bulk Order</v>
      </c>
    </row>
    <row r="10903" spans="1:16" ht="14.25" customHeight="1" x14ac:dyDescent="0.3">
      <c r="A10903" s="6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1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/>
      <c r="N10903" s="1" t="s">
        <v>17</v>
      </c>
      <c r="O10903" s="7">
        <f t="shared" si="342"/>
        <v>3806.5749999999998</v>
      </c>
      <c r="P10903" s="1" t="str">
        <f>IF(Table1[[#This Row],[quantity]]&gt;=6,"Bulk Order","-")</f>
        <v>Bulk Order</v>
      </c>
    </row>
    <row r="10904" spans="1:16" ht="14.25" customHeight="1" x14ac:dyDescent="0.3">
      <c r="A10904" s="6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1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/>
      <c r="N10904" s="1" t="s">
        <v>17</v>
      </c>
      <c r="O10904" s="7">
        <f t="shared" si="342"/>
        <v>527.97599999999989</v>
      </c>
      <c r="P10904" s="1" t="str">
        <f>IF(Table1[[#This Row],[quantity]]&gt;=6,"Bulk Order","-")</f>
        <v>Bulk Order</v>
      </c>
    </row>
    <row r="10905" spans="1:16" ht="14.25" customHeight="1" x14ac:dyDescent="0.3">
      <c r="A10905" s="6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1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/>
      <c r="N10905" s="1" t="s">
        <v>23</v>
      </c>
      <c r="O10905" s="7">
        <f t="shared" si="342"/>
        <v>241.82399999999998</v>
      </c>
      <c r="P10905" s="1" t="str">
        <f>IF(Table1[[#This Row],[quantity]]&gt;=6,"Bulk Order","-")</f>
        <v>-</v>
      </c>
    </row>
    <row r="10906" spans="1:16" ht="14.25" customHeight="1" x14ac:dyDescent="0.3">
      <c r="A10906" s="6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1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/>
      <c r="N10906" s="1" t="s">
        <v>17</v>
      </c>
      <c r="O10906" s="7">
        <f t="shared" si="342"/>
        <v>2815.5848000000001</v>
      </c>
      <c r="P10906" s="1" t="str">
        <f>IF(Table1[[#This Row],[quantity]]&gt;=6,"Bulk Order","-")</f>
        <v>-</v>
      </c>
    </row>
    <row r="10907" spans="1:16" ht="14.25" customHeight="1" x14ac:dyDescent="0.3">
      <c r="A10907" s="6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1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/>
      <c r="N10907" s="1" t="s">
        <v>23</v>
      </c>
      <c r="O10907" s="7">
        <f t="shared" si="342"/>
        <v>228.51689999999999</v>
      </c>
      <c r="P10907" s="1" t="str">
        <f>IF(Table1[[#This Row],[quantity]]&gt;=6,"Bulk Order","-")</f>
        <v>Bulk Order</v>
      </c>
    </row>
    <row r="10908" spans="1:16" ht="14.25" customHeight="1" x14ac:dyDescent="0.3">
      <c r="A10908" s="6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1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/>
      <c r="N10908" s="1" t="s">
        <v>17</v>
      </c>
      <c r="O10908" s="7">
        <f t="shared" si="342"/>
        <v>269.08960000000002</v>
      </c>
      <c r="P10908" s="1" t="str">
        <f>IF(Table1[[#This Row],[quantity]]&gt;=6,"Bulk Order","-")</f>
        <v>-</v>
      </c>
    </row>
    <row r="10909" spans="1:16" ht="14.25" customHeight="1" x14ac:dyDescent="0.3">
      <c r="A10909" s="6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1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/>
      <c r="N10909" s="1" t="s">
        <v>17</v>
      </c>
      <c r="O10909" s="7">
        <f t="shared" si="342"/>
        <v>739.52760000000001</v>
      </c>
      <c r="P10909" s="1" t="str">
        <f>IF(Table1[[#This Row],[quantity]]&gt;=6,"Bulk Order","-")</f>
        <v>-</v>
      </c>
    </row>
    <row r="10910" spans="1:16" ht="14.25" customHeight="1" x14ac:dyDescent="0.3">
      <c r="A10910" s="6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1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/>
      <c r="N10910" s="1" t="s">
        <v>17</v>
      </c>
      <c r="O10910" s="7">
        <f t="shared" si="342"/>
        <v>1495.1551999999999</v>
      </c>
      <c r="P10910" s="1" t="str">
        <f>IF(Table1[[#This Row],[quantity]]&gt;=6,"Bulk Order","-")</f>
        <v>-</v>
      </c>
    </row>
    <row r="10911" spans="1:16" ht="14.25" customHeight="1" x14ac:dyDescent="0.3">
      <c r="A10911" s="6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1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/>
      <c r="N10911" s="1" t="s">
        <v>48</v>
      </c>
      <c r="O10911" s="7">
        <f t="shared" si="342"/>
        <v>1383.5176000000001</v>
      </c>
      <c r="P10911" s="1" t="str">
        <f>IF(Table1[[#This Row],[quantity]]&gt;=6,"Bulk Order","-")</f>
        <v>-</v>
      </c>
    </row>
    <row r="10912" spans="1:16" ht="14.25" customHeight="1" x14ac:dyDescent="0.3">
      <c r="A10912" s="6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1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/>
      <c r="N10912" s="1" t="s">
        <v>17</v>
      </c>
      <c r="O10912" s="7">
        <f t="shared" si="342"/>
        <v>1428.2729999999999</v>
      </c>
      <c r="P10912" s="1" t="str">
        <f>IF(Table1[[#This Row],[quantity]]&gt;=6,"Bulk Order","-")</f>
        <v>Bulk Order</v>
      </c>
    </row>
    <row r="10913" spans="1:16" ht="14.25" customHeight="1" x14ac:dyDescent="0.3">
      <c r="A10913" s="6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1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/>
      <c r="N10913" s="1" t="s">
        <v>34</v>
      </c>
      <c r="O10913" s="7">
        <f t="shared" si="342"/>
        <v>4168.2564000000002</v>
      </c>
      <c r="P10913" s="1" t="str">
        <f>IF(Table1[[#This Row],[quantity]]&gt;=6,"Bulk Order","-")</f>
        <v>Bulk Order</v>
      </c>
    </row>
    <row r="10914" spans="1:16" ht="14.25" customHeight="1" x14ac:dyDescent="0.3">
      <c r="A10914" s="6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1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/>
      <c r="N10914" s="1" t="s">
        <v>28</v>
      </c>
      <c r="O10914" s="7">
        <f t="shared" si="342"/>
        <v>1689.4940000000001</v>
      </c>
      <c r="P10914" s="1" t="str">
        <f>IF(Table1[[#This Row],[quantity]]&gt;=6,"Bulk Order","-")</f>
        <v>-</v>
      </c>
    </row>
    <row r="10915" spans="1:16" ht="14.25" customHeight="1" x14ac:dyDescent="0.3">
      <c r="A10915" s="6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1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/>
      <c r="N10915" s="1" t="s">
        <v>48</v>
      </c>
      <c r="O10915" s="7">
        <f t="shared" si="342"/>
        <v>1121.8562999999999</v>
      </c>
      <c r="P10915" s="1" t="str">
        <f>IF(Table1[[#This Row],[quantity]]&gt;=6,"Bulk Order","-")</f>
        <v>Bulk Order</v>
      </c>
    </row>
    <row r="10916" spans="1:16" ht="14.25" customHeight="1" x14ac:dyDescent="0.3">
      <c r="A10916" s="6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1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/>
      <c r="N10916" s="1" t="s">
        <v>28</v>
      </c>
      <c r="O10916" s="7">
        <f t="shared" si="342"/>
        <v>2714.4281999999998</v>
      </c>
      <c r="P10916" s="1" t="str">
        <f>IF(Table1[[#This Row],[quantity]]&gt;=6,"Bulk Order","-")</f>
        <v>-</v>
      </c>
    </row>
    <row r="10917" spans="1:16" ht="14.25" customHeight="1" x14ac:dyDescent="0.3">
      <c r="A10917" s="6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1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/>
      <c r="N10917" s="1" t="s">
        <v>48</v>
      </c>
      <c r="O10917" s="7">
        <f t="shared" si="342"/>
        <v>934.93439999999998</v>
      </c>
      <c r="P10917" s="1" t="str">
        <f>IF(Table1[[#This Row],[quantity]]&gt;=6,"Bulk Order","-")</f>
        <v>Bulk Order</v>
      </c>
    </row>
    <row r="10918" spans="1:16" ht="14.25" customHeight="1" x14ac:dyDescent="0.3">
      <c r="A10918" s="6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1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/>
      <c r="N10918" s="1" t="s">
        <v>23</v>
      </c>
      <c r="O10918" s="7">
        <f t="shared" si="342"/>
        <v>3484.4083999999998</v>
      </c>
      <c r="P10918" s="1" t="str">
        <f>IF(Table1[[#This Row],[quantity]]&gt;=6,"Bulk Order","-")</f>
        <v>Bulk Order</v>
      </c>
    </row>
    <row r="10919" spans="1:16" ht="14.25" customHeight="1" x14ac:dyDescent="0.3">
      <c r="A10919" s="6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1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/>
      <c r="N10919" s="1" t="s">
        <v>48</v>
      </c>
      <c r="O10919" s="7">
        <f t="shared" si="342"/>
        <v>1000.3554999999999</v>
      </c>
      <c r="P10919" s="1" t="str">
        <f>IF(Table1[[#This Row],[quantity]]&gt;=6,"Bulk Order","-")</f>
        <v>-</v>
      </c>
    </row>
    <row r="10920" spans="1:16" ht="14.25" customHeight="1" x14ac:dyDescent="0.3">
      <c r="A10920" s="6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1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/>
      <c r="N10920" s="1" t="s">
        <v>28</v>
      </c>
      <c r="O10920" s="7">
        <f t="shared" si="342"/>
        <v>3217.942</v>
      </c>
      <c r="P10920" s="1" t="str">
        <f>IF(Table1[[#This Row],[quantity]]&gt;=6,"Bulk Order","-")</f>
        <v>-</v>
      </c>
    </row>
    <row r="10921" spans="1:16" ht="14.25" customHeight="1" x14ac:dyDescent="0.3">
      <c r="A10921" s="6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1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/>
      <c r="N10921" s="1" t="s">
        <v>17</v>
      </c>
      <c r="O10921" s="7">
        <f t="shared" si="342"/>
        <v>2086.9258999999997</v>
      </c>
      <c r="P10921" s="1" t="str">
        <f>IF(Table1[[#This Row],[quantity]]&gt;=6,"Bulk Order","-")</f>
        <v>-</v>
      </c>
    </row>
    <row r="10922" spans="1:16" ht="14.25" customHeight="1" x14ac:dyDescent="0.3">
      <c r="A10922" s="6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1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/>
      <c r="N10922" s="1" t="s">
        <v>23</v>
      </c>
      <c r="O10922" s="7">
        <f t="shared" si="342"/>
        <v>2939.1551999999997</v>
      </c>
      <c r="P10922" s="1" t="str">
        <f>IF(Table1[[#This Row],[quantity]]&gt;=6,"Bulk Order","-")</f>
        <v>-</v>
      </c>
    </row>
    <row r="10923" spans="1:16" ht="14.25" customHeight="1" x14ac:dyDescent="0.3">
      <c r="A10923" s="6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1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/>
      <c r="N10923" s="1" t="s">
        <v>48</v>
      </c>
      <c r="O10923" s="7">
        <f t="shared" si="342"/>
        <v>2850.6159000000002</v>
      </c>
      <c r="P10923" s="1" t="str">
        <f>IF(Table1[[#This Row],[quantity]]&gt;=6,"Bulk Order","-")</f>
        <v>Bulk Order</v>
      </c>
    </row>
    <row r="10924" spans="1:16" ht="14.25" customHeight="1" x14ac:dyDescent="0.3">
      <c r="A10924" s="6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1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/>
      <c r="N10924" s="1" t="s">
        <v>39</v>
      </c>
      <c r="O10924" s="7">
        <f t="shared" si="342"/>
        <v>4113.2255999999998</v>
      </c>
      <c r="P10924" s="1" t="str">
        <f>IF(Table1[[#This Row],[quantity]]&gt;=6,"Bulk Order","-")</f>
        <v>-</v>
      </c>
    </row>
    <row r="10925" spans="1:16" ht="14.25" customHeight="1" x14ac:dyDescent="0.3">
      <c r="A10925" s="6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1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/>
      <c r="N10925" s="1" t="s">
        <v>17</v>
      </c>
      <c r="O10925" s="7">
        <f t="shared" si="342"/>
        <v>1930.3999000000001</v>
      </c>
      <c r="P10925" s="1" t="str">
        <f>IF(Table1[[#This Row],[quantity]]&gt;=6,"Bulk Order","-")</f>
        <v>-</v>
      </c>
    </row>
    <row r="10926" spans="1:16" ht="14.25" customHeight="1" x14ac:dyDescent="0.3">
      <c r="A10926" s="6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1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/>
      <c r="N10926" s="1" t="s">
        <v>28</v>
      </c>
      <c r="O10926" s="7">
        <f t="shared" si="342"/>
        <v>2712.1324</v>
      </c>
      <c r="P10926" s="1" t="str">
        <f>IF(Table1[[#This Row],[quantity]]&gt;=6,"Bulk Order","-")</f>
        <v>-</v>
      </c>
    </row>
    <row r="10927" spans="1:16" ht="14.25" customHeight="1" x14ac:dyDescent="0.3">
      <c r="A10927" s="6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1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/>
      <c r="N10927" s="1" t="s">
        <v>28</v>
      </c>
      <c r="O10927" s="7">
        <f t="shared" si="342"/>
        <v>2771.1432</v>
      </c>
      <c r="P10927" s="1" t="str">
        <f>IF(Table1[[#This Row],[quantity]]&gt;=6,"Bulk Order","-")</f>
        <v>-</v>
      </c>
    </row>
    <row r="10928" spans="1:16" ht="14.25" customHeight="1" x14ac:dyDescent="0.3">
      <c r="A10928" s="6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1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/>
      <c r="N10928" s="1" t="s">
        <v>48</v>
      </c>
      <c r="O10928" s="7">
        <f t="shared" si="342"/>
        <v>2688.5023999999999</v>
      </c>
      <c r="P10928" s="1" t="str">
        <f>IF(Table1[[#This Row],[quantity]]&gt;=6,"Bulk Order","-")</f>
        <v>-</v>
      </c>
    </row>
    <row r="10929" spans="1:16" ht="14.25" customHeight="1" x14ac:dyDescent="0.3">
      <c r="A10929" s="6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1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/>
      <c r="N10929" s="1" t="s">
        <v>48</v>
      </c>
      <c r="O10929" s="7">
        <f t="shared" si="342"/>
        <v>3062.9375999999997</v>
      </c>
      <c r="P10929" s="1" t="str">
        <f>IF(Table1[[#This Row],[quantity]]&gt;=6,"Bulk Order","-")</f>
        <v>Bulk Order</v>
      </c>
    </row>
    <row r="10930" spans="1:16" ht="14.25" customHeight="1" x14ac:dyDescent="0.3">
      <c r="A10930" s="6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1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/>
      <c r="N10930" s="1" t="s">
        <v>23</v>
      </c>
      <c r="O10930" s="7">
        <f t="shared" si="342"/>
        <v>1379.2422000000001</v>
      </c>
      <c r="P10930" s="1" t="str">
        <f>IF(Table1[[#This Row],[quantity]]&gt;=6,"Bulk Order","-")</f>
        <v>Bulk Order</v>
      </c>
    </row>
    <row r="10931" spans="1:16" ht="14.25" customHeight="1" x14ac:dyDescent="0.3">
      <c r="A10931" s="6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1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/>
      <c r="N10931" s="1" t="s">
        <v>39</v>
      </c>
      <c r="O10931" s="7">
        <f t="shared" si="342"/>
        <v>1040.9759999999999</v>
      </c>
      <c r="P10931" s="1" t="str">
        <f>IF(Table1[[#This Row],[quantity]]&gt;=6,"Bulk Order","-")</f>
        <v>Bulk Order</v>
      </c>
    </row>
    <row r="10932" spans="1:16" ht="14.25" customHeight="1" x14ac:dyDescent="0.3">
      <c r="A10932" s="6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1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/>
      <c r="N10932" s="1" t="s">
        <v>34</v>
      </c>
      <c r="O10932" s="7">
        <f t="shared" si="342"/>
        <v>179.76769999999999</v>
      </c>
      <c r="P10932" s="1" t="str">
        <f>IF(Table1[[#This Row],[quantity]]&gt;=6,"Bulk Order","-")</f>
        <v>Bulk Order</v>
      </c>
    </row>
    <row r="10933" spans="1:16" ht="14.25" customHeight="1" x14ac:dyDescent="0.3">
      <c r="A10933" s="6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1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/>
      <c r="N10933" s="1" t="s">
        <v>39</v>
      </c>
      <c r="O10933" s="7">
        <f t="shared" si="342"/>
        <v>994.96280000000013</v>
      </c>
      <c r="P10933" s="1" t="str">
        <f>IF(Table1[[#This Row],[quantity]]&gt;=6,"Bulk Order","-")</f>
        <v>Bulk Order</v>
      </c>
    </row>
    <row r="10934" spans="1:16" ht="14.25" customHeight="1" x14ac:dyDescent="0.3">
      <c r="A10934" s="6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1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/>
      <c r="N10934" s="1" t="s">
        <v>23</v>
      </c>
      <c r="O10934" s="7">
        <f t="shared" si="342"/>
        <v>2123.1550000000002</v>
      </c>
      <c r="P10934" s="1" t="str">
        <f>IF(Table1[[#This Row],[quantity]]&gt;=6,"Bulk Order","-")</f>
        <v>-</v>
      </c>
    </row>
    <row r="10935" spans="1:16" ht="14.25" customHeight="1" x14ac:dyDescent="0.3">
      <c r="A10935" s="6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1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/>
      <c r="N10935" s="1" t="s">
        <v>39</v>
      </c>
      <c r="O10935" s="7">
        <f t="shared" si="342"/>
        <v>225.57300000000001</v>
      </c>
      <c r="P10935" s="1" t="str">
        <f>IF(Table1[[#This Row],[quantity]]&gt;=6,"Bulk Order","-")</f>
        <v>Bulk Order</v>
      </c>
    </row>
    <row r="10936" spans="1:16" ht="14.25" customHeight="1" x14ac:dyDescent="0.3">
      <c r="A10936" s="6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1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/>
      <c r="N10936" s="1" t="s">
        <v>17</v>
      </c>
      <c r="O10936" s="7">
        <f t="shared" si="342"/>
        <v>2245.7750000000001</v>
      </c>
      <c r="P10936" s="1" t="str">
        <f>IF(Table1[[#This Row],[quantity]]&gt;=6,"Bulk Order","-")</f>
        <v>-</v>
      </c>
    </row>
    <row r="10937" spans="1:16" ht="14.25" customHeight="1" x14ac:dyDescent="0.3">
      <c r="A10937" s="6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1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/>
      <c r="N10937" s="1" t="s">
        <v>39</v>
      </c>
      <c r="O10937" s="7">
        <f t="shared" si="342"/>
        <v>3083.9248000000002</v>
      </c>
      <c r="P10937" s="1" t="str">
        <f>IF(Table1[[#This Row],[quantity]]&gt;=6,"Bulk Order","-")</f>
        <v>Bulk Order</v>
      </c>
    </row>
    <row r="10938" spans="1:16" ht="14.25" customHeight="1" x14ac:dyDescent="0.3">
      <c r="A10938" s="6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1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/>
      <c r="N10938" s="1" t="s">
        <v>34</v>
      </c>
      <c r="O10938" s="7">
        <f t="shared" si="342"/>
        <v>3990.5509999999999</v>
      </c>
      <c r="P10938" s="1" t="str">
        <f>IF(Table1[[#This Row],[quantity]]&gt;=6,"Bulk Order","-")</f>
        <v>Bulk Order</v>
      </c>
    </row>
    <row r="10939" spans="1:16" ht="14.25" customHeight="1" x14ac:dyDescent="0.3">
      <c r="A10939" s="6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1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/>
      <c r="N10939" s="1" t="s">
        <v>48</v>
      </c>
      <c r="O10939" s="7">
        <f t="shared" si="342"/>
        <v>2485.4004</v>
      </c>
      <c r="P10939" s="1" t="str">
        <f>IF(Table1[[#This Row],[quantity]]&gt;=6,"Bulk Order","-")</f>
        <v>-</v>
      </c>
    </row>
    <row r="10940" spans="1:16" ht="14.25" customHeight="1" x14ac:dyDescent="0.3">
      <c r="A10940" s="6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1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/>
      <c r="N10940" s="1" t="s">
        <v>23</v>
      </c>
      <c r="O10940" s="7">
        <f t="shared" si="342"/>
        <v>871.15419999999995</v>
      </c>
      <c r="P10940" s="1" t="str">
        <f>IF(Table1[[#This Row],[quantity]]&gt;=6,"Bulk Order","-")</f>
        <v>-</v>
      </c>
    </row>
    <row r="10941" spans="1:16" ht="14.25" customHeight="1" x14ac:dyDescent="0.3">
      <c r="A10941" s="6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1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/>
      <c r="N10941" s="1" t="s">
        <v>23</v>
      </c>
      <c r="O10941" s="7">
        <f t="shared" si="342"/>
        <v>3426.6232999999997</v>
      </c>
      <c r="P10941" s="1" t="str">
        <f>IF(Table1[[#This Row],[quantity]]&gt;=6,"Bulk Order","-")</f>
        <v>Bulk Order</v>
      </c>
    </row>
    <row r="10942" spans="1:16" ht="14.25" customHeight="1" x14ac:dyDescent="0.3">
      <c r="A10942" s="6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1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/>
      <c r="N10942" s="1" t="s">
        <v>28</v>
      </c>
      <c r="O10942" s="7">
        <f t="shared" si="342"/>
        <v>462.30779999999999</v>
      </c>
      <c r="P10942" s="1" t="str">
        <f>IF(Table1[[#This Row],[quantity]]&gt;=6,"Bulk Order","-")</f>
        <v>Bulk Order</v>
      </c>
    </row>
    <row r="10943" spans="1:16" ht="14.25" customHeight="1" x14ac:dyDescent="0.3">
      <c r="A10943" s="6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1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/>
      <c r="N10943" s="1" t="s">
        <v>28</v>
      </c>
      <c r="O10943" s="7">
        <f t="shared" si="342"/>
        <v>3403.9279999999999</v>
      </c>
      <c r="P10943" s="1" t="str">
        <f>IF(Table1[[#This Row],[quantity]]&gt;=6,"Bulk Order","-")</f>
        <v>-</v>
      </c>
    </row>
    <row r="10944" spans="1:16" ht="14.25" customHeight="1" x14ac:dyDescent="0.3">
      <c r="A10944" s="6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1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/>
      <c r="N10944" s="1" t="s">
        <v>34</v>
      </c>
      <c r="O10944" s="7">
        <f t="shared" si="342"/>
        <v>361.65660000000003</v>
      </c>
      <c r="P10944" s="1" t="str">
        <f>IF(Table1[[#This Row],[quantity]]&gt;=6,"Bulk Order","-")</f>
        <v>-</v>
      </c>
    </row>
    <row r="10945" spans="1:16" ht="14.25" customHeight="1" x14ac:dyDescent="0.3">
      <c r="A10945" s="6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1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/>
      <c r="N10945" s="1" t="s">
        <v>48</v>
      </c>
      <c r="O10945" s="7">
        <f t="shared" si="342"/>
        <v>674.31</v>
      </c>
      <c r="P10945" s="1" t="str">
        <f>IF(Table1[[#This Row],[quantity]]&gt;=6,"Bulk Order","-")</f>
        <v>Bulk Order</v>
      </c>
    </row>
    <row r="10946" spans="1:16" ht="14.25" customHeight="1" x14ac:dyDescent="0.3">
      <c r="A10946" s="6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1"/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/>
      <c r="N10946" s="1" t="s">
        <v>17</v>
      </c>
      <c r="O10946" s="7">
        <f t="shared" si="342"/>
        <v>3691.0332000000003</v>
      </c>
      <c r="P10946" s="1" t="str">
        <f>IF(Table1[[#This Row],[quantity]]&gt;=6,"Bulk Order","-")</f>
        <v>-</v>
      </c>
    </row>
    <row r="10947" spans="1:16" ht="14.25" customHeight="1" x14ac:dyDescent="0.3">
      <c r="A10947" s="6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ref="F10947:F11010" si="343">D10947*E10947</f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/>
      <c r="N10947" s="1" t="s">
        <v>48</v>
      </c>
      <c r="O10947" s="7">
        <f t="shared" ref="O10947:O11010" si="344">D10947-F10947</f>
        <v>2653.049</v>
      </c>
      <c r="P10947" s="1" t="str">
        <f>IF(Table1[[#This Row],[quantity]]&gt;=6,"Bulk Order","-")</f>
        <v>Bulk Order</v>
      </c>
    </row>
    <row r="10948" spans="1:16" ht="14.25" customHeight="1" x14ac:dyDescent="0.3">
      <c r="A10948" s="6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3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/>
      <c r="N10948" s="1" t="s">
        <v>17</v>
      </c>
      <c r="O10948" s="7">
        <f t="shared" si="344"/>
        <v>1777.5306</v>
      </c>
      <c r="P10948" s="1" t="str">
        <f>IF(Table1[[#This Row],[quantity]]&gt;=6,"Bulk Order","-")</f>
        <v>-</v>
      </c>
    </row>
    <row r="10949" spans="1:16" ht="14.25" customHeight="1" x14ac:dyDescent="0.3">
      <c r="A10949" s="6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3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/>
      <c r="N10949" s="1" t="s">
        <v>23</v>
      </c>
      <c r="O10949" s="7">
        <f t="shared" si="344"/>
        <v>1970.1475</v>
      </c>
      <c r="P10949" s="1" t="str">
        <f>IF(Table1[[#This Row],[quantity]]&gt;=6,"Bulk Order","-")</f>
        <v>-</v>
      </c>
    </row>
    <row r="10950" spans="1:16" ht="14.25" customHeight="1" x14ac:dyDescent="0.3">
      <c r="A10950" s="6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3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/>
      <c r="N10950" s="1" t="s">
        <v>17</v>
      </c>
      <c r="O10950" s="7">
        <f t="shared" si="344"/>
        <v>1217.0652000000002</v>
      </c>
      <c r="P10950" s="1" t="str">
        <f>IF(Table1[[#This Row],[quantity]]&gt;=6,"Bulk Order","-")</f>
        <v>Bulk Order</v>
      </c>
    </row>
    <row r="10951" spans="1:16" ht="14.25" customHeight="1" x14ac:dyDescent="0.3">
      <c r="A10951" s="6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3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/>
      <c r="N10951" s="1" t="s">
        <v>23</v>
      </c>
      <c r="O10951" s="7">
        <f t="shared" si="344"/>
        <v>319.53000000000003</v>
      </c>
      <c r="P10951" s="1" t="str">
        <f>IF(Table1[[#This Row],[quantity]]&gt;=6,"Bulk Order","-")</f>
        <v>Bulk Order</v>
      </c>
    </row>
    <row r="10952" spans="1:16" ht="14.25" customHeight="1" x14ac:dyDescent="0.3">
      <c r="A10952" s="6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3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/>
      <c r="N10952" s="1" t="s">
        <v>17</v>
      </c>
      <c r="O10952" s="7">
        <f t="shared" si="344"/>
        <v>2616.1415999999999</v>
      </c>
      <c r="P10952" s="1" t="str">
        <f>IF(Table1[[#This Row],[quantity]]&gt;=6,"Bulk Order","-")</f>
        <v>-</v>
      </c>
    </row>
    <row r="10953" spans="1:16" ht="14.25" customHeight="1" x14ac:dyDescent="0.3">
      <c r="A10953" s="6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3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/>
      <c r="N10953" s="1" t="s">
        <v>48</v>
      </c>
      <c r="O10953" s="7">
        <f t="shared" si="344"/>
        <v>3110.3594999999996</v>
      </c>
      <c r="P10953" s="1" t="str">
        <f>IF(Table1[[#This Row],[quantity]]&gt;=6,"Bulk Order","-")</f>
        <v>-</v>
      </c>
    </row>
    <row r="10954" spans="1:16" ht="14.25" customHeight="1" x14ac:dyDescent="0.3">
      <c r="A10954" s="6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3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/>
      <c r="N10954" s="1" t="s">
        <v>17</v>
      </c>
      <c r="O10954" s="7">
        <f t="shared" si="344"/>
        <v>2300.2044000000001</v>
      </c>
      <c r="P10954" s="1" t="str">
        <f>IF(Table1[[#This Row],[quantity]]&gt;=6,"Bulk Order","-")</f>
        <v>Bulk Order</v>
      </c>
    </row>
    <row r="10955" spans="1:16" ht="14.25" customHeight="1" x14ac:dyDescent="0.3">
      <c r="A10955" s="6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3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/>
      <c r="N10955" s="1" t="s">
        <v>23</v>
      </c>
      <c r="O10955" s="7">
        <f t="shared" si="344"/>
        <v>2556.6815999999999</v>
      </c>
      <c r="P10955" s="1" t="str">
        <f>IF(Table1[[#This Row],[quantity]]&gt;=6,"Bulk Order","-")</f>
        <v>-</v>
      </c>
    </row>
    <row r="10956" spans="1:16" ht="14.25" customHeight="1" x14ac:dyDescent="0.3">
      <c r="A10956" s="6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3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/>
      <c r="N10956" s="1" t="s">
        <v>48</v>
      </c>
      <c r="O10956" s="7">
        <f t="shared" si="344"/>
        <v>2005.0442</v>
      </c>
      <c r="P10956" s="1" t="str">
        <f>IF(Table1[[#This Row],[quantity]]&gt;=6,"Bulk Order","-")</f>
        <v>-</v>
      </c>
    </row>
    <row r="10957" spans="1:16" ht="14.25" customHeight="1" x14ac:dyDescent="0.3">
      <c r="A10957" s="6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3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/>
      <c r="N10957" s="1" t="s">
        <v>39</v>
      </c>
      <c r="O10957" s="7">
        <f t="shared" si="344"/>
        <v>1505.1214999999997</v>
      </c>
      <c r="P10957" s="1" t="str">
        <f>IF(Table1[[#This Row],[quantity]]&gt;=6,"Bulk Order","-")</f>
        <v>-</v>
      </c>
    </row>
    <row r="10958" spans="1:16" ht="14.25" customHeight="1" x14ac:dyDescent="0.3">
      <c r="A10958" s="6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3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/>
      <c r="N10958" s="1" t="s">
        <v>28</v>
      </c>
      <c r="O10958" s="7">
        <f t="shared" si="344"/>
        <v>997.596</v>
      </c>
      <c r="P10958" s="1" t="str">
        <f>IF(Table1[[#This Row],[quantity]]&gt;=6,"Bulk Order","-")</f>
        <v>-</v>
      </c>
    </row>
    <row r="10959" spans="1:16" ht="14.25" customHeight="1" x14ac:dyDescent="0.3">
      <c r="A10959" s="6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3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/>
      <c r="N10959" s="1" t="s">
        <v>23</v>
      </c>
      <c r="O10959" s="7">
        <f t="shared" si="344"/>
        <v>1101.0116</v>
      </c>
      <c r="P10959" s="1" t="str">
        <f>IF(Table1[[#This Row],[quantity]]&gt;=6,"Bulk Order","-")</f>
        <v>-</v>
      </c>
    </row>
    <row r="10960" spans="1:16" ht="14.25" customHeight="1" x14ac:dyDescent="0.3">
      <c r="A10960" s="6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3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/>
      <c r="N10960" s="1" t="s">
        <v>48</v>
      </c>
      <c r="O10960" s="7">
        <f t="shared" si="344"/>
        <v>3425.6925000000001</v>
      </c>
      <c r="P10960" s="1" t="str">
        <f>IF(Table1[[#This Row],[quantity]]&gt;=6,"Bulk Order","-")</f>
        <v>Bulk Order</v>
      </c>
    </row>
    <row r="10961" spans="1:16" ht="14.25" customHeight="1" x14ac:dyDescent="0.3">
      <c r="A10961" s="6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3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/>
      <c r="N10961" s="1" t="s">
        <v>28</v>
      </c>
      <c r="O10961" s="7">
        <f t="shared" si="344"/>
        <v>777.8184</v>
      </c>
      <c r="P10961" s="1" t="str">
        <f>IF(Table1[[#This Row],[quantity]]&gt;=6,"Bulk Order","-")</f>
        <v>Bulk Order</v>
      </c>
    </row>
    <row r="10962" spans="1:16" ht="14.25" customHeight="1" x14ac:dyDescent="0.3">
      <c r="A10962" s="6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3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/>
      <c r="N10962" s="1" t="s">
        <v>48</v>
      </c>
      <c r="O10962" s="7">
        <f t="shared" si="344"/>
        <v>803.76650000000006</v>
      </c>
      <c r="P10962" s="1" t="str">
        <f>IF(Table1[[#This Row],[quantity]]&gt;=6,"Bulk Order","-")</f>
        <v>-</v>
      </c>
    </row>
    <row r="10963" spans="1:16" ht="14.25" customHeight="1" x14ac:dyDescent="0.3">
      <c r="A10963" s="6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3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/>
      <c r="N10963" s="1" t="s">
        <v>17</v>
      </c>
      <c r="O10963" s="7">
        <f t="shared" si="344"/>
        <v>1780.7914000000001</v>
      </c>
      <c r="P10963" s="1" t="str">
        <f>IF(Table1[[#This Row],[quantity]]&gt;=6,"Bulk Order","-")</f>
        <v>Bulk Order</v>
      </c>
    </row>
    <row r="10964" spans="1:16" ht="14.25" customHeight="1" x14ac:dyDescent="0.3">
      <c r="A10964" s="6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3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/>
      <c r="N10964" s="1" t="s">
        <v>28</v>
      </c>
      <c r="O10964" s="7">
        <f t="shared" si="344"/>
        <v>442.0548</v>
      </c>
      <c r="P10964" s="1" t="str">
        <f>IF(Table1[[#This Row],[quantity]]&gt;=6,"Bulk Order","-")</f>
        <v>Bulk Order</v>
      </c>
    </row>
    <row r="10965" spans="1:16" ht="14.25" customHeight="1" x14ac:dyDescent="0.3">
      <c r="A10965" s="6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3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/>
      <c r="N10965" s="1" t="s">
        <v>17</v>
      </c>
      <c r="O10965" s="7">
        <f t="shared" si="344"/>
        <v>2592.6812</v>
      </c>
      <c r="P10965" s="1" t="str">
        <f>IF(Table1[[#This Row],[quantity]]&gt;=6,"Bulk Order","-")</f>
        <v>-</v>
      </c>
    </row>
    <row r="10966" spans="1:16" ht="14.25" customHeight="1" x14ac:dyDescent="0.3">
      <c r="A10966" s="6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3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/>
      <c r="N10966" s="1" t="s">
        <v>39</v>
      </c>
      <c r="O10966" s="7">
        <f t="shared" si="344"/>
        <v>208.81979999999999</v>
      </c>
      <c r="P10966" s="1" t="str">
        <f>IF(Table1[[#This Row],[quantity]]&gt;=6,"Bulk Order","-")</f>
        <v>-</v>
      </c>
    </row>
    <row r="10967" spans="1:16" ht="14.25" customHeight="1" x14ac:dyDescent="0.3">
      <c r="A10967" s="6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3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/>
      <c r="N10967" s="1" t="s">
        <v>28</v>
      </c>
      <c r="O10967" s="7">
        <f t="shared" si="344"/>
        <v>1976.5356000000002</v>
      </c>
      <c r="P10967" s="1" t="str">
        <f>IF(Table1[[#This Row],[quantity]]&gt;=6,"Bulk Order","-")</f>
        <v>Bulk Order</v>
      </c>
    </row>
    <row r="10968" spans="1:16" ht="14.25" customHeight="1" x14ac:dyDescent="0.3">
      <c r="A10968" s="6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3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/>
      <c r="N10968" s="1" t="s">
        <v>39</v>
      </c>
      <c r="O10968" s="7">
        <f t="shared" si="344"/>
        <v>1371.2017000000001</v>
      </c>
      <c r="P10968" s="1" t="str">
        <f>IF(Table1[[#This Row],[quantity]]&gt;=6,"Bulk Order","-")</f>
        <v>Bulk Order</v>
      </c>
    </row>
    <row r="10969" spans="1:16" ht="14.25" customHeight="1" x14ac:dyDescent="0.3">
      <c r="A10969" s="6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3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/>
      <c r="N10969" s="1" t="s">
        <v>17</v>
      </c>
      <c r="O10969" s="7">
        <f t="shared" si="344"/>
        <v>284.07509999999996</v>
      </c>
      <c r="P10969" s="1" t="str">
        <f>IF(Table1[[#This Row],[quantity]]&gt;=6,"Bulk Order","-")</f>
        <v>-</v>
      </c>
    </row>
    <row r="10970" spans="1:16" ht="14.25" customHeight="1" x14ac:dyDescent="0.3">
      <c r="A10970" s="6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3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/>
      <c r="N10970" s="1" t="s">
        <v>34</v>
      </c>
      <c r="O10970" s="7">
        <f t="shared" si="344"/>
        <v>2792.0309999999999</v>
      </c>
      <c r="P10970" s="1" t="str">
        <f>IF(Table1[[#This Row],[quantity]]&gt;=6,"Bulk Order","-")</f>
        <v>-</v>
      </c>
    </row>
    <row r="10971" spans="1:16" ht="14.25" customHeight="1" x14ac:dyDescent="0.3">
      <c r="A10971" s="6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3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/>
      <c r="N10971" s="1" t="s">
        <v>39</v>
      </c>
      <c r="O10971" s="7">
        <f t="shared" si="344"/>
        <v>3141.1122</v>
      </c>
      <c r="P10971" s="1" t="str">
        <f>IF(Table1[[#This Row],[quantity]]&gt;=6,"Bulk Order","-")</f>
        <v>-</v>
      </c>
    </row>
    <row r="10972" spans="1:16" ht="14.25" customHeight="1" x14ac:dyDescent="0.3">
      <c r="A10972" s="6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3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/>
      <c r="N10972" s="1" t="s">
        <v>39</v>
      </c>
      <c r="O10972" s="7">
        <f t="shared" si="344"/>
        <v>107.5575</v>
      </c>
      <c r="P10972" s="1" t="str">
        <f>IF(Table1[[#This Row],[quantity]]&gt;=6,"Bulk Order","-")</f>
        <v>-</v>
      </c>
    </row>
    <row r="10973" spans="1:16" ht="14.25" customHeight="1" x14ac:dyDescent="0.3">
      <c r="A10973" s="6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3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/>
      <c r="N10973" s="1" t="s">
        <v>39</v>
      </c>
      <c r="O10973" s="7">
        <f t="shared" si="344"/>
        <v>860.65510000000006</v>
      </c>
      <c r="P10973" s="1" t="str">
        <f>IF(Table1[[#This Row],[quantity]]&gt;=6,"Bulk Order","-")</f>
        <v>Bulk Order</v>
      </c>
    </row>
    <row r="10974" spans="1:16" ht="14.25" customHeight="1" x14ac:dyDescent="0.3">
      <c r="A10974" s="6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3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/>
      <c r="N10974" s="1" t="s">
        <v>39</v>
      </c>
      <c r="O10974" s="7">
        <f t="shared" si="344"/>
        <v>1679.0183999999999</v>
      </c>
      <c r="P10974" s="1" t="str">
        <f>IF(Table1[[#This Row],[quantity]]&gt;=6,"Bulk Order","-")</f>
        <v>-</v>
      </c>
    </row>
    <row r="10975" spans="1:16" ht="14.25" customHeight="1" x14ac:dyDescent="0.3">
      <c r="A10975" s="6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3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/>
      <c r="N10975" s="1" t="s">
        <v>17</v>
      </c>
      <c r="O10975" s="7">
        <f t="shared" si="344"/>
        <v>1344.5040000000001</v>
      </c>
      <c r="P10975" s="1" t="str">
        <f>IF(Table1[[#This Row],[quantity]]&gt;=6,"Bulk Order","-")</f>
        <v>-</v>
      </c>
    </row>
    <row r="10976" spans="1:16" ht="14.25" customHeight="1" x14ac:dyDescent="0.3">
      <c r="A10976" s="6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3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/>
      <c r="N10976" s="1" t="s">
        <v>34</v>
      </c>
      <c r="O10976" s="7">
        <f t="shared" si="344"/>
        <v>2084.3416000000002</v>
      </c>
      <c r="P10976" s="1" t="str">
        <f>IF(Table1[[#This Row],[quantity]]&gt;=6,"Bulk Order","-")</f>
        <v>-</v>
      </c>
    </row>
    <row r="10977" spans="1:16" ht="14.25" customHeight="1" x14ac:dyDescent="0.3">
      <c r="A10977" s="6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3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/>
      <c r="N10977" s="1" t="s">
        <v>48</v>
      </c>
      <c r="O10977" s="7">
        <f t="shared" si="344"/>
        <v>2225.5038999999997</v>
      </c>
      <c r="P10977" s="1" t="str">
        <f>IF(Table1[[#This Row],[quantity]]&gt;=6,"Bulk Order","-")</f>
        <v>Bulk Order</v>
      </c>
    </row>
    <row r="10978" spans="1:16" ht="14.25" customHeight="1" x14ac:dyDescent="0.3">
      <c r="A10978" s="6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3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/>
      <c r="N10978" s="1" t="s">
        <v>23</v>
      </c>
      <c r="O10978" s="7">
        <f t="shared" si="344"/>
        <v>1369.5402999999999</v>
      </c>
      <c r="P10978" s="1" t="str">
        <f>IF(Table1[[#This Row],[quantity]]&gt;=6,"Bulk Order","-")</f>
        <v>Bulk Order</v>
      </c>
    </row>
    <row r="10979" spans="1:16" ht="14.25" customHeight="1" x14ac:dyDescent="0.3">
      <c r="A10979" s="6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3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/>
      <c r="N10979" s="1" t="s">
        <v>23</v>
      </c>
      <c r="O10979" s="7">
        <f t="shared" si="344"/>
        <v>1294.2525000000001</v>
      </c>
      <c r="P10979" s="1" t="str">
        <f>IF(Table1[[#This Row],[quantity]]&gt;=6,"Bulk Order","-")</f>
        <v>-</v>
      </c>
    </row>
    <row r="10980" spans="1:16" ht="14.25" customHeight="1" x14ac:dyDescent="0.3">
      <c r="A10980" s="6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3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/>
      <c r="N10980" s="1" t="s">
        <v>48</v>
      </c>
      <c r="O10980" s="7">
        <f t="shared" si="344"/>
        <v>1542.9660000000001</v>
      </c>
      <c r="P10980" s="1" t="str">
        <f>IF(Table1[[#This Row],[quantity]]&gt;=6,"Bulk Order","-")</f>
        <v>Bulk Order</v>
      </c>
    </row>
    <row r="10981" spans="1:16" ht="14.25" customHeight="1" x14ac:dyDescent="0.3">
      <c r="A10981" s="6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3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/>
      <c r="N10981" s="1" t="s">
        <v>48</v>
      </c>
      <c r="O10981" s="7">
        <f t="shared" si="344"/>
        <v>256.77840000000003</v>
      </c>
      <c r="P10981" s="1" t="str">
        <f>IF(Table1[[#This Row],[quantity]]&gt;=6,"Bulk Order","-")</f>
        <v>Bulk Order</v>
      </c>
    </row>
    <row r="10982" spans="1:16" ht="14.25" customHeight="1" x14ac:dyDescent="0.3">
      <c r="A10982" s="6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3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/>
      <c r="N10982" s="1" t="s">
        <v>23</v>
      </c>
      <c r="O10982" s="7">
        <f t="shared" si="344"/>
        <v>2511.3472999999999</v>
      </c>
      <c r="P10982" s="1" t="str">
        <f>IF(Table1[[#This Row],[quantity]]&gt;=6,"Bulk Order","-")</f>
        <v>Bulk Order</v>
      </c>
    </row>
    <row r="10983" spans="1:16" ht="14.25" customHeight="1" x14ac:dyDescent="0.3">
      <c r="A10983" s="6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3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/>
      <c r="N10983" s="1" t="s">
        <v>17</v>
      </c>
      <c r="O10983" s="7">
        <f t="shared" si="344"/>
        <v>3038.6169</v>
      </c>
      <c r="P10983" s="1" t="str">
        <f>IF(Table1[[#This Row],[quantity]]&gt;=6,"Bulk Order","-")</f>
        <v>Bulk Order</v>
      </c>
    </row>
    <row r="10984" spans="1:16" ht="14.25" customHeight="1" x14ac:dyDescent="0.3">
      <c r="A10984" s="6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3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/>
      <c r="N10984" s="1" t="s">
        <v>17</v>
      </c>
      <c r="O10984" s="7">
        <f t="shared" si="344"/>
        <v>1306.6802</v>
      </c>
      <c r="P10984" s="1" t="str">
        <f>IF(Table1[[#This Row],[quantity]]&gt;=6,"Bulk Order","-")</f>
        <v>Bulk Order</v>
      </c>
    </row>
    <row r="10985" spans="1:16" ht="14.25" customHeight="1" x14ac:dyDescent="0.3">
      <c r="A10985" s="6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3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/>
      <c r="N10985" s="1" t="s">
        <v>34</v>
      </c>
      <c r="O10985" s="7">
        <f t="shared" si="344"/>
        <v>597.57429999999999</v>
      </c>
      <c r="P10985" s="1" t="str">
        <f>IF(Table1[[#This Row],[quantity]]&gt;=6,"Bulk Order","-")</f>
        <v>-</v>
      </c>
    </row>
    <row r="10986" spans="1:16" ht="14.25" customHeight="1" x14ac:dyDescent="0.3">
      <c r="A10986" s="6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3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/>
      <c r="N10986" s="1" t="s">
        <v>48</v>
      </c>
      <c r="O10986" s="7">
        <f t="shared" si="344"/>
        <v>434.74849999999998</v>
      </c>
      <c r="P10986" s="1" t="str">
        <f>IF(Table1[[#This Row],[quantity]]&gt;=6,"Bulk Order","-")</f>
        <v>-</v>
      </c>
    </row>
    <row r="10987" spans="1:16" ht="14.25" customHeight="1" x14ac:dyDescent="0.3">
      <c r="A10987" s="6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3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/>
      <c r="N10987" s="1" t="s">
        <v>48</v>
      </c>
      <c r="O10987" s="7">
        <f t="shared" si="344"/>
        <v>2829.0810000000001</v>
      </c>
      <c r="P10987" s="1" t="str">
        <f>IF(Table1[[#This Row],[quantity]]&gt;=6,"Bulk Order","-")</f>
        <v>Bulk Order</v>
      </c>
    </row>
    <row r="10988" spans="1:16" ht="14.25" customHeight="1" x14ac:dyDescent="0.3">
      <c r="A10988" s="6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3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/>
      <c r="N10988" s="1" t="s">
        <v>48</v>
      </c>
      <c r="O10988" s="7">
        <f t="shared" si="344"/>
        <v>2310.0880000000002</v>
      </c>
      <c r="P10988" s="1" t="str">
        <f>IF(Table1[[#This Row],[quantity]]&gt;=6,"Bulk Order","-")</f>
        <v>-</v>
      </c>
    </row>
    <row r="10989" spans="1:16" ht="14.25" customHeight="1" x14ac:dyDescent="0.3">
      <c r="A10989" s="6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3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/>
      <c r="N10989" s="1" t="s">
        <v>28</v>
      </c>
      <c r="O10989" s="7">
        <f t="shared" si="344"/>
        <v>1655.0886</v>
      </c>
      <c r="P10989" s="1" t="str">
        <f>IF(Table1[[#This Row],[quantity]]&gt;=6,"Bulk Order","-")</f>
        <v>-</v>
      </c>
    </row>
    <row r="10990" spans="1:16" ht="14.25" customHeight="1" x14ac:dyDescent="0.3">
      <c r="A10990" s="6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3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/>
      <c r="N10990" s="1" t="s">
        <v>48</v>
      </c>
      <c r="O10990" s="7">
        <f t="shared" si="344"/>
        <v>3352.0803999999998</v>
      </c>
      <c r="P10990" s="1" t="str">
        <f>IF(Table1[[#This Row],[quantity]]&gt;=6,"Bulk Order","-")</f>
        <v>-</v>
      </c>
    </row>
    <row r="10991" spans="1:16" ht="14.25" customHeight="1" x14ac:dyDescent="0.3">
      <c r="A10991" s="6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3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/>
      <c r="N10991" s="1" t="s">
        <v>28</v>
      </c>
      <c r="O10991" s="7">
        <f t="shared" si="344"/>
        <v>1649.7877000000001</v>
      </c>
      <c r="P10991" s="1" t="str">
        <f>IF(Table1[[#This Row],[quantity]]&gt;=6,"Bulk Order","-")</f>
        <v>-</v>
      </c>
    </row>
    <row r="10992" spans="1:16" ht="14.25" customHeight="1" x14ac:dyDescent="0.3">
      <c r="A10992" s="6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3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/>
      <c r="N10992" s="1" t="s">
        <v>23</v>
      </c>
      <c r="O10992" s="7">
        <f t="shared" si="344"/>
        <v>3564.0346</v>
      </c>
      <c r="P10992" s="1" t="str">
        <f>IF(Table1[[#This Row],[quantity]]&gt;=6,"Bulk Order","-")</f>
        <v>-</v>
      </c>
    </row>
    <row r="10993" spans="1:16" ht="14.25" customHeight="1" x14ac:dyDescent="0.3">
      <c r="A10993" s="6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3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/>
      <c r="N10993" s="1" t="s">
        <v>28</v>
      </c>
      <c r="O10993" s="7">
        <f t="shared" si="344"/>
        <v>470.37599999999998</v>
      </c>
      <c r="P10993" s="1" t="str">
        <f>IF(Table1[[#This Row],[quantity]]&gt;=6,"Bulk Order","-")</f>
        <v>-</v>
      </c>
    </row>
    <row r="10994" spans="1:16" ht="14.25" customHeight="1" x14ac:dyDescent="0.3">
      <c r="A10994" s="6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3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/>
      <c r="N10994" s="1" t="s">
        <v>17</v>
      </c>
      <c r="O10994" s="7">
        <f t="shared" si="344"/>
        <v>1205.0192</v>
      </c>
      <c r="P10994" s="1" t="str">
        <f>IF(Table1[[#This Row],[quantity]]&gt;=6,"Bulk Order","-")</f>
        <v>-</v>
      </c>
    </row>
    <row r="10995" spans="1:16" ht="14.25" customHeight="1" x14ac:dyDescent="0.3">
      <c r="A10995" s="6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3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/>
      <c r="N10995" s="1" t="s">
        <v>34</v>
      </c>
      <c r="O10995" s="7">
        <f t="shared" si="344"/>
        <v>797.32950000000005</v>
      </c>
      <c r="P10995" s="1" t="str">
        <f>IF(Table1[[#This Row],[quantity]]&gt;=6,"Bulk Order","-")</f>
        <v>Bulk Order</v>
      </c>
    </row>
    <row r="10996" spans="1:16" ht="14.25" customHeight="1" x14ac:dyDescent="0.3">
      <c r="A10996" s="6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3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/>
      <c r="N10996" s="1" t="s">
        <v>48</v>
      </c>
      <c r="O10996" s="7">
        <f t="shared" si="344"/>
        <v>1841.0364000000002</v>
      </c>
      <c r="P10996" s="1" t="str">
        <f>IF(Table1[[#This Row],[quantity]]&gt;=6,"Bulk Order","-")</f>
        <v>Bulk Order</v>
      </c>
    </row>
    <row r="10997" spans="1:16" ht="14.25" customHeight="1" x14ac:dyDescent="0.3">
      <c r="A10997" s="6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3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/>
      <c r="N10997" s="1" t="s">
        <v>28</v>
      </c>
      <c r="O10997" s="7">
        <f t="shared" si="344"/>
        <v>1359.5742</v>
      </c>
      <c r="P10997" s="1" t="str">
        <f>IF(Table1[[#This Row],[quantity]]&gt;=6,"Bulk Order","-")</f>
        <v>Bulk Order</v>
      </c>
    </row>
    <row r="10998" spans="1:16" ht="14.25" customHeight="1" x14ac:dyDescent="0.3">
      <c r="A10998" s="6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3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/>
      <c r="N10998" s="1" t="s">
        <v>17</v>
      </c>
      <c r="O10998" s="7">
        <f t="shared" si="344"/>
        <v>2333.6855999999998</v>
      </c>
      <c r="P10998" s="1" t="str">
        <f>IF(Table1[[#This Row],[quantity]]&gt;=6,"Bulk Order","-")</f>
        <v>-</v>
      </c>
    </row>
    <row r="10999" spans="1:16" ht="14.25" customHeight="1" x14ac:dyDescent="0.3">
      <c r="A10999" s="6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3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/>
      <c r="N10999" s="1" t="s">
        <v>48</v>
      </c>
      <c r="O10999" s="7">
        <f t="shared" si="344"/>
        <v>2750.3375999999998</v>
      </c>
      <c r="P10999" s="1" t="str">
        <f>IF(Table1[[#This Row],[quantity]]&gt;=6,"Bulk Order","-")</f>
        <v>-</v>
      </c>
    </row>
    <row r="11000" spans="1:16" ht="14.25" customHeight="1" x14ac:dyDescent="0.3">
      <c r="A11000" s="6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3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/>
      <c r="N11000" s="1" t="s">
        <v>28</v>
      </c>
      <c r="O11000" s="7">
        <f t="shared" si="344"/>
        <v>206.76239999999999</v>
      </c>
      <c r="P11000" s="1" t="str">
        <f>IF(Table1[[#This Row],[quantity]]&gt;=6,"Bulk Order","-")</f>
        <v>-</v>
      </c>
    </row>
    <row r="11001" spans="1:16" ht="14.25" customHeight="1" x14ac:dyDescent="0.3">
      <c r="A11001" s="6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3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/>
      <c r="N11001" s="1" t="s">
        <v>39</v>
      </c>
      <c r="O11001" s="7">
        <f t="shared" si="344"/>
        <v>2199.6707999999999</v>
      </c>
      <c r="P11001" s="1" t="str">
        <f>IF(Table1[[#This Row],[quantity]]&gt;=6,"Bulk Order","-")</f>
        <v>-</v>
      </c>
    </row>
    <row r="11002" spans="1:16" ht="14.25" customHeight="1" x14ac:dyDescent="0.3">
      <c r="A11002" s="6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3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/>
      <c r="N11002" s="1" t="s">
        <v>34</v>
      </c>
      <c r="O11002" s="7">
        <f t="shared" si="344"/>
        <v>598.31140000000005</v>
      </c>
      <c r="P11002" s="1" t="str">
        <f>IF(Table1[[#This Row],[quantity]]&gt;=6,"Bulk Order","-")</f>
        <v>-</v>
      </c>
    </row>
    <row r="11003" spans="1:16" ht="14.25" customHeight="1" x14ac:dyDescent="0.3">
      <c r="A11003" s="6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3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/>
      <c r="N11003" s="1" t="s">
        <v>23</v>
      </c>
      <c r="O11003" s="7">
        <f t="shared" si="344"/>
        <v>1974.7027999999998</v>
      </c>
      <c r="P11003" s="1" t="str">
        <f>IF(Table1[[#This Row],[quantity]]&gt;=6,"Bulk Order","-")</f>
        <v>Bulk Order</v>
      </c>
    </row>
    <row r="11004" spans="1:16" ht="14.25" customHeight="1" x14ac:dyDescent="0.3">
      <c r="A11004" s="6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3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/>
      <c r="N11004" s="1" t="s">
        <v>39</v>
      </c>
      <c r="O11004" s="7">
        <f t="shared" si="344"/>
        <v>3147.7977999999998</v>
      </c>
      <c r="P11004" s="1" t="str">
        <f>IF(Table1[[#This Row],[quantity]]&gt;=6,"Bulk Order","-")</f>
        <v>-</v>
      </c>
    </row>
    <row r="11005" spans="1:16" ht="14.25" customHeight="1" x14ac:dyDescent="0.3">
      <c r="A11005" s="6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3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/>
      <c r="N11005" s="1" t="s">
        <v>17</v>
      </c>
      <c r="O11005" s="7">
        <f t="shared" si="344"/>
        <v>2127.8339999999998</v>
      </c>
      <c r="P11005" s="1" t="str">
        <f>IF(Table1[[#This Row],[quantity]]&gt;=6,"Bulk Order","-")</f>
        <v>Bulk Order</v>
      </c>
    </row>
    <row r="11006" spans="1:16" ht="14.25" customHeight="1" x14ac:dyDescent="0.3">
      <c r="A11006" s="6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3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/>
      <c r="N11006" s="1" t="s">
        <v>39</v>
      </c>
      <c r="O11006" s="7">
        <f t="shared" si="344"/>
        <v>831.63890000000015</v>
      </c>
      <c r="P11006" s="1" t="str">
        <f>IF(Table1[[#This Row],[quantity]]&gt;=6,"Bulk Order","-")</f>
        <v>-</v>
      </c>
    </row>
    <row r="11007" spans="1:16" ht="14.25" customHeight="1" x14ac:dyDescent="0.3">
      <c r="A11007" s="6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3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/>
      <c r="N11007" s="1" t="s">
        <v>34</v>
      </c>
      <c r="O11007" s="7">
        <f t="shared" si="344"/>
        <v>1133.3261</v>
      </c>
      <c r="P11007" s="1" t="str">
        <f>IF(Table1[[#This Row],[quantity]]&gt;=6,"Bulk Order","-")</f>
        <v>-</v>
      </c>
    </row>
    <row r="11008" spans="1:16" ht="14.25" customHeight="1" x14ac:dyDescent="0.3">
      <c r="A11008" s="6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3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/>
      <c r="N11008" s="1" t="s">
        <v>48</v>
      </c>
      <c r="O11008" s="7">
        <f t="shared" si="344"/>
        <v>2166.8256000000001</v>
      </c>
      <c r="P11008" s="1" t="str">
        <f>IF(Table1[[#This Row],[quantity]]&gt;=6,"Bulk Order","-")</f>
        <v>-</v>
      </c>
    </row>
    <row r="11009" spans="1:16" ht="14.25" customHeight="1" x14ac:dyDescent="0.3">
      <c r="A11009" s="6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3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/>
      <c r="N11009" s="1" t="s">
        <v>39</v>
      </c>
      <c r="O11009" s="7">
        <f t="shared" si="344"/>
        <v>973.24649999999997</v>
      </c>
      <c r="P11009" s="1" t="str">
        <f>IF(Table1[[#This Row],[quantity]]&gt;=6,"Bulk Order","-")</f>
        <v>Bulk Order</v>
      </c>
    </row>
    <row r="11010" spans="1:16" ht="14.25" customHeight="1" x14ac:dyDescent="0.3">
      <c r="A11010" s="6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3"/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/>
      <c r="N11010" s="1" t="s">
        <v>28</v>
      </c>
      <c r="O11010" s="7">
        <f t="shared" si="344"/>
        <v>3900.8239999999996</v>
      </c>
      <c r="P11010" s="1" t="str">
        <f>IF(Table1[[#This Row],[quantity]]&gt;=6,"Bulk Order","-")</f>
        <v>Bulk Order</v>
      </c>
    </row>
    <row r="11011" spans="1:16" ht="14.25" customHeight="1" x14ac:dyDescent="0.3">
      <c r="A11011" s="6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ref="F11011:F11074" si="345">D11011*E11011</f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/>
      <c r="N11011" s="1" t="s">
        <v>48</v>
      </c>
      <c r="O11011" s="7">
        <f t="shared" ref="O11011:O11074" si="346">D11011-F11011</f>
        <v>1432.0719999999999</v>
      </c>
      <c r="P11011" s="1" t="str">
        <f>IF(Table1[[#This Row],[quantity]]&gt;=6,"Bulk Order","-")</f>
        <v>-</v>
      </c>
    </row>
    <row r="11012" spans="1:16" ht="14.25" customHeight="1" x14ac:dyDescent="0.3">
      <c r="A11012" s="6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5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/>
      <c r="N11012" s="1" t="s">
        <v>17</v>
      </c>
      <c r="O11012" s="7">
        <f t="shared" si="346"/>
        <v>4299.0830999999998</v>
      </c>
      <c r="P11012" s="1" t="str">
        <f>IF(Table1[[#This Row],[quantity]]&gt;=6,"Bulk Order","-")</f>
        <v>-</v>
      </c>
    </row>
    <row r="11013" spans="1:16" ht="14.25" customHeight="1" x14ac:dyDescent="0.3">
      <c r="A11013" s="6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5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/>
      <c r="N11013" s="1" t="s">
        <v>48</v>
      </c>
      <c r="O11013" s="7">
        <f t="shared" si="346"/>
        <v>2730.3</v>
      </c>
      <c r="P11013" s="1" t="str">
        <f>IF(Table1[[#This Row],[quantity]]&gt;=6,"Bulk Order","-")</f>
        <v>Bulk Order</v>
      </c>
    </row>
    <row r="11014" spans="1:16" ht="14.25" customHeight="1" x14ac:dyDescent="0.3">
      <c r="A11014" s="6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5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/>
      <c r="N11014" s="1" t="s">
        <v>17</v>
      </c>
      <c r="O11014" s="7">
        <f t="shared" si="346"/>
        <v>1415.82</v>
      </c>
      <c r="P11014" s="1" t="str">
        <f>IF(Table1[[#This Row],[quantity]]&gt;=6,"Bulk Order","-")</f>
        <v>Bulk Order</v>
      </c>
    </row>
    <row r="11015" spans="1:16" ht="14.25" customHeight="1" x14ac:dyDescent="0.3">
      <c r="A11015" s="6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5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/>
      <c r="N11015" s="1" t="s">
        <v>23</v>
      </c>
      <c r="O11015" s="7">
        <f t="shared" si="346"/>
        <v>1277.7594999999999</v>
      </c>
      <c r="P11015" s="1" t="str">
        <f>IF(Table1[[#This Row],[quantity]]&gt;=6,"Bulk Order","-")</f>
        <v>-</v>
      </c>
    </row>
    <row r="11016" spans="1:16" ht="14.25" customHeight="1" x14ac:dyDescent="0.3">
      <c r="A11016" s="6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5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/>
      <c r="N11016" s="1" t="s">
        <v>48</v>
      </c>
      <c r="O11016" s="7">
        <f t="shared" si="346"/>
        <v>3683.2355000000002</v>
      </c>
      <c r="P11016" s="1" t="str">
        <f>IF(Table1[[#This Row],[quantity]]&gt;=6,"Bulk Order","-")</f>
        <v>Bulk Order</v>
      </c>
    </row>
    <row r="11017" spans="1:16" ht="14.25" customHeight="1" x14ac:dyDescent="0.3">
      <c r="A11017" s="6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5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/>
      <c r="N11017" s="1" t="s">
        <v>39</v>
      </c>
      <c r="O11017" s="7">
        <f t="shared" si="346"/>
        <v>954.68100000000004</v>
      </c>
      <c r="P11017" s="1" t="str">
        <f>IF(Table1[[#This Row],[quantity]]&gt;=6,"Bulk Order","-")</f>
        <v>Bulk Order</v>
      </c>
    </row>
    <row r="11018" spans="1:16" ht="14.25" customHeight="1" x14ac:dyDescent="0.3">
      <c r="A11018" s="6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5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/>
      <c r="N11018" s="1" t="s">
        <v>34</v>
      </c>
      <c r="O11018" s="7">
        <f t="shared" si="346"/>
        <v>2494.8634000000002</v>
      </c>
      <c r="P11018" s="1" t="str">
        <f>IF(Table1[[#This Row],[quantity]]&gt;=6,"Bulk Order","-")</f>
        <v>Bulk Order</v>
      </c>
    </row>
    <row r="11019" spans="1:16" ht="14.25" customHeight="1" x14ac:dyDescent="0.3">
      <c r="A11019" s="6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5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/>
      <c r="N11019" s="1" t="s">
        <v>23</v>
      </c>
      <c r="O11019" s="7">
        <f t="shared" si="346"/>
        <v>462.5136</v>
      </c>
      <c r="P11019" s="1" t="str">
        <f>IF(Table1[[#This Row],[quantity]]&gt;=6,"Bulk Order","-")</f>
        <v>Bulk Order</v>
      </c>
    </row>
    <row r="11020" spans="1:16" ht="14.25" customHeight="1" x14ac:dyDescent="0.3">
      <c r="A11020" s="6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5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/>
      <c r="N11020" s="1" t="s">
        <v>28</v>
      </c>
      <c r="O11020" s="7">
        <f t="shared" si="346"/>
        <v>1612.7666999999999</v>
      </c>
      <c r="P11020" s="1" t="str">
        <f>IF(Table1[[#This Row],[quantity]]&gt;=6,"Bulk Order","-")</f>
        <v>Bulk Order</v>
      </c>
    </row>
    <row r="11021" spans="1:16" ht="14.25" customHeight="1" x14ac:dyDescent="0.3">
      <c r="A11021" s="6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5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/>
      <c r="N11021" s="1" t="s">
        <v>48</v>
      </c>
      <c r="O11021" s="7">
        <f t="shared" si="346"/>
        <v>260.79840000000002</v>
      </c>
      <c r="P11021" s="1" t="str">
        <f>IF(Table1[[#This Row],[quantity]]&gt;=6,"Bulk Order","-")</f>
        <v>Bulk Order</v>
      </c>
    </row>
    <row r="11022" spans="1:16" ht="14.25" customHeight="1" x14ac:dyDescent="0.3">
      <c r="A11022" s="6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5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/>
      <c r="N11022" s="1" t="s">
        <v>48</v>
      </c>
      <c r="O11022" s="7">
        <f t="shared" si="346"/>
        <v>1176.1914999999999</v>
      </c>
      <c r="P11022" s="1" t="str">
        <f>IF(Table1[[#This Row],[quantity]]&gt;=6,"Bulk Order","-")</f>
        <v>Bulk Order</v>
      </c>
    </row>
    <row r="11023" spans="1:16" ht="14.25" customHeight="1" x14ac:dyDescent="0.3">
      <c r="A11023" s="6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5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/>
      <c r="N11023" s="1" t="s">
        <v>28</v>
      </c>
      <c r="O11023" s="7">
        <f t="shared" si="346"/>
        <v>2318.3586</v>
      </c>
      <c r="P11023" s="1" t="str">
        <f>IF(Table1[[#This Row],[quantity]]&gt;=6,"Bulk Order","-")</f>
        <v>Bulk Order</v>
      </c>
    </row>
    <row r="11024" spans="1:16" ht="14.25" customHeight="1" x14ac:dyDescent="0.3">
      <c r="A11024" s="6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5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/>
      <c r="N11024" s="1" t="s">
        <v>39</v>
      </c>
      <c r="O11024" s="7">
        <f t="shared" si="346"/>
        <v>2924.8719000000001</v>
      </c>
      <c r="P11024" s="1" t="str">
        <f>IF(Table1[[#This Row],[quantity]]&gt;=6,"Bulk Order","-")</f>
        <v>-</v>
      </c>
    </row>
    <row r="11025" spans="1:16" ht="14.25" customHeight="1" x14ac:dyDescent="0.3">
      <c r="A11025" s="6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5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/>
      <c r="N11025" s="1" t="s">
        <v>17</v>
      </c>
      <c r="O11025" s="7">
        <f t="shared" si="346"/>
        <v>1146.2759999999998</v>
      </c>
      <c r="P11025" s="1" t="str">
        <f>IF(Table1[[#This Row],[quantity]]&gt;=6,"Bulk Order","-")</f>
        <v>-</v>
      </c>
    </row>
    <row r="11026" spans="1:16" ht="14.25" customHeight="1" x14ac:dyDescent="0.3">
      <c r="A11026" s="6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5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/>
      <c r="N11026" s="1" t="s">
        <v>39</v>
      </c>
      <c r="O11026" s="7">
        <f t="shared" si="346"/>
        <v>1790.2597999999998</v>
      </c>
      <c r="P11026" s="1" t="str">
        <f>IF(Table1[[#This Row],[quantity]]&gt;=6,"Bulk Order","-")</f>
        <v>-</v>
      </c>
    </row>
    <row r="11027" spans="1:16" ht="14.25" customHeight="1" x14ac:dyDescent="0.3">
      <c r="A11027" s="6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5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/>
      <c r="N11027" s="1" t="s">
        <v>23</v>
      </c>
      <c r="O11027" s="7">
        <f t="shared" si="346"/>
        <v>2157.7041999999997</v>
      </c>
      <c r="P11027" s="1" t="str">
        <f>IF(Table1[[#This Row],[quantity]]&gt;=6,"Bulk Order","-")</f>
        <v>-</v>
      </c>
    </row>
    <row r="11028" spans="1:16" ht="14.25" customHeight="1" x14ac:dyDescent="0.3">
      <c r="A11028" s="6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5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/>
      <c r="N11028" s="1" t="s">
        <v>39</v>
      </c>
      <c r="O11028" s="7">
        <f t="shared" si="346"/>
        <v>781.83300000000008</v>
      </c>
      <c r="P11028" s="1" t="str">
        <f>IF(Table1[[#This Row],[quantity]]&gt;=6,"Bulk Order","-")</f>
        <v>-</v>
      </c>
    </row>
    <row r="11029" spans="1:16" ht="14.25" customHeight="1" x14ac:dyDescent="0.3">
      <c r="A11029" s="6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5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/>
      <c r="N11029" s="1" t="s">
        <v>48</v>
      </c>
      <c r="O11029" s="7">
        <f t="shared" si="346"/>
        <v>2502.3654000000001</v>
      </c>
      <c r="P11029" s="1" t="str">
        <f>IF(Table1[[#This Row],[quantity]]&gt;=6,"Bulk Order","-")</f>
        <v>Bulk Order</v>
      </c>
    </row>
    <row r="11030" spans="1:16" ht="14.25" customHeight="1" x14ac:dyDescent="0.3">
      <c r="A11030" s="6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5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/>
      <c r="N11030" s="1" t="s">
        <v>17</v>
      </c>
      <c r="O11030" s="7">
        <f t="shared" si="346"/>
        <v>2884.3295000000003</v>
      </c>
      <c r="P11030" s="1" t="str">
        <f>IF(Table1[[#This Row],[quantity]]&gt;=6,"Bulk Order","-")</f>
        <v>Bulk Order</v>
      </c>
    </row>
    <row r="11031" spans="1:16" ht="14.25" customHeight="1" x14ac:dyDescent="0.3">
      <c r="A11031" s="6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5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/>
      <c r="N11031" s="1" t="s">
        <v>34</v>
      </c>
      <c r="O11031" s="7">
        <f t="shared" si="346"/>
        <v>780.31100000000004</v>
      </c>
      <c r="P11031" s="1" t="str">
        <f>IF(Table1[[#This Row],[quantity]]&gt;=6,"Bulk Order","-")</f>
        <v>-</v>
      </c>
    </row>
    <row r="11032" spans="1:16" ht="14.25" customHeight="1" x14ac:dyDescent="0.3">
      <c r="A11032" s="6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5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/>
      <c r="N11032" s="1" t="s">
        <v>17</v>
      </c>
      <c r="O11032" s="7">
        <f t="shared" si="346"/>
        <v>3047.9279999999999</v>
      </c>
      <c r="P11032" s="1" t="str">
        <f>IF(Table1[[#This Row],[quantity]]&gt;=6,"Bulk Order","-")</f>
        <v>-</v>
      </c>
    </row>
    <row r="11033" spans="1:16" ht="14.25" customHeight="1" x14ac:dyDescent="0.3">
      <c r="A11033" s="6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5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/>
      <c r="N11033" s="1" t="s">
        <v>28</v>
      </c>
      <c r="O11033" s="7">
        <f t="shared" si="346"/>
        <v>1977.2423999999999</v>
      </c>
      <c r="P11033" s="1" t="str">
        <f>IF(Table1[[#This Row],[quantity]]&gt;=6,"Bulk Order","-")</f>
        <v>Bulk Order</v>
      </c>
    </row>
    <row r="11034" spans="1:16" ht="14.25" customHeight="1" x14ac:dyDescent="0.3">
      <c r="A11034" s="6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5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/>
      <c r="N11034" s="1" t="s">
        <v>23</v>
      </c>
      <c r="O11034" s="7">
        <f t="shared" si="346"/>
        <v>565.49940000000004</v>
      </c>
      <c r="P11034" s="1" t="str">
        <f>IF(Table1[[#This Row],[quantity]]&gt;=6,"Bulk Order","-")</f>
        <v>-</v>
      </c>
    </row>
    <row r="11035" spans="1:16" ht="14.25" customHeight="1" x14ac:dyDescent="0.3">
      <c r="A11035" s="6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5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/>
      <c r="N11035" s="1" t="s">
        <v>17</v>
      </c>
      <c r="O11035" s="7">
        <f t="shared" si="346"/>
        <v>2886.2592</v>
      </c>
      <c r="P11035" s="1" t="str">
        <f>IF(Table1[[#This Row],[quantity]]&gt;=6,"Bulk Order","-")</f>
        <v>-</v>
      </c>
    </row>
    <row r="11036" spans="1:16" ht="14.25" customHeight="1" x14ac:dyDescent="0.3">
      <c r="A11036" s="6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5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/>
      <c r="N11036" s="1" t="s">
        <v>28</v>
      </c>
      <c r="O11036" s="7">
        <f t="shared" si="346"/>
        <v>1724.6415</v>
      </c>
      <c r="P11036" s="1" t="str">
        <f>IF(Table1[[#This Row],[quantity]]&gt;=6,"Bulk Order","-")</f>
        <v>-</v>
      </c>
    </row>
    <row r="11037" spans="1:16" ht="14.25" customHeight="1" x14ac:dyDescent="0.3">
      <c r="A11037" s="6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5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/>
      <c r="N11037" s="1" t="s">
        <v>48</v>
      </c>
      <c r="O11037" s="7">
        <f t="shared" si="346"/>
        <v>3437.57</v>
      </c>
      <c r="P11037" s="1" t="str">
        <f>IF(Table1[[#This Row],[quantity]]&gt;=6,"Bulk Order","-")</f>
        <v>Bulk Order</v>
      </c>
    </row>
    <row r="11038" spans="1:16" ht="14.25" customHeight="1" x14ac:dyDescent="0.3">
      <c r="A11038" s="6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5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/>
      <c r="N11038" s="1" t="s">
        <v>28</v>
      </c>
      <c r="O11038" s="7">
        <f t="shared" si="346"/>
        <v>2379.0178000000001</v>
      </c>
      <c r="P11038" s="1" t="str">
        <f>IF(Table1[[#This Row],[quantity]]&gt;=6,"Bulk Order","-")</f>
        <v>-</v>
      </c>
    </row>
    <row r="11039" spans="1:16" ht="14.25" customHeight="1" x14ac:dyDescent="0.3">
      <c r="A11039" s="6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5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/>
      <c r="N11039" s="1" t="s">
        <v>23</v>
      </c>
      <c r="O11039" s="7">
        <f t="shared" si="346"/>
        <v>278.77210000000002</v>
      </c>
      <c r="P11039" s="1" t="str">
        <f>IF(Table1[[#This Row],[quantity]]&gt;=6,"Bulk Order","-")</f>
        <v>Bulk Order</v>
      </c>
    </row>
    <row r="11040" spans="1:16" ht="14.25" customHeight="1" x14ac:dyDescent="0.3">
      <c r="A11040" s="6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5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/>
      <c r="N11040" s="1" t="s">
        <v>48</v>
      </c>
      <c r="O11040" s="7">
        <f t="shared" si="346"/>
        <v>2611.0523999999996</v>
      </c>
      <c r="P11040" s="1" t="str">
        <f>IF(Table1[[#This Row],[quantity]]&gt;=6,"Bulk Order","-")</f>
        <v>-</v>
      </c>
    </row>
    <row r="11041" spans="1:16" ht="14.25" customHeight="1" x14ac:dyDescent="0.3">
      <c r="A11041" s="6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5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/>
      <c r="N11041" s="1" t="s">
        <v>23</v>
      </c>
      <c r="O11041" s="7">
        <f t="shared" si="346"/>
        <v>2399.0740000000001</v>
      </c>
      <c r="P11041" s="1" t="str">
        <f>IF(Table1[[#This Row],[quantity]]&gt;=6,"Bulk Order","-")</f>
        <v>-</v>
      </c>
    </row>
    <row r="11042" spans="1:16" ht="14.25" customHeight="1" x14ac:dyDescent="0.3">
      <c r="A11042" s="6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5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/>
      <c r="N11042" s="1" t="s">
        <v>34</v>
      </c>
      <c r="O11042" s="7">
        <f t="shared" si="346"/>
        <v>3505.4303999999997</v>
      </c>
      <c r="P11042" s="1" t="str">
        <f>IF(Table1[[#This Row],[quantity]]&gt;=6,"Bulk Order","-")</f>
        <v>-</v>
      </c>
    </row>
    <row r="11043" spans="1:16" ht="14.25" customHeight="1" x14ac:dyDescent="0.3">
      <c r="A11043" s="6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5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/>
      <c r="N11043" s="1" t="s">
        <v>17</v>
      </c>
      <c r="O11043" s="7">
        <f t="shared" si="346"/>
        <v>452.1825</v>
      </c>
      <c r="P11043" s="1" t="str">
        <f>IF(Table1[[#This Row],[quantity]]&gt;=6,"Bulk Order","-")</f>
        <v>Bulk Order</v>
      </c>
    </row>
    <row r="11044" spans="1:16" ht="14.25" customHeight="1" x14ac:dyDescent="0.3">
      <c r="A11044" s="6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5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/>
      <c r="N11044" s="1" t="s">
        <v>34</v>
      </c>
      <c r="O11044" s="7">
        <f t="shared" si="346"/>
        <v>2798.3647999999998</v>
      </c>
      <c r="P11044" s="1" t="str">
        <f>IF(Table1[[#This Row],[quantity]]&gt;=6,"Bulk Order","-")</f>
        <v>-</v>
      </c>
    </row>
    <row r="11045" spans="1:16" ht="14.25" customHeight="1" x14ac:dyDescent="0.3">
      <c r="A11045" s="6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5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/>
      <c r="N11045" s="1" t="s">
        <v>34</v>
      </c>
      <c r="O11045" s="7">
        <f t="shared" si="346"/>
        <v>1573.9504000000002</v>
      </c>
      <c r="P11045" s="1" t="str">
        <f>IF(Table1[[#This Row],[quantity]]&gt;=6,"Bulk Order","-")</f>
        <v>-</v>
      </c>
    </row>
    <row r="11046" spans="1:16" ht="14.25" customHeight="1" x14ac:dyDescent="0.3">
      <c r="A11046" s="6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5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/>
      <c r="N11046" s="1" t="s">
        <v>39</v>
      </c>
      <c r="O11046" s="7">
        <f t="shared" si="346"/>
        <v>3373.7844</v>
      </c>
      <c r="P11046" s="1" t="str">
        <f>IF(Table1[[#This Row],[quantity]]&gt;=6,"Bulk Order","-")</f>
        <v>Bulk Order</v>
      </c>
    </row>
    <row r="11047" spans="1:16" ht="14.25" customHeight="1" x14ac:dyDescent="0.3">
      <c r="A11047" s="6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5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/>
      <c r="N11047" s="1" t="s">
        <v>17</v>
      </c>
      <c r="O11047" s="7">
        <f t="shared" si="346"/>
        <v>2094.7779</v>
      </c>
      <c r="P11047" s="1" t="str">
        <f>IF(Table1[[#This Row],[quantity]]&gt;=6,"Bulk Order","-")</f>
        <v>-</v>
      </c>
    </row>
    <row r="11048" spans="1:16" ht="14.25" customHeight="1" x14ac:dyDescent="0.3">
      <c r="A11048" s="6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5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/>
      <c r="N11048" s="1" t="s">
        <v>39</v>
      </c>
      <c r="O11048" s="7">
        <f t="shared" si="346"/>
        <v>1011.461</v>
      </c>
      <c r="P11048" s="1" t="str">
        <f>IF(Table1[[#This Row],[quantity]]&gt;=6,"Bulk Order","-")</f>
        <v>-</v>
      </c>
    </row>
    <row r="11049" spans="1:16" ht="14.25" customHeight="1" x14ac:dyDescent="0.3">
      <c r="A11049" s="6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5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/>
      <c r="N11049" s="1" t="s">
        <v>28</v>
      </c>
      <c r="O11049" s="7">
        <f t="shared" si="346"/>
        <v>784.36080000000004</v>
      </c>
      <c r="P11049" s="1" t="str">
        <f>IF(Table1[[#This Row],[quantity]]&gt;=6,"Bulk Order","-")</f>
        <v>Bulk Order</v>
      </c>
    </row>
    <row r="11050" spans="1:16" ht="14.25" customHeight="1" x14ac:dyDescent="0.3">
      <c r="A11050" s="6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5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/>
      <c r="N11050" s="1" t="s">
        <v>48</v>
      </c>
      <c r="O11050" s="7">
        <f t="shared" si="346"/>
        <v>2909.6012999999998</v>
      </c>
      <c r="P11050" s="1" t="str">
        <f>IF(Table1[[#This Row],[quantity]]&gt;=6,"Bulk Order","-")</f>
        <v>-</v>
      </c>
    </row>
    <row r="11051" spans="1:16" ht="14.25" customHeight="1" x14ac:dyDescent="0.3">
      <c r="A11051" s="6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5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/>
      <c r="N11051" s="1" t="s">
        <v>28</v>
      </c>
      <c r="O11051" s="7">
        <f t="shared" si="346"/>
        <v>2304.4014000000002</v>
      </c>
      <c r="P11051" s="1" t="str">
        <f>IF(Table1[[#This Row],[quantity]]&gt;=6,"Bulk Order","-")</f>
        <v>-</v>
      </c>
    </row>
    <row r="11052" spans="1:16" ht="14.25" customHeight="1" x14ac:dyDescent="0.3">
      <c r="A11052" s="6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5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/>
      <c r="N11052" s="1" t="s">
        <v>39</v>
      </c>
      <c r="O11052" s="7">
        <f t="shared" si="346"/>
        <v>4741.0464000000002</v>
      </c>
      <c r="P11052" s="1" t="str">
        <f>IF(Table1[[#This Row],[quantity]]&gt;=6,"Bulk Order","-")</f>
        <v>Bulk Order</v>
      </c>
    </row>
    <row r="11053" spans="1:16" ht="14.25" customHeight="1" x14ac:dyDescent="0.3">
      <c r="A11053" s="6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5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/>
      <c r="N11053" s="1" t="s">
        <v>28</v>
      </c>
      <c r="O11053" s="7">
        <f t="shared" si="346"/>
        <v>1524.7710999999999</v>
      </c>
      <c r="P11053" s="1" t="str">
        <f>IF(Table1[[#This Row],[quantity]]&gt;=6,"Bulk Order","-")</f>
        <v>Bulk Order</v>
      </c>
    </row>
    <row r="11054" spans="1:16" ht="14.25" customHeight="1" x14ac:dyDescent="0.3">
      <c r="A11054" s="6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5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/>
      <c r="N11054" s="1" t="s">
        <v>48</v>
      </c>
      <c r="O11054" s="7">
        <f t="shared" si="346"/>
        <v>1868.4107999999999</v>
      </c>
      <c r="P11054" s="1" t="str">
        <f>IF(Table1[[#This Row],[quantity]]&gt;=6,"Bulk Order","-")</f>
        <v>-</v>
      </c>
    </row>
    <row r="11055" spans="1:16" ht="14.25" customHeight="1" x14ac:dyDescent="0.3">
      <c r="A11055" s="6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5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/>
      <c r="N11055" s="1" t="s">
        <v>48</v>
      </c>
      <c r="O11055" s="7">
        <f t="shared" si="346"/>
        <v>2080.2012</v>
      </c>
      <c r="P11055" s="1" t="str">
        <f>IF(Table1[[#This Row],[quantity]]&gt;=6,"Bulk Order","-")</f>
        <v>-</v>
      </c>
    </row>
    <row r="11056" spans="1:16" ht="14.25" customHeight="1" x14ac:dyDescent="0.3">
      <c r="A11056" s="6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5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/>
      <c r="N11056" s="1" t="s">
        <v>28</v>
      </c>
      <c r="O11056" s="7">
        <f t="shared" si="346"/>
        <v>2418.1125000000002</v>
      </c>
      <c r="P11056" s="1" t="str">
        <f>IF(Table1[[#This Row],[quantity]]&gt;=6,"Bulk Order","-")</f>
        <v>-</v>
      </c>
    </row>
    <row r="11057" spans="1:16" ht="14.25" customHeight="1" x14ac:dyDescent="0.3">
      <c r="A11057" s="6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5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/>
      <c r="N11057" s="1" t="s">
        <v>17</v>
      </c>
      <c r="O11057" s="7">
        <f t="shared" si="346"/>
        <v>2560.7280000000001</v>
      </c>
      <c r="P11057" s="1" t="str">
        <f>IF(Table1[[#This Row],[quantity]]&gt;=6,"Bulk Order","-")</f>
        <v>Bulk Order</v>
      </c>
    </row>
    <row r="11058" spans="1:16" ht="14.25" customHeight="1" x14ac:dyDescent="0.3">
      <c r="A11058" s="6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5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/>
      <c r="N11058" s="1" t="s">
        <v>34</v>
      </c>
      <c r="O11058" s="7">
        <f t="shared" si="346"/>
        <v>562.77359999999999</v>
      </c>
      <c r="P11058" s="1" t="str">
        <f>IF(Table1[[#This Row],[quantity]]&gt;=6,"Bulk Order","-")</f>
        <v>-</v>
      </c>
    </row>
    <row r="11059" spans="1:16" ht="14.25" customHeight="1" x14ac:dyDescent="0.3">
      <c r="A11059" s="6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5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/>
      <c r="N11059" s="1" t="s">
        <v>48</v>
      </c>
      <c r="O11059" s="7">
        <f t="shared" si="346"/>
        <v>1508.3604</v>
      </c>
      <c r="P11059" s="1" t="str">
        <f>IF(Table1[[#This Row],[quantity]]&gt;=6,"Bulk Order","-")</f>
        <v>-</v>
      </c>
    </row>
    <row r="11060" spans="1:16" ht="14.25" customHeight="1" x14ac:dyDescent="0.3">
      <c r="A11060" s="6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5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/>
      <c r="N11060" s="1" t="s">
        <v>17</v>
      </c>
      <c r="O11060" s="7">
        <f t="shared" si="346"/>
        <v>2309.3185999999996</v>
      </c>
      <c r="P11060" s="1" t="str">
        <f>IF(Table1[[#This Row],[quantity]]&gt;=6,"Bulk Order","-")</f>
        <v>Bulk Order</v>
      </c>
    </row>
    <row r="11061" spans="1:16" ht="14.25" customHeight="1" x14ac:dyDescent="0.3">
      <c r="A11061" s="6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5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/>
      <c r="N11061" s="1" t="s">
        <v>28</v>
      </c>
      <c r="O11061" s="7">
        <f t="shared" si="346"/>
        <v>995.904</v>
      </c>
      <c r="P11061" s="1" t="str">
        <f>IF(Table1[[#This Row],[quantity]]&gt;=6,"Bulk Order","-")</f>
        <v>Bulk Order</v>
      </c>
    </row>
    <row r="11062" spans="1:16" ht="14.25" customHeight="1" x14ac:dyDescent="0.3">
      <c r="A11062" s="6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5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/>
      <c r="N11062" s="1" t="s">
        <v>34</v>
      </c>
      <c r="O11062" s="7">
        <f t="shared" si="346"/>
        <v>1476.5123999999998</v>
      </c>
      <c r="P11062" s="1" t="str">
        <f>IF(Table1[[#This Row],[quantity]]&gt;=6,"Bulk Order","-")</f>
        <v>Bulk Order</v>
      </c>
    </row>
    <row r="11063" spans="1:16" ht="14.25" customHeight="1" x14ac:dyDescent="0.3">
      <c r="A11063" s="6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5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/>
      <c r="N11063" s="1" t="s">
        <v>48</v>
      </c>
      <c r="O11063" s="7">
        <f t="shared" si="346"/>
        <v>2483.6491999999998</v>
      </c>
      <c r="P11063" s="1" t="str">
        <f>IF(Table1[[#This Row],[quantity]]&gt;=6,"Bulk Order","-")</f>
        <v>Bulk Order</v>
      </c>
    </row>
    <row r="11064" spans="1:16" ht="14.25" customHeight="1" x14ac:dyDescent="0.3">
      <c r="A11064" s="6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5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/>
      <c r="N11064" s="1" t="s">
        <v>23</v>
      </c>
      <c r="O11064" s="7">
        <f t="shared" si="346"/>
        <v>1354.7411999999999</v>
      </c>
      <c r="P11064" s="1" t="str">
        <f>IF(Table1[[#This Row],[quantity]]&gt;=6,"Bulk Order","-")</f>
        <v>-</v>
      </c>
    </row>
    <row r="11065" spans="1:16" ht="14.25" customHeight="1" x14ac:dyDescent="0.3">
      <c r="A11065" s="6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5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/>
      <c r="N11065" s="1" t="s">
        <v>23</v>
      </c>
      <c r="O11065" s="7">
        <f t="shared" si="346"/>
        <v>1198.4544000000001</v>
      </c>
      <c r="P11065" s="1" t="str">
        <f>IF(Table1[[#This Row],[quantity]]&gt;=6,"Bulk Order","-")</f>
        <v>Bulk Order</v>
      </c>
    </row>
    <row r="11066" spans="1:16" ht="14.25" customHeight="1" x14ac:dyDescent="0.3">
      <c r="A11066" s="6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5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/>
      <c r="N11066" s="1" t="s">
        <v>23</v>
      </c>
      <c r="O11066" s="7">
        <f t="shared" si="346"/>
        <v>3568.8384000000001</v>
      </c>
      <c r="P11066" s="1" t="str">
        <f>IF(Table1[[#This Row],[quantity]]&gt;=6,"Bulk Order","-")</f>
        <v>Bulk Order</v>
      </c>
    </row>
    <row r="11067" spans="1:16" ht="14.25" customHeight="1" x14ac:dyDescent="0.3">
      <c r="A11067" s="6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5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/>
      <c r="N11067" s="1" t="s">
        <v>34</v>
      </c>
      <c r="O11067" s="7">
        <f t="shared" si="346"/>
        <v>308.08799999999997</v>
      </c>
      <c r="P11067" s="1" t="str">
        <f>IF(Table1[[#This Row],[quantity]]&gt;=6,"Bulk Order","-")</f>
        <v>-</v>
      </c>
    </row>
    <row r="11068" spans="1:16" ht="14.25" customHeight="1" x14ac:dyDescent="0.3">
      <c r="A11068" s="6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5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/>
      <c r="N11068" s="1" t="s">
        <v>17</v>
      </c>
      <c r="O11068" s="7">
        <f t="shared" si="346"/>
        <v>1421.1623999999999</v>
      </c>
      <c r="P11068" s="1" t="str">
        <f>IF(Table1[[#This Row],[quantity]]&gt;=6,"Bulk Order","-")</f>
        <v>Bulk Order</v>
      </c>
    </row>
    <row r="11069" spans="1:16" ht="14.25" customHeight="1" x14ac:dyDescent="0.3">
      <c r="A11069" s="6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5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/>
      <c r="N11069" s="1" t="s">
        <v>17</v>
      </c>
      <c r="O11069" s="7">
        <f t="shared" si="346"/>
        <v>2543.4485999999997</v>
      </c>
      <c r="P11069" s="1" t="str">
        <f>IF(Table1[[#This Row],[quantity]]&gt;=6,"Bulk Order","-")</f>
        <v>-</v>
      </c>
    </row>
    <row r="11070" spans="1:16" ht="14.25" customHeight="1" x14ac:dyDescent="0.3">
      <c r="A11070" s="6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5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/>
      <c r="N11070" s="1" t="s">
        <v>17</v>
      </c>
      <c r="O11070" s="7">
        <f t="shared" si="346"/>
        <v>875.93219999999997</v>
      </c>
      <c r="P11070" s="1" t="str">
        <f>IF(Table1[[#This Row],[quantity]]&gt;=6,"Bulk Order","-")</f>
        <v>Bulk Order</v>
      </c>
    </row>
    <row r="11071" spans="1:16" ht="14.25" customHeight="1" x14ac:dyDescent="0.3">
      <c r="A11071" s="6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5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/>
      <c r="N11071" s="1" t="s">
        <v>39</v>
      </c>
      <c r="O11071" s="7">
        <f t="shared" si="346"/>
        <v>2149.0636</v>
      </c>
      <c r="P11071" s="1" t="str">
        <f>IF(Table1[[#This Row],[quantity]]&gt;=6,"Bulk Order","-")</f>
        <v>-</v>
      </c>
    </row>
    <row r="11072" spans="1:16" ht="14.25" customHeight="1" x14ac:dyDescent="0.3">
      <c r="A11072" s="6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5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/>
      <c r="N11072" s="1" t="s">
        <v>48</v>
      </c>
      <c r="O11072" s="7">
        <f t="shared" si="346"/>
        <v>916.74799999999993</v>
      </c>
      <c r="P11072" s="1" t="str">
        <f>IF(Table1[[#This Row],[quantity]]&gt;=6,"Bulk Order","-")</f>
        <v>-</v>
      </c>
    </row>
    <row r="11073" spans="1:16" ht="14.25" customHeight="1" x14ac:dyDescent="0.3">
      <c r="A11073" s="6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5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/>
      <c r="N11073" s="1" t="s">
        <v>28</v>
      </c>
      <c r="O11073" s="7">
        <f t="shared" si="346"/>
        <v>2581.6298000000002</v>
      </c>
      <c r="P11073" s="1" t="str">
        <f>IF(Table1[[#This Row],[quantity]]&gt;=6,"Bulk Order","-")</f>
        <v>-</v>
      </c>
    </row>
    <row r="11074" spans="1:16" ht="14.25" customHeight="1" x14ac:dyDescent="0.3">
      <c r="A11074" s="6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5"/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/>
      <c r="N11074" s="1" t="s">
        <v>28</v>
      </c>
      <c r="O11074" s="7">
        <f t="shared" si="346"/>
        <v>1016.3720000000001</v>
      </c>
      <c r="P11074" s="1" t="str">
        <f>IF(Table1[[#This Row],[quantity]]&gt;=6,"Bulk Order","-")</f>
        <v>Bulk Order</v>
      </c>
    </row>
    <row r="11075" spans="1:16" ht="14.25" customHeight="1" x14ac:dyDescent="0.3">
      <c r="A11075" s="6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ref="F11075:F11138" si="347">D11075*E11075</f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/>
      <c r="N11075" s="1" t="s">
        <v>48</v>
      </c>
      <c r="O11075" s="7">
        <f t="shared" ref="O11075:O11138" si="348">D11075-F11075</f>
        <v>869.48730000000012</v>
      </c>
      <c r="P11075" s="1" t="str">
        <f>IF(Table1[[#This Row],[quantity]]&gt;=6,"Bulk Order","-")</f>
        <v>-</v>
      </c>
    </row>
    <row r="11076" spans="1:16" ht="14.25" customHeight="1" x14ac:dyDescent="0.3">
      <c r="A11076" s="6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7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/>
      <c r="N11076" s="1" t="s">
        <v>23</v>
      </c>
      <c r="O11076" s="7">
        <f t="shared" si="348"/>
        <v>1861.2819000000002</v>
      </c>
      <c r="P11076" s="1" t="str">
        <f>IF(Table1[[#This Row],[quantity]]&gt;=6,"Bulk Order","-")</f>
        <v>-</v>
      </c>
    </row>
    <row r="11077" spans="1:16" ht="14.25" customHeight="1" x14ac:dyDescent="0.3">
      <c r="A11077" s="6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7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/>
      <c r="N11077" s="1" t="s">
        <v>17</v>
      </c>
      <c r="O11077" s="7">
        <f t="shared" si="348"/>
        <v>596.49720000000002</v>
      </c>
      <c r="P11077" s="1" t="str">
        <f>IF(Table1[[#This Row],[quantity]]&gt;=6,"Bulk Order","-")</f>
        <v>-</v>
      </c>
    </row>
    <row r="11078" spans="1:16" ht="14.25" customHeight="1" x14ac:dyDescent="0.3">
      <c r="A11078" s="6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7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/>
      <c r="N11078" s="1" t="s">
        <v>17</v>
      </c>
      <c r="O11078" s="7">
        <f t="shared" si="348"/>
        <v>2564.9088000000002</v>
      </c>
      <c r="P11078" s="1" t="str">
        <f>IF(Table1[[#This Row],[quantity]]&gt;=6,"Bulk Order","-")</f>
        <v>Bulk Order</v>
      </c>
    </row>
    <row r="11079" spans="1:16" ht="14.25" customHeight="1" x14ac:dyDescent="0.3">
      <c r="A11079" s="6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7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/>
      <c r="N11079" s="1" t="s">
        <v>39</v>
      </c>
      <c r="O11079" s="7">
        <f t="shared" si="348"/>
        <v>3088.9259999999999</v>
      </c>
      <c r="P11079" s="1" t="str">
        <f>IF(Table1[[#This Row],[quantity]]&gt;=6,"Bulk Order","-")</f>
        <v>-</v>
      </c>
    </row>
    <row r="11080" spans="1:16" ht="14.25" customHeight="1" x14ac:dyDescent="0.3">
      <c r="A11080" s="6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7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/>
      <c r="N11080" s="1" t="s">
        <v>17</v>
      </c>
      <c r="O11080" s="7">
        <f t="shared" si="348"/>
        <v>2945.3723999999997</v>
      </c>
      <c r="P11080" s="1" t="str">
        <f>IF(Table1[[#This Row],[quantity]]&gt;=6,"Bulk Order","-")</f>
        <v>-</v>
      </c>
    </row>
    <row r="11081" spans="1:16" ht="14.25" customHeight="1" x14ac:dyDescent="0.3">
      <c r="A11081" s="6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7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/>
      <c r="N11081" s="1" t="s">
        <v>34</v>
      </c>
      <c r="O11081" s="7">
        <f t="shared" si="348"/>
        <v>1314.88</v>
      </c>
      <c r="P11081" s="1" t="str">
        <f>IF(Table1[[#This Row],[quantity]]&gt;=6,"Bulk Order","-")</f>
        <v>-</v>
      </c>
    </row>
    <row r="11082" spans="1:16" ht="14.25" customHeight="1" x14ac:dyDescent="0.3">
      <c r="A11082" s="6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7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/>
      <c r="N11082" s="1" t="s">
        <v>39</v>
      </c>
      <c r="O11082" s="7">
        <f t="shared" si="348"/>
        <v>2556.8272000000002</v>
      </c>
      <c r="P11082" s="1" t="str">
        <f>IF(Table1[[#This Row],[quantity]]&gt;=6,"Bulk Order","-")</f>
        <v>Bulk Order</v>
      </c>
    </row>
    <row r="11083" spans="1:16" ht="14.25" customHeight="1" x14ac:dyDescent="0.3">
      <c r="A11083" s="6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7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/>
      <c r="N11083" s="1" t="s">
        <v>17</v>
      </c>
      <c r="O11083" s="7">
        <f t="shared" si="348"/>
        <v>2216.1831999999999</v>
      </c>
      <c r="P11083" s="1" t="str">
        <f>IF(Table1[[#This Row],[quantity]]&gt;=6,"Bulk Order","-")</f>
        <v>Bulk Order</v>
      </c>
    </row>
    <row r="11084" spans="1:16" ht="14.25" customHeight="1" x14ac:dyDescent="0.3">
      <c r="A11084" s="6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7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/>
      <c r="N11084" s="1" t="s">
        <v>48</v>
      </c>
      <c r="O11084" s="7">
        <f t="shared" si="348"/>
        <v>513.26729999999998</v>
      </c>
      <c r="P11084" s="1" t="str">
        <f>IF(Table1[[#This Row],[quantity]]&gt;=6,"Bulk Order","-")</f>
        <v>Bulk Order</v>
      </c>
    </row>
    <row r="11085" spans="1:16" ht="14.25" customHeight="1" x14ac:dyDescent="0.3">
      <c r="A11085" s="6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7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/>
      <c r="N11085" s="1" t="s">
        <v>28</v>
      </c>
      <c r="O11085" s="7">
        <f t="shared" si="348"/>
        <v>1030.0563999999999</v>
      </c>
      <c r="P11085" s="1" t="str">
        <f>IF(Table1[[#This Row],[quantity]]&gt;=6,"Bulk Order","-")</f>
        <v>Bulk Order</v>
      </c>
    </row>
    <row r="11086" spans="1:16" ht="14.25" customHeight="1" x14ac:dyDescent="0.3">
      <c r="A11086" s="6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7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/>
      <c r="N11086" s="1" t="s">
        <v>28</v>
      </c>
      <c r="O11086" s="7">
        <f t="shared" si="348"/>
        <v>1935.4463999999998</v>
      </c>
      <c r="P11086" s="1" t="str">
        <f>IF(Table1[[#This Row],[quantity]]&gt;=6,"Bulk Order","-")</f>
        <v>-</v>
      </c>
    </row>
    <row r="11087" spans="1:16" ht="14.25" customHeight="1" x14ac:dyDescent="0.3">
      <c r="A11087" s="6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7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/>
      <c r="N11087" s="1" t="s">
        <v>17</v>
      </c>
      <c r="O11087" s="7">
        <f t="shared" si="348"/>
        <v>4222.9218000000001</v>
      </c>
      <c r="P11087" s="1" t="str">
        <f>IF(Table1[[#This Row],[quantity]]&gt;=6,"Bulk Order","-")</f>
        <v>Bulk Order</v>
      </c>
    </row>
    <row r="11088" spans="1:16" ht="14.25" customHeight="1" x14ac:dyDescent="0.3">
      <c r="A11088" s="6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7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/>
      <c r="N11088" s="1" t="s">
        <v>17</v>
      </c>
      <c r="O11088" s="7">
        <f t="shared" si="348"/>
        <v>294.53319999999997</v>
      </c>
      <c r="P11088" s="1" t="str">
        <f>IF(Table1[[#This Row],[quantity]]&gt;=6,"Bulk Order","-")</f>
        <v>-</v>
      </c>
    </row>
    <row r="11089" spans="1:16" ht="14.25" customHeight="1" x14ac:dyDescent="0.3">
      <c r="A11089" s="6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7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/>
      <c r="N11089" s="1" t="s">
        <v>28</v>
      </c>
      <c r="O11089" s="7">
        <f t="shared" si="348"/>
        <v>2167.3249999999998</v>
      </c>
      <c r="P11089" s="1" t="str">
        <f>IF(Table1[[#This Row],[quantity]]&gt;=6,"Bulk Order","-")</f>
        <v>Bulk Order</v>
      </c>
    </row>
    <row r="11090" spans="1:16" ht="14.25" customHeight="1" x14ac:dyDescent="0.3">
      <c r="A11090" s="6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7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/>
      <c r="N11090" s="1" t="s">
        <v>23</v>
      </c>
      <c r="O11090" s="7">
        <f t="shared" si="348"/>
        <v>2449.4184</v>
      </c>
      <c r="P11090" s="1" t="str">
        <f>IF(Table1[[#This Row],[quantity]]&gt;=6,"Bulk Order","-")</f>
        <v>-</v>
      </c>
    </row>
    <row r="11091" spans="1:16" ht="14.25" customHeight="1" x14ac:dyDescent="0.3">
      <c r="A11091" s="6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7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/>
      <c r="N11091" s="1" t="s">
        <v>39</v>
      </c>
      <c r="O11091" s="7">
        <f t="shared" si="348"/>
        <v>1145.2330000000002</v>
      </c>
      <c r="P11091" s="1" t="str">
        <f>IF(Table1[[#This Row],[quantity]]&gt;=6,"Bulk Order","-")</f>
        <v>-</v>
      </c>
    </row>
    <row r="11092" spans="1:16" ht="14.25" customHeight="1" x14ac:dyDescent="0.3">
      <c r="A11092" s="6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7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/>
      <c r="N11092" s="1" t="s">
        <v>28</v>
      </c>
      <c r="O11092" s="7">
        <f t="shared" si="348"/>
        <v>1808.2792000000002</v>
      </c>
      <c r="P11092" s="1" t="str">
        <f>IF(Table1[[#This Row],[quantity]]&gt;=6,"Bulk Order","-")</f>
        <v>-</v>
      </c>
    </row>
    <row r="11093" spans="1:16" ht="14.25" customHeight="1" x14ac:dyDescent="0.3">
      <c r="A11093" s="6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7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/>
      <c r="N11093" s="1" t="s">
        <v>34</v>
      </c>
      <c r="O11093" s="7">
        <f t="shared" si="348"/>
        <v>863.65099999999995</v>
      </c>
      <c r="P11093" s="1" t="str">
        <f>IF(Table1[[#This Row],[quantity]]&gt;=6,"Bulk Order","-")</f>
        <v>-</v>
      </c>
    </row>
    <row r="11094" spans="1:16" ht="14.25" customHeight="1" x14ac:dyDescent="0.3">
      <c r="A11094" s="6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7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/>
      <c r="N11094" s="1" t="s">
        <v>39</v>
      </c>
      <c r="O11094" s="7">
        <f t="shared" si="348"/>
        <v>3840.4922000000001</v>
      </c>
      <c r="P11094" s="1" t="str">
        <f>IF(Table1[[#This Row],[quantity]]&gt;=6,"Bulk Order","-")</f>
        <v>-</v>
      </c>
    </row>
    <row r="11095" spans="1:16" ht="14.25" customHeight="1" x14ac:dyDescent="0.3">
      <c r="A11095" s="6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7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/>
      <c r="N11095" s="1" t="s">
        <v>28</v>
      </c>
      <c r="O11095" s="7">
        <f t="shared" si="348"/>
        <v>1959.3664000000001</v>
      </c>
      <c r="P11095" s="1" t="str">
        <f>IF(Table1[[#This Row],[quantity]]&gt;=6,"Bulk Order","-")</f>
        <v>-</v>
      </c>
    </row>
    <row r="11096" spans="1:16" ht="14.25" customHeight="1" x14ac:dyDescent="0.3">
      <c r="A11096" s="6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7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/>
      <c r="N11096" s="1" t="s">
        <v>48</v>
      </c>
      <c r="O11096" s="7">
        <f t="shared" si="348"/>
        <v>2047.7366000000002</v>
      </c>
      <c r="P11096" s="1" t="str">
        <f>IF(Table1[[#This Row],[quantity]]&gt;=6,"Bulk Order","-")</f>
        <v>Bulk Order</v>
      </c>
    </row>
    <row r="11097" spans="1:16" ht="14.25" customHeight="1" x14ac:dyDescent="0.3">
      <c r="A11097" s="6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7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/>
      <c r="N11097" s="1" t="s">
        <v>39</v>
      </c>
      <c r="O11097" s="7">
        <f t="shared" si="348"/>
        <v>4249.4074000000001</v>
      </c>
      <c r="P11097" s="1" t="str">
        <f>IF(Table1[[#This Row],[quantity]]&gt;=6,"Bulk Order","-")</f>
        <v>Bulk Order</v>
      </c>
    </row>
    <row r="11098" spans="1:16" ht="14.25" customHeight="1" x14ac:dyDescent="0.3">
      <c r="A11098" s="6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7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/>
      <c r="N11098" s="1" t="s">
        <v>17</v>
      </c>
      <c r="O11098" s="7">
        <f t="shared" si="348"/>
        <v>704.02499999999998</v>
      </c>
      <c r="P11098" s="1" t="str">
        <f>IF(Table1[[#This Row],[quantity]]&gt;=6,"Bulk Order","-")</f>
        <v>-</v>
      </c>
    </row>
    <row r="11099" spans="1:16" ht="14.25" customHeight="1" x14ac:dyDescent="0.3">
      <c r="A11099" s="6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7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/>
      <c r="N11099" s="1" t="s">
        <v>48</v>
      </c>
      <c r="O11099" s="7">
        <f t="shared" si="348"/>
        <v>3310.5930000000003</v>
      </c>
      <c r="P11099" s="1" t="str">
        <f>IF(Table1[[#This Row],[quantity]]&gt;=6,"Bulk Order","-")</f>
        <v>-</v>
      </c>
    </row>
    <row r="11100" spans="1:16" ht="14.25" customHeight="1" x14ac:dyDescent="0.3">
      <c r="A11100" s="6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7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/>
      <c r="N11100" s="1" t="s">
        <v>39</v>
      </c>
      <c r="O11100" s="7">
        <f t="shared" si="348"/>
        <v>162.78</v>
      </c>
      <c r="P11100" s="1" t="str">
        <f>IF(Table1[[#This Row],[quantity]]&gt;=6,"Bulk Order","-")</f>
        <v>-</v>
      </c>
    </row>
    <row r="11101" spans="1:16" ht="14.25" customHeight="1" x14ac:dyDescent="0.3">
      <c r="A11101" s="6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7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/>
      <c r="N11101" s="1" t="s">
        <v>23</v>
      </c>
      <c r="O11101" s="7">
        <f t="shared" si="348"/>
        <v>3676.9595999999997</v>
      </c>
      <c r="P11101" s="1" t="str">
        <f>IF(Table1[[#This Row],[quantity]]&gt;=6,"Bulk Order","-")</f>
        <v>Bulk Order</v>
      </c>
    </row>
    <row r="11102" spans="1:16" ht="14.25" customHeight="1" x14ac:dyDescent="0.3">
      <c r="A11102" s="6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7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/>
      <c r="N11102" s="1" t="s">
        <v>23</v>
      </c>
      <c r="O11102" s="7">
        <f t="shared" si="348"/>
        <v>2269.3944000000001</v>
      </c>
      <c r="P11102" s="1" t="str">
        <f>IF(Table1[[#This Row],[quantity]]&gt;=6,"Bulk Order","-")</f>
        <v>Bulk Order</v>
      </c>
    </row>
    <row r="11103" spans="1:16" ht="14.25" customHeight="1" x14ac:dyDescent="0.3">
      <c r="A11103" s="6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7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/>
      <c r="N11103" s="1" t="s">
        <v>39</v>
      </c>
      <c r="O11103" s="7">
        <f t="shared" si="348"/>
        <v>2459.7579999999998</v>
      </c>
      <c r="P11103" s="1" t="str">
        <f>IF(Table1[[#This Row],[quantity]]&gt;=6,"Bulk Order","-")</f>
        <v>Bulk Order</v>
      </c>
    </row>
    <row r="11104" spans="1:16" ht="14.25" customHeight="1" x14ac:dyDescent="0.3">
      <c r="A11104" s="6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7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/>
      <c r="N11104" s="1" t="s">
        <v>39</v>
      </c>
      <c r="O11104" s="7">
        <f t="shared" si="348"/>
        <v>1123.8597</v>
      </c>
      <c r="P11104" s="1" t="str">
        <f>IF(Table1[[#This Row],[quantity]]&gt;=6,"Bulk Order","-")</f>
        <v>-</v>
      </c>
    </row>
    <row r="11105" spans="1:16" ht="14.25" customHeight="1" x14ac:dyDescent="0.3">
      <c r="A11105" s="6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7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/>
      <c r="N11105" s="1" t="s">
        <v>39</v>
      </c>
      <c r="O11105" s="7">
        <f t="shared" si="348"/>
        <v>3858.8264000000004</v>
      </c>
      <c r="P11105" s="1" t="str">
        <f>IF(Table1[[#This Row],[quantity]]&gt;=6,"Bulk Order","-")</f>
        <v>Bulk Order</v>
      </c>
    </row>
    <row r="11106" spans="1:16" ht="14.25" customHeight="1" x14ac:dyDescent="0.3">
      <c r="A11106" s="6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7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/>
      <c r="N11106" s="1" t="s">
        <v>17</v>
      </c>
      <c r="O11106" s="7">
        <f t="shared" si="348"/>
        <v>1454.6427000000001</v>
      </c>
      <c r="P11106" s="1" t="str">
        <f>IF(Table1[[#This Row],[quantity]]&gt;=6,"Bulk Order","-")</f>
        <v>-</v>
      </c>
    </row>
    <row r="11107" spans="1:16" ht="14.25" customHeight="1" x14ac:dyDescent="0.3">
      <c r="A11107" s="6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7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/>
      <c r="N11107" s="1" t="s">
        <v>34</v>
      </c>
      <c r="O11107" s="7">
        <f t="shared" si="348"/>
        <v>1172.2968000000001</v>
      </c>
      <c r="P11107" s="1" t="str">
        <f>IF(Table1[[#This Row],[quantity]]&gt;=6,"Bulk Order","-")</f>
        <v>-</v>
      </c>
    </row>
    <row r="11108" spans="1:16" ht="14.25" customHeight="1" x14ac:dyDescent="0.3">
      <c r="A11108" s="6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7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/>
      <c r="N11108" s="1" t="s">
        <v>17</v>
      </c>
      <c r="O11108" s="7">
        <f t="shared" si="348"/>
        <v>805.07579999999996</v>
      </c>
      <c r="P11108" s="1" t="str">
        <f>IF(Table1[[#This Row],[quantity]]&gt;=6,"Bulk Order","-")</f>
        <v>-</v>
      </c>
    </row>
    <row r="11109" spans="1:16" ht="14.25" customHeight="1" x14ac:dyDescent="0.3">
      <c r="A11109" s="6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7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/>
      <c r="N11109" s="1" t="s">
        <v>48</v>
      </c>
      <c r="O11109" s="7">
        <f t="shared" si="348"/>
        <v>3232.3353999999999</v>
      </c>
      <c r="P11109" s="1" t="str">
        <f>IF(Table1[[#This Row],[quantity]]&gt;=6,"Bulk Order","-")</f>
        <v>Bulk Order</v>
      </c>
    </row>
    <row r="11110" spans="1:16" ht="14.25" customHeight="1" x14ac:dyDescent="0.3">
      <c r="A11110" s="6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7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/>
      <c r="N11110" s="1" t="s">
        <v>34</v>
      </c>
      <c r="O11110" s="7">
        <f t="shared" si="348"/>
        <v>2476.3914</v>
      </c>
      <c r="P11110" s="1" t="str">
        <f>IF(Table1[[#This Row],[quantity]]&gt;=6,"Bulk Order","-")</f>
        <v>-</v>
      </c>
    </row>
    <row r="11111" spans="1:16" ht="14.25" customHeight="1" x14ac:dyDescent="0.3">
      <c r="A11111" s="6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7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/>
      <c r="N11111" s="1" t="s">
        <v>48</v>
      </c>
      <c r="O11111" s="7">
        <f t="shared" si="348"/>
        <v>2376.5963999999999</v>
      </c>
      <c r="P11111" s="1" t="str">
        <f>IF(Table1[[#This Row],[quantity]]&gt;=6,"Bulk Order","-")</f>
        <v>Bulk Order</v>
      </c>
    </row>
    <row r="11112" spans="1:16" ht="14.25" customHeight="1" x14ac:dyDescent="0.3">
      <c r="A11112" s="6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7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/>
      <c r="N11112" s="1" t="s">
        <v>34</v>
      </c>
      <c r="O11112" s="7">
        <f t="shared" si="348"/>
        <v>3006.0791999999997</v>
      </c>
      <c r="P11112" s="1" t="str">
        <f>IF(Table1[[#This Row],[quantity]]&gt;=6,"Bulk Order","-")</f>
        <v>Bulk Order</v>
      </c>
    </row>
    <row r="11113" spans="1:16" ht="14.25" customHeight="1" x14ac:dyDescent="0.3">
      <c r="A11113" s="6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7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/>
      <c r="N11113" s="1" t="s">
        <v>34</v>
      </c>
      <c r="O11113" s="7">
        <f t="shared" si="348"/>
        <v>3304.9570999999996</v>
      </c>
      <c r="P11113" s="1" t="str">
        <f>IF(Table1[[#This Row],[quantity]]&gt;=6,"Bulk Order","-")</f>
        <v>-</v>
      </c>
    </row>
    <row r="11114" spans="1:16" ht="14.25" customHeight="1" x14ac:dyDescent="0.3">
      <c r="A11114" s="6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7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/>
      <c r="N11114" s="1" t="s">
        <v>23</v>
      </c>
      <c r="O11114" s="7">
        <f t="shared" si="348"/>
        <v>544.43719999999996</v>
      </c>
      <c r="P11114" s="1" t="str">
        <f>IF(Table1[[#This Row],[quantity]]&gt;=6,"Bulk Order","-")</f>
        <v>-</v>
      </c>
    </row>
    <row r="11115" spans="1:16" ht="14.25" customHeight="1" x14ac:dyDescent="0.3">
      <c r="A11115" s="6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7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/>
      <c r="N11115" s="1" t="s">
        <v>34</v>
      </c>
      <c r="O11115" s="7">
        <f t="shared" si="348"/>
        <v>1955.7020000000002</v>
      </c>
      <c r="P11115" s="1" t="str">
        <f>IF(Table1[[#This Row],[quantity]]&gt;=6,"Bulk Order","-")</f>
        <v>-</v>
      </c>
    </row>
    <row r="11116" spans="1:16" ht="14.25" customHeight="1" x14ac:dyDescent="0.3">
      <c r="A11116" s="6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7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/>
      <c r="N11116" s="1" t="s">
        <v>39</v>
      </c>
      <c r="O11116" s="7">
        <f t="shared" si="348"/>
        <v>516.59280000000001</v>
      </c>
      <c r="P11116" s="1" t="str">
        <f>IF(Table1[[#This Row],[quantity]]&gt;=6,"Bulk Order","-")</f>
        <v>Bulk Order</v>
      </c>
    </row>
    <row r="11117" spans="1:16" ht="14.25" customHeight="1" x14ac:dyDescent="0.3">
      <c r="A11117" s="6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7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/>
      <c r="N11117" s="1" t="s">
        <v>28</v>
      </c>
      <c r="O11117" s="7">
        <f t="shared" si="348"/>
        <v>3658.8635999999997</v>
      </c>
      <c r="P11117" s="1" t="str">
        <f>IF(Table1[[#This Row],[quantity]]&gt;=6,"Bulk Order","-")</f>
        <v>-</v>
      </c>
    </row>
    <row r="11118" spans="1:16" ht="14.25" customHeight="1" x14ac:dyDescent="0.3">
      <c r="A11118" s="6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7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/>
      <c r="N11118" s="1" t="s">
        <v>34</v>
      </c>
      <c r="O11118" s="7">
        <f t="shared" si="348"/>
        <v>3024.9575999999997</v>
      </c>
      <c r="P11118" s="1" t="str">
        <f>IF(Table1[[#This Row],[quantity]]&gt;=6,"Bulk Order","-")</f>
        <v>Bulk Order</v>
      </c>
    </row>
    <row r="11119" spans="1:16" ht="14.25" customHeight="1" x14ac:dyDescent="0.3">
      <c r="A11119" s="6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7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/>
      <c r="N11119" s="1" t="s">
        <v>39</v>
      </c>
      <c r="O11119" s="7">
        <f t="shared" si="348"/>
        <v>2940.6489000000001</v>
      </c>
      <c r="P11119" s="1" t="str">
        <f>IF(Table1[[#This Row],[quantity]]&gt;=6,"Bulk Order","-")</f>
        <v>Bulk Order</v>
      </c>
    </row>
    <row r="11120" spans="1:16" ht="14.25" customHeight="1" x14ac:dyDescent="0.3">
      <c r="A11120" s="6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7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/>
      <c r="N11120" s="1" t="s">
        <v>23</v>
      </c>
      <c r="O11120" s="7">
        <f t="shared" si="348"/>
        <v>3233.9670999999998</v>
      </c>
      <c r="P11120" s="1" t="str">
        <f>IF(Table1[[#This Row],[quantity]]&gt;=6,"Bulk Order","-")</f>
        <v>Bulk Order</v>
      </c>
    </row>
    <row r="11121" spans="1:16" ht="14.25" customHeight="1" x14ac:dyDescent="0.3">
      <c r="A11121" s="6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7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/>
      <c r="N11121" s="1" t="s">
        <v>39</v>
      </c>
      <c r="O11121" s="7">
        <f t="shared" si="348"/>
        <v>1504.2509999999997</v>
      </c>
      <c r="P11121" s="1" t="str">
        <f>IF(Table1[[#This Row],[quantity]]&gt;=6,"Bulk Order","-")</f>
        <v>Bulk Order</v>
      </c>
    </row>
    <row r="11122" spans="1:16" ht="14.25" customHeight="1" x14ac:dyDescent="0.3">
      <c r="A11122" s="6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7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/>
      <c r="N11122" s="1" t="s">
        <v>34</v>
      </c>
      <c r="O11122" s="7">
        <f t="shared" si="348"/>
        <v>1666.5040000000001</v>
      </c>
      <c r="P11122" s="1" t="str">
        <f>IF(Table1[[#This Row],[quantity]]&gt;=6,"Bulk Order","-")</f>
        <v>-</v>
      </c>
    </row>
    <row r="11123" spans="1:16" ht="14.25" customHeight="1" x14ac:dyDescent="0.3">
      <c r="A11123" s="6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7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/>
      <c r="N11123" s="1" t="s">
        <v>28</v>
      </c>
      <c r="O11123" s="7">
        <f t="shared" si="348"/>
        <v>1283.058</v>
      </c>
      <c r="P11123" s="1" t="str">
        <f>IF(Table1[[#This Row],[quantity]]&gt;=6,"Bulk Order","-")</f>
        <v>-</v>
      </c>
    </row>
    <row r="11124" spans="1:16" ht="14.25" customHeight="1" x14ac:dyDescent="0.3">
      <c r="A11124" s="6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7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/>
      <c r="N11124" s="1" t="s">
        <v>39</v>
      </c>
      <c r="O11124" s="7">
        <f t="shared" si="348"/>
        <v>386.24040000000002</v>
      </c>
      <c r="P11124" s="1" t="str">
        <f>IF(Table1[[#This Row],[quantity]]&gt;=6,"Bulk Order","-")</f>
        <v>-</v>
      </c>
    </row>
    <row r="11125" spans="1:16" ht="14.25" customHeight="1" x14ac:dyDescent="0.3">
      <c r="A11125" s="6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7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/>
      <c r="N11125" s="1" t="s">
        <v>28</v>
      </c>
      <c r="O11125" s="7">
        <f t="shared" si="348"/>
        <v>3182.1381999999999</v>
      </c>
      <c r="P11125" s="1" t="str">
        <f>IF(Table1[[#This Row],[quantity]]&gt;=6,"Bulk Order","-")</f>
        <v>-</v>
      </c>
    </row>
    <row r="11126" spans="1:16" ht="14.25" customHeight="1" x14ac:dyDescent="0.3">
      <c r="A11126" s="6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7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/>
      <c r="N11126" s="1" t="s">
        <v>48</v>
      </c>
      <c r="O11126" s="7">
        <f t="shared" si="348"/>
        <v>2283.2864999999997</v>
      </c>
      <c r="P11126" s="1" t="str">
        <f>IF(Table1[[#This Row],[quantity]]&gt;=6,"Bulk Order","-")</f>
        <v>Bulk Order</v>
      </c>
    </row>
    <row r="11127" spans="1:16" ht="14.25" customHeight="1" x14ac:dyDescent="0.3">
      <c r="A11127" s="6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7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/>
      <c r="N11127" s="1" t="s">
        <v>34</v>
      </c>
      <c r="O11127" s="7">
        <f t="shared" si="348"/>
        <v>4284.9552000000003</v>
      </c>
      <c r="P11127" s="1" t="str">
        <f>IF(Table1[[#This Row],[quantity]]&gt;=6,"Bulk Order","-")</f>
        <v>-</v>
      </c>
    </row>
    <row r="11128" spans="1:16" ht="14.25" customHeight="1" x14ac:dyDescent="0.3">
      <c r="A11128" s="6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7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/>
      <c r="N11128" s="1" t="s">
        <v>23</v>
      </c>
      <c r="O11128" s="7">
        <f t="shared" si="348"/>
        <v>2424.598</v>
      </c>
      <c r="P11128" s="1" t="str">
        <f>IF(Table1[[#This Row],[quantity]]&gt;=6,"Bulk Order","-")</f>
        <v>-</v>
      </c>
    </row>
    <row r="11129" spans="1:16" ht="14.25" customHeight="1" x14ac:dyDescent="0.3">
      <c r="A11129" s="6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7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/>
      <c r="N11129" s="1" t="s">
        <v>28</v>
      </c>
      <c r="O11129" s="7">
        <f t="shared" si="348"/>
        <v>3203.3462999999997</v>
      </c>
      <c r="P11129" s="1" t="str">
        <f>IF(Table1[[#This Row],[quantity]]&gt;=6,"Bulk Order","-")</f>
        <v>-</v>
      </c>
    </row>
    <row r="11130" spans="1:16" ht="14.25" customHeight="1" x14ac:dyDescent="0.3">
      <c r="A11130" s="6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7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/>
      <c r="N11130" s="1" t="s">
        <v>48</v>
      </c>
      <c r="O11130" s="7">
        <f t="shared" si="348"/>
        <v>2237.0325000000003</v>
      </c>
      <c r="P11130" s="1" t="str">
        <f>IF(Table1[[#This Row],[quantity]]&gt;=6,"Bulk Order","-")</f>
        <v>-</v>
      </c>
    </row>
    <row r="11131" spans="1:16" ht="14.25" customHeight="1" x14ac:dyDescent="0.3">
      <c r="A11131" s="6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7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/>
      <c r="N11131" s="1" t="s">
        <v>23</v>
      </c>
      <c r="O11131" s="7">
        <f t="shared" si="348"/>
        <v>328.69099999999997</v>
      </c>
      <c r="P11131" s="1" t="str">
        <f>IF(Table1[[#This Row],[quantity]]&gt;=6,"Bulk Order","-")</f>
        <v>-</v>
      </c>
    </row>
    <row r="11132" spans="1:16" ht="14.25" customHeight="1" x14ac:dyDescent="0.3">
      <c r="A11132" s="6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7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/>
      <c r="N11132" s="1" t="s">
        <v>23</v>
      </c>
      <c r="O11132" s="7">
        <f t="shared" si="348"/>
        <v>1282.2492000000002</v>
      </c>
      <c r="P11132" s="1" t="str">
        <f>IF(Table1[[#This Row],[quantity]]&gt;=6,"Bulk Order","-")</f>
        <v>Bulk Order</v>
      </c>
    </row>
    <row r="11133" spans="1:16" ht="14.25" customHeight="1" x14ac:dyDescent="0.3">
      <c r="A11133" s="6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7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/>
      <c r="N11133" s="1" t="s">
        <v>34</v>
      </c>
      <c r="O11133" s="7">
        <f t="shared" si="348"/>
        <v>2048.5718999999999</v>
      </c>
      <c r="P11133" s="1" t="str">
        <f>IF(Table1[[#This Row],[quantity]]&gt;=6,"Bulk Order","-")</f>
        <v>-</v>
      </c>
    </row>
    <row r="11134" spans="1:16" ht="14.25" customHeight="1" x14ac:dyDescent="0.3">
      <c r="A11134" s="6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7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/>
      <c r="N11134" s="1" t="s">
        <v>39</v>
      </c>
      <c r="O11134" s="7">
        <f t="shared" si="348"/>
        <v>147.67770000000002</v>
      </c>
      <c r="P11134" s="1" t="str">
        <f>IF(Table1[[#This Row],[quantity]]&gt;=6,"Bulk Order","-")</f>
        <v>-</v>
      </c>
    </row>
    <row r="11135" spans="1:16" ht="14.25" customHeight="1" x14ac:dyDescent="0.3">
      <c r="A11135" s="6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7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/>
      <c r="N11135" s="1" t="s">
        <v>34</v>
      </c>
      <c r="O11135" s="7">
        <f t="shared" si="348"/>
        <v>296.53440000000001</v>
      </c>
      <c r="P11135" s="1" t="str">
        <f>IF(Table1[[#This Row],[quantity]]&gt;=6,"Bulk Order","-")</f>
        <v>-</v>
      </c>
    </row>
    <row r="11136" spans="1:16" ht="14.25" customHeight="1" x14ac:dyDescent="0.3">
      <c r="A11136" s="6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7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/>
      <c r="N11136" s="1" t="s">
        <v>48</v>
      </c>
      <c r="O11136" s="7">
        <f t="shared" si="348"/>
        <v>2804.8510000000001</v>
      </c>
      <c r="P11136" s="1" t="str">
        <f>IF(Table1[[#This Row],[quantity]]&gt;=6,"Bulk Order","-")</f>
        <v>Bulk Order</v>
      </c>
    </row>
    <row r="11137" spans="1:16" ht="14.25" customHeight="1" x14ac:dyDescent="0.3">
      <c r="A11137" s="6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7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/>
      <c r="N11137" s="1" t="s">
        <v>17</v>
      </c>
      <c r="O11137" s="7">
        <f t="shared" si="348"/>
        <v>2671.3139999999994</v>
      </c>
      <c r="P11137" s="1" t="str">
        <f>IF(Table1[[#This Row],[quantity]]&gt;=6,"Bulk Order","-")</f>
        <v>Bulk Order</v>
      </c>
    </row>
    <row r="11138" spans="1:16" ht="14.25" customHeight="1" x14ac:dyDescent="0.3">
      <c r="A11138" s="6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7"/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/>
      <c r="N11138" s="1" t="s">
        <v>23</v>
      </c>
      <c r="O11138" s="7">
        <f t="shared" si="348"/>
        <v>3346.4340000000002</v>
      </c>
      <c r="P11138" s="1" t="str">
        <f>IF(Table1[[#This Row],[quantity]]&gt;=6,"Bulk Order","-")</f>
        <v>-</v>
      </c>
    </row>
    <row r="11139" spans="1:16" ht="14.25" customHeight="1" x14ac:dyDescent="0.3">
      <c r="A11139" s="6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ref="F11139:F11202" si="349">D11139*E11139</f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/>
      <c r="N11139" s="1" t="s">
        <v>17</v>
      </c>
      <c r="O11139" s="7">
        <f t="shared" ref="O11139:O11202" si="350">D11139-F11139</f>
        <v>849.99720000000002</v>
      </c>
      <c r="P11139" s="1" t="str">
        <f>IF(Table1[[#This Row],[quantity]]&gt;=6,"Bulk Order","-")</f>
        <v>Bulk Order</v>
      </c>
    </row>
    <row r="11140" spans="1:16" ht="14.25" customHeight="1" x14ac:dyDescent="0.3">
      <c r="A11140" s="6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9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/>
      <c r="N11140" s="1" t="s">
        <v>34</v>
      </c>
      <c r="O11140" s="7">
        <f t="shared" si="350"/>
        <v>3332.4791999999998</v>
      </c>
      <c r="P11140" s="1" t="str">
        <f>IF(Table1[[#This Row],[quantity]]&gt;=6,"Bulk Order","-")</f>
        <v>Bulk Order</v>
      </c>
    </row>
    <row r="11141" spans="1:16" ht="14.25" customHeight="1" x14ac:dyDescent="0.3">
      <c r="A11141" s="6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9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/>
      <c r="N11141" s="1" t="s">
        <v>39</v>
      </c>
      <c r="O11141" s="7">
        <f t="shared" si="350"/>
        <v>3055.3355999999999</v>
      </c>
      <c r="P11141" s="1" t="str">
        <f>IF(Table1[[#This Row],[quantity]]&gt;=6,"Bulk Order","-")</f>
        <v>Bulk Order</v>
      </c>
    </row>
    <row r="11142" spans="1:16" ht="14.25" customHeight="1" x14ac:dyDescent="0.3">
      <c r="A11142" s="6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9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/>
      <c r="N11142" s="1" t="s">
        <v>23</v>
      </c>
      <c r="O11142" s="7">
        <f t="shared" si="350"/>
        <v>1913.3000000000002</v>
      </c>
      <c r="P11142" s="1" t="str">
        <f>IF(Table1[[#This Row],[quantity]]&gt;=6,"Bulk Order","-")</f>
        <v>Bulk Order</v>
      </c>
    </row>
    <row r="11143" spans="1:16" ht="14.25" customHeight="1" x14ac:dyDescent="0.3">
      <c r="A11143" s="6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9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/>
      <c r="N11143" s="1" t="s">
        <v>17</v>
      </c>
      <c r="O11143" s="7">
        <f t="shared" si="350"/>
        <v>1128.758</v>
      </c>
      <c r="P11143" s="1" t="str">
        <f>IF(Table1[[#This Row],[quantity]]&gt;=6,"Bulk Order","-")</f>
        <v>Bulk Order</v>
      </c>
    </row>
    <row r="11144" spans="1:16" ht="14.25" customHeight="1" x14ac:dyDescent="0.3">
      <c r="A11144" s="6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9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/>
      <c r="N11144" s="1" t="s">
        <v>48</v>
      </c>
      <c r="O11144" s="7">
        <f t="shared" si="350"/>
        <v>1840.2738000000002</v>
      </c>
      <c r="P11144" s="1" t="str">
        <f>IF(Table1[[#This Row],[quantity]]&gt;=6,"Bulk Order","-")</f>
        <v>Bulk Order</v>
      </c>
    </row>
    <row r="11145" spans="1:16" ht="14.25" customHeight="1" x14ac:dyDescent="0.3">
      <c r="A11145" s="6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9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/>
      <c r="N11145" s="1" t="s">
        <v>39</v>
      </c>
      <c r="O11145" s="7">
        <f t="shared" si="350"/>
        <v>3506.3224</v>
      </c>
      <c r="P11145" s="1" t="str">
        <f>IF(Table1[[#This Row],[quantity]]&gt;=6,"Bulk Order","-")</f>
        <v>-</v>
      </c>
    </row>
    <row r="11146" spans="1:16" ht="14.25" customHeight="1" x14ac:dyDescent="0.3">
      <c r="A11146" s="6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9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/>
      <c r="N11146" s="1" t="s">
        <v>23</v>
      </c>
      <c r="O11146" s="7">
        <f t="shared" si="350"/>
        <v>2983.7213999999999</v>
      </c>
      <c r="P11146" s="1" t="str">
        <f>IF(Table1[[#This Row],[quantity]]&gt;=6,"Bulk Order","-")</f>
        <v>Bulk Order</v>
      </c>
    </row>
    <row r="11147" spans="1:16" ht="14.25" customHeight="1" x14ac:dyDescent="0.3">
      <c r="A11147" s="6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9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/>
      <c r="N11147" s="1" t="s">
        <v>39</v>
      </c>
      <c r="O11147" s="7">
        <f t="shared" si="350"/>
        <v>1406.5396000000001</v>
      </c>
      <c r="P11147" s="1" t="str">
        <f>IF(Table1[[#This Row],[quantity]]&gt;=6,"Bulk Order","-")</f>
        <v>-</v>
      </c>
    </row>
    <row r="11148" spans="1:16" ht="14.25" customHeight="1" x14ac:dyDescent="0.3">
      <c r="A11148" s="6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9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/>
      <c r="N11148" s="1" t="s">
        <v>48</v>
      </c>
      <c r="O11148" s="7">
        <f t="shared" si="350"/>
        <v>2322.1628999999998</v>
      </c>
      <c r="P11148" s="1" t="str">
        <f>IF(Table1[[#This Row],[quantity]]&gt;=6,"Bulk Order","-")</f>
        <v>Bulk Order</v>
      </c>
    </row>
    <row r="11149" spans="1:16" ht="14.25" customHeight="1" x14ac:dyDescent="0.3">
      <c r="A11149" s="6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9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/>
      <c r="N11149" s="1" t="s">
        <v>28</v>
      </c>
      <c r="O11149" s="7">
        <f t="shared" si="350"/>
        <v>3473.4416000000001</v>
      </c>
      <c r="P11149" s="1" t="str">
        <f>IF(Table1[[#This Row],[quantity]]&gt;=6,"Bulk Order","-")</f>
        <v>-</v>
      </c>
    </row>
    <row r="11150" spans="1:16" ht="14.25" customHeight="1" x14ac:dyDescent="0.3">
      <c r="A11150" s="6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9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/>
      <c r="N11150" s="1" t="s">
        <v>23</v>
      </c>
      <c r="O11150" s="7">
        <f t="shared" si="350"/>
        <v>2442.9719999999998</v>
      </c>
      <c r="P11150" s="1" t="str">
        <f>IF(Table1[[#This Row],[quantity]]&gt;=6,"Bulk Order","-")</f>
        <v>Bulk Order</v>
      </c>
    </row>
    <row r="11151" spans="1:16" ht="14.25" customHeight="1" x14ac:dyDescent="0.3">
      <c r="A11151" s="6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9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/>
      <c r="N11151" s="1" t="s">
        <v>39</v>
      </c>
      <c r="O11151" s="7">
        <f t="shared" si="350"/>
        <v>1200.2579999999998</v>
      </c>
      <c r="P11151" s="1" t="str">
        <f>IF(Table1[[#This Row],[quantity]]&gt;=6,"Bulk Order","-")</f>
        <v>-</v>
      </c>
    </row>
    <row r="11152" spans="1:16" ht="14.25" customHeight="1" x14ac:dyDescent="0.3">
      <c r="A11152" s="6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9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/>
      <c r="N11152" s="1" t="s">
        <v>17</v>
      </c>
      <c r="O11152" s="7">
        <f t="shared" si="350"/>
        <v>1484.4700000000003</v>
      </c>
      <c r="P11152" s="1" t="str">
        <f>IF(Table1[[#This Row],[quantity]]&gt;=6,"Bulk Order","-")</f>
        <v>Bulk Order</v>
      </c>
    </row>
    <row r="11153" spans="1:16" ht="14.25" customHeight="1" x14ac:dyDescent="0.3">
      <c r="A11153" s="6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9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/>
      <c r="N11153" s="1" t="s">
        <v>39</v>
      </c>
      <c r="O11153" s="7">
        <f t="shared" si="350"/>
        <v>1191.1460999999999</v>
      </c>
      <c r="P11153" s="1" t="str">
        <f>IF(Table1[[#This Row],[quantity]]&gt;=6,"Bulk Order","-")</f>
        <v>-</v>
      </c>
    </row>
    <row r="11154" spans="1:16" ht="14.25" customHeight="1" x14ac:dyDescent="0.3">
      <c r="A11154" s="6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9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/>
      <c r="N11154" s="1" t="s">
        <v>34</v>
      </c>
      <c r="O11154" s="7">
        <f t="shared" si="350"/>
        <v>2603.6545000000001</v>
      </c>
      <c r="P11154" s="1" t="str">
        <f>IF(Table1[[#This Row],[quantity]]&gt;=6,"Bulk Order","-")</f>
        <v>-</v>
      </c>
    </row>
    <row r="11155" spans="1:16" ht="14.25" customHeight="1" x14ac:dyDescent="0.3">
      <c r="A11155" s="6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9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/>
      <c r="N11155" s="1" t="s">
        <v>48</v>
      </c>
      <c r="O11155" s="7">
        <f t="shared" si="350"/>
        <v>3339.44</v>
      </c>
      <c r="P11155" s="1" t="str">
        <f>IF(Table1[[#This Row],[quantity]]&gt;=6,"Bulk Order","-")</f>
        <v>Bulk Order</v>
      </c>
    </row>
    <row r="11156" spans="1:16" ht="14.25" customHeight="1" x14ac:dyDescent="0.3">
      <c r="A11156" s="6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9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/>
      <c r="N11156" s="1" t="s">
        <v>39</v>
      </c>
      <c r="O11156" s="7">
        <f t="shared" si="350"/>
        <v>787.03200000000004</v>
      </c>
      <c r="P11156" s="1" t="str">
        <f>IF(Table1[[#This Row],[quantity]]&gt;=6,"Bulk Order","-")</f>
        <v>-</v>
      </c>
    </row>
    <row r="11157" spans="1:16" ht="14.25" customHeight="1" x14ac:dyDescent="0.3">
      <c r="A11157" s="6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9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/>
      <c r="N11157" s="1" t="s">
        <v>17</v>
      </c>
      <c r="O11157" s="7">
        <f t="shared" si="350"/>
        <v>3413.9879999999994</v>
      </c>
      <c r="P11157" s="1" t="str">
        <f>IF(Table1[[#This Row],[quantity]]&gt;=6,"Bulk Order","-")</f>
        <v>Bulk Order</v>
      </c>
    </row>
    <row r="11158" spans="1:16" ht="14.25" customHeight="1" x14ac:dyDescent="0.3">
      <c r="A11158" s="6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9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/>
      <c r="N11158" s="1" t="s">
        <v>48</v>
      </c>
      <c r="O11158" s="7">
        <f t="shared" si="350"/>
        <v>2940.2626</v>
      </c>
      <c r="P11158" s="1" t="str">
        <f>IF(Table1[[#This Row],[quantity]]&gt;=6,"Bulk Order","-")</f>
        <v>-</v>
      </c>
    </row>
    <row r="11159" spans="1:16" ht="14.25" customHeight="1" x14ac:dyDescent="0.3">
      <c r="A11159" s="6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9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/>
      <c r="N11159" s="1" t="s">
        <v>48</v>
      </c>
      <c r="O11159" s="7">
        <f t="shared" si="350"/>
        <v>1111.8705</v>
      </c>
      <c r="P11159" s="1" t="str">
        <f>IF(Table1[[#This Row],[quantity]]&gt;=6,"Bulk Order","-")</f>
        <v>Bulk Order</v>
      </c>
    </row>
    <row r="11160" spans="1:16" ht="14.25" customHeight="1" x14ac:dyDescent="0.3">
      <c r="A11160" s="6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9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/>
      <c r="N11160" s="1" t="s">
        <v>28</v>
      </c>
      <c r="O11160" s="7">
        <f t="shared" si="350"/>
        <v>1553.8715999999999</v>
      </c>
      <c r="P11160" s="1" t="str">
        <f>IF(Table1[[#This Row],[quantity]]&gt;=6,"Bulk Order","-")</f>
        <v>Bulk Order</v>
      </c>
    </row>
    <row r="11161" spans="1:16" ht="14.25" customHeight="1" x14ac:dyDescent="0.3">
      <c r="A11161" s="6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9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/>
      <c r="N11161" s="1" t="s">
        <v>39</v>
      </c>
      <c r="O11161" s="7">
        <f t="shared" si="350"/>
        <v>453.30180000000007</v>
      </c>
      <c r="P11161" s="1" t="str">
        <f>IF(Table1[[#This Row],[quantity]]&gt;=6,"Bulk Order","-")</f>
        <v>-</v>
      </c>
    </row>
    <row r="11162" spans="1:16" ht="14.25" customHeight="1" x14ac:dyDescent="0.3">
      <c r="A11162" s="6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9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/>
      <c r="N11162" s="1" t="s">
        <v>17</v>
      </c>
      <c r="O11162" s="7">
        <f t="shared" si="350"/>
        <v>2269.23</v>
      </c>
      <c r="P11162" s="1" t="str">
        <f>IF(Table1[[#This Row],[quantity]]&gt;=6,"Bulk Order","-")</f>
        <v>-</v>
      </c>
    </row>
    <row r="11163" spans="1:16" ht="14.25" customHeight="1" x14ac:dyDescent="0.3">
      <c r="A11163" s="6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9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/>
      <c r="N11163" s="1" t="s">
        <v>17</v>
      </c>
      <c r="O11163" s="7">
        <f t="shared" si="350"/>
        <v>733.94159999999999</v>
      </c>
      <c r="P11163" s="1" t="str">
        <f>IF(Table1[[#This Row],[quantity]]&gt;=6,"Bulk Order","-")</f>
        <v>-</v>
      </c>
    </row>
    <row r="11164" spans="1:16" ht="14.25" customHeight="1" x14ac:dyDescent="0.3">
      <c r="A11164" s="6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9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/>
      <c r="N11164" s="1" t="s">
        <v>28</v>
      </c>
      <c r="O11164" s="7">
        <f t="shared" si="350"/>
        <v>2936.7575999999999</v>
      </c>
      <c r="P11164" s="1" t="str">
        <f>IF(Table1[[#This Row],[quantity]]&gt;=6,"Bulk Order","-")</f>
        <v>Bulk Order</v>
      </c>
    </row>
    <row r="11165" spans="1:16" ht="14.25" customHeight="1" x14ac:dyDescent="0.3">
      <c r="A11165" s="6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9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/>
      <c r="N11165" s="1" t="s">
        <v>23</v>
      </c>
      <c r="O11165" s="7">
        <f t="shared" si="350"/>
        <v>3044.2582000000002</v>
      </c>
      <c r="P11165" s="1" t="str">
        <f>IF(Table1[[#This Row],[quantity]]&gt;=6,"Bulk Order","-")</f>
        <v>Bulk Order</v>
      </c>
    </row>
    <row r="11166" spans="1:16" ht="14.25" customHeight="1" x14ac:dyDescent="0.3">
      <c r="A11166" s="6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9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/>
      <c r="N11166" s="1" t="s">
        <v>23</v>
      </c>
      <c r="O11166" s="7">
        <f t="shared" si="350"/>
        <v>2130.4038</v>
      </c>
      <c r="P11166" s="1" t="str">
        <f>IF(Table1[[#This Row],[quantity]]&gt;=6,"Bulk Order","-")</f>
        <v>-</v>
      </c>
    </row>
    <row r="11167" spans="1:16" ht="14.25" customHeight="1" x14ac:dyDescent="0.3">
      <c r="A11167" s="6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9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/>
      <c r="N11167" s="1" t="s">
        <v>39</v>
      </c>
      <c r="O11167" s="7">
        <f t="shared" si="350"/>
        <v>397.38700000000006</v>
      </c>
      <c r="P11167" s="1" t="str">
        <f>IF(Table1[[#This Row],[quantity]]&gt;=6,"Bulk Order","-")</f>
        <v>-</v>
      </c>
    </row>
    <row r="11168" spans="1:16" ht="14.25" customHeight="1" x14ac:dyDescent="0.3">
      <c r="A11168" s="6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9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/>
      <c r="N11168" s="1" t="s">
        <v>48</v>
      </c>
      <c r="O11168" s="7">
        <f t="shared" si="350"/>
        <v>1794.1024000000002</v>
      </c>
      <c r="P11168" s="1" t="str">
        <f>IF(Table1[[#This Row],[quantity]]&gt;=6,"Bulk Order","-")</f>
        <v>Bulk Order</v>
      </c>
    </row>
    <row r="11169" spans="1:16" ht="14.25" customHeight="1" x14ac:dyDescent="0.3">
      <c r="A11169" s="6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9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/>
      <c r="N11169" s="1" t="s">
        <v>39</v>
      </c>
      <c r="O11169" s="7">
        <f t="shared" si="350"/>
        <v>1077.3335999999999</v>
      </c>
      <c r="P11169" s="1" t="str">
        <f>IF(Table1[[#This Row],[quantity]]&gt;=6,"Bulk Order","-")</f>
        <v>Bulk Order</v>
      </c>
    </row>
    <row r="11170" spans="1:16" ht="14.25" customHeight="1" x14ac:dyDescent="0.3">
      <c r="A11170" s="6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9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/>
      <c r="N11170" s="1" t="s">
        <v>28</v>
      </c>
      <c r="O11170" s="7">
        <f t="shared" si="350"/>
        <v>2376.6350000000002</v>
      </c>
      <c r="P11170" s="1" t="str">
        <f>IF(Table1[[#This Row],[quantity]]&gt;=6,"Bulk Order","-")</f>
        <v>Bulk Order</v>
      </c>
    </row>
    <row r="11171" spans="1:16" ht="14.25" customHeight="1" x14ac:dyDescent="0.3">
      <c r="A11171" s="6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9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/>
      <c r="N11171" s="1" t="s">
        <v>34</v>
      </c>
      <c r="O11171" s="7">
        <f t="shared" si="350"/>
        <v>2510.1215999999999</v>
      </c>
      <c r="P11171" s="1" t="str">
        <f>IF(Table1[[#This Row],[quantity]]&gt;=6,"Bulk Order","-")</f>
        <v>Bulk Order</v>
      </c>
    </row>
    <row r="11172" spans="1:16" ht="14.25" customHeight="1" x14ac:dyDescent="0.3">
      <c r="A11172" s="6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9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/>
      <c r="N11172" s="1" t="s">
        <v>39</v>
      </c>
      <c r="O11172" s="7">
        <f t="shared" si="350"/>
        <v>404.149</v>
      </c>
      <c r="P11172" s="1" t="str">
        <f>IF(Table1[[#This Row],[quantity]]&gt;=6,"Bulk Order","-")</f>
        <v>Bulk Order</v>
      </c>
    </row>
    <row r="11173" spans="1:16" ht="14.25" customHeight="1" x14ac:dyDescent="0.3">
      <c r="A11173" s="6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9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/>
      <c r="N11173" s="1" t="s">
        <v>34</v>
      </c>
      <c r="O11173" s="7">
        <f t="shared" si="350"/>
        <v>2026.4831999999999</v>
      </c>
      <c r="P11173" s="1" t="str">
        <f>IF(Table1[[#This Row],[quantity]]&gt;=6,"Bulk Order","-")</f>
        <v>Bulk Order</v>
      </c>
    </row>
    <row r="11174" spans="1:16" ht="14.25" customHeight="1" x14ac:dyDescent="0.3">
      <c r="A11174" s="6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9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/>
      <c r="N11174" s="1" t="s">
        <v>34</v>
      </c>
      <c r="O11174" s="7">
        <f t="shared" si="350"/>
        <v>2664.8044</v>
      </c>
      <c r="P11174" s="1" t="str">
        <f>IF(Table1[[#This Row],[quantity]]&gt;=6,"Bulk Order","-")</f>
        <v>Bulk Order</v>
      </c>
    </row>
    <row r="11175" spans="1:16" ht="14.25" customHeight="1" x14ac:dyDescent="0.3">
      <c r="A11175" s="6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9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/>
      <c r="N11175" s="1" t="s">
        <v>34</v>
      </c>
      <c r="O11175" s="7">
        <f t="shared" si="350"/>
        <v>824.40780000000007</v>
      </c>
      <c r="P11175" s="1" t="str">
        <f>IF(Table1[[#This Row],[quantity]]&gt;=6,"Bulk Order","-")</f>
        <v>-</v>
      </c>
    </row>
    <row r="11176" spans="1:16" ht="14.25" customHeight="1" x14ac:dyDescent="0.3">
      <c r="A11176" s="6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9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/>
      <c r="N11176" s="1" t="s">
        <v>39</v>
      </c>
      <c r="O11176" s="7">
        <f t="shared" si="350"/>
        <v>1564.2584000000002</v>
      </c>
      <c r="P11176" s="1" t="str">
        <f>IF(Table1[[#This Row],[quantity]]&gt;=6,"Bulk Order","-")</f>
        <v>-</v>
      </c>
    </row>
    <row r="11177" spans="1:16" ht="14.25" customHeight="1" x14ac:dyDescent="0.3">
      <c r="A11177" s="6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9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/>
      <c r="N11177" s="1" t="s">
        <v>39</v>
      </c>
      <c r="O11177" s="7">
        <f t="shared" si="350"/>
        <v>2993.3360000000002</v>
      </c>
      <c r="P11177" s="1" t="str">
        <f>IF(Table1[[#This Row],[quantity]]&gt;=6,"Bulk Order","-")</f>
        <v>Bulk Order</v>
      </c>
    </row>
    <row r="11178" spans="1:16" ht="14.25" customHeight="1" x14ac:dyDescent="0.3">
      <c r="A11178" s="6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9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/>
      <c r="N11178" s="1" t="s">
        <v>17</v>
      </c>
      <c r="O11178" s="7">
        <f t="shared" si="350"/>
        <v>104.2184</v>
      </c>
      <c r="P11178" s="1" t="str">
        <f>IF(Table1[[#This Row],[quantity]]&gt;=6,"Bulk Order","-")</f>
        <v>-</v>
      </c>
    </row>
    <row r="11179" spans="1:16" ht="14.25" customHeight="1" x14ac:dyDescent="0.3">
      <c r="A11179" s="6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9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/>
      <c r="N11179" s="1" t="s">
        <v>23</v>
      </c>
      <c r="O11179" s="7">
        <f t="shared" si="350"/>
        <v>137.91149999999999</v>
      </c>
      <c r="P11179" s="1" t="str">
        <f>IF(Table1[[#This Row],[quantity]]&gt;=6,"Bulk Order","-")</f>
        <v>-</v>
      </c>
    </row>
    <row r="11180" spans="1:16" ht="14.25" customHeight="1" x14ac:dyDescent="0.3">
      <c r="A11180" s="6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9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/>
      <c r="N11180" s="1" t="s">
        <v>17</v>
      </c>
      <c r="O11180" s="7">
        <f t="shared" si="350"/>
        <v>3280.1952000000001</v>
      </c>
      <c r="P11180" s="1" t="str">
        <f>IF(Table1[[#This Row],[quantity]]&gt;=6,"Bulk Order","-")</f>
        <v>-</v>
      </c>
    </row>
    <row r="11181" spans="1:16" ht="14.25" customHeight="1" x14ac:dyDescent="0.3">
      <c r="A11181" s="6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9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/>
      <c r="N11181" s="1" t="s">
        <v>23</v>
      </c>
      <c r="O11181" s="7">
        <f t="shared" si="350"/>
        <v>3506.9951999999998</v>
      </c>
      <c r="P11181" s="1" t="str">
        <f>IF(Table1[[#This Row],[quantity]]&gt;=6,"Bulk Order","-")</f>
        <v>-</v>
      </c>
    </row>
    <row r="11182" spans="1:16" ht="14.25" customHeight="1" x14ac:dyDescent="0.3">
      <c r="A11182" s="6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9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/>
      <c r="N11182" s="1" t="s">
        <v>48</v>
      </c>
      <c r="O11182" s="7">
        <f t="shared" si="350"/>
        <v>3353.3604000000005</v>
      </c>
      <c r="P11182" s="1" t="str">
        <f>IF(Table1[[#This Row],[quantity]]&gt;=6,"Bulk Order","-")</f>
        <v>-</v>
      </c>
    </row>
    <row r="11183" spans="1:16" ht="14.25" customHeight="1" x14ac:dyDescent="0.3">
      <c r="A11183" s="6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9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/>
      <c r="N11183" s="1" t="s">
        <v>34</v>
      </c>
      <c r="O11183" s="7">
        <f t="shared" si="350"/>
        <v>2058.04</v>
      </c>
      <c r="P11183" s="1" t="str">
        <f>IF(Table1[[#This Row],[quantity]]&gt;=6,"Bulk Order","-")</f>
        <v>Bulk Order</v>
      </c>
    </row>
    <row r="11184" spans="1:16" ht="14.25" customHeight="1" x14ac:dyDescent="0.3">
      <c r="A11184" s="6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9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/>
      <c r="N11184" s="1" t="s">
        <v>17</v>
      </c>
      <c r="O11184" s="7">
        <f t="shared" si="350"/>
        <v>1909.4145000000001</v>
      </c>
      <c r="P11184" s="1" t="str">
        <f>IF(Table1[[#This Row],[quantity]]&gt;=6,"Bulk Order","-")</f>
        <v>Bulk Order</v>
      </c>
    </row>
    <row r="11185" spans="1:16" ht="14.25" customHeight="1" x14ac:dyDescent="0.3">
      <c r="A11185" s="6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9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/>
      <c r="N11185" s="1" t="s">
        <v>28</v>
      </c>
      <c r="O11185" s="7">
        <f t="shared" si="350"/>
        <v>1487.498</v>
      </c>
      <c r="P11185" s="1" t="str">
        <f>IF(Table1[[#This Row],[quantity]]&gt;=6,"Bulk Order","-")</f>
        <v>Bulk Order</v>
      </c>
    </row>
    <row r="11186" spans="1:16" ht="14.25" customHeight="1" x14ac:dyDescent="0.3">
      <c r="A11186" s="6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9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/>
      <c r="N11186" s="1" t="s">
        <v>17</v>
      </c>
      <c r="O11186" s="7">
        <f t="shared" si="350"/>
        <v>2286.54</v>
      </c>
      <c r="P11186" s="1" t="str">
        <f>IF(Table1[[#This Row],[quantity]]&gt;=6,"Bulk Order","-")</f>
        <v>-</v>
      </c>
    </row>
    <row r="11187" spans="1:16" ht="14.25" customHeight="1" x14ac:dyDescent="0.3">
      <c r="A11187" s="6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9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/>
      <c r="N11187" s="1" t="s">
        <v>48</v>
      </c>
      <c r="O11187" s="7">
        <f t="shared" si="350"/>
        <v>2138.9675999999999</v>
      </c>
      <c r="P11187" s="1" t="str">
        <f>IF(Table1[[#This Row],[quantity]]&gt;=6,"Bulk Order","-")</f>
        <v>-</v>
      </c>
    </row>
    <row r="11188" spans="1:16" ht="14.25" customHeight="1" x14ac:dyDescent="0.3">
      <c r="A11188" s="6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9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/>
      <c r="N11188" s="1" t="s">
        <v>23</v>
      </c>
      <c r="O11188" s="7">
        <f t="shared" si="350"/>
        <v>988.25040000000013</v>
      </c>
      <c r="P11188" s="1" t="str">
        <f>IF(Table1[[#This Row],[quantity]]&gt;=6,"Bulk Order","-")</f>
        <v>Bulk Order</v>
      </c>
    </row>
    <row r="11189" spans="1:16" ht="14.25" customHeight="1" x14ac:dyDescent="0.3">
      <c r="A11189" s="6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9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/>
      <c r="N11189" s="1" t="s">
        <v>23</v>
      </c>
      <c r="O11189" s="7">
        <f t="shared" si="350"/>
        <v>1564.3296</v>
      </c>
      <c r="P11189" s="1" t="str">
        <f>IF(Table1[[#This Row],[quantity]]&gt;=6,"Bulk Order","-")</f>
        <v>-</v>
      </c>
    </row>
    <row r="11190" spans="1:16" ht="14.25" customHeight="1" x14ac:dyDescent="0.3">
      <c r="A11190" s="6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9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/>
      <c r="N11190" s="1" t="s">
        <v>23</v>
      </c>
      <c r="O11190" s="7">
        <f t="shared" si="350"/>
        <v>2456.7808</v>
      </c>
      <c r="P11190" s="1" t="str">
        <f>IF(Table1[[#This Row],[quantity]]&gt;=6,"Bulk Order","-")</f>
        <v>Bulk Order</v>
      </c>
    </row>
    <row r="11191" spans="1:16" ht="14.25" customHeight="1" x14ac:dyDescent="0.3">
      <c r="A11191" s="6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9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/>
      <c r="N11191" s="1" t="s">
        <v>28</v>
      </c>
      <c r="O11191" s="7">
        <f t="shared" si="350"/>
        <v>1876.6413</v>
      </c>
      <c r="P11191" s="1" t="str">
        <f>IF(Table1[[#This Row],[quantity]]&gt;=6,"Bulk Order","-")</f>
        <v>Bulk Order</v>
      </c>
    </row>
    <row r="11192" spans="1:16" ht="14.25" customHeight="1" x14ac:dyDescent="0.3">
      <c r="A11192" s="6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9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/>
      <c r="N11192" s="1" t="s">
        <v>23</v>
      </c>
      <c r="O11192" s="7">
        <f t="shared" si="350"/>
        <v>336.44640000000004</v>
      </c>
      <c r="P11192" s="1" t="str">
        <f>IF(Table1[[#This Row],[quantity]]&gt;=6,"Bulk Order","-")</f>
        <v>-</v>
      </c>
    </row>
    <row r="11193" spans="1:16" ht="14.25" customHeight="1" x14ac:dyDescent="0.3">
      <c r="A11193" s="6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9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/>
      <c r="N11193" s="1" t="s">
        <v>48</v>
      </c>
      <c r="O11193" s="7">
        <f t="shared" si="350"/>
        <v>730.72479999999996</v>
      </c>
      <c r="P11193" s="1" t="str">
        <f>IF(Table1[[#This Row],[quantity]]&gt;=6,"Bulk Order","-")</f>
        <v>-</v>
      </c>
    </row>
    <row r="11194" spans="1:16" ht="14.25" customHeight="1" x14ac:dyDescent="0.3">
      <c r="A11194" s="6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9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/>
      <c r="N11194" s="1" t="s">
        <v>28</v>
      </c>
      <c r="O11194" s="7">
        <f t="shared" si="350"/>
        <v>2647.9146000000001</v>
      </c>
      <c r="P11194" s="1" t="str">
        <f>IF(Table1[[#This Row],[quantity]]&gt;=6,"Bulk Order","-")</f>
        <v>-</v>
      </c>
    </row>
    <row r="11195" spans="1:16" ht="14.25" customHeight="1" x14ac:dyDescent="0.3">
      <c r="A11195" s="6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9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/>
      <c r="N11195" s="1" t="s">
        <v>28</v>
      </c>
      <c r="O11195" s="7">
        <f t="shared" si="350"/>
        <v>2846.6598000000004</v>
      </c>
      <c r="P11195" s="1" t="str">
        <f>IF(Table1[[#This Row],[quantity]]&gt;=6,"Bulk Order","-")</f>
        <v>-</v>
      </c>
    </row>
    <row r="11196" spans="1:16" ht="14.25" customHeight="1" x14ac:dyDescent="0.3">
      <c r="A11196" s="6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9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/>
      <c r="N11196" s="1" t="s">
        <v>28</v>
      </c>
      <c r="O11196" s="7">
        <f t="shared" si="350"/>
        <v>1273.7404999999999</v>
      </c>
      <c r="P11196" s="1" t="str">
        <f>IF(Table1[[#This Row],[quantity]]&gt;=6,"Bulk Order","-")</f>
        <v>Bulk Order</v>
      </c>
    </row>
    <row r="11197" spans="1:16" ht="14.25" customHeight="1" x14ac:dyDescent="0.3">
      <c r="A11197" s="6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9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/>
      <c r="N11197" s="1" t="s">
        <v>48</v>
      </c>
      <c r="O11197" s="7">
        <f t="shared" si="350"/>
        <v>1575.9236000000001</v>
      </c>
      <c r="P11197" s="1" t="str">
        <f>IF(Table1[[#This Row],[quantity]]&gt;=6,"Bulk Order","-")</f>
        <v>Bulk Order</v>
      </c>
    </row>
    <row r="11198" spans="1:16" ht="14.25" customHeight="1" x14ac:dyDescent="0.3">
      <c r="A11198" s="6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9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/>
      <c r="N11198" s="1" t="s">
        <v>17</v>
      </c>
      <c r="O11198" s="7">
        <f t="shared" si="350"/>
        <v>454.2047</v>
      </c>
      <c r="P11198" s="1" t="str">
        <f>IF(Table1[[#This Row],[quantity]]&gt;=6,"Bulk Order","-")</f>
        <v>Bulk Order</v>
      </c>
    </row>
    <row r="11199" spans="1:16" ht="14.25" customHeight="1" x14ac:dyDescent="0.3">
      <c r="A11199" s="6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9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/>
      <c r="N11199" s="1" t="s">
        <v>17</v>
      </c>
      <c r="O11199" s="7">
        <f t="shared" si="350"/>
        <v>1154.5907999999999</v>
      </c>
      <c r="P11199" s="1" t="str">
        <f>IF(Table1[[#This Row],[quantity]]&gt;=6,"Bulk Order","-")</f>
        <v>-</v>
      </c>
    </row>
    <row r="11200" spans="1:16" ht="14.25" customHeight="1" x14ac:dyDescent="0.3">
      <c r="A11200" s="6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9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/>
      <c r="N11200" s="1" t="s">
        <v>17</v>
      </c>
      <c r="O11200" s="7">
        <f t="shared" si="350"/>
        <v>2137.0762</v>
      </c>
      <c r="P11200" s="1" t="str">
        <f>IF(Table1[[#This Row],[quantity]]&gt;=6,"Bulk Order","-")</f>
        <v>Bulk Order</v>
      </c>
    </row>
    <row r="11201" spans="1:16" ht="14.25" customHeight="1" x14ac:dyDescent="0.3">
      <c r="A11201" s="6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9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/>
      <c r="N11201" s="1" t="s">
        <v>34</v>
      </c>
      <c r="O11201" s="7">
        <f t="shared" si="350"/>
        <v>1359.0941</v>
      </c>
      <c r="P11201" s="1" t="str">
        <f>IF(Table1[[#This Row],[quantity]]&gt;=6,"Bulk Order","-")</f>
        <v>-</v>
      </c>
    </row>
    <row r="11202" spans="1:16" ht="14.25" customHeight="1" x14ac:dyDescent="0.3">
      <c r="A11202" s="6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9"/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/>
      <c r="N11202" s="1" t="s">
        <v>23</v>
      </c>
      <c r="O11202" s="7">
        <f t="shared" si="350"/>
        <v>2334.4067999999997</v>
      </c>
      <c r="P11202" s="1" t="str">
        <f>IF(Table1[[#This Row],[quantity]]&gt;=6,"Bulk Order","-")</f>
        <v>-</v>
      </c>
    </row>
    <row r="11203" spans="1:16" ht="14.25" customHeight="1" x14ac:dyDescent="0.3">
      <c r="A11203" s="6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ref="F11203:F11266" si="351">D11203*E11203</f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/>
      <c r="N11203" s="1" t="s">
        <v>23</v>
      </c>
      <c r="O11203" s="7">
        <f t="shared" ref="O11203:O11266" si="352">D11203-F11203</f>
        <v>1668.6306</v>
      </c>
      <c r="P11203" s="1" t="str">
        <f>IF(Table1[[#This Row],[quantity]]&gt;=6,"Bulk Order","-")</f>
        <v>-</v>
      </c>
    </row>
    <row r="11204" spans="1:16" ht="14.25" customHeight="1" x14ac:dyDescent="0.3">
      <c r="A11204" s="6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1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/>
      <c r="N11204" s="1" t="s">
        <v>48</v>
      </c>
      <c r="O11204" s="7">
        <f t="shared" si="352"/>
        <v>2642.7264000000005</v>
      </c>
      <c r="P11204" s="1" t="str">
        <f>IF(Table1[[#This Row],[quantity]]&gt;=6,"Bulk Order","-")</f>
        <v>-</v>
      </c>
    </row>
    <row r="11205" spans="1:16" ht="14.25" customHeight="1" x14ac:dyDescent="0.3">
      <c r="A11205" s="6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1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/>
      <c r="N11205" s="1" t="s">
        <v>39</v>
      </c>
      <c r="O11205" s="7">
        <f t="shared" si="352"/>
        <v>2883.6343000000002</v>
      </c>
      <c r="P11205" s="1" t="str">
        <f>IF(Table1[[#This Row],[quantity]]&gt;=6,"Bulk Order","-")</f>
        <v>-</v>
      </c>
    </row>
    <row r="11206" spans="1:16" ht="14.25" customHeight="1" x14ac:dyDescent="0.3">
      <c r="A11206" s="6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1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/>
      <c r="N11206" s="1" t="s">
        <v>23</v>
      </c>
      <c r="O11206" s="7">
        <f t="shared" si="352"/>
        <v>378.39880000000005</v>
      </c>
      <c r="P11206" s="1" t="str">
        <f>IF(Table1[[#This Row],[quantity]]&gt;=6,"Bulk Order","-")</f>
        <v>Bulk Order</v>
      </c>
    </row>
    <row r="11207" spans="1:16" ht="14.25" customHeight="1" x14ac:dyDescent="0.3">
      <c r="A11207" s="6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1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/>
      <c r="N11207" s="1" t="s">
        <v>28</v>
      </c>
      <c r="O11207" s="7">
        <f t="shared" si="352"/>
        <v>549.59580000000005</v>
      </c>
      <c r="P11207" s="1" t="str">
        <f>IF(Table1[[#This Row],[quantity]]&gt;=6,"Bulk Order","-")</f>
        <v>Bulk Order</v>
      </c>
    </row>
    <row r="11208" spans="1:16" ht="14.25" customHeight="1" x14ac:dyDescent="0.3">
      <c r="A11208" s="6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1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/>
      <c r="N11208" s="1" t="s">
        <v>17</v>
      </c>
      <c r="O11208" s="7">
        <f t="shared" si="352"/>
        <v>2289.2268000000004</v>
      </c>
      <c r="P11208" s="1" t="str">
        <f>IF(Table1[[#This Row],[quantity]]&gt;=6,"Bulk Order","-")</f>
        <v>-</v>
      </c>
    </row>
    <row r="11209" spans="1:16" ht="14.25" customHeight="1" x14ac:dyDescent="0.3">
      <c r="A11209" s="6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1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/>
      <c r="N11209" s="1" t="s">
        <v>39</v>
      </c>
      <c r="O11209" s="7">
        <f t="shared" si="352"/>
        <v>2222.4294</v>
      </c>
      <c r="P11209" s="1" t="str">
        <f>IF(Table1[[#This Row],[quantity]]&gt;=6,"Bulk Order","-")</f>
        <v>-</v>
      </c>
    </row>
    <row r="11210" spans="1:16" ht="14.25" customHeight="1" x14ac:dyDescent="0.3">
      <c r="A11210" s="6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1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/>
      <c r="N11210" s="1" t="s">
        <v>23</v>
      </c>
      <c r="O11210" s="7">
        <f t="shared" si="352"/>
        <v>1914.232</v>
      </c>
      <c r="P11210" s="1" t="str">
        <f>IF(Table1[[#This Row],[quantity]]&gt;=6,"Bulk Order","-")</f>
        <v>Bulk Order</v>
      </c>
    </row>
    <row r="11211" spans="1:16" ht="14.25" customHeight="1" x14ac:dyDescent="0.3">
      <c r="A11211" s="6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1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/>
      <c r="N11211" s="1" t="s">
        <v>17</v>
      </c>
      <c r="O11211" s="7">
        <f t="shared" si="352"/>
        <v>679.67759999999998</v>
      </c>
      <c r="P11211" s="1" t="str">
        <f>IF(Table1[[#This Row],[quantity]]&gt;=6,"Bulk Order","-")</f>
        <v>-</v>
      </c>
    </row>
    <row r="11212" spans="1:16" ht="14.25" customHeight="1" x14ac:dyDescent="0.3">
      <c r="A11212" s="6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1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/>
      <c r="N11212" s="1" t="s">
        <v>23</v>
      </c>
      <c r="O11212" s="7">
        <f t="shared" si="352"/>
        <v>4322.8992000000007</v>
      </c>
      <c r="P11212" s="1" t="str">
        <f>IF(Table1[[#This Row],[quantity]]&gt;=6,"Bulk Order","-")</f>
        <v>-</v>
      </c>
    </row>
    <row r="11213" spans="1:16" ht="14.25" customHeight="1" x14ac:dyDescent="0.3">
      <c r="A11213" s="6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1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/>
      <c r="N11213" s="1" t="s">
        <v>48</v>
      </c>
      <c r="O11213" s="7">
        <f t="shared" si="352"/>
        <v>898.21389999999997</v>
      </c>
      <c r="P11213" s="1" t="str">
        <f>IF(Table1[[#This Row],[quantity]]&gt;=6,"Bulk Order","-")</f>
        <v>Bulk Order</v>
      </c>
    </row>
    <row r="11214" spans="1:16" ht="14.25" customHeight="1" x14ac:dyDescent="0.3">
      <c r="A11214" s="6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1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/>
      <c r="N11214" s="1" t="s">
        <v>39</v>
      </c>
      <c r="O11214" s="7">
        <f t="shared" si="352"/>
        <v>169.95440000000002</v>
      </c>
      <c r="P11214" s="1" t="str">
        <f>IF(Table1[[#This Row],[quantity]]&gt;=6,"Bulk Order","-")</f>
        <v>Bulk Order</v>
      </c>
    </row>
    <row r="11215" spans="1:16" ht="14.25" customHeight="1" x14ac:dyDescent="0.3">
      <c r="A11215" s="6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1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/>
      <c r="N11215" s="1" t="s">
        <v>39</v>
      </c>
      <c r="O11215" s="7">
        <f t="shared" si="352"/>
        <v>4212.1807000000008</v>
      </c>
      <c r="P11215" s="1" t="str">
        <f>IF(Table1[[#This Row],[quantity]]&gt;=6,"Bulk Order","-")</f>
        <v>Bulk Order</v>
      </c>
    </row>
    <row r="11216" spans="1:16" ht="14.25" customHeight="1" x14ac:dyDescent="0.3">
      <c r="A11216" s="6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1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/>
      <c r="N11216" s="1" t="s">
        <v>39</v>
      </c>
      <c r="O11216" s="7">
        <f t="shared" si="352"/>
        <v>3413.5752000000002</v>
      </c>
      <c r="P11216" s="1" t="str">
        <f>IF(Table1[[#This Row],[quantity]]&gt;=6,"Bulk Order","-")</f>
        <v>Bulk Order</v>
      </c>
    </row>
    <row r="11217" spans="1:16" ht="14.25" customHeight="1" x14ac:dyDescent="0.3">
      <c r="A11217" s="6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1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/>
      <c r="N11217" s="1" t="s">
        <v>28</v>
      </c>
      <c r="O11217" s="7">
        <f t="shared" si="352"/>
        <v>2378.6808000000001</v>
      </c>
      <c r="P11217" s="1" t="str">
        <f>IF(Table1[[#This Row],[quantity]]&gt;=6,"Bulk Order","-")</f>
        <v>-</v>
      </c>
    </row>
    <row r="11218" spans="1:16" ht="14.25" customHeight="1" x14ac:dyDescent="0.3">
      <c r="A11218" s="6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1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/>
      <c r="N11218" s="1" t="s">
        <v>23</v>
      </c>
      <c r="O11218" s="7">
        <f t="shared" si="352"/>
        <v>205.39750000000001</v>
      </c>
      <c r="P11218" s="1" t="str">
        <f>IF(Table1[[#This Row],[quantity]]&gt;=6,"Bulk Order","-")</f>
        <v>-</v>
      </c>
    </row>
    <row r="11219" spans="1:16" ht="14.25" customHeight="1" x14ac:dyDescent="0.3">
      <c r="A11219" s="6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1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/>
      <c r="N11219" s="1" t="s">
        <v>17</v>
      </c>
      <c r="O11219" s="7">
        <f t="shared" si="352"/>
        <v>1882.5169999999998</v>
      </c>
      <c r="P11219" s="1" t="str">
        <f>IF(Table1[[#This Row],[quantity]]&gt;=6,"Bulk Order","-")</f>
        <v>-</v>
      </c>
    </row>
    <row r="11220" spans="1:16" ht="14.25" customHeight="1" x14ac:dyDescent="0.3">
      <c r="A11220" s="6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1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/>
      <c r="N11220" s="1" t="s">
        <v>17</v>
      </c>
      <c r="O11220" s="7">
        <f t="shared" si="352"/>
        <v>2179.8612000000003</v>
      </c>
      <c r="P11220" s="1" t="str">
        <f>IF(Table1[[#This Row],[quantity]]&gt;=6,"Bulk Order","-")</f>
        <v>-</v>
      </c>
    </row>
    <row r="11221" spans="1:16" ht="14.25" customHeight="1" x14ac:dyDescent="0.3">
      <c r="A11221" s="6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1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/>
      <c r="N11221" s="1" t="s">
        <v>34</v>
      </c>
      <c r="O11221" s="7">
        <f t="shared" si="352"/>
        <v>3094.848</v>
      </c>
      <c r="P11221" s="1" t="str">
        <f>IF(Table1[[#This Row],[quantity]]&gt;=6,"Bulk Order","-")</f>
        <v>-</v>
      </c>
    </row>
    <row r="11222" spans="1:16" ht="14.25" customHeight="1" x14ac:dyDescent="0.3">
      <c r="A11222" s="6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1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/>
      <c r="N11222" s="1" t="s">
        <v>17</v>
      </c>
      <c r="O11222" s="7">
        <f t="shared" si="352"/>
        <v>1469.0386000000001</v>
      </c>
      <c r="P11222" s="1" t="str">
        <f>IF(Table1[[#This Row],[quantity]]&gt;=6,"Bulk Order","-")</f>
        <v>Bulk Order</v>
      </c>
    </row>
    <row r="11223" spans="1:16" ht="14.25" customHeight="1" x14ac:dyDescent="0.3">
      <c r="A11223" s="6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1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/>
      <c r="N11223" s="1" t="s">
        <v>28</v>
      </c>
      <c r="O11223" s="7">
        <f t="shared" si="352"/>
        <v>3101.4165000000003</v>
      </c>
      <c r="P11223" s="1" t="str">
        <f>IF(Table1[[#This Row],[quantity]]&gt;=6,"Bulk Order","-")</f>
        <v>Bulk Order</v>
      </c>
    </row>
    <row r="11224" spans="1:16" ht="14.25" customHeight="1" x14ac:dyDescent="0.3">
      <c r="A11224" s="6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1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/>
      <c r="N11224" s="1" t="s">
        <v>23</v>
      </c>
      <c r="O11224" s="7">
        <f t="shared" si="352"/>
        <v>857.62380000000007</v>
      </c>
      <c r="P11224" s="1" t="str">
        <f>IF(Table1[[#This Row],[quantity]]&gt;=6,"Bulk Order","-")</f>
        <v>Bulk Order</v>
      </c>
    </row>
    <row r="11225" spans="1:16" ht="14.25" customHeight="1" x14ac:dyDescent="0.3">
      <c r="A11225" s="6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1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/>
      <c r="N11225" s="1" t="s">
        <v>23</v>
      </c>
      <c r="O11225" s="7">
        <f t="shared" si="352"/>
        <v>410.78100000000001</v>
      </c>
      <c r="P11225" s="1" t="str">
        <f>IF(Table1[[#This Row],[quantity]]&gt;=6,"Bulk Order","-")</f>
        <v>Bulk Order</v>
      </c>
    </row>
    <row r="11226" spans="1:16" ht="14.25" customHeight="1" x14ac:dyDescent="0.3">
      <c r="A11226" s="6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1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/>
      <c r="N11226" s="1" t="s">
        <v>23</v>
      </c>
      <c r="O11226" s="7">
        <f t="shared" si="352"/>
        <v>1315.2179999999998</v>
      </c>
      <c r="P11226" s="1" t="str">
        <f>IF(Table1[[#This Row],[quantity]]&gt;=6,"Bulk Order","-")</f>
        <v>-</v>
      </c>
    </row>
    <row r="11227" spans="1:16" ht="14.25" customHeight="1" x14ac:dyDescent="0.3">
      <c r="A11227" s="6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1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/>
      <c r="N11227" s="1" t="s">
        <v>39</v>
      </c>
      <c r="O11227" s="7">
        <f t="shared" si="352"/>
        <v>2373.4164000000001</v>
      </c>
      <c r="P11227" s="1" t="str">
        <f>IF(Table1[[#This Row],[quantity]]&gt;=6,"Bulk Order","-")</f>
        <v>-</v>
      </c>
    </row>
    <row r="11228" spans="1:16" ht="14.25" customHeight="1" x14ac:dyDescent="0.3">
      <c r="A11228" s="6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1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/>
      <c r="N11228" s="1" t="s">
        <v>48</v>
      </c>
      <c r="O11228" s="7">
        <f t="shared" si="352"/>
        <v>3303.7423000000003</v>
      </c>
      <c r="P11228" s="1" t="str">
        <f>IF(Table1[[#This Row],[quantity]]&gt;=6,"Bulk Order","-")</f>
        <v>Bulk Order</v>
      </c>
    </row>
    <row r="11229" spans="1:16" ht="14.25" customHeight="1" x14ac:dyDescent="0.3">
      <c r="A11229" s="6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1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/>
      <c r="N11229" s="1" t="s">
        <v>23</v>
      </c>
      <c r="O11229" s="7">
        <f t="shared" si="352"/>
        <v>2305.5506</v>
      </c>
      <c r="P11229" s="1" t="str">
        <f>IF(Table1[[#This Row],[quantity]]&gt;=6,"Bulk Order","-")</f>
        <v>-</v>
      </c>
    </row>
    <row r="11230" spans="1:16" ht="14.25" customHeight="1" x14ac:dyDescent="0.3">
      <c r="A11230" s="6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1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/>
      <c r="N11230" s="1" t="s">
        <v>48</v>
      </c>
      <c r="O11230" s="7">
        <f t="shared" si="352"/>
        <v>603.76199999999994</v>
      </c>
      <c r="P11230" s="1" t="str">
        <f>IF(Table1[[#This Row],[quantity]]&gt;=6,"Bulk Order","-")</f>
        <v>Bulk Order</v>
      </c>
    </row>
    <row r="11231" spans="1:16" ht="14.25" customHeight="1" x14ac:dyDescent="0.3">
      <c r="A11231" s="6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1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/>
      <c r="N11231" s="1" t="s">
        <v>34</v>
      </c>
      <c r="O11231" s="7">
        <f t="shared" si="352"/>
        <v>4126.3541999999998</v>
      </c>
      <c r="P11231" s="1" t="str">
        <f>IF(Table1[[#This Row],[quantity]]&gt;=6,"Bulk Order","-")</f>
        <v>Bulk Order</v>
      </c>
    </row>
    <row r="11232" spans="1:16" ht="14.25" customHeight="1" x14ac:dyDescent="0.3">
      <c r="A11232" s="6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1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/>
      <c r="N11232" s="1" t="s">
        <v>34</v>
      </c>
      <c r="O11232" s="7">
        <f t="shared" si="352"/>
        <v>1166.1111000000001</v>
      </c>
      <c r="P11232" s="1" t="str">
        <f>IF(Table1[[#This Row],[quantity]]&gt;=6,"Bulk Order","-")</f>
        <v>Bulk Order</v>
      </c>
    </row>
    <row r="11233" spans="1:16" ht="14.25" customHeight="1" x14ac:dyDescent="0.3">
      <c r="A11233" s="6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1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/>
      <c r="N11233" s="1" t="s">
        <v>39</v>
      </c>
      <c r="O11233" s="7">
        <f t="shared" si="352"/>
        <v>1049.5608</v>
      </c>
      <c r="P11233" s="1" t="str">
        <f>IF(Table1[[#This Row],[quantity]]&gt;=6,"Bulk Order","-")</f>
        <v>-</v>
      </c>
    </row>
    <row r="11234" spans="1:16" ht="14.25" customHeight="1" x14ac:dyDescent="0.3">
      <c r="A11234" s="6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1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/>
      <c r="N11234" s="1" t="s">
        <v>28</v>
      </c>
      <c r="O11234" s="7">
        <f t="shared" si="352"/>
        <v>3079.7316000000001</v>
      </c>
      <c r="P11234" s="1" t="str">
        <f>IF(Table1[[#This Row],[quantity]]&gt;=6,"Bulk Order","-")</f>
        <v>Bulk Order</v>
      </c>
    </row>
    <row r="11235" spans="1:16" ht="14.25" customHeight="1" x14ac:dyDescent="0.3">
      <c r="A11235" s="6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1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/>
      <c r="N11235" s="1" t="s">
        <v>39</v>
      </c>
      <c r="O11235" s="7">
        <f t="shared" si="352"/>
        <v>899.06739999999991</v>
      </c>
      <c r="P11235" s="1" t="str">
        <f>IF(Table1[[#This Row],[quantity]]&gt;=6,"Bulk Order","-")</f>
        <v>Bulk Order</v>
      </c>
    </row>
    <row r="11236" spans="1:16" ht="14.25" customHeight="1" x14ac:dyDescent="0.3">
      <c r="A11236" s="6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1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/>
      <c r="N11236" s="1" t="s">
        <v>28</v>
      </c>
      <c r="O11236" s="7">
        <f t="shared" si="352"/>
        <v>1760.7851999999998</v>
      </c>
      <c r="P11236" s="1" t="str">
        <f>IF(Table1[[#This Row],[quantity]]&gt;=6,"Bulk Order","-")</f>
        <v>Bulk Order</v>
      </c>
    </row>
    <row r="11237" spans="1:16" ht="14.25" customHeight="1" x14ac:dyDescent="0.3">
      <c r="A11237" s="6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1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/>
      <c r="N11237" s="1" t="s">
        <v>34</v>
      </c>
      <c r="O11237" s="7">
        <f t="shared" si="352"/>
        <v>1570.8374999999999</v>
      </c>
      <c r="P11237" s="1" t="str">
        <f>IF(Table1[[#This Row],[quantity]]&gt;=6,"Bulk Order","-")</f>
        <v>Bulk Order</v>
      </c>
    </row>
    <row r="11238" spans="1:16" ht="14.25" customHeight="1" x14ac:dyDescent="0.3">
      <c r="A11238" s="6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1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/>
      <c r="N11238" s="1" t="s">
        <v>28</v>
      </c>
      <c r="O11238" s="7">
        <f t="shared" si="352"/>
        <v>1199.8609000000001</v>
      </c>
      <c r="P11238" s="1" t="str">
        <f>IF(Table1[[#This Row],[quantity]]&gt;=6,"Bulk Order","-")</f>
        <v>Bulk Order</v>
      </c>
    </row>
    <row r="11239" spans="1:16" ht="14.25" customHeight="1" x14ac:dyDescent="0.3">
      <c r="A11239" s="6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1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/>
      <c r="N11239" s="1" t="s">
        <v>39</v>
      </c>
      <c r="O11239" s="7">
        <f t="shared" si="352"/>
        <v>1347.3591999999999</v>
      </c>
      <c r="P11239" s="1" t="str">
        <f>IF(Table1[[#This Row],[quantity]]&gt;=6,"Bulk Order","-")</f>
        <v>-</v>
      </c>
    </row>
    <row r="11240" spans="1:16" ht="14.25" customHeight="1" x14ac:dyDescent="0.3">
      <c r="A11240" s="6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1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/>
      <c r="N11240" s="1" t="s">
        <v>39</v>
      </c>
      <c r="O11240" s="7">
        <f t="shared" si="352"/>
        <v>1623.7820000000002</v>
      </c>
      <c r="P11240" s="1" t="str">
        <f>IF(Table1[[#This Row],[quantity]]&gt;=6,"Bulk Order","-")</f>
        <v>Bulk Order</v>
      </c>
    </row>
    <row r="11241" spans="1:16" ht="14.25" customHeight="1" x14ac:dyDescent="0.3">
      <c r="A11241" s="6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1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/>
      <c r="N11241" s="1" t="s">
        <v>17</v>
      </c>
      <c r="O11241" s="7">
        <f t="shared" si="352"/>
        <v>1131.5997000000002</v>
      </c>
      <c r="P11241" s="1" t="str">
        <f>IF(Table1[[#This Row],[quantity]]&gt;=6,"Bulk Order","-")</f>
        <v>Bulk Order</v>
      </c>
    </row>
    <row r="11242" spans="1:16" ht="14.25" customHeight="1" x14ac:dyDescent="0.3">
      <c r="A11242" s="6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1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/>
      <c r="N11242" s="1" t="s">
        <v>28</v>
      </c>
      <c r="O11242" s="7">
        <f t="shared" si="352"/>
        <v>1181.8319999999999</v>
      </c>
      <c r="P11242" s="1" t="str">
        <f>IF(Table1[[#This Row],[quantity]]&gt;=6,"Bulk Order","-")</f>
        <v>Bulk Order</v>
      </c>
    </row>
    <row r="11243" spans="1:16" ht="14.25" customHeight="1" x14ac:dyDescent="0.3">
      <c r="A11243" s="6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1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/>
      <c r="N11243" s="1" t="s">
        <v>34</v>
      </c>
      <c r="O11243" s="7">
        <f t="shared" si="352"/>
        <v>2740.6862000000001</v>
      </c>
      <c r="P11243" s="1" t="str">
        <f>IF(Table1[[#This Row],[quantity]]&gt;=6,"Bulk Order","-")</f>
        <v>-</v>
      </c>
    </row>
    <row r="11244" spans="1:16" ht="14.25" customHeight="1" x14ac:dyDescent="0.3">
      <c r="A11244" s="6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1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/>
      <c r="N11244" s="1" t="s">
        <v>48</v>
      </c>
      <c r="O11244" s="7">
        <f t="shared" si="352"/>
        <v>629.04079999999999</v>
      </c>
      <c r="P11244" s="1" t="str">
        <f>IF(Table1[[#This Row],[quantity]]&gt;=6,"Bulk Order","-")</f>
        <v>Bulk Order</v>
      </c>
    </row>
    <row r="11245" spans="1:16" ht="14.25" customHeight="1" x14ac:dyDescent="0.3">
      <c r="A11245" s="6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1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/>
      <c r="N11245" s="1" t="s">
        <v>17</v>
      </c>
      <c r="O11245" s="7">
        <f t="shared" si="352"/>
        <v>1746.4314999999999</v>
      </c>
      <c r="P11245" s="1" t="str">
        <f>IF(Table1[[#This Row],[quantity]]&gt;=6,"Bulk Order","-")</f>
        <v>Bulk Order</v>
      </c>
    </row>
    <row r="11246" spans="1:16" ht="14.25" customHeight="1" x14ac:dyDescent="0.3">
      <c r="A11246" s="6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1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/>
      <c r="N11246" s="1" t="s">
        <v>34</v>
      </c>
      <c r="O11246" s="7">
        <f t="shared" si="352"/>
        <v>3320.2808999999997</v>
      </c>
      <c r="P11246" s="1" t="str">
        <f>IF(Table1[[#This Row],[quantity]]&gt;=6,"Bulk Order","-")</f>
        <v>-</v>
      </c>
    </row>
    <row r="11247" spans="1:16" ht="14.25" customHeight="1" x14ac:dyDescent="0.3">
      <c r="A11247" s="6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1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/>
      <c r="N11247" s="1" t="s">
        <v>23</v>
      </c>
      <c r="O11247" s="7">
        <f t="shared" si="352"/>
        <v>3828.7184999999999</v>
      </c>
      <c r="P11247" s="1" t="str">
        <f>IF(Table1[[#This Row],[quantity]]&gt;=6,"Bulk Order","-")</f>
        <v>-</v>
      </c>
    </row>
    <row r="11248" spans="1:16" ht="14.25" customHeight="1" x14ac:dyDescent="0.3">
      <c r="A11248" s="6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1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/>
      <c r="N11248" s="1" t="s">
        <v>34</v>
      </c>
      <c r="O11248" s="7">
        <f t="shared" si="352"/>
        <v>3273.9629999999997</v>
      </c>
      <c r="P11248" s="1" t="str">
        <f>IF(Table1[[#This Row],[quantity]]&gt;=6,"Bulk Order","-")</f>
        <v>-</v>
      </c>
    </row>
    <row r="11249" spans="1:16" ht="14.25" customHeight="1" x14ac:dyDescent="0.3">
      <c r="A11249" s="6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1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/>
      <c r="N11249" s="1" t="s">
        <v>23</v>
      </c>
      <c r="O11249" s="7">
        <f t="shared" si="352"/>
        <v>614.22199999999998</v>
      </c>
      <c r="P11249" s="1" t="str">
        <f>IF(Table1[[#This Row],[quantity]]&gt;=6,"Bulk Order","-")</f>
        <v>-</v>
      </c>
    </row>
    <row r="11250" spans="1:16" ht="14.25" customHeight="1" x14ac:dyDescent="0.3">
      <c r="A11250" s="6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1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/>
      <c r="N11250" s="1" t="s">
        <v>23</v>
      </c>
      <c r="O11250" s="7">
        <f t="shared" si="352"/>
        <v>777.48</v>
      </c>
      <c r="P11250" s="1" t="str">
        <f>IF(Table1[[#This Row],[quantity]]&gt;=6,"Bulk Order","-")</f>
        <v>-</v>
      </c>
    </row>
    <row r="11251" spans="1:16" ht="14.25" customHeight="1" x14ac:dyDescent="0.3">
      <c r="A11251" s="6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1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/>
      <c r="N11251" s="1" t="s">
        <v>34</v>
      </c>
      <c r="O11251" s="7">
        <f t="shared" si="352"/>
        <v>2396.5326</v>
      </c>
      <c r="P11251" s="1" t="str">
        <f>IF(Table1[[#This Row],[quantity]]&gt;=6,"Bulk Order","-")</f>
        <v>-</v>
      </c>
    </row>
    <row r="11252" spans="1:16" ht="14.25" customHeight="1" x14ac:dyDescent="0.3">
      <c r="A11252" s="6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1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/>
      <c r="N11252" s="1" t="s">
        <v>28</v>
      </c>
      <c r="O11252" s="7">
        <f t="shared" si="352"/>
        <v>3466.0898999999999</v>
      </c>
      <c r="P11252" s="1" t="str">
        <f>IF(Table1[[#This Row],[quantity]]&gt;=6,"Bulk Order","-")</f>
        <v>-</v>
      </c>
    </row>
    <row r="11253" spans="1:16" ht="14.25" customHeight="1" x14ac:dyDescent="0.3">
      <c r="A11253" s="6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1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/>
      <c r="N11253" s="1" t="s">
        <v>34</v>
      </c>
      <c r="O11253" s="7">
        <f t="shared" si="352"/>
        <v>975.39200000000005</v>
      </c>
      <c r="P11253" s="1" t="str">
        <f>IF(Table1[[#This Row],[quantity]]&gt;=6,"Bulk Order","-")</f>
        <v>Bulk Order</v>
      </c>
    </row>
    <row r="11254" spans="1:16" ht="14.25" customHeight="1" x14ac:dyDescent="0.3">
      <c r="A11254" s="6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1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/>
      <c r="N11254" s="1" t="s">
        <v>48</v>
      </c>
      <c r="O11254" s="7">
        <f t="shared" si="352"/>
        <v>2328.6855</v>
      </c>
      <c r="P11254" s="1" t="str">
        <f>IF(Table1[[#This Row],[quantity]]&gt;=6,"Bulk Order","-")</f>
        <v>Bulk Order</v>
      </c>
    </row>
    <row r="11255" spans="1:16" ht="14.25" customHeight="1" x14ac:dyDescent="0.3">
      <c r="A11255" s="6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1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/>
      <c r="N11255" s="1" t="s">
        <v>48</v>
      </c>
      <c r="O11255" s="7">
        <f t="shared" si="352"/>
        <v>2136.1835000000001</v>
      </c>
      <c r="P11255" s="1" t="str">
        <f>IF(Table1[[#This Row],[quantity]]&gt;=6,"Bulk Order","-")</f>
        <v>-</v>
      </c>
    </row>
    <row r="11256" spans="1:16" ht="14.25" customHeight="1" x14ac:dyDescent="0.3">
      <c r="A11256" s="6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1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/>
      <c r="N11256" s="1" t="s">
        <v>39</v>
      </c>
      <c r="O11256" s="7">
        <f t="shared" si="352"/>
        <v>3744.9468999999999</v>
      </c>
      <c r="P11256" s="1" t="str">
        <f>IF(Table1[[#This Row],[quantity]]&gt;=6,"Bulk Order","-")</f>
        <v>Bulk Order</v>
      </c>
    </row>
    <row r="11257" spans="1:16" ht="14.25" customHeight="1" x14ac:dyDescent="0.3">
      <c r="A11257" s="6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1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/>
      <c r="N11257" s="1" t="s">
        <v>17</v>
      </c>
      <c r="O11257" s="7">
        <f t="shared" si="352"/>
        <v>1982.2319999999997</v>
      </c>
      <c r="P11257" s="1" t="str">
        <f>IF(Table1[[#This Row],[quantity]]&gt;=6,"Bulk Order","-")</f>
        <v>Bulk Order</v>
      </c>
    </row>
    <row r="11258" spans="1:16" ht="14.25" customHeight="1" x14ac:dyDescent="0.3">
      <c r="A11258" s="6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1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/>
      <c r="N11258" s="1" t="s">
        <v>48</v>
      </c>
      <c r="O11258" s="7">
        <f t="shared" si="352"/>
        <v>388.84800000000001</v>
      </c>
      <c r="P11258" s="1" t="str">
        <f>IF(Table1[[#This Row],[quantity]]&gt;=6,"Bulk Order","-")</f>
        <v>Bulk Order</v>
      </c>
    </row>
    <row r="11259" spans="1:16" ht="14.25" customHeight="1" x14ac:dyDescent="0.3">
      <c r="A11259" s="6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1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/>
      <c r="N11259" s="1" t="s">
        <v>28</v>
      </c>
      <c r="O11259" s="7">
        <f t="shared" si="352"/>
        <v>198.44549999999998</v>
      </c>
      <c r="P11259" s="1" t="str">
        <f>IF(Table1[[#This Row],[quantity]]&gt;=6,"Bulk Order","-")</f>
        <v>Bulk Order</v>
      </c>
    </row>
    <row r="11260" spans="1:16" ht="14.25" customHeight="1" x14ac:dyDescent="0.3">
      <c r="A11260" s="6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1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/>
      <c r="N11260" s="1" t="s">
        <v>17</v>
      </c>
      <c r="O11260" s="7">
        <f t="shared" si="352"/>
        <v>1181.9942000000001</v>
      </c>
      <c r="P11260" s="1" t="str">
        <f>IF(Table1[[#This Row],[quantity]]&gt;=6,"Bulk Order","-")</f>
        <v>Bulk Order</v>
      </c>
    </row>
    <row r="11261" spans="1:16" ht="14.25" customHeight="1" x14ac:dyDescent="0.3">
      <c r="A11261" s="6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1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/>
      <c r="N11261" s="1" t="s">
        <v>28</v>
      </c>
      <c r="O11261" s="7">
        <f t="shared" si="352"/>
        <v>203.07760000000002</v>
      </c>
      <c r="P11261" s="1" t="str">
        <f>IF(Table1[[#This Row],[quantity]]&gt;=6,"Bulk Order","-")</f>
        <v>Bulk Order</v>
      </c>
    </row>
    <row r="11262" spans="1:16" ht="14.25" customHeight="1" x14ac:dyDescent="0.3">
      <c r="A11262" s="6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1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/>
      <c r="N11262" s="1" t="s">
        <v>48</v>
      </c>
      <c r="O11262" s="7">
        <f t="shared" si="352"/>
        <v>4394.4007000000001</v>
      </c>
      <c r="P11262" s="1" t="str">
        <f>IF(Table1[[#This Row],[quantity]]&gt;=6,"Bulk Order","-")</f>
        <v>-</v>
      </c>
    </row>
    <row r="11263" spans="1:16" ht="14.25" customHeight="1" x14ac:dyDescent="0.3">
      <c r="A11263" s="6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1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/>
      <c r="N11263" s="1" t="s">
        <v>17</v>
      </c>
      <c r="O11263" s="7">
        <f t="shared" si="352"/>
        <v>129.16149999999999</v>
      </c>
      <c r="P11263" s="1" t="str">
        <f>IF(Table1[[#This Row],[quantity]]&gt;=6,"Bulk Order","-")</f>
        <v>Bulk Order</v>
      </c>
    </row>
    <row r="11264" spans="1:16" ht="14.25" customHeight="1" x14ac:dyDescent="0.3">
      <c r="A11264" s="6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1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/>
      <c r="N11264" s="1" t="s">
        <v>48</v>
      </c>
      <c r="O11264" s="7">
        <f t="shared" si="352"/>
        <v>220.59</v>
      </c>
      <c r="P11264" s="1" t="str">
        <f>IF(Table1[[#This Row],[quantity]]&gt;=6,"Bulk Order","-")</f>
        <v>Bulk Order</v>
      </c>
    </row>
    <row r="11265" spans="1:16" ht="14.25" customHeight="1" x14ac:dyDescent="0.3">
      <c r="A11265" s="6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1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/>
      <c r="N11265" s="1" t="s">
        <v>34</v>
      </c>
      <c r="O11265" s="7">
        <f t="shared" si="352"/>
        <v>482.35300000000001</v>
      </c>
      <c r="P11265" s="1" t="str">
        <f>IF(Table1[[#This Row],[quantity]]&gt;=6,"Bulk Order","-")</f>
        <v>Bulk Order</v>
      </c>
    </row>
    <row r="11266" spans="1:16" ht="14.25" customHeight="1" x14ac:dyDescent="0.3">
      <c r="A11266" s="6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1"/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/>
      <c r="N11266" s="1" t="s">
        <v>23</v>
      </c>
      <c r="O11266" s="7">
        <f t="shared" si="352"/>
        <v>3077.1988999999999</v>
      </c>
      <c r="P11266" s="1" t="str">
        <f>IF(Table1[[#This Row],[quantity]]&gt;=6,"Bulk Order","-")</f>
        <v>Bulk Order</v>
      </c>
    </row>
    <row r="11267" spans="1:16" ht="14.25" customHeight="1" x14ac:dyDescent="0.3">
      <c r="A11267" s="6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ref="F11267:F11330" si="353">D11267*E11267</f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/>
      <c r="N11267" s="1" t="s">
        <v>17</v>
      </c>
      <c r="O11267" s="7">
        <f t="shared" ref="O11267:O11330" si="354">D11267-F11267</f>
        <v>2313.0407999999998</v>
      </c>
      <c r="P11267" s="1" t="str">
        <f>IF(Table1[[#This Row],[quantity]]&gt;=6,"Bulk Order","-")</f>
        <v>-</v>
      </c>
    </row>
    <row r="11268" spans="1:16" ht="14.25" customHeight="1" x14ac:dyDescent="0.3">
      <c r="A11268" s="6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3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/>
      <c r="N11268" s="1" t="s">
        <v>23</v>
      </c>
      <c r="O11268" s="7">
        <f t="shared" si="354"/>
        <v>3298.1750999999999</v>
      </c>
      <c r="P11268" s="1" t="str">
        <f>IF(Table1[[#This Row],[quantity]]&gt;=6,"Bulk Order","-")</f>
        <v>-</v>
      </c>
    </row>
    <row r="11269" spans="1:16" ht="14.25" customHeight="1" x14ac:dyDescent="0.3">
      <c r="A11269" s="6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3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/>
      <c r="N11269" s="1" t="s">
        <v>48</v>
      </c>
      <c r="O11269" s="7">
        <f t="shared" si="354"/>
        <v>3761.8728000000001</v>
      </c>
      <c r="P11269" s="1" t="str">
        <f>IF(Table1[[#This Row],[quantity]]&gt;=6,"Bulk Order","-")</f>
        <v>Bulk Order</v>
      </c>
    </row>
    <row r="11270" spans="1:16" ht="14.25" customHeight="1" x14ac:dyDescent="0.3">
      <c r="A11270" s="6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3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/>
      <c r="N11270" s="1" t="s">
        <v>23</v>
      </c>
      <c r="O11270" s="7">
        <f t="shared" si="354"/>
        <v>1700.3379</v>
      </c>
      <c r="P11270" s="1" t="str">
        <f>IF(Table1[[#This Row],[quantity]]&gt;=6,"Bulk Order","-")</f>
        <v>-</v>
      </c>
    </row>
    <row r="11271" spans="1:16" ht="14.25" customHeight="1" x14ac:dyDescent="0.3">
      <c r="A11271" s="6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3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/>
      <c r="N11271" s="1" t="s">
        <v>23</v>
      </c>
      <c r="O11271" s="7">
        <f t="shared" si="354"/>
        <v>211.04329999999999</v>
      </c>
      <c r="P11271" s="1" t="str">
        <f>IF(Table1[[#This Row],[quantity]]&gt;=6,"Bulk Order","-")</f>
        <v>-</v>
      </c>
    </row>
    <row r="11272" spans="1:16" ht="14.25" customHeight="1" x14ac:dyDescent="0.3">
      <c r="A11272" s="6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3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/>
      <c r="N11272" s="1" t="s">
        <v>28</v>
      </c>
      <c r="O11272" s="7">
        <f t="shared" si="354"/>
        <v>2458.3231999999998</v>
      </c>
      <c r="P11272" s="1" t="str">
        <f>IF(Table1[[#This Row],[quantity]]&gt;=6,"Bulk Order","-")</f>
        <v>Bulk Order</v>
      </c>
    </row>
    <row r="11273" spans="1:16" ht="14.25" customHeight="1" x14ac:dyDescent="0.3">
      <c r="A11273" s="6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3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/>
      <c r="N11273" s="1" t="s">
        <v>23</v>
      </c>
      <c r="O11273" s="7">
        <f t="shared" si="354"/>
        <v>2365.6054000000004</v>
      </c>
      <c r="P11273" s="1" t="str">
        <f>IF(Table1[[#This Row],[quantity]]&gt;=6,"Bulk Order","-")</f>
        <v>Bulk Order</v>
      </c>
    </row>
    <row r="11274" spans="1:16" ht="14.25" customHeight="1" x14ac:dyDescent="0.3">
      <c r="A11274" s="6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3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/>
      <c r="N11274" s="1" t="s">
        <v>23</v>
      </c>
      <c r="O11274" s="7">
        <f t="shared" si="354"/>
        <v>323.78300000000002</v>
      </c>
      <c r="P11274" s="1" t="str">
        <f>IF(Table1[[#This Row],[quantity]]&gt;=6,"Bulk Order","-")</f>
        <v>-</v>
      </c>
    </row>
    <row r="11275" spans="1:16" ht="14.25" customHeight="1" x14ac:dyDescent="0.3">
      <c r="A11275" s="6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3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/>
      <c r="N11275" s="1" t="s">
        <v>17</v>
      </c>
      <c r="O11275" s="7">
        <f t="shared" si="354"/>
        <v>799.77520000000004</v>
      </c>
      <c r="P11275" s="1" t="str">
        <f>IF(Table1[[#This Row],[quantity]]&gt;=6,"Bulk Order","-")</f>
        <v>Bulk Order</v>
      </c>
    </row>
    <row r="11276" spans="1:16" ht="14.25" customHeight="1" x14ac:dyDescent="0.3">
      <c r="A11276" s="6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3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/>
      <c r="N11276" s="1" t="s">
        <v>17</v>
      </c>
      <c r="O11276" s="7">
        <f t="shared" si="354"/>
        <v>3333.2912000000001</v>
      </c>
      <c r="P11276" s="1" t="str">
        <f>IF(Table1[[#This Row],[quantity]]&gt;=6,"Bulk Order","-")</f>
        <v>Bulk Order</v>
      </c>
    </row>
    <row r="11277" spans="1:16" ht="14.25" customHeight="1" x14ac:dyDescent="0.3">
      <c r="A11277" s="6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3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/>
      <c r="N11277" s="1" t="s">
        <v>17</v>
      </c>
      <c r="O11277" s="7">
        <f t="shared" si="354"/>
        <v>1807.1388000000002</v>
      </c>
      <c r="P11277" s="1" t="str">
        <f>IF(Table1[[#This Row],[quantity]]&gt;=6,"Bulk Order","-")</f>
        <v>Bulk Order</v>
      </c>
    </row>
    <row r="11278" spans="1:16" ht="14.25" customHeight="1" x14ac:dyDescent="0.3">
      <c r="A11278" s="6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3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/>
      <c r="N11278" s="1" t="s">
        <v>39</v>
      </c>
      <c r="O11278" s="7">
        <f t="shared" si="354"/>
        <v>2101.9112999999998</v>
      </c>
      <c r="P11278" s="1" t="str">
        <f>IF(Table1[[#This Row],[quantity]]&gt;=6,"Bulk Order","-")</f>
        <v>-</v>
      </c>
    </row>
    <row r="11279" spans="1:16" ht="14.25" customHeight="1" x14ac:dyDescent="0.3">
      <c r="A11279" s="6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3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/>
      <c r="N11279" s="1" t="s">
        <v>34</v>
      </c>
      <c r="O11279" s="7">
        <f t="shared" si="354"/>
        <v>2356.1292000000003</v>
      </c>
      <c r="P11279" s="1" t="str">
        <f>IF(Table1[[#This Row],[quantity]]&gt;=6,"Bulk Order","-")</f>
        <v>-</v>
      </c>
    </row>
    <row r="11280" spans="1:16" ht="14.25" customHeight="1" x14ac:dyDescent="0.3">
      <c r="A11280" s="6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3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/>
      <c r="N11280" s="1" t="s">
        <v>17</v>
      </c>
      <c r="O11280" s="7">
        <f t="shared" si="354"/>
        <v>388.91160000000002</v>
      </c>
      <c r="P11280" s="1" t="str">
        <f>IF(Table1[[#This Row],[quantity]]&gt;=6,"Bulk Order","-")</f>
        <v>Bulk Order</v>
      </c>
    </row>
    <row r="11281" spans="1:16" ht="14.25" customHeight="1" x14ac:dyDescent="0.3">
      <c r="A11281" s="6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3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/>
      <c r="N11281" s="1" t="s">
        <v>23</v>
      </c>
      <c r="O11281" s="7">
        <f t="shared" si="354"/>
        <v>2393.0830000000001</v>
      </c>
      <c r="P11281" s="1" t="str">
        <f>IF(Table1[[#This Row],[quantity]]&gt;=6,"Bulk Order","-")</f>
        <v>Bulk Order</v>
      </c>
    </row>
    <row r="11282" spans="1:16" ht="14.25" customHeight="1" x14ac:dyDescent="0.3">
      <c r="A11282" s="6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3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/>
      <c r="N11282" s="1" t="s">
        <v>48</v>
      </c>
      <c r="O11282" s="7">
        <f t="shared" si="354"/>
        <v>818.92820000000006</v>
      </c>
      <c r="P11282" s="1" t="str">
        <f>IF(Table1[[#This Row],[quantity]]&gt;=6,"Bulk Order","-")</f>
        <v>Bulk Order</v>
      </c>
    </row>
    <row r="11283" spans="1:16" ht="14.25" customHeight="1" x14ac:dyDescent="0.3">
      <c r="A11283" s="6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3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/>
      <c r="N11283" s="1" t="s">
        <v>28</v>
      </c>
      <c r="O11283" s="7">
        <f t="shared" si="354"/>
        <v>325.59199999999998</v>
      </c>
      <c r="P11283" s="1" t="str">
        <f>IF(Table1[[#This Row],[quantity]]&gt;=6,"Bulk Order","-")</f>
        <v>Bulk Order</v>
      </c>
    </row>
    <row r="11284" spans="1:16" ht="14.25" customHeight="1" x14ac:dyDescent="0.3">
      <c r="A11284" s="6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3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/>
      <c r="N11284" s="1" t="s">
        <v>48</v>
      </c>
      <c r="O11284" s="7">
        <f t="shared" si="354"/>
        <v>2643.5295999999998</v>
      </c>
      <c r="P11284" s="1" t="str">
        <f>IF(Table1[[#This Row],[quantity]]&gt;=6,"Bulk Order","-")</f>
        <v>-</v>
      </c>
    </row>
    <row r="11285" spans="1:16" ht="14.25" customHeight="1" x14ac:dyDescent="0.3">
      <c r="A11285" s="6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3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/>
      <c r="N11285" s="1" t="s">
        <v>39</v>
      </c>
      <c r="O11285" s="7">
        <f t="shared" si="354"/>
        <v>646.27559999999994</v>
      </c>
      <c r="P11285" s="1" t="str">
        <f>IF(Table1[[#This Row],[quantity]]&gt;=6,"Bulk Order","-")</f>
        <v>-</v>
      </c>
    </row>
    <row r="11286" spans="1:16" ht="14.25" customHeight="1" x14ac:dyDescent="0.3">
      <c r="A11286" s="6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3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/>
      <c r="N11286" s="1" t="s">
        <v>23</v>
      </c>
      <c r="O11286" s="7">
        <f t="shared" si="354"/>
        <v>3121.0821999999998</v>
      </c>
      <c r="P11286" s="1" t="str">
        <f>IF(Table1[[#This Row],[quantity]]&gt;=6,"Bulk Order","-")</f>
        <v>-</v>
      </c>
    </row>
    <row r="11287" spans="1:16" ht="14.25" customHeight="1" x14ac:dyDescent="0.3">
      <c r="A11287" s="6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3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/>
      <c r="N11287" s="1" t="s">
        <v>23</v>
      </c>
      <c r="O11287" s="7">
        <f t="shared" si="354"/>
        <v>809.01239999999996</v>
      </c>
      <c r="P11287" s="1" t="str">
        <f>IF(Table1[[#This Row],[quantity]]&gt;=6,"Bulk Order","-")</f>
        <v>-</v>
      </c>
    </row>
    <row r="11288" spans="1:16" ht="14.25" customHeight="1" x14ac:dyDescent="0.3">
      <c r="A11288" s="6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3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/>
      <c r="N11288" s="1" t="s">
        <v>17</v>
      </c>
      <c r="O11288" s="7">
        <f t="shared" si="354"/>
        <v>236.39699999999999</v>
      </c>
      <c r="P11288" s="1" t="str">
        <f>IF(Table1[[#This Row],[quantity]]&gt;=6,"Bulk Order","-")</f>
        <v>-</v>
      </c>
    </row>
    <row r="11289" spans="1:16" ht="14.25" customHeight="1" x14ac:dyDescent="0.3">
      <c r="A11289" s="6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3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/>
      <c r="N11289" s="1" t="s">
        <v>34</v>
      </c>
      <c r="O11289" s="7">
        <f t="shared" si="354"/>
        <v>563.09759999999994</v>
      </c>
      <c r="P11289" s="1" t="str">
        <f>IF(Table1[[#This Row],[quantity]]&gt;=6,"Bulk Order","-")</f>
        <v>-</v>
      </c>
    </row>
    <row r="11290" spans="1:16" ht="14.25" customHeight="1" x14ac:dyDescent="0.3">
      <c r="A11290" s="6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3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/>
      <c r="N11290" s="1" t="s">
        <v>23</v>
      </c>
      <c r="O11290" s="7">
        <f t="shared" si="354"/>
        <v>3504.4426000000003</v>
      </c>
      <c r="P11290" s="1" t="str">
        <f>IF(Table1[[#This Row],[quantity]]&gt;=6,"Bulk Order","-")</f>
        <v>Bulk Order</v>
      </c>
    </row>
    <row r="11291" spans="1:16" ht="14.25" customHeight="1" x14ac:dyDescent="0.3">
      <c r="A11291" s="6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3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/>
      <c r="N11291" s="1" t="s">
        <v>28</v>
      </c>
      <c r="O11291" s="7">
        <f t="shared" si="354"/>
        <v>1591.7242000000001</v>
      </c>
      <c r="P11291" s="1" t="str">
        <f>IF(Table1[[#This Row],[quantity]]&gt;=6,"Bulk Order","-")</f>
        <v>Bulk Order</v>
      </c>
    </row>
    <row r="11292" spans="1:16" ht="14.25" customHeight="1" x14ac:dyDescent="0.3">
      <c r="A11292" s="6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3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/>
      <c r="N11292" s="1" t="s">
        <v>39</v>
      </c>
      <c r="O11292" s="7">
        <f t="shared" si="354"/>
        <v>1170.0213999999999</v>
      </c>
      <c r="P11292" s="1" t="str">
        <f>IF(Table1[[#This Row],[quantity]]&gt;=6,"Bulk Order","-")</f>
        <v>Bulk Order</v>
      </c>
    </row>
    <row r="11293" spans="1:16" ht="14.25" customHeight="1" x14ac:dyDescent="0.3">
      <c r="A11293" s="6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3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/>
      <c r="N11293" s="1" t="s">
        <v>23</v>
      </c>
      <c r="O11293" s="7">
        <f t="shared" si="354"/>
        <v>1604.3968</v>
      </c>
      <c r="P11293" s="1" t="str">
        <f>IF(Table1[[#This Row],[quantity]]&gt;=6,"Bulk Order","-")</f>
        <v>Bulk Order</v>
      </c>
    </row>
    <row r="11294" spans="1:16" ht="14.25" customHeight="1" x14ac:dyDescent="0.3">
      <c r="A11294" s="6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3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/>
      <c r="N11294" s="1" t="s">
        <v>17</v>
      </c>
      <c r="O11294" s="7">
        <f t="shared" si="354"/>
        <v>2176.9315999999999</v>
      </c>
      <c r="P11294" s="1" t="str">
        <f>IF(Table1[[#This Row],[quantity]]&gt;=6,"Bulk Order","-")</f>
        <v>Bulk Order</v>
      </c>
    </row>
    <row r="11295" spans="1:16" ht="14.25" customHeight="1" x14ac:dyDescent="0.3">
      <c r="A11295" s="6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3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/>
      <c r="N11295" s="1" t="s">
        <v>34</v>
      </c>
      <c r="O11295" s="7">
        <f t="shared" si="354"/>
        <v>200.07800000000003</v>
      </c>
      <c r="P11295" s="1" t="str">
        <f>IF(Table1[[#This Row],[quantity]]&gt;=6,"Bulk Order","-")</f>
        <v>-</v>
      </c>
    </row>
    <row r="11296" spans="1:16" ht="14.25" customHeight="1" x14ac:dyDescent="0.3">
      <c r="A11296" s="6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3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/>
      <c r="N11296" s="1" t="s">
        <v>28</v>
      </c>
      <c r="O11296" s="7">
        <f t="shared" si="354"/>
        <v>3825.9519999999998</v>
      </c>
      <c r="P11296" s="1" t="str">
        <f>IF(Table1[[#This Row],[quantity]]&gt;=6,"Bulk Order","-")</f>
        <v>Bulk Order</v>
      </c>
    </row>
    <row r="11297" spans="1:16" ht="14.25" customHeight="1" x14ac:dyDescent="0.3">
      <c r="A11297" s="6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3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/>
      <c r="N11297" s="1" t="s">
        <v>28</v>
      </c>
      <c r="O11297" s="7">
        <f t="shared" si="354"/>
        <v>2782.0048000000006</v>
      </c>
      <c r="P11297" s="1" t="str">
        <f>IF(Table1[[#This Row],[quantity]]&gt;=6,"Bulk Order","-")</f>
        <v>Bulk Order</v>
      </c>
    </row>
    <row r="11298" spans="1:16" ht="14.25" customHeight="1" x14ac:dyDescent="0.3">
      <c r="A11298" s="6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3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/>
      <c r="N11298" s="1" t="s">
        <v>28</v>
      </c>
      <c r="O11298" s="7">
        <f t="shared" si="354"/>
        <v>1308.328</v>
      </c>
      <c r="P11298" s="1" t="str">
        <f>IF(Table1[[#This Row],[quantity]]&gt;=6,"Bulk Order","-")</f>
        <v>-</v>
      </c>
    </row>
    <row r="11299" spans="1:16" ht="14.25" customHeight="1" x14ac:dyDescent="0.3">
      <c r="A11299" s="6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3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/>
      <c r="N11299" s="1" t="s">
        <v>28</v>
      </c>
      <c r="O11299" s="7">
        <f t="shared" si="354"/>
        <v>1930.9108000000001</v>
      </c>
      <c r="P11299" s="1" t="str">
        <f>IF(Table1[[#This Row],[quantity]]&gt;=6,"Bulk Order","-")</f>
        <v>-</v>
      </c>
    </row>
    <row r="11300" spans="1:16" ht="14.25" customHeight="1" x14ac:dyDescent="0.3">
      <c r="A11300" s="6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3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/>
      <c r="N11300" s="1" t="s">
        <v>34</v>
      </c>
      <c r="O11300" s="7">
        <f t="shared" si="354"/>
        <v>2951.3098</v>
      </c>
      <c r="P11300" s="1" t="str">
        <f>IF(Table1[[#This Row],[quantity]]&gt;=6,"Bulk Order","-")</f>
        <v>Bulk Order</v>
      </c>
    </row>
    <row r="11301" spans="1:16" ht="14.25" customHeight="1" x14ac:dyDescent="0.3">
      <c r="A11301" s="6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3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/>
      <c r="N11301" s="1" t="s">
        <v>17</v>
      </c>
      <c r="O11301" s="7">
        <f t="shared" si="354"/>
        <v>1211.9965000000002</v>
      </c>
      <c r="P11301" s="1" t="str">
        <f>IF(Table1[[#This Row],[quantity]]&gt;=6,"Bulk Order","-")</f>
        <v>-</v>
      </c>
    </row>
    <row r="11302" spans="1:16" ht="14.25" customHeight="1" x14ac:dyDescent="0.3">
      <c r="A11302" s="6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3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/>
      <c r="N11302" s="1" t="s">
        <v>17</v>
      </c>
      <c r="O11302" s="7">
        <f t="shared" si="354"/>
        <v>3350.3573999999999</v>
      </c>
      <c r="P11302" s="1" t="str">
        <f>IF(Table1[[#This Row],[quantity]]&gt;=6,"Bulk Order","-")</f>
        <v>Bulk Order</v>
      </c>
    </row>
    <row r="11303" spans="1:16" ht="14.25" customHeight="1" x14ac:dyDescent="0.3">
      <c r="A11303" s="6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3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/>
      <c r="N11303" s="1" t="s">
        <v>34</v>
      </c>
      <c r="O11303" s="7">
        <f t="shared" si="354"/>
        <v>128.97899999999998</v>
      </c>
      <c r="P11303" s="1" t="str">
        <f>IF(Table1[[#This Row],[quantity]]&gt;=6,"Bulk Order","-")</f>
        <v>-</v>
      </c>
    </row>
    <row r="11304" spans="1:16" ht="14.25" customHeight="1" x14ac:dyDescent="0.3">
      <c r="A11304" s="6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3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/>
      <c r="N11304" s="1" t="s">
        <v>28</v>
      </c>
      <c r="O11304" s="7">
        <f t="shared" si="354"/>
        <v>2474.2970999999998</v>
      </c>
      <c r="P11304" s="1" t="str">
        <f>IF(Table1[[#This Row],[quantity]]&gt;=6,"Bulk Order","-")</f>
        <v>-</v>
      </c>
    </row>
    <row r="11305" spans="1:16" ht="14.25" customHeight="1" x14ac:dyDescent="0.3">
      <c r="A11305" s="6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3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/>
      <c r="N11305" s="1" t="s">
        <v>48</v>
      </c>
      <c r="O11305" s="7">
        <f t="shared" si="354"/>
        <v>3527.5059999999994</v>
      </c>
      <c r="P11305" s="1" t="str">
        <f>IF(Table1[[#This Row],[quantity]]&gt;=6,"Bulk Order","-")</f>
        <v>-</v>
      </c>
    </row>
    <row r="11306" spans="1:16" ht="14.25" customHeight="1" x14ac:dyDescent="0.3">
      <c r="A11306" s="6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3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/>
      <c r="N11306" s="1" t="s">
        <v>28</v>
      </c>
      <c r="O11306" s="7">
        <f t="shared" si="354"/>
        <v>1164.7038</v>
      </c>
      <c r="P11306" s="1" t="str">
        <f>IF(Table1[[#This Row],[quantity]]&gt;=6,"Bulk Order","-")</f>
        <v>-</v>
      </c>
    </row>
    <row r="11307" spans="1:16" ht="14.25" customHeight="1" x14ac:dyDescent="0.3">
      <c r="A11307" s="6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3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/>
      <c r="N11307" s="1" t="s">
        <v>23</v>
      </c>
      <c r="O11307" s="7">
        <f t="shared" si="354"/>
        <v>1221.6192000000001</v>
      </c>
      <c r="P11307" s="1" t="str">
        <f>IF(Table1[[#This Row],[quantity]]&gt;=6,"Bulk Order","-")</f>
        <v>Bulk Order</v>
      </c>
    </row>
    <row r="11308" spans="1:16" ht="14.25" customHeight="1" x14ac:dyDescent="0.3">
      <c r="A11308" s="6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3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/>
      <c r="N11308" s="1" t="s">
        <v>17</v>
      </c>
      <c r="O11308" s="7">
        <f t="shared" si="354"/>
        <v>1785.056</v>
      </c>
      <c r="P11308" s="1" t="str">
        <f>IF(Table1[[#This Row],[quantity]]&gt;=6,"Bulk Order","-")</f>
        <v>-</v>
      </c>
    </row>
    <row r="11309" spans="1:16" ht="14.25" customHeight="1" x14ac:dyDescent="0.3">
      <c r="A11309" s="6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3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/>
      <c r="N11309" s="1" t="s">
        <v>34</v>
      </c>
      <c r="O11309" s="7">
        <f t="shared" si="354"/>
        <v>3896.2056000000002</v>
      </c>
      <c r="P11309" s="1" t="str">
        <f>IF(Table1[[#This Row],[quantity]]&gt;=6,"Bulk Order","-")</f>
        <v>Bulk Order</v>
      </c>
    </row>
    <row r="11310" spans="1:16" ht="14.25" customHeight="1" x14ac:dyDescent="0.3">
      <c r="A11310" s="6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3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/>
      <c r="N11310" s="1" t="s">
        <v>23</v>
      </c>
      <c r="O11310" s="7">
        <f t="shared" si="354"/>
        <v>1063.1016</v>
      </c>
      <c r="P11310" s="1" t="str">
        <f>IF(Table1[[#This Row],[quantity]]&gt;=6,"Bulk Order","-")</f>
        <v>Bulk Order</v>
      </c>
    </row>
    <row r="11311" spans="1:16" ht="14.25" customHeight="1" x14ac:dyDescent="0.3">
      <c r="A11311" s="6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3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/>
      <c r="N11311" s="1" t="s">
        <v>23</v>
      </c>
      <c r="O11311" s="7">
        <f t="shared" si="354"/>
        <v>3369.7456999999999</v>
      </c>
      <c r="P11311" s="1" t="str">
        <f>IF(Table1[[#This Row],[quantity]]&gt;=6,"Bulk Order","-")</f>
        <v>-</v>
      </c>
    </row>
    <row r="11312" spans="1:16" ht="14.25" customHeight="1" x14ac:dyDescent="0.3">
      <c r="A11312" s="6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3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/>
      <c r="N11312" s="1" t="s">
        <v>28</v>
      </c>
      <c r="O11312" s="7">
        <f t="shared" si="354"/>
        <v>1707.8471999999999</v>
      </c>
      <c r="P11312" s="1" t="str">
        <f>IF(Table1[[#This Row],[quantity]]&gt;=6,"Bulk Order","-")</f>
        <v>-</v>
      </c>
    </row>
    <row r="11313" spans="1:16" ht="14.25" customHeight="1" x14ac:dyDescent="0.3">
      <c r="A11313" s="6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3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/>
      <c r="N11313" s="1" t="s">
        <v>23</v>
      </c>
      <c r="O11313" s="7">
        <f t="shared" si="354"/>
        <v>4767.2928000000002</v>
      </c>
      <c r="P11313" s="1" t="str">
        <f>IF(Table1[[#This Row],[quantity]]&gt;=6,"Bulk Order","-")</f>
        <v>Bulk Order</v>
      </c>
    </row>
    <row r="11314" spans="1:16" ht="14.25" customHeight="1" x14ac:dyDescent="0.3">
      <c r="A11314" s="6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3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/>
      <c r="N11314" s="1" t="s">
        <v>34</v>
      </c>
      <c r="O11314" s="7">
        <f t="shared" si="354"/>
        <v>3189.4390000000003</v>
      </c>
      <c r="P11314" s="1" t="str">
        <f>IF(Table1[[#This Row],[quantity]]&gt;=6,"Bulk Order","-")</f>
        <v>Bulk Order</v>
      </c>
    </row>
    <row r="11315" spans="1:16" ht="14.25" customHeight="1" x14ac:dyDescent="0.3">
      <c r="A11315" s="6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3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/>
      <c r="N11315" s="1" t="s">
        <v>28</v>
      </c>
      <c r="O11315" s="7">
        <f t="shared" si="354"/>
        <v>2596.6093999999998</v>
      </c>
      <c r="P11315" s="1" t="str">
        <f>IF(Table1[[#This Row],[quantity]]&gt;=6,"Bulk Order","-")</f>
        <v>-</v>
      </c>
    </row>
    <row r="11316" spans="1:16" ht="14.25" customHeight="1" x14ac:dyDescent="0.3">
      <c r="A11316" s="6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3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/>
      <c r="N11316" s="1" t="s">
        <v>48</v>
      </c>
      <c r="O11316" s="7">
        <f t="shared" si="354"/>
        <v>2373.9574000000002</v>
      </c>
      <c r="P11316" s="1" t="str">
        <f>IF(Table1[[#This Row],[quantity]]&gt;=6,"Bulk Order","-")</f>
        <v>Bulk Order</v>
      </c>
    </row>
    <row r="11317" spans="1:16" ht="14.25" customHeight="1" x14ac:dyDescent="0.3">
      <c r="A11317" s="6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3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/>
      <c r="N11317" s="1" t="s">
        <v>34</v>
      </c>
      <c r="O11317" s="7">
        <f t="shared" si="354"/>
        <v>833.62530000000004</v>
      </c>
      <c r="P11317" s="1" t="str">
        <f>IF(Table1[[#This Row],[quantity]]&gt;=6,"Bulk Order","-")</f>
        <v>Bulk Order</v>
      </c>
    </row>
    <row r="11318" spans="1:16" ht="14.25" customHeight="1" x14ac:dyDescent="0.3">
      <c r="A11318" s="6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3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/>
      <c r="N11318" s="1" t="s">
        <v>48</v>
      </c>
      <c r="O11318" s="7">
        <f t="shared" si="354"/>
        <v>3930.3238999999999</v>
      </c>
      <c r="P11318" s="1" t="str">
        <f>IF(Table1[[#This Row],[quantity]]&gt;=6,"Bulk Order","-")</f>
        <v>-</v>
      </c>
    </row>
    <row r="11319" spans="1:16" ht="14.25" customHeight="1" x14ac:dyDescent="0.3">
      <c r="A11319" s="6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3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/>
      <c r="N11319" s="1" t="s">
        <v>34</v>
      </c>
      <c r="O11319" s="7">
        <f t="shared" si="354"/>
        <v>738.25019999999995</v>
      </c>
      <c r="P11319" s="1" t="str">
        <f>IF(Table1[[#This Row],[quantity]]&gt;=6,"Bulk Order","-")</f>
        <v>Bulk Order</v>
      </c>
    </row>
    <row r="11320" spans="1:16" ht="14.25" customHeight="1" x14ac:dyDescent="0.3">
      <c r="A11320" s="6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3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/>
      <c r="N11320" s="1" t="s">
        <v>28</v>
      </c>
      <c r="O11320" s="7">
        <f t="shared" si="354"/>
        <v>182.8818</v>
      </c>
      <c r="P11320" s="1" t="str">
        <f>IF(Table1[[#This Row],[quantity]]&gt;=6,"Bulk Order","-")</f>
        <v>Bulk Order</v>
      </c>
    </row>
    <row r="11321" spans="1:16" ht="14.25" customHeight="1" x14ac:dyDescent="0.3">
      <c r="A11321" s="6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3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/>
      <c r="N11321" s="1" t="s">
        <v>34</v>
      </c>
      <c r="O11321" s="7">
        <f t="shared" si="354"/>
        <v>3167.55</v>
      </c>
      <c r="P11321" s="1" t="str">
        <f>IF(Table1[[#This Row],[quantity]]&gt;=6,"Bulk Order","-")</f>
        <v>-</v>
      </c>
    </row>
    <row r="11322" spans="1:16" ht="14.25" customHeight="1" x14ac:dyDescent="0.3">
      <c r="A11322" s="6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3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/>
      <c r="N11322" s="1" t="s">
        <v>48</v>
      </c>
      <c r="O11322" s="7">
        <f t="shared" si="354"/>
        <v>542.44079999999997</v>
      </c>
      <c r="P11322" s="1" t="str">
        <f>IF(Table1[[#This Row],[quantity]]&gt;=6,"Bulk Order","-")</f>
        <v>-</v>
      </c>
    </row>
    <row r="11323" spans="1:16" ht="14.25" customHeight="1" x14ac:dyDescent="0.3">
      <c r="A11323" s="6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3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/>
      <c r="N11323" s="1" t="s">
        <v>17</v>
      </c>
      <c r="O11323" s="7">
        <f t="shared" si="354"/>
        <v>2290.7339999999999</v>
      </c>
      <c r="P11323" s="1" t="str">
        <f>IF(Table1[[#This Row],[quantity]]&gt;=6,"Bulk Order","-")</f>
        <v>-</v>
      </c>
    </row>
    <row r="11324" spans="1:16" ht="14.25" customHeight="1" x14ac:dyDescent="0.3">
      <c r="A11324" s="6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3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/>
      <c r="N11324" s="1" t="s">
        <v>48</v>
      </c>
      <c r="O11324" s="7">
        <f t="shared" si="354"/>
        <v>2037.8019000000002</v>
      </c>
      <c r="P11324" s="1" t="str">
        <f>IF(Table1[[#This Row],[quantity]]&gt;=6,"Bulk Order","-")</f>
        <v>Bulk Order</v>
      </c>
    </row>
    <row r="11325" spans="1:16" ht="14.25" customHeight="1" x14ac:dyDescent="0.3">
      <c r="A11325" s="6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3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/>
      <c r="N11325" s="1" t="s">
        <v>28</v>
      </c>
      <c r="O11325" s="7">
        <f t="shared" si="354"/>
        <v>1020.4622999999999</v>
      </c>
      <c r="P11325" s="1" t="str">
        <f>IF(Table1[[#This Row],[quantity]]&gt;=6,"Bulk Order","-")</f>
        <v>-</v>
      </c>
    </row>
    <row r="11326" spans="1:16" ht="14.25" customHeight="1" x14ac:dyDescent="0.3">
      <c r="A11326" s="6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3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/>
      <c r="N11326" s="1" t="s">
        <v>17</v>
      </c>
      <c r="O11326" s="7">
        <f t="shared" si="354"/>
        <v>514.43139999999994</v>
      </c>
      <c r="P11326" s="1" t="str">
        <f>IF(Table1[[#This Row],[quantity]]&gt;=6,"Bulk Order","-")</f>
        <v>Bulk Order</v>
      </c>
    </row>
    <row r="11327" spans="1:16" ht="14.25" customHeight="1" x14ac:dyDescent="0.3">
      <c r="A11327" s="6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3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/>
      <c r="N11327" s="1" t="s">
        <v>17</v>
      </c>
      <c r="O11327" s="7">
        <f t="shared" si="354"/>
        <v>2400.7788</v>
      </c>
      <c r="P11327" s="1" t="str">
        <f>IF(Table1[[#This Row],[quantity]]&gt;=6,"Bulk Order","-")</f>
        <v>-</v>
      </c>
    </row>
    <row r="11328" spans="1:16" ht="14.25" customHeight="1" x14ac:dyDescent="0.3">
      <c r="A11328" s="6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3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/>
      <c r="N11328" s="1" t="s">
        <v>48</v>
      </c>
      <c r="O11328" s="7">
        <f t="shared" si="354"/>
        <v>3658.8973999999998</v>
      </c>
      <c r="P11328" s="1" t="str">
        <f>IF(Table1[[#This Row],[quantity]]&gt;=6,"Bulk Order","-")</f>
        <v>-</v>
      </c>
    </row>
    <row r="11329" spans="1:16" ht="14.25" customHeight="1" x14ac:dyDescent="0.3">
      <c r="A11329" s="6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3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/>
      <c r="N11329" s="1" t="s">
        <v>17</v>
      </c>
      <c r="O11329" s="7">
        <f t="shared" si="354"/>
        <v>2295.9341999999997</v>
      </c>
      <c r="P11329" s="1" t="str">
        <f>IF(Table1[[#This Row],[quantity]]&gt;=6,"Bulk Order","-")</f>
        <v>Bulk Order</v>
      </c>
    </row>
    <row r="11330" spans="1:16" ht="14.25" customHeight="1" x14ac:dyDescent="0.3">
      <c r="A11330" s="6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3"/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/>
      <c r="N11330" s="1" t="s">
        <v>28</v>
      </c>
      <c r="O11330" s="7">
        <f t="shared" si="354"/>
        <v>343.58700000000005</v>
      </c>
      <c r="P11330" s="1" t="str">
        <f>IF(Table1[[#This Row],[quantity]]&gt;=6,"Bulk Order","-")</f>
        <v>Bulk Order</v>
      </c>
    </row>
    <row r="11331" spans="1:16" ht="14.25" customHeight="1" x14ac:dyDescent="0.3">
      <c r="A11331" s="6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ref="F11331:F11394" si="355">D11331*E11331</f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/>
      <c r="N11331" s="1" t="s">
        <v>34</v>
      </c>
      <c r="O11331" s="7">
        <f t="shared" ref="O11331:O11394" si="356">D11331-F11331</f>
        <v>2848.1895999999997</v>
      </c>
      <c r="P11331" s="1" t="str">
        <f>IF(Table1[[#This Row],[quantity]]&gt;=6,"Bulk Order","-")</f>
        <v>Bulk Order</v>
      </c>
    </row>
    <row r="11332" spans="1:16" ht="14.25" customHeight="1" x14ac:dyDescent="0.3">
      <c r="A11332" s="6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5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/>
      <c r="N11332" s="1" t="s">
        <v>48</v>
      </c>
      <c r="O11332" s="7">
        <f t="shared" si="356"/>
        <v>1226.1479999999999</v>
      </c>
      <c r="P11332" s="1" t="str">
        <f>IF(Table1[[#This Row],[quantity]]&gt;=6,"Bulk Order","-")</f>
        <v>-</v>
      </c>
    </row>
    <row r="11333" spans="1:16" ht="14.25" customHeight="1" x14ac:dyDescent="0.3">
      <c r="A11333" s="6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5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/>
      <c r="N11333" s="1" t="s">
        <v>28</v>
      </c>
      <c r="O11333" s="7">
        <f t="shared" si="356"/>
        <v>1214.0534</v>
      </c>
      <c r="P11333" s="1" t="str">
        <f>IF(Table1[[#This Row],[quantity]]&gt;=6,"Bulk Order","-")</f>
        <v>-</v>
      </c>
    </row>
    <row r="11334" spans="1:16" ht="14.25" customHeight="1" x14ac:dyDescent="0.3">
      <c r="A11334" s="6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5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/>
      <c r="N11334" s="1" t="s">
        <v>23</v>
      </c>
      <c r="O11334" s="7">
        <f t="shared" si="356"/>
        <v>581.245</v>
      </c>
      <c r="P11334" s="1" t="str">
        <f>IF(Table1[[#This Row],[quantity]]&gt;=6,"Bulk Order","-")</f>
        <v>-</v>
      </c>
    </row>
    <row r="11335" spans="1:16" ht="14.25" customHeight="1" x14ac:dyDescent="0.3">
      <c r="A11335" s="6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5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/>
      <c r="N11335" s="1" t="s">
        <v>28</v>
      </c>
      <c r="O11335" s="7">
        <f t="shared" si="356"/>
        <v>1151.2257</v>
      </c>
      <c r="P11335" s="1" t="str">
        <f>IF(Table1[[#This Row],[quantity]]&gt;=6,"Bulk Order","-")</f>
        <v>-</v>
      </c>
    </row>
    <row r="11336" spans="1:16" ht="14.25" customHeight="1" x14ac:dyDescent="0.3">
      <c r="A11336" s="6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5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/>
      <c r="N11336" s="1" t="s">
        <v>23</v>
      </c>
      <c r="O11336" s="7">
        <f t="shared" si="356"/>
        <v>2410.98</v>
      </c>
      <c r="P11336" s="1" t="str">
        <f>IF(Table1[[#This Row],[quantity]]&gt;=6,"Bulk Order","-")</f>
        <v>-</v>
      </c>
    </row>
    <row r="11337" spans="1:16" ht="14.25" customHeight="1" x14ac:dyDescent="0.3">
      <c r="A11337" s="6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5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/>
      <c r="N11337" s="1" t="s">
        <v>34</v>
      </c>
      <c r="O11337" s="7">
        <f t="shared" si="356"/>
        <v>2167.0152000000003</v>
      </c>
      <c r="P11337" s="1" t="str">
        <f>IF(Table1[[#This Row],[quantity]]&gt;=6,"Bulk Order","-")</f>
        <v>Bulk Order</v>
      </c>
    </row>
    <row r="11338" spans="1:16" ht="14.25" customHeight="1" x14ac:dyDescent="0.3">
      <c r="A11338" s="6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5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/>
      <c r="N11338" s="1" t="s">
        <v>23</v>
      </c>
      <c r="O11338" s="7">
        <f t="shared" si="356"/>
        <v>4113.3905999999997</v>
      </c>
      <c r="P11338" s="1" t="str">
        <f>IF(Table1[[#This Row],[quantity]]&gt;=6,"Bulk Order","-")</f>
        <v>Bulk Order</v>
      </c>
    </row>
    <row r="11339" spans="1:16" ht="14.25" customHeight="1" x14ac:dyDescent="0.3">
      <c r="A11339" s="6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5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/>
      <c r="N11339" s="1" t="s">
        <v>48</v>
      </c>
      <c r="O11339" s="7">
        <f t="shared" si="356"/>
        <v>1945.4219999999998</v>
      </c>
      <c r="P11339" s="1" t="str">
        <f>IF(Table1[[#This Row],[quantity]]&gt;=6,"Bulk Order","-")</f>
        <v>Bulk Order</v>
      </c>
    </row>
    <row r="11340" spans="1:16" ht="14.25" customHeight="1" x14ac:dyDescent="0.3">
      <c r="A11340" s="6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5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/>
      <c r="N11340" s="1" t="s">
        <v>34</v>
      </c>
      <c r="O11340" s="7">
        <f t="shared" si="356"/>
        <v>1015.7000999999999</v>
      </c>
      <c r="P11340" s="1" t="str">
        <f>IF(Table1[[#This Row],[quantity]]&gt;=6,"Bulk Order","-")</f>
        <v>-</v>
      </c>
    </row>
    <row r="11341" spans="1:16" ht="14.25" customHeight="1" x14ac:dyDescent="0.3">
      <c r="A11341" s="6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5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/>
      <c r="N11341" s="1" t="s">
        <v>34</v>
      </c>
      <c r="O11341" s="7">
        <f t="shared" si="356"/>
        <v>2066.9584999999997</v>
      </c>
      <c r="P11341" s="1" t="str">
        <f>IF(Table1[[#This Row],[quantity]]&gt;=6,"Bulk Order","-")</f>
        <v>Bulk Order</v>
      </c>
    </row>
    <row r="11342" spans="1:16" ht="14.25" customHeight="1" x14ac:dyDescent="0.3">
      <c r="A11342" s="6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5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/>
      <c r="N11342" s="1" t="s">
        <v>48</v>
      </c>
      <c r="O11342" s="7">
        <f t="shared" si="356"/>
        <v>215.56080000000003</v>
      </c>
      <c r="P11342" s="1" t="str">
        <f>IF(Table1[[#This Row],[quantity]]&gt;=6,"Bulk Order","-")</f>
        <v>-</v>
      </c>
    </row>
    <row r="11343" spans="1:16" ht="14.25" customHeight="1" x14ac:dyDescent="0.3">
      <c r="A11343" s="6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5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/>
      <c r="N11343" s="1" t="s">
        <v>39</v>
      </c>
      <c r="O11343" s="7">
        <f t="shared" si="356"/>
        <v>2238.8611999999998</v>
      </c>
      <c r="P11343" s="1" t="str">
        <f>IF(Table1[[#This Row],[quantity]]&gt;=6,"Bulk Order","-")</f>
        <v>-</v>
      </c>
    </row>
    <row r="11344" spans="1:16" ht="14.25" customHeight="1" x14ac:dyDescent="0.3">
      <c r="A11344" s="6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5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/>
      <c r="N11344" s="1" t="s">
        <v>17</v>
      </c>
      <c r="O11344" s="7">
        <f t="shared" si="356"/>
        <v>1687.8539999999998</v>
      </c>
      <c r="P11344" s="1" t="str">
        <f>IF(Table1[[#This Row],[quantity]]&gt;=6,"Bulk Order","-")</f>
        <v>Bulk Order</v>
      </c>
    </row>
    <row r="11345" spans="1:16" ht="14.25" customHeight="1" x14ac:dyDescent="0.3">
      <c r="A11345" s="6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5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/>
      <c r="N11345" s="1" t="s">
        <v>39</v>
      </c>
      <c r="O11345" s="7">
        <f t="shared" si="356"/>
        <v>483.18449999999996</v>
      </c>
      <c r="P11345" s="1" t="str">
        <f>IF(Table1[[#This Row],[quantity]]&gt;=6,"Bulk Order","-")</f>
        <v>Bulk Order</v>
      </c>
    </row>
    <row r="11346" spans="1:16" ht="14.25" customHeight="1" x14ac:dyDescent="0.3">
      <c r="A11346" s="6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5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/>
      <c r="N11346" s="1" t="s">
        <v>48</v>
      </c>
      <c r="O11346" s="7">
        <f t="shared" si="356"/>
        <v>1590.5042999999998</v>
      </c>
      <c r="P11346" s="1" t="str">
        <f>IF(Table1[[#This Row],[quantity]]&gt;=6,"Bulk Order","-")</f>
        <v>-</v>
      </c>
    </row>
    <row r="11347" spans="1:16" ht="14.25" customHeight="1" x14ac:dyDescent="0.3">
      <c r="A11347" s="6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5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/>
      <c r="N11347" s="1" t="s">
        <v>39</v>
      </c>
      <c r="O11347" s="7">
        <f t="shared" si="356"/>
        <v>4230.5922</v>
      </c>
      <c r="P11347" s="1" t="str">
        <f>IF(Table1[[#This Row],[quantity]]&gt;=6,"Bulk Order","-")</f>
        <v>Bulk Order</v>
      </c>
    </row>
    <row r="11348" spans="1:16" ht="14.25" customHeight="1" x14ac:dyDescent="0.3">
      <c r="A11348" s="6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5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/>
      <c r="N11348" s="1" t="s">
        <v>48</v>
      </c>
      <c r="O11348" s="7">
        <f t="shared" si="356"/>
        <v>2912.1582000000003</v>
      </c>
      <c r="P11348" s="1" t="str">
        <f>IF(Table1[[#This Row],[quantity]]&gt;=6,"Bulk Order","-")</f>
        <v>Bulk Order</v>
      </c>
    </row>
    <row r="11349" spans="1:16" ht="14.25" customHeight="1" x14ac:dyDescent="0.3">
      <c r="A11349" s="6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5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/>
      <c r="N11349" s="1" t="s">
        <v>39</v>
      </c>
      <c r="O11349" s="7">
        <f t="shared" si="356"/>
        <v>3982.88</v>
      </c>
      <c r="P11349" s="1" t="str">
        <f>IF(Table1[[#This Row],[quantity]]&gt;=6,"Bulk Order","-")</f>
        <v>Bulk Order</v>
      </c>
    </row>
    <row r="11350" spans="1:16" ht="14.25" customHeight="1" x14ac:dyDescent="0.3">
      <c r="A11350" s="6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5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/>
      <c r="N11350" s="1" t="s">
        <v>39</v>
      </c>
      <c r="O11350" s="7">
        <f t="shared" si="356"/>
        <v>2049.5518000000002</v>
      </c>
      <c r="P11350" s="1" t="str">
        <f>IF(Table1[[#This Row],[quantity]]&gt;=6,"Bulk Order","-")</f>
        <v>Bulk Order</v>
      </c>
    </row>
    <row r="11351" spans="1:16" ht="14.25" customHeight="1" x14ac:dyDescent="0.3">
      <c r="A11351" s="6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5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/>
      <c r="N11351" s="1" t="s">
        <v>28</v>
      </c>
      <c r="O11351" s="7">
        <f t="shared" si="356"/>
        <v>4064.2194999999997</v>
      </c>
      <c r="P11351" s="1" t="str">
        <f>IF(Table1[[#This Row],[quantity]]&gt;=6,"Bulk Order","-")</f>
        <v>Bulk Order</v>
      </c>
    </row>
    <row r="11352" spans="1:16" ht="14.25" customHeight="1" x14ac:dyDescent="0.3">
      <c r="A11352" s="6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5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/>
      <c r="N11352" s="1" t="s">
        <v>17</v>
      </c>
      <c r="O11352" s="7">
        <f t="shared" si="356"/>
        <v>1752.2446</v>
      </c>
      <c r="P11352" s="1" t="str">
        <f>IF(Table1[[#This Row],[quantity]]&gt;=6,"Bulk Order","-")</f>
        <v>-</v>
      </c>
    </row>
    <row r="11353" spans="1:16" ht="14.25" customHeight="1" x14ac:dyDescent="0.3">
      <c r="A11353" s="6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5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/>
      <c r="N11353" s="1" t="s">
        <v>23</v>
      </c>
      <c r="O11353" s="7">
        <f t="shared" si="356"/>
        <v>2056.5036</v>
      </c>
      <c r="P11353" s="1" t="str">
        <f>IF(Table1[[#This Row],[quantity]]&gt;=6,"Bulk Order","-")</f>
        <v>-</v>
      </c>
    </row>
    <row r="11354" spans="1:16" ht="14.25" customHeight="1" x14ac:dyDescent="0.3">
      <c r="A11354" s="6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5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/>
      <c r="N11354" s="1" t="s">
        <v>23</v>
      </c>
      <c r="O11354" s="7">
        <f t="shared" si="356"/>
        <v>846.13440000000003</v>
      </c>
      <c r="P11354" s="1" t="str">
        <f>IF(Table1[[#This Row],[quantity]]&gt;=6,"Bulk Order","-")</f>
        <v>-</v>
      </c>
    </row>
    <row r="11355" spans="1:16" ht="14.25" customHeight="1" x14ac:dyDescent="0.3">
      <c r="A11355" s="6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5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/>
      <c r="N11355" s="1" t="s">
        <v>34</v>
      </c>
      <c r="O11355" s="7">
        <f t="shared" si="356"/>
        <v>433.54500000000002</v>
      </c>
      <c r="P11355" s="1" t="str">
        <f>IF(Table1[[#This Row],[quantity]]&gt;=6,"Bulk Order","-")</f>
        <v>-</v>
      </c>
    </row>
    <row r="11356" spans="1:16" ht="14.25" customHeight="1" x14ac:dyDescent="0.3">
      <c r="A11356" s="6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5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/>
      <c r="N11356" s="1" t="s">
        <v>28</v>
      </c>
      <c r="O11356" s="7">
        <f t="shared" si="356"/>
        <v>2509.1879999999996</v>
      </c>
      <c r="P11356" s="1" t="str">
        <f>IF(Table1[[#This Row],[quantity]]&gt;=6,"Bulk Order","-")</f>
        <v>Bulk Order</v>
      </c>
    </row>
    <row r="11357" spans="1:16" ht="14.25" customHeight="1" x14ac:dyDescent="0.3">
      <c r="A11357" s="6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5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/>
      <c r="N11357" s="1" t="s">
        <v>48</v>
      </c>
      <c r="O11357" s="7">
        <f t="shared" si="356"/>
        <v>2532.1890000000003</v>
      </c>
      <c r="P11357" s="1" t="str">
        <f>IF(Table1[[#This Row],[quantity]]&gt;=6,"Bulk Order","-")</f>
        <v>-</v>
      </c>
    </row>
    <row r="11358" spans="1:16" ht="14.25" customHeight="1" x14ac:dyDescent="0.3">
      <c r="A11358" s="6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5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/>
      <c r="N11358" s="1" t="s">
        <v>48</v>
      </c>
      <c r="O11358" s="7">
        <f t="shared" si="356"/>
        <v>2431.4372000000003</v>
      </c>
      <c r="P11358" s="1" t="str">
        <f>IF(Table1[[#This Row],[quantity]]&gt;=6,"Bulk Order","-")</f>
        <v>-</v>
      </c>
    </row>
    <row r="11359" spans="1:16" ht="14.25" customHeight="1" x14ac:dyDescent="0.3">
      <c r="A11359" s="6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5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/>
      <c r="N11359" s="1" t="s">
        <v>34</v>
      </c>
      <c r="O11359" s="7">
        <f t="shared" si="356"/>
        <v>1066.58</v>
      </c>
      <c r="P11359" s="1" t="str">
        <f>IF(Table1[[#This Row],[quantity]]&gt;=6,"Bulk Order","-")</f>
        <v>-</v>
      </c>
    </row>
    <row r="11360" spans="1:16" ht="14.25" customHeight="1" x14ac:dyDescent="0.3">
      <c r="A11360" s="6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5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/>
      <c r="N11360" s="1" t="s">
        <v>28</v>
      </c>
      <c r="O11360" s="7">
        <f t="shared" si="356"/>
        <v>2767.3932</v>
      </c>
      <c r="P11360" s="1" t="str">
        <f>IF(Table1[[#This Row],[quantity]]&gt;=6,"Bulk Order","-")</f>
        <v>Bulk Order</v>
      </c>
    </row>
    <row r="11361" spans="1:16" ht="14.25" customHeight="1" x14ac:dyDescent="0.3">
      <c r="A11361" s="6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5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/>
      <c r="N11361" s="1" t="s">
        <v>28</v>
      </c>
      <c r="O11361" s="7">
        <f t="shared" si="356"/>
        <v>659.46719999999993</v>
      </c>
      <c r="P11361" s="1" t="str">
        <f>IF(Table1[[#This Row],[quantity]]&gt;=6,"Bulk Order","-")</f>
        <v>-</v>
      </c>
    </row>
    <row r="11362" spans="1:16" ht="14.25" customHeight="1" x14ac:dyDescent="0.3">
      <c r="A11362" s="6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5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/>
      <c r="N11362" s="1" t="s">
        <v>17</v>
      </c>
      <c r="O11362" s="7">
        <f t="shared" si="356"/>
        <v>121.2354</v>
      </c>
      <c r="P11362" s="1" t="str">
        <f>IF(Table1[[#This Row],[quantity]]&gt;=6,"Bulk Order","-")</f>
        <v>Bulk Order</v>
      </c>
    </row>
    <row r="11363" spans="1:16" ht="14.25" customHeight="1" x14ac:dyDescent="0.3">
      <c r="A11363" s="6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5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/>
      <c r="N11363" s="1" t="s">
        <v>23</v>
      </c>
      <c r="O11363" s="7">
        <f t="shared" si="356"/>
        <v>3476.6400000000003</v>
      </c>
      <c r="P11363" s="1" t="str">
        <f>IF(Table1[[#This Row],[quantity]]&gt;=6,"Bulk Order","-")</f>
        <v>Bulk Order</v>
      </c>
    </row>
    <row r="11364" spans="1:16" ht="14.25" customHeight="1" x14ac:dyDescent="0.3">
      <c r="A11364" s="6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5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/>
      <c r="N11364" s="1" t="s">
        <v>28</v>
      </c>
      <c r="O11364" s="7">
        <f t="shared" si="356"/>
        <v>1839.0363</v>
      </c>
      <c r="P11364" s="1" t="str">
        <f>IF(Table1[[#This Row],[quantity]]&gt;=6,"Bulk Order","-")</f>
        <v>Bulk Order</v>
      </c>
    </row>
    <row r="11365" spans="1:16" ht="14.25" customHeight="1" x14ac:dyDescent="0.3">
      <c r="A11365" s="6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5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/>
      <c r="N11365" s="1" t="s">
        <v>28</v>
      </c>
      <c r="O11365" s="7">
        <f t="shared" si="356"/>
        <v>2607.547</v>
      </c>
      <c r="P11365" s="1" t="str">
        <f>IF(Table1[[#This Row],[quantity]]&gt;=6,"Bulk Order","-")</f>
        <v>Bulk Order</v>
      </c>
    </row>
    <row r="11366" spans="1:16" ht="14.25" customHeight="1" x14ac:dyDescent="0.3">
      <c r="A11366" s="6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5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/>
      <c r="N11366" s="1" t="s">
        <v>48</v>
      </c>
      <c r="O11366" s="7">
        <f t="shared" si="356"/>
        <v>1549.6026000000002</v>
      </c>
      <c r="P11366" s="1" t="str">
        <f>IF(Table1[[#This Row],[quantity]]&gt;=6,"Bulk Order","-")</f>
        <v>Bulk Order</v>
      </c>
    </row>
    <row r="11367" spans="1:16" ht="14.25" customHeight="1" x14ac:dyDescent="0.3">
      <c r="A11367" s="6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5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/>
      <c r="N11367" s="1" t="s">
        <v>17</v>
      </c>
      <c r="O11367" s="7">
        <f t="shared" si="356"/>
        <v>3399.9628000000002</v>
      </c>
      <c r="P11367" s="1" t="str">
        <f>IF(Table1[[#This Row],[quantity]]&gt;=6,"Bulk Order","-")</f>
        <v>-</v>
      </c>
    </row>
    <row r="11368" spans="1:16" ht="14.25" customHeight="1" x14ac:dyDescent="0.3">
      <c r="A11368" s="6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5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/>
      <c r="N11368" s="1" t="s">
        <v>17</v>
      </c>
      <c r="O11368" s="7">
        <f t="shared" si="356"/>
        <v>2335.335</v>
      </c>
      <c r="P11368" s="1" t="str">
        <f>IF(Table1[[#This Row],[quantity]]&gt;=6,"Bulk Order","-")</f>
        <v>-</v>
      </c>
    </row>
    <row r="11369" spans="1:16" ht="14.25" customHeight="1" x14ac:dyDescent="0.3">
      <c r="A11369" s="6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5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/>
      <c r="N11369" s="1" t="s">
        <v>28</v>
      </c>
      <c r="O11369" s="7">
        <f t="shared" si="356"/>
        <v>1435.39</v>
      </c>
      <c r="P11369" s="1" t="str">
        <f>IF(Table1[[#This Row],[quantity]]&gt;=6,"Bulk Order","-")</f>
        <v>Bulk Order</v>
      </c>
    </row>
    <row r="11370" spans="1:16" ht="14.25" customHeight="1" x14ac:dyDescent="0.3">
      <c r="A11370" s="6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5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/>
      <c r="N11370" s="1" t="s">
        <v>23</v>
      </c>
      <c r="O11370" s="7">
        <f t="shared" si="356"/>
        <v>1045.2882</v>
      </c>
      <c r="P11370" s="1" t="str">
        <f>IF(Table1[[#This Row],[quantity]]&gt;=6,"Bulk Order","-")</f>
        <v>Bulk Order</v>
      </c>
    </row>
    <row r="11371" spans="1:16" ht="14.25" customHeight="1" x14ac:dyDescent="0.3">
      <c r="A11371" s="6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5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/>
      <c r="N11371" s="1" t="s">
        <v>28</v>
      </c>
      <c r="O11371" s="7">
        <f t="shared" si="356"/>
        <v>3273.6415000000002</v>
      </c>
      <c r="P11371" s="1" t="str">
        <f>IF(Table1[[#This Row],[quantity]]&gt;=6,"Bulk Order","-")</f>
        <v>-</v>
      </c>
    </row>
    <row r="11372" spans="1:16" ht="14.25" customHeight="1" x14ac:dyDescent="0.3">
      <c r="A11372" s="6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5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/>
      <c r="N11372" s="1" t="s">
        <v>34</v>
      </c>
      <c r="O11372" s="7">
        <f t="shared" si="356"/>
        <v>2912.7629999999999</v>
      </c>
      <c r="P11372" s="1" t="str">
        <f>IF(Table1[[#This Row],[quantity]]&gt;=6,"Bulk Order","-")</f>
        <v>Bulk Order</v>
      </c>
    </row>
    <row r="11373" spans="1:16" ht="14.25" customHeight="1" x14ac:dyDescent="0.3">
      <c r="A11373" s="6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5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/>
      <c r="N11373" s="1" t="s">
        <v>28</v>
      </c>
      <c r="O11373" s="7">
        <f t="shared" si="356"/>
        <v>1971.5139999999999</v>
      </c>
      <c r="P11373" s="1" t="str">
        <f>IF(Table1[[#This Row],[quantity]]&gt;=6,"Bulk Order","-")</f>
        <v>-</v>
      </c>
    </row>
    <row r="11374" spans="1:16" ht="14.25" customHeight="1" x14ac:dyDescent="0.3">
      <c r="A11374" s="6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5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/>
      <c r="N11374" s="1" t="s">
        <v>23</v>
      </c>
      <c r="O11374" s="7">
        <f t="shared" si="356"/>
        <v>3040.9041999999999</v>
      </c>
      <c r="P11374" s="1" t="str">
        <f>IF(Table1[[#This Row],[quantity]]&gt;=6,"Bulk Order","-")</f>
        <v>Bulk Order</v>
      </c>
    </row>
    <row r="11375" spans="1:16" ht="14.25" customHeight="1" x14ac:dyDescent="0.3">
      <c r="A11375" s="6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5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/>
      <c r="N11375" s="1" t="s">
        <v>39</v>
      </c>
      <c r="O11375" s="7">
        <f t="shared" si="356"/>
        <v>1443.6261</v>
      </c>
      <c r="P11375" s="1" t="str">
        <f>IF(Table1[[#This Row],[quantity]]&gt;=6,"Bulk Order","-")</f>
        <v>Bulk Order</v>
      </c>
    </row>
    <row r="11376" spans="1:16" ht="14.25" customHeight="1" x14ac:dyDescent="0.3">
      <c r="A11376" s="6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5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/>
      <c r="N11376" s="1" t="s">
        <v>23</v>
      </c>
      <c r="O11376" s="7">
        <f t="shared" si="356"/>
        <v>2681.5176000000001</v>
      </c>
      <c r="P11376" s="1" t="str">
        <f>IF(Table1[[#This Row],[quantity]]&gt;=6,"Bulk Order","-")</f>
        <v>Bulk Order</v>
      </c>
    </row>
    <row r="11377" spans="1:16" ht="14.25" customHeight="1" x14ac:dyDescent="0.3">
      <c r="A11377" s="6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5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/>
      <c r="N11377" s="1" t="s">
        <v>48</v>
      </c>
      <c r="O11377" s="7">
        <f t="shared" si="356"/>
        <v>4176.0851999999995</v>
      </c>
      <c r="P11377" s="1" t="str">
        <f>IF(Table1[[#This Row],[quantity]]&gt;=6,"Bulk Order","-")</f>
        <v>-</v>
      </c>
    </row>
    <row r="11378" spans="1:16" ht="14.25" customHeight="1" x14ac:dyDescent="0.3">
      <c r="A11378" s="6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5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/>
      <c r="N11378" s="1" t="s">
        <v>39</v>
      </c>
      <c r="O11378" s="7">
        <f t="shared" si="356"/>
        <v>1136.7085999999999</v>
      </c>
      <c r="P11378" s="1" t="str">
        <f>IF(Table1[[#This Row],[quantity]]&gt;=6,"Bulk Order","-")</f>
        <v>Bulk Order</v>
      </c>
    </row>
    <row r="11379" spans="1:16" ht="14.25" customHeight="1" x14ac:dyDescent="0.3">
      <c r="A11379" s="6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5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/>
      <c r="N11379" s="1" t="s">
        <v>23</v>
      </c>
      <c r="O11379" s="7">
        <f t="shared" si="356"/>
        <v>1924.116</v>
      </c>
      <c r="P11379" s="1" t="str">
        <f>IF(Table1[[#This Row],[quantity]]&gt;=6,"Bulk Order","-")</f>
        <v>-</v>
      </c>
    </row>
    <row r="11380" spans="1:16" ht="14.25" customHeight="1" x14ac:dyDescent="0.3">
      <c r="A11380" s="6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5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/>
      <c r="N11380" s="1" t="s">
        <v>17</v>
      </c>
      <c r="O11380" s="7">
        <f t="shared" si="356"/>
        <v>1431.8220000000001</v>
      </c>
      <c r="P11380" s="1" t="str">
        <f>IF(Table1[[#This Row],[quantity]]&gt;=6,"Bulk Order","-")</f>
        <v>-</v>
      </c>
    </row>
    <row r="11381" spans="1:16" ht="14.25" customHeight="1" x14ac:dyDescent="0.3">
      <c r="A11381" s="6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5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/>
      <c r="N11381" s="1" t="s">
        <v>48</v>
      </c>
      <c r="O11381" s="7">
        <f t="shared" si="356"/>
        <v>2452.5776000000001</v>
      </c>
      <c r="P11381" s="1" t="str">
        <f>IF(Table1[[#This Row],[quantity]]&gt;=6,"Bulk Order","-")</f>
        <v>Bulk Order</v>
      </c>
    </row>
    <row r="11382" spans="1:16" ht="14.25" customHeight="1" x14ac:dyDescent="0.3">
      <c r="A11382" s="6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5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/>
      <c r="N11382" s="1" t="s">
        <v>39</v>
      </c>
      <c r="O11382" s="7">
        <f t="shared" si="356"/>
        <v>3725.8219999999997</v>
      </c>
      <c r="P11382" s="1" t="str">
        <f>IF(Table1[[#This Row],[quantity]]&gt;=6,"Bulk Order","-")</f>
        <v>Bulk Order</v>
      </c>
    </row>
    <row r="11383" spans="1:16" ht="14.25" customHeight="1" x14ac:dyDescent="0.3">
      <c r="A11383" s="6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5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/>
      <c r="N11383" s="1" t="s">
        <v>28</v>
      </c>
      <c r="O11383" s="7">
        <f t="shared" si="356"/>
        <v>1388.4023999999999</v>
      </c>
      <c r="P11383" s="1" t="str">
        <f>IF(Table1[[#This Row],[quantity]]&gt;=6,"Bulk Order","-")</f>
        <v>Bulk Order</v>
      </c>
    </row>
    <row r="11384" spans="1:16" ht="14.25" customHeight="1" x14ac:dyDescent="0.3">
      <c r="A11384" s="6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5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/>
      <c r="N11384" s="1" t="s">
        <v>39</v>
      </c>
      <c r="O11384" s="7">
        <f t="shared" si="356"/>
        <v>281.91399999999999</v>
      </c>
      <c r="P11384" s="1" t="str">
        <f>IF(Table1[[#This Row],[quantity]]&gt;=6,"Bulk Order","-")</f>
        <v>-</v>
      </c>
    </row>
    <row r="11385" spans="1:16" ht="14.25" customHeight="1" x14ac:dyDescent="0.3">
      <c r="A11385" s="6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5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/>
      <c r="N11385" s="1" t="s">
        <v>39</v>
      </c>
      <c r="O11385" s="7">
        <f t="shared" si="356"/>
        <v>2007.395</v>
      </c>
      <c r="P11385" s="1" t="str">
        <f>IF(Table1[[#This Row],[quantity]]&gt;=6,"Bulk Order","-")</f>
        <v>-</v>
      </c>
    </row>
    <row r="11386" spans="1:16" ht="14.25" customHeight="1" x14ac:dyDescent="0.3">
      <c r="A11386" s="6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5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/>
      <c r="N11386" s="1" t="s">
        <v>28</v>
      </c>
      <c r="O11386" s="7">
        <f t="shared" si="356"/>
        <v>2565.8541999999998</v>
      </c>
      <c r="P11386" s="1" t="str">
        <f>IF(Table1[[#This Row],[quantity]]&gt;=6,"Bulk Order","-")</f>
        <v>-</v>
      </c>
    </row>
    <row r="11387" spans="1:16" ht="14.25" customHeight="1" x14ac:dyDescent="0.3">
      <c r="A11387" s="6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5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/>
      <c r="N11387" s="1" t="s">
        <v>23</v>
      </c>
      <c r="O11387" s="7">
        <f t="shared" si="356"/>
        <v>1427.2772</v>
      </c>
      <c r="P11387" s="1" t="str">
        <f>IF(Table1[[#This Row],[quantity]]&gt;=6,"Bulk Order","-")</f>
        <v>Bulk Order</v>
      </c>
    </row>
    <row r="11388" spans="1:16" ht="14.25" customHeight="1" x14ac:dyDescent="0.3">
      <c r="A11388" s="6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5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/>
      <c r="N11388" s="1" t="s">
        <v>23</v>
      </c>
      <c r="O11388" s="7">
        <f t="shared" si="356"/>
        <v>688.84770000000003</v>
      </c>
      <c r="P11388" s="1" t="str">
        <f>IF(Table1[[#This Row],[quantity]]&gt;=6,"Bulk Order","-")</f>
        <v>Bulk Order</v>
      </c>
    </row>
    <row r="11389" spans="1:16" ht="14.25" customHeight="1" x14ac:dyDescent="0.3">
      <c r="A11389" s="6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5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/>
      <c r="N11389" s="1" t="s">
        <v>48</v>
      </c>
      <c r="O11389" s="7">
        <f t="shared" si="356"/>
        <v>405.1354</v>
      </c>
      <c r="P11389" s="1" t="str">
        <f>IF(Table1[[#This Row],[quantity]]&gt;=6,"Bulk Order","-")</f>
        <v>-</v>
      </c>
    </row>
    <row r="11390" spans="1:16" ht="14.25" customHeight="1" x14ac:dyDescent="0.3">
      <c r="A11390" s="6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5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/>
      <c r="N11390" s="1" t="s">
        <v>34</v>
      </c>
      <c r="O11390" s="7">
        <f t="shared" si="356"/>
        <v>762.21600000000001</v>
      </c>
      <c r="P11390" s="1" t="str">
        <f>IF(Table1[[#This Row],[quantity]]&gt;=6,"Bulk Order","-")</f>
        <v>Bulk Order</v>
      </c>
    </row>
    <row r="11391" spans="1:16" ht="14.25" customHeight="1" x14ac:dyDescent="0.3">
      <c r="A11391" s="6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5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/>
      <c r="N11391" s="1" t="s">
        <v>23</v>
      </c>
      <c r="O11391" s="7">
        <f t="shared" si="356"/>
        <v>3043.0092</v>
      </c>
      <c r="P11391" s="1" t="str">
        <f>IF(Table1[[#This Row],[quantity]]&gt;=6,"Bulk Order","-")</f>
        <v>Bulk Order</v>
      </c>
    </row>
    <row r="11392" spans="1:16" ht="14.25" customHeight="1" x14ac:dyDescent="0.3">
      <c r="A11392" s="6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5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/>
      <c r="N11392" s="1" t="s">
        <v>28</v>
      </c>
      <c r="O11392" s="7">
        <f t="shared" si="356"/>
        <v>1927.0887999999998</v>
      </c>
      <c r="P11392" s="1" t="str">
        <f>IF(Table1[[#This Row],[quantity]]&gt;=6,"Bulk Order","-")</f>
        <v>Bulk Order</v>
      </c>
    </row>
    <row r="11393" spans="1:16" ht="14.25" customHeight="1" x14ac:dyDescent="0.3">
      <c r="A11393" s="6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5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/>
      <c r="N11393" s="1" t="s">
        <v>28</v>
      </c>
      <c r="O11393" s="7">
        <f t="shared" si="356"/>
        <v>1620.7071999999998</v>
      </c>
      <c r="P11393" s="1" t="str">
        <f>IF(Table1[[#This Row],[quantity]]&gt;=6,"Bulk Order","-")</f>
        <v>-</v>
      </c>
    </row>
    <row r="11394" spans="1:16" ht="14.25" customHeight="1" x14ac:dyDescent="0.3">
      <c r="A11394" s="6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5"/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/>
      <c r="N11394" s="1" t="s">
        <v>48</v>
      </c>
      <c r="O11394" s="7">
        <f t="shared" si="356"/>
        <v>486.95939999999996</v>
      </c>
      <c r="P11394" s="1" t="str">
        <f>IF(Table1[[#This Row],[quantity]]&gt;=6,"Bulk Order","-")</f>
        <v>Bulk Order</v>
      </c>
    </row>
    <row r="11395" spans="1:16" ht="14.25" customHeight="1" x14ac:dyDescent="0.3">
      <c r="A11395" s="6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ref="F11395:F11458" si="357">D11395*E11395</f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/>
      <c r="N11395" s="1" t="s">
        <v>17</v>
      </c>
      <c r="O11395" s="7">
        <f t="shared" ref="O11395:O11458" si="358">D11395-F11395</f>
        <v>415.29509999999999</v>
      </c>
      <c r="P11395" s="1" t="str">
        <f>IF(Table1[[#This Row],[quantity]]&gt;=6,"Bulk Order","-")</f>
        <v>Bulk Order</v>
      </c>
    </row>
    <row r="11396" spans="1:16" ht="14.25" customHeight="1" x14ac:dyDescent="0.3">
      <c r="A11396" s="6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7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/>
      <c r="N11396" s="1" t="s">
        <v>23</v>
      </c>
      <c r="O11396" s="7">
        <f t="shared" si="358"/>
        <v>110.334</v>
      </c>
      <c r="P11396" s="1" t="str">
        <f>IF(Table1[[#This Row],[quantity]]&gt;=6,"Bulk Order","-")</f>
        <v>-</v>
      </c>
    </row>
    <row r="11397" spans="1:16" ht="14.25" customHeight="1" x14ac:dyDescent="0.3">
      <c r="A11397" s="6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7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/>
      <c r="N11397" s="1" t="s">
        <v>28</v>
      </c>
      <c r="O11397" s="7">
        <f t="shared" si="358"/>
        <v>3127.1628000000001</v>
      </c>
      <c r="P11397" s="1" t="str">
        <f>IF(Table1[[#This Row],[quantity]]&gt;=6,"Bulk Order","-")</f>
        <v>-</v>
      </c>
    </row>
    <row r="11398" spans="1:16" ht="14.25" customHeight="1" x14ac:dyDescent="0.3">
      <c r="A11398" s="6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7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/>
      <c r="N11398" s="1" t="s">
        <v>34</v>
      </c>
      <c r="O11398" s="7">
        <f t="shared" si="358"/>
        <v>1242.2886999999998</v>
      </c>
      <c r="P11398" s="1" t="str">
        <f>IF(Table1[[#This Row],[quantity]]&gt;=6,"Bulk Order","-")</f>
        <v>Bulk Order</v>
      </c>
    </row>
    <row r="11399" spans="1:16" ht="14.25" customHeight="1" x14ac:dyDescent="0.3">
      <c r="A11399" s="6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7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/>
      <c r="N11399" s="1" t="s">
        <v>34</v>
      </c>
      <c r="O11399" s="7">
        <f t="shared" si="358"/>
        <v>4450.9047999999993</v>
      </c>
      <c r="P11399" s="1" t="str">
        <f>IF(Table1[[#This Row],[quantity]]&gt;=6,"Bulk Order","-")</f>
        <v>-</v>
      </c>
    </row>
    <row r="11400" spans="1:16" ht="14.25" customHeight="1" x14ac:dyDescent="0.3">
      <c r="A11400" s="6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7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/>
      <c r="N11400" s="1" t="s">
        <v>28</v>
      </c>
      <c r="O11400" s="7">
        <f t="shared" si="358"/>
        <v>1031.3152</v>
      </c>
      <c r="P11400" s="1" t="str">
        <f>IF(Table1[[#This Row],[quantity]]&gt;=6,"Bulk Order","-")</f>
        <v>Bulk Order</v>
      </c>
    </row>
    <row r="11401" spans="1:16" ht="14.25" customHeight="1" x14ac:dyDescent="0.3">
      <c r="A11401" s="6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7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/>
      <c r="N11401" s="1" t="s">
        <v>28</v>
      </c>
      <c r="O11401" s="7">
        <f t="shared" si="358"/>
        <v>1750.0089</v>
      </c>
      <c r="P11401" s="1" t="str">
        <f>IF(Table1[[#This Row],[quantity]]&gt;=6,"Bulk Order","-")</f>
        <v>Bulk Order</v>
      </c>
    </row>
    <row r="11402" spans="1:16" ht="14.25" customHeight="1" x14ac:dyDescent="0.3">
      <c r="A11402" s="6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7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/>
      <c r="N11402" s="1" t="s">
        <v>28</v>
      </c>
      <c r="O11402" s="7">
        <f t="shared" si="358"/>
        <v>1584.33</v>
      </c>
      <c r="P11402" s="1" t="str">
        <f>IF(Table1[[#This Row],[quantity]]&gt;=6,"Bulk Order","-")</f>
        <v>Bulk Order</v>
      </c>
    </row>
    <row r="11403" spans="1:16" ht="14.25" customHeight="1" x14ac:dyDescent="0.3">
      <c r="A11403" s="6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7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/>
      <c r="N11403" s="1" t="s">
        <v>28</v>
      </c>
      <c r="O11403" s="7">
        <f t="shared" si="358"/>
        <v>1563.9626000000001</v>
      </c>
      <c r="P11403" s="1" t="str">
        <f>IF(Table1[[#This Row],[quantity]]&gt;=6,"Bulk Order","-")</f>
        <v>-</v>
      </c>
    </row>
    <row r="11404" spans="1:16" ht="14.25" customHeight="1" x14ac:dyDescent="0.3">
      <c r="A11404" s="6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7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/>
      <c r="N11404" s="1" t="s">
        <v>17</v>
      </c>
      <c r="O11404" s="7">
        <f t="shared" si="358"/>
        <v>2463.2820000000002</v>
      </c>
      <c r="P11404" s="1" t="str">
        <f>IF(Table1[[#This Row],[quantity]]&gt;=6,"Bulk Order","-")</f>
        <v>Bulk Order</v>
      </c>
    </row>
    <row r="11405" spans="1:16" ht="14.25" customHeight="1" x14ac:dyDescent="0.3">
      <c r="A11405" s="6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7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/>
      <c r="N11405" s="1" t="s">
        <v>28</v>
      </c>
      <c r="O11405" s="7">
        <f t="shared" si="358"/>
        <v>2372.4413999999997</v>
      </c>
      <c r="P11405" s="1" t="str">
        <f>IF(Table1[[#This Row],[quantity]]&gt;=6,"Bulk Order","-")</f>
        <v>-</v>
      </c>
    </row>
    <row r="11406" spans="1:16" ht="14.25" customHeight="1" x14ac:dyDescent="0.3">
      <c r="A11406" s="6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7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/>
      <c r="N11406" s="1" t="s">
        <v>48</v>
      </c>
      <c r="O11406" s="7">
        <f t="shared" si="358"/>
        <v>110.9376</v>
      </c>
      <c r="P11406" s="1" t="str">
        <f>IF(Table1[[#This Row],[quantity]]&gt;=6,"Bulk Order","-")</f>
        <v>Bulk Order</v>
      </c>
    </row>
    <row r="11407" spans="1:16" ht="14.25" customHeight="1" x14ac:dyDescent="0.3">
      <c r="A11407" s="6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7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/>
      <c r="N11407" s="1" t="s">
        <v>48</v>
      </c>
      <c r="O11407" s="7">
        <f t="shared" si="358"/>
        <v>1720.0768</v>
      </c>
      <c r="P11407" s="1" t="str">
        <f>IF(Table1[[#This Row],[quantity]]&gt;=6,"Bulk Order","-")</f>
        <v>-</v>
      </c>
    </row>
    <row r="11408" spans="1:16" ht="14.25" customHeight="1" x14ac:dyDescent="0.3">
      <c r="A11408" s="6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7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/>
      <c r="N11408" s="1" t="s">
        <v>17</v>
      </c>
      <c r="O11408" s="7">
        <f t="shared" si="358"/>
        <v>2769.4639999999999</v>
      </c>
      <c r="P11408" s="1" t="str">
        <f>IF(Table1[[#This Row],[quantity]]&gt;=6,"Bulk Order","-")</f>
        <v>Bulk Order</v>
      </c>
    </row>
    <row r="11409" spans="1:16" ht="14.25" customHeight="1" x14ac:dyDescent="0.3">
      <c r="A11409" s="6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7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/>
      <c r="N11409" s="1" t="s">
        <v>39</v>
      </c>
      <c r="O11409" s="7">
        <f t="shared" si="358"/>
        <v>4233.6623999999993</v>
      </c>
      <c r="P11409" s="1" t="str">
        <f>IF(Table1[[#This Row],[quantity]]&gt;=6,"Bulk Order","-")</f>
        <v>Bulk Order</v>
      </c>
    </row>
    <row r="11410" spans="1:16" ht="14.25" customHeight="1" x14ac:dyDescent="0.3">
      <c r="A11410" s="6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7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/>
      <c r="N11410" s="1" t="s">
        <v>17</v>
      </c>
      <c r="O11410" s="7">
        <f t="shared" si="358"/>
        <v>1742.6136000000001</v>
      </c>
      <c r="P11410" s="1" t="str">
        <f>IF(Table1[[#This Row],[quantity]]&gt;=6,"Bulk Order","-")</f>
        <v>-</v>
      </c>
    </row>
    <row r="11411" spans="1:16" ht="14.25" customHeight="1" x14ac:dyDescent="0.3">
      <c r="A11411" s="6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7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/>
      <c r="N11411" s="1" t="s">
        <v>28</v>
      </c>
      <c r="O11411" s="7">
        <f t="shared" si="358"/>
        <v>803.22119999999995</v>
      </c>
      <c r="P11411" s="1" t="str">
        <f>IF(Table1[[#This Row],[quantity]]&gt;=6,"Bulk Order","-")</f>
        <v>-</v>
      </c>
    </row>
    <row r="11412" spans="1:16" ht="14.25" customHeight="1" x14ac:dyDescent="0.3">
      <c r="A11412" s="6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7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/>
      <c r="N11412" s="1" t="s">
        <v>39</v>
      </c>
      <c r="O11412" s="7">
        <f t="shared" si="358"/>
        <v>2465.2905000000001</v>
      </c>
      <c r="P11412" s="1" t="str">
        <f>IF(Table1[[#This Row],[quantity]]&gt;=6,"Bulk Order","-")</f>
        <v>Bulk Order</v>
      </c>
    </row>
    <row r="11413" spans="1:16" ht="14.25" customHeight="1" x14ac:dyDescent="0.3">
      <c r="A11413" s="6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7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/>
      <c r="N11413" s="1" t="s">
        <v>39</v>
      </c>
      <c r="O11413" s="7">
        <f t="shared" si="358"/>
        <v>1284.0911999999998</v>
      </c>
      <c r="P11413" s="1" t="str">
        <f>IF(Table1[[#This Row],[quantity]]&gt;=6,"Bulk Order","-")</f>
        <v>Bulk Order</v>
      </c>
    </row>
    <row r="11414" spans="1:16" ht="14.25" customHeight="1" x14ac:dyDescent="0.3">
      <c r="A11414" s="6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7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/>
      <c r="N11414" s="1" t="s">
        <v>34</v>
      </c>
      <c r="O11414" s="7">
        <f t="shared" si="358"/>
        <v>2427.4827999999998</v>
      </c>
      <c r="P11414" s="1" t="str">
        <f>IF(Table1[[#This Row],[quantity]]&gt;=6,"Bulk Order","-")</f>
        <v>-</v>
      </c>
    </row>
    <row r="11415" spans="1:16" ht="14.25" customHeight="1" x14ac:dyDescent="0.3">
      <c r="A11415" s="6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7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/>
      <c r="N11415" s="1" t="s">
        <v>48</v>
      </c>
      <c r="O11415" s="7">
        <f t="shared" si="358"/>
        <v>3261.2255999999998</v>
      </c>
      <c r="P11415" s="1" t="str">
        <f>IF(Table1[[#This Row],[quantity]]&gt;=6,"Bulk Order","-")</f>
        <v>Bulk Order</v>
      </c>
    </row>
    <row r="11416" spans="1:16" ht="14.25" customHeight="1" x14ac:dyDescent="0.3">
      <c r="A11416" s="6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7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/>
      <c r="N11416" s="1" t="s">
        <v>23</v>
      </c>
      <c r="O11416" s="7">
        <f t="shared" si="358"/>
        <v>335.91680000000002</v>
      </c>
      <c r="P11416" s="1" t="str">
        <f>IF(Table1[[#This Row],[quantity]]&gt;=6,"Bulk Order","-")</f>
        <v>Bulk Order</v>
      </c>
    </row>
    <row r="11417" spans="1:16" ht="14.25" customHeight="1" x14ac:dyDescent="0.3">
      <c r="A11417" s="6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7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/>
      <c r="N11417" s="1" t="s">
        <v>17</v>
      </c>
      <c r="O11417" s="7">
        <f t="shared" si="358"/>
        <v>4163.2752</v>
      </c>
      <c r="P11417" s="1" t="str">
        <f>IF(Table1[[#This Row],[quantity]]&gt;=6,"Bulk Order","-")</f>
        <v>-</v>
      </c>
    </row>
    <row r="11418" spans="1:16" ht="14.25" customHeight="1" x14ac:dyDescent="0.3">
      <c r="A11418" s="6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7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/>
      <c r="N11418" s="1" t="s">
        <v>23</v>
      </c>
      <c r="O11418" s="7">
        <f t="shared" si="358"/>
        <v>4098.5640000000003</v>
      </c>
      <c r="P11418" s="1" t="str">
        <f>IF(Table1[[#This Row],[quantity]]&gt;=6,"Bulk Order","-")</f>
        <v>-</v>
      </c>
    </row>
    <row r="11419" spans="1:16" ht="14.25" customHeight="1" x14ac:dyDescent="0.3">
      <c r="A11419" s="6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7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/>
      <c r="N11419" s="1" t="s">
        <v>23</v>
      </c>
      <c r="O11419" s="7">
        <f t="shared" si="358"/>
        <v>3193.5063</v>
      </c>
      <c r="P11419" s="1" t="str">
        <f>IF(Table1[[#This Row],[quantity]]&gt;=6,"Bulk Order","-")</f>
        <v>-</v>
      </c>
    </row>
    <row r="11420" spans="1:16" ht="14.25" customHeight="1" x14ac:dyDescent="0.3">
      <c r="A11420" s="6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7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/>
      <c r="N11420" s="1" t="s">
        <v>17</v>
      </c>
      <c r="O11420" s="7">
        <f t="shared" si="358"/>
        <v>2922.2912000000001</v>
      </c>
      <c r="P11420" s="1" t="str">
        <f>IF(Table1[[#This Row],[quantity]]&gt;=6,"Bulk Order","-")</f>
        <v>Bulk Order</v>
      </c>
    </row>
    <row r="11421" spans="1:16" ht="14.25" customHeight="1" x14ac:dyDescent="0.3">
      <c r="A11421" s="6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7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/>
      <c r="N11421" s="1" t="s">
        <v>17</v>
      </c>
      <c r="O11421" s="7">
        <f t="shared" si="358"/>
        <v>2615.34</v>
      </c>
      <c r="P11421" s="1" t="str">
        <f>IF(Table1[[#This Row],[quantity]]&gt;=6,"Bulk Order","-")</f>
        <v>Bulk Order</v>
      </c>
    </row>
    <row r="11422" spans="1:16" ht="14.25" customHeight="1" x14ac:dyDescent="0.3">
      <c r="A11422" s="6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7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/>
      <c r="N11422" s="1" t="s">
        <v>28</v>
      </c>
      <c r="O11422" s="7">
        <f t="shared" si="358"/>
        <v>166.07040000000001</v>
      </c>
      <c r="P11422" s="1" t="str">
        <f>IF(Table1[[#This Row],[quantity]]&gt;=6,"Bulk Order","-")</f>
        <v>-</v>
      </c>
    </row>
    <row r="11423" spans="1:16" ht="14.25" customHeight="1" x14ac:dyDescent="0.3">
      <c r="A11423" s="6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7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/>
      <c r="N11423" s="1" t="s">
        <v>28</v>
      </c>
      <c r="O11423" s="7">
        <f t="shared" si="358"/>
        <v>3087.9897999999994</v>
      </c>
      <c r="P11423" s="1" t="str">
        <f>IF(Table1[[#This Row],[quantity]]&gt;=6,"Bulk Order","-")</f>
        <v>-</v>
      </c>
    </row>
    <row r="11424" spans="1:16" ht="14.25" customHeight="1" x14ac:dyDescent="0.3">
      <c r="A11424" s="6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7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/>
      <c r="N11424" s="1" t="s">
        <v>34</v>
      </c>
      <c r="O11424" s="7">
        <f t="shared" si="358"/>
        <v>1093.4279999999999</v>
      </c>
      <c r="P11424" s="1" t="str">
        <f>IF(Table1[[#This Row],[quantity]]&gt;=6,"Bulk Order","-")</f>
        <v>-</v>
      </c>
    </row>
    <row r="11425" spans="1:16" ht="14.25" customHeight="1" x14ac:dyDescent="0.3">
      <c r="A11425" s="6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7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/>
      <c r="N11425" s="1" t="s">
        <v>23</v>
      </c>
      <c r="O11425" s="7">
        <f t="shared" si="358"/>
        <v>220.095</v>
      </c>
      <c r="P11425" s="1" t="str">
        <f>IF(Table1[[#This Row],[quantity]]&gt;=6,"Bulk Order","-")</f>
        <v>-</v>
      </c>
    </row>
    <row r="11426" spans="1:16" ht="14.25" customHeight="1" x14ac:dyDescent="0.3">
      <c r="A11426" s="6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7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/>
      <c r="N11426" s="1" t="s">
        <v>17</v>
      </c>
      <c r="O11426" s="7">
        <f t="shared" si="358"/>
        <v>1741.3519999999999</v>
      </c>
      <c r="P11426" s="1" t="str">
        <f>IF(Table1[[#This Row],[quantity]]&gt;=6,"Bulk Order","-")</f>
        <v>Bulk Order</v>
      </c>
    </row>
    <row r="11427" spans="1:16" ht="14.25" customHeight="1" x14ac:dyDescent="0.3">
      <c r="A11427" s="6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7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/>
      <c r="N11427" s="1" t="s">
        <v>39</v>
      </c>
      <c r="O11427" s="7">
        <f t="shared" si="358"/>
        <v>3358.7918</v>
      </c>
      <c r="P11427" s="1" t="str">
        <f>IF(Table1[[#This Row],[quantity]]&gt;=6,"Bulk Order","-")</f>
        <v>-</v>
      </c>
    </row>
    <row r="11428" spans="1:16" ht="14.25" customHeight="1" x14ac:dyDescent="0.3">
      <c r="A11428" s="6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7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/>
      <c r="N11428" s="1" t="s">
        <v>48</v>
      </c>
      <c r="O11428" s="7">
        <f t="shared" si="358"/>
        <v>1971.0545999999999</v>
      </c>
      <c r="P11428" s="1" t="str">
        <f>IF(Table1[[#This Row],[quantity]]&gt;=6,"Bulk Order","-")</f>
        <v>Bulk Order</v>
      </c>
    </row>
    <row r="11429" spans="1:16" ht="14.25" customHeight="1" x14ac:dyDescent="0.3">
      <c r="A11429" s="6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7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/>
      <c r="N11429" s="1" t="s">
        <v>28</v>
      </c>
      <c r="O11429" s="7">
        <f t="shared" si="358"/>
        <v>2822.5450000000001</v>
      </c>
      <c r="P11429" s="1" t="str">
        <f>IF(Table1[[#This Row],[quantity]]&gt;=6,"Bulk Order","-")</f>
        <v>Bulk Order</v>
      </c>
    </row>
    <row r="11430" spans="1:16" ht="14.25" customHeight="1" x14ac:dyDescent="0.3">
      <c r="A11430" s="6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7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/>
      <c r="N11430" s="1" t="s">
        <v>39</v>
      </c>
      <c r="O11430" s="7">
        <f t="shared" si="358"/>
        <v>2258.6157000000003</v>
      </c>
      <c r="P11430" s="1" t="str">
        <f>IF(Table1[[#This Row],[quantity]]&gt;=6,"Bulk Order","-")</f>
        <v>Bulk Order</v>
      </c>
    </row>
    <row r="11431" spans="1:16" ht="14.25" customHeight="1" x14ac:dyDescent="0.3">
      <c r="A11431" s="6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7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/>
      <c r="N11431" s="1" t="s">
        <v>34</v>
      </c>
      <c r="O11431" s="7">
        <f t="shared" si="358"/>
        <v>955.98590000000002</v>
      </c>
      <c r="P11431" s="1" t="str">
        <f>IF(Table1[[#This Row],[quantity]]&gt;=6,"Bulk Order","-")</f>
        <v>Bulk Order</v>
      </c>
    </row>
    <row r="11432" spans="1:16" ht="14.25" customHeight="1" x14ac:dyDescent="0.3">
      <c r="A11432" s="6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7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/>
      <c r="N11432" s="1" t="s">
        <v>23</v>
      </c>
      <c r="O11432" s="7">
        <f t="shared" si="358"/>
        <v>1017.6711</v>
      </c>
      <c r="P11432" s="1" t="str">
        <f>IF(Table1[[#This Row],[quantity]]&gt;=6,"Bulk Order","-")</f>
        <v>-</v>
      </c>
    </row>
    <row r="11433" spans="1:16" ht="14.25" customHeight="1" x14ac:dyDescent="0.3">
      <c r="A11433" s="6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7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/>
      <c r="N11433" s="1" t="s">
        <v>17</v>
      </c>
      <c r="O11433" s="7">
        <f t="shared" si="358"/>
        <v>1600.9233999999999</v>
      </c>
      <c r="P11433" s="1" t="str">
        <f>IF(Table1[[#This Row],[quantity]]&gt;=6,"Bulk Order","-")</f>
        <v>Bulk Order</v>
      </c>
    </row>
    <row r="11434" spans="1:16" ht="14.25" customHeight="1" x14ac:dyDescent="0.3">
      <c r="A11434" s="6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7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/>
      <c r="N11434" s="1" t="s">
        <v>34</v>
      </c>
      <c r="O11434" s="7">
        <f t="shared" si="358"/>
        <v>206.57999999999998</v>
      </c>
      <c r="P11434" s="1" t="str">
        <f>IF(Table1[[#This Row],[quantity]]&gt;=6,"Bulk Order","-")</f>
        <v>-</v>
      </c>
    </row>
    <row r="11435" spans="1:16" ht="14.25" customHeight="1" x14ac:dyDescent="0.3">
      <c r="A11435" s="6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7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/>
      <c r="N11435" s="1" t="s">
        <v>23</v>
      </c>
      <c r="O11435" s="7">
        <f t="shared" si="358"/>
        <v>2018.5370999999998</v>
      </c>
      <c r="P11435" s="1" t="str">
        <f>IF(Table1[[#This Row],[quantity]]&gt;=6,"Bulk Order","-")</f>
        <v>Bulk Order</v>
      </c>
    </row>
    <row r="11436" spans="1:16" ht="14.25" customHeight="1" x14ac:dyDescent="0.3">
      <c r="A11436" s="6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7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/>
      <c r="N11436" s="1" t="s">
        <v>39</v>
      </c>
      <c r="O11436" s="7">
        <f t="shared" si="358"/>
        <v>218.12</v>
      </c>
      <c r="P11436" s="1" t="str">
        <f>IF(Table1[[#This Row],[quantity]]&gt;=6,"Bulk Order","-")</f>
        <v>-</v>
      </c>
    </row>
    <row r="11437" spans="1:16" ht="14.25" customHeight="1" x14ac:dyDescent="0.3">
      <c r="A11437" s="6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7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/>
      <c r="N11437" s="1" t="s">
        <v>34</v>
      </c>
      <c r="O11437" s="7">
        <f t="shared" si="358"/>
        <v>2594.4187999999999</v>
      </c>
      <c r="P11437" s="1" t="str">
        <f>IF(Table1[[#This Row],[quantity]]&gt;=6,"Bulk Order","-")</f>
        <v>-</v>
      </c>
    </row>
    <row r="11438" spans="1:16" ht="14.25" customHeight="1" x14ac:dyDescent="0.3">
      <c r="A11438" s="6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7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/>
      <c r="N11438" s="1" t="s">
        <v>28</v>
      </c>
      <c r="O11438" s="7">
        <f t="shared" si="358"/>
        <v>2365.0866000000001</v>
      </c>
      <c r="P11438" s="1" t="str">
        <f>IF(Table1[[#This Row],[quantity]]&gt;=6,"Bulk Order","-")</f>
        <v>-</v>
      </c>
    </row>
    <row r="11439" spans="1:16" ht="14.25" customHeight="1" x14ac:dyDescent="0.3">
      <c r="A11439" s="6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7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/>
      <c r="N11439" s="1" t="s">
        <v>39</v>
      </c>
      <c r="O11439" s="7">
        <f t="shared" si="358"/>
        <v>2155.3026</v>
      </c>
      <c r="P11439" s="1" t="str">
        <f>IF(Table1[[#This Row],[quantity]]&gt;=6,"Bulk Order","-")</f>
        <v>-</v>
      </c>
    </row>
    <row r="11440" spans="1:16" ht="14.25" customHeight="1" x14ac:dyDescent="0.3">
      <c r="A11440" s="6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7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/>
      <c r="N11440" s="1" t="s">
        <v>39</v>
      </c>
      <c r="O11440" s="7">
        <f t="shared" si="358"/>
        <v>969.87520000000006</v>
      </c>
      <c r="P11440" s="1" t="str">
        <f>IF(Table1[[#This Row],[quantity]]&gt;=6,"Bulk Order","-")</f>
        <v>Bulk Order</v>
      </c>
    </row>
    <row r="11441" spans="1:16" ht="14.25" customHeight="1" x14ac:dyDescent="0.3">
      <c r="A11441" s="6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7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/>
      <c r="N11441" s="1" t="s">
        <v>48</v>
      </c>
      <c r="O11441" s="7">
        <f t="shared" si="358"/>
        <v>808.36839999999995</v>
      </c>
      <c r="P11441" s="1" t="str">
        <f>IF(Table1[[#This Row],[quantity]]&gt;=6,"Bulk Order","-")</f>
        <v>-</v>
      </c>
    </row>
    <row r="11442" spans="1:16" ht="14.25" customHeight="1" x14ac:dyDescent="0.3">
      <c r="A11442" s="6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7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/>
      <c r="N11442" s="1" t="s">
        <v>48</v>
      </c>
      <c r="O11442" s="7">
        <f t="shared" si="358"/>
        <v>2783.6171999999997</v>
      </c>
      <c r="P11442" s="1" t="str">
        <f>IF(Table1[[#This Row],[quantity]]&gt;=6,"Bulk Order","-")</f>
        <v>Bulk Order</v>
      </c>
    </row>
    <row r="11443" spans="1:16" ht="14.25" customHeight="1" x14ac:dyDescent="0.3">
      <c r="A11443" s="6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7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/>
      <c r="N11443" s="1" t="s">
        <v>28</v>
      </c>
      <c r="O11443" s="7">
        <f t="shared" si="358"/>
        <v>1898.7752</v>
      </c>
      <c r="P11443" s="1" t="str">
        <f>IF(Table1[[#This Row],[quantity]]&gt;=6,"Bulk Order","-")</f>
        <v>-</v>
      </c>
    </row>
    <row r="11444" spans="1:16" ht="14.25" customHeight="1" x14ac:dyDescent="0.3">
      <c r="A11444" s="6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7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/>
      <c r="N11444" s="1" t="s">
        <v>28</v>
      </c>
      <c r="O11444" s="7">
        <f t="shared" si="358"/>
        <v>427.6832</v>
      </c>
      <c r="P11444" s="1" t="str">
        <f>IF(Table1[[#This Row],[quantity]]&gt;=6,"Bulk Order","-")</f>
        <v>Bulk Order</v>
      </c>
    </row>
    <row r="11445" spans="1:16" ht="14.25" customHeight="1" x14ac:dyDescent="0.3">
      <c r="A11445" s="6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7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/>
      <c r="N11445" s="1" t="s">
        <v>28</v>
      </c>
      <c r="O11445" s="7">
        <f t="shared" si="358"/>
        <v>926.61819999999989</v>
      </c>
      <c r="P11445" s="1" t="str">
        <f>IF(Table1[[#This Row],[quantity]]&gt;=6,"Bulk Order","-")</f>
        <v>Bulk Order</v>
      </c>
    </row>
    <row r="11446" spans="1:16" ht="14.25" customHeight="1" x14ac:dyDescent="0.3">
      <c r="A11446" s="6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7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/>
      <c r="N11446" s="1" t="s">
        <v>34</v>
      </c>
      <c r="O11446" s="7">
        <f t="shared" si="358"/>
        <v>4738.22</v>
      </c>
      <c r="P11446" s="1" t="str">
        <f>IF(Table1[[#This Row],[quantity]]&gt;=6,"Bulk Order","-")</f>
        <v>Bulk Order</v>
      </c>
    </row>
    <row r="11447" spans="1:16" ht="14.25" customHeight="1" x14ac:dyDescent="0.3">
      <c r="A11447" s="6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7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/>
      <c r="N11447" s="1" t="s">
        <v>48</v>
      </c>
      <c r="O11447" s="7">
        <f t="shared" si="358"/>
        <v>1415.5183</v>
      </c>
      <c r="P11447" s="1" t="str">
        <f>IF(Table1[[#This Row],[quantity]]&gt;=6,"Bulk Order","-")</f>
        <v>-</v>
      </c>
    </row>
    <row r="11448" spans="1:16" ht="14.25" customHeight="1" x14ac:dyDescent="0.3">
      <c r="A11448" s="6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7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/>
      <c r="N11448" s="1" t="s">
        <v>39</v>
      </c>
      <c r="O11448" s="7">
        <f t="shared" si="358"/>
        <v>169.92750000000001</v>
      </c>
      <c r="P11448" s="1" t="str">
        <f>IF(Table1[[#This Row],[quantity]]&gt;=6,"Bulk Order","-")</f>
        <v>-</v>
      </c>
    </row>
    <row r="11449" spans="1:16" ht="14.25" customHeight="1" x14ac:dyDescent="0.3">
      <c r="A11449" s="6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7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/>
      <c r="N11449" s="1" t="s">
        <v>17</v>
      </c>
      <c r="O11449" s="7">
        <f t="shared" si="358"/>
        <v>226.89149999999998</v>
      </c>
      <c r="P11449" s="1" t="str">
        <f>IF(Table1[[#This Row],[quantity]]&gt;=6,"Bulk Order","-")</f>
        <v>Bulk Order</v>
      </c>
    </row>
    <row r="11450" spans="1:16" ht="14.25" customHeight="1" x14ac:dyDescent="0.3">
      <c r="A11450" s="6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7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/>
      <c r="N11450" s="1" t="s">
        <v>17</v>
      </c>
      <c r="O11450" s="7">
        <f t="shared" si="358"/>
        <v>2690.9448000000002</v>
      </c>
      <c r="P11450" s="1" t="str">
        <f>IF(Table1[[#This Row],[quantity]]&gt;=6,"Bulk Order","-")</f>
        <v>Bulk Order</v>
      </c>
    </row>
    <row r="11451" spans="1:16" ht="14.25" customHeight="1" x14ac:dyDescent="0.3">
      <c r="A11451" s="6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7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/>
      <c r="N11451" s="1" t="s">
        <v>34</v>
      </c>
      <c r="O11451" s="7">
        <f t="shared" si="358"/>
        <v>3009.9474</v>
      </c>
      <c r="P11451" s="1" t="str">
        <f>IF(Table1[[#This Row],[quantity]]&gt;=6,"Bulk Order","-")</f>
        <v>Bulk Order</v>
      </c>
    </row>
    <row r="11452" spans="1:16" ht="14.25" customHeight="1" x14ac:dyDescent="0.3">
      <c r="A11452" s="6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7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/>
      <c r="N11452" s="1" t="s">
        <v>17</v>
      </c>
      <c r="O11452" s="7">
        <f t="shared" si="358"/>
        <v>1931.5309999999999</v>
      </c>
      <c r="P11452" s="1" t="str">
        <f>IF(Table1[[#This Row],[quantity]]&gt;=6,"Bulk Order","-")</f>
        <v>Bulk Order</v>
      </c>
    </row>
    <row r="11453" spans="1:16" ht="14.25" customHeight="1" x14ac:dyDescent="0.3">
      <c r="A11453" s="6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7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/>
      <c r="N11453" s="1" t="s">
        <v>34</v>
      </c>
      <c r="O11453" s="7">
        <f t="shared" si="358"/>
        <v>595.476</v>
      </c>
      <c r="P11453" s="1" t="str">
        <f>IF(Table1[[#This Row],[quantity]]&gt;=6,"Bulk Order","-")</f>
        <v>Bulk Order</v>
      </c>
    </row>
    <row r="11454" spans="1:16" ht="14.25" customHeight="1" x14ac:dyDescent="0.3">
      <c r="A11454" s="6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7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/>
      <c r="N11454" s="1" t="s">
        <v>28</v>
      </c>
      <c r="O11454" s="7">
        <f t="shared" si="358"/>
        <v>2083.3903999999998</v>
      </c>
      <c r="P11454" s="1" t="str">
        <f>IF(Table1[[#This Row],[quantity]]&gt;=6,"Bulk Order","-")</f>
        <v>Bulk Order</v>
      </c>
    </row>
    <row r="11455" spans="1:16" ht="14.25" customHeight="1" x14ac:dyDescent="0.3">
      <c r="A11455" s="6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7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/>
      <c r="N11455" s="1" t="s">
        <v>23</v>
      </c>
      <c r="O11455" s="7">
        <f t="shared" si="358"/>
        <v>1260.1624999999999</v>
      </c>
      <c r="P11455" s="1" t="str">
        <f>IF(Table1[[#This Row],[quantity]]&gt;=6,"Bulk Order","-")</f>
        <v>-</v>
      </c>
    </row>
    <row r="11456" spans="1:16" ht="14.25" customHeight="1" x14ac:dyDescent="0.3">
      <c r="A11456" s="6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7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/>
      <c r="N11456" s="1" t="s">
        <v>48</v>
      </c>
      <c r="O11456" s="7">
        <f t="shared" si="358"/>
        <v>1198.1127999999999</v>
      </c>
      <c r="P11456" s="1" t="str">
        <f>IF(Table1[[#This Row],[quantity]]&gt;=6,"Bulk Order","-")</f>
        <v>-</v>
      </c>
    </row>
    <row r="11457" spans="1:16" ht="14.25" customHeight="1" x14ac:dyDescent="0.3">
      <c r="A11457" s="6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7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/>
      <c r="N11457" s="1" t="s">
        <v>28</v>
      </c>
      <c r="O11457" s="7">
        <f t="shared" si="358"/>
        <v>827.29799999999989</v>
      </c>
      <c r="P11457" s="1" t="str">
        <f>IF(Table1[[#This Row],[quantity]]&gt;=6,"Bulk Order","-")</f>
        <v>Bulk Order</v>
      </c>
    </row>
    <row r="11458" spans="1:16" ht="14.25" customHeight="1" x14ac:dyDescent="0.3">
      <c r="A11458" s="6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7"/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/>
      <c r="N11458" s="1" t="s">
        <v>34</v>
      </c>
      <c r="O11458" s="7">
        <f t="shared" si="358"/>
        <v>232.56</v>
      </c>
      <c r="P11458" s="1" t="str">
        <f>IF(Table1[[#This Row],[quantity]]&gt;=6,"Bulk Order","-")</f>
        <v>Bulk Order</v>
      </c>
    </row>
    <row r="11459" spans="1:16" ht="14.25" customHeight="1" x14ac:dyDescent="0.3">
      <c r="A11459" s="6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ref="F11459:F11522" si="359">D11459*E11459</f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/>
      <c r="N11459" s="1" t="s">
        <v>39</v>
      </c>
      <c r="O11459" s="7">
        <f t="shared" ref="O11459:O11522" si="360">D11459-F11459</f>
        <v>2704.1423999999997</v>
      </c>
      <c r="P11459" s="1" t="str">
        <f>IF(Table1[[#This Row],[quantity]]&gt;=6,"Bulk Order","-")</f>
        <v>-</v>
      </c>
    </row>
    <row r="11460" spans="1:16" ht="14.25" customHeight="1" x14ac:dyDescent="0.3">
      <c r="A11460" s="6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9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/>
      <c r="N11460" s="1" t="s">
        <v>39</v>
      </c>
      <c r="O11460" s="7">
        <f t="shared" si="360"/>
        <v>1721.104</v>
      </c>
      <c r="P11460" s="1" t="str">
        <f>IF(Table1[[#This Row],[quantity]]&gt;=6,"Bulk Order","-")</f>
        <v>Bulk Order</v>
      </c>
    </row>
    <row r="11461" spans="1:16" ht="14.25" customHeight="1" x14ac:dyDescent="0.3">
      <c r="A11461" s="6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9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/>
      <c r="N11461" s="1" t="s">
        <v>28</v>
      </c>
      <c r="O11461" s="7">
        <f t="shared" si="360"/>
        <v>2723.3114999999998</v>
      </c>
      <c r="P11461" s="1" t="str">
        <f>IF(Table1[[#This Row],[quantity]]&gt;=6,"Bulk Order","-")</f>
        <v>-</v>
      </c>
    </row>
    <row r="11462" spans="1:16" ht="14.25" customHeight="1" x14ac:dyDescent="0.3">
      <c r="A11462" s="6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9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/>
      <c r="N11462" s="1" t="s">
        <v>17</v>
      </c>
      <c r="O11462" s="7">
        <f t="shared" si="360"/>
        <v>1565.0709000000002</v>
      </c>
      <c r="P11462" s="1" t="str">
        <f>IF(Table1[[#This Row],[quantity]]&gt;=6,"Bulk Order","-")</f>
        <v>Bulk Order</v>
      </c>
    </row>
    <row r="11463" spans="1:16" ht="14.25" customHeight="1" x14ac:dyDescent="0.3">
      <c r="A11463" s="6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9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/>
      <c r="N11463" s="1" t="s">
        <v>23</v>
      </c>
      <c r="O11463" s="7">
        <f t="shared" si="360"/>
        <v>3251.4438</v>
      </c>
      <c r="P11463" s="1" t="str">
        <f>IF(Table1[[#This Row],[quantity]]&gt;=6,"Bulk Order","-")</f>
        <v>Bulk Order</v>
      </c>
    </row>
    <row r="11464" spans="1:16" ht="14.25" customHeight="1" x14ac:dyDescent="0.3">
      <c r="A11464" s="6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9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/>
      <c r="N11464" s="1" t="s">
        <v>39</v>
      </c>
      <c r="O11464" s="7">
        <f t="shared" si="360"/>
        <v>2697.1671999999999</v>
      </c>
      <c r="P11464" s="1" t="str">
        <f>IF(Table1[[#This Row],[quantity]]&gt;=6,"Bulk Order","-")</f>
        <v>-</v>
      </c>
    </row>
    <row r="11465" spans="1:16" ht="14.25" customHeight="1" x14ac:dyDescent="0.3">
      <c r="A11465" s="6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9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/>
      <c r="N11465" s="1" t="s">
        <v>34</v>
      </c>
      <c r="O11465" s="7">
        <f t="shared" si="360"/>
        <v>1274.2485999999999</v>
      </c>
      <c r="P11465" s="1" t="str">
        <f>IF(Table1[[#This Row],[quantity]]&gt;=6,"Bulk Order","-")</f>
        <v>-</v>
      </c>
    </row>
    <row r="11466" spans="1:16" ht="14.25" customHeight="1" x14ac:dyDescent="0.3">
      <c r="A11466" s="6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9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/>
      <c r="N11466" s="1" t="s">
        <v>17</v>
      </c>
      <c r="O11466" s="7">
        <f t="shared" si="360"/>
        <v>1237.6378</v>
      </c>
      <c r="P11466" s="1" t="str">
        <f>IF(Table1[[#This Row],[quantity]]&gt;=6,"Bulk Order","-")</f>
        <v>Bulk Order</v>
      </c>
    </row>
    <row r="11467" spans="1:16" ht="14.25" customHeight="1" x14ac:dyDescent="0.3">
      <c r="A11467" s="6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9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/>
      <c r="N11467" s="1" t="s">
        <v>34</v>
      </c>
      <c r="O11467" s="7">
        <f t="shared" si="360"/>
        <v>3560.9832000000001</v>
      </c>
      <c r="P11467" s="1" t="str">
        <f>IF(Table1[[#This Row],[quantity]]&gt;=6,"Bulk Order","-")</f>
        <v>-</v>
      </c>
    </row>
    <row r="11468" spans="1:16" ht="14.25" customHeight="1" x14ac:dyDescent="0.3">
      <c r="A11468" s="6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9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/>
      <c r="N11468" s="1" t="s">
        <v>28</v>
      </c>
      <c r="O11468" s="7">
        <f t="shared" si="360"/>
        <v>3710.0920000000001</v>
      </c>
      <c r="P11468" s="1" t="str">
        <f>IF(Table1[[#This Row],[quantity]]&gt;=6,"Bulk Order","-")</f>
        <v>Bulk Order</v>
      </c>
    </row>
    <row r="11469" spans="1:16" ht="14.25" customHeight="1" x14ac:dyDescent="0.3">
      <c r="A11469" s="6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9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/>
      <c r="N11469" s="1" t="s">
        <v>17</v>
      </c>
      <c r="O11469" s="7">
        <f t="shared" si="360"/>
        <v>3421.8225000000002</v>
      </c>
      <c r="P11469" s="1" t="str">
        <f>IF(Table1[[#This Row],[quantity]]&gt;=6,"Bulk Order","-")</f>
        <v>Bulk Order</v>
      </c>
    </row>
    <row r="11470" spans="1:16" ht="14.25" customHeight="1" x14ac:dyDescent="0.3">
      <c r="A11470" s="6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9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/>
      <c r="N11470" s="1" t="s">
        <v>39</v>
      </c>
      <c r="O11470" s="7">
        <f t="shared" si="360"/>
        <v>2803.2235000000001</v>
      </c>
      <c r="P11470" s="1" t="str">
        <f>IF(Table1[[#This Row],[quantity]]&gt;=6,"Bulk Order","-")</f>
        <v>-</v>
      </c>
    </row>
    <row r="11471" spans="1:16" ht="14.25" customHeight="1" x14ac:dyDescent="0.3">
      <c r="A11471" s="6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9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/>
      <c r="N11471" s="1" t="s">
        <v>23</v>
      </c>
      <c r="O11471" s="7">
        <f t="shared" si="360"/>
        <v>1748.2248</v>
      </c>
      <c r="P11471" s="1" t="str">
        <f>IF(Table1[[#This Row],[quantity]]&gt;=6,"Bulk Order","-")</f>
        <v>-</v>
      </c>
    </row>
    <row r="11472" spans="1:16" ht="14.25" customHeight="1" x14ac:dyDescent="0.3">
      <c r="A11472" s="6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9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/>
      <c r="N11472" s="1" t="s">
        <v>39</v>
      </c>
      <c r="O11472" s="7">
        <f t="shared" si="360"/>
        <v>1287.3234</v>
      </c>
      <c r="P11472" s="1" t="str">
        <f>IF(Table1[[#This Row],[quantity]]&gt;=6,"Bulk Order","-")</f>
        <v>-</v>
      </c>
    </row>
    <row r="11473" spans="1:16" ht="14.25" customHeight="1" x14ac:dyDescent="0.3">
      <c r="A11473" s="6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9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/>
      <c r="N11473" s="1" t="s">
        <v>48</v>
      </c>
      <c r="O11473" s="7">
        <f t="shared" si="360"/>
        <v>1917.0332999999998</v>
      </c>
      <c r="P11473" s="1" t="str">
        <f>IF(Table1[[#This Row],[quantity]]&gt;=6,"Bulk Order","-")</f>
        <v>-</v>
      </c>
    </row>
    <row r="11474" spans="1:16" ht="14.25" customHeight="1" x14ac:dyDescent="0.3">
      <c r="A11474" s="6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9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/>
      <c r="N11474" s="1" t="s">
        <v>28</v>
      </c>
      <c r="O11474" s="7">
        <f t="shared" si="360"/>
        <v>2773.5434999999998</v>
      </c>
      <c r="P11474" s="1" t="str">
        <f>IF(Table1[[#This Row],[quantity]]&gt;=6,"Bulk Order","-")</f>
        <v>-</v>
      </c>
    </row>
    <row r="11475" spans="1:16" ht="14.25" customHeight="1" x14ac:dyDescent="0.3">
      <c r="A11475" s="6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9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/>
      <c r="N11475" s="1" t="s">
        <v>17</v>
      </c>
      <c r="O11475" s="7">
        <f t="shared" si="360"/>
        <v>2451.02</v>
      </c>
      <c r="P11475" s="1" t="str">
        <f>IF(Table1[[#This Row],[quantity]]&gt;=6,"Bulk Order","-")</f>
        <v>-</v>
      </c>
    </row>
    <row r="11476" spans="1:16" ht="14.25" customHeight="1" x14ac:dyDescent="0.3">
      <c r="A11476" s="6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9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/>
      <c r="N11476" s="1" t="s">
        <v>48</v>
      </c>
      <c r="O11476" s="7">
        <f t="shared" si="360"/>
        <v>219.70320000000001</v>
      </c>
      <c r="P11476" s="1" t="str">
        <f>IF(Table1[[#This Row],[quantity]]&gt;=6,"Bulk Order","-")</f>
        <v>Bulk Order</v>
      </c>
    </row>
    <row r="11477" spans="1:16" ht="14.25" customHeight="1" x14ac:dyDescent="0.3">
      <c r="A11477" s="6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9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/>
      <c r="N11477" s="1" t="s">
        <v>34</v>
      </c>
      <c r="O11477" s="7">
        <f t="shared" si="360"/>
        <v>2678.3119999999999</v>
      </c>
      <c r="P11477" s="1" t="str">
        <f>IF(Table1[[#This Row],[quantity]]&gt;=6,"Bulk Order","-")</f>
        <v>-</v>
      </c>
    </row>
    <row r="11478" spans="1:16" ht="14.25" customHeight="1" x14ac:dyDescent="0.3">
      <c r="A11478" s="6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9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/>
      <c r="N11478" s="1" t="s">
        <v>28</v>
      </c>
      <c r="O11478" s="7">
        <f t="shared" si="360"/>
        <v>1800.8168000000001</v>
      </c>
      <c r="P11478" s="1" t="str">
        <f>IF(Table1[[#This Row],[quantity]]&gt;=6,"Bulk Order","-")</f>
        <v>Bulk Order</v>
      </c>
    </row>
    <row r="11479" spans="1:16" ht="14.25" customHeight="1" x14ac:dyDescent="0.3">
      <c r="A11479" s="6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9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/>
      <c r="N11479" s="1" t="s">
        <v>23</v>
      </c>
      <c r="O11479" s="7">
        <f t="shared" si="360"/>
        <v>1943.1</v>
      </c>
      <c r="P11479" s="1" t="str">
        <f>IF(Table1[[#This Row],[quantity]]&gt;=6,"Bulk Order","-")</f>
        <v>-</v>
      </c>
    </row>
    <row r="11480" spans="1:16" ht="14.25" customHeight="1" x14ac:dyDescent="0.3">
      <c r="A11480" s="6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9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/>
      <c r="N11480" s="1" t="s">
        <v>39</v>
      </c>
      <c r="O11480" s="7">
        <f t="shared" si="360"/>
        <v>3289.9944</v>
      </c>
      <c r="P11480" s="1" t="str">
        <f>IF(Table1[[#This Row],[quantity]]&gt;=6,"Bulk Order","-")</f>
        <v>-</v>
      </c>
    </row>
    <row r="11481" spans="1:16" ht="14.25" customHeight="1" x14ac:dyDescent="0.3">
      <c r="A11481" s="6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9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/>
      <c r="N11481" s="1" t="s">
        <v>34</v>
      </c>
      <c r="O11481" s="7">
        <f t="shared" si="360"/>
        <v>2132.4321999999997</v>
      </c>
      <c r="P11481" s="1" t="str">
        <f>IF(Table1[[#This Row],[quantity]]&gt;=6,"Bulk Order","-")</f>
        <v>Bulk Order</v>
      </c>
    </row>
    <row r="11482" spans="1:16" ht="14.25" customHeight="1" x14ac:dyDescent="0.3">
      <c r="A11482" s="6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9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/>
      <c r="N11482" s="1" t="s">
        <v>34</v>
      </c>
      <c r="O11482" s="7">
        <f t="shared" si="360"/>
        <v>833.47770000000003</v>
      </c>
      <c r="P11482" s="1" t="str">
        <f>IF(Table1[[#This Row],[quantity]]&gt;=6,"Bulk Order","-")</f>
        <v>Bulk Order</v>
      </c>
    </row>
    <row r="11483" spans="1:16" ht="14.25" customHeight="1" x14ac:dyDescent="0.3">
      <c r="A11483" s="6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9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/>
      <c r="N11483" s="1" t="s">
        <v>34</v>
      </c>
      <c r="O11483" s="7">
        <f t="shared" si="360"/>
        <v>1433.9493000000002</v>
      </c>
      <c r="P11483" s="1" t="str">
        <f>IF(Table1[[#This Row],[quantity]]&gt;=6,"Bulk Order","-")</f>
        <v>-</v>
      </c>
    </row>
    <row r="11484" spans="1:16" ht="14.25" customHeight="1" x14ac:dyDescent="0.3">
      <c r="A11484" s="6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9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/>
      <c r="N11484" s="1" t="s">
        <v>34</v>
      </c>
      <c r="O11484" s="7">
        <f t="shared" si="360"/>
        <v>1201.4209999999998</v>
      </c>
      <c r="P11484" s="1" t="str">
        <f>IF(Table1[[#This Row],[quantity]]&gt;=6,"Bulk Order","-")</f>
        <v>-</v>
      </c>
    </row>
    <row r="11485" spans="1:16" ht="14.25" customHeight="1" x14ac:dyDescent="0.3">
      <c r="A11485" s="6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9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/>
      <c r="N11485" s="1" t="s">
        <v>28</v>
      </c>
      <c r="O11485" s="7">
        <f t="shared" si="360"/>
        <v>1611.4166</v>
      </c>
      <c r="P11485" s="1" t="str">
        <f>IF(Table1[[#This Row],[quantity]]&gt;=6,"Bulk Order","-")</f>
        <v>Bulk Order</v>
      </c>
    </row>
    <row r="11486" spans="1:16" ht="14.25" customHeight="1" x14ac:dyDescent="0.3">
      <c r="A11486" s="6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9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/>
      <c r="N11486" s="1" t="s">
        <v>48</v>
      </c>
      <c r="O11486" s="7">
        <f t="shared" si="360"/>
        <v>332.40800000000002</v>
      </c>
      <c r="P11486" s="1" t="str">
        <f>IF(Table1[[#This Row],[quantity]]&gt;=6,"Bulk Order","-")</f>
        <v>Bulk Order</v>
      </c>
    </row>
    <row r="11487" spans="1:16" ht="14.25" customHeight="1" x14ac:dyDescent="0.3">
      <c r="A11487" s="6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9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/>
      <c r="N11487" s="1" t="s">
        <v>28</v>
      </c>
      <c r="O11487" s="7">
        <f t="shared" si="360"/>
        <v>324.19499999999999</v>
      </c>
      <c r="P11487" s="1" t="str">
        <f>IF(Table1[[#This Row],[quantity]]&gt;=6,"Bulk Order","-")</f>
        <v>Bulk Order</v>
      </c>
    </row>
    <row r="11488" spans="1:16" ht="14.25" customHeight="1" x14ac:dyDescent="0.3">
      <c r="A11488" s="6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9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/>
      <c r="N11488" s="1" t="s">
        <v>23</v>
      </c>
      <c r="O11488" s="7">
        <f t="shared" si="360"/>
        <v>3124.5291000000002</v>
      </c>
      <c r="P11488" s="1" t="str">
        <f>IF(Table1[[#This Row],[quantity]]&gt;=6,"Bulk Order","-")</f>
        <v>-</v>
      </c>
    </row>
    <row r="11489" spans="1:16" ht="14.25" customHeight="1" x14ac:dyDescent="0.3">
      <c r="A11489" s="6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9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/>
      <c r="N11489" s="1" t="s">
        <v>23</v>
      </c>
      <c r="O11489" s="7">
        <f t="shared" si="360"/>
        <v>2934.1490000000003</v>
      </c>
      <c r="P11489" s="1" t="str">
        <f>IF(Table1[[#This Row],[quantity]]&gt;=6,"Bulk Order","-")</f>
        <v>-</v>
      </c>
    </row>
    <row r="11490" spans="1:16" ht="14.25" customHeight="1" x14ac:dyDescent="0.3">
      <c r="A11490" s="6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9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/>
      <c r="N11490" s="1" t="s">
        <v>39</v>
      </c>
      <c r="O11490" s="7">
        <f t="shared" si="360"/>
        <v>2994.0792000000001</v>
      </c>
      <c r="P11490" s="1" t="str">
        <f>IF(Table1[[#This Row],[quantity]]&gt;=6,"Bulk Order","-")</f>
        <v>-</v>
      </c>
    </row>
    <row r="11491" spans="1:16" ht="14.25" customHeight="1" x14ac:dyDescent="0.3">
      <c r="A11491" s="6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9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/>
      <c r="N11491" s="1" t="s">
        <v>23</v>
      </c>
      <c r="O11491" s="7">
        <f t="shared" si="360"/>
        <v>3224.8188</v>
      </c>
      <c r="P11491" s="1" t="str">
        <f>IF(Table1[[#This Row],[quantity]]&gt;=6,"Bulk Order","-")</f>
        <v>-</v>
      </c>
    </row>
    <row r="11492" spans="1:16" ht="14.25" customHeight="1" x14ac:dyDescent="0.3">
      <c r="A11492" s="6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9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/>
      <c r="N11492" s="1" t="s">
        <v>17</v>
      </c>
      <c r="O11492" s="7">
        <f t="shared" si="360"/>
        <v>3636.9564</v>
      </c>
      <c r="P11492" s="1" t="str">
        <f>IF(Table1[[#This Row],[quantity]]&gt;=6,"Bulk Order","-")</f>
        <v>Bulk Order</v>
      </c>
    </row>
    <row r="11493" spans="1:16" ht="14.25" customHeight="1" x14ac:dyDescent="0.3">
      <c r="A11493" s="6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9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/>
      <c r="N11493" s="1" t="s">
        <v>39</v>
      </c>
      <c r="O11493" s="7">
        <f t="shared" si="360"/>
        <v>3583.1349</v>
      </c>
      <c r="P11493" s="1" t="str">
        <f>IF(Table1[[#This Row],[quantity]]&gt;=6,"Bulk Order","-")</f>
        <v>-</v>
      </c>
    </row>
    <row r="11494" spans="1:16" ht="14.25" customHeight="1" x14ac:dyDescent="0.3">
      <c r="A11494" s="6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9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/>
      <c r="N11494" s="1" t="s">
        <v>17</v>
      </c>
      <c r="O11494" s="7">
        <f t="shared" si="360"/>
        <v>1118.364</v>
      </c>
      <c r="P11494" s="1" t="str">
        <f>IF(Table1[[#This Row],[quantity]]&gt;=6,"Bulk Order","-")</f>
        <v>Bulk Order</v>
      </c>
    </row>
    <row r="11495" spans="1:16" ht="14.25" customHeight="1" x14ac:dyDescent="0.3">
      <c r="A11495" s="6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9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/>
      <c r="N11495" s="1" t="s">
        <v>39</v>
      </c>
      <c r="O11495" s="7">
        <f t="shared" si="360"/>
        <v>769.53359999999998</v>
      </c>
      <c r="P11495" s="1" t="str">
        <f>IF(Table1[[#This Row],[quantity]]&gt;=6,"Bulk Order","-")</f>
        <v>-</v>
      </c>
    </row>
    <row r="11496" spans="1:16" ht="14.25" customHeight="1" x14ac:dyDescent="0.3">
      <c r="A11496" s="6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9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/>
      <c r="N11496" s="1" t="s">
        <v>48</v>
      </c>
      <c r="O11496" s="7">
        <f t="shared" si="360"/>
        <v>1041.9712</v>
      </c>
      <c r="P11496" s="1" t="str">
        <f>IF(Table1[[#This Row],[quantity]]&gt;=6,"Bulk Order","-")</f>
        <v>-</v>
      </c>
    </row>
    <row r="11497" spans="1:16" ht="14.25" customHeight="1" x14ac:dyDescent="0.3">
      <c r="A11497" s="6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9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/>
      <c r="N11497" s="1" t="s">
        <v>23</v>
      </c>
      <c r="O11497" s="7">
        <f t="shared" si="360"/>
        <v>1877.3559</v>
      </c>
      <c r="P11497" s="1" t="str">
        <f>IF(Table1[[#This Row],[quantity]]&gt;=6,"Bulk Order","-")</f>
        <v>-</v>
      </c>
    </row>
    <row r="11498" spans="1:16" ht="14.25" customHeight="1" x14ac:dyDescent="0.3">
      <c r="A11498" s="6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9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/>
      <c r="N11498" s="1" t="s">
        <v>23</v>
      </c>
      <c r="O11498" s="7">
        <f t="shared" si="360"/>
        <v>2362.4809999999998</v>
      </c>
      <c r="P11498" s="1" t="str">
        <f>IF(Table1[[#This Row],[quantity]]&gt;=6,"Bulk Order","-")</f>
        <v>-</v>
      </c>
    </row>
    <row r="11499" spans="1:16" ht="14.25" customHeight="1" x14ac:dyDescent="0.3">
      <c r="A11499" s="6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9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/>
      <c r="N11499" s="1" t="s">
        <v>39</v>
      </c>
      <c r="O11499" s="7">
        <f t="shared" si="360"/>
        <v>2193.8389999999999</v>
      </c>
      <c r="P11499" s="1" t="str">
        <f>IF(Table1[[#This Row],[quantity]]&gt;=6,"Bulk Order","-")</f>
        <v>Bulk Order</v>
      </c>
    </row>
    <row r="11500" spans="1:16" ht="14.25" customHeight="1" x14ac:dyDescent="0.3">
      <c r="A11500" s="6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9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/>
      <c r="N11500" s="1" t="s">
        <v>17</v>
      </c>
      <c r="O11500" s="7">
        <f t="shared" si="360"/>
        <v>2733.1524000000004</v>
      </c>
      <c r="P11500" s="1" t="str">
        <f>IF(Table1[[#This Row],[quantity]]&gt;=6,"Bulk Order","-")</f>
        <v>Bulk Order</v>
      </c>
    </row>
    <row r="11501" spans="1:16" ht="14.25" customHeight="1" x14ac:dyDescent="0.3">
      <c r="A11501" s="6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9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/>
      <c r="N11501" s="1" t="s">
        <v>28</v>
      </c>
      <c r="O11501" s="7">
        <f t="shared" si="360"/>
        <v>2652.8039999999996</v>
      </c>
      <c r="P11501" s="1" t="str">
        <f>IF(Table1[[#This Row],[quantity]]&gt;=6,"Bulk Order","-")</f>
        <v>Bulk Order</v>
      </c>
    </row>
    <row r="11502" spans="1:16" ht="14.25" customHeight="1" x14ac:dyDescent="0.3">
      <c r="A11502" s="6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9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/>
      <c r="N11502" s="1" t="s">
        <v>17</v>
      </c>
      <c r="O11502" s="7">
        <f t="shared" si="360"/>
        <v>1371.1248000000001</v>
      </c>
      <c r="P11502" s="1" t="str">
        <f>IF(Table1[[#This Row],[quantity]]&gt;=6,"Bulk Order","-")</f>
        <v>Bulk Order</v>
      </c>
    </row>
    <row r="11503" spans="1:16" ht="14.25" customHeight="1" x14ac:dyDescent="0.3">
      <c r="A11503" s="6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9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/>
      <c r="N11503" s="1" t="s">
        <v>23</v>
      </c>
      <c r="O11503" s="7">
        <f t="shared" si="360"/>
        <v>3256.8499000000002</v>
      </c>
      <c r="P11503" s="1" t="str">
        <f>IF(Table1[[#This Row],[quantity]]&gt;=6,"Bulk Order","-")</f>
        <v>Bulk Order</v>
      </c>
    </row>
    <row r="11504" spans="1:16" ht="14.25" customHeight="1" x14ac:dyDescent="0.3">
      <c r="A11504" s="6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9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/>
      <c r="N11504" s="1" t="s">
        <v>48</v>
      </c>
      <c r="O11504" s="7">
        <f t="shared" si="360"/>
        <v>3975.8845000000006</v>
      </c>
      <c r="P11504" s="1" t="str">
        <f>IF(Table1[[#This Row],[quantity]]&gt;=6,"Bulk Order","-")</f>
        <v>Bulk Order</v>
      </c>
    </row>
    <row r="11505" spans="1:16" ht="14.25" customHeight="1" x14ac:dyDescent="0.3">
      <c r="A11505" s="6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9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/>
      <c r="N11505" s="1" t="s">
        <v>17</v>
      </c>
      <c r="O11505" s="7">
        <f t="shared" si="360"/>
        <v>3024.7602000000002</v>
      </c>
      <c r="P11505" s="1" t="str">
        <f>IF(Table1[[#This Row],[quantity]]&gt;=6,"Bulk Order","-")</f>
        <v>-</v>
      </c>
    </row>
    <row r="11506" spans="1:16" ht="14.25" customHeight="1" x14ac:dyDescent="0.3">
      <c r="A11506" s="6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9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/>
      <c r="N11506" s="1" t="s">
        <v>34</v>
      </c>
      <c r="O11506" s="7">
        <f t="shared" si="360"/>
        <v>1343.8041000000001</v>
      </c>
      <c r="P11506" s="1" t="str">
        <f>IF(Table1[[#This Row],[quantity]]&gt;=6,"Bulk Order","-")</f>
        <v>-</v>
      </c>
    </row>
    <row r="11507" spans="1:16" ht="14.25" customHeight="1" x14ac:dyDescent="0.3">
      <c r="A11507" s="6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9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/>
      <c r="N11507" s="1" t="s">
        <v>17</v>
      </c>
      <c r="O11507" s="7">
        <f t="shared" si="360"/>
        <v>862.93499999999995</v>
      </c>
      <c r="P11507" s="1" t="str">
        <f>IF(Table1[[#This Row],[quantity]]&gt;=6,"Bulk Order","-")</f>
        <v>Bulk Order</v>
      </c>
    </row>
    <row r="11508" spans="1:16" ht="14.25" customHeight="1" x14ac:dyDescent="0.3">
      <c r="A11508" s="6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9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/>
      <c r="N11508" s="1" t="s">
        <v>17</v>
      </c>
      <c r="O11508" s="7">
        <f t="shared" si="360"/>
        <v>152.58359999999999</v>
      </c>
      <c r="P11508" s="1" t="str">
        <f>IF(Table1[[#This Row],[quantity]]&gt;=6,"Bulk Order","-")</f>
        <v>-</v>
      </c>
    </row>
    <row r="11509" spans="1:16" ht="14.25" customHeight="1" x14ac:dyDescent="0.3">
      <c r="A11509" s="6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9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/>
      <c r="N11509" s="1" t="s">
        <v>39</v>
      </c>
      <c r="O11509" s="7">
        <f t="shared" si="360"/>
        <v>172.0455</v>
      </c>
      <c r="P11509" s="1" t="str">
        <f>IF(Table1[[#This Row],[quantity]]&gt;=6,"Bulk Order","-")</f>
        <v>Bulk Order</v>
      </c>
    </row>
    <row r="11510" spans="1:16" ht="14.25" customHeight="1" x14ac:dyDescent="0.3">
      <c r="A11510" s="6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9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/>
      <c r="N11510" s="1" t="s">
        <v>39</v>
      </c>
      <c r="O11510" s="7">
        <f t="shared" si="360"/>
        <v>173.71899999999999</v>
      </c>
      <c r="P11510" s="1" t="str">
        <f>IF(Table1[[#This Row],[quantity]]&gt;=6,"Bulk Order","-")</f>
        <v>Bulk Order</v>
      </c>
    </row>
    <row r="11511" spans="1:16" ht="14.25" customHeight="1" x14ac:dyDescent="0.3">
      <c r="A11511" s="6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9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/>
      <c r="N11511" s="1" t="s">
        <v>28</v>
      </c>
      <c r="O11511" s="7">
        <f t="shared" si="360"/>
        <v>3678.2550000000001</v>
      </c>
      <c r="P11511" s="1" t="str">
        <f>IF(Table1[[#This Row],[quantity]]&gt;=6,"Bulk Order","-")</f>
        <v>-</v>
      </c>
    </row>
    <row r="11512" spans="1:16" ht="14.25" customHeight="1" x14ac:dyDescent="0.3">
      <c r="A11512" s="6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9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/>
      <c r="N11512" s="1" t="s">
        <v>34</v>
      </c>
      <c r="O11512" s="7">
        <f t="shared" si="360"/>
        <v>522.15840000000003</v>
      </c>
      <c r="P11512" s="1" t="str">
        <f>IF(Table1[[#This Row],[quantity]]&gt;=6,"Bulk Order","-")</f>
        <v>Bulk Order</v>
      </c>
    </row>
    <row r="11513" spans="1:16" ht="14.25" customHeight="1" x14ac:dyDescent="0.3">
      <c r="A11513" s="6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9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/>
      <c r="N11513" s="1" t="s">
        <v>23</v>
      </c>
      <c r="O11513" s="7">
        <f t="shared" si="360"/>
        <v>438.00900000000001</v>
      </c>
      <c r="P11513" s="1" t="str">
        <f>IF(Table1[[#This Row],[quantity]]&gt;=6,"Bulk Order","-")</f>
        <v>-</v>
      </c>
    </row>
    <row r="11514" spans="1:16" ht="14.25" customHeight="1" x14ac:dyDescent="0.3">
      <c r="A11514" s="6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9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/>
      <c r="N11514" s="1" t="s">
        <v>28</v>
      </c>
      <c r="O11514" s="7">
        <f t="shared" si="360"/>
        <v>1705.9077</v>
      </c>
      <c r="P11514" s="1" t="str">
        <f>IF(Table1[[#This Row],[quantity]]&gt;=6,"Bulk Order","-")</f>
        <v>Bulk Order</v>
      </c>
    </row>
    <row r="11515" spans="1:16" ht="14.25" customHeight="1" x14ac:dyDescent="0.3">
      <c r="A11515" s="6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9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/>
      <c r="N11515" s="1" t="s">
        <v>34</v>
      </c>
      <c r="O11515" s="7">
        <f t="shared" si="360"/>
        <v>2040.8620999999998</v>
      </c>
      <c r="P11515" s="1" t="str">
        <f>IF(Table1[[#This Row],[quantity]]&gt;=6,"Bulk Order","-")</f>
        <v>-</v>
      </c>
    </row>
    <row r="11516" spans="1:16" ht="14.25" customHeight="1" x14ac:dyDescent="0.3">
      <c r="A11516" s="6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9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/>
      <c r="N11516" s="1" t="s">
        <v>17</v>
      </c>
      <c r="O11516" s="7">
        <f t="shared" si="360"/>
        <v>3455.9025000000001</v>
      </c>
      <c r="P11516" s="1" t="str">
        <f>IF(Table1[[#This Row],[quantity]]&gt;=6,"Bulk Order","-")</f>
        <v>-</v>
      </c>
    </row>
    <row r="11517" spans="1:16" ht="14.25" customHeight="1" x14ac:dyDescent="0.3">
      <c r="A11517" s="6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9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/>
      <c r="N11517" s="1" t="s">
        <v>34</v>
      </c>
      <c r="O11517" s="7">
        <f t="shared" si="360"/>
        <v>359.04179999999997</v>
      </c>
      <c r="P11517" s="1" t="str">
        <f>IF(Table1[[#This Row],[quantity]]&gt;=6,"Bulk Order","-")</f>
        <v>Bulk Order</v>
      </c>
    </row>
    <row r="11518" spans="1:16" ht="14.25" customHeight="1" x14ac:dyDescent="0.3">
      <c r="A11518" s="6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9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/>
      <c r="N11518" s="1" t="s">
        <v>48</v>
      </c>
      <c r="O11518" s="7">
        <f t="shared" si="360"/>
        <v>3688.6619000000001</v>
      </c>
      <c r="P11518" s="1" t="str">
        <f>IF(Table1[[#This Row],[quantity]]&gt;=6,"Bulk Order","-")</f>
        <v>Bulk Order</v>
      </c>
    </row>
    <row r="11519" spans="1:16" ht="14.25" customHeight="1" x14ac:dyDescent="0.3">
      <c r="A11519" s="6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9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/>
      <c r="N11519" s="1" t="s">
        <v>17</v>
      </c>
      <c r="O11519" s="7">
        <f t="shared" si="360"/>
        <v>974.66039999999998</v>
      </c>
      <c r="P11519" s="1" t="str">
        <f>IF(Table1[[#This Row],[quantity]]&gt;=6,"Bulk Order","-")</f>
        <v>Bulk Order</v>
      </c>
    </row>
    <row r="11520" spans="1:16" ht="14.25" customHeight="1" x14ac:dyDescent="0.3">
      <c r="A11520" s="6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9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/>
      <c r="N11520" s="1" t="s">
        <v>34</v>
      </c>
      <c r="O11520" s="7">
        <f t="shared" si="360"/>
        <v>3300.55</v>
      </c>
      <c r="P11520" s="1" t="str">
        <f>IF(Table1[[#This Row],[quantity]]&gt;=6,"Bulk Order","-")</f>
        <v>-</v>
      </c>
    </row>
    <row r="11521" spans="1:16" ht="14.25" customHeight="1" x14ac:dyDescent="0.3">
      <c r="A11521" s="6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9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/>
      <c r="N11521" s="1" t="s">
        <v>34</v>
      </c>
      <c r="O11521" s="7">
        <f t="shared" si="360"/>
        <v>2669.9152999999997</v>
      </c>
      <c r="P11521" s="1" t="str">
        <f>IF(Table1[[#This Row],[quantity]]&gt;=6,"Bulk Order","-")</f>
        <v>-</v>
      </c>
    </row>
    <row r="11522" spans="1:16" ht="14.25" customHeight="1" x14ac:dyDescent="0.3">
      <c r="A11522" s="6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9"/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/>
      <c r="N11522" s="1" t="s">
        <v>23</v>
      </c>
      <c r="O11522" s="7">
        <f t="shared" si="360"/>
        <v>1845.1216000000002</v>
      </c>
      <c r="P11522" s="1" t="str">
        <f>IF(Table1[[#This Row],[quantity]]&gt;=6,"Bulk Order","-")</f>
        <v>Bulk Order</v>
      </c>
    </row>
    <row r="11523" spans="1:16" ht="14.25" customHeight="1" x14ac:dyDescent="0.3">
      <c r="A11523" s="6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ref="F11523:F11586" si="361">D11523*E11523</f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/>
      <c r="N11523" s="1" t="s">
        <v>23</v>
      </c>
      <c r="O11523" s="7">
        <f t="shared" ref="O11523:O11586" si="362">D11523-F11523</f>
        <v>1301.1853000000001</v>
      </c>
      <c r="P11523" s="1" t="str">
        <f>IF(Table1[[#This Row],[quantity]]&gt;=6,"Bulk Order","-")</f>
        <v>-</v>
      </c>
    </row>
    <row r="11524" spans="1:16" ht="14.25" customHeight="1" x14ac:dyDescent="0.3">
      <c r="A11524" s="6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1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/>
      <c r="N11524" s="1" t="s">
        <v>39</v>
      </c>
      <c r="O11524" s="7">
        <f t="shared" si="362"/>
        <v>1858.7639999999999</v>
      </c>
      <c r="P11524" s="1" t="str">
        <f>IF(Table1[[#This Row],[quantity]]&gt;=6,"Bulk Order","-")</f>
        <v>Bulk Order</v>
      </c>
    </row>
    <row r="11525" spans="1:16" ht="14.25" customHeight="1" x14ac:dyDescent="0.3">
      <c r="A11525" s="6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1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/>
      <c r="N11525" s="1" t="s">
        <v>34</v>
      </c>
      <c r="O11525" s="7">
        <f t="shared" si="362"/>
        <v>2293.1648000000005</v>
      </c>
      <c r="P11525" s="1" t="str">
        <f>IF(Table1[[#This Row],[quantity]]&gt;=6,"Bulk Order","-")</f>
        <v>-</v>
      </c>
    </row>
    <row r="11526" spans="1:16" ht="14.25" customHeight="1" x14ac:dyDescent="0.3">
      <c r="A11526" s="6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1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/>
      <c r="N11526" s="1" t="s">
        <v>28</v>
      </c>
      <c r="O11526" s="7">
        <f t="shared" si="362"/>
        <v>114.6156</v>
      </c>
      <c r="P11526" s="1" t="str">
        <f>IF(Table1[[#This Row],[quantity]]&gt;=6,"Bulk Order","-")</f>
        <v>-</v>
      </c>
    </row>
    <row r="11527" spans="1:16" ht="14.25" customHeight="1" x14ac:dyDescent="0.3">
      <c r="A11527" s="6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1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/>
      <c r="N11527" s="1" t="s">
        <v>48</v>
      </c>
      <c r="O11527" s="7">
        <f t="shared" si="362"/>
        <v>240.94800000000004</v>
      </c>
      <c r="P11527" s="1" t="str">
        <f>IF(Table1[[#This Row],[quantity]]&gt;=6,"Bulk Order","-")</f>
        <v>-</v>
      </c>
    </row>
    <row r="11528" spans="1:16" ht="14.25" customHeight="1" x14ac:dyDescent="0.3">
      <c r="A11528" s="6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1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/>
      <c r="N11528" s="1" t="s">
        <v>39</v>
      </c>
      <c r="O11528" s="7">
        <f t="shared" si="362"/>
        <v>3552.2927999999997</v>
      </c>
      <c r="P11528" s="1" t="str">
        <f>IF(Table1[[#This Row],[quantity]]&gt;=6,"Bulk Order","-")</f>
        <v>-</v>
      </c>
    </row>
    <row r="11529" spans="1:16" ht="14.25" customHeight="1" x14ac:dyDescent="0.3">
      <c r="A11529" s="6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1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/>
      <c r="N11529" s="1" t="s">
        <v>17</v>
      </c>
      <c r="O11529" s="7">
        <f t="shared" si="362"/>
        <v>1241.2759000000001</v>
      </c>
      <c r="P11529" s="1" t="str">
        <f>IF(Table1[[#This Row],[quantity]]&gt;=6,"Bulk Order","-")</f>
        <v>Bulk Order</v>
      </c>
    </row>
    <row r="11530" spans="1:16" ht="14.25" customHeight="1" x14ac:dyDescent="0.3">
      <c r="A11530" s="6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1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/>
      <c r="N11530" s="1" t="s">
        <v>28</v>
      </c>
      <c r="O11530" s="7">
        <f t="shared" si="362"/>
        <v>4263.8141000000005</v>
      </c>
      <c r="P11530" s="1" t="str">
        <f>IF(Table1[[#This Row],[quantity]]&gt;=6,"Bulk Order","-")</f>
        <v>Bulk Order</v>
      </c>
    </row>
    <row r="11531" spans="1:16" ht="14.25" customHeight="1" x14ac:dyDescent="0.3">
      <c r="A11531" s="6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1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/>
      <c r="N11531" s="1" t="s">
        <v>17</v>
      </c>
      <c r="O11531" s="7">
        <f t="shared" si="362"/>
        <v>3198.5549999999998</v>
      </c>
      <c r="P11531" s="1" t="str">
        <f>IF(Table1[[#This Row],[quantity]]&gt;=6,"Bulk Order","-")</f>
        <v>-</v>
      </c>
    </row>
    <row r="11532" spans="1:16" ht="14.25" customHeight="1" x14ac:dyDescent="0.3">
      <c r="A11532" s="6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1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/>
      <c r="N11532" s="1" t="s">
        <v>28</v>
      </c>
      <c r="O11532" s="7">
        <f t="shared" si="362"/>
        <v>963.77</v>
      </c>
      <c r="P11532" s="1" t="str">
        <f>IF(Table1[[#This Row],[quantity]]&gt;=6,"Bulk Order","-")</f>
        <v>-</v>
      </c>
    </row>
    <row r="11533" spans="1:16" ht="14.25" customHeight="1" x14ac:dyDescent="0.3">
      <c r="A11533" s="6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1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/>
      <c r="N11533" s="1" t="s">
        <v>39</v>
      </c>
      <c r="O11533" s="7">
        <f t="shared" si="362"/>
        <v>461.5215</v>
      </c>
      <c r="P11533" s="1" t="str">
        <f>IF(Table1[[#This Row],[quantity]]&gt;=6,"Bulk Order","-")</f>
        <v>-</v>
      </c>
    </row>
    <row r="11534" spans="1:16" ht="14.25" customHeight="1" x14ac:dyDescent="0.3">
      <c r="A11534" s="6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1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/>
      <c r="N11534" s="1" t="s">
        <v>17</v>
      </c>
      <c r="O11534" s="7">
        <f t="shared" si="362"/>
        <v>3571.8462</v>
      </c>
      <c r="P11534" s="1" t="str">
        <f>IF(Table1[[#This Row],[quantity]]&gt;=6,"Bulk Order","-")</f>
        <v>Bulk Order</v>
      </c>
    </row>
    <row r="11535" spans="1:16" ht="14.25" customHeight="1" x14ac:dyDescent="0.3">
      <c r="A11535" s="6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1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/>
      <c r="N11535" s="1" t="s">
        <v>28</v>
      </c>
      <c r="O11535" s="7">
        <f t="shared" si="362"/>
        <v>1926.6195000000002</v>
      </c>
      <c r="P11535" s="1" t="str">
        <f>IF(Table1[[#This Row],[quantity]]&gt;=6,"Bulk Order","-")</f>
        <v>-</v>
      </c>
    </row>
    <row r="11536" spans="1:16" ht="14.25" customHeight="1" x14ac:dyDescent="0.3">
      <c r="A11536" s="6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1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/>
      <c r="N11536" s="1" t="s">
        <v>23</v>
      </c>
      <c r="O11536" s="7">
        <f t="shared" si="362"/>
        <v>813.18899999999996</v>
      </c>
      <c r="P11536" s="1" t="str">
        <f>IF(Table1[[#This Row],[quantity]]&gt;=6,"Bulk Order","-")</f>
        <v>-</v>
      </c>
    </row>
    <row r="11537" spans="1:16" ht="14.25" customHeight="1" x14ac:dyDescent="0.3">
      <c r="A11537" s="6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1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/>
      <c r="N11537" s="1" t="s">
        <v>17</v>
      </c>
      <c r="O11537" s="7">
        <f t="shared" si="362"/>
        <v>2752.08</v>
      </c>
      <c r="P11537" s="1" t="str">
        <f>IF(Table1[[#This Row],[quantity]]&gt;=6,"Bulk Order","-")</f>
        <v>Bulk Order</v>
      </c>
    </row>
    <row r="11538" spans="1:16" ht="14.25" customHeight="1" x14ac:dyDescent="0.3">
      <c r="A11538" s="6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1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/>
      <c r="N11538" s="1" t="s">
        <v>28</v>
      </c>
      <c r="O11538" s="7">
        <f t="shared" si="362"/>
        <v>429.81119999999999</v>
      </c>
      <c r="P11538" s="1" t="str">
        <f>IF(Table1[[#This Row],[quantity]]&gt;=6,"Bulk Order","-")</f>
        <v>-</v>
      </c>
    </row>
    <row r="11539" spans="1:16" ht="14.25" customHeight="1" x14ac:dyDescent="0.3">
      <c r="A11539" s="6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1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/>
      <c r="N11539" s="1" t="s">
        <v>48</v>
      </c>
      <c r="O11539" s="7">
        <f t="shared" si="362"/>
        <v>3439.1702</v>
      </c>
      <c r="P11539" s="1" t="str">
        <f>IF(Table1[[#This Row],[quantity]]&gt;=6,"Bulk Order","-")</f>
        <v>Bulk Order</v>
      </c>
    </row>
    <row r="11540" spans="1:16" ht="14.25" customHeight="1" x14ac:dyDescent="0.3">
      <c r="A11540" s="6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1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/>
      <c r="N11540" s="1" t="s">
        <v>23</v>
      </c>
      <c r="O11540" s="7">
        <f t="shared" si="362"/>
        <v>357.50219999999996</v>
      </c>
      <c r="P11540" s="1" t="str">
        <f>IF(Table1[[#This Row],[quantity]]&gt;=6,"Bulk Order","-")</f>
        <v>Bulk Order</v>
      </c>
    </row>
    <row r="11541" spans="1:16" ht="14.25" customHeight="1" x14ac:dyDescent="0.3">
      <c r="A11541" s="6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1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/>
      <c r="N11541" s="1" t="s">
        <v>23</v>
      </c>
      <c r="O11541" s="7">
        <f t="shared" si="362"/>
        <v>1043.6005</v>
      </c>
      <c r="P11541" s="1" t="str">
        <f>IF(Table1[[#This Row],[quantity]]&gt;=6,"Bulk Order","-")</f>
        <v>Bulk Order</v>
      </c>
    </row>
    <row r="11542" spans="1:16" ht="14.25" customHeight="1" x14ac:dyDescent="0.3">
      <c r="A11542" s="6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1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/>
      <c r="N11542" s="1" t="s">
        <v>39</v>
      </c>
      <c r="O11542" s="7">
        <f t="shared" si="362"/>
        <v>498.6891</v>
      </c>
      <c r="P11542" s="1" t="str">
        <f>IF(Table1[[#This Row],[quantity]]&gt;=6,"Bulk Order","-")</f>
        <v>Bulk Order</v>
      </c>
    </row>
    <row r="11543" spans="1:16" ht="14.25" customHeight="1" x14ac:dyDescent="0.3">
      <c r="A11543" s="6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1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/>
      <c r="N11543" s="1" t="s">
        <v>48</v>
      </c>
      <c r="O11543" s="7">
        <f t="shared" si="362"/>
        <v>395.56399999999996</v>
      </c>
      <c r="P11543" s="1" t="str">
        <f>IF(Table1[[#This Row],[quantity]]&gt;=6,"Bulk Order","-")</f>
        <v>Bulk Order</v>
      </c>
    </row>
    <row r="11544" spans="1:16" ht="14.25" customHeight="1" x14ac:dyDescent="0.3">
      <c r="A11544" s="6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1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/>
      <c r="N11544" s="1" t="s">
        <v>23</v>
      </c>
      <c r="O11544" s="7">
        <f t="shared" si="362"/>
        <v>2613.4542000000001</v>
      </c>
      <c r="P11544" s="1" t="str">
        <f>IF(Table1[[#This Row],[quantity]]&gt;=6,"Bulk Order","-")</f>
        <v>Bulk Order</v>
      </c>
    </row>
    <row r="11545" spans="1:16" ht="14.25" customHeight="1" x14ac:dyDescent="0.3">
      <c r="A11545" s="6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1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/>
      <c r="N11545" s="1" t="s">
        <v>48</v>
      </c>
      <c r="O11545" s="7">
        <f t="shared" si="362"/>
        <v>2218.4</v>
      </c>
      <c r="P11545" s="1" t="str">
        <f>IF(Table1[[#This Row],[quantity]]&gt;=6,"Bulk Order","-")</f>
        <v>Bulk Order</v>
      </c>
    </row>
    <row r="11546" spans="1:16" ht="14.25" customHeight="1" x14ac:dyDescent="0.3">
      <c r="A11546" s="6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1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/>
      <c r="N11546" s="1" t="s">
        <v>34</v>
      </c>
      <c r="O11546" s="7">
        <f t="shared" si="362"/>
        <v>3448.2972</v>
      </c>
      <c r="P11546" s="1" t="str">
        <f>IF(Table1[[#This Row],[quantity]]&gt;=6,"Bulk Order","-")</f>
        <v>Bulk Order</v>
      </c>
    </row>
    <row r="11547" spans="1:16" ht="14.25" customHeight="1" x14ac:dyDescent="0.3">
      <c r="A11547" s="6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1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/>
      <c r="N11547" s="1" t="s">
        <v>17</v>
      </c>
      <c r="O11547" s="7">
        <f t="shared" si="362"/>
        <v>3155.1930000000002</v>
      </c>
      <c r="P11547" s="1" t="str">
        <f>IF(Table1[[#This Row],[quantity]]&gt;=6,"Bulk Order","-")</f>
        <v>Bulk Order</v>
      </c>
    </row>
    <row r="11548" spans="1:16" ht="14.25" customHeight="1" x14ac:dyDescent="0.3">
      <c r="A11548" s="6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1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/>
      <c r="N11548" s="1" t="s">
        <v>48</v>
      </c>
      <c r="O11548" s="7">
        <f t="shared" si="362"/>
        <v>1523.6909999999998</v>
      </c>
      <c r="P11548" s="1" t="str">
        <f>IF(Table1[[#This Row],[quantity]]&gt;=6,"Bulk Order","-")</f>
        <v>Bulk Order</v>
      </c>
    </row>
    <row r="11549" spans="1:16" ht="14.25" customHeight="1" x14ac:dyDescent="0.3">
      <c r="A11549" s="6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1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/>
      <c r="N11549" s="1" t="s">
        <v>28</v>
      </c>
      <c r="O11549" s="7">
        <f t="shared" si="362"/>
        <v>2660.8674000000001</v>
      </c>
      <c r="P11549" s="1" t="str">
        <f>IF(Table1[[#This Row],[quantity]]&gt;=6,"Bulk Order","-")</f>
        <v>Bulk Order</v>
      </c>
    </row>
    <row r="11550" spans="1:16" ht="14.25" customHeight="1" x14ac:dyDescent="0.3">
      <c r="A11550" s="6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1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/>
      <c r="N11550" s="1" t="s">
        <v>39</v>
      </c>
      <c r="O11550" s="7">
        <f t="shared" si="362"/>
        <v>3762.8955000000001</v>
      </c>
      <c r="P11550" s="1" t="str">
        <f>IF(Table1[[#This Row],[quantity]]&gt;=6,"Bulk Order","-")</f>
        <v>-</v>
      </c>
    </row>
    <row r="11551" spans="1:16" ht="14.25" customHeight="1" x14ac:dyDescent="0.3">
      <c r="A11551" s="6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1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/>
      <c r="N11551" s="1" t="s">
        <v>34</v>
      </c>
      <c r="O11551" s="7">
        <f t="shared" si="362"/>
        <v>1899.1735000000001</v>
      </c>
      <c r="P11551" s="1" t="str">
        <f>IF(Table1[[#This Row],[quantity]]&gt;=6,"Bulk Order","-")</f>
        <v>-</v>
      </c>
    </row>
    <row r="11552" spans="1:16" ht="14.25" customHeight="1" x14ac:dyDescent="0.3">
      <c r="A11552" s="6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1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/>
      <c r="N11552" s="1" t="s">
        <v>39</v>
      </c>
      <c r="O11552" s="7">
        <f t="shared" si="362"/>
        <v>1015.9528</v>
      </c>
      <c r="P11552" s="1" t="str">
        <f>IF(Table1[[#This Row],[quantity]]&gt;=6,"Bulk Order","-")</f>
        <v>-</v>
      </c>
    </row>
    <row r="11553" spans="1:16" ht="14.25" customHeight="1" x14ac:dyDescent="0.3">
      <c r="A11553" s="6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1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/>
      <c r="N11553" s="1" t="s">
        <v>34</v>
      </c>
      <c r="O11553" s="7">
        <f t="shared" si="362"/>
        <v>2406.6405999999997</v>
      </c>
      <c r="P11553" s="1" t="str">
        <f>IF(Table1[[#This Row],[quantity]]&gt;=6,"Bulk Order","-")</f>
        <v>-</v>
      </c>
    </row>
    <row r="11554" spans="1:16" ht="14.25" customHeight="1" x14ac:dyDescent="0.3">
      <c r="A11554" s="6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1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/>
      <c r="N11554" s="1" t="s">
        <v>28</v>
      </c>
      <c r="O11554" s="7">
        <f t="shared" si="362"/>
        <v>1463.5236</v>
      </c>
      <c r="P11554" s="1" t="str">
        <f>IF(Table1[[#This Row],[quantity]]&gt;=6,"Bulk Order","-")</f>
        <v>Bulk Order</v>
      </c>
    </row>
    <row r="11555" spans="1:16" ht="14.25" customHeight="1" x14ac:dyDescent="0.3">
      <c r="A11555" s="6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1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/>
      <c r="N11555" s="1" t="s">
        <v>48</v>
      </c>
      <c r="O11555" s="7">
        <f t="shared" si="362"/>
        <v>981.85900000000015</v>
      </c>
      <c r="P11555" s="1" t="str">
        <f>IF(Table1[[#This Row],[quantity]]&gt;=6,"Bulk Order","-")</f>
        <v>Bulk Order</v>
      </c>
    </row>
    <row r="11556" spans="1:16" ht="14.25" customHeight="1" x14ac:dyDescent="0.3">
      <c r="A11556" s="6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1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/>
      <c r="N11556" s="1" t="s">
        <v>48</v>
      </c>
      <c r="O11556" s="7">
        <f t="shared" si="362"/>
        <v>2702.1365999999998</v>
      </c>
      <c r="P11556" s="1" t="str">
        <f>IF(Table1[[#This Row],[quantity]]&gt;=6,"Bulk Order","-")</f>
        <v>-</v>
      </c>
    </row>
    <row r="11557" spans="1:16" ht="14.25" customHeight="1" x14ac:dyDescent="0.3">
      <c r="A11557" s="6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1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/>
      <c r="N11557" s="1" t="s">
        <v>34</v>
      </c>
      <c r="O11557" s="7">
        <f t="shared" si="362"/>
        <v>4465.1000000000004</v>
      </c>
      <c r="P11557" s="1" t="str">
        <f>IF(Table1[[#This Row],[quantity]]&gt;=6,"Bulk Order","-")</f>
        <v>-</v>
      </c>
    </row>
    <row r="11558" spans="1:16" ht="14.25" customHeight="1" x14ac:dyDescent="0.3">
      <c r="A11558" s="6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1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/>
      <c r="N11558" s="1" t="s">
        <v>48</v>
      </c>
      <c r="O11558" s="7">
        <f t="shared" si="362"/>
        <v>2074.6934999999999</v>
      </c>
      <c r="P11558" s="1" t="str">
        <f>IF(Table1[[#This Row],[quantity]]&gt;=6,"Bulk Order","-")</f>
        <v>-</v>
      </c>
    </row>
    <row r="11559" spans="1:16" ht="14.25" customHeight="1" x14ac:dyDescent="0.3">
      <c r="A11559" s="6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1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/>
      <c r="N11559" s="1" t="s">
        <v>28</v>
      </c>
      <c r="O11559" s="7">
        <f t="shared" si="362"/>
        <v>3764.1024000000002</v>
      </c>
      <c r="P11559" s="1" t="str">
        <f>IF(Table1[[#This Row],[quantity]]&gt;=6,"Bulk Order","-")</f>
        <v>-</v>
      </c>
    </row>
    <row r="11560" spans="1:16" ht="14.25" customHeight="1" x14ac:dyDescent="0.3">
      <c r="A11560" s="6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1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/>
      <c r="N11560" s="1" t="s">
        <v>48</v>
      </c>
      <c r="O11560" s="7">
        <f t="shared" si="362"/>
        <v>640.5462</v>
      </c>
      <c r="P11560" s="1" t="str">
        <f>IF(Table1[[#This Row],[quantity]]&gt;=6,"Bulk Order","-")</f>
        <v>-</v>
      </c>
    </row>
    <row r="11561" spans="1:16" ht="14.25" customHeight="1" x14ac:dyDescent="0.3">
      <c r="A11561" s="6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1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/>
      <c r="N11561" s="1" t="s">
        <v>17</v>
      </c>
      <c r="O11561" s="7">
        <f t="shared" si="362"/>
        <v>1837.0769999999998</v>
      </c>
      <c r="P11561" s="1" t="str">
        <f>IF(Table1[[#This Row],[quantity]]&gt;=6,"Bulk Order","-")</f>
        <v>-</v>
      </c>
    </row>
    <row r="11562" spans="1:16" ht="14.25" customHeight="1" x14ac:dyDescent="0.3">
      <c r="A11562" s="6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1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/>
      <c r="N11562" s="1" t="s">
        <v>48</v>
      </c>
      <c r="O11562" s="7">
        <f t="shared" si="362"/>
        <v>3153.0324000000001</v>
      </c>
      <c r="P11562" s="1" t="str">
        <f>IF(Table1[[#This Row],[quantity]]&gt;=6,"Bulk Order","-")</f>
        <v>-</v>
      </c>
    </row>
    <row r="11563" spans="1:16" ht="14.25" customHeight="1" x14ac:dyDescent="0.3">
      <c r="A11563" s="6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1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/>
      <c r="N11563" s="1" t="s">
        <v>34</v>
      </c>
      <c r="O11563" s="7">
        <f t="shared" si="362"/>
        <v>1327.2525000000001</v>
      </c>
      <c r="P11563" s="1" t="str">
        <f>IF(Table1[[#This Row],[quantity]]&gt;=6,"Bulk Order","-")</f>
        <v>Bulk Order</v>
      </c>
    </row>
    <row r="11564" spans="1:16" ht="14.25" customHeight="1" x14ac:dyDescent="0.3">
      <c r="A11564" s="6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1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/>
      <c r="N11564" s="1" t="s">
        <v>34</v>
      </c>
      <c r="O11564" s="7">
        <f t="shared" si="362"/>
        <v>349.80920000000003</v>
      </c>
      <c r="P11564" s="1" t="str">
        <f>IF(Table1[[#This Row],[quantity]]&gt;=6,"Bulk Order","-")</f>
        <v>-</v>
      </c>
    </row>
    <row r="11565" spans="1:16" ht="14.25" customHeight="1" x14ac:dyDescent="0.3">
      <c r="A11565" s="6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1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/>
      <c r="N11565" s="1" t="s">
        <v>48</v>
      </c>
      <c r="O11565" s="7">
        <f t="shared" si="362"/>
        <v>3068.5847000000003</v>
      </c>
      <c r="P11565" s="1" t="str">
        <f>IF(Table1[[#This Row],[quantity]]&gt;=6,"Bulk Order","-")</f>
        <v>-</v>
      </c>
    </row>
    <row r="11566" spans="1:16" ht="14.25" customHeight="1" x14ac:dyDescent="0.3">
      <c r="A11566" s="6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1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/>
      <c r="N11566" s="1" t="s">
        <v>48</v>
      </c>
      <c r="O11566" s="7">
        <f t="shared" si="362"/>
        <v>3916.6763999999994</v>
      </c>
      <c r="P11566" s="1" t="str">
        <f>IF(Table1[[#This Row],[quantity]]&gt;=6,"Bulk Order","-")</f>
        <v>-</v>
      </c>
    </row>
    <row r="11567" spans="1:16" ht="14.25" customHeight="1" x14ac:dyDescent="0.3">
      <c r="A11567" s="6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1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/>
      <c r="N11567" s="1" t="s">
        <v>28</v>
      </c>
      <c r="O11567" s="7">
        <f t="shared" si="362"/>
        <v>3019.8534</v>
      </c>
      <c r="P11567" s="1" t="str">
        <f>IF(Table1[[#This Row],[quantity]]&gt;=6,"Bulk Order","-")</f>
        <v>-</v>
      </c>
    </row>
    <row r="11568" spans="1:16" ht="14.25" customHeight="1" x14ac:dyDescent="0.3">
      <c r="A11568" s="6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1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/>
      <c r="N11568" s="1" t="s">
        <v>17</v>
      </c>
      <c r="O11568" s="7">
        <f t="shared" si="362"/>
        <v>538.75620000000004</v>
      </c>
      <c r="P11568" s="1" t="str">
        <f>IF(Table1[[#This Row],[quantity]]&gt;=6,"Bulk Order","-")</f>
        <v>-</v>
      </c>
    </row>
    <row r="11569" spans="1:16" ht="14.25" customHeight="1" x14ac:dyDescent="0.3">
      <c r="A11569" s="6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1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/>
      <c r="N11569" s="1" t="s">
        <v>23</v>
      </c>
      <c r="O11569" s="7">
        <f t="shared" si="362"/>
        <v>358.28870000000001</v>
      </c>
      <c r="P11569" s="1" t="str">
        <f>IF(Table1[[#This Row],[quantity]]&gt;=6,"Bulk Order","-")</f>
        <v>-</v>
      </c>
    </row>
    <row r="11570" spans="1:16" ht="14.25" customHeight="1" x14ac:dyDescent="0.3">
      <c r="A11570" s="6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1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/>
      <c r="N11570" s="1" t="s">
        <v>48</v>
      </c>
      <c r="O11570" s="7">
        <f t="shared" si="362"/>
        <v>1577.86</v>
      </c>
      <c r="P11570" s="1" t="str">
        <f>IF(Table1[[#This Row],[quantity]]&gt;=6,"Bulk Order","-")</f>
        <v>Bulk Order</v>
      </c>
    </row>
    <row r="11571" spans="1:16" ht="14.25" customHeight="1" x14ac:dyDescent="0.3">
      <c r="A11571" s="6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1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/>
      <c r="N11571" s="1" t="s">
        <v>17</v>
      </c>
      <c r="O11571" s="7">
        <f t="shared" si="362"/>
        <v>151.875</v>
      </c>
      <c r="P11571" s="1" t="str">
        <f>IF(Table1[[#This Row],[quantity]]&gt;=6,"Bulk Order","-")</f>
        <v>Bulk Order</v>
      </c>
    </row>
    <row r="11572" spans="1:16" ht="14.25" customHeight="1" x14ac:dyDescent="0.3">
      <c r="A11572" s="6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1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/>
      <c r="N11572" s="1" t="s">
        <v>34</v>
      </c>
      <c r="O11572" s="7">
        <f t="shared" si="362"/>
        <v>2948.5190000000002</v>
      </c>
      <c r="P11572" s="1" t="str">
        <f>IF(Table1[[#This Row],[quantity]]&gt;=6,"Bulk Order","-")</f>
        <v>-</v>
      </c>
    </row>
    <row r="11573" spans="1:16" ht="14.25" customHeight="1" x14ac:dyDescent="0.3">
      <c r="A11573" s="6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1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/>
      <c r="N11573" s="1" t="s">
        <v>28</v>
      </c>
      <c r="O11573" s="7">
        <f t="shared" si="362"/>
        <v>2304.25</v>
      </c>
      <c r="P11573" s="1" t="str">
        <f>IF(Table1[[#This Row],[quantity]]&gt;=6,"Bulk Order","-")</f>
        <v>-</v>
      </c>
    </row>
    <row r="11574" spans="1:16" ht="14.25" customHeight="1" x14ac:dyDescent="0.3">
      <c r="A11574" s="6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1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/>
      <c r="N11574" s="1" t="s">
        <v>48</v>
      </c>
      <c r="O11574" s="7">
        <f t="shared" si="362"/>
        <v>1688.6213000000002</v>
      </c>
      <c r="P11574" s="1" t="str">
        <f>IF(Table1[[#This Row],[quantity]]&gt;=6,"Bulk Order","-")</f>
        <v>Bulk Order</v>
      </c>
    </row>
    <row r="11575" spans="1:16" ht="14.25" customHeight="1" x14ac:dyDescent="0.3">
      <c r="A11575" s="6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1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/>
      <c r="N11575" s="1" t="s">
        <v>39</v>
      </c>
      <c r="O11575" s="7">
        <f t="shared" si="362"/>
        <v>2630.9279999999999</v>
      </c>
      <c r="P11575" s="1" t="str">
        <f>IF(Table1[[#This Row],[quantity]]&gt;=6,"Bulk Order","-")</f>
        <v>Bulk Order</v>
      </c>
    </row>
    <row r="11576" spans="1:16" ht="14.25" customHeight="1" x14ac:dyDescent="0.3">
      <c r="A11576" s="6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1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/>
      <c r="N11576" s="1" t="s">
        <v>39</v>
      </c>
      <c r="O11576" s="7">
        <f t="shared" si="362"/>
        <v>613.88160000000005</v>
      </c>
      <c r="P11576" s="1" t="str">
        <f>IF(Table1[[#This Row],[quantity]]&gt;=6,"Bulk Order","-")</f>
        <v>Bulk Order</v>
      </c>
    </row>
    <row r="11577" spans="1:16" ht="14.25" customHeight="1" x14ac:dyDescent="0.3">
      <c r="A11577" s="6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1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/>
      <c r="N11577" s="1" t="s">
        <v>23</v>
      </c>
      <c r="O11577" s="7">
        <f t="shared" si="362"/>
        <v>2556.6035000000002</v>
      </c>
      <c r="P11577" s="1" t="str">
        <f>IF(Table1[[#This Row],[quantity]]&gt;=6,"Bulk Order","-")</f>
        <v>Bulk Order</v>
      </c>
    </row>
    <row r="11578" spans="1:16" ht="14.25" customHeight="1" x14ac:dyDescent="0.3">
      <c r="A11578" s="6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1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/>
      <c r="N11578" s="1" t="s">
        <v>34</v>
      </c>
      <c r="O11578" s="7">
        <f t="shared" si="362"/>
        <v>532.02500000000009</v>
      </c>
      <c r="P11578" s="1" t="str">
        <f>IF(Table1[[#This Row],[quantity]]&gt;=6,"Bulk Order","-")</f>
        <v>-</v>
      </c>
    </row>
    <row r="11579" spans="1:16" ht="14.25" customHeight="1" x14ac:dyDescent="0.3">
      <c r="A11579" s="6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1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/>
      <c r="N11579" s="1" t="s">
        <v>34</v>
      </c>
      <c r="O11579" s="7">
        <f t="shared" si="362"/>
        <v>382.58879999999999</v>
      </c>
      <c r="P11579" s="1" t="str">
        <f>IF(Table1[[#This Row],[quantity]]&gt;=6,"Bulk Order","-")</f>
        <v>Bulk Order</v>
      </c>
    </row>
    <row r="11580" spans="1:16" ht="14.25" customHeight="1" x14ac:dyDescent="0.3">
      <c r="A11580" s="6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1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/>
      <c r="N11580" s="1" t="s">
        <v>39</v>
      </c>
      <c r="O11580" s="7">
        <f t="shared" si="362"/>
        <v>668.59469999999999</v>
      </c>
      <c r="P11580" s="1" t="str">
        <f>IF(Table1[[#This Row],[quantity]]&gt;=6,"Bulk Order","-")</f>
        <v>Bulk Order</v>
      </c>
    </row>
    <row r="11581" spans="1:16" ht="14.25" customHeight="1" x14ac:dyDescent="0.3">
      <c r="A11581" s="6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1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/>
      <c r="N11581" s="1" t="s">
        <v>39</v>
      </c>
      <c r="O11581" s="7">
        <f t="shared" si="362"/>
        <v>3807.6879999999996</v>
      </c>
      <c r="P11581" s="1" t="str">
        <f>IF(Table1[[#This Row],[quantity]]&gt;=6,"Bulk Order","-")</f>
        <v>-</v>
      </c>
    </row>
    <row r="11582" spans="1:16" ht="14.25" customHeight="1" x14ac:dyDescent="0.3">
      <c r="A11582" s="6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1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/>
      <c r="N11582" s="1" t="s">
        <v>17</v>
      </c>
      <c r="O11582" s="7">
        <f t="shared" si="362"/>
        <v>1264.5472</v>
      </c>
      <c r="P11582" s="1" t="str">
        <f>IF(Table1[[#This Row],[quantity]]&gt;=6,"Bulk Order","-")</f>
        <v>-</v>
      </c>
    </row>
    <row r="11583" spans="1:16" ht="14.25" customHeight="1" x14ac:dyDescent="0.3">
      <c r="A11583" s="6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1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/>
      <c r="N11583" s="1" t="s">
        <v>34</v>
      </c>
      <c r="O11583" s="7">
        <f t="shared" si="362"/>
        <v>193.84559999999999</v>
      </c>
      <c r="P11583" s="1" t="str">
        <f>IF(Table1[[#This Row],[quantity]]&gt;=6,"Bulk Order","-")</f>
        <v>-</v>
      </c>
    </row>
    <row r="11584" spans="1:16" ht="14.25" customHeight="1" x14ac:dyDescent="0.3">
      <c r="A11584" s="6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1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/>
      <c r="N11584" s="1" t="s">
        <v>39</v>
      </c>
      <c r="O11584" s="7">
        <f t="shared" si="362"/>
        <v>1805.4840999999999</v>
      </c>
      <c r="P11584" s="1" t="str">
        <f>IF(Table1[[#This Row],[quantity]]&gt;=6,"Bulk Order","-")</f>
        <v>-</v>
      </c>
    </row>
    <row r="11585" spans="1:16" ht="14.25" customHeight="1" x14ac:dyDescent="0.3">
      <c r="A11585" s="6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1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/>
      <c r="N11585" s="1" t="s">
        <v>39</v>
      </c>
      <c r="O11585" s="7">
        <f t="shared" si="362"/>
        <v>539.29999999999995</v>
      </c>
      <c r="P11585" s="1" t="str">
        <f>IF(Table1[[#This Row],[quantity]]&gt;=6,"Bulk Order","-")</f>
        <v>-</v>
      </c>
    </row>
    <row r="11586" spans="1:16" ht="14.25" customHeight="1" x14ac:dyDescent="0.3">
      <c r="A11586" s="6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1"/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/>
      <c r="N11586" s="1" t="s">
        <v>28</v>
      </c>
      <c r="O11586" s="7">
        <f t="shared" si="362"/>
        <v>117.48</v>
      </c>
      <c r="P11586" s="1" t="str">
        <f>IF(Table1[[#This Row],[quantity]]&gt;=6,"Bulk Order","-")</f>
        <v>-</v>
      </c>
    </row>
    <row r="11587" spans="1:16" ht="14.25" customHeight="1" x14ac:dyDescent="0.3">
      <c r="A11587" s="6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ref="F11587:F11650" si="363">D11587*E11587</f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/>
      <c r="N11587" s="1" t="s">
        <v>23</v>
      </c>
      <c r="O11587" s="7">
        <f t="shared" ref="O11587:O11650" si="364">D11587-F11587</f>
        <v>2938.3892999999998</v>
      </c>
      <c r="P11587" s="1" t="str">
        <f>IF(Table1[[#This Row],[quantity]]&gt;=6,"Bulk Order","-")</f>
        <v>-</v>
      </c>
    </row>
    <row r="11588" spans="1:16" ht="14.25" customHeight="1" x14ac:dyDescent="0.3">
      <c r="A11588" s="6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3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/>
      <c r="N11588" s="1" t="s">
        <v>39</v>
      </c>
      <c r="O11588" s="7">
        <f t="shared" si="364"/>
        <v>669.88740000000007</v>
      </c>
      <c r="P11588" s="1" t="str">
        <f>IF(Table1[[#This Row],[quantity]]&gt;=6,"Bulk Order","-")</f>
        <v>-</v>
      </c>
    </row>
    <row r="11589" spans="1:16" ht="14.25" customHeight="1" x14ac:dyDescent="0.3">
      <c r="A11589" s="6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3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/>
      <c r="N11589" s="1" t="s">
        <v>39</v>
      </c>
      <c r="O11589" s="7">
        <f t="shared" si="364"/>
        <v>3113.9988000000003</v>
      </c>
      <c r="P11589" s="1" t="str">
        <f>IF(Table1[[#This Row],[quantity]]&gt;=6,"Bulk Order","-")</f>
        <v>-</v>
      </c>
    </row>
    <row r="11590" spans="1:16" ht="14.25" customHeight="1" x14ac:dyDescent="0.3">
      <c r="A11590" s="6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3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/>
      <c r="N11590" s="1" t="s">
        <v>39</v>
      </c>
      <c r="O11590" s="7">
        <f t="shared" si="364"/>
        <v>1712.6904</v>
      </c>
      <c r="P11590" s="1" t="str">
        <f>IF(Table1[[#This Row],[quantity]]&gt;=6,"Bulk Order","-")</f>
        <v>-</v>
      </c>
    </row>
    <row r="11591" spans="1:16" ht="14.25" customHeight="1" x14ac:dyDescent="0.3">
      <c r="A11591" s="6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3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/>
      <c r="N11591" s="1" t="s">
        <v>48</v>
      </c>
      <c r="O11591" s="7">
        <f t="shared" si="364"/>
        <v>394.71</v>
      </c>
      <c r="P11591" s="1" t="str">
        <f>IF(Table1[[#This Row],[quantity]]&gt;=6,"Bulk Order","-")</f>
        <v>-</v>
      </c>
    </row>
    <row r="11592" spans="1:16" ht="14.25" customHeight="1" x14ac:dyDescent="0.3">
      <c r="A11592" s="6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3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/>
      <c r="N11592" s="1" t="s">
        <v>39</v>
      </c>
      <c r="O11592" s="7">
        <f t="shared" si="364"/>
        <v>875.50499999999988</v>
      </c>
      <c r="P11592" s="1" t="str">
        <f>IF(Table1[[#This Row],[quantity]]&gt;=6,"Bulk Order","-")</f>
        <v>Bulk Order</v>
      </c>
    </row>
    <row r="11593" spans="1:16" ht="14.25" customHeight="1" x14ac:dyDescent="0.3">
      <c r="A11593" s="6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3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/>
      <c r="N11593" s="1" t="s">
        <v>23</v>
      </c>
      <c r="O11593" s="7">
        <f t="shared" si="364"/>
        <v>2165.1979999999999</v>
      </c>
      <c r="P11593" s="1" t="str">
        <f>IF(Table1[[#This Row],[quantity]]&gt;=6,"Bulk Order","-")</f>
        <v>Bulk Order</v>
      </c>
    </row>
    <row r="11594" spans="1:16" ht="14.25" customHeight="1" x14ac:dyDescent="0.3">
      <c r="A11594" s="6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3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/>
      <c r="N11594" s="1" t="s">
        <v>34</v>
      </c>
      <c r="O11594" s="7">
        <f t="shared" si="364"/>
        <v>1106.7525000000001</v>
      </c>
      <c r="P11594" s="1" t="str">
        <f>IF(Table1[[#This Row],[quantity]]&gt;=6,"Bulk Order","-")</f>
        <v>-</v>
      </c>
    </row>
    <row r="11595" spans="1:16" ht="14.25" customHeight="1" x14ac:dyDescent="0.3">
      <c r="A11595" s="6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3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/>
      <c r="N11595" s="1" t="s">
        <v>48</v>
      </c>
      <c r="O11595" s="7">
        <f t="shared" si="364"/>
        <v>2436.75</v>
      </c>
      <c r="P11595" s="1" t="str">
        <f>IF(Table1[[#This Row],[quantity]]&gt;=6,"Bulk Order","-")</f>
        <v>-</v>
      </c>
    </row>
    <row r="11596" spans="1:16" ht="14.25" customHeight="1" x14ac:dyDescent="0.3">
      <c r="A11596" s="6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3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/>
      <c r="N11596" s="1" t="s">
        <v>48</v>
      </c>
      <c r="O11596" s="7">
        <f t="shared" si="364"/>
        <v>2089.1572000000001</v>
      </c>
      <c r="P11596" s="1" t="str">
        <f>IF(Table1[[#This Row],[quantity]]&gt;=6,"Bulk Order","-")</f>
        <v>-</v>
      </c>
    </row>
    <row r="11597" spans="1:16" ht="14.25" customHeight="1" x14ac:dyDescent="0.3">
      <c r="A11597" s="6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3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/>
      <c r="N11597" s="1" t="s">
        <v>28</v>
      </c>
      <c r="O11597" s="7">
        <f t="shared" si="364"/>
        <v>3784.5625</v>
      </c>
      <c r="P11597" s="1" t="str">
        <f>IF(Table1[[#This Row],[quantity]]&gt;=6,"Bulk Order","-")</f>
        <v>Bulk Order</v>
      </c>
    </row>
    <row r="11598" spans="1:16" ht="14.25" customHeight="1" x14ac:dyDescent="0.3">
      <c r="A11598" s="6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3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/>
      <c r="N11598" s="1" t="s">
        <v>48</v>
      </c>
      <c r="O11598" s="7">
        <f t="shared" si="364"/>
        <v>3484.9386</v>
      </c>
      <c r="P11598" s="1" t="str">
        <f>IF(Table1[[#This Row],[quantity]]&gt;=6,"Bulk Order","-")</f>
        <v>-</v>
      </c>
    </row>
    <row r="11599" spans="1:16" ht="14.25" customHeight="1" x14ac:dyDescent="0.3">
      <c r="A11599" s="6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3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/>
      <c r="N11599" s="1" t="s">
        <v>23</v>
      </c>
      <c r="O11599" s="7">
        <f t="shared" si="364"/>
        <v>3642.1694000000002</v>
      </c>
      <c r="P11599" s="1" t="str">
        <f>IF(Table1[[#This Row],[quantity]]&gt;=6,"Bulk Order","-")</f>
        <v>-</v>
      </c>
    </row>
    <row r="11600" spans="1:16" ht="14.25" customHeight="1" x14ac:dyDescent="0.3">
      <c r="A11600" s="6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3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/>
      <c r="N11600" s="1" t="s">
        <v>39</v>
      </c>
      <c r="O11600" s="7">
        <f t="shared" si="364"/>
        <v>699.96550000000002</v>
      </c>
      <c r="P11600" s="1" t="str">
        <f>IF(Table1[[#This Row],[quantity]]&gt;=6,"Bulk Order","-")</f>
        <v>Bulk Order</v>
      </c>
    </row>
    <row r="11601" spans="1:16" ht="14.25" customHeight="1" x14ac:dyDescent="0.3">
      <c r="A11601" s="6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3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/>
      <c r="N11601" s="1" t="s">
        <v>28</v>
      </c>
      <c r="O11601" s="7">
        <f t="shared" si="364"/>
        <v>493.9248</v>
      </c>
      <c r="P11601" s="1" t="str">
        <f>IF(Table1[[#This Row],[quantity]]&gt;=6,"Bulk Order","-")</f>
        <v>Bulk Order</v>
      </c>
    </row>
    <row r="11602" spans="1:16" ht="14.25" customHeight="1" x14ac:dyDescent="0.3">
      <c r="A11602" s="6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3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/>
      <c r="N11602" s="1" t="s">
        <v>28</v>
      </c>
      <c r="O11602" s="7">
        <f t="shared" si="364"/>
        <v>2128.9093000000003</v>
      </c>
      <c r="P11602" s="1" t="str">
        <f>IF(Table1[[#This Row],[quantity]]&gt;=6,"Bulk Order","-")</f>
        <v>-</v>
      </c>
    </row>
    <row r="11603" spans="1:16" ht="14.25" customHeight="1" x14ac:dyDescent="0.3">
      <c r="A11603" s="6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3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/>
      <c r="N11603" s="1" t="s">
        <v>17</v>
      </c>
      <c r="O11603" s="7">
        <f t="shared" si="364"/>
        <v>1103.7575999999999</v>
      </c>
      <c r="P11603" s="1" t="str">
        <f>IF(Table1[[#This Row],[quantity]]&gt;=6,"Bulk Order","-")</f>
        <v>Bulk Order</v>
      </c>
    </row>
    <row r="11604" spans="1:16" ht="14.25" customHeight="1" x14ac:dyDescent="0.3">
      <c r="A11604" s="6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3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/>
      <c r="N11604" s="1" t="s">
        <v>48</v>
      </c>
      <c r="O11604" s="7">
        <f t="shared" si="364"/>
        <v>2035.5581999999999</v>
      </c>
      <c r="P11604" s="1" t="str">
        <f>IF(Table1[[#This Row],[quantity]]&gt;=6,"Bulk Order","-")</f>
        <v>Bulk Order</v>
      </c>
    </row>
    <row r="11605" spans="1:16" ht="14.25" customHeight="1" x14ac:dyDescent="0.3">
      <c r="A11605" s="6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3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/>
      <c r="N11605" s="1" t="s">
        <v>28</v>
      </c>
      <c r="O11605" s="7">
        <f t="shared" si="364"/>
        <v>2621.759</v>
      </c>
      <c r="P11605" s="1" t="str">
        <f>IF(Table1[[#This Row],[quantity]]&gt;=6,"Bulk Order","-")</f>
        <v>-</v>
      </c>
    </row>
    <row r="11606" spans="1:16" ht="14.25" customHeight="1" x14ac:dyDescent="0.3">
      <c r="A11606" s="6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3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/>
      <c r="N11606" s="1" t="s">
        <v>17</v>
      </c>
      <c r="O11606" s="7">
        <f t="shared" si="364"/>
        <v>1060.8364000000001</v>
      </c>
      <c r="P11606" s="1" t="str">
        <f>IF(Table1[[#This Row],[quantity]]&gt;=6,"Bulk Order","-")</f>
        <v>Bulk Order</v>
      </c>
    </row>
    <row r="11607" spans="1:16" ht="14.25" customHeight="1" x14ac:dyDescent="0.3">
      <c r="A11607" s="6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3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/>
      <c r="N11607" s="1" t="s">
        <v>28</v>
      </c>
      <c r="O11607" s="7">
        <f t="shared" si="364"/>
        <v>641.88599999999997</v>
      </c>
      <c r="P11607" s="1" t="str">
        <f>IF(Table1[[#This Row],[quantity]]&gt;=6,"Bulk Order","-")</f>
        <v>Bulk Order</v>
      </c>
    </row>
    <row r="11608" spans="1:16" ht="14.25" customHeight="1" x14ac:dyDescent="0.3">
      <c r="A11608" s="6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3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/>
      <c r="N11608" s="1" t="s">
        <v>48</v>
      </c>
      <c r="O11608" s="7">
        <f t="shared" si="364"/>
        <v>2606.2984000000001</v>
      </c>
      <c r="P11608" s="1" t="str">
        <f>IF(Table1[[#This Row],[quantity]]&gt;=6,"Bulk Order","-")</f>
        <v>Bulk Order</v>
      </c>
    </row>
    <row r="11609" spans="1:16" ht="14.25" customHeight="1" x14ac:dyDescent="0.3">
      <c r="A11609" s="6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3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/>
      <c r="N11609" s="1" t="s">
        <v>48</v>
      </c>
      <c r="O11609" s="7">
        <f t="shared" si="364"/>
        <v>2667.652</v>
      </c>
      <c r="P11609" s="1" t="str">
        <f>IF(Table1[[#This Row],[quantity]]&gt;=6,"Bulk Order","-")</f>
        <v>-</v>
      </c>
    </row>
    <row r="11610" spans="1:16" ht="14.25" customHeight="1" x14ac:dyDescent="0.3">
      <c r="A11610" s="6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3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/>
      <c r="N11610" s="1" t="s">
        <v>23</v>
      </c>
      <c r="O11610" s="7">
        <f t="shared" si="364"/>
        <v>161.0829</v>
      </c>
      <c r="P11610" s="1" t="str">
        <f>IF(Table1[[#This Row],[quantity]]&gt;=6,"Bulk Order","-")</f>
        <v>-</v>
      </c>
    </row>
    <row r="11611" spans="1:16" ht="14.25" customHeight="1" x14ac:dyDescent="0.3">
      <c r="A11611" s="6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3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/>
      <c r="N11611" s="1" t="s">
        <v>34</v>
      </c>
      <c r="O11611" s="7">
        <f t="shared" si="364"/>
        <v>2313.7731000000003</v>
      </c>
      <c r="P11611" s="1" t="str">
        <f>IF(Table1[[#This Row],[quantity]]&gt;=6,"Bulk Order","-")</f>
        <v>Bulk Order</v>
      </c>
    </row>
    <row r="11612" spans="1:16" ht="14.25" customHeight="1" x14ac:dyDescent="0.3">
      <c r="A11612" s="6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3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/>
      <c r="N11612" s="1" t="s">
        <v>39</v>
      </c>
      <c r="O11612" s="7">
        <f t="shared" si="364"/>
        <v>1728.0575999999999</v>
      </c>
      <c r="P11612" s="1" t="str">
        <f>IF(Table1[[#This Row],[quantity]]&gt;=6,"Bulk Order","-")</f>
        <v>-</v>
      </c>
    </row>
    <row r="11613" spans="1:16" ht="14.25" customHeight="1" x14ac:dyDescent="0.3">
      <c r="A11613" s="6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3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/>
      <c r="N11613" s="1" t="s">
        <v>39</v>
      </c>
      <c r="O11613" s="7">
        <f t="shared" si="364"/>
        <v>754.61099999999999</v>
      </c>
      <c r="P11613" s="1" t="str">
        <f>IF(Table1[[#This Row],[quantity]]&gt;=6,"Bulk Order","-")</f>
        <v>Bulk Order</v>
      </c>
    </row>
    <row r="11614" spans="1:16" ht="14.25" customHeight="1" x14ac:dyDescent="0.3">
      <c r="A11614" s="6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3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/>
      <c r="N11614" s="1" t="s">
        <v>39</v>
      </c>
      <c r="O11614" s="7">
        <f t="shared" si="364"/>
        <v>444.52</v>
      </c>
      <c r="P11614" s="1" t="str">
        <f>IF(Table1[[#This Row],[quantity]]&gt;=6,"Bulk Order","-")</f>
        <v>Bulk Order</v>
      </c>
    </row>
    <row r="11615" spans="1:16" ht="14.25" customHeight="1" x14ac:dyDescent="0.3">
      <c r="A11615" s="6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3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/>
      <c r="N11615" s="1" t="s">
        <v>34</v>
      </c>
      <c r="O11615" s="7">
        <f t="shared" si="364"/>
        <v>735.39359999999999</v>
      </c>
      <c r="P11615" s="1" t="str">
        <f>IF(Table1[[#This Row],[quantity]]&gt;=6,"Bulk Order","-")</f>
        <v>Bulk Order</v>
      </c>
    </row>
    <row r="11616" spans="1:16" ht="14.25" customHeight="1" x14ac:dyDescent="0.3">
      <c r="A11616" s="6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3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/>
      <c r="N11616" s="1" t="s">
        <v>34</v>
      </c>
      <c r="O11616" s="7">
        <f t="shared" si="364"/>
        <v>1935.7561000000001</v>
      </c>
      <c r="P11616" s="1" t="str">
        <f>IF(Table1[[#This Row],[quantity]]&gt;=6,"Bulk Order","-")</f>
        <v>-</v>
      </c>
    </row>
    <row r="11617" spans="1:16" ht="14.25" customHeight="1" x14ac:dyDescent="0.3">
      <c r="A11617" s="6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3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/>
      <c r="N11617" s="1" t="s">
        <v>17</v>
      </c>
      <c r="O11617" s="7">
        <f t="shared" si="364"/>
        <v>2590.9920000000002</v>
      </c>
      <c r="P11617" s="1" t="str">
        <f>IF(Table1[[#This Row],[quantity]]&gt;=6,"Bulk Order","-")</f>
        <v>Bulk Order</v>
      </c>
    </row>
    <row r="11618" spans="1:16" ht="14.25" customHeight="1" x14ac:dyDescent="0.3">
      <c r="A11618" s="6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3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/>
      <c r="N11618" s="1" t="s">
        <v>39</v>
      </c>
      <c r="O11618" s="7">
        <f t="shared" si="364"/>
        <v>3189.9790000000003</v>
      </c>
      <c r="P11618" s="1" t="str">
        <f>IF(Table1[[#This Row],[quantity]]&gt;=6,"Bulk Order","-")</f>
        <v>-</v>
      </c>
    </row>
    <row r="11619" spans="1:16" ht="14.25" customHeight="1" x14ac:dyDescent="0.3">
      <c r="A11619" s="6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3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/>
      <c r="N11619" s="1" t="s">
        <v>17</v>
      </c>
      <c r="O11619" s="7">
        <f t="shared" si="364"/>
        <v>1033.4639999999999</v>
      </c>
      <c r="P11619" s="1" t="str">
        <f>IF(Table1[[#This Row],[quantity]]&gt;=6,"Bulk Order","-")</f>
        <v>-</v>
      </c>
    </row>
    <row r="11620" spans="1:16" ht="14.25" customHeight="1" x14ac:dyDescent="0.3">
      <c r="A11620" s="6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3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/>
      <c r="N11620" s="1" t="s">
        <v>17</v>
      </c>
      <c r="O11620" s="7">
        <f t="shared" si="364"/>
        <v>2969.0745999999999</v>
      </c>
      <c r="P11620" s="1" t="str">
        <f>IF(Table1[[#This Row],[quantity]]&gt;=6,"Bulk Order","-")</f>
        <v>-</v>
      </c>
    </row>
    <row r="11621" spans="1:16" ht="14.25" customHeight="1" x14ac:dyDescent="0.3">
      <c r="A11621" s="6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3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/>
      <c r="N11621" s="1" t="s">
        <v>28</v>
      </c>
      <c r="O11621" s="7">
        <f t="shared" si="364"/>
        <v>1495.7028</v>
      </c>
      <c r="P11621" s="1" t="str">
        <f>IF(Table1[[#This Row],[quantity]]&gt;=6,"Bulk Order","-")</f>
        <v>Bulk Order</v>
      </c>
    </row>
    <row r="11622" spans="1:16" ht="14.25" customHeight="1" x14ac:dyDescent="0.3">
      <c r="A11622" s="6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3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/>
      <c r="N11622" s="1" t="s">
        <v>39</v>
      </c>
      <c r="O11622" s="7">
        <f t="shared" si="364"/>
        <v>791.06409999999994</v>
      </c>
      <c r="P11622" s="1" t="str">
        <f>IF(Table1[[#This Row],[quantity]]&gt;=6,"Bulk Order","-")</f>
        <v>Bulk Order</v>
      </c>
    </row>
    <row r="11623" spans="1:16" ht="14.25" customHeight="1" x14ac:dyDescent="0.3">
      <c r="A11623" s="6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3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/>
      <c r="N11623" s="1" t="s">
        <v>34</v>
      </c>
      <c r="O11623" s="7">
        <f t="shared" si="364"/>
        <v>437.82240000000002</v>
      </c>
      <c r="P11623" s="1" t="str">
        <f>IF(Table1[[#This Row],[quantity]]&gt;=6,"Bulk Order","-")</f>
        <v>-</v>
      </c>
    </row>
    <row r="11624" spans="1:16" ht="14.25" customHeight="1" x14ac:dyDescent="0.3">
      <c r="A11624" s="6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3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/>
      <c r="N11624" s="1" t="s">
        <v>17</v>
      </c>
      <c r="O11624" s="7">
        <f t="shared" si="364"/>
        <v>2989.5205999999998</v>
      </c>
      <c r="P11624" s="1" t="str">
        <f>IF(Table1[[#This Row],[quantity]]&gt;=6,"Bulk Order","-")</f>
        <v>Bulk Order</v>
      </c>
    </row>
    <row r="11625" spans="1:16" ht="14.25" customHeight="1" x14ac:dyDescent="0.3">
      <c r="A11625" s="6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3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/>
      <c r="N11625" s="1" t="s">
        <v>39</v>
      </c>
      <c r="O11625" s="7">
        <f t="shared" si="364"/>
        <v>2587.8614000000002</v>
      </c>
      <c r="P11625" s="1" t="str">
        <f>IF(Table1[[#This Row],[quantity]]&gt;=6,"Bulk Order","-")</f>
        <v>Bulk Order</v>
      </c>
    </row>
    <row r="11626" spans="1:16" ht="14.25" customHeight="1" x14ac:dyDescent="0.3">
      <c r="A11626" s="6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3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/>
      <c r="N11626" s="1" t="s">
        <v>23</v>
      </c>
      <c r="O11626" s="7">
        <f t="shared" si="364"/>
        <v>3650.8762999999999</v>
      </c>
      <c r="P11626" s="1" t="str">
        <f>IF(Table1[[#This Row],[quantity]]&gt;=6,"Bulk Order","-")</f>
        <v>-</v>
      </c>
    </row>
    <row r="11627" spans="1:16" ht="14.25" customHeight="1" x14ac:dyDescent="0.3">
      <c r="A11627" s="6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3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/>
      <c r="N11627" s="1" t="s">
        <v>23</v>
      </c>
      <c r="O11627" s="7">
        <f t="shared" si="364"/>
        <v>1888.1649000000002</v>
      </c>
      <c r="P11627" s="1" t="str">
        <f>IF(Table1[[#This Row],[quantity]]&gt;=6,"Bulk Order","-")</f>
        <v>-</v>
      </c>
    </row>
    <row r="11628" spans="1:16" ht="14.25" customHeight="1" x14ac:dyDescent="0.3">
      <c r="A11628" s="6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3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/>
      <c r="N11628" s="1" t="s">
        <v>23</v>
      </c>
      <c r="O11628" s="7">
        <f t="shared" si="364"/>
        <v>848.99700000000007</v>
      </c>
      <c r="P11628" s="1" t="str">
        <f>IF(Table1[[#This Row],[quantity]]&gt;=6,"Bulk Order","-")</f>
        <v>Bulk Order</v>
      </c>
    </row>
    <row r="11629" spans="1:16" ht="14.25" customHeight="1" x14ac:dyDescent="0.3">
      <c r="A11629" s="6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3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/>
      <c r="N11629" s="1" t="s">
        <v>48</v>
      </c>
      <c r="O11629" s="7">
        <f t="shared" si="364"/>
        <v>492.07859999999999</v>
      </c>
      <c r="P11629" s="1" t="str">
        <f>IF(Table1[[#This Row],[quantity]]&gt;=6,"Bulk Order","-")</f>
        <v>-</v>
      </c>
    </row>
    <row r="11630" spans="1:16" ht="14.25" customHeight="1" x14ac:dyDescent="0.3">
      <c r="A11630" s="6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3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/>
      <c r="N11630" s="1" t="s">
        <v>39</v>
      </c>
      <c r="O11630" s="7">
        <f t="shared" si="364"/>
        <v>53.646599999999999</v>
      </c>
      <c r="P11630" s="1" t="str">
        <f>IF(Table1[[#This Row],[quantity]]&gt;=6,"Bulk Order","-")</f>
        <v>-</v>
      </c>
    </row>
    <row r="11631" spans="1:16" ht="14.25" customHeight="1" x14ac:dyDescent="0.3">
      <c r="A11631" s="6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3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/>
      <c r="N11631" s="1" t="s">
        <v>17</v>
      </c>
      <c r="O11631" s="7">
        <f t="shared" si="364"/>
        <v>359.274</v>
      </c>
      <c r="P11631" s="1" t="str">
        <f>IF(Table1[[#This Row],[quantity]]&gt;=6,"Bulk Order","-")</f>
        <v>Bulk Order</v>
      </c>
    </row>
    <row r="11632" spans="1:16" ht="14.25" customHeight="1" x14ac:dyDescent="0.3">
      <c r="A11632" s="6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3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/>
      <c r="N11632" s="1" t="s">
        <v>23</v>
      </c>
      <c r="O11632" s="7">
        <f t="shared" si="364"/>
        <v>2351.6719999999996</v>
      </c>
      <c r="P11632" s="1" t="str">
        <f>IF(Table1[[#This Row],[quantity]]&gt;=6,"Bulk Order","-")</f>
        <v>-</v>
      </c>
    </row>
    <row r="11633" spans="1:16" ht="14.25" customHeight="1" x14ac:dyDescent="0.3">
      <c r="A11633" s="6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3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/>
      <c r="N11633" s="1" t="s">
        <v>48</v>
      </c>
      <c r="O11633" s="7">
        <f t="shared" si="364"/>
        <v>2781.7664000000004</v>
      </c>
      <c r="P11633" s="1" t="str">
        <f>IF(Table1[[#This Row],[quantity]]&gt;=6,"Bulk Order","-")</f>
        <v>-</v>
      </c>
    </row>
    <row r="11634" spans="1:16" ht="14.25" customHeight="1" x14ac:dyDescent="0.3">
      <c r="A11634" s="6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3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/>
      <c r="N11634" s="1" t="s">
        <v>39</v>
      </c>
      <c r="O11634" s="7">
        <f t="shared" si="364"/>
        <v>919.95839999999998</v>
      </c>
      <c r="P11634" s="1" t="str">
        <f>IF(Table1[[#This Row],[quantity]]&gt;=6,"Bulk Order","-")</f>
        <v>Bulk Order</v>
      </c>
    </row>
    <row r="11635" spans="1:16" ht="14.25" customHeight="1" x14ac:dyDescent="0.3">
      <c r="A11635" s="6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3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/>
      <c r="N11635" s="1" t="s">
        <v>48</v>
      </c>
      <c r="O11635" s="7">
        <f t="shared" si="364"/>
        <v>2077.3896</v>
      </c>
      <c r="P11635" s="1" t="str">
        <f>IF(Table1[[#This Row],[quantity]]&gt;=6,"Bulk Order","-")</f>
        <v>Bulk Order</v>
      </c>
    </row>
    <row r="11636" spans="1:16" ht="14.25" customHeight="1" x14ac:dyDescent="0.3">
      <c r="A11636" s="6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3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/>
      <c r="N11636" s="1" t="s">
        <v>17</v>
      </c>
      <c r="O11636" s="7">
        <f t="shared" si="364"/>
        <v>623.12879999999996</v>
      </c>
      <c r="P11636" s="1" t="str">
        <f>IF(Table1[[#This Row],[quantity]]&gt;=6,"Bulk Order","-")</f>
        <v>Bulk Order</v>
      </c>
    </row>
    <row r="11637" spans="1:16" ht="14.25" customHeight="1" x14ac:dyDescent="0.3">
      <c r="A11637" s="6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3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/>
      <c r="N11637" s="1" t="s">
        <v>23</v>
      </c>
      <c r="O11637" s="7">
        <f t="shared" si="364"/>
        <v>1030.7154</v>
      </c>
      <c r="P11637" s="1" t="str">
        <f>IF(Table1[[#This Row],[quantity]]&gt;=6,"Bulk Order","-")</f>
        <v>-</v>
      </c>
    </row>
    <row r="11638" spans="1:16" ht="14.25" customHeight="1" x14ac:dyDescent="0.3">
      <c r="A11638" s="6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3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/>
      <c r="N11638" s="1" t="s">
        <v>23</v>
      </c>
      <c r="O11638" s="7">
        <f t="shared" si="364"/>
        <v>754.97309999999993</v>
      </c>
      <c r="P11638" s="1" t="str">
        <f>IF(Table1[[#This Row],[quantity]]&gt;=6,"Bulk Order","-")</f>
        <v>-</v>
      </c>
    </row>
    <row r="11639" spans="1:16" ht="14.25" customHeight="1" x14ac:dyDescent="0.3">
      <c r="A11639" s="6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3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/>
      <c r="N11639" s="1" t="s">
        <v>28</v>
      </c>
      <c r="O11639" s="7">
        <f t="shared" si="364"/>
        <v>176.74</v>
      </c>
      <c r="P11639" s="1" t="str">
        <f>IF(Table1[[#This Row],[quantity]]&gt;=6,"Bulk Order","-")</f>
        <v>Bulk Order</v>
      </c>
    </row>
    <row r="11640" spans="1:16" ht="14.25" customHeight="1" x14ac:dyDescent="0.3">
      <c r="A11640" s="6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3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/>
      <c r="N11640" s="1" t="s">
        <v>23</v>
      </c>
      <c r="O11640" s="7">
        <f t="shared" si="364"/>
        <v>588.50400000000013</v>
      </c>
      <c r="P11640" s="1" t="str">
        <f>IF(Table1[[#This Row],[quantity]]&gt;=6,"Bulk Order","-")</f>
        <v>-</v>
      </c>
    </row>
    <row r="11641" spans="1:16" ht="14.25" customHeight="1" x14ac:dyDescent="0.3">
      <c r="A11641" s="6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3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/>
      <c r="N11641" s="1" t="s">
        <v>39</v>
      </c>
      <c r="O11641" s="7">
        <f t="shared" si="364"/>
        <v>1930.36</v>
      </c>
      <c r="P11641" s="1" t="str">
        <f>IF(Table1[[#This Row],[quantity]]&gt;=6,"Bulk Order","-")</f>
        <v>Bulk Order</v>
      </c>
    </row>
    <row r="11642" spans="1:16" ht="14.25" customHeight="1" x14ac:dyDescent="0.3">
      <c r="A11642" s="6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3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/>
      <c r="N11642" s="1" t="s">
        <v>28</v>
      </c>
      <c r="O11642" s="7">
        <f t="shared" si="364"/>
        <v>1314.6840000000002</v>
      </c>
      <c r="P11642" s="1" t="str">
        <f>IF(Table1[[#This Row],[quantity]]&gt;=6,"Bulk Order","-")</f>
        <v>-</v>
      </c>
    </row>
    <row r="11643" spans="1:16" ht="14.25" customHeight="1" x14ac:dyDescent="0.3">
      <c r="A11643" s="6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3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/>
      <c r="N11643" s="1" t="s">
        <v>48</v>
      </c>
      <c r="O11643" s="7">
        <f t="shared" si="364"/>
        <v>889.0145</v>
      </c>
      <c r="P11643" s="1" t="str">
        <f>IF(Table1[[#This Row],[quantity]]&gt;=6,"Bulk Order","-")</f>
        <v>-</v>
      </c>
    </row>
    <row r="11644" spans="1:16" ht="14.25" customHeight="1" x14ac:dyDescent="0.3">
      <c r="A11644" s="6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3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/>
      <c r="N11644" s="1" t="s">
        <v>39</v>
      </c>
      <c r="O11644" s="7">
        <f t="shared" si="364"/>
        <v>2202.6060000000002</v>
      </c>
      <c r="P11644" s="1" t="str">
        <f>IF(Table1[[#This Row],[quantity]]&gt;=6,"Bulk Order","-")</f>
        <v>Bulk Order</v>
      </c>
    </row>
    <row r="11645" spans="1:16" ht="14.25" customHeight="1" x14ac:dyDescent="0.3">
      <c r="A11645" s="6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3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/>
      <c r="N11645" s="1" t="s">
        <v>34</v>
      </c>
      <c r="O11645" s="7">
        <f t="shared" si="364"/>
        <v>995.6169000000001</v>
      </c>
      <c r="P11645" s="1" t="str">
        <f>IF(Table1[[#This Row],[quantity]]&gt;=6,"Bulk Order","-")</f>
        <v>-</v>
      </c>
    </row>
    <row r="11646" spans="1:16" ht="14.25" customHeight="1" x14ac:dyDescent="0.3">
      <c r="A11646" s="6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3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/>
      <c r="N11646" s="1" t="s">
        <v>28</v>
      </c>
      <c r="O11646" s="7">
        <f t="shared" si="364"/>
        <v>3883.8319999999999</v>
      </c>
      <c r="P11646" s="1" t="str">
        <f>IF(Table1[[#This Row],[quantity]]&gt;=6,"Bulk Order","-")</f>
        <v>-</v>
      </c>
    </row>
    <row r="11647" spans="1:16" ht="14.25" customHeight="1" x14ac:dyDescent="0.3">
      <c r="A11647" s="6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3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/>
      <c r="N11647" s="1" t="s">
        <v>28</v>
      </c>
      <c r="O11647" s="7">
        <f t="shared" si="364"/>
        <v>3204.2557999999999</v>
      </c>
      <c r="P11647" s="1" t="str">
        <f>IF(Table1[[#This Row],[quantity]]&gt;=6,"Bulk Order","-")</f>
        <v>-</v>
      </c>
    </row>
    <row r="11648" spans="1:16" ht="14.25" customHeight="1" x14ac:dyDescent="0.3">
      <c r="A11648" s="6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3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/>
      <c r="N11648" s="1" t="s">
        <v>48</v>
      </c>
      <c r="O11648" s="7">
        <f t="shared" si="364"/>
        <v>4288.8468000000003</v>
      </c>
      <c r="P11648" s="1" t="str">
        <f>IF(Table1[[#This Row],[quantity]]&gt;=6,"Bulk Order","-")</f>
        <v>-</v>
      </c>
    </row>
    <row r="11649" spans="1:16" ht="14.25" customHeight="1" x14ac:dyDescent="0.3">
      <c r="A11649" s="6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3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/>
      <c r="N11649" s="1" t="s">
        <v>17</v>
      </c>
      <c r="O11649" s="7">
        <f t="shared" si="364"/>
        <v>2689.8204999999998</v>
      </c>
      <c r="P11649" s="1" t="str">
        <f>IF(Table1[[#This Row],[quantity]]&gt;=6,"Bulk Order","-")</f>
        <v>-</v>
      </c>
    </row>
    <row r="11650" spans="1:16" ht="14.25" customHeight="1" x14ac:dyDescent="0.3">
      <c r="A11650" s="6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3"/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/>
      <c r="N11650" s="1" t="s">
        <v>34</v>
      </c>
      <c r="O11650" s="7">
        <f t="shared" si="364"/>
        <v>2499.4178000000002</v>
      </c>
      <c r="P11650" s="1" t="str">
        <f>IF(Table1[[#This Row],[quantity]]&gt;=6,"Bulk Order","-")</f>
        <v>Bulk Order</v>
      </c>
    </row>
    <row r="11651" spans="1:16" ht="14.25" customHeight="1" x14ac:dyDescent="0.3">
      <c r="A11651" s="6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ref="F11651:F11714" si="365">D11651*E11651</f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/>
      <c r="N11651" s="1" t="s">
        <v>17</v>
      </c>
      <c r="O11651" s="7">
        <f t="shared" ref="O11651:O11714" si="366">D11651-F11651</f>
        <v>641.69700000000012</v>
      </c>
      <c r="P11651" s="1" t="str">
        <f>IF(Table1[[#This Row],[quantity]]&gt;=6,"Bulk Order","-")</f>
        <v>Bulk Order</v>
      </c>
    </row>
    <row r="11652" spans="1:16" ht="14.25" customHeight="1" x14ac:dyDescent="0.3">
      <c r="A11652" s="6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5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/>
      <c r="N11652" s="1" t="s">
        <v>39</v>
      </c>
      <c r="O11652" s="7">
        <f t="shared" si="366"/>
        <v>3106.6930000000002</v>
      </c>
      <c r="P11652" s="1" t="str">
        <f>IF(Table1[[#This Row],[quantity]]&gt;=6,"Bulk Order","-")</f>
        <v>-</v>
      </c>
    </row>
    <row r="11653" spans="1:16" ht="14.25" customHeight="1" x14ac:dyDescent="0.3">
      <c r="A11653" s="6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5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/>
      <c r="N11653" s="1" t="s">
        <v>17</v>
      </c>
      <c r="O11653" s="7">
        <f t="shared" si="366"/>
        <v>879.38200000000006</v>
      </c>
      <c r="P11653" s="1" t="str">
        <f>IF(Table1[[#This Row],[quantity]]&gt;=6,"Bulk Order","-")</f>
        <v>-</v>
      </c>
    </row>
    <row r="11654" spans="1:16" ht="14.25" customHeight="1" x14ac:dyDescent="0.3">
      <c r="A11654" s="6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5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/>
      <c r="N11654" s="1" t="s">
        <v>28</v>
      </c>
      <c r="O11654" s="7">
        <f t="shared" si="366"/>
        <v>651.66399999999999</v>
      </c>
      <c r="P11654" s="1" t="str">
        <f>IF(Table1[[#This Row],[quantity]]&gt;=6,"Bulk Order","-")</f>
        <v>Bulk Order</v>
      </c>
    </row>
    <row r="11655" spans="1:16" ht="14.25" customHeight="1" x14ac:dyDescent="0.3">
      <c r="A11655" s="6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5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/>
      <c r="N11655" s="1" t="s">
        <v>34</v>
      </c>
      <c r="O11655" s="7">
        <f t="shared" si="366"/>
        <v>173.9127</v>
      </c>
      <c r="P11655" s="1" t="str">
        <f>IF(Table1[[#This Row],[quantity]]&gt;=6,"Bulk Order","-")</f>
        <v>Bulk Order</v>
      </c>
    </row>
    <row r="11656" spans="1:16" ht="14.25" customHeight="1" x14ac:dyDescent="0.3">
      <c r="A11656" s="6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5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/>
      <c r="N11656" s="1" t="s">
        <v>39</v>
      </c>
      <c r="O11656" s="7">
        <f t="shared" si="366"/>
        <v>1255.2436</v>
      </c>
      <c r="P11656" s="1" t="str">
        <f>IF(Table1[[#This Row],[quantity]]&gt;=6,"Bulk Order","-")</f>
        <v>-</v>
      </c>
    </row>
    <row r="11657" spans="1:16" ht="14.25" customHeight="1" x14ac:dyDescent="0.3">
      <c r="A11657" s="6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5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/>
      <c r="N11657" s="1" t="s">
        <v>39</v>
      </c>
      <c r="O11657" s="7">
        <f t="shared" si="366"/>
        <v>1053.6890000000001</v>
      </c>
      <c r="P11657" s="1" t="str">
        <f>IF(Table1[[#This Row],[quantity]]&gt;=6,"Bulk Order","-")</f>
        <v>-</v>
      </c>
    </row>
    <row r="11658" spans="1:16" ht="14.25" customHeight="1" x14ac:dyDescent="0.3">
      <c r="A11658" s="6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5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/>
      <c r="N11658" s="1" t="s">
        <v>28</v>
      </c>
      <c r="O11658" s="7">
        <f t="shared" si="366"/>
        <v>2862.2768000000001</v>
      </c>
      <c r="P11658" s="1" t="str">
        <f>IF(Table1[[#This Row],[quantity]]&gt;=6,"Bulk Order","-")</f>
        <v>Bulk Order</v>
      </c>
    </row>
    <row r="11659" spans="1:16" ht="14.25" customHeight="1" x14ac:dyDescent="0.3">
      <c r="A11659" s="6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5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/>
      <c r="N11659" s="1" t="s">
        <v>17</v>
      </c>
      <c r="O11659" s="7">
        <f t="shared" si="366"/>
        <v>754.78830000000005</v>
      </c>
      <c r="P11659" s="1" t="str">
        <f>IF(Table1[[#This Row],[quantity]]&gt;=6,"Bulk Order","-")</f>
        <v>-</v>
      </c>
    </row>
    <row r="11660" spans="1:16" ht="14.25" customHeight="1" x14ac:dyDescent="0.3">
      <c r="A11660" s="6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5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/>
      <c r="N11660" s="1" t="s">
        <v>39</v>
      </c>
      <c r="O11660" s="7">
        <f t="shared" si="366"/>
        <v>2781.4784000000004</v>
      </c>
      <c r="P11660" s="1" t="str">
        <f>IF(Table1[[#This Row],[quantity]]&gt;=6,"Bulk Order","-")</f>
        <v>Bulk Order</v>
      </c>
    </row>
    <row r="11661" spans="1:16" ht="14.25" customHeight="1" x14ac:dyDescent="0.3">
      <c r="A11661" s="6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5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/>
      <c r="N11661" s="1" t="s">
        <v>39</v>
      </c>
      <c r="O11661" s="7">
        <f t="shared" si="366"/>
        <v>1485.4949999999999</v>
      </c>
      <c r="P11661" s="1" t="str">
        <f>IF(Table1[[#This Row],[quantity]]&gt;=6,"Bulk Order","-")</f>
        <v>-</v>
      </c>
    </row>
    <row r="11662" spans="1:16" ht="14.25" customHeight="1" x14ac:dyDescent="0.3">
      <c r="A11662" s="6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5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/>
      <c r="N11662" s="1" t="s">
        <v>39</v>
      </c>
      <c r="O11662" s="7">
        <f t="shared" si="366"/>
        <v>3469.0623999999998</v>
      </c>
      <c r="P11662" s="1" t="str">
        <f>IF(Table1[[#This Row],[quantity]]&gt;=6,"Bulk Order","-")</f>
        <v>Bulk Order</v>
      </c>
    </row>
    <row r="11663" spans="1:16" ht="14.25" customHeight="1" x14ac:dyDescent="0.3">
      <c r="A11663" s="6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5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/>
      <c r="N11663" s="1" t="s">
        <v>23</v>
      </c>
      <c r="O11663" s="7">
        <f t="shared" si="366"/>
        <v>1799.9387999999999</v>
      </c>
      <c r="P11663" s="1" t="str">
        <f>IF(Table1[[#This Row],[quantity]]&gt;=6,"Bulk Order","-")</f>
        <v>Bulk Order</v>
      </c>
    </row>
    <row r="11664" spans="1:16" ht="14.25" customHeight="1" x14ac:dyDescent="0.3">
      <c r="A11664" s="6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5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/>
      <c r="N11664" s="1" t="s">
        <v>34</v>
      </c>
      <c r="O11664" s="7">
        <f t="shared" si="366"/>
        <v>2481.8837999999996</v>
      </c>
      <c r="P11664" s="1" t="str">
        <f>IF(Table1[[#This Row],[quantity]]&gt;=6,"Bulk Order","-")</f>
        <v>Bulk Order</v>
      </c>
    </row>
    <row r="11665" spans="1:16" ht="14.25" customHeight="1" x14ac:dyDescent="0.3">
      <c r="A11665" s="6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5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/>
      <c r="N11665" s="1" t="s">
        <v>28</v>
      </c>
      <c r="O11665" s="7">
        <f t="shared" si="366"/>
        <v>1885.3472000000002</v>
      </c>
      <c r="P11665" s="1" t="str">
        <f>IF(Table1[[#This Row],[quantity]]&gt;=6,"Bulk Order","-")</f>
        <v>-</v>
      </c>
    </row>
    <row r="11666" spans="1:16" ht="14.25" customHeight="1" x14ac:dyDescent="0.3">
      <c r="A11666" s="6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5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/>
      <c r="N11666" s="1" t="s">
        <v>39</v>
      </c>
      <c r="O11666" s="7">
        <f t="shared" si="366"/>
        <v>3117.3371999999999</v>
      </c>
      <c r="P11666" s="1" t="str">
        <f>IF(Table1[[#This Row],[quantity]]&gt;=6,"Bulk Order","-")</f>
        <v>-</v>
      </c>
    </row>
    <row r="11667" spans="1:16" ht="14.25" customHeight="1" x14ac:dyDescent="0.3">
      <c r="A11667" s="6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5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/>
      <c r="N11667" s="1" t="s">
        <v>34</v>
      </c>
      <c r="O11667" s="7">
        <f t="shared" si="366"/>
        <v>1550.7883999999999</v>
      </c>
      <c r="P11667" s="1" t="str">
        <f>IF(Table1[[#This Row],[quantity]]&gt;=6,"Bulk Order","-")</f>
        <v>-</v>
      </c>
    </row>
    <row r="11668" spans="1:16" ht="14.25" customHeight="1" x14ac:dyDescent="0.3">
      <c r="A11668" s="6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5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/>
      <c r="N11668" s="1" t="s">
        <v>23</v>
      </c>
      <c r="O11668" s="7">
        <f t="shared" si="366"/>
        <v>1838.5554</v>
      </c>
      <c r="P11668" s="1" t="str">
        <f>IF(Table1[[#This Row],[quantity]]&gt;=6,"Bulk Order","-")</f>
        <v>-</v>
      </c>
    </row>
    <row r="11669" spans="1:16" ht="14.25" customHeight="1" x14ac:dyDescent="0.3">
      <c r="A11669" s="6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5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/>
      <c r="N11669" s="1" t="s">
        <v>34</v>
      </c>
      <c r="O11669" s="7">
        <f t="shared" si="366"/>
        <v>1973.4198000000001</v>
      </c>
      <c r="P11669" s="1" t="str">
        <f>IF(Table1[[#This Row],[quantity]]&gt;=6,"Bulk Order","-")</f>
        <v>Bulk Order</v>
      </c>
    </row>
    <row r="11670" spans="1:16" ht="14.25" customHeight="1" x14ac:dyDescent="0.3">
      <c r="A11670" s="6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5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/>
      <c r="N11670" s="1" t="s">
        <v>48</v>
      </c>
      <c r="O11670" s="7">
        <f t="shared" si="366"/>
        <v>1226.7348</v>
      </c>
      <c r="P11670" s="1" t="str">
        <f>IF(Table1[[#This Row],[quantity]]&gt;=6,"Bulk Order","-")</f>
        <v>Bulk Order</v>
      </c>
    </row>
    <row r="11671" spans="1:16" ht="14.25" customHeight="1" x14ac:dyDescent="0.3">
      <c r="A11671" s="6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5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/>
      <c r="N11671" s="1" t="s">
        <v>39</v>
      </c>
      <c r="O11671" s="7">
        <f t="shared" si="366"/>
        <v>1676.4745</v>
      </c>
      <c r="P11671" s="1" t="str">
        <f>IF(Table1[[#This Row],[quantity]]&gt;=6,"Bulk Order","-")</f>
        <v>Bulk Order</v>
      </c>
    </row>
    <row r="11672" spans="1:16" ht="14.25" customHeight="1" x14ac:dyDescent="0.3">
      <c r="A11672" s="6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5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/>
      <c r="N11672" s="1" t="s">
        <v>48</v>
      </c>
      <c r="O11672" s="7">
        <f t="shared" si="366"/>
        <v>158.298</v>
      </c>
      <c r="P11672" s="1" t="str">
        <f>IF(Table1[[#This Row],[quantity]]&gt;=6,"Bulk Order","-")</f>
        <v>Bulk Order</v>
      </c>
    </row>
    <row r="11673" spans="1:16" ht="14.25" customHeight="1" x14ac:dyDescent="0.3">
      <c r="A11673" s="6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5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/>
      <c r="N11673" s="1" t="s">
        <v>23</v>
      </c>
      <c r="O11673" s="7">
        <f t="shared" si="366"/>
        <v>3206.6849999999999</v>
      </c>
      <c r="P11673" s="1" t="str">
        <f>IF(Table1[[#This Row],[quantity]]&gt;=6,"Bulk Order","-")</f>
        <v>Bulk Order</v>
      </c>
    </row>
    <row r="11674" spans="1:16" ht="14.25" customHeight="1" x14ac:dyDescent="0.3">
      <c r="A11674" s="6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5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/>
      <c r="N11674" s="1" t="s">
        <v>48</v>
      </c>
      <c r="O11674" s="7">
        <f t="shared" si="366"/>
        <v>2624.9808000000003</v>
      </c>
      <c r="P11674" s="1" t="str">
        <f>IF(Table1[[#This Row],[quantity]]&gt;=6,"Bulk Order","-")</f>
        <v>-</v>
      </c>
    </row>
    <row r="11675" spans="1:16" ht="14.25" customHeight="1" x14ac:dyDescent="0.3">
      <c r="A11675" s="6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5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/>
      <c r="N11675" s="1" t="s">
        <v>23</v>
      </c>
      <c r="O11675" s="7">
        <f t="shared" si="366"/>
        <v>859.39799999999991</v>
      </c>
      <c r="P11675" s="1" t="str">
        <f>IF(Table1[[#This Row],[quantity]]&gt;=6,"Bulk Order","-")</f>
        <v>-</v>
      </c>
    </row>
    <row r="11676" spans="1:16" ht="14.25" customHeight="1" x14ac:dyDescent="0.3">
      <c r="A11676" s="6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5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/>
      <c r="N11676" s="1" t="s">
        <v>34</v>
      </c>
      <c r="O11676" s="7">
        <f t="shared" si="366"/>
        <v>1705.3763999999999</v>
      </c>
      <c r="P11676" s="1" t="str">
        <f>IF(Table1[[#This Row],[quantity]]&gt;=6,"Bulk Order","-")</f>
        <v>-</v>
      </c>
    </row>
    <row r="11677" spans="1:16" ht="14.25" customHeight="1" x14ac:dyDescent="0.3">
      <c r="A11677" s="6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5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/>
      <c r="N11677" s="1" t="s">
        <v>39</v>
      </c>
      <c r="O11677" s="7">
        <f t="shared" si="366"/>
        <v>1254.6792</v>
      </c>
      <c r="P11677" s="1" t="str">
        <f>IF(Table1[[#This Row],[quantity]]&gt;=6,"Bulk Order","-")</f>
        <v>Bulk Order</v>
      </c>
    </row>
    <row r="11678" spans="1:16" ht="14.25" customHeight="1" x14ac:dyDescent="0.3">
      <c r="A11678" s="6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5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/>
      <c r="N11678" s="1" t="s">
        <v>23</v>
      </c>
      <c r="O11678" s="7">
        <f t="shared" si="366"/>
        <v>990.92220000000009</v>
      </c>
      <c r="P11678" s="1" t="str">
        <f>IF(Table1[[#This Row],[quantity]]&gt;=6,"Bulk Order","-")</f>
        <v>-</v>
      </c>
    </row>
    <row r="11679" spans="1:16" ht="14.25" customHeight="1" x14ac:dyDescent="0.3">
      <c r="A11679" s="6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5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/>
      <c r="N11679" s="1" t="s">
        <v>34</v>
      </c>
      <c r="O11679" s="7">
        <f t="shared" si="366"/>
        <v>3449.7954</v>
      </c>
      <c r="P11679" s="1" t="str">
        <f>IF(Table1[[#This Row],[quantity]]&gt;=6,"Bulk Order","-")</f>
        <v>Bulk Order</v>
      </c>
    </row>
    <row r="11680" spans="1:16" ht="14.25" customHeight="1" x14ac:dyDescent="0.3">
      <c r="A11680" s="6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5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/>
      <c r="N11680" s="1" t="s">
        <v>17</v>
      </c>
      <c r="O11680" s="7">
        <f t="shared" si="366"/>
        <v>2631.2831999999999</v>
      </c>
      <c r="P11680" s="1" t="str">
        <f>IF(Table1[[#This Row],[quantity]]&gt;=6,"Bulk Order","-")</f>
        <v>Bulk Order</v>
      </c>
    </row>
    <row r="11681" spans="1:16" ht="14.25" customHeight="1" x14ac:dyDescent="0.3">
      <c r="A11681" s="6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5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/>
      <c r="N11681" s="1" t="s">
        <v>39</v>
      </c>
      <c r="O11681" s="7">
        <f t="shared" si="366"/>
        <v>3010.0823999999998</v>
      </c>
      <c r="P11681" s="1" t="str">
        <f>IF(Table1[[#This Row],[quantity]]&gt;=6,"Bulk Order","-")</f>
        <v>Bulk Order</v>
      </c>
    </row>
    <row r="11682" spans="1:16" ht="14.25" customHeight="1" x14ac:dyDescent="0.3">
      <c r="A11682" s="6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5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/>
      <c r="N11682" s="1" t="s">
        <v>17</v>
      </c>
      <c r="O11682" s="7">
        <f t="shared" si="366"/>
        <v>4213.1232</v>
      </c>
      <c r="P11682" s="1" t="str">
        <f>IF(Table1[[#This Row],[quantity]]&gt;=6,"Bulk Order","-")</f>
        <v>Bulk Order</v>
      </c>
    </row>
    <row r="11683" spans="1:16" ht="14.25" customHeight="1" x14ac:dyDescent="0.3">
      <c r="A11683" s="6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5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/>
      <c r="N11683" s="1" t="s">
        <v>23</v>
      </c>
      <c r="O11683" s="7">
        <f t="shared" si="366"/>
        <v>1598.6071999999999</v>
      </c>
      <c r="P11683" s="1" t="str">
        <f>IF(Table1[[#This Row],[quantity]]&gt;=6,"Bulk Order","-")</f>
        <v>-</v>
      </c>
    </row>
    <row r="11684" spans="1:16" ht="14.25" customHeight="1" x14ac:dyDescent="0.3">
      <c r="A11684" s="6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5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/>
      <c r="N11684" s="1" t="s">
        <v>17</v>
      </c>
      <c r="O11684" s="7">
        <f t="shared" si="366"/>
        <v>3111.22</v>
      </c>
      <c r="P11684" s="1" t="str">
        <f>IF(Table1[[#This Row],[quantity]]&gt;=6,"Bulk Order","-")</f>
        <v>-</v>
      </c>
    </row>
    <row r="11685" spans="1:16" ht="14.25" customHeight="1" x14ac:dyDescent="0.3">
      <c r="A11685" s="6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5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/>
      <c r="N11685" s="1" t="s">
        <v>23</v>
      </c>
      <c r="O11685" s="7">
        <f t="shared" si="366"/>
        <v>3310.1068</v>
      </c>
      <c r="P11685" s="1" t="str">
        <f>IF(Table1[[#This Row],[quantity]]&gt;=6,"Bulk Order","-")</f>
        <v>Bulk Order</v>
      </c>
    </row>
    <row r="11686" spans="1:16" ht="14.25" customHeight="1" x14ac:dyDescent="0.3">
      <c r="A11686" s="6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5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/>
      <c r="N11686" s="1" t="s">
        <v>28</v>
      </c>
      <c r="O11686" s="7">
        <f t="shared" si="366"/>
        <v>2853.5731999999998</v>
      </c>
      <c r="P11686" s="1" t="str">
        <f>IF(Table1[[#This Row],[quantity]]&gt;=6,"Bulk Order","-")</f>
        <v>-</v>
      </c>
    </row>
    <row r="11687" spans="1:16" ht="14.25" customHeight="1" x14ac:dyDescent="0.3">
      <c r="A11687" s="6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5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/>
      <c r="N11687" s="1" t="s">
        <v>17</v>
      </c>
      <c r="O11687" s="7">
        <f t="shared" si="366"/>
        <v>2486.3856000000001</v>
      </c>
      <c r="P11687" s="1" t="str">
        <f>IF(Table1[[#This Row],[quantity]]&gt;=6,"Bulk Order","-")</f>
        <v>-</v>
      </c>
    </row>
    <row r="11688" spans="1:16" ht="14.25" customHeight="1" x14ac:dyDescent="0.3">
      <c r="A11688" s="6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5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/>
      <c r="N11688" s="1" t="s">
        <v>17</v>
      </c>
      <c r="O11688" s="7">
        <f t="shared" si="366"/>
        <v>2363.1216999999997</v>
      </c>
      <c r="P11688" s="1" t="str">
        <f>IF(Table1[[#This Row],[quantity]]&gt;=6,"Bulk Order","-")</f>
        <v>Bulk Order</v>
      </c>
    </row>
    <row r="11689" spans="1:16" ht="14.25" customHeight="1" x14ac:dyDescent="0.3">
      <c r="A11689" s="6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5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/>
      <c r="N11689" s="1" t="s">
        <v>48</v>
      </c>
      <c r="O11689" s="7">
        <f t="shared" si="366"/>
        <v>490.07749999999999</v>
      </c>
      <c r="P11689" s="1" t="str">
        <f>IF(Table1[[#This Row],[quantity]]&gt;=6,"Bulk Order","-")</f>
        <v>-</v>
      </c>
    </row>
    <row r="11690" spans="1:16" ht="14.25" customHeight="1" x14ac:dyDescent="0.3">
      <c r="A11690" s="6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5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/>
      <c r="N11690" s="1" t="s">
        <v>39</v>
      </c>
      <c r="O11690" s="7">
        <f t="shared" si="366"/>
        <v>3021.8240000000001</v>
      </c>
      <c r="P11690" s="1" t="str">
        <f>IF(Table1[[#This Row],[quantity]]&gt;=6,"Bulk Order","-")</f>
        <v>-</v>
      </c>
    </row>
    <row r="11691" spans="1:16" ht="14.25" customHeight="1" x14ac:dyDescent="0.3">
      <c r="A11691" s="6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5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/>
      <c r="N11691" s="1" t="s">
        <v>17</v>
      </c>
      <c r="O11691" s="7">
        <f t="shared" si="366"/>
        <v>2861.1677</v>
      </c>
      <c r="P11691" s="1" t="str">
        <f>IF(Table1[[#This Row],[quantity]]&gt;=6,"Bulk Order","-")</f>
        <v>Bulk Order</v>
      </c>
    </row>
    <row r="11692" spans="1:16" ht="14.25" customHeight="1" x14ac:dyDescent="0.3">
      <c r="A11692" s="6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5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/>
      <c r="N11692" s="1" t="s">
        <v>48</v>
      </c>
      <c r="O11692" s="7">
        <f t="shared" si="366"/>
        <v>383.20060000000001</v>
      </c>
      <c r="P11692" s="1" t="str">
        <f>IF(Table1[[#This Row],[quantity]]&gt;=6,"Bulk Order","-")</f>
        <v>Bulk Order</v>
      </c>
    </row>
    <row r="11693" spans="1:16" ht="14.25" customHeight="1" x14ac:dyDescent="0.3">
      <c r="A11693" s="6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5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/>
      <c r="N11693" s="1" t="s">
        <v>23</v>
      </c>
      <c r="O11693" s="7">
        <f t="shared" si="366"/>
        <v>3843.8433</v>
      </c>
      <c r="P11693" s="1" t="str">
        <f>IF(Table1[[#This Row],[quantity]]&gt;=6,"Bulk Order","-")</f>
        <v>-</v>
      </c>
    </row>
    <row r="11694" spans="1:16" ht="14.25" customHeight="1" x14ac:dyDescent="0.3">
      <c r="A11694" s="6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5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/>
      <c r="N11694" s="1" t="s">
        <v>34</v>
      </c>
      <c r="O11694" s="7">
        <f t="shared" si="366"/>
        <v>1763.4090000000001</v>
      </c>
      <c r="P11694" s="1" t="str">
        <f>IF(Table1[[#This Row],[quantity]]&gt;=6,"Bulk Order","-")</f>
        <v>-</v>
      </c>
    </row>
    <row r="11695" spans="1:16" ht="14.25" customHeight="1" x14ac:dyDescent="0.3">
      <c r="A11695" s="6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5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/>
      <c r="N11695" s="1" t="s">
        <v>34</v>
      </c>
      <c r="O11695" s="7">
        <f t="shared" si="366"/>
        <v>2186.6165999999998</v>
      </c>
      <c r="P11695" s="1" t="str">
        <f>IF(Table1[[#This Row],[quantity]]&gt;=6,"Bulk Order","-")</f>
        <v>Bulk Order</v>
      </c>
    </row>
    <row r="11696" spans="1:16" ht="14.25" customHeight="1" x14ac:dyDescent="0.3">
      <c r="A11696" s="6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5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/>
      <c r="N11696" s="1" t="s">
        <v>39</v>
      </c>
      <c r="O11696" s="7">
        <f t="shared" si="366"/>
        <v>2534.1896999999999</v>
      </c>
      <c r="P11696" s="1" t="str">
        <f>IF(Table1[[#This Row],[quantity]]&gt;=6,"Bulk Order","-")</f>
        <v>-</v>
      </c>
    </row>
    <row r="11697" spans="1:16" ht="14.25" customHeight="1" x14ac:dyDescent="0.3">
      <c r="A11697" s="6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5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/>
      <c r="N11697" s="1" t="s">
        <v>17</v>
      </c>
      <c r="O11697" s="7">
        <f t="shared" si="366"/>
        <v>1013.0175</v>
      </c>
      <c r="P11697" s="1" t="str">
        <f>IF(Table1[[#This Row],[quantity]]&gt;=6,"Bulk Order","-")</f>
        <v>Bulk Order</v>
      </c>
    </row>
    <row r="11698" spans="1:16" ht="14.25" customHeight="1" x14ac:dyDescent="0.3">
      <c r="A11698" s="6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5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/>
      <c r="N11698" s="1" t="s">
        <v>28</v>
      </c>
      <c r="O11698" s="7">
        <f t="shared" si="366"/>
        <v>3053.9301000000005</v>
      </c>
      <c r="P11698" s="1" t="str">
        <f>IF(Table1[[#This Row],[quantity]]&gt;=6,"Bulk Order","-")</f>
        <v>Bulk Order</v>
      </c>
    </row>
    <row r="11699" spans="1:16" ht="14.25" customHeight="1" x14ac:dyDescent="0.3">
      <c r="A11699" s="6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5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/>
      <c r="N11699" s="1" t="s">
        <v>28</v>
      </c>
      <c r="O11699" s="7">
        <f t="shared" si="366"/>
        <v>2139.7474999999999</v>
      </c>
      <c r="P11699" s="1" t="str">
        <f>IF(Table1[[#This Row],[quantity]]&gt;=6,"Bulk Order","-")</f>
        <v>-</v>
      </c>
    </row>
    <row r="11700" spans="1:16" ht="14.25" customHeight="1" x14ac:dyDescent="0.3">
      <c r="A11700" s="6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5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/>
      <c r="N11700" s="1" t="s">
        <v>17</v>
      </c>
      <c r="O11700" s="7">
        <f t="shared" si="366"/>
        <v>1931.6216999999999</v>
      </c>
      <c r="P11700" s="1" t="str">
        <f>IF(Table1[[#This Row],[quantity]]&gt;=6,"Bulk Order","-")</f>
        <v>-</v>
      </c>
    </row>
    <row r="11701" spans="1:16" ht="14.25" customHeight="1" x14ac:dyDescent="0.3">
      <c r="A11701" s="6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5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/>
      <c r="N11701" s="1" t="s">
        <v>34</v>
      </c>
      <c r="O11701" s="7">
        <f t="shared" si="366"/>
        <v>1132.0826999999999</v>
      </c>
      <c r="P11701" s="1" t="str">
        <f>IF(Table1[[#This Row],[quantity]]&gt;=6,"Bulk Order","-")</f>
        <v>-</v>
      </c>
    </row>
    <row r="11702" spans="1:16" ht="14.25" customHeight="1" x14ac:dyDescent="0.3">
      <c r="A11702" s="6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5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/>
      <c r="N11702" s="1" t="s">
        <v>34</v>
      </c>
      <c r="O11702" s="7">
        <f t="shared" si="366"/>
        <v>517.03920000000005</v>
      </c>
      <c r="P11702" s="1" t="str">
        <f>IF(Table1[[#This Row],[quantity]]&gt;=6,"Bulk Order","-")</f>
        <v>Bulk Order</v>
      </c>
    </row>
    <row r="11703" spans="1:16" ht="14.25" customHeight="1" x14ac:dyDescent="0.3">
      <c r="A11703" s="6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5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/>
      <c r="N11703" s="1" t="s">
        <v>48</v>
      </c>
      <c r="O11703" s="7">
        <f t="shared" si="366"/>
        <v>1433.2322000000001</v>
      </c>
      <c r="P11703" s="1" t="str">
        <f>IF(Table1[[#This Row],[quantity]]&gt;=6,"Bulk Order","-")</f>
        <v>Bulk Order</v>
      </c>
    </row>
    <row r="11704" spans="1:16" ht="14.25" customHeight="1" x14ac:dyDescent="0.3">
      <c r="A11704" s="6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5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/>
      <c r="N11704" s="1" t="s">
        <v>23</v>
      </c>
      <c r="O11704" s="7">
        <f t="shared" si="366"/>
        <v>599.23689999999999</v>
      </c>
      <c r="P11704" s="1" t="str">
        <f>IF(Table1[[#This Row],[quantity]]&gt;=6,"Bulk Order","-")</f>
        <v>-</v>
      </c>
    </row>
    <row r="11705" spans="1:16" ht="14.25" customHeight="1" x14ac:dyDescent="0.3">
      <c r="A11705" s="6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5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/>
      <c r="N11705" s="1" t="s">
        <v>48</v>
      </c>
      <c r="O11705" s="7">
        <f t="shared" si="366"/>
        <v>1938.5472</v>
      </c>
      <c r="P11705" s="1" t="str">
        <f>IF(Table1[[#This Row],[quantity]]&gt;=6,"Bulk Order","-")</f>
        <v>-</v>
      </c>
    </row>
    <row r="11706" spans="1:16" ht="14.25" customHeight="1" x14ac:dyDescent="0.3">
      <c r="A11706" s="6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5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/>
      <c r="N11706" s="1" t="s">
        <v>28</v>
      </c>
      <c r="O11706" s="7">
        <f t="shared" si="366"/>
        <v>3625.1071999999995</v>
      </c>
      <c r="P11706" s="1" t="str">
        <f>IF(Table1[[#This Row],[quantity]]&gt;=6,"Bulk Order","-")</f>
        <v>-</v>
      </c>
    </row>
    <row r="11707" spans="1:16" ht="14.25" customHeight="1" x14ac:dyDescent="0.3">
      <c r="A11707" s="6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5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/>
      <c r="N11707" s="1" t="s">
        <v>48</v>
      </c>
      <c r="O11707" s="7">
        <f t="shared" si="366"/>
        <v>4888.6614</v>
      </c>
      <c r="P11707" s="1" t="str">
        <f>IF(Table1[[#This Row],[quantity]]&gt;=6,"Bulk Order","-")</f>
        <v>Bulk Order</v>
      </c>
    </row>
    <row r="11708" spans="1:16" ht="14.25" customHeight="1" x14ac:dyDescent="0.3">
      <c r="A11708" s="6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5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/>
      <c r="N11708" s="1" t="s">
        <v>23</v>
      </c>
      <c r="O11708" s="7">
        <f t="shared" si="366"/>
        <v>738.46559999999999</v>
      </c>
      <c r="P11708" s="1" t="str">
        <f>IF(Table1[[#This Row],[quantity]]&gt;=6,"Bulk Order","-")</f>
        <v>-</v>
      </c>
    </row>
    <row r="11709" spans="1:16" ht="14.25" customHeight="1" x14ac:dyDescent="0.3">
      <c r="A11709" s="6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5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/>
      <c r="N11709" s="1" t="s">
        <v>17</v>
      </c>
      <c r="O11709" s="7">
        <f t="shared" si="366"/>
        <v>1073.76</v>
      </c>
      <c r="P11709" s="1" t="str">
        <f>IF(Table1[[#This Row],[quantity]]&gt;=6,"Bulk Order","-")</f>
        <v>Bulk Order</v>
      </c>
    </row>
    <row r="11710" spans="1:16" ht="14.25" customHeight="1" x14ac:dyDescent="0.3">
      <c r="A11710" s="6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5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/>
      <c r="N11710" s="1" t="s">
        <v>23</v>
      </c>
      <c r="O11710" s="7">
        <f t="shared" si="366"/>
        <v>3828.9301999999998</v>
      </c>
      <c r="P11710" s="1" t="str">
        <f>IF(Table1[[#This Row],[quantity]]&gt;=6,"Bulk Order","-")</f>
        <v>-</v>
      </c>
    </row>
    <row r="11711" spans="1:16" ht="14.25" customHeight="1" x14ac:dyDescent="0.3">
      <c r="A11711" s="6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5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/>
      <c r="N11711" s="1" t="s">
        <v>48</v>
      </c>
      <c r="O11711" s="7">
        <f t="shared" si="366"/>
        <v>2302.4544000000001</v>
      </c>
      <c r="P11711" s="1" t="str">
        <f>IF(Table1[[#This Row],[quantity]]&gt;=6,"Bulk Order","-")</f>
        <v>-</v>
      </c>
    </row>
    <row r="11712" spans="1:16" ht="14.25" customHeight="1" x14ac:dyDescent="0.3">
      <c r="A11712" s="6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5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/>
      <c r="N11712" s="1" t="s">
        <v>23</v>
      </c>
      <c r="O11712" s="7">
        <f t="shared" si="366"/>
        <v>2339.5944</v>
      </c>
      <c r="P11712" s="1" t="str">
        <f>IF(Table1[[#This Row],[quantity]]&gt;=6,"Bulk Order","-")</f>
        <v>Bulk Order</v>
      </c>
    </row>
    <row r="11713" spans="1:16" ht="14.25" customHeight="1" x14ac:dyDescent="0.3">
      <c r="A11713" s="6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5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/>
      <c r="N11713" s="1" t="s">
        <v>39</v>
      </c>
      <c r="O11713" s="7">
        <f t="shared" si="366"/>
        <v>3790.7183999999997</v>
      </c>
      <c r="P11713" s="1" t="str">
        <f>IF(Table1[[#This Row],[quantity]]&gt;=6,"Bulk Order","-")</f>
        <v>Bulk Order</v>
      </c>
    </row>
    <row r="11714" spans="1:16" ht="14.25" customHeight="1" x14ac:dyDescent="0.3">
      <c r="A11714" s="6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5"/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/>
      <c r="N11714" s="1" t="s">
        <v>28</v>
      </c>
      <c r="O11714" s="7">
        <f t="shared" si="366"/>
        <v>3226.395</v>
      </c>
      <c r="P11714" s="1" t="str">
        <f>IF(Table1[[#This Row],[quantity]]&gt;=6,"Bulk Order","-")</f>
        <v>-</v>
      </c>
    </row>
    <row r="11715" spans="1:16" ht="14.25" customHeight="1" x14ac:dyDescent="0.3">
      <c r="A11715" s="6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ref="F11715:F11778" si="367">D11715*E11715</f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/>
      <c r="N11715" s="1" t="s">
        <v>34</v>
      </c>
      <c r="O11715" s="7">
        <f t="shared" ref="O11715:O11778" si="368">D11715-F11715</f>
        <v>401.71190000000001</v>
      </c>
      <c r="P11715" s="1" t="str">
        <f>IF(Table1[[#This Row],[quantity]]&gt;=6,"Bulk Order","-")</f>
        <v>-</v>
      </c>
    </row>
    <row r="11716" spans="1:16" ht="14.25" customHeight="1" x14ac:dyDescent="0.3">
      <c r="A11716" s="6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7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/>
      <c r="N11716" s="1" t="s">
        <v>48</v>
      </c>
      <c r="O11716" s="7">
        <f t="shared" si="368"/>
        <v>162.71610000000004</v>
      </c>
      <c r="P11716" s="1" t="str">
        <f>IF(Table1[[#This Row],[quantity]]&gt;=6,"Bulk Order","-")</f>
        <v>Bulk Order</v>
      </c>
    </row>
    <row r="11717" spans="1:16" ht="14.25" customHeight="1" x14ac:dyDescent="0.3">
      <c r="A11717" s="6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7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/>
      <c r="N11717" s="1" t="s">
        <v>23</v>
      </c>
      <c r="O11717" s="7">
        <f t="shared" si="368"/>
        <v>1156.498</v>
      </c>
      <c r="P11717" s="1" t="str">
        <f>IF(Table1[[#This Row],[quantity]]&gt;=6,"Bulk Order","-")</f>
        <v>-</v>
      </c>
    </row>
    <row r="11718" spans="1:16" ht="14.25" customHeight="1" x14ac:dyDescent="0.3">
      <c r="A11718" s="6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7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/>
      <c r="N11718" s="1" t="s">
        <v>39</v>
      </c>
      <c r="O11718" s="7">
        <f t="shared" si="368"/>
        <v>594.02760000000001</v>
      </c>
      <c r="P11718" s="1" t="str">
        <f>IF(Table1[[#This Row],[quantity]]&gt;=6,"Bulk Order","-")</f>
        <v>Bulk Order</v>
      </c>
    </row>
    <row r="11719" spans="1:16" ht="14.25" customHeight="1" x14ac:dyDescent="0.3">
      <c r="A11719" s="6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7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/>
      <c r="N11719" s="1" t="s">
        <v>34</v>
      </c>
      <c r="O11719" s="7">
        <f t="shared" si="368"/>
        <v>2979.9573</v>
      </c>
      <c r="P11719" s="1" t="str">
        <f>IF(Table1[[#This Row],[quantity]]&gt;=6,"Bulk Order","-")</f>
        <v>-</v>
      </c>
    </row>
    <row r="11720" spans="1:16" ht="14.25" customHeight="1" x14ac:dyDescent="0.3">
      <c r="A11720" s="6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7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/>
      <c r="N11720" s="1" t="s">
        <v>48</v>
      </c>
      <c r="O11720" s="7">
        <f t="shared" si="368"/>
        <v>1754.5360000000001</v>
      </c>
      <c r="P11720" s="1" t="str">
        <f>IF(Table1[[#This Row],[quantity]]&gt;=6,"Bulk Order","-")</f>
        <v>-</v>
      </c>
    </row>
    <row r="11721" spans="1:16" ht="14.25" customHeight="1" x14ac:dyDescent="0.3">
      <c r="A11721" s="6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7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/>
      <c r="N11721" s="1" t="s">
        <v>17</v>
      </c>
      <c r="O11721" s="7">
        <f t="shared" si="368"/>
        <v>1571.4178000000002</v>
      </c>
      <c r="P11721" s="1" t="str">
        <f>IF(Table1[[#This Row],[quantity]]&gt;=6,"Bulk Order","-")</f>
        <v>Bulk Order</v>
      </c>
    </row>
    <row r="11722" spans="1:16" ht="14.25" customHeight="1" x14ac:dyDescent="0.3">
      <c r="A11722" s="6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7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/>
      <c r="N11722" s="1" t="s">
        <v>28</v>
      </c>
      <c r="O11722" s="7">
        <f t="shared" si="368"/>
        <v>2697.6377999999995</v>
      </c>
      <c r="P11722" s="1" t="str">
        <f>IF(Table1[[#This Row],[quantity]]&gt;=6,"Bulk Order","-")</f>
        <v>-</v>
      </c>
    </row>
    <row r="11723" spans="1:16" ht="14.25" customHeight="1" x14ac:dyDescent="0.3">
      <c r="A11723" s="6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7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/>
      <c r="N11723" s="1" t="s">
        <v>34</v>
      </c>
      <c r="O11723" s="7">
        <f t="shared" si="368"/>
        <v>2175.7563</v>
      </c>
      <c r="P11723" s="1" t="str">
        <f>IF(Table1[[#This Row],[quantity]]&gt;=6,"Bulk Order","-")</f>
        <v>Bulk Order</v>
      </c>
    </row>
    <row r="11724" spans="1:16" ht="14.25" customHeight="1" x14ac:dyDescent="0.3">
      <c r="A11724" s="6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7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/>
      <c r="N11724" s="1" t="s">
        <v>34</v>
      </c>
      <c r="O11724" s="7">
        <f t="shared" si="368"/>
        <v>2077.605</v>
      </c>
      <c r="P11724" s="1" t="str">
        <f>IF(Table1[[#This Row],[quantity]]&gt;=6,"Bulk Order","-")</f>
        <v>-</v>
      </c>
    </row>
    <row r="11725" spans="1:16" ht="14.25" customHeight="1" x14ac:dyDescent="0.3">
      <c r="A11725" s="6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7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/>
      <c r="N11725" s="1" t="s">
        <v>39</v>
      </c>
      <c r="O11725" s="7">
        <f t="shared" si="368"/>
        <v>2155.9587000000001</v>
      </c>
      <c r="P11725" s="1" t="str">
        <f>IF(Table1[[#This Row],[quantity]]&gt;=6,"Bulk Order","-")</f>
        <v>-</v>
      </c>
    </row>
    <row r="11726" spans="1:16" ht="14.25" customHeight="1" x14ac:dyDescent="0.3">
      <c r="A11726" s="6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7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/>
      <c r="N11726" s="1" t="s">
        <v>28</v>
      </c>
      <c r="O11726" s="7">
        <f t="shared" si="368"/>
        <v>1261.7235000000001</v>
      </c>
      <c r="P11726" s="1" t="str">
        <f>IF(Table1[[#This Row],[quantity]]&gt;=6,"Bulk Order","-")</f>
        <v>-</v>
      </c>
    </row>
    <row r="11727" spans="1:16" ht="14.25" customHeight="1" x14ac:dyDescent="0.3">
      <c r="A11727" s="6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7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/>
      <c r="N11727" s="1" t="s">
        <v>28</v>
      </c>
      <c r="O11727" s="7">
        <f t="shared" si="368"/>
        <v>456.58799999999997</v>
      </c>
      <c r="P11727" s="1" t="str">
        <f>IF(Table1[[#This Row],[quantity]]&gt;=6,"Bulk Order","-")</f>
        <v>-</v>
      </c>
    </row>
    <row r="11728" spans="1:16" ht="14.25" customHeight="1" x14ac:dyDescent="0.3">
      <c r="A11728" s="6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7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/>
      <c r="N11728" s="1" t="s">
        <v>39</v>
      </c>
      <c r="O11728" s="7">
        <f t="shared" si="368"/>
        <v>2417.2876000000001</v>
      </c>
      <c r="P11728" s="1" t="str">
        <f>IF(Table1[[#This Row],[quantity]]&gt;=6,"Bulk Order","-")</f>
        <v>Bulk Order</v>
      </c>
    </row>
    <row r="11729" spans="1:16" ht="14.25" customHeight="1" x14ac:dyDescent="0.3">
      <c r="A11729" s="6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7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/>
      <c r="N11729" s="1" t="s">
        <v>48</v>
      </c>
      <c r="O11729" s="7">
        <f t="shared" si="368"/>
        <v>1733.9332999999999</v>
      </c>
      <c r="P11729" s="1" t="str">
        <f>IF(Table1[[#This Row],[quantity]]&gt;=6,"Bulk Order","-")</f>
        <v>Bulk Order</v>
      </c>
    </row>
    <row r="11730" spans="1:16" ht="14.25" customHeight="1" x14ac:dyDescent="0.3">
      <c r="A11730" s="6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7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/>
      <c r="N11730" s="1" t="s">
        <v>39</v>
      </c>
      <c r="O11730" s="7">
        <f t="shared" si="368"/>
        <v>2347.02</v>
      </c>
      <c r="P11730" s="1" t="str">
        <f>IF(Table1[[#This Row],[quantity]]&gt;=6,"Bulk Order","-")</f>
        <v>Bulk Order</v>
      </c>
    </row>
    <row r="11731" spans="1:16" ht="14.25" customHeight="1" x14ac:dyDescent="0.3">
      <c r="A11731" s="6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7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/>
      <c r="N11731" s="1" t="s">
        <v>34</v>
      </c>
      <c r="O11731" s="7">
        <f t="shared" si="368"/>
        <v>1050.6188</v>
      </c>
      <c r="P11731" s="1" t="str">
        <f>IF(Table1[[#This Row],[quantity]]&gt;=6,"Bulk Order","-")</f>
        <v>-</v>
      </c>
    </row>
    <row r="11732" spans="1:16" ht="14.25" customHeight="1" x14ac:dyDescent="0.3">
      <c r="A11732" s="6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7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/>
      <c r="N11732" s="1" t="s">
        <v>34</v>
      </c>
      <c r="O11732" s="7">
        <f t="shared" si="368"/>
        <v>1088.4328</v>
      </c>
      <c r="P11732" s="1" t="str">
        <f>IF(Table1[[#This Row],[quantity]]&gt;=6,"Bulk Order","-")</f>
        <v>-</v>
      </c>
    </row>
    <row r="11733" spans="1:16" ht="14.25" customHeight="1" x14ac:dyDescent="0.3">
      <c r="A11733" s="6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7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/>
      <c r="N11733" s="1" t="s">
        <v>17</v>
      </c>
      <c r="O11733" s="7">
        <f t="shared" si="368"/>
        <v>1892.6919</v>
      </c>
      <c r="P11733" s="1" t="str">
        <f>IF(Table1[[#This Row],[quantity]]&gt;=6,"Bulk Order","-")</f>
        <v>-</v>
      </c>
    </row>
    <row r="11734" spans="1:16" ht="14.25" customHeight="1" x14ac:dyDescent="0.3">
      <c r="A11734" s="6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7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/>
      <c r="N11734" s="1" t="s">
        <v>28</v>
      </c>
      <c r="O11734" s="7">
        <f t="shared" si="368"/>
        <v>512.13120000000004</v>
      </c>
      <c r="P11734" s="1" t="str">
        <f>IF(Table1[[#This Row],[quantity]]&gt;=6,"Bulk Order","-")</f>
        <v>-</v>
      </c>
    </row>
    <row r="11735" spans="1:16" ht="14.25" customHeight="1" x14ac:dyDescent="0.3">
      <c r="A11735" s="6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7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/>
      <c r="N11735" s="1" t="s">
        <v>23</v>
      </c>
      <c r="O11735" s="7">
        <f t="shared" si="368"/>
        <v>2051.7471999999998</v>
      </c>
      <c r="P11735" s="1" t="str">
        <f>IF(Table1[[#This Row],[quantity]]&gt;=6,"Bulk Order","-")</f>
        <v>Bulk Order</v>
      </c>
    </row>
    <row r="11736" spans="1:16" ht="14.25" customHeight="1" x14ac:dyDescent="0.3">
      <c r="A11736" s="6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7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/>
      <c r="N11736" s="1" t="s">
        <v>34</v>
      </c>
      <c r="O11736" s="7">
        <f t="shared" si="368"/>
        <v>2365.0515999999998</v>
      </c>
      <c r="P11736" s="1" t="str">
        <f>IF(Table1[[#This Row],[quantity]]&gt;=6,"Bulk Order","-")</f>
        <v>-</v>
      </c>
    </row>
    <row r="11737" spans="1:16" ht="14.25" customHeight="1" x14ac:dyDescent="0.3">
      <c r="A11737" s="6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7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/>
      <c r="N11737" s="1" t="s">
        <v>34</v>
      </c>
      <c r="O11737" s="7">
        <f t="shared" si="368"/>
        <v>2942.8407999999999</v>
      </c>
      <c r="P11737" s="1" t="str">
        <f>IF(Table1[[#This Row],[quantity]]&gt;=6,"Bulk Order","-")</f>
        <v>-</v>
      </c>
    </row>
    <row r="11738" spans="1:16" ht="14.25" customHeight="1" x14ac:dyDescent="0.3">
      <c r="A11738" s="6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7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/>
      <c r="N11738" s="1" t="s">
        <v>28</v>
      </c>
      <c r="O11738" s="7">
        <f t="shared" si="368"/>
        <v>720.90599999999995</v>
      </c>
      <c r="P11738" s="1" t="str">
        <f>IF(Table1[[#This Row],[quantity]]&gt;=6,"Bulk Order","-")</f>
        <v>-</v>
      </c>
    </row>
    <row r="11739" spans="1:16" ht="14.25" customHeight="1" x14ac:dyDescent="0.3">
      <c r="A11739" s="6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7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/>
      <c r="N11739" s="1" t="s">
        <v>48</v>
      </c>
      <c r="O11739" s="7">
        <f t="shared" si="368"/>
        <v>1072.5518</v>
      </c>
      <c r="P11739" s="1" t="str">
        <f>IF(Table1[[#This Row],[quantity]]&gt;=6,"Bulk Order","-")</f>
        <v>-</v>
      </c>
    </row>
    <row r="11740" spans="1:16" ht="14.25" customHeight="1" x14ac:dyDescent="0.3">
      <c r="A11740" s="6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7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/>
      <c r="N11740" s="1" t="s">
        <v>28</v>
      </c>
      <c r="O11740" s="7">
        <f t="shared" si="368"/>
        <v>2652.0007000000001</v>
      </c>
      <c r="P11740" s="1" t="str">
        <f>IF(Table1[[#This Row],[quantity]]&gt;=6,"Bulk Order","-")</f>
        <v>Bulk Order</v>
      </c>
    </row>
    <row r="11741" spans="1:16" ht="14.25" customHeight="1" x14ac:dyDescent="0.3">
      <c r="A11741" s="6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7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/>
      <c r="N11741" s="1" t="s">
        <v>34</v>
      </c>
      <c r="O11741" s="7">
        <f t="shared" si="368"/>
        <v>2924.5020000000004</v>
      </c>
      <c r="P11741" s="1" t="str">
        <f>IF(Table1[[#This Row],[quantity]]&gt;=6,"Bulk Order","-")</f>
        <v>-</v>
      </c>
    </row>
    <row r="11742" spans="1:16" ht="14.25" customHeight="1" x14ac:dyDescent="0.3">
      <c r="A11742" s="6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7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/>
      <c r="N11742" s="1" t="s">
        <v>28</v>
      </c>
      <c r="O11742" s="7">
        <f t="shared" si="368"/>
        <v>3422.9364</v>
      </c>
      <c r="P11742" s="1" t="str">
        <f>IF(Table1[[#This Row],[quantity]]&gt;=6,"Bulk Order","-")</f>
        <v>Bulk Order</v>
      </c>
    </row>
    <row r="11743" spans="1:16" ht="14.25" customHeight="1" x14ac:dyDescent="0.3">
      <c r="A11743" s="6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7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/>
      <c r="N11743" s="1" t="s">
        <v>48</v>
      </c>
      <c r="O11743" s="7">
        <f t="shared" si="368"/>
        <v>1516.3413999999998</v>
      </c>
      <c r="P11743" s="1" t="str">
        <f>IF(Table1[[#This Row],[quantity]]&gt;=6,"Bulk Order","-")</f>
        <v>Bulk Order</v>
      </c>
    </row>
    <row r="11744" spans="1:16" ht="14.25" customHeight="1" x14ac:dyDescent="0.3">
      <c r="A11744" s="6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7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/>
      <c r="N11744" s="1" t="s">
        <v>23</v>
      </c>
      <c r="O11744" s="7">
        <f t="shared" si="368"/>
        <v>1724.7841999999998</v>
      </c>
      <c r="P11744" s="1" t="str">
        <f>IF(Table1[[#This Row],[quantity]]&gt;=6,"Bulk Order","-")</f>
        <v>-</v>
      </c>
    </row>
    <row r="11745" spans="1:16" ht="14.25" customHeight="1" x14ac:dyDescent="0.3">
      <c r="A11745" s="6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7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/>
      <c r="N11745" s="1" t="s">
        <v>34</v>
      </c>
      <c r="O11745" s="7">
        <f t="shared" si="368"/>
        <v>2157.6058000000003</v>
      </c>
      <c r="P11745" s="1" t="str">
        <f>IF(Table1[[#This Row],[quantity]]&gt;=6,"Bulk Order","-")</f>
        <v>-</v>
      </c>
    </row>
    <row r="11746" spans="1:16" ht="14.25" customHeight="1" x14ac:dyDescent="0.3">
      <c r="A11746" s="6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7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/>
      <c r="N11746" s="1" t="s">
        <v>48</v>
      </c>
      <c r="O11746" s="7">
        <f t="shared" si="368"/>
        <v>3801.2208000000001</v>
      </c>
      <c r="P11746" s="1" t="str">
        <f>IF(Table1[[#This Row],[quantity]]&gt;=6,"Bulk Order","-")</f>
        <v>Bulk Order</v>
      </c>
    </row>
    <row r="11747" spans="1:16" ht="14.25" customHeight="1" x14ac:dyDescent="0.3">
      <c r="A11747" s="6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7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/>
      <c r="N11747" s="1" t="s">
        <v>17</v>
      </c>
      <c r="O11747" s="7">
        <f t="shared" si="368"/>
        <v>4355.2960000000003</v>
      </c>
      <c r="P11747" s="1" t="str">
        <f>IF(Table1[[#This Row],[quantity]]&gt;=6,"Bulk Order","-")</f>
        <v>Bulk Order</v>
      </c>
    </row>
    <row r="11748" spans="1:16" ht="14.25" customHeight="1" x14ac:dyDescent="0.3">
      <c r="A11748" s="6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7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/>
      <c r="N11748" s="1" t="s">
        <v>48</v>
      </c>
      <c r="O11748" s="7">
        <f t="shared" si="368"/>
        <v>4596.2831999999999</v>
      </c>
      <c r="P11748" s="1" t="str">
        <f>IF(Table1[[#This Row],[quantity]]&gt;=6,"Bulk Order","-")</f>
        <v>-</v>
      </c>
    </row>
    <row r="11749" spans="1:16" ht="14.25" customHeight="1" x14ac:dyDescent="0.3">
      <c r="A11749" s="6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7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/>
      <c r="N11749" s="1" t="s">
        <v>34</v>
      </c>
      <c r="O11749" s="7">
        <f t="shared" si="368"/>
        <v>3704.7713999999996</v>
      </c>
      <c r="P11749" s="1" t="str">
        <f>IF(Table1[[#This Row],[quantity]]&gt;=6,"Bulk Order","-")</f>
        <v>Bulk Order</v>
      </c>
    </row>
    <row r="11750" spans="1:16" ht="14.25" customHeight="1" x14ac:dyDescent="0.3">
      <c r="A11750" s="6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7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/>
      <c r="N11750" s="1" t="s">
        <v>28</v>
      </c>
      <c r="O11750" s="7">
        <f t="shared" si="368"/>
        <v>1940.5739999999998</v>
      </c>
      <c r="P11750" s="1" t="str">
        <f>IF(Table1[[#This Row],[quantity]]&gt;=6,"Bulk Order","-")</f>
        <v>-</v>
      </c>
    </row>
    <row r="11751" spans="1:16" ht="14.25" customHeight="1" x14ac:dyDescent="0.3">
      <c r="A11751" s="6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7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/>
      <c r="N11751" s="1" t="s">
        <v>48</v>
      </c>
      <c r="O11751" s="7">
        <f t="shared" si="368"/>
        <v>115.3776</v>
      </c>
      <c r="P11751" s="1" t="str">
        <f>IF(Table1[[#This Row],[quantity]]&gt;=6,"Bulk Order","-")</f>
        <v>-</v>
      </c>
    </row>
    <row r="11752" spans="1:16" ht="14.25" customHeight="1" x14ac:dyDescent="0.3">
      <c r="A11752" s="6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7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/>
      <c r="N11752" s="1" t="s">
        <v>28</v>
      </c>
      <c r="O11752" s="7">
        <f t="shared" si="368"/>
        <v>3457.2048000000004</v>
      </c>
      <c r="P11752" s="1" t="str">
        <f>IF(Table1[[#This Row],[quantity]]&gt;=6,"Bulk Order","-")</f>
        <v>Bulk Order</v>
      </c>
    </row>
    <row r="11753" spans="1:16" ht="14.25" customHeight="1" x14ac:dyDescent="0.3">
      <c r="A11753" s="6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7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/>
      <c r="N11753" s="1" t="s">
        <v>34</v>
      </c>
      <c r="O11753" s="7">
        <f t="shared" si="368"/>
        <v>913.7808</v>
      </c>
      <c r="P11753" s="1" t="str">
        <f>IF(Table1[[#This Row],[quantity]]&gt;=6,"Bulk Order","-")</f>
        <v>-</v>
      </c>
    </row>
    <row r="11754" spans="1:16" ht="14.25" customHeight="1" x14ac:dyDescent="0.3">
      <c r="A11754" s="6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7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/>
      <c r="N11754" s="1" t="s">
        <v>28</v>
      </c>
      <c r="O11754" s="7">
        <f t="shared" si="368"/>
        <v>372.51760000000002</v>
      </c>
      <c r="P11754" s="1" t="str">
        <f>IF(Table1[[#This Row],[quantity]]&gt;=6,"Bulk Order","-")</f>
        <v>-</v>
      </c>
    </row>
    <row r="11755" spans="1:16" ht="14.25" customHeight="1" x14ac:dyDescent="0.3">
      <c r="A11755" s="6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7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/>
      <c r="N11755" s="1" t="s">
        <v>34</v>
      </c>
      <c r="O11755" s="7">
        <f t="shared" si="368"/>
        <v>1969.0719999999999</v>
      </c>
      <c r="P11755" s="1" t="str">
        <f>IF(Table1[[#This Row],[quantity]]&gt;=6,"Bulk Order","-")</f>
        <v>Bulk Order</v>
      </c>
    </row>
    <row r="11756" spans="1:16" ht="14.25" customHeight="1" x14ac:dyDescent="0.3">
      <c r="A11756" s="6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7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/>
      <c r="N11756" s="1" t="s">
        <v>34</v>
      </c>
      <c r="O11756" s="7">
        <f t="shared" si="368"/>
        <v>2510.9369999999999</v>
      </c>
      <c r="P11756" s="1" t="str">
        <f>IF(Table1[[#This Row],[quantity]]&gt;=6,"Bulk Order","-")</f>
        <v>-</v>
      </c>
    </row>
    <row r="11757" spans="1:16" ht="14.25" customHeight="1" x14ac:dyDescent="0.3">
      <c r="A11757" s="6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7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/>
      <c r="N11757" s="1" t="s">
        <v>48</v>
      </c>
      <c r="O11757" s="7">
        <f t="shared" si="368"/>
        <v>2898.1614</v>
      </c>
      <c r="P11757" s="1" t="str">
        <f>IF(Table1[[#This Row],[quantity]]&gt;=6,"Bulk Order","-")</f>
        <v>-</v>
      </c>
    </row>
    <row r="11758" spans="1:16" ht="14.25" customHeight="1" x14ac:dyDescent="0.3">
      <c r="A11758" s="6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7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/>
      <c r="N11758" s="1" t="s">
        <v>23</v>
      </c>
      <c r="O11758" s="7">
        <f t="shared" si="368"/>
        <v>1454.7840999999999</v>
      </c>
      <c r="P11758" s="1" t="str">
        <f>IF(Table1[[#This Row],[quantity]]&gt;=6,"Bulk Order","-")</f>
        <v>Bulk Order</v>
      </c>
    </row>
    <row r="11759" spans="1:16" ht="14.25" customHeight="1" x14ac:dyDescent="0.3">
      <c r="A11759" s="6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7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/>
      <c r="N11759" s="1" t="s">
        <v>17</v>
      </c>
      <c r="O11759" s="7">
        <f t="shared" si="368"/>
        <v>1640.4695999999999</v>
      </c>
      <c r="P11759" s="1" t="str">
        <f>IF(Table1[[#This Row],[quantity]]&gt;=6,"Bulk Order","-")</f>
        <v>-</v>
      </c>
    </row>
    <row r="11760" spans="1:16" ht="14.25" customHeight="1" x14ac:dyDescent="0.3">
      <c r="A11760" s="6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7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/>
      <c r="N11760" s="1" t="s">
        <v>39</v>
      </c>
      <c r="O11760" s="7">
        <f t="shared" si="368"/>
        <v>2527.8696</v>
      </c>
      <c r="P11760" s="1" t="str">
        <f>IF(Table1[[#This Row],[quantity]]&gt;=6,"Bulk Order","-")</f>
        <v>Bulk Order</v>
      </c>
    </row>
    <row r="11761" spans="1:16" ht="14.25" customHeight="1" x14ac:dyDescent="0.3">
      <c r="A11761" s="6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7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/>
      <c r="N11761" s="1" t="s">
        <v>48</v>
      </c>
      <c r="O11761" s="7">
        <f t="shared" si="368"/>
        <v>2058.0504000000001</v>
      </c>
      <c r="P11761" s="1" t="str">
        <f>IF(Table1[[#This Row],[quantity]]&gt;=6,"Bulk Order","-")</f>
        <v>-</v>
      </c>
    </row>
    <row r="11762" spans="1:16" ht="14.25" customHeight="1" x14ac:dyDescent="0.3">
      <c r="A11762" s="6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7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/>
      <c r="N11762" s="1" t="s">
        <v>17</v>
      </c>
      <c r="O11762" s="7">
        <f t="shared" si="368"/>
        <v>2495.7614999999996</v>
      </c>
      <c r="P11762" s="1" t="str">
        <f>IF(Table1[[#This Row],[quantity]]&gt;=6,"Bulk Order","-")</f>
        <v>-</v>
      </c>
    </row>
    <row r="11763" spans="1:16" ht="14.25" customHeight="1" x14ac:dyDescent="0.3">
      <c r="A11763" s="6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7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/>
      <c r="N11763" s="1" t="s">
        <v>48</v>
      </c>
      <c r="O11763" s="7">
        <f t="shared" si="368"/>
        <v>2887.5840000000003</v>
      </c>
      <c r="P11763" s="1" t="str">
        <f>IF(Table1[[#This Row],[quantity]]&gt;=6,"Bulk Order","-")</f>
        <v>-</v>
      </c>
    </row>
    <row r="11764" spans="1:16" ht="14.25" customHeight="1" x14ac:dyDescent="0.3">
      <c r="A11764" s="6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7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/>
      <c r="N11764" s="1" t="s">
        <v>48</v>
      </c>
      <c r="O11764" s="7">
        <f t="shared" si="368"/>
        <v>3251.9549999999999</v>
      </c>
      <c r="P11764" s="1" t="str">
        <f>IF(Table1[[#This Row],[quantity]]&gt;=6,"Bulk Order","-")</f>
        <v>-</v>
      </c>
    </row>
    <row r="11765" spans="1:16" ht="14.25" customHeight="1" x14ac:dyDescent="0.3">
      <c r="A11765" s="6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7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/>
      <c r="N11765" s="1" t="s">
        <v>34</v>
      </c>
      <c r="O11765" s="7">
        <f t="shared" si="368"/>
        <v>1522.1475</v>
      </c>
      <c r="P11765" s="1" t="str">
        <f>IF(Table1[[#This Row],[quantity]]&gt;=6,"Bulk Order","-")</f>
        <v>-</v>
      </c>
    </row>
    <row r="11766" spans="1:16" ht="14.25" customHeight="1" x14ac:dyDescent="0.3">
      <c r="A11766" s="6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7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/>
      <c r="N11766" s="1" t="s">
        <v>17</v>
      </c>
      <c r="O11766" s="7">
        <f t="shared" si="368"/>
        <v>509.1755</v>
      </c>
      <c r="P11766" s="1" t="str">
        <f>IF(Table1[[#This Row],[quantity]]&gt;=6,"Bulk Order","-")</f>
        <v>Bulk Order</v>
      </c>
    </row>
    <row r="11767" spans="1:16" ht="14.25" customHeight="1" x14ac:dyDescent="0.3">
      <c r="A11767" s="6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7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/>
      <c r="N11767" s="1" t="s">
        <v>39</v>
      </c>
      <c r="O11767" s="7">
        <f t="shared" si="368"/>
        <v>865.2405</v>
      </c>
      <c r="P11767" s="1" t="str">
        <f>IF(Table1[[#This Row],[quantity]]&gt;=6,"Bulk Order","-")</f>
        <v>-</v>
      </c>
    </row>
    <row r="11768" spans="1:16" ht="14.25" customHeight="1" x14ac:dyDescent="0.3">
      <c r="A11768" s="6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7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/>
      <c r="N11768" s="1" t="s">
        <v>28</v>
      </c>
      <c r="O11768" s="7">
        <f t="shared" si="368"/>
        <v>1344.7224000000001</v>
      </c>
      <c r="P11768" s="1" t="str">
        <f>IF(Table1[[#This Row],[quantity]]&gt;=6,"Bulk Order","-")</f>
        <v>-</v>
      </c>
    </row>
    <row r="11769" spans="1:16" ht="14.25" customHeight="1" x14ac:dyDescent="0.3">
      <c r="A11769" s="6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7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/>
      <c r="N11769" s="1" t="s">
        <v>34</v>
      </c>
      <c r="O11769" s="7">
        <f t="shared" si="368"/>
        <v>948.76319999999987</v>
      </c>
      <c r="P11769" s="1" t="str">
        <f>IF(Table1[[#This Row],[quantity]]&gt;=6,"Bulk Order","-")</f>
        <v>-</v>
      </c>
    </row>
    <row r="11770" spans="1:16" ht="14.25" customHeight="1" x14ac:dyDescent="0.3">
      <c r="A11770" s="6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7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/>
      <c r="N11770" s="1" t="s">
        <v>48</v>
      </c>
      <c r="O11770" s="7">
        <f t="shared" si="368"/>
        <v>2449.6835999999998</v>
      </c>
      <c r="P11770" s="1" t="str">
        <f>IF(Table1[[#This Row],[quantity]]&gt;=6,"Bulk Order","-")</f>
        <v>-</v>
      </c>
    </row>
    <row r="11771" spans="1:16" ht="14.25" customHeight="1" x14ac:dyDescent="0.3">
      <c r="A11771" s="6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7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/>
      <c r="N11771" s="1" t="s">
        <v>23</v>
      </c>
      <c r="O11771" s="7">
        <f t="shared" si="368"/>
        <v>1370.6679999999999</v>
      </c>
      <c r="P11771" s="1" t="str">
        <f>IF(Table1[[#This Row],[quantity]]&gt;=6,"Bulk Order","-")</f>
        <v>-</v>
      </c>
    </row>
    <row r="11772" spans="1:16" ht="14.25" customHeight="1" x14ac:dyDescent="0.3">
      <c r="A11772" s="6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7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/>
      <c r="N11772" s="1" t="s">
        <v>28</v>
      </c>
      <c r="O11772" s="7">
        <f t="shared" si="368"/>
        <v>423.90600000000006</v>
      </c>
      <c r="P11772" s="1" t="str">
        <f>IF(Table1[[#This Row],[quantity]]&gt;=6,"Bulk Order","-")</f>
        <v>-</v>
      </c>
    </row>
    <row r="11773" spans="1:16" ht="14.25" customHeight="1" x14ac:dyDescent="0.3">
      <c r="A11773" s="6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7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/>
      <c r="N11773" s="1" t="s">
        <v>48</v>
      </c>
      <c r="O11773" s="7">
        <f t="shared" si="368"/>
        <v>612.92399999999998</v>
      </c>
      <c r="P11773" s="1" t="str">
        <f>IF(Table1[[#This Row],[quantity]]&gt;=6,"Bulk Order","-")</f>
        <v>-</v>
      </c>
    </row>
    <row r="11774" spans="1:16" ht="14.25" customHeight="1" x14ac:dyDescent="0.3">
      <c r="A11774" s="6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7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/>
      <c r="N11774" s="1" t="s">
        <v>34</v>
      </c>
      <c r="O11774" s="7">
        <f t="shared" si="368"/>
        <v>2437.4488000000001</v>
      </c>
      <c r="P11774" s="1" t="str">
        <f>IF(Table1[[#This Row],[quantity]]&gt;=6,"Bulk Order","-")</f>
        <v>Bulk Order</v>
      </c>
    </row>
    <row r="11775" spans="1:16" ht="14.25" customHeight="1" x14ac:dyDescent="0.3">
      <c r="A11775" s="6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7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/>
      <c r="N11775" s="1" t="s">
        <v>48</v>
      </c>
      <c r="O11775" s="7">
        <f t="shared" si="368"/>
        <v>2070.2629999999999</v>
      </c>
      <c r="P11775" s="1" t="str">
        <f>IF(Table1[[#This Row],[quantity]]&gt;=6,"Bulk Order","-")</f>
        <v>Bulk Order</v>
      </c>
    </row>
    <row r="11776" spans="1:16" ht="14.25" customHeight="1" x14ac:dyDescent="0.3">
      <c r="A11776" s="6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7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/>
      <c r="N11776" s="1" t="s">
        <v>34</v>
      </c>
      <c r="O11776" s="7">
        <f t="shared" si="368"/>
        <v>1295.6868999999999</v>
      </c>
      <c r="P11776" s="1" t="str">
        <f>IF(Table1[[#This Row],[quantity]]&gt;=6,"Bulk Order","-")</f>
        <v>-</v>
      </c>
    </row>
    <row r="11777" spans="1:16" ht="14.25" customHeight="1" x14ac:dyDescent="0.3">
      <c r="A11777" s="6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7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/>
      <c r="N11777" s="1" t="s">
        <v>48</v>
      </c>
      <c r="O11777" s="7">
        <f t="shared" si="368"/>
        <v>1233.6350000000002</v>
      </c>
      <c r="P11777" s="1" t="str">
        <f>IF(Table1[[#This Row],[quantity]]&gt;=6,"Bulk Order","-")</f>
        <v>-</v>
      </c>
    </row>
    <row r="11778" spans="1:16" ht="14.25" customHeight="1" x14ac:dyDescent="0.3">
      <c r="A11778" s="6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7"/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/>
      <c r="N11778" s="1" t="s">
        <v>28</v>
      </c>
      <c r="O11778" s="7">
        <f t="shared" si="368"/>
        <v>2442.0526</v>
      </c>
      <c r="P11778" s="1" t="str">
        <f>IF(Table1[[#This Row],[quantity]]&gt;=6,"Bulk Order","-")</f>
        <v>Bulk Order</v>
      </c>
    </row>
    <row r="11779" spans="1:16" ht="14.25" customHeight="1" x14ac:dyDescent="0.3">
      <c r="A11779" s="6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ref="F11779:F11842" si="369">D11779*E11779</f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/>
      <c r="N11779" s="1" t="s">
        <v>23</v>
      </c>
      <c r="O11779" s="7">
        <f t="shared" ref="O11779:O11842" si="370">D11779-F11779</f>
        <v>2378.8380000000002</v>
      </c>
      <c r="P11779" s="1" t="str">
        <f>IF(Table1[[#This Row],[quantity]]&gt;=6,"Bulk Order","-")</f>
        <v>-</v>
      </c>
    </row>
    <row r="11780" spans="1:16" ht="14.25" customHeight="1" x14ac:dyDescent="0.3">
      <c r="A11780" s="6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9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/>
      <c r="N11780" s="1" t="s">
        <v>23</v>
      </c>
      <c r="O11780" s="7">
        <f t="shared" si="370"/>
        <v>1623.9739999999999</v>
      </c>
      <c r="P11780" s="1" t="str">
        <f>IF(Table1[[#This Row],[quantity]]&gt;=6,"Bulk Order","-")</f>
        <v>Bulk Order</v>
      </c>
    </row>
    <row r="11781" spans="1:16" ht="14.25" customHeight="1" x14ac:dyDescent="0.3">
      <c r="A11781" s="6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9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/>
      <c r="N11781" s="1" t="s">
        <v>34</v>
      </c>
      <c r="O11781" s="7">
        <f t="shared" si="370"/>
        <v>3175.7496000000001</v>
      </c>
      <c r="P11781" s="1" t="str">
        <f>IF(Table1[[#This Row],[quantity]]&gt;=6,"Bulk Order","-")</f>
        <v>Bulk Order</v>
      </c>
    </row>
    <row r="11782" spans="1:16" ht="14.25" customHeight="1" x14ac:dyDescent="0.3">
      <c r="A11782" s="6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9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/>
      <c r="N11782" s="1" t="s">
        <v>17</v>
      </c>
      <c r="O11782" s="7">
        <f t="shared" si="370"/>
        <v>3166.17</v>
      </c>
      <c r="P11782" s="1" t="str">
        <f>IF(Table1[[#This Row],[quantity]]&gt;=6,"Bulk Order","-")</f>
        <v>-</v>
      </c>
    </row>
    <row r="11783" spans="1:16" ht="14.25" customHeight="1" x14ac:dyDescent="0.3">
      <c r="A11783" s="6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9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/>
      <c r="N11783" s="1" t="s">
        <v>28</v>
      </c>
      <c r="O11783" s="7">
        <f t="shared" si="370"/>
        <v>2965.8720000000003</v>
      </c>
      <c r="P11783" s="1" t="str">
        <f>IF(Table1[[#This Row],[quantity]]&gt;=6,"Bulk Order","-")</f>
        <v>-</v>
      </c>
    </row>
    <row r="11784" spans="1:16" ht="14.25" customHeight="1" x14ac:dyDescent="0.3">
      <c r="A11784" s="6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9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/>
      <c r="N11784" s="1" t="s">
        <v>34</v>
      </c>
      <c r="O11784" s="7">
        <f t="shared" si="370"/>
        <v>81.0304</v>
      </c>
      <c r="P11784" s="1" t="str">
        <f>IF(Table1[[#This Row],[quantity]]&gt;=6,"Bulk Order","-")</f>
        <v>-</v>
      </c>
    </row>
    <row r="11785" spans="1:16" ht="14.25" customHeight="1" x14ac:dyDescent="0.3">
      <c r="A11785" s="6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9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/>
      <c r="N11785" s="1" t="s">
        <v>34</v>
      </c>
      <c r="O11785" s="7">
        <f t="shared" si="370"/>
        <v>3258.5301999999997</v>
      </c>
      <c r="P11785" s="1" t="str">
        <f>IF(Table1[[#This Row],[quantity]]&gt;=6,"Bulk Order","-")</f>
        <v>-</v>
      </c>
    </row>
    <row r="11786" spans="1:16" ht="14.25" customHeight="1" x14ac:dyDescent="0.3">
      <c r="A11786" s="6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9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/>
      <c r="N11786" s="1" t="s">
        <v>17</v>
      </c>
      <c r="O11786" s="7">
        <f t="shared" si="370"/>
        <v>2144.7385000000004</v>
      </c>
      <c r="P11786" s="1" t="str">
        <f>IF(Table1[[#This Row],[quantity]]&gt;=6,"Bulk Order","-")</f>
        <v>Bulk Order</v>
      </c>
    </row>
    <row r="11787" spans="1:16" ht="14.25" customHeight="1" x14ac:dyDescent="0.3">
      <c r="A11787" s="6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9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/>
      <c r="N11787" s="1" t="s">
        <v>48</v>
      </c>
      <c r="O11787" s="7">
        <f t="shared" si="370"/>
        <v>849.375</v>
      </c>
      <c r="P11787" s="1" t="str">
        <f>IF(Table1[[#This Row],[quantity]]&gt;=6,"Bulk Order","-")</f>
        <v>Bulk Order</v>
      </c>
    </row>
    <row r="11788" spans="1:16" ht="14.25" customHeight="1" x14ac:dyDescent="0.3">
      <c r="A11788" s="6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9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/>
      <c r="N11788" s="1" t="s">
        <v>23</v>
      </c>
      <c r="O11788" s="7">
        <f t="shared" si="370"/>
        <v>1111.1120000000001</v>
      </c>
      <c r="P11788" s="1" t="str">
        <f>IF(Table1[[#This Row],[quantity]]&gt;=6,"Bulk Order","-")</f>
        <v>-</v>
      </c>
    </row>
    <row r="11789" spans="1:16" ht="14.25" customHeight="1" x14ac:dyDescent="0.3">
      <c r="A11789" s="6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9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/>
      <c r="N11789" s="1" t="s">
        <v>39</v>
      </c>
      <c r="O11789" s="7">
        <f t="shared" si="370"/>
        <v>1655.8619999999999</v>
      </c>
      <c r="P11789" s="1" t="str">
        <f>IF(Table1[[#This Row],[quantity]]&gt;=6,"Bulk Order","-")</f>
        <v>Bulk Order</v>
      </c>
    </row>
    <row r="11790" spans="1:16" ht="14.25" customHeight="1" x14ac:dyDescent="0.3">
      <c r="A11790" s="6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9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/>
      <c r="N11790" s="1" t="s">
        <v>34</v>
      </c>
      <c r="O11790" s="7">
        <f t="shared" si="370"/>
        <v>498.54000000000008</v>
      </c>
      <c r="P11790" s="1" t="str">
        <f>IF(Table1[[#This Row],[quantity]]&gt;=6,"Bulk Order","-")</f>
        <v>Bulk Order</v>
      </c>
    </row>
    <row r="11791" spans="1:16" ht="14.25" customHeight="1" x14ac:dyDescent="0.3">
      <c r="A11791" s="6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9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/>
      <c r="N11791" s="1" t="s">
        <v>28</v>
      </c>
      <c r="O11791" s="7">
        <f t="shared" si="370"/>
        <v>1974.15</v>
      </c>
      <c r="P11791" s="1" t="str">
        <f>IF(Table1[[#This Row],[quantity]]&gt;=6,"Bulk Order","-")</f>
        <v>Bulk Order</v>
      </c>
    </row>
    <row r="11792" spans="1:16" ht="14.25" customHeight="1" x14ac:dyDescent="0.3">
      <c r="A11792" s="6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9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/>
      <c r="N11792" s="1" t="s">
        <v>48</v>
      </c>
      <c r="O11792" s="7">
        <f t="shared" si="370"/>
        <v>3857.4475000000002</v>
      </c>
      <c r="P11792" s="1" t="str">
        <f>IF(Table1[[#This Row],[quantity]]&gt;=6,"Bulk Order","-")</f>
        <v>Bulk Order</v>
      </c>
    </row>
    <row r="11793" spans="1:16" ht="14.25" customHeight="1" x14ac:dyDescent="0.3">
      <c r="A11793" s="6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9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/>
      <c r="N11793" s="1" t="s">
        <v>23</v>
      </c>
      <c r="O11793" s="7">
        <f t="shared" si="370"/>
        <v>1385.692</v>
      </c>
      <c r="P11793" s="1" t="str">
        <f>IF(Table1[[#This Row],[quantity]]&gt;=6,"Bulk Order","-")</f>
        <v>-</v>
      </c>
    </row>
    <row r="11794" spans="1:16" ht="14.25" customHeight="1" x14ac:dyDescent="0.3">
      <c r="A11794" s="6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9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/>
      <c r="N11794" s="1" t="s">
        <v>28</v>
      </c>
      <c r="O11794" s="7">
        <f t="shared" si="370"/>
        <v>397.89</v>
      </c>
      <c r="P11794" s="1" t="str">
        <f>IF(Table1[[#This Row],[quantity]]&gt;=6,"Bulk Order","-")</f>
        <v>-</v>
      </c>
    </row>
    <row r="11795" spans="1:16" ht="14.25" customHeight="1" x14ac:dyDescent="0.3">
      <c r="A11795" s="6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9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/>
      <c r="N11795" s="1" t="s">
        <v>34</v>
      </c>
      <c r="O11795" s="7">
        <f t="shared" si="370"/>
        <v>2522.1285000000003</v>
      </c>
      <c r="P11795" s="1" t="str">
        <f>IF(Table1[[#This Row],[quantity]]&gt;=6,"Bulk Order","-")</f>
        <v>-</v>
      </c>
    </row>
    <row r="11796" spans="1:16" ht="14.25" customHeight="1" x14ac:dyDescent="0.3">
      <c r="A11796" s="6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9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/>
      <c r="N11796" s="1" t="s">
        <v>17</v>
      </c>
      <c r="O11796" s="7">
        <f t="shared" si="370"/>
        <v>757.28489999999999</v>
      </c>
      <c r="P11796" s="1" t="str">
        <f>IF(Table1[[#This Row],[quantity]]&gt;=6,"Bulk Order","-")</f>
        <v>-</v>
      </c>
    </row>
    <row r="11797" spans="1:16" ht="14.25" customHeight="1" x14ac:dyDescent="0.3">
      <c r="A11797" s="6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9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/>
      <c r="N11797" s="1" t="s">
        <v>17</v>
      </c>
      <c r="O11797" s="7">
        <f t="shared" si="370"/>
        <v>400.86720000000003</v>
      </c>
      <c r="P11797" s="1" t="str">
        <f>IF(Table1[[#This Row],[quantity]]&gt;=6,"Bulk Order","-")</f>
        <v>-</v>
      </c>
    </row>
    <row r="11798" spans="1:16" ht="14.25" customHeight="1" x14ac:dyDescent="0.3">
      <c r="A11798" s="6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9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/>
      <c r="N11798" s="1" t="s">
        <v>17</v>
      </c>
      <c r="O11798" s="7">
        <f t="shared" si="370"/>
        <v>1407.8006</v>
      </c>
      <c r="P11798" s="1" t="str">
        <f>IF(Table1[[#This Row],[quantity]]&gt;=6,"Bulk Order","-")</f>
        <v>Bulk Order</v>
      </c>
    </row>
    <row r="11799" spans="1:16" ht="14.25" customHeight="1" x14ac:dyDescent="0.3">
      <c r="A11799" s="6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9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/>
      <c r="N11799" s="1" t="s">
        <v>23</v>
      </c>
      <c r="O11799" s="7">
        <f t="shared" si="370"/>
        <v>4702.6764000000003</v>
      </c>
      <c r="P11799" s="1" t="str">
        <f>IF(Table1[[#This Row],[quantity]]&gt;=6,"Bulk Order","-")</f>
        <v>-</v>
      </c>
    </row>
    <row r="11800" spans="1:16" ht="14.25" customHeight="1" x14ac:dyDescent="0.3">
      <c r="A11800" s="6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9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/>
      <c r="N11800" s="1" t="s">
        <v>23</v>
      </c>
      <c r="O11800" s="7">
        <f t="shared" si="370"/>
        <v>2710.038</v>
      </c>
      <c r="P11800" s="1" t="str">
        <f>IF(Table1[[#This Row],[quantity]]&gt;=6,"Bulk Order","-")</f>
        <v>Bulk Order</v>
      </c>
    </row>
    <row r="11801" spans="1:16" ht="14.25" customHeight="1" x14ac:dyDescent="0.3">
      <c r="A11801" s="6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9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/>
      <c r="N11801" s="1" t="s">
        <v>48</v>
      </c>
      <c r="O11801" s="7">
        <f t="shared" si="370"/>
        <v>2036.5129000000002</v>
      </c>
      <c r="P11801" s="1" t="str">
        <f>IF(Table1[[#This Row],[quantity]]&gt;=6,"Bulk Order","-")</f>
        <v>-</v>
      </c>
    </row>
    <row r="11802" spans="1:16" ht="14.25" customHeight="1" x14ac:dyDescent="0.3">
      <c r="A11802" s="6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9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/>
      <c r="N11802" s="1" t="s">
        <v>17</v>
      </c>
      <c r="O11802" s="7">
        <f t="shared" si="370"/>
        <v>1388.6243999999999</v>
      </c>
      <c r="P11802" s="1" t="str">
        <f>IF(Table1[[#This Row],[quantity]]&gt;=6,"Bulk Order","-")</f>
        <v>-</v>
      </c>
    </row>
    <row r="11803" spans="1:16" ht="14.25" customHeight="1" x14ac:dyDescent="0.3">
      <c r="A11803" s="6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9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/>
      <c r="N11803" s="1" t="s">
        <v>48</v>
      </c>
      <c r="O11803" s="7">
        <f t="shared" si="370"/>
        <v>1608.9079999999999</v>
      </c>
      <c r="P11803" s="1" t="str">
        <f>IF(Table1[[#This Row],[quantity]]&gt;=6,"Bulk Order","-")</f>
        <v>Bulk Order</v>
      </c>
    </row>
    <row r="11804" spans="1:16" ht="14.25" customHeight="1" x14ac:dyDescent="0.3">
      <c r="A11804" s="6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9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/>
      <c r="N11804" s="1" t="s">
        <v>34</v>
      </c>
      <c r="O11804" s="7">
        <f t="shared" si="370"/>
        <v>111.054</v>
      </c>
      <c r="P11804" s="1" t="str">
        <f>IF(Table1[[#This Row],[quantity]]&gt;=6,"Bulk Order","-")</f>
        <v>-</v>
      </c>
    </row>
    <row r="11805" spans="1:16" ht="14.25" customHeight="1" x14ac:dyDescent="0.3">
      <c r="A11805" s="6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9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/>
      <c r="N11805" s="1" t="s">
        <v>23</v>
      </c>
      <c r="O11805" s="7">
        <f t="shared" si="370"/>
        <v>2896.0160000000001</v>
      </c>
      <c r="P11805" s="1" t="str">
        <f>IF(Table1[[#This Row],[quantity]]&gt;=6,"Bulk Order","-")</f>
        <v>Bulk Order</v>
      </c>
    </row>
    <row r="11806" spans="1:16" ht="14.25" customHeight="1" x14ac:dyDescent="0.3">
      <c r="A11806" s="6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9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/>
      <c r="N11806" s="1" t="s">
        <v>23</v>
      </c>
      <c r="O11806" s="7">
        <f t="shared" si="370"/>
        <v>364.72119999999995</v>
      </c>
      <c r="P11806" s="1" t="str">
        <f>IF(Table1[[#This Row],[quantity]]&gt;=6,"Bulk Order","-")</f>
        <v>Bulk Order</v>
      </c>
    </row>
    <row r="11807" spans="1:16" ht="14.25" customHeight="1" x14ac:dyDescent="0.3">
      <c r="A11807" s="6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9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/>
      <c r="N11807" s="1" t="s">
        <v>34</v>
      </c>
      <c r="O11807" s="7">
        <f t="shared" si="370"/>
        <v>2061.7584000000002</v>
      </c>
      <c r="P11807" s="1" t="str">
        <f>IF(Table1[[#This Row],[quantity]]&gt;=6,"Bulk Order","-")</f>
        <v>Bulk Order</v>
      </c>
    </row>
    <row r="11808" spans="1:16" ht="14.25" customHeight="1" x14ac:dyDescent="0.3">
      <c r="A11808" s="6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9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/>
      <c r="N11808" s="1" t="s">
        <v>39</v>
      </c>
      <c r="O11808" s="7">
        <f t="shared" si="370"/>
        <v>2556.6495999999997</v>
      </c>
      <c r="P11808" s="1" t="str">
        <f>IF(Table1[[#This Row],[quantity]]&gt;=6,"Bulk Order","-")</f>
        <v>-</v>
      </c>
    </row>
    <row r="11809" spans="1:16" ht="14.25" customHeight="1" x14ac:dyDescent="0.3">
      <c r="A11809" s="6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9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/>
      <c r="N11809" s="1" t="s">
        <v>28</v>
      </c>
      <c r="O11809" s="7">
        <f t="shared" si="370"/>
        <v>84.458399999999997</v>
      </c>
      <c r="P11809" s="1" t="str">
        <f>IF(Table1[[#This Row],[quantity]]&gt;=6,"Bulk Order","-")</f>
        <v>-</v>
      </c>
    </row>
    <row r="11810" spans="1:16" ht="14.25" customHeight="1" x14ac:dyDescent="0.3">
      <c r="A11810" s="6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9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/>
      <c r="N11810" s="1" t="s">
        <v>34</v>
      </c>
      <c r="O11810" s="7">
        <f t="shared" si="370"/>
        <v>3578.0292999999997</v>
      </c>
      <c r="P11810" s="1" t="str">
        <f>IF(Table1[[#This Row],[quantity]]&gt;=6,"Bulk Order","-")</f>
        <v>Bulk Order</v>
      </c>
    </row>
    <row r="11811" spans="1:16" ht="14.25" customHeight="1" x14ac:dyDescent="0.3">
      <c r="A11811" s="6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9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/>
      <c r="N11811" s="1" t="s">
        <v>48</v>
      </c>
      <c r="O11811" s="7">
        <f t="shared" si="370"/>
        <v>1216.9695999999999</v>
      </c>
      <c r="P11811" s="1" t="str">
        <f>IF(Table1[[#This Row],[quantity]]&gt;=6,"Bulk Order","-")</f>
        <v>Bulk Order</v>
      </c>
    </row>
    <row r="11812" spans="1:16" ht="14.25" customHeight="1" x14ac:dyDescent="0.3">
      <c r="A11812" s="6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9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/>
      <c r="N11812" s="1" t="s">
        <v>48</v>
      </c>
      <c r="O11812" s="7">
        <f t="shared" si="370"/>
        <v>411.42399999999998</v>
      </c>
      <c r="P11812" s="1" t="str">
        <f>IF(Table1[[#This Row],[quantity]]&gt;=6,"Bulk Order","-")</f>
        <v>-</v>
      </c>
    </row>
    <row r="11813" spans="1:16" ht="14.25" customHeight="1" x14ac:dyDescent="0.3">
      <c r="A11813" s="6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9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/>
      <c r="N11813" s="1" t="s">
        <v>48</v>
      </c>
      <c r="O11813" s="7">
        <f t="shared" si="370"/>
        <v>3900.7150000000001</v>
      </c>
      <c r="P11813" s="1" t="str">
        <f>IF(Table1[[#This Row],[quantity]]&gt;=6,"Bulk Order","-")</f>
        <v>Bulk Order</v>
      </c>
    </row>
    <row r="11814" spans="1:16" ht="14.25" customHeight="1" x14ac:dyDescent="0.3">
      <c r="A11814" s="6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9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/>
      <c r="N11814" s="1" t="s">
        <v>17</v>
      </c>
      <c r="O11814" s="7">
        <f t="shared" si="370"/>
        <v>447.62210000000005</v>
      </c>
      <c r="P11814" s="1" t="str">
        <f>IF(Table1[[#This Row],[quantity]]&gt;=6,"Bulk Order","-")</f>
        <v>Bulk Order</v>
      </c>
    </row>
    <row r="11815" spans="1:16" ht="14.25" customHeight="1" x14ac:dyDescent="0.3">
      <c r="A11815" s="6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9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/>
      <c r="N11815" s="1" t="s">
        <v>28</v>
      </c>
      <c r="O11815" s="7">
        <f t="shared" si="370"/>
        <v>188.93799999999999</v>
      </c>
      <c r="P11815" s="1" t="str">
        <f>IF(Table1[[#This Row],[quantity]]&gt;=6,"Bulk Order","-")</f>
        <v>-</v>
      </c>
    </row>
    <row r="11816" spans="1:16" ht="14.25" customHeight="1" x14ac:dyDescent="0.3">
      <c r="A11816" s="6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9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/>
      <c r="N11816" s="1" t="s">
        <v>23</v>
      </c>
      <c r="O11816" s="7">
        <f t="shared" si="370"/>
        <v>1640.587</v>
      </c>
      <c r="P11816" s="1" t="str">
        <f>IF(Table1[[#This Row],[quantity]]&gt;=6,"Bulk Order","-")</f>
        <v>-</v>
      </c>
    </row>
    <row r="11817" spans="1:16" ht="14.25" customHeight="1" x14ac:dyDescent="0.3">
      <c r="A11817" s="6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9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/>
      <c r="N11817" s="1" t="s">
        <v>39</v>
      </c>
      <c r="O11817" s="7">
        <f t="shared" si="370"/>
        <v>611.36969999999997</v>
      </c>
      <c r="P11817" s="1" t="str">
        <f>IF(Table1[[#This Row],[quantity]]&gt;=6,"Bulk Order","-")</f>
        <v>Bulk Order</v>
      </c>
    </row>
    <row r="11818" spans="1:16" ht="14.25" customHeight="1" x14ac:dyDescent="0.3">
      <c r="A11818" s="6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9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/>
      <c r="N11818" s="1" t="s">
        <v>28</v>
      </c>
      <c r="O11818" s="7">
        <f t="shared" si="370"/>
        <v>2555.2123999999999</v>
      </c>
      <c r="P11818" s="1" t="str">
        <f>IF(Table1[[#This Row],[quantity]]&gt;=6,"Bulk Order","-")</f>
        <v>-</v>
      </c>
    </row>
    <row r="11819" spans="1:16" ht="14.25" customHeight="1" x14ac:dyDescent="0.3">
      <c r="A11819" s="6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9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/>
      <c r="N11819" s="1" t="s">
        <v>23</v>
      </c>
      <c r="O11819" s="7">
        <f t="shared" si="370"/>
        <v>77.01509999999999</v>
      </c>
      <c r="P11819" s="1" t="str">
        <f>IF(Table1[[#This Row],[quantity]]&gt;=6,"Bulk Order","-")</f>
        <v>Bulk Order</v>
      </c>
    </row>
    <row r="11820" spans="1:16" ht="14.25" customHeight="1" x14ac:dyDescent="0.3">
      <c r="A11820" s="6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9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/>
      <c r="N11820" s="1" t="s">
        <v>28</v>
      </c>
      <c r="O11820" s="7">
        <f t="shared" si="370"/>
        <v>207.01330000000002</v>
      </c>
      <c r="P11820" s="1" t="str">
        <f>IF(Table1[[#This Row],[quantity]]&gt;=6,"Bulk Order","-")</f>
        <v>Bulk Order</v>
      </c>
    </row>
    <row r="11821" spans="1:16" ht="14.25" customHeight="1" x14ac:dyDescent="0.3">
      <c r="A11821" s="6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9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/>
      <c r="N11821" s="1" t="s">
        <v>34</v>
      </c>
      <c r="O11821" s="7">
        <f t="shared" si="370"/>
        <v>2969.9939000000004</v>
      </c>
      <c r="P11821" s="1" t="str">
        <f>IF(Table1[[#This Row],[quantity]]&gt;=6,"Bulk Order","-")</f>
        <v>-</v>
      </c>
    </row>
    <row r="11822" spans="1:16" ht="14.25" customHeight="1" x14ac:dyDescent="0.3">
      <c r="A11822" s="6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9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/>
      <c r="N11822" s="1" t="s">
        <v>17</v>
      </c>
      <c r="O11822" s="7">
        <f t="shared" si="370"/>
        <v>930.58939999999996</v>
      </c>
      <c r="P11822" s="1" t="str">
        <f>IF(Table1[[#This Row],[quantity]]&gt;=6,"Bulk Order","-")</f>
        <v>-</v>
      </c>
    </row>
    <row r="11823" spans="1:16" ht="14.25" customHeight="1" x14ac:dyDescent="0.3">
      <c r="A11823" s="6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9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/>
      <c r="N11823" s="1" t="s">
        <v>34</v>
      </c>
      <c r="O11823" s="7">
        <f t="shared" si="370"/>
        <v>3836.1287999999995</v>
      </c>
      <c r="P11823" s="1" t="str">
        <f>IF(Table1[[#This Row],[quantity]]&gt;=6,"Bulk Order","-")</f>
        <v>-</v>
      </c>
    </row>
    <row r="11824" spans="1:16" ht="14.25" customHeight="1" x14ac:dyDescent="0.3">
      <c r="A11824" s="6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9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/>
      <c r="N11824" s="1" t="s">
        <v>17</v>
      </c>
      <c r="O11824" s="7">
        <f t="shared" si="370"/>
        <v>1527.0958000000001</v>
      </c>
      <c r="P11824" s="1" t="str">
        <f>IF(Table1[[#This Row],[quantity]]&gt;=6,"Bulk Order","-")</f>
        <v>-</v>
      </c>
    </row>
    <row r="11825" spans="1:16" ht="14.25" customHeight="1" x14ac:dyDescent="0.3">
      <c r="A11825" s="6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9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/>
      <c r="N11825" s="1" t="s">
        <v>39</v>
      </c>
      <c r="O11825" s="7">
        <f t="shared" si="370"/>
        <v>424.25279999999998</v>
      </c>
      <c r="P11825" s="1" t="str">
        <f>IF(Table1[[#This Row],[quantity]]&gt;=6,"Bulk Order","-")</f>
        <v>-</v>
      </c>
    </row>
    <row r="11826" spans="1:16" ht="14.25" customHeight="1" x14ac:dyDescent="0.3">
      <c r="A11826" s="6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9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/>
      <c r="N11826" s="1" t="s">
        <v>34</v>
      </c>
      <c r="O11826" s="7">
        <f t="shared" si="370"/>
        <v>116.96299999999999</v>
      </c>
      <c r="P11826" s="1" t="str">
        <f>IF(Table1[[#This Row],[quantity]]&gt;=6,"Bulk Order","-")</f>
        <v>-</v>
      </c>
    </row>
    <row r="11827" spans="1:16" ht="14.25" customHeight="1" x14ac:dyDescent="0.3">
      <c r="A11827" s="6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9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/>
      <c r="N11827" s="1" t="s">
        <v>17</v>
      </c>
      <c r="O11827" s="7">
        <f t="shared" si="370"/>
        <v>757.13580000000002</v>
      </c>
      <c r="P11827" s="1" t="str">
        <f>IF(Table1[[#This Row],[quantity]]&gt;=6,"Bulk Order","-")</f>
        <v>-</v>
      </c>
    </row>
    <row r="11828" spans="1:16" ht="14.25" customHeight="1" x14ac:dyDescent="0.3">
      <c r="A11828" s="6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9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/>
      <c r="N11828" s="1" t="s">
        <v>17</v>
      </c>
      <c r="O11828" s="7">
        <f t="shared" si="370"/>
        <v>2130.7264</v>
      </c>
      <c r="P11828" s="1" t="str">
        <f>IF(Table1[[#This Row],[quantity]]&gt;=6,"Bulk Order","-")</f>
        <v>-</v>
      </c>
    </row>
    <row r="11829" spans="1:16" ht="14.25" customHeight="1" x14ac:dyDescent="0.3">
      <c r="A11829" s="6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9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/>
      <c r="N11829" s="1" t="s">
        <v>48</v>
      </c>
      <c r="O11829" s="7">
        <f t="shared" si="370"/>
        <v>82.934200000000004</v>
      </c>
      <c r="P11829" s="1" t="str">
        <f>IF(Table1[[#This Row],[quantity]]&gt;=6,"Bulk Order","-")</f>
        <v>Bulk Order</v>
      </c>
    </row>
    <row r="11830" spans="1:16" ht="14.25" customHeight="1" x14ac:dyDescent="0.3">
      <c r="A11830" s="6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9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/>
      <c r="N11830" s="1" t="s">
        <v>34</v>
      </c>
      <c r="O11830" s="7">
        <f t="shared" si="370"/>
        <v>2004.2523999999999</v>
      </c>
      <c r="P11830" s="1" t="str">
        <f>IF(Table1[[#This Row],[quantity]]&gt;=6,"Bulk Order","-")</f>
        <v>-</v>
      </c>
    </row>
    <row r="11831" spans="1:16" ht="14.25" customHeight="1" x14ac:dyDescent="0.3">
      <c r="A11831" s="6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9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/>
      <c r="N11831" s="1" t="s">
        <v>17</v>
      </c>
      <c r="O11831" s="7">
        <f t="shared" si="370"/>
        <v>1422.6508000000001</v>
      </c>
      <c r="P11831" s="1" t="str">
        <f>IF(Table1[[#This Row],[quantity]]&gt;=6,"Bulk Order","-")</f>
        <v>Bulk Order</v>
      </c>
    </row>
    <row r="11832" spans="1:16" ht="14.25" customHeight="1" x14ac:dyDescent="0.3">
      <c r="A11832" s="6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9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/>
      <c r="N11832" s="1" t="s">
        <v>48</v>
      </c>
      <c r="O11832" s="7">
        <f t="shared" si="370"/>
        <v>2011.75</v>
      </c>
      <c r="P11832" s="1" t="str">
        <f>IF(Table1[[#This Row],[quantity]]&gt;=6,"Bulk Order","-")</f>
        <v>-</v>
      </c>
    </row>
    <row r="11833" spans="1:16" ht="14.25" customHeight="1" x14ac:dyDescent="0.3">
      <c r="A11833" s="6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9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/>
      <c r="N11833" s="1" t="s">
        <v>48</v>
      </c>
      <c r="O11833" s="7">
        <f t="shared" si="370"/>
        <v>1104.7280000000001</v>
      </c>
      <c r="P11833" s="1" t="str">
        <f>IF(Table1[[#This Row],[quantity]]&gt;=6,"Bulk Order","-")</f>
        <v>-</v>
      </c>
    </row>
    <row r="11834" spans="1:16" ht="14.25" customHeight="1" x14ac:dyDescent="0.3">
      <c r="A11834" s="6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9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/>
      <c r="N11834" s="1" t="s">
        <v>48</v>
      </c>
      <c r="O11834" s="7">
        <f t="shared" si="370"/>
        <v>1615.3920000000001</v>
      </c>
      <c r="P11834" s="1" t="str">
        <f>IF(Table1[[#This Row],[quantity]]&gt;=6,"Bulk Order","-")</f>
        <v>Bulk Order</v>
      </c>
    </row>
    <row r="11835" spans="1:16" ht="14.25" customHeight="1" x14ac:dyDescent="0.3">
      <c r="A11835" s="6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9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/>
      <c r="N11835" s="1" t="s">
        <v>34</v>
      </c>
      <c r="O11835" s="7">
        <f t="shared" si="370"/>
        <v>650.62799999999993</v>
      </c>
      <c r="P11835" s="1" t="str">
        <f>IF(Table1[[#This Row],[quantity]]&gt;=6,"Bulk Order","-")</f>
        <v>Bulk Order</v>
      </c>
    </row>
    <row r="11836" spans="1:16" ht="14.25" customHeight="1" x14ac:dyDescent="0.3">
      <c r="A11836" s="6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9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/>
      <c r="N11836" s="1" t="s">
        <v>23</v>
      </c>
      <c r="O11836" s="7">
        <f t="shared" si="370"/>
        <v>654.14179999999999</v>
      </c>
      <c r="P11836" s="1" t="str">
        <f>IF(Table1[[#This Row],[quantity]]&gt;=6,"Bulk Order","-")</f>
        <v>Bulk Order</v>
      </c>
    </row>
    <row r="11837" spans="1:16" ht="14.25" customHeight="1" x14ac:dyDescent="0.3">
      <c r="A11837" s="6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9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/>
      <c r="N11837" s="1" t="s">
        <v>23</v>
      </c>
      <c r="O11837" s="7">
        <f t="shared" si="370"/>
        <v>2410.6518000000001</v>
      </c>
      <c r="P11837" s="1" t="str">
        <f>IF(Table1[[#This Row],[quantity]]&gt;=6,"Bulk Order","-")</f>
        <v>-</v>
      </c>
    </row>
    <row r="11838" spans="1:16" ht="14.25" customHeight="1" x14ac:dyDescent="0.3">
      <c r="A11838" s="6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9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/>
      <c r="N11838" s="1" t="s">
        <v>39</v>
      </c>
      <c r="O11838" s="7">
        <f t="shared" si="370"/>
        <v>1147.8204000000001</v>
      </c>
      <c r="P11838" s="1" t="str">
        <f>IF(Table1[[#This Row],[quantity]]&gt;=6,"Bulk Order","-")</f>
        <v>-</v>
      </c>
    </row>
    <row r="11839" spans="1:16" ht="14.25" customHeight="1" x14ac:dyDescent="0.3">
      <c r="A11839" s="6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9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/>
      <c r="N11839" s="1" t="s">
        <v>28</v>
      </c>
      <c r="O11839" s="7">
        <f t="shared" si="370"/>
        <v>381.56799999999998</v>
      </c>
      <c r="P11839" s="1" t="str">
        <f>IF(Table1[[#This Row],[quantity]]&gt;=6,"Bulk Order","-")</f>
        <v>Bulk Order</v>
      </c>
    </row>
    <row r="11840" spans="1:16" ht="14.25" customHeight="1" x14ac:dyDescent="0.3">
      <c r="A11840" s="6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9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/>
      <c r="N11840" s="1" t="s">
        <v>48</v>
      </c>
      <c r="O11840" s="7">
        <f t="shared" si="370"/>
        <v>1228.58</v>
      </c>
      <c r="P11840" s="1" t="str">
        <f>IF(Table1[[#This Row],[quantity]]&gt;=6,"Bulk Order","-")</f>
        <v>Bulk Order</v>
      </c>
    </row>
    <row r="11841" spans="1:16" ht="14.25" customHeight="1" x14ac:dyDescent="0.3">
      <c r="A11841" s="6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9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/>
      <c r="N11841" s="1" t="s">
        <v>34</v>
      </c>
      <c r="O11841" s="7">
        <f t="shared" si="370"/>
        <v>938.85760000000005</v>
      </c>
      <c r="P11841" s="1" t="str">
        <f>IF(Table1[[#This Row],[quantity]]&gt;=6,"Bulk Order","-")</f>
        <v>Bulk Order</v>
      </c>
    </row>
    <row r="11842" spans="1:16" ht="14.25" customHeight="1" x14ac:dyDescent="0.3">
      <c r="A11842" s="6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9"/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/>
      <c r="N11842" s="1" t="s">
        <v>17</v>
      </c>
      <c r="O11842" s="7">
        <f t="shared" si="370"/>
        <v>3329.2921999999999</v>
      </c>
      <c r="P11842" s="1" t="str">
        <f>IF(Table1[[#This Row],[quantity]]&gt;=6,"Bulk Order","-")</f>
        <v>Bulk Order</v>
      </c>
    </row>
    <row r="11843" spans="1:16" ht="14.25" customHeight="1" x14ac:dyDescent="0.3">
      <c r="A11843" s="6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ref="F11843:F11906" si="371">D11843*E11843</f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/>
      <c r="N11843" s="1" t="s">
        <v>17</v>
      </c>
      <c r="O11843" s="7">
        <f t="shared" ref="O11843:O11906" si="372">D11843-F11843</f>
        <v>129.61099999999999</v>
      </c>
      <c r="P11843" s="1" t="str">
        <f>IF(Table1[[#This Row],[quantity]]&gt;=6,"Bulk Order","-")</f>
        <v>Bulk Order</v>
      </c>
    </row>
    <row r="11844" spans="1:16" ht="14.25" customHeight="1" x14ac:dyDescent="0.3">
      <c r="A11844" s="6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1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/>
      <c r="N11844" s="1" t="s">
        <v>28</v>
      </c>
      <c r="O11844" s="7">
        <f t="shared" si="372"/>
        <v>1734.8282000000002</v>
      </c>
      <c r="P11844" s="1" t="str">
        <f>IF(Table1[[#This Row],[quantity]]&gt;=6,"Bulk Order","-")</f>
        <v>-</v>
      </c>
    </row>
    <row r="11845" spans="1:16" ht="14.25" customHeight="1" x14ac:dyDescent="0.3">
      <c r="A11845" s="6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1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/>
      <c r="N11845" s="1" t="s">
        <v>34</v>
      </c>
      <c r="O11845" s="7">
        <f t="shared" si="372"/>
        <v>1866.9441000000002</v>
      </c>
      <c r="P11845" s="1" t="str">
        <f>IF(Table1[[#This Row],[quantity]]&gt;=6,"Bulk Order","-")</f>
        <v>-</v>
      </c>
    </row>
    <row r="11846" spans="1:16" ht="14.25" customHeight="1" x14ac:dyDescent="0.3">
      <c r="A11846" s="6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1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/>
      <c r="N11846" s="1" t="s">
        <v>17</v>
      </c>
      <c r="O11846" s="7">
        <f t="shared" si="372"/>
        <v>3294.7087999999999</v>
      </c>
      <c r="P11846" s="1" t="str">
        <f>IF(Table1[[#This Row],[quantity]]&gt;=6,"Bulk Order","-")</f>
        <v>-</v>
      </c>
    </row>
    <row r="11847" spans="1:16" ht="14.25" customHeight="1" x14ac:dyDescent="0.3">
      <c r="A11847" s="6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1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/>
      <c r="N11847" s="1" t="s">
        <v>28</v>
      </c>
      <c r="O11847" s="7">
        <f t="shared" si="372"/>
        <v>609.06939999999997</v>
      </c>
      <c r="P11847" s="1" t="str">
        <f>IF(Table1[[#This Row],[quantity]]&gt;=6,"Bulk Order","-")</f>
        <v>Bulk Order</v>
      </c>
    </row>
    <row r="11848" spans="1:16" ht="14.25" customHeight="1" x14ac:dyDescent="0.3">
      <c r="A11848" s="6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1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/>
      <c r="N11848" s="1" t="s">
        <v>23</v>
      </c>
      <c r="O11848" s="7">
        <f t="shared" si="372"/>
        <v>2414.1932000000002</v>
      </c>
      <c r="P11848" s="1" t="str">
        <f>IF(Table1[[#This Row],[quantity]]&gt;=6,"Bulk Order","-")</f>
        <v>Bulk Order</v>
      </c>
    </row>
    <row r="11849" spans="1:16" ht="14.25" customHeight="1" x14ac:dyDescent="0.3">
      <c r="A11849" s="6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1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/>
      <c r="N11849" s="1" t="s">
        <v>48</v>
      </c>
      <c r="O11849" s="7">
        <f t="shared" si="372"/>
        <v>687.17880000000002</v>
      </c>
      <c r="P11849" s="1" t="str">
        <f>IF(Table1[[#This Row],[quantity]]&gt;=6,"Bulk Order","-")</f>
        <v>-</v>
      </c>
    </row>
    <row r="11850" spans="1:16" ht="14.25" customHeight="1" x14ac:dyDescent="0.3">
      <c r="A11850" s="6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1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/>
      <c r="N11850" s="1" t="s">
        <v>23</v>
      </c>
      <c r="O11850" s="7">
        <f t="shared" si="372"/>
        <v>2229.8159999999998</v>
      </c>
      <c r="P11850" s="1" t="str">
        <f>IF(Table1[[#This Row],[quantity]]&gt;=6,"Bulk Order","-")</f>
        <v>-</v>
      </c>
    </row>
    <row r="11851" spans="1:16" ht="14.25" customHeight="1" x14ac:dyDescent="0.3">
      <c r="A11851" s="6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1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/>
      <c r="N11851" s="1" t="s">
        <v>28</v>
      </c>
      <c r="O11851" s="7">
        <f t="shared" si="372"/>
        <v>1438.1031</v>
      </c>
      <c r="P11851" s="1" t="str">
        <f>IF(Table1[[#This Row],[quantity]]&gt;=6,"Bulk Order","-")</f>
        <v>-</v>
      </c>
    </row>
    <row r="11852" spans="1:16" ht="14.25" customHeight="1" x14ac:dyDescent="0.3">
      <c r="A11852" s="6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1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/>
      <c r="N11852" s="1" t="s">
        <v>39</v>
      </c>
      <c r="O11852" s="7">
        <f t="shared" si="372"/>
        <v>412.89600000000002</v>
      </c>
      <c r="P11852" s="1" t="str">
        <f>IF(Table1[[#This Row],[quantity]]&gt;=6,"Bulk Order","-")</f>
        <v>Bulk Order</v>
      </c>
    </row>
    <row r="11853" spans="1:16" ht="14.25" customHeight="1" x14ac:dyDescent="0.3">
      <c r="A11853" s="6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1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/>
      <c r="N11853" s="1" t="s">
        <v>48</v>
      </c>
      <c r="O11853" s="7">
        <f t="shared" si="372"/>
        <v>1425.3321000000001</v>
      </c>
      <c r="P11853" s="1" t="str">
        <f>IF(Table1[[#This Row],[quantity]]&gt;=6,"Bulk Order","-")</f>
        <v>-</v>
      </c>
    </row>
    <row r="11854" spans="1:16" ht="14.25" customHeight="1" x14ac:dyDescent="0.3">
      <c r="A11854" s="6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1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/>
      <c r="N11854" s="1" t="s">
        <v>17</v>
      </c>
      <c r="O11854" s="7">
        <f t="shared" si="372"/>
        <v>1486.5857999999998</v>
      </c>
      <c r="P11854" s="1" t="str">
        <f>IF(Table1[[#This Row],[quantity]]&gt;=6,"Bulk Order","-")</f>
        <v>Bulk Order</v>
      </c>
    </row>
    <row r="11855" spans="1:16" ht="14.25" customHeight="1" x14ac:dyDescent="0.3">
      <c r="A11855" s="6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1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/>
      <c r="N11855" s="1" t="s">
        <v>23</v>
      </c>
      <c r="O11855" s="7">
        <f t="shared" si="372"/>
        <v>1231.1898000000001</v>
      </c>
      <c r="P11855" s="1" t="str">
        <f>IF(Table1[[#This Row],[quantity]]&gt;=6,"Bulk Order","-")</f>
        <v>Bulk Order</v>
      </c>
    </row>
    <row r="11856" spans="1:16" ht="14.25" customHeight="1" x14ac:dyDescent="0.3">
      <c r="A11856" s="6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1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/>
      <c r="N11856" s="1" t="s">
        <v>28</v>
      </c>
      <c r="O11856" s="7">
        <f t="shared" si="372"/>
        <v>1195.6255999999998</v>
      </c>
      <c r="P11856" s="1" t="str">
        <f>IF(Table1[[#This Row],[quantity]]&gt;=6,"Bulk Order","-")</f>
        <v>-</v>
      </c>
    </row>
    <row r="11857" spans="1:16" ht="14.25" customHeight="1" x14ac:dyDescent="0.3">
      <c r="A11857" s="6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1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/>
      <c r="N11857" s="1" t="s">
        <v>34</v>
      </c>
      <c r="O11857" s="7">
        <f t="shared" si="372"/>
        <v>935.26679999999988</v>
      </c>
      <c r="P11857" s="1" t="str">
        <f>IF(Table1[[#This Row],[quantity]]&gt;=6,"Bulk Order","-")</f>
        <v>-</v>
      </c>
    </row>
    <row r="11858" spans="1:16" ht="14.25" customHeight="1" x14ac:dyDescent="0.3">
      <c r="A11858" s="6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1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/>
      <c r="N11858" s="1" t="s">
        <v>34</v>
      </c>
      <c r="O11858" s="7">
        <f t="shared" si="372"/>
        <v>89.085900000000009</v>
      </c>
      <c r="P11858" s="1" t="str">
        <f>IF(Table1[[#This Row],[quantity]]&gt;=6,"Bulk Order","-")</f>
        <v>Bulk Order</v>
      </c>
    </row>
    <row r="11859" spans="1:16" ht="14.25" customHeight="1" x14ac:dyDescent="0.3">
      <c r="A11859" s="6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1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/>
      <c r="N11859" s="1" t="s">
        <v>17</v>
      </c>
      <c r="O11859" s="7">
        <f t="shared" si="372"/>
        <v>79.497</v>
      </c>
      <c r="P11859" s="1" t="str">
        <f>IF(Table1[[#This Row],[quantity]]&gt;=6,"Bulk Order","-")</f>
        <v>-</v>
      </c>
    </row>
    <row r="11860" spans="1:16" ht="14.25" customHeight="1" x14ac:dyDescent="0.3">
      <c r="A11860" s="6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1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/>
      <c r="N11860" s="1" t="s">
        <v>48</v>
      </c>
      <c r="O11860" s="7">
        <f t="shared" si="372"/>
        <v>1853.7752</v>
      </c>
      <c r="P11860" s="1" t="str">
        <f>IF(Table1[[#This Row],[quantity]]&gt;=6,"Bulk Order","-")</f>
        <v>-</v>
      </c>
    </row>
    <row r="11861" spans="1:16" ht="14.25" customHeight="1" x14ac:dyDescent="0.3">
      <c r="A11861" s="6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1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/>
      <c r="N11861" s="1" t="s">
        <v>23</v>
      </c>
      <c r="O11861" s="7">
        <f t="shared" si="372"/>
        <v>1253.0994000000001</v>
      </c>
      <c r="P11861" s="1" t="str">
        <f>IF(Table1[[#This Row],[quantity]]&gt;=6,"Bulk Order","-")</f>
        <v>-</v>
      </c>
    </row>
    <row r="11862" spans="1:16" ht="14.25" customHeight="1" x14ac:dyDescent="0.3">
      <c r="A11862" s="6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1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/>
      <c r="N11862" s="1" t="s">
        <v>28</v>
      </c>
      <c r="O11862" s="7">
        <f t="shared" si="372"/>
        <v>876.51749999999993</v>
      </c>
      <c r="P11862" s="1" t="str">
        <f>IF(Table1[[#This Row],[quantity]]&gt;=6,"Bulk Order","-")</f>
        <v>Bulk Order</v>
      </c>
    </row>
    <row r="11863" spans="1:16" ht="14.25" customHeight="1" x14ac:dyDescent="0.3">
      <c r="A11863" s="6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1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/>
      <c r="N11863" s="1" t="s">
        <v>39</v>
      </c>
      <c r="O11863" s="7">
        <f t="shared" si="372"/>
        <v>2591.3999999999996</v>
      </c>
      <c r="P11863" s="1" t="str">
        <f>IF(Table1[[#This Row],[quantity]]&gt;=6,"Bulk Order","-")</f>
        <v>-</v>
      </c>
    </row>
    <row r="11864" spans="1:16" ht="14.25" customHeight="1" x14ac:dyDescent="0.3">
      <c r="A11864" s="6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1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/>
      <c r="N11864" s="1" t="s">
        <v>23</v>
      </c>
      <c r="O11864" s="7">
        <f t="shared" si="372"/>
        <v>2341.7181</v>
      </c>
      <c r="P11864" s="1" t="str">
        <f>IF(Table1[[#This Row],[quantity]]&gt;=6,"Bulk Order","-")</f>
        <v>Bulk Order</v>
      </c>
    </row>
    <row r="11865" spans="1:16" ht="14.25" customHeight="1" x14ac:dyDescent="0.3">
      <c r="A11865" s="6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1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/>
      <c r="N11865" s="1" t="s">
        <v>48</v>
      </c>
      <c r="O11865" s="7">
        <f t="shared" si="372"/>
        <v>3162.4769999999999</v>
      </c>
      <c r="P11865" s="1" t="str">
        <f>IF(Table1[[#This Row],[quantity]]&gt;=6,"Bulk Order","-")</f>
        <v>-</v>
      </c>
    </row>
    <row r="11866" spans="1:16" ht="14.25" customHeight="1" x14ac:dyDescent="0.3">
      <c r="A11866" s="6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1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/>
      <c r="N11866" s="1" t="s">
        <v>39</v>
      </c>
      <c r="O11866" s="7">
        <f t="shared" si="372"/>
        <v>3087.2651999999998</v>
      </c>
      <c r="P11866" s="1" t="str">
        <f>IF(Table1[[#This Row],[quantity]]&gt;=6,"Bulk Order","-")</f>
        <v>-</v>
      </c>
    </row>
    <row r="11867" spans="1:16" ht="14.25" customHeight="1" x14ac:dyDescent="0.3">
      <c r="A11867" s="6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1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/>
      <c r="N11867" s="1" t="s">
        <v>28</v>
      </c>
      <c r="O11867" s="7">
        <f t="shared" si="372"/>
        <v>2233.1916999999999</v>
      </c>
      <c r="P11867" s="1" t="str">
        <f>IF(Table1[[#This Row],[quantity]]&gt;=6,"Bulk Order","-")</f>
        <v>-</v>
      </c>
    </row>
    <row r="11868" spans="1:16" ht="14.25" customHeight="1" x14ac:dyDescent="0.3">
      <c r="A11868" s="6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1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/>
      <c r="N11868" s="1" t="s">
        <v>34</v>
      </c>
      <c r="O11868" s="7">
        <f t="shared" si="372"/>
        <v>511.37750000000005</v>
      </c>
      <c r="P11868" s="1" t="str">
        <f>IF(Table1[[#This Row],[quantity]]&gt;=6,"Bulk Order","-")</f>
        <v>Bulk Order</v>
      </c>
    </row>
    <row r="11869" spans="1:16" ht="14.25" customHeight="1" x14ac:dyDescent="0.3">
      <c r="A11869" s="6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1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/>
      <c r="N11869" s="1" t="s">
        <v>34</v>
      </c>
      <c r="O11869" s="7">
        <f t="shared" si="372"/>
        <v>2623.7874000000002</v>
      </c>
      <c r="P11869" s="1" t="str">
        <f>IF(Table1[[#This Row],[quantity]]&gt;=6,"Bulk Order","-")</f>
        <v>-</v>
      </c>
    </row>
    <row r="11870" spans="1:16" ht="14.25" customHeight="1" x14ac:dyDescent="0.3">
      <c r="A11870" s="6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1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/>
      <c r="N11870" s="1" t="s">
        <v>34</v>
      </c>
      <c r="O11870" s="7">
        <f t="shared" si="372"/>
        <v>3290.2255999999998</v>
      </c>
      <c r="P11870" s="1" t="str">
        <f>IF(Table1[[#This Row],[quantity]]&gt;=6,"Bulk Order","-")</f>
        <v>Bulk Order</v>
      </c>
    </row>
    <row r="11871" spans="1:16" ht="14.25" customHeight="1" x14ac:dyDescent="0.3">
      <c r="A11871" s="6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1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/>
      <c r="N11871" s="1" t="s">
        <v>34</v>
      </c>
      <c r="O11871" s="7">
        <f t="shared" si="372"/>
        <v>3609.9101999999998</v>
      </c>
      <c r="P11871" s="1" t="str">
        <f>IF(Table1[[#This Row],[quantity]]&gt;=6,"Bulk Order","-")</f>
        <v>-</v>
      </c>
    </row>
    <row r="11872" spans="1:16" ht="14.25" customHeight="1" x14ac:dyDescent="0.3">
      <c r="A11872" s="6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1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/>
      <c r="N11872" s="1" t="s">
        <v>17</v>
      </c>
      <c r="O11872" s="7">
        <f t="shared" si="372"/>
        <v>944.75799999999992</v>
      </c>
      <c r="P11872" s="1" t="str">
        <f>IF(Table1[[#This Row],[quantity]]&gt;=6,"Bulk Order","-")</f>
        <v>Bulk Order</v>
      </c>
    </row>
    <row r="11873" spans="1:16" ht="14.25" customHeight="1" x14ac:dyDescent="0.3">
      <c r="A11873" s="6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1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/>
      <c r="N11873" s="1" t="s">
        <v>48</v>
      </c>
      <c r="O11873" s="7">
        <f t="shared" si="372"/>
        <v>1812.9775999999999</v>
      </c>
      <c r="P11873" s="1" t="str">
        <f>IF(Table1[[#This Row],[quantity]]&gt;=6,"Bulk Order","-")</f>
        <v>-</v>
      </c>
    </row>
    <row r="11874" spans="1:16" ht="14.25" customHeight="1" x14ac:dyDescent="0.3">
      <c r="A11874" s="6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1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/>
      <c r="N11874" s="1" t="s">
        <v>28</v>
      </c>
      <c r="O11874" s="7">
        <f t="shared" si="372"/>
        <v>2472.3523999999998</v>
      </c>
      <c r="P11874" s="1" t="str">
        <f>IF(Table1[[#This Row],[quantity]]&gt;=6,"Bulk Order","-")</f>
        <v>Bulk Order</v>
      </c>
    </row>
    <row r="11875" spans="1:16" ht="14.25" customHeight="1" x14ac:dyDescent="0.3">
      <c r="A11875" s="6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1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/>
      <c r="N11875" s="1" t="s">
        <v>48</v>
      </c>
      <c r="O11875" s="7">
        <f t="shared" si="372"/>
        <v>1451.2546</v>
      </c>
      <c r="P11875" s="1" t="str">
        <f>IF(Table1[[#This Row],[quantity]]&gt;=6,"Bulk Order","-")</f>
        <v>-</v>
      </c>
    </row>
    <row r="11876" spans="1:16" ht="14.25" customHeight="1" x14ac:dyDescent="0.3">
      <c r="A11876" s="6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1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/>
      <c r="N11876" s="1" t="s">
        <v>17</v>
      </c>
      <c r="O11876" s="7">
        <f t="shared" si="372"/>
        <v>2345.826</v>
      </c>
      <c r="P11876" s="1" t="str">
        <f>IF(Table1[[#This Row],[quantity]]&gt;=6,"Bulk Order","-")</f>
        <v>-</v>
      </c>
    </row>
    <row r="11877" spans="1:16" ht="14.25" customHeight="1" x14ac:dyDescent="0.3">
      <c r="A11877" s="6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1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/>
      <c r="N11877" s="1" t="s">
        <v>34</v>
      </c>
      <c r="O11877" s="7">
        <f t="shared" si="372"/>
        <v>398.85559999999998</v>
      </c>
      <c r="P11877" s="1" t="str">
        <f>IF(Table1[[#This Row],[quantity]]&gt;=6,"Bulk Order","-")</f>
        <v>-</v>
      </c>
    </row>
    <row r="11878" spans="1:16" ht="14.25" customHeight="1" x14ac:dyDescent="0.3">
      <c r="A11878" s="6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1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/>
      <c r="N11878" s="1" t="s">
        <v>48</v>
      </c>
      <c r="O11878" s="7">
        <f t="shared" si="372"/>
        <v>3155.5749000000001</v>
      </c>
      <c r="P11878" s="1" t="str">
        <f>IF(Table1[[#This Row],[quantity]]&gt;=6,"Bulk Order","-")</f>
        <v>-</v>
      </c>
    </row>
    <row r="11879" spans="1:16" ht="14.25" customHeight="1" x14ac:dyDescent="0.3">
      <c r="A11879" s="6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1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/>
      <c r="N11879" s="1" t="s">
        <v>23</v>
      </c>
      <c r="O11879" s="7">
        <f t="shared" si="372"/>
        <v>2179.3308000000002</v>
      </c>
      <c r="P11879" s="1" t="str">
        <f>IF(Table1[[#This Row],[quantity]]&gt;=6,"Bulk Order","-")</f>
        <v>Bulk Order</v>
      </c>
    </row>
    <row r="11880" spans="1:16" ht="14.25" customHeight="1" x14ac:dyDescent="0.3">
      <c r="A11880" s="6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1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/>
      <c r="N11880" s="1" t="s">
        <v>17</v>
      </c>
      <c r="O11880" s="7">
        <f t="shared" si="372"/>
        <v>1052.8157999999999</v>
      </c>
      <c r="P11880" s="1" t="str">
        <f>IF(Table1[[#This Row],[quantity]]&gt;=6,"Bulk Order","-")</f>
        <v>-</v>
      </c>
    </row>
    <row r="11881" spans="1:16" ht="14.25" customHeight="1" x14ac:dyDescent="0.3">
      <c r="A11881" s="6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1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/>
      <c r="N11881" s="1" t="s">
        <v>28</v>
      </c>
      <c r="O11881" s="7">
        <f t="shared" si="372"/>
        <v>2958.66</v>
      </c>
      <c r="P11881" s="1" t="str">
        <f>IF(Table1[[#This Row],[quantity]]&gt;=6,"Bulk Order","-")</f>
        <v>-</v>
      </c>
    </row>
    <row r="11882" spans="1:16" ht="14.25" customHeight="1" x14ac:dyDescent="0.3">
      <c r="A11882" s="6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1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/>
      <c r="N11882" s="1" t="s">
        <v>48</v>
      </c>
      <c r="O11882" s="7">
        <f t="shared" si="372"/>
        <v>2674.6242999999999</v>
      </c>
      <c r="P11882" s="1" t="str">
        <f>IF(Table1[[#This Row],[quantity]]&gt;=6,"Bulk Order","-")</f>
        <v>-</v>
      </c>
    </row>
    <row r="11883" spans="1:16" ht="14.25" customHeight="1" x14ac:dyDescent="0.3">
      <c r="A11883" s="6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1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/>
      <c r="N11883" s="1" t="s">
        <v>23</v>
      </c>
      <c r="O11883" s="7">
        <f t="shared" si="372"/>
        <v>1131.3699999999999</v>
      </c>
      <c r="P11883" s="1" t="str">
        <f>IF(Table1[[#This Row],[quantity]]&gt;=6,"Bulk Order","-")</f>
        <v>-</v>
      </c>
    </row>
    <row r="11884" spans="1:16" ht="14.25" customHeight="1" x14ac:dyDescent="0.3">
      <c r="A11884" s="6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1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/>
      <c r="N11884" s="1" t="s">
        <v>39</v>
      </c>
      <c r="O11884" s="7">
        <f t="shared" si="372"/>
        <v>368.32380000000001</v>
      </c>
      <c r="P11884" s="1" t="str">
        <f>IF(Table1[[#This Row],[quantity]]&gt;=6,"Bulk Order","-")</f>
        <v>Bulk Order</v>
      </c>
    </row>
    <row r="11885" spans="1:16" ht="14.25" customHeight="1" x14ac:dyDescent="0.3">
      <c r="A11885" s="6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1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/>
      <c r="N11885" s="1" t="s">
        <v>48</v>
      </c>
      <c r="O11885" s="7">
        <f t="shared" si="372"/>
        <v>1926.2375999999999</v>
      </c>
      <c r="P11885" s="1" t="str">
        <f>IF(Table1[[#This Row],[quantity]]&gt;=6,"Bulk Order","-")</f>
        <v>-</v>
      </c>
    </row>
    <row r="11886" spans="1:16" ht="14.25" customHeight="1" x14ac:dyDescent="0.3">
      <c r="A11886" s="6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1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/>
      <c r="N11886" s="1" t="s">
        <v>17</v>
      </c>
      <c r="O11886" s="7">
        <f t="shared" si="372"/>
        <v>1814.1839999999997</v>
      </c>
      <c r="P11886" s="1" t="str">
        <f>IF(Table1[[#This Row],[quantity]]&gt;=6,"Bulk Order","-")</f>
        <v>-</v>
      </c>
    </row>
    <row r="11887" spans="1:16" ht="14.25" customHeight="1" x14ac:dyDescent="0.3">
      <c r="A11887" s="6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1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/>
      <c r="N11887" s="1" t="s">
        <v>39</v>
      </c>
      <c r="O11887" s="7">
        <f t="shared" si="372"/>
        <v>1931.7847999999999</v>
      </c>
      <c r="P11887" s="1" t="str">
        <f>IF(Table1[[#This Row],[quantity]]&gt;=6,"Bulk Order","-")</f>
        <v>-</v>
      </c>
    </row>
    <row r="11888" spans="1:16" ht="14.25" customHeight="1" x14ac:dyDescent="0.3">
      <c r="A11888" s="6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1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/>
      <c r="N11888" s="1" t="s">
        <v>34</v>
      </c>
      <c r="O11888" s="7">
        <f t="shared" si="372"/>
        <v>2488.8110000000001</v>
      </c>
      <c r="P11888" s="1" t="str">
        <f>IF(Table1[[#This Row],[quantity]]&gt;=6,"Bulk Order","-")</f>
        <v>-</v>
      </c>
    </row>
    <row r="11889" spans="1:16" ht="14.25" customHeight="1" x14ac:dyDescent="0.3">
      <c r="A11889" s="6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1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/>
      <c r="N11889" s="1" t="s">
        <v>39</v>
      </c>
      <c r="O11889" s="7">
        <f t="shared" si="372"/>
        <v>2959.3235000000004</v>
      </c>
      <c r="P11889" s="1" t="str">
        <f>IF(Table1[[#This Row],[quantity]]&gt;=6,"Bulk Order","-")</f>
        <v>Bulk Order</v>
      </c>
    </row>
    <row r="11890" spans="1:16" ht="14.25" customHeight="1" x14ac:dyDescent="0.3">
      <c r="A11890" s="6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1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/>
      <c r="N11890" s="1" t="s">
        <v>34</v>
      </c>
      <c r="O11890" s="7">
        <f t="shared" si="372"/>
        <v>2001.2510000000002</v>
      </c>
      <c r="P11890" s="1" t="str">
        <f>IF(Table1[[#This Row],[quantity]]&gt;=6,"Bulk Order","-")</f>
        <v>-</v>
      </c>
    </row>
    <row r="11891" spans="1:16" ht="14.25" customHeight="1" x14ac:dyDescent="0.3">
      <c r="A11891" s="6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1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/>
      <c r="N11891" s="1" t="s">
        <v>34</v>
      </c>
      <c r="O11891" s="7">
        <f t="shared" si="372"/>
        <v>110.636</v>
      </c>
      <c r="P11891" s="1" t="str">
        <f>IF(Table1[[#This Row],[quantity]]&gt;=6,"Bulk Order","-")</f>
        <v>-</v>
      </c>
    </row>
    <row r="11892" spans="1:16" ht="14.25" customHeight="1" x14ac:dyDescent="0.3">
      <c r="A11892" s="6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1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/>
      <c r="N11892" s="1" t="s">
        <v>34</v>
      </c>
      <c r="O11892" s="7">
        <f t="shared" si="372"/>
        <v>2205.8483000000001</v>
      </c>
      <c r="P11892" s="1" t="str">
        <f>IF(Table1[[#This Row],[quantity]]&gt;=6,"Bulk Order","-")</f>
        <v>-</v>
      </c>
    </row>
    <row r="11893" spans="1:16" ht="14.25" customHeight="1" x14ac:dyDescent="0.3">
      <c r="A11893" s="6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1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/>
      <c r="N11893" s="1" t="s">
        <v>23</v>
      </c>
      <c r="O11893" s="7">
        <f t="shared" si="372"/>
        <v>2709.6325999999999</v>
      </c>
      <c r="P11893" s="1" t="str">
        <f>IF(Table1[[#This Row],[quantity]]&gt;=6,"Bulk Order","-")</f>
        <v>-</v>
      </c>
    </row>
    <row r="11894" spans="1:16" ht="14.25" customHeight="1" x14ac:dyDescent="0.3">
      <c r="A11894" s="6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1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/>
      <c r="N11894" s="1" t="s">
        <v>17</v>
      </c>
      <c r="O11894" s="7">
        <f t="shared" si="372"/>
        <v>2411.2282</v>
      </c>
      <c r="P11894" s="1" t="str">
        <f>IF(Table1[[#This Row],[quantity]]&gt;=6,"Bulk Order","-")</f>
        <v>-</v>
      </c>
    </row>
    <row r="11895" spans="1:16" ht="14.25" customHeight="1" x14ac:dyDescent="0.3">
      <c r="A11895" s="6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1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/>
      <c r="N11895" s="1" t="s">
        <v>48</v>
      </c>
      <c r="O11895" s="7">
        <f t="shared" si="372"/>
        <v>657.02489999999989</v>
      </c>
      <c r="P11895" s="1" t="str">
        <f>IF(Table1[[#This Row],[quantity]]&gt;=6,"Bulk Order","-")</f>
        <v>Bulk Order</v>
      </c>
    </row>
    <row r="11896" spans="1:16" ht="14.25" customHeight="1" x14ac:dyDescent="0.3">
      <c r="A11896" s="6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1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/>
      <c r="N11896" s="1" t="s">
        <v>34</v>
      </c>
      <c r="O11896" s="7">
        <f t="shared" si="372"/>
        <v>2242.1363999999999</v>
      </c>
      <c r="P11896" s="1" t="str">
        <f>IF(Table1[[#This Row],[quantity]]&gt;=6,"Bulk Order","-")</f>
        <v>Bulk Order</v>
      </c>
    </row>
    <row r="11897" spans="1:16" ht="14.25" customHeight="1" x14ac:dyDescent="0.3">
      <c r="A11897" s="6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1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/>
      <c r="N11897" s="1" t="s">
        <v>17</v>
      </c>
      <c r="O11897" s="7">
        <f t="shared" si="372"/>
        <v>1764.0237999999999</v>
      </c>
      <c r="P11897" s="1" t="str">
        <f>IF(Table1[[#This Row],[quantity]]&gt;=6,"Bulk Order","-")</f>
        <v>-</v>
      </c>
    </row>
    <row r="11898" spans="1:16" ht="14.25" customHeight="1" x14ac:dyDescent="0.3">
      <c r="A11898" s="6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1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/>
      <c r="N11898" s="1" t="s">
        <v>48</v>
      </c>
      <c r="O11898" s="7">
        <f t="shared" si="372"/>
        <v>1879.2256000000002</v>
      </c>
      <c r="P11898" s="1" t="str">
        <f>IF(Table1[[#This Row],[quantity]]&gt;=6,"Bulk Order","-")</f>
        <v>Bulk Order</v>
      </c>
    </row>
    <row r="11899" spans="1:16" ht="14.25" customHeight="1" x14ac:dyDescent="0.3">
      <c r="A11899" s="6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1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/>
      <c r="N11899" s="1" t="s">
        <v>34</v>
      </c>
      <c r="O11899" s="7">
        <f t="shared" si="372"/>
        <v>384.38760000000002</v>
      </c>
      <c r="P11899" s="1" t="str">
        <f>IF(Table1[[#This Row],[quantity]]&gt;=6,"Bulk Order","-")</f>
        <v>Bulk Order</v>
      </c>
    </row>
    <row r="11900" spans="1:16" ht="14.25" customHeight="1" x14ac:dyDescent="0.3">
      <c r="A11900" s="6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1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/>
      <c r="N11900" s="1" t="s">
        <v>34</v>
      </c>
      <c r="O11900" s="7">
        <f t="shared" si="372"/>
        <v>2747.6291999999999</v>
      </c>
      <c r="P11900" s="1" t="str">
        <f>IF(Table1[[#This Row],[quantity]]&gt;=6,"Bulk Order","-")</f>
        <v>Bulk Order</v>
      </c>
    </row>
    <row r="11901" spans="1:16" ht="14.25" customHeight="1" x14ac:dyDescent="0.3">
      <c r="A11901" s="6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1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/>
      <c r="N11901" s="1" t="s">
        <v>34</v>
      </c>
      <c r="O11901" s="7">
        <f t="shared" si="372"/>
        <v>2187.9228000000003</v>
      </c>
      <c r="P11901" s="1" t="str">
        <f>IF(Table1[[#This Row],[quantity]]&gt;=6,"Bulk Order","-")</f>
        <v>Bulk Order</v>
      </c>
    </row>
    <row r="11902" spans="1:16" ht="14.25" customHeight="1" x14ac:dyDescent="0.3">
      <c r="A11902" s="6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1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/>
      <c r="N11902" s="1" t="s">
        <v>23</v>
      </c>
      <c r="O11902" s="7">
        <f t="shared" si="372"/>
        <v>4133.6688000000004</v>
      </c>
      <c r="P11902" s="1" t="str">
        <f>IF(Table1[[#This Row],[quantity]]&gt;=6,"Bulk Order","-")</f>
        <v>-</v>
      </c>
    </row>
    <row r="11903" spans="1:16" ht="14.25" customHeight="1" x14ac:dyDescent="0.3">
      <c r="A11903" s="6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1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/>
      <c r="N11903" s="1" t="s">
        <v>23</v>
      </c>
      <c r="O11903" s="7">
        <f t="shared" si="372"/>
        <v>1661.1304</v>
      </c>
      <c r="P11903" s="1" t="str">
        <f>IF(Table1[[#This Row],[quantity]]&gt;=6,"Bulk Order","-")</f>
        <v>-</v>
      </c>
    </row>
    <row r="11904" spans="1:16" ht="14.25" customHeight="1" x14ac:dyDescent="0.3">
      <c r="A11904" s="6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1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/>
      <c r="N11904" s="1" t="s">
        <v>23</v>
      </c>
      <c r="O11904" s="7">
        <f t="shared" si="372"/>
        <v>2839.9436000000001</v>
      </c>
      <c r="P11904" s="1" t="str">
        <f>IF(Table1[[#This Row],[quantity]]&gt;=6,"Bulk Order","-")</f>
        <v>Bulk Order</v>
      </c>
    </row>
    <row r="11905" spans="1:16" ht="14.25" customHeight="1" x14ac:dyDescent="0.3">
      <c r="A11905" s="6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1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/>
      <c r="N11905" s="1" t="s">
        <v>39</v>
      </c>
      <c r="O11905" s="7">
        <f t="shared" si="372"/>
        <v>3495.2034999999996</v>
      </c>
      <c r="P11905" s="1" t="str">
        <f>IF(Table1[[#This Row],[quantity]]&gt;=6,"Bulk Order","-")</f>
        <v>-</v>
      </c>
    </row>
    <row r="11906" spans="1:16" ht="14.25" customHeight="1" x14ac:dyDescent="0.3">
      <c r="A11906" s="6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1"/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/>
      <c r="N11906" s="1" t="s">
        <v>17</v>
      </c>
      <c r="O11906" s="7">
        <f t="shared" si="372"/>
        <v>2597.4080000000004</v>
      </c>
      <c r="P11906" s="1" t="str">
        <f>IF(Table1[[#This Row],[quantity]]&gt;=6,"Bulk Order","-")</f>
        <v>-</v>
      </c>
    </row>
    <row r="11907" spans="1:16" ht="14.25" customHeight="1" x14ac:dyDescent="0.3">
      <c r="A11907" s="6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ref="F11907:F11970" si="373">D11907*E11907</f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/>
      <c r="N11907" s="1" t="s">
        <v>23</v>
      </c>
      <c r="O11907" s="7">
        <f t="shared" ref="O11907:O11970" si="374">D11907-F11907</f>
        <v>4017.1850000000004</v>
      </c>
      <c r="P11907" s="1" t="str">
        <f>IF(Table1[[#This Row],[quantity]]&gt;=6,"Bulk Order","-")</f>
        <v>Bulk Order</v>
      </c>
    </row>
    <row r="11908" spans="1:16" ht="14.25" customHeight="1" x14ac:dyDescent="0.3">
      <c r="A11908" s="6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3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/>
      <c r="N11908" s="1" t="s">
        <v>34</v>
      </c>
      <c r="O11908" s="7">
        <f t="shared" si="374"/>
        <v>279.39600000000002</v>
      </c>
      <c r="P11908" s="1" t="str">
        <f>IF(Table1[[#This Row],[quantity]]&gt;=6,"Bulk Order","-")</f>
        <v>-</v>
      </c>
    </row>
    <row r="11909" spans="1:16" ht="14.25" customHeight="1" x14ac:dyDescent="0.3">
      <c r="A11909" s="6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3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/>
      <c r="N11909" s="1" t="s">
        <v>28</v>
      </c>
      <c r="O11909" s="7">
        <f t="shared" si="374"/>
        <v>1576.8328000000001</v>
      </c>
      <c r="P11909" s="1" t="str">
        <f>IF(Table1[[#This Row],[quantity]]&gt;=6,"Bulk Order","-")</f>
        <v>-</v>
      </c>
    </row>
    <row r="11910" spans="1:16" ht="14.25" customHeight="1" x14ac:dyDescent="0.3">
      <c r="A11910" s="6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3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/>
      <c r="N11910" s="1" t="s">
        <v>48</v>
      </c>
      <c r="O11910" s="7">
        <f t="shared" si="374"/>
        <v>366.00360000000001</v>
      </c>
      <c r="P11910" s="1" t="str">
        <f>IF(Table1[[#This Row],[quantity]]&gt;=6,"Bulk Order","-")</f>
        <v>-</v>
      </c>
    </row>
    <row r="11911" spans="1:16" ht="14.25" customHeight="1" x14ac:dyDescent="0.3">
      <c r="A11911" s="6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3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/>
      <c r="N11911" s="1" t="s">
        <v>34</v>
      </c>
      <c r="O11911" s="7">
        <f t="shared" si="374"/>
        <v>1390.1384</v>
      </c>
      <c r="P11911" s="1" t="str">
        <f>IF(Table1[[#This Row],[quantity]]&gt;=6,"Bulk Order","-")</f>
        <v>Bulk Order</v>
      </c>
    </row>
    <row r="11912" spans="1:16" ht="14.25" customHeight="1" x14ac:dyDescent="0.3">
      <c r="A11912" s="6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3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/>
      <c r="N11912" s="1" t="s">
        <v>28</v>
      </c>
      <c r="O11912" s="7">
        <f t="shared" si="374"/>
        <v>487.26929999999999</v>
      </c>
      <c r="P11912" s="1" t="str">
        <f>IF(Table1[[#This Row],[quantity]]&gt;=6,"Bulk Order","-")</f>
        <v>Bulk Order</v>
      </c>
    </row>
    <row r="11913" spans="1:16" ht="14.25" customHeight="1" x14ac:dyDescent="0.3">
      <c r="A11913" s="6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3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/>
      <c r="N11913" s="1" t="s">
        <v>48</v>
      </c>
      <c r="O11913" s="7">
        <f t="shared" si="374"/>
        <v>2259.8424</v>
      </c>
      <c r="P11913" s="1" t="str">
        <f>IF(Table1[[#This Row],[quantity]]&gt;=6,"Bulk Order","-")</f>
        <v>Bulk Order</v>
      </c>
    </row>
    <row r="11914" spans="1:16" ht="14.25" customHeight="1" x14ac:dyDescent="0.3">
      <c r="A11914" s="6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3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/>
      <c r="N11914" s="1" t="s">
        <v>23</v>
      </c>
      <c r="O11914" s="7">
        <f t="shared" si="374"/>
        <v>2394.6525999999999</v>
      </c>
      <c r="P11914" s="1" t="str">
        <f>IF(Table1[[#This Row],[quantity]]&gt;=6,"Bulk Order","-")</f>
        <v>-</v>
      </c>
    </row>
    <row r="11915" spans="1:16" ht="14.25" customHeight="1" x14ac:dyDescent="0.3">
      <c r="A11915" s="6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3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/>
      <c r="N11915" s="1" t="s">
        <v>34</v>
      </c>
      <c r="O11915" s="7">
        <f t="shared" si="374"/>
        <v>2327.7060000000001</v>
      </c>
      <c r="P11915" s="1" t="str">
        <f>IF(Table1[[#This Row],[quantity]]&gt;=6,"Bulk Order","-")</f>
        <v>-</v>
      </c>
    </row>
    <row r="11916" spans="1:16" ht="14.25" customHeight="1" x14ac:dyDescent="0.3">
      <c r="A11916" s="6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3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/>
      <c r="N11916" s="1" t="s">
        <v>23</v>
      </c>
      <c r="O11916" s="7">
        <f t="shared" si="374"/>
        <v>2958.3868000000002</v>
      </c>
      <c r="P11916" s="1" t="str">
        <f>IF(Table1[[#This Row],[quantity]]&gt;=6,"Bulk Order","-")</f>
        <v>-</v>
      </c>
    </row>
    <row r="11917" spans="1:16" ht="14.25" customHeight="1" x14ac:dyDescent="0.3">
      <c r="A11917" s="6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3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/>
      <c r="N11917" s="1" t="s">
        <v>34</v>
      </c>
      <c r="O11917" s="7">
        <f t="shared" si="374"/>
        <v>120.46459999999999</v>
      </c>
      <c r="P11917" s="1" t="str">
        <f>IF(Table1[[#This Row],[quantity]]&gt;=6,"Bulk Order","-")</f>
        <v>Bulk Order</v>
      </c>
    </row>
    <row r="11918" spans="1:16" ht="14.25" customHeight="1" x14ac:dyDescent="0.3">
      <c r="A11918" s="6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3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/>
      <c r="N11918" s="1" t="s">
        <v>48</v>
      </c>
      <c r="O11918" s="7">
        <f t="shared" si="374"/>
        <v>2430.9947000000002</v>
      </c>
      <c r="P11918" s="1" t="str">
        <f>IF(Table1[[#This Row],[quantity]]&gt;=6,"Bulk Order","-")</f>
        <v>Bulk Order</v>
      </c>
    </row>
    <row r="11919" spans="1:16" ht="14.25" customHeight="1" x14ac:dyDescent="0.3">
      <c r="A11919" s="6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3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/>
      <c r="N11919" s="1" t="s">
        <v>34</v>
      </c>
      <c r="O11919" s="7">
        <f t="shared" si="374"/>
        <v>964.23030000000006</v>
      </c>
      <c r="P11919" s="1" t="str">
        <f>IF(Table1[[#This Row],[quantity]]&gt;=6,"Bulk Order","-")</f>
        <v>-</v>
      </c>
    </row>
    <row r="11920" spans="1:16" ht="14.25" customHeight="1" x14ac:dyDescent="0.3">
      <c r="A11920" s="6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3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/>
      <c r="N11920" s="1" t="s">
        <v>23</v>
      </c>
      <c r="O11920" s="7">
        <f t="shared" si="374"/>
        <v>1344.3963000000001</v>
      </c>
      <c r="P11920" s="1" t="str">
        <f>IF(Table1[[#This Row],[quantity]]&gt;=6,"Bulk Order","-")</f>
        <v>Bulk Order</v>
      </c>
    </row>
    <row r="11921" spans="1:16" ht="14.25" customHeight="1" x14ac:dyDescent="0.3">
      <c r="A11921" s="6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3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/>
      <c r="N11921" s="1" t="s">
        <v>28</v>
      </c>
      <c r="O11921" s="7">
        <f t="shared" si="374"/>
        <v>2177.9232000000002</v>
      </c>
      <c r="P11921" s="1" t="str">
        <f>IF(Table1[[#This Row],[quantity]]&gt;=6,"Bulk Order","-")</f>
        <v>Bulk Order</v>
      </c>
    </row>
    <row r="11922" spans="1:16" ht="14.25" customHeight="1" x14ac:dyDescent="0.3">
      <c r="A11922" s="6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3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/>
      <c r="N11922" s="1" t="s">
        <v>48</v>
      </c>
      <c r="O11922" s="7">
        <f t="shared" si="374"/>
        <v>2364.3683999999998</v>
      </c>
      <c r="P11922" s="1" t="str">
        <f>IF(Table1[[#This Row],[quantity]]&gt;=6,"Bulk Order","-")</f>
        <v>-</v>
      </c>
    </row>
    <row r="11923" spans="1:16" ht="14.25" customHeight="1" x14ac:dyDescent="0.3">
      <c r="A11923" s="6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3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/>
      <c r="N11923" s="1" t="s">
        <v>17</v>
      </c>
      <c r="O11923" s="7">
        <f t="shared" si="374"/>
        <v>4494.9690000000001</v>
      </c>
      <c r="P11923" s="1" t="str">
        <f>IF(Table1[[#This Row],[quantity]]&gt;=6,"Bulk Order","-")</f>
        <v>-</v>
      </c>
    </row>
    <row r="11924" spans="1:16" ht="14.25" customHeight="1" x14ac:dyDescent="0.3">
      <c r="A11924" s="6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3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/>
      <c r="N11924" s="1" t="s">
        <v>34</v>
      </c>
      <c r="O11924" s="7">
        <f t="shared" si="374"/>
        <v>985.56569999999988</v>
      </c>
      <c r="P11924" s="1" t="str">
        <f>IF(Table1[[#This Row],[quantity]]&gt;=6,"Bulk Order","-")</f>
        <v>-</v>
      </c>
    </row>
    <row r="11925" spans="1:16" ht="14.25" customHeight="1" x14ac:dyDescent="0.3">
      <c r="A11925" s="6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3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/>
      <c r="N11925" s="1" t="s">
        <v>28</v>
      </c>
      <c r="O11925" s="7">
        <f t="shared" si="374"/>
        <v>408.80399999999997</v>
      </c>
      <c r="P11925" s="1" t="str">
        <f>IF(Table1[[#This Row],[quantity]]&gt;=6,"Bulk Order","-")</f>
        <v>-</v>
      </c>
    </row>
    <row r="11926" spans="1:16" ht="14.25" customHeight="1" x14ac:dyDescent="0.3">
      <c r="A11926" s="6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3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/>
      <c r="N11926" s="1" t="s">
        <v>23</v>
      </c>
      <c r="O11926" s="7">
        <f t="shared" si="374"/>
        <v>2564.2968000000001</v>
      </c>
      <c r="P11926" s="1" t="str">
        <f>IF(Table1[[#This Row],[quantity]]&gt;=6,"Bulk Order","-")</f>
        <v>-</v>
      </c>
    </row>
    <row r="11927" spans="1:16" ht="14.25" customHeight="1" x14ac:dyDescent="0.3">
      <c r="A11927" s="6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3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/>
      <c r="N11927" s="1" t="s">
        <v>48</v>
      </c>
      <c r="O11927" s="7">
        <f t="shared" si="374"/>
        <v>2179.3319999999999</v>
      </c>
      <c r="P11927" s="1" t="str">
        <f>IF(Table1[[#This Row],[quantity]]&gt;=6,"Bulk Order","-")</f>
        <v>-</v>
      </c>
    </row>
    <row r="11928" spans="1:16" ht="14.25" customHeight="1" x14ac:dyDescent="0.3">
      <c r="A11928" s="6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3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/>
      <c r="N11928" s="1" t="s">
        <v>17</v>
      </c>
      <c r="O11928" s="7">
        <f t="shared" si="374"/>
        <v>2268.8483999999999</v>
      </c>
      <c r="P11928" s="1" t="str">
        <f>IF(Table1[[#This Row],[quantity]]&gt;=6,"Bulk Order","-")</f>
        <v>-</v>
      </c>
    </row>
    <row r="11929" spans="1:16" ht="14.25" customHeight="1" x14ac:dyDescent="0.3">
      <c r="A11929" s="6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3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/>
      <c r="N11929" s="1" t="s">
        <v>28</v>
      </c>
      <c r="O11929" s="7">
        <f t="shared" si="374"/>
        <v>238.50560000000002</v>
      </c>
      <c r="P11929" s="1" t="str">
        <f>IF(Table1[[#This Row],[quantity]]&gt;=6,"Bulk Order","-")</f>
        <v>-</v>
      </c>
    </row>
    <row r="11930" spans="1:16" ht="14.25" customHeight="1" x14ac:dyDescent="0.3">
      <c r="A11930" s="6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3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/>
      <c r="N11930" s="1" t="s">
        <v>28</v>
      </c>
      <c r="O11930" s="7">
        <f t="shared" si="374"/>
        <v>3002.2453999999998</v>
      </c>
      <c r="P11930" s="1" t="str">
        <f>IF(Table1[[#This Row],[quantity]]&gt;=6,"Bulk Order","-")</f>
        <v>-</v>
      </c>
    </row>
    <row r="11931" spans="1:16" ht="14.25" customHeight="1" x14ac:dyDescent="0.3">
      <c r="A11931" s="6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3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/>
      <c r="N11931" s="1" t="s">
        <v>39</v>
      </c>
      <c r="O11931" s="7">
        <f t="shared" si="374"/>
        <v>1226.1447000000001</v>
      </c>
      <c r="P11931" s="1" t="str">
        <f>IF(Table1[[#This Row],[quantity]]&gt;=6,"Bulk Order","-")</f>
        <v>Bulk Order</v>
      </c>
    </row>
    <row r="11932" spans="1:16" ht="14.25" customHeight="1" x14ac:dyDescent="0.3">
      <c r="A11932" s="6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3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/>
      <c r="N11932" s="1" t="s">
        <v>17</v>
      </c>
      <c r="O11932" s="7">
        <f t="shared" si="374"/>
        <v>992.47829999999999</v>
      </c>
      <c r="P11932" s="1" t="str">
        <f>IF(Table1[[#This Row],[quantity]]&gt;=6,"Bulk Order","-")</f>
        <v>Bulk Order</v>
      </c>
    </row>
    <row r="11933" spans="1:16" ht="14.25" customHeight="1" x14ac:dyDescent="0.3">
      <c r="A11933" s="6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3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/>
      <c r="N11933" s="1" t="s">
        <v>48</v>
      </c>
      <c r="O11933" s="7">
        <f t="shared" si="374"/>
        <v>1157.9835</v>
      </c>
      <c r="P11933" s="1" t="str">
        <f>IF(Table1[[#This Row],[quantity]]&gt;=6,"Bulk Order","-")</f>
        <v>-</v>
      </c>
    </row>
    <row r="11934" spans="1:16" ht="14.25" customHeight="1" x14ac:dyDescent="0.3">
      <c r="A11934" s="6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3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/>
      <c r="N11934" s="1" t="s">
        <v>23</v>
      </c>
      <c r="O11934" s="7">
        <f t="shared" si="374"/>
        <v>2414.9163000000003</v>
      </c>
      <c r="P11934" s="1" t="str">
        <f>IF(Table1[[#This Row],[quantity]]&gt;=6,"Bulk Order","-")</f>
        <v>-</v>
      </c>
    </row>
    <row r="11935" spans="1:16" ht="14.25" customHeight="1" x14ac:dyDescent="0.3">
      <c r="A11935" s="6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3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/>
      <c r="N11935" s="1" t="s">
        <v>48</v>
      </c>
      <c r="O11935" s="7">
        <f t="shared" si="374"/>
        <v>528.24180000000001</v>
      </c>
      <c r="P11935" s="1" t="str">
        <f>IF(Table1[[#This Row],[quantity]]&gt;=6,"Bulk Order","-")</f>
        <v>Bulk Order</v>
      </c>
    </row>
    <row r="11936" spans="1:16" ht="14.25" customHeight="1" x14ac:dyDescent="0.3">
      <c r="A11936" s="6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3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/>
      <c r="N11936" s="1" t="s">
        <v>23</v>
      </c>
      <c r="O11936" s="7">
        <f t="shared" si="374"/>
        <v>2655.6192000000001</v>
      </c>
      <c r="P11936" s="1" t="str">
        <f>IF(Table1[[#This Row],[quantity]]&gt;=6,"Bulk Order","-")</f>
        <v>Bulk Order</v>
      </c>
    </row>
    <row r="11937" spans="1:16" ht="14.25" customHeight="1" x14ac:dyDescent="0.3">
      <c r="A11937" s="6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3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/>
      <c r="N11937" s="1" t="s">
        <v>34</v>
      </c>
      <c r="O11937" s="7">
        <f t="shared" si="374"/>
        <v>1147.6608000000001</v>
      </c>
      <c r="P11937" s="1" t="str">
        <f>IF(Table1[[#This Row],[quantity]]&gt;=6,"Bulk Order","-")</f>
        <v>Bulk Order</v>
      </c>
    </row>
    <row r="11938" spans="1:16" ht="14.25" customHeight="1" x14ac:dyDescent="0.3">
      <c r="A11938" s="6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3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/>
      <c r="N11938" s="1" t="s">
        <v>34</v>
      </c>
      <c r="O11938" s="7">
        <f t="shared" si="374"/>
        <v>2094.8256000000001</v>
      </c>
      <c r="P11938" s="1" t="str">
        <f>IF(Table1[[#This Row],[quantity]]&gt;=6,"Bulk Order","-")</f>
        <v>-</v>
      </c>
    </row>
    <row r="11939" spans="1:16" ht="14.25" customHeight="1" x14ac:dyDescent="0.3">
      <c r="A11939" s="6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3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/>
      <c r="N11939" s="1" t="s">
        <v>48</v>
      </c>
      <c r="O11939" s="7">
        <f t="shared" si="374"/>
        <v>3287.2619999999997</v>
      </c>
      <c r="P11939" s="1" t="str">
        <f>IF(Table1[[#This Row],[quantity]]&gt;=6,"Bulk Order","-")</f>
        <v>-</v>
      </c>
    </row>
    <row r="11940" spans="1:16" ht="14.25" customHeight="1" x14ac:dyDescent="0.3">
      <c r="A11940" s="6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3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/>
      <c r="N11940" s="1" t="s">
        <v>48</v>
      </c>
      <c r="O11940" s="7">
        <f t="shared" si="374"/>
        <v>533.54700000000003</v>
      </c>
      <c r="P11940" s="1" t="str">
        <f>IF(Table1[[#This Row],[quantity]]&gt;=6,"Bulk Order","-")</f>
        <v>-</v>
      </c>
    </row>
    <row r="11941" spans="1:16" ht="14.25" customHeight="1" x14ac:dyDescent="0.3">
      <c r="A11941" s="6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3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/>
      <c r="N11941" s="1" t="s">
        <v>17</v>
      </c>
      <c r="O11941" s="7">
        <f t="shared" si="374"/>
        <v>2783.7557999999999</v>
      </c>
      <c r="P11941" s="1" t="str">
        <f>IF(Table1[[#This Row],[quantity]]&gt;=6,"Bulk Order","-")</f>
        <v>-</v>
      </c>
    </row>
    <row r="11942" spans="1:16" ht="14.25" customHeight="1" x14ac:dyDescent="0.3">
      <c r="A11942" s="6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3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/>
      <c r="N11942" s="1" t="s">
        <v>48</v>
      </c>
      <c r="O11942" s="7">
        <f t="shared" si="374"/>
        <v>2746.6712000000002</v>
      </c>
      <c r="P11942" s="1" t="str">
        <f>IF(Table1[[#This Row],[quantity]]&gt;=6,"Bulk Order","-")</f>
        <v>-</v>
      </c>
    </row>
    <row r="11943" spans="1:16" ht="14.25" customHeight="1" x14ac:dyDescent="0.3">
      <c r="A11943" s="6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3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/>
      <c r="N11943" s="1" t="s">
        <v>28</v>
      </c>
      <c r="O11943" s="7">
        <f t="shared" si="374"/>
        <v>1795.8680999999999</v>
      </c>
      <c r="P11943" s="1" t="str">
        <f>IF(Table1[[#This Row],[quantity]]&gt;=6,"Bulk Order","-")</f>
        <v>-</v>
      </c>
    </row>
    <row r="11944" spans="1:16" ht="14.25" customHeight="1" x14ac:dyDescent="0.3">
      <c r="A11944" s="6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3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/>
      <c r="N11944" s="1" t="s">
        <v>23</v>
      </c>
      <c r="O11944" s="7">
        <f t="shared" si="374"/>
        <v>111.6075</v>
      </c>
      <c r="P11944" s="1" t="str">
        <f>IF(Table1[[#This Row],[quantity]]&gt;=6,"Bulk Order","-")</f>
        <v>Bulk Order</v>
      </c>
    </row>
    <row r="11945" spans="1:16" ht="14.25" customHeight="1" x14ac:dyDescent="0.3">
      <c r="A11945" s="6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3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/>
      <c r="N11945" s="1" t="s">
        <v>28</v>
      </c>
      <c r="O11945" s="7">
        <f t="shared" si="374"/>
        <v>2102.1741000000002</v>
      </c>
      <c r="P11945" s="1" t="str">
        <f>IF(Table1[[#This Row],[quantity]]&gt;=6,"Bulk Order","-")</f>
        <v>Bulk Order</v>
      </c>
    </row>
    <row r="11946" spans="1:16" ht="14.25" customHeight="1" x14ac:dyDescent="0.3">
      <c r="A11946" s="6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3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/>
      <c r="N11946" s="1" t="s">
        <v>28</v>
      </c>
      <c r="O11946" s="7">
        <f t="shared" si="374"/>
        <v>4113.5109000000002</v>
      </c>
      <c r="P11946" s="1" t="str">
        <f>IF(Table1[[#This Row],[quantity]]&gt;=6,"Bulk Order","-")</f>
        <v>Bulk Order</v>
      </c>
    </row>
    <row r="11947" spans="1:16" ht="14.25" customHeight="1" x14ac:dyDescent="0.3">
      <c r="A11947" s="6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3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/>
      <c r="N11947" s="1" t="s">
        <v>23</v>
      </c>
      <c r="O11947" s="7">
        <f t="shared" si="374"/>
        <v>2845.8164000000002</v>
      </c>
      <c r="P11947" s="1" t="str">
        <f>IF(Table1[[#This Row],[quantity]]&gt;=6,"Bulk Order","-")</f>
        <v>Bulk Order</v>
      </c>
    </row>
    <row r="11948" spans="1:16" ht="14.25" customHeight="1" x14ac:dyDescent="0.3">
      <c r="A11948" s="6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3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/>
      <c r="N11948" s="1" t="s">
        <v>23</v>
      </c>
      <c r="O11948" s="7">
        <f t="shared" si="374"/>
        <v>3454.3729999999996</v>
      </c>
      <c r="P11948" s="1" t="str">
        <f>IF(Table1[[#This Row],[quantity]]&gt;=6,"Bulk Order","-")</f>
        <v>-</v>
      </c>
    </row>
    <row r="11949" spans="1:16" ht="14.25" customHeight="1" x14ac:dyDescent="0.3">
      <c r="A11949" s="6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3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/>
      <c r="N11949" s="1" t="s">
        <v>39</v>
      </c>
      <c r="O11949" s="7">
        <f t="shared" si="374"/>
        <v>1872.3716000000002</v>
      </c>
      <c r="P11949" s="1" t="str">
        <f>IF(Table1[[#This Row],[quantity]]&gt;=6,"Bulk Order","-")</f>
        <v>-</v>
      </c>
    </row>
    <row r="11950" spans="1:16" ht="14.25" customHeight="1" x14ac:dyDescent="0.3">
      <c r="A11950" s="6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3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/>
      <c r="N11950" s="1" t="s">
        <v>17</v>
      </c>
      <c r="O11950" s="7">
        <f t="shared" si="374"/>
        <v>3022.7105999999999</v>
      </c>
      <c r="P11950" s="1" t="str">
        <f>IF(Table1[[#This Row],[quantity]]&gt;=6,"Bulk Order","-")</f>
        <v>-</v>
      </c>
    </row>
    <row r="11951" spans="1:16" ht="14.25" customHeight="1" x14ac:dyDescent="0.3">
      <c r="A11951" s="6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3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/>
      <c r="N11951" s="1" t="s">
        <v>48</v>
      </c>
      <c r="O11951" s="7">
        <f t="shared" si="374"/>
        <v>2254.1883000000003</v>
      </c>
      <c r="P11951" s="1" t="str">
        <f>IF(Table1[[#This Row],[quantity]]&gt;=6,"Bulk Order","-")</f>
        <v>Bulk Order</v>
      </c>
    </row>
    <row r="11952" spans="1:16" ht="14.25" customHeight="1" x14ac:dyDescent="0.3">
      <c r="A11952" s="6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3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/>
      <c r="N11952" s="1" t="s">
        <v>34</v>
      </c>
      <c r="O11952" s="7">
        <f t="shared" si="374"/>
        <v>1427.2362000000001</v>
      </c>
      <c r="P11952" s="1" t="str">
        <f>IF(Table1[[#This Row],[quantity]]&gt;=6,"Bulk Order","-")</f>
        <v>-</v>
      </c>
    </row>
    <row r="11953" spans="1:16" ht="14.25" customHeight="1" x14ac:dyDescent="0.3">
      <c r="A11953" s="6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3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/>
      <c r="N11953" s="1" t="s">
        <v>23</v>
      </c>
      <c r="O11953" s="7">
        <f t="shared" si="374"/>
        <v>1616.4398999999999</v>
      </c>
      <c r="P11953" s="1" t="str">
        <f>IF(Table1[[#This Row],[quantity]]&gt;=6,"Bulk Order","-")</f>
        <v>Bulk Order</v>
      </c>
    </row>
    <row r="11954" spans="1:16" ht="14.25" customHeight="1" x14ac:dyDescent="0.3">
      <c r="A11954" s="6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3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/>
      <c r="N11954" s="1" t="s">
        <v>39</v>
      </c>
      <c r="O11954" s="7">
        <f t="shared" si="374"/>
        <v>3252.6311999999998</v>
      </c>
      <c r="P11954" s="1" t="str">
        <f>IF(Table1[[#This Row],[quantity]]&gt;=6,"Bulk Order","-")</f>
        <v>Bulk Order</v>
      </c>
    </row>
    <row r="11955" spans="1:16" ht="14.25" customHeight="1" x14ac:dyDescent="0.3">
      <c r="A11955" s="6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3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/>
      <c r="N11955" s="1" t="s">
        <v>17</v>
      </c>
      <c r="O11955" s="7">
        <f t="shared" si="374"/>
        <v>2476.2506999999996</v>
      </c>
      <c r="P11955" s="1" t="str">
        <f>IF(Table1[[#This Row],[quantity]]&gt;=6,"Bulk Order","-")</f>
        <v>-</v>
      </c>
    </row>
    <row r="11956" spans="1:16" ht="14.25" customHeight="1" x14ac:dyDescent="0.3">
      <c r="A11956" s="6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3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/>
      <c r="N11956" s="1" t="s">
        <v>34</v>
      </c>
      <c r="O11956" s="7">
        <f t="shared" si="374"/>
        <v>3693.7046999999998</v>
      </c>
      <c r="P11956" s="1" t="str">
        <f>IF(Table1[[#This Row],[quantity]]&gt;=6,"Bulk Order","-")</f>
        <v>-</v>
      </c>
    </row>
    <row r="11957" spans="1:16" ht="14.25" customHeight="1" x14ac:dyDescent="0.3">
      <c r="A11957" s="6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3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/>
      <c r="N11957" s="1" t="s">
        <v>28</v>
      </c>
      <c r="O11957" s="7">
        <f t="shared" si="374"/>
        <v>800.31920000000002</v>
      </c>
      <c r="P11957" s="1" t="str">
        <f>IF(Table1[[#This Row],[quantity]]&gt;=6,"Bulk Order","-")</f>
        <v>-</v>
      </c>
    </row>
    <row r="11958" spans="1:16" ht="14.25" customHeight="1" x14ac:dyDescent="0.3">
      <c r="A11958" s="6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3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/>
      <c r="N11958" s="1" t="s">
        <v>39</v>
      </c>
      <c r="O11958" s="7">
        <f t="shared" si="374"/>
        <v>1873.1669999999999</v>
      </c>
      <c r="P11958" s="1" t="str">
        <f>IF(Table1[[#This Row],[quantity]]&gt;=6,"Bulk Order","-")</f>
        <v>Bulk Order</v>
      </c>
    </row>
    <row r="11959" spans="1:16" ht="14.25" customHeight="1" x14ac:dyDescent="0.3">
      <c r="A11959" s="6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3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/>
      <c r="N11959" s="1" t="s">
        <v>23</v>
      </c>
      <c r="O11959" s="7">
        <f t="shared" si="374"/>
        <v>848.46840000000009</v>
      </c>
      <c r="P11959" s="1" t="str">
        <f>IF(Table1[[#This Row],[quantity]]&gt;=6,"Bulk Order","-")</f>
        <v>-</v>
      </c>
    </row>
    <row r="11960" spans="1:16" ht="14.25" customHeight="1" x14ac:dyDescent="0.3">
      <c r="A11960" s="6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3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/>
      <c r="N11960" s="1" t="s">
        <v>17</v>
      </c>
      <c r="O11960" s="7">
        <f t="shared" si="374"/>
        <v>788.41499999999996</v>
      </c>
      <c r="P11960" s="1" t="str">
        <f>IF(Table1[[#This Row],[quantity]]&gt;=6,"Bulk Order","-")</f>
        <v>Bulk Order</v>
      </c>
    </row>
    <row r="11961" spans="1:16" ht="14.25" customHeight="1" x14ac:dyDescent="0.3">
      <c r="A11961" s="6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3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/>
      <c r="N11961" s="1" t="s">
        <v>28</v>
      </c>
      <c r="O11961" s="7">
        <f t="shared" si="374"/>
        <v>1431.0765000000001</v>
      </c>
      <c r="P11961" s="1" t="str">
        <f>IF(Table1[[#This Row],[quantity]]&gt;=6,"Bulk Order","-")</f>
        <v>-</v>
      </c>
    </row>
    <row r="11962" spans="1:16" ht="14.25" customHeight="1" x14ac:dyDescent="0.3">
      <c r="A11962" s="6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3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/>
      <c r="N11962" s="1" t="s">
        <v>17</v>
      </c>
      <c r="O11962" s="7">
        <f t="shared" si="374"/>
        <v>3510.9892</v>
      </c>
      <c r="P11962" s="1" t="str">
        <f>IF(Table1[[#This Row],[quantity]]&gt;=6,"Bulk Order","-")</f>
        <v>-</v>
      </c>
    </row>
    <row r="11963" spans="1:16" ht="14.25" customHeight="1" x14ac:dyDescent="0.3">
      <c r="A11963" s="6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3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/>
      <c r="N11963" s="1" t="s">
        <v>23</v>
      </c>
      <c r="O11963" s="7">
        <f t="shared" si="374"/>
        <v>1669.1063999999999</v>
      </c>
      <c r="P11963" s="1" t="str">
        <f>IF(Table1[[#This Row],[quantity]]&gt;=6,"Bulk Order","-")</f>
        <v>-</v>
      </c>
    </row>
    <row r="11964" spans="1:16" ht="14.25" customHeight="1" x14ac:dyDescent="0.3">
      <c r="A11964" s="6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3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/>
      <c r="N11964" s="1" t="s">
        <v>23</v>
      </c>
      <c r="O11964" s="7">
        <f t="shared" si="374"/>
        <v>1097.4674</v>
      </c>
      <c r="P11964" s="1" t="str">
        <f>IF(Table1[[#This Row],[quantity]]&gt;=6,"Bulk Order","-")</f>
        <v>-</v>
      </c>
    </row>
    <row r="11965" spans="1:16" ht="14.25" customHeight="1" x14ac:dyDescent="0.3">
      <c r="A11965" s="6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3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/>
      <c r="N11965" s="1" t="s">
        <v>23</v>
      </c>
      <c r="O11965" s="7">
        <f t="shared" si="374"/>
        <v>1192.6849999999999</v>
      </c>
      <c r="P11965" s="1" t="str">
        <f>IF(Table1[[#This Row],[quantity]]&gt;=6,"Bulk Order","-")</f>
        <v>-</v>
      </c>
    </row>
    <row r="11966" spans="1:16" ht="14.25" customHeight="1" x14ac:dyDescent="0.3">
      <c r="A11966" s="6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3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/>
      <c r="N11966" s="1" t="s">
        <v>34</v>
      </c>
      <c r="O11966" s="7">
        <f t="shared" si="374"/>
        <v>2048.6862000000001</v>
      </c>
      <c r="P11966" s="1" t="str">
        <f>IF(Table1[[#This Row],[quantity]]&gt;=6,"Bulk Order","-")</f>
        <v>Bulk Order</v>
      </c>
    </row>
    <row r="11967" spans="1:16" ht="14.25" customHeight="1" x14ac:dyDescent="0.3">
      <c r="A11967" s="6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3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/>
      <c r="N11967" s="1" t="s">
        <v>28</v>
      </c>
      <c r="O11967" s="7">
        <f t="shared" si="374"/>
        <v>1334.7757999999999</v>
      </c>
      <c r="P11967" s="1" t="str">
        <f>IF(Table1[[#This Row],[quantity]]&gt;=6,"Bulk Order","-")</f>
        <v>-</v>
      </c>
    </row>
    <row r="11968" spans="1:16" ht="14.25" customHeight="1" x14ac:dyDescent="0.3">
      <c r="A11968" s="6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3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/>
      <c r="N11968" s="1" t="s">
        <v>48</v>
      </c>
      <c r="O11968" s="7">
        <f t="shared" si="374"/>
        <v>2409.3519999999999</v>
      </c>
      <c r="P11968" s="1" t="str">
        <f>IF(Table1[[#This Row],[quantity]]&gt;=6,"Bulk Order","-")</f>
        <v>-</v>
      </c>
    </row>
    <row r="11969" spans="1:16" ht="14.25" customHeight="1" x14ac:dyDescent="0.3">
      <c r="A11969" s="6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3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/>
      <c r="N11969" s="1" t="s">
        <v>23</v>
      </c>
      <c r="O11969" s="7">
        <f t="shared" si="374"/>
        <v>1284.6082000000001</v>
      </c>
      <c r="P11969" s="1" t="str">
        <f>IF(Table1[[#This Row],[quantity]]&gt;=6,"Bulk Order","-")</f>
        <v>-</v>
      </c>
    </row>
    <row r="11970" spans="1:16" ht="14.25" customHeight="1" x14ac:dyDescent="0.3">
      <c r="A11970" s="6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3"/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/>
      <c r="N11970" s="1" t="s">
        <v>48</v>
      </c>
      <c r="O11970" s="7">
        <f t="shared" si="374"/>
        <v>1005.2335999999999</v>
      </c>
      <c r="P11970" s="1" t="str">
        <f>IF(Table1[[#This Row],[quantity]]&gt;=6,"Bulk Order","-")</f>
        <v>-</v>
      </c>
    </row>
    <row r="11971" spans="1:16" ht="14.25" customHeight="1" x14ac:dyDescent="0.3">
      <c r="A11971" s="6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ref="F11971:F12034" si="375">D11971*E11971</f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/>
      <c r="N11971" s="1" t="s">
        <v>48</v>
      </c>
      <c r="O11971" s="7">
        <f t="shared" ref="O11971:O12034" si="376">D11971-F11971</f>
        <v>3344.5858000000003</v>
      </c>
      <c r="P11971" s="1" t="str">
        <f>IF(Table1[[#This Row],[quantity]]&gt;=6,"Bulk Order","-")</f>
        <v>-</v>
      </c>
    </row>
    <row r="11972" spans="1:16" ht="14.25" customHeight="1" x14ac:dyDescent="0.3">
      <c r="A11972" s="6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5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/>
      <c r="N11972" s="1" t="s">
        <v>28</v>
      </c>
      <c r="O11972" s="7">
        <f t="shared" si="376"/>
        <v>2134.5335999999998</v>
      </c>
      <c r="P11972" s="1" t="str">
        <f>IF(Table1[[#This Row],[quantity]]&gt;=6,"Bulk Order","-")</f>
        <v>Bulk Order</v>
      </c>
    </row>
    <row r="11973" spans="1:16" ht="14.25" customHeight="1" x14ac:dyDescent="0.3">
      <c r="A11973" s="6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5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/>
      <c r="N11973" s="1" t="s">
        <v>23</v>
      </c>
      <c r="O11973" s="7">
        <f t="shared" si="376"/>
        <v>418.5675</v>
      </c>
      <c r="P11973" s="1" t="str">
        <f>IF(Table1[[#This Row],[quantity]]&gt;=6,"Bulk Order","-")</f>
        <v>Bulk Order</v>
      </c>
    </row>
    <row r="11974" spans="1:16" ht="14.25" customHeight="1" x14ac:dyDescent="0.3">
      <c r="A11974" s="6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5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/>
      <c r="N11974" s="1" t="s">
        <v>17</v>
      </c>
      <c r="O11974" s="7">
        <f t="shared" si="376"/>
        <v>2921.154</v>
      </c>
      <c r="P11974" s="1" t="str">
        <f>IF(Table1[[#This Row],[quantity]]&gt;=6,"Bulk Order","-")</f>
        <v>Bulk Order</v>
      </c>
    </row>
    <row r="11975" spans="1:16" ht="14.25" customHeight="1" x14ac:dyDescent="0.3">
      <c r="A11975" s="6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5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/>
      <c r="N11975" s="1" t="s">
        <v>48</v>
      </c>
      <c r="O11975" s="7">
        <f t="shared" si="376"/>
        <v>317.82749999999999</v>
      </c>
      <c r="P11975" s="1" t="str">
        <f>IF(Table1[[#This Row],[quantity]]&gt;=6,"Bulk Order","-")</f>
        <v>-</v>
      </c>
    </row>
    <row r="11976" spans="1:16" ht="14.25" customHeight="1" x14ac:dyDescent="0.3">
      <c r="A11976" s="6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5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/>
      <c r="N11976" s="1" t="s">
        <v>48</v>
      </c>
      <c r="O11976" s="7">
        <f t="shared" si="376"/>
        <v>334.22399999999993</v>
      </c>
      <c r="P11976" s="1" t="str">
        <f>IF(Table1[[#This Row],[quantity]]&gt;=6,"Bulk Order","-")</f>
        <v>-</v>
      </c>
    </row>
    <row r="11977" spans="1:16" ht="14.25" customHeight="1" x14ac:dyDescent="0.3">
      <c r="A11977" s="6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5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/>
      <c r="N11977" s="1" t="s">
        <v>39</v>
      </c>
      <c r="O11977" s="7">
        <f t="shared" si="376"/>
        <v>2475.7529999999997</v>
      </c>
      <c r="P11977" s="1" t="str">
        <f>IF(Table1[[#This Row],[quantity]]&gt;=6,"Bulk Order","-")</f>
        <v>Bulk Order</v>
      </c>
    </row>
    <row r="11978" spans="1:16" ht="14.25" customHeight="1" x14ac:dyDescent="0.3">
      <c r="A11978" s="6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5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/>
      <c r="N11978" s="1" t="s">
        <v>28</v>
      </c>
      <c r="O11978" s="7">
        <f t="shared" si="376"/>
        <v>2320.0385000000001</v>
      </c>
      <c r="P11978" s="1" t="str">
        <f>IF(Table1[[#This Row],[quantity]]&gt;=6,"Bulk Order","-")</f>
        <v>Bulk Order</v>
      </c>
    </row>
    <row r="11979" spans="1:16" ht="14.25" customHeight="1" x14ac:dyDescent="0.3">
      <c r="A11979" s="6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5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/>
      <c r="N11979" s="1" t="s">
        <v>39</v>
      </c>
      <c r="O11979" s="7">
        <f t="shared" si="376"/>
        <v>133.01820000000001</v>
      </c>
      <c r="P11979" s="1" t="str">
        <f>IF(Table1[[#This Row],[quantity]]&gt;=6,"Bulk Order","-")</f>
        <v>-</v>
      </c>
    </row>
    <row r="11980" spans="1:16" ht="14.25" customHeight="1" x14ac:dyDescent="0.3">
      <c r="A11980" s="6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5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/>
      <c r="N11980" s="1" t="s">
        <v>34</v>
      </c>
      <c r="O11980" s="7">
        <f t="shared" si="376"/>
        <v>2339.6327999999999</v>
      </c>
      <c r="P11980" s="1" t="str">
        <f>IF(Table1[[#This Row],[quantity]]&gt;=6,"Bulk Order","-")</f>
        <v>Bulk Order</v>
      </c>
    </row>
    <row r="11981" spans="1:16" ht="14.25" customHeight="1" x14ac:dyDescent="0.3">
      <c r="A11981" s="6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5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/>
      <c r="N11981" s="1" t="s">
        <v>39</v>
      </c>
      <c r="O11981" s="7">
        <f t="shared" si="376"/>
        <v>142.00380000000001</v>
      </c>
      <c r="P11981" s="1" t="str">
        <f>IF(Table1[[#This Row],[quantity]]&gt;=6,"Bulk Order","-")</f>
        <v>Bulk Order</v>
      </c>
    </row>
    <row r="11982" spans="1:16" ht="14.25" customHeight="1" x14ac:dyDescent="0.3">
      <c r="A11982" s="6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5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/>
      <c r="N11982" s="1" t="s">
        <v>28</v>
      </c>
      <c r="O11982" s="7">
        <f t="shared" si="376"/>
        <v>3990.4491000000003</v>
      </c>
      <c r="P11982" s="1" t="str">
        <f>IF(Table1[[#This Row],[quantity]]&gt;=6,"Bulk Order","-")</f>
        <v>-</v>
      </c>
    </row>
    <row r="11983" spans="1:16" ht="14.25" customHeight="1" x14ac:dyDescent="0.3">
      <c r="A11983" s="6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5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/>
      <c r="N11983" s="1" t="s">
        <v>23</v>
      </c>
      <c r="O11983" s="7">
        <f t="shared" si="376"/>
        <v>3195.1010000000001</v>
      </c>
      <c r="P11983" s="1" t="str">
        <f>IF(Table1[[#This Row],[quantity]]&gt;=6,"Bulk Order","-")</f>
        <v>Bulk Order</v>
      </c>
    </row>
    <row r="11984" spans="1:16" ht="14.25" customHeight="1" x14ac:dyDescent="0.3">
      <c r="A11984" s="6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5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/>
      <c r="N11984" s="1" t="s">
        <v>39</v>
      </c>
      <c r="O11984" s="7">
        <f t="shared" si="376"/>
        <v>608.53800000000001</v>
      </c>
      <c r="P11984" s="1" t="str">
        <f>IF(Table1[[#This Row],[quantity]]&gt;=6,"Bulk Order","-")</f>
        <v>Bulk Order</v>
      </c>
    </row>
    <row r="11985" spans="1:16" ht="14.25" customHeight="1" x14ac:dyDescent="0.3">
      <c r="A11985" s="6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5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/>
      <c r="N11985" s="1" t="s">
        <v>48</v>
      </c>
      <c r="O11985" s="7">
        <f t="shared" si="376"/>
        <v>822.22739999999999</v>
      </c>
      <c r="P11985" s="1" t="str">
        <f>IF(Table1[[#This Row],[quantity]]&gt;=6,"Bulk Order","-")</f>
        <v>Bulk Order</v>
      </c>
    </row>
    <row r="11986" spans="1:16" ht="14.25" customHeight="1" x14ac:dyDescent="0.3">
      <c r="A11986" s="6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5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/>
      <c r="N11986" s="1" t="s">
        <v>23</v>
      </c>
      <c r="O11986" s="7">
        <f t="shared" si="376"/>
        <v>1908.2909999999997</v>
      </c>
      <c r="P11986" s="1" t="str">
        <f>IF(Table1[[#This Row],[quantity]]&gt;=6,"Bulk Order","-")</f>
        <v>Bulk Order</v>
      </c>
    </row>
    <row r="11987" spans="1:16" ht="14.25" customHeight="1" x14ac:dyDescent="0.3">
      <c r="A11987" s="6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5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/>
      <c r="N11987" s="1" t="s">
        <v>39</v>
      </c>
      <c r="O11987" s="7">
        <f t="shared" si="376"/>
        <v>2339.0951999999997</v>
      </c>
      <c r="P11987" s="1" t="str">
        <f>IF(Table1[[#This Row],[quantity]]&gt;=6,"Bulk Order","-")</f>
        <v>-</v>
      </c>
    </row>
    <row r="11988" spans="1:16" ht="14.25" customHeight="1" x14ac:dyDescent="0.3">
      <c r="A11988" s="6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5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/>
      <c r="N11988" s="1" t="s">
        <v>48</v>
      </c>
      <c r="O11988" s="7">
        <f t="shared" si="376"/>
        <v>4173.0600000000004</v>
      </c>
      <c r="P11988" s="1" t="str">
        <f>IF(Table1[[#This Row],[quantity]]&gt;=6,"Bulk Order","-")</f>
        <v>-</v>
      </c>
    </row>
    <row r="11989" spans="1:16" ht="14.25" customHeight="1" x14ac:dyDescent="0.3">
      <c r="A11989" s="6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5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/>
      <c r="N11989" s="1" t="s">
        <v>34</v>
      </c>
      <c r="O11989" s="7">
        <f t="shared" si="376"/>
        <v>3983.1176000000005</v>
      </c>
      <c r="P11989" s="1" t="str">
        <f>IF(Table1[[#This Row],[quantity]]&gt;=6,"Bulk Order","-")</f>
        <v>Bulk Order</v>
      </c>
    </row>
    <row r="11990" spans="1:16" ht="14.25" customHeight="1" x14ac:dyDescent="0.3">
      <c r="A11990" s="6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5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/>
      <c r="N11990" s="1" t="s">
        <v>23</v>
      </c>
      <c r="O11990" s="7">
        <f t="shared" si="376"/>
        <v>1517.5575000000001</v>
      </c>
      <c r="P11990" s="1" t="str">
        <f>IF(Table1[[#This Row],[quantity]]&gt;=6,"Bulk Order","-")</f>
        <v>-</v>
      </c>
    </row>
    <row r="11991" spans="1:16" ht="14.25" customHeight="1" x14ac:dyDescent="0.3">
      <c r="A11991" s="6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5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/>
      <c r="N11991" s="1" t="s">
        <v>39</v>
      </c>
      <c r="O11991" s="7">
        <f t="shared" si="376"/>
        <v>3558.2568000000001</v>
      </c>
      <c r="P11991" s="1" t="str">
        <f>IF(Table1[[#This Row],[quantity]]&gt;=6,"Bulk Order","-")</f>
        <v>-</v>
      </c>
    </row>
    <row r="11992" spans="1:16" ht="14.25" customHeight="1" x14ac:dyDescent="0.3">
      <c r="A11992" s="6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5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/>
      <c r="N11992" s="1" t="s">
        <v>28</v>
      </c>
      <c r="O11992" s="7">
        <f t="shared" si="376"/>
        <v>2178.5513999999998</v>
      </c>
      <c r="P11992" s="1" t="str">
        <f>IF(Table1[[#This Row],[quantity]]&gt;=6,"Bulk Order","-")</f>
        <v>-</v>
      </c>
    </row>
    <row r="11993" spans="1:16" ht="14.25" customHeight="1" x14ac:dyDescent="0.3">
      <c r="A11993" s="6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5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/>
      <c r="N11993" s="1" t="s">
        <v>39</v>
      </c>
      <c r="O11993" s="7">
        <f t="shared" si="376"/>
        <v>1684.0949999999998</v>
      </c>
      <c r="P11993" s="1" t="str">
        <f>IF(Table1[[#This Row],[quantity]]&gt;=6,"Bulk Order","-")</f>
        <v>-</v>
      </c>
    </row>
    <row r="11994" spans="1:16" ht="14.25" customHeight="1" x14ac:dyDescent="0.3">
      <c r="A11994" s="6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5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/>
      <c r="N11994" s="1" t="s">
        <v>34</v>
      </c>
      <c r="O11994" s="7">
        <f t="shared" si="376"/>
        <v>2220.7248</v>
      </c>
      <c r="P11994" s="1" t="str">
        <f>IF(Table1[[#This Row],[quantity]]&gt;=6,"Bulk Order","-")</f>
        <v>-</v>
      </c>
    </row>
    <row r="11995" spans="1:16" ht="14.25" customHeight="1" x14ac:dyDescent="0.3">
      <c r="A11995" s="6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5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/>
      <c r="N11995" s="1" t="s">
        <v>39</v>
      </c>
      <c r="O11995" s="7">
        <f t="shared" si="376"/>
        <v>557.20719999999994</v>
      </c>
      <c r="P11995" s="1" t="str">
        <f>IF(Table1[[#This Row],[quantity]]&gt;=6,"Bulk Order","-")</f>
        <v>Bulk Order</v>
      </c>
    </row>
    <row r="11996" spans="1:16" ht="14.25" customHeight="1" x14ac:dyDescent="0.3">
      <c r="A11996" s="6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5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/>
      <c r="N11996" s="1" t="s">
        <v>48</v>
      </c>
      <c r="O11996" s="7">
        <f t="shared" si="376"/>
        <v>1204.3354000000002</v>
      </c>
      <c r="P11996" s="1" t="str">
        <f>IF(Table1[[#This Row],[quantity]]&gt;=6,"Bulk Order","-")</f>
        <v>Bulk Order</v>
      </c>
    </row>
    <row r="11997" spans="1:16" ht="14.25" customHeight="1" x14ac:dyDescent="0.3">
      <c r="A11997" s="6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5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/>
      <c r="N11997" s="1" t="s">
        <v>17</v>
      </c>
      <c r="O11997" s="7">
        <f t="shared" si="376"/>
        <v>2789.4552000000003</v>
      </c>
      <c r="P11997" s="1" t="str">
        <f>IF(Table1[[#This Row],[quantity]]&gt;=6,"Bulk Order","-")</f>
        <v>Bulk Order</v>
      </c>
    </row>
    <row r="11998" spans="1:16" ht="14.25" customHeight="1" x14ac:dyDescent="0.3">
      <c r="A11998" s="6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5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/>
      <c r="N11998" s="1" t="s">
        <v>28</v>
      </c>
      <c r="O11998" s="7">
        <f t="shared" si="376"/>
        <v>1824.6929</v>
      </c>
      <c r="P11998" s="1" t="str">
        <f>IF(Table1[[#This Row],[quantity]]&gt;=6,"Bulk Order","-")</f>
        <v>Bulk Order</v>
      </c>
    </row>
    <row r="11999" spans="1:16" ht="14.25" customHeight="1" x14ac:dyDescent="0.3">
      <c r="A11999" s="6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5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/>
      <c r="N11999" s="1" t="s">
        <v>34</v>
      </c>
      <c r="O11999" s="7">
        <f t="shared" si="376"/>
        <v>2866.1282999999999</v>
      </c>
      <c r="P11999" s="1" t="str">
        <f>IF(Table1[[#This Row],[quantity]]&gt;=6,"Bulk Order","-")</f>
        <v>Bulk Order</v>
      </c>
    </row>
    <row r="12000" spans="1:16" ht="14.25" customHeight="1" x14ac:dyDescent="0.3">
      <c r="A12000" s="6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5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/>
      <c r="N12000" s="1" t="s">
        <v>28</v>
      </c>
      <c r="O12000" s="7">
        <f t="shared" si="376"/>
        <v>363.56200000000001</v>
      </c>
      <c r="P12000" s="1" t="str">
        <f>IF(Table1[[#This Row],[quantity]]&gt;=6,"Bulk Order","-")</f>
        <v>-</v>
      </c>
    </row>
    <row r="12001" spans="1:16" ht="14.25" customHeight="1" x14ac:dyDescent="0.3">
      <c r="A12001" s="6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5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/>
      <c r="N12001" s="1" t="s">
        <v>39</v>
      </c>
      <c r="O12001" s="7">
        <f t="shared" si="376"/>
        <v>1357.6476</v>
      </c>
      <c r="P12001" s="1" t="str">
        <f>IF(Table1[[#This Row],[quantity]]&gt;=6,"Bulk Order","-")</f>
        <v>Bulk Order</v>
      </c>
    </row>
    <row r="12002" spans="1:16" ht="14.25" customHeight="1" x14ac:dyDescent="0.3">
      <c r="A12002" s="6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5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/>
      <c r="N12002" s="1" t="s">
        <v>48</v>
      </c>
      <c r="O12002" s="7">
        <f t="shared" si="376"/>
        <v>1381.6424999999999</v>
      </c>
      <c r="P12002" s="1" t="str">
        <f>IF(Table1[[#This Row],[quantity]]&gt;=6,"Bulk Order","-")</f>
        <v>Bulk Order</v>
      </c>
    </row>
    <row r="12003" spans="1:16" ht="14.25" customHeight="1" x14ac:dyDescent="0.3">
      <c r="A12003" s="6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5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/>
      <c r="N12003" s="1" t="s">
        <v>17</v>
      </c>
      <c r="O12003" s="7">
        <f t="shared" si="376"/>
        <v>1215.9448</v>
      </c>
      <c r="P12003" s="1" t="str">
        <f>IF(Table1[[#This Row],[quantity]]&gt;=6,"Bulk Order","-")</f>
        <v>-</v>
      </c>
    </row>
    <row r="12004" spans="1:16" ht="14.25" customHeight="1" x14ac:dyDescent="0.3">
      <c r="A12004" s="6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5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/>
      <c r="N12004" s="1" t="s">
        <v>17</v>
      </c>
      <c r="O12004" s="7">
        <f t="shared" si="376"/>
        <v>4491.2322000000004</v>
      </c>
      <c r="P12004" s="1" t="str">
        <f>IF(Table1[[#This Row],[quantity]]&gt;=6,"Bulk Order","-")</f>
        <v>-</v>
      </c>
    </row>
    <row r="12005" spans="1:16" ht="14.25" customHeight="1" x14ac:dyDescent="0.3">
      <c r="A12005" s="6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5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/>
      <c r="N12005" s="1" t="s">
        <v>48</v>
      </c>
      <c r="O12005" s="7">
        <f t="shared" si="376"/>
        <v>1314.0225</v>
      </c>
      <c r="P12005" s="1" t="str">
        <f>IF(Table1[[#This Row],[quantity]]&gt;=6,"Bulk Order","-")</f>
        <v>-</v>
      </c>
    </row>
    <row r="12006" spans="1:16" ht="14.25" customHeight="1" x14ac:dyDescent="0.3">
      <c r="A12006" s="6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5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/>
      <c r="N12006" s="1" t="s">
        <v>39</v>
      </c>
      <c r="O12006" s="7">
        <f t="shared" si="376"/>
        <v>1532.0932</v>
      </c>
      <c r="P12006" s="1" t="str">
        <f>IF(Table1[[#This Row],[quantity]]&gt;=6,"Bulk Order","-")</f>
        <v>Bulk Order</v>
      </c>
    </row>
    <row r="12007" spans="1:16" ht="14.25" customHeight="1" x14ac:dyDescent="0.3">
      <c r="A12007" s="6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5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/>
      <c r="N12007" s="1" t="s">
        <v>48</v>
      </c>
      <c r="O12007" s="7">
        <f t="shared" si="376"/>
        <v>2235.9349999999999</v>
      </c>
      <c r="P12007" s="1" t="str">
        <f>IF(Table1[[#This Row],[quantity]]&gt;=6,"Bulk Order","-")</f>
        <v>Bulk Order</v>
      </c>
    </row>
    <row r="12008" spans="1:16" ht="14.25" customHeight="1" x14ac:dyDescent="0.3">
      <c r="A12008" s="6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5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/>
      <c r="N12008" s="1" t="s">
        <v>28</v>
      </c>
      <c r="O12008" s="7">
        <f t="shared" si="376"/>
        <v>3062.7588999999998</v>
      </c>
      <c r="P12008" s="1" t="str">
        <f>IF(Table1[[#This Row],[quantity]]&gt;=6,"Bulk Order","-")</f>
        <v>-</v>
      </c>
    </row>
    <row r="12009" spans="1:16" ht="14.25" customHeight="1" x14ac:dyDescent="0.3">
      <c r="A12009" s="6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5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/>
      <c r="N12009" s="1" t="s">
        <v>28</v>
      </c>
      <c r="O12009" s="7">
        <f t="shared" si="376"/>
        <v>2215.5504000000001</v>
      </c>
      <c r="P12009" s="1" t="str">
        <f>IF(Table1[[#This Row],[quantity]]&gt;=6,"Bulk Order","-")</f>
        <v>-</v>
      </c>
    </row>
    <row r="12010" spans="1:16" ht="14.25" customHeight="1" x14ac:dyDescent="0.3">
      <c r="A12010" s="6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5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/>
      <c r="N12010" s="1" t="s">
        <v>39</v>
      </c>
      <c r="O12010" s="7">
        <f t="shared" si="376"/>
        <v>1687.4605000000001</v>
      </c>
      <c r="P12010" s="1" t="str">
        <f>IF(Table1[[#This Row],[quantity]]&gt;=6,"Bulk Order","-")</f>
        <v>Bulk Order</v>
      </c>
    </row>
    <row r="12011" spans="1:16" ht="14.25" customHeight="1" x14ac:dyDescent="0.3">
      <c r="A12011" s="6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5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/>
      <c r="N12011" s="1" t="s">
        <v>48</v>
      </c>
      <c r="O12011" s="7">
        <f t="shared" si="376"/>
        <v>2540.1777000000002</v>
      </c>
      <c r="P12011" s="1" t="str">
        <f>IF(Table1[[#This Row],[quantity]]&gt;=6,"Bulk Order","-")</f>
        <v>Bulk Order</v>
      </c>
    </row>
    <row r="12012" spans="1:16" ht="14.25" customHeight="1" x14ac:dyDescent="0.3">
      <c r="A12012" s="6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5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/>
      <c r="N12012" s="1" t="s">
        <v>48</v>
      </c>
      <c r="O12012" s="7">
        <f t="shared" si="376"/>
        <v>535.995</v>
      </c>
      <c r="P12012" s="1" t="str">
        <f>IF(Table1[[#This Row],[quantity]]&gt;=6,"Bulk Order","-")</f>
        <v>Bulk Order</v>
      </c>
    </row>
    <row r="12013" spans="1:16" ht="14.25" customHeight="1" x14ac:dyDescent="0.3">
      <c r="A12013" s="6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5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/>
      <c r="N12013" s="1" t="s">
        <v>23</v>
      </c>
      <c r="O12013" s="7">
        <f t="shared" si="376"/>
        <v>3037.2363000000005</v>
      </c>
      <c r="P12013" s="1" t="str">
        <f>IF(Table1[[#This Row],[quantity]]&gt;=6,"Bulk Order","-")</f>
        <v>Bulk Order</v>
      </c>
    </row>
    <row r="12014" spans="1:16" ht="14.25" customHeight="1" x14ac:dyDescent="0.3">
      <c r="A12014" s="6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5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/>
      <c r="N12014" s="1" t="s">
        <v>34</v>
      </c>
      <c r="O12014" s="7">
        <f t="shared" si="376"/>
        <v>4161.9522000000006</v>
      </c>
      <c r="P12014" s="1" t="str">
        <f>IF(Table1[[#This Row],[quantity]]&gt;=6,"Bulk Order","-")</f>
        <v>-</v>
      </c>
    </row>
    <row r="12015" spans="1:16" ht="14.25" customHeight="1" x14ac:dyDescent="0.3">
      <c r="A12015" s="6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5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/>
      <c r="N12015" s="1" t="s">
        <v>17</v>
      </c>
      <c r="O12015" s="7">
        <f t="shared" si="376"/>
        <v>1603.992</v>
      </c>
      <c r="P12015" s="1" t="str">
        <f>IF(Table1[[#This Row],[quantity]]&gt;=6,"Bulk Order","-")</f>
        <v>Bulk Order</v>
      </c>
    </row>
    <row r="12016" spans="1:16" ht="14.25" customHeight="1" x14ac:dyDescent="0.3">
      <c r="A12016" s="6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5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/>
      <c r="N12016" s="1" t="s">
        <v>34</v>
      </c>
      <c r="O12016" s="7">
        <f t="shared" si="376"/>
        <v>2018.0874999999999</v>
      </c>
      <c r="P12016" s="1" t="str">
        <f>IF(Table1[[#This Row],[quantity]]&gt;=6,"Bulk Order","-")</f>
        <v>-</v>
      </c>
    </row>
    <row r="12017" spans="1:16" ht="14.25" customHeight="1" x14ac:dyDescent="0.3">
      <c r="A12017" s="6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5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/>
      <c r="N12017" s="1" t="s">
        <v>39</v>
      </c>
      <c r="O12017" s="7">
        <f t="shared" si="376"/>
        <v>2531.3573999999999</v>
      </c>
      <c r="P12017" s="1" t="str">
        <f>IF(Table1[[#This Row],[quantity]]&gt;=6,"Bulk Order","-")</f>
        <v>Bulk Order</v>
      </c>
    </row>
    <row r="12018" spans="1:16" ht="14.25" customHeight="1" x14ac:dyDescent="0.3">
      <c r="A12018" s="6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5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/>
      <c r="N12018" s="1" t="s">
        <v>17</v>
      </c>
      <c r="O12018" s="7">
        <f t="shared" si="376"/>
        <v>2559.7259999999997</v>
      </c>
      <c r="P12018" s="1" t="str">
        <f>IF(Table1[[#This Row],[quantity]]&gt;=6,"Bulk Order","-")</f>
        <v>-</v>
      </c>
    </row>
    <row r="12019" spans="1:16" ht="14.25" customHeight="1" x14ac:dyDescent="0.3">
      <c r="A12019" s="6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5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/>
      <c r="N12019" s="1" t="s">
        <v>39</v>
      </c>
      <c r="O12019" s="7">
        <f t="shared" si="376"/>
        <v>542.0575</v>
      </c>
      <c r="P12019" s="1" t="str">
        <f>IF(Table1[[#This Row],[quantity]]&gt;=6,"Bulk Order","-")</f>
        <v>Bulk Order</v>
      </c>
    </row>
    <row r="12020" spans="1:16" ht="14.25" customHeight="1" x14ac:dyDescent="0.3">
      <c r="A12020" s="6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5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/>
      <c r="N12020" s="1" t="s">
        <v>48</v>
      </c>
      <c r="O12020" s="7">
        <f t="shared" si="376"/>
        <v>2164.3653999999997</v>
      </c>
      <c r="P12020" s="1" t="str">
        <f>IF(Table1[[#This Row],[quantity]]&gt;=6,"Bulk Order","-")</f>
        <v>Bulk Order</v>
      </c>
    </row>
    <row r="12021" spans="1:16" ht="14.25" customHeight="1" x14ac:dyDescent="0.3">
      <c r="A12021" s="6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5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/>
      <c r="N12021" s="1" t="s">
        <v>34</v>
      </c>
      <c r="O12021" s="7">
        <f t="shared" si="376"/>
        <v>252.83520000000001</v>
      </c>
      <c r="P12021" s="1" t="str">
        <f>IF(Table1[[#This Row],[quantity]]&gt;=6,"Bulk Order","-")</f>
        <v>Bulk Order</v>
      </c>
    </row>
    <row r="12022" spans="1:16" ht="14.25" customHeight="1" x14ac:dyDescent="0.3">
      <c r="A12022" s="6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5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/>
      <c r="N12022" s="1" t="s">
        <v>39</v>
      </c>
      <c r="O12022" s="7">
        <f t="shared" si="376"/>
        <v>586.37920000000008</v>
      </c>
      <c r="P12022" s="1" t="str">
        <f>IF(Table1[[#This Row],[quantity]]&gt;=6,"Bulk Order","-")</f>
        <v>-</v>
      </c>
    </row>
    <row r="12023" spans="1:16" ht="14.25" customHeight="1" x14ac:dyDescent="0.3">
      <c r="A12023" s="6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5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/>
      <c r="N12023" s="1" t="s">
        <v>23</v>
      </c>
      <c r="O12023" s="7">
        <f t="shared" si="376"/>
        <v>2927.0475000000001</v>
      </c>
      <c r="P12023" s="1" t="str">
        <f>IF(Table1[[#This Row],[quantity]]&gt;=6,"Bulk Order","-")</f>
        <v>Bulk Order</v>
      </c>
    </row>
    <row r="12024" spans="1:16" ht="14.25" customHeight="1" x14ac:dyDescent="0.3">
      <c r="A12024" s="6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5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/>
      <c r="N12024" s="1" t="s">
        <v>23</v>
      </c>
      <c r="O12024" s="7">
        <f t="shared" si="376"/>
        <v>4042.8728999999998</v>
      </c>
      <c r="P12024" s="1" t="str">
        <f>IF(Table1[[#This Row],[quantity]]&gt;=6,"Bulk Order","-")</f>
        <v>-</v>
      </c>
    </row>
    <row r="12025" spans="1:16" ht="14.25" customHeight="1" x14ac:dyDescent="0.3">
      <c r="A12025" s="6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5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/>
      <c r="N12025" s="1" t="s">
        <v>34</v>
      </c>
      <c r="O12025" s="7">
        <f t="shared" si="376"/>
        <v>2072.0286000000001</v>
      </c>
      <c r="P12025" s="1" t="str">
        <f>IF(Table1[[#This Row],[quantity]]&gt;=6,"Bulk Order","-")</f>
        <v>Bulk Order</v>
      </c>
    </row>
    <row r="12026" spans="1:16" ht="14.25" customHeight="1" x14ac:dyDescent="0.3">
      <c r="A12026" s="6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5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/>
      <c r="N12026" s="1" t="s">
        <v>23</v>
      </c>
      <c r="O12026" s="7">
        <f t="shared" si="376"/>
        <v>1976.6742000000002</v>
      </c>
      <c r="P12026" s="1" t="str">
        <f>IF(Table1[[#This Row],[quantity]]&gt;=6,"Bulk Order","-")</f>
        <v>-</v>
      </c>
    </row>
    <row r="12027" spans="1:16" ht="14.25" customHeight="1" x14ac:dyDescent="0.3">
      <c r="A12027" s="6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5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/>
      <c r="N12027" s="1" t="s">
        <v>48</v>
      </c>
      <c r="O12027" s="7">
        <f t="shared" si="376"/>
        <v>2452.1965</v>
      </c>
      <c r="P12027" s="1" t="str">
        <f>IF(Table1[[#This Row],[quantity]]&gt;=6,"Bulk Order","-")</f>
        <v>Bulk Order</v>
      </c>
    </row>
    <row r="12028" spans="1:16" ht="14.25" customHeight="1" x14ac:dyDescent="0.3">
      <c r="A12028" s="6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5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/>
      <c r="N12028" s="1" t="s">
        <v>39</v>
      </c>
      <c r="O12028" s="7">
        <f t="shared" si="376"/>
        <v>3268.6704</v>
      </c>
      <c r="P12028" s="1" t="str">
        <f>IF(Table1[[#This Row],[quantity]]&gt;=6,"Bulk Order","-")</f>
        <v>-</v>
      </c>
    </row>
    <row r="12029" spans="1:16" ht="14.25" customHeight="1" x14ac:dyDescent="0.3">
      <c r="A12029" s="6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5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/>
      <c r="N12029" s="1" t="s">
        <v>23</v>
      </c>
      <c r="O12029" s="7">
        <f t="shared" si="376"/>
        <v>1665.8642</v>
      </c>
      <c r="P12029" s="1" t="str">
        <f>IF(Table1[[#This Row],[quantity]]&gt;=6,"Bulk Order","-")</f>
        <v>Bulk Order</v>
      </c>
    </row>
    <row r="12030" spans="1:16" ht="14.25" customHeight="1" x14ac:dyDescent="0.3">
      <c r="A12030" s="6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5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/>
      <c r="N12030" s="1" t="s">
        <v>48</v>
      </c>
      <c r="O12030" s="7">
        <f t="shared" si="376"/>
        <v>377.6934</v>
      </c>
      <c r="P12030" s="1" t="str">
        <f>IF(Table1[[#This Row],[quantity]]&gt;=6,"Bulk Order","-")</f>
        <v>Bulk Order</v>
      </c>
    </row>
    <row r="12031" spans="1:16" ht="14.25" customHeight="1" x14ac:dyDescent="0.3">
      <c r="A12031" s="6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5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/>
      <c r="N12031" s="1" t="s">
        <v>23</v>
      </c>
      <c r="O12031" s="7">
        <f t="shared" si="376"/>
        <v>2610.8820000000005</v>
      </c>
      <c r="P12031" s="1" t="str">
        <f>IF(Table1[[#This Row],[quantity]]&gt;=6,"Bulk Order","-")</f>
        <v>Bulk Order</v>
      </c>
    </row>
    <row r="12032" spans="1:16" ht="14.25" customHeight="1" x14ac:dyDescent="0.3">
      <c r="A12032" s="6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5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/>
      <c r="N12032" s="1" t="s">
        <v>39</v>
      </c>
      <c r="O12032" s="7">
        <f t="shared" si="376"/>
        <v>1224.1014</v>
      </c>
      <c r="P12032" s="1" t="str">
        <f>IF(Table1[[#This Row],[quantity]]&gt;=6,"Bulk Order","-")</f>
        <v>Bulk Order</v>
      </c>
    </row>
    <row r="12033" spans="1:16" ht="14.25" customHeight="1" x14ac:dyDescent="0.3">
      <c r="A12033" s="6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5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/>
      <c r="N12033" s="1" t="s">
        <v>48</v>
      </c>
      <c r="O12033" s="7">
        <f t="shared" si="376"/>
        <v>740.43899999999996</v>
      </c>
      <c r="P12033" s="1" t="str">
        <f>IF(Table1[[#This Row],[quantity]]&gt;=6,"Bulk Order","-")</f>
        <v>Bulk Order</v>
      </c>
    </row>
    <row r="12034" spans="1:16" ht="14.25" customHeight="1" x14ac:dyDescent="0.3">
      <c r="A12034" s="6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5"/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/>
      <c r="N12034" s="1" t="s">
        <v>23</v>
      </c>
      <c r="O12034" s="7">
        <f t="shared" si="376"/>
        <v>2022.5530000000001</v>
      </c>
      <c r="P12034" s="1" t="str">
        <f>IF(Table1[[#This Row],[quantity]]&gt;=6,"Bulk Order","-")</f>
        <v>Bulk Order</v>
      </c>
    </row>
    <row r="12035" spans="1:16" ht="14.25" customHeight="1" x14ac:dyDescent="0.3">
      <c r="A12035" s="6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ref="F12035:F12098" si="377">D12035*E12035</f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/>
      <c r="N12035" s="1" t="s">
        <v>17</v>
      </c>
      <c r="O12035" s="7">
        <f t="shared" ref="O12035:O12098" si="378">D12035-F12035</f>
        <v>2111.4791999999998</v>
      </c>
      <c r="P12035" s="1" t="str">
        <f>IF(Table1[[#This Row],[quantity]]&gt;=6,"Bulk Order","-")</f>
        <v>Bulk Order</v>
      </c>
    </row>
    <row r="12036" spans="1:16" ht="14.25" customHeight="1" x14ac:dyDescent="0.3">
      <c r="A12036" s="6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7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/>
      <c r="N12036" s="1" t="s">
        <v>23</v>
      </c>
      <c r="O12036" s="7">
        <f t="shared" si="378"/>
        <v>1575.4765</v>
      </c>
      <c r="P12036" s="1" t="str">
        <f>IF(Table1[[#This Row],[quantity]]&gt;=6,"Bulk Order","-")</f>
        <v>Bulk Order</v>
      </c>
    </row>
    <row r="12037" spans="1:16" ht="14.25" customHeight="1" x14ac:dyDescent="0.3">
      <c r="A12037" s="6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7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/>
      <c r="N12037" s="1" t="s">
        <v>17</v>
      </c>
      <c r="O12037" s="7">
        <f t="shared" si="378"/>
        <v>3622.9284000000002</v>
      </c>
      <c r="P12037" s="1" t="str">
        <f>IF(Table1[[#This Row],[quantity]]&gt;=6,"Bulk Order","-")</f>
        <v>-</v>
      </c>
    </row>
    <row r="12038" spans="1:16" ht="14.25" customHeight="1" x14ac:dyDescent="0.3">
      <c r="A12038" s="6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7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/>
      <c r="N12038" s="1" t="s">
        <v>23</v>
      </c>
      <c r="O12038" s="7">
        <f t="shared" si="378"/>
        <v>874.68510000000003</v>
      </c>
      <c r="P12038" s="1" t="str">
        <f>IF(Table1[[#This Row],[quantity]]&gt;=6,"Bulk Order","-")</f>
        <v>Bulk Order</v>
      </c>
    </row>
    <row r="12039" spans="1:16" ht="14.25" customHeight="1" x14ac:dyDescent="0.3">
      <c r="A12039" s="6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7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/>
      <c r="N12039" s="1" t="s">
        <v>23</v>
      </c>
      <c r="O12039" s="7">
        <f t="shared" si="378"/>
        <v>130.23149999999998</v>
      </c>
      <c r="P12039" s="1" t="str">
        <f>IF(Table1[[#This Row],[quantity]]&gt;=6,"Bulk Order","-")</f>
        <v>Bulk Order</v>
      </c>
    </row>
    <row r="12040" spans="1:16" ht="14.25" customHeight="1" x14ac:dyDescent="0.3">
      <c r="A12040" s="6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7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/>
      <c r="N12040" s="1" t="s">
        <v>39</v>
      </c>
      <c r="O12040" s="7">
        <f t="shared" si="378"/>
        <v>926.75</v>
      </c>
      <c r="P12040" s="1" t="str">
        <f>IF(Table1[[#This Row],[quantity]]&gt;=6,"Bulk Order","-")</f>
        <v>-</v>
      </c>
    </row>
    <row r="12041" spans="1:16" ht="14.25" customHeight="1" x14ac:dyDescent="0.3">
      <c r="A12041" s="6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7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/>
      <c r="N12041" s="1" t="s">
        <v>39</v>
      </c>
      <c r="O12041" s="7">
        <f t="shared" si="378"/>
        <v>140.18200000000002</v>
      </c>
      <c r="P12041" s="1" t="str">
        <f>IF(Table1[[#This Row],[quantity]]&gt;=6,"Bulk Order","-")</f>
        <v>Bulk Order</v>
      </c>
    </row>
    <row r="12042" spans="1:16" ht="14.25" customHeight="1" x14ac:dyDescent="0.3">
      <c r="A12042" s="6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7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/>
      <c r="N12042" s="1" t="s">
        <v>17</v>
      </c>
      <c r="O12042" s="7">
        <f t="shared" si="378"/>
        <v>2100.3359999999998</v>
      </c>
      <c r="P12042" s="1" t="str">
        <f>IF(Table1[[#This Row],[quantity]]&gt;=6,"Bulk Order","-")</f>
        <v>Bulk Order</v>
      </c>
    </row>
    <row r="12043" spans="1:16" ht="14.25" customHeight="1" x14ac:dyDescent="0.3">
      <c r="A12043" s="6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7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/>
      <c r="N12043" s="1" t="s">
        <v>39</v>
      </c>
      <c r="O12043" s="7">
        <f t="shared" si="378"/>
        <v>1758.078</v>
      </c>
      <c r="P12043" s="1" t="str">
        <f>IF(Table1[[#This Row],[quantity]]&gt;=6,"Bulk Order","-")</f>
        <v>-</v>
      </c>
    </row>
    <row r="12044" spans="1:16" ht="14.25" customHeight="1" x14ac:dyDescent="0.3">
      <c r="A12044" s="6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7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/>
      <c r="N12044" s="1" t="s">
        <v>34</v>
      </c>
      <c r="O12044" s="7">
        <f t="shared" si="378"/>
        <v>3148.0064000000002</v>
      </c>
      <c r="P12044" s="1" t="str">
        <f>IF(Table1[[#This Row],[quantity]]&gt;=6,"Bulk Order","-")</f>
        <v>-</v>
      </c>
    </row>
    <row r="12045" spans="1:16" ht="14.25" customHeight="1" x14ac:dyDescent="0.3">
      <c r="A12045" s="6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7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/>
      <c r="N12045" s="1" t="s">
        <v>23</v>
      </c>
      <c r="O12045" s="7">
        <f t="shared" si="378"/>
        <v>3286.6994</v>
      </c>
      <c r="P12045" s="1" t="str">
        <f>IF(Table1[[#This Row],[quantity]]&gt;=6,"Bulk Order","-")</f>
        <v>Bulk Order</v>
      </c>
    </row>
    <row r="12046" spans="1:16" ht="14.25" customHeight="1" x14ac:dyDescent="0.3">
      <c r="A12046" s="6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7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/>
      <c r="N12046" s="1" t="s">
        <v>23</v>
      </c>
      <c r="O12046" s="7">
        <f t="shared" si="378"/>
        <v>1337.838</v>
      </c>
      <c r="P12046" s="1" t="str">
        <f>IF(Table1[[#This Row],[quantity]]&gt;=6,"Bulk Order","-")</f>
        <v>-</v>
      </c>
    </row>
    <row r="12047" spans="1:16" ht="14.25" customHeight="1" x14ac:dyDescent="0.3">
      <c r="A12047" s="6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7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/>
      <c r="N12047" s="1" t="s">
        <v>28</v>
      </c>
      <c r="O12047" s="7">
        <f t="shared" si="378"/>
        <v>1067.9176</v>
      </c>
      <c r="P12047" s="1" t="str">
        <f>IF(Table1[[#This Row],[quantity]]&gt;=6,"Bulk Order","-")</f>
        <v>-</v>
      </c>
    </row>
    <row r="12048" spans="1:16" ht="14.25" customHeight="1" x14ac:dyDescent="0.3">
      <c r="A12048" s="6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7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/>
      <c r="N12048" s="1" t="s">
        <v>28</v>
      </c>
      <c r="O12048" s="7">
        <f t="shared" si="378"/>
        <v>1518.9369999999999</v>
      </c>
      <c r="P12048" s="1" t="str">
        <f>IF(Table1[[#This Row],[quantity]]&gt;=6,"Bulk Order","-")</f>
        <v>-</v>
      </c>
    </row>
    <row r="12049" spans="1:16" ht="14.25" customHeight="1" x14ac:dyDescent="0.3">
      <c r="A12049" s="6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7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/>
      <c r="N12049" s="1" t="s">
        <v>17</v>
      </c>
      <c r="O12049" s="7">
        <f t="shared" si="378"/>
        <v>2593.9679999999998</v>
      </c>
      <c r="P12049" s="1" t="str">
        <f>IF(Table1[[#This Row],[quantity]]&gt;=6,"Bulk Order","-")</f>
        <v>-</v>
      </c>
    </row>
    <row r="12050" spans="1:16" ht="14.25" customHeight="1" x14ac:dyDescent="0.3">
      <c r="A12050" s="6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7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/>
      <c r="N12050" s="1" t="s">
        <v>34</v>
      </c>
      <c r="O12050" s="7">
        <f t="shared" si="378"/>
        <v>763.68740000000003</v>
      </c>
      <c r="P12050" s="1" t="str">
        <f>IF(Table1[[#This Row],[quantity]]&gt;=6,"Bulk Order","-")</f>
        <v>Bulk Order</v>
      </c>
    </row>
    <row r="12051" spans="1:16" ht="14.25" customHeight="1" x14ac:dyDescent="0.3">
      <c r="A12051" s="6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7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/>
      <c r="N12051" s="1" t="s">
        <v>28</v>
      </c>
      <c r="O12051" s="7">
        <f t="shared" si="378"/>
        <v>2488.2752</v>
      </c>
      <c r="P12051" s="1" t="str">
        <f>IF(Table1[[#This Row],[quantity]]&gt;=6,"Bulk Order","-")</f>
        <v>-</v>
      </c>
    </row>
    <row r="12052" spans="1:16" ht="14.25" customHeight="1" x14ac:dyDescent="0.3">
      <c r="A12052" s="6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7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/>
      <c r="N12052" s="1" t="s">
        <v>48</v>
      </c>
      <c r="O12052" s="7">
        <f t="shared" si="378"/>
        <v>1410.1949999999999</v>
      </c>
      <c r="P12052" s="1" t="str">
        <f>IF(Table1[[#This Row],[quantity]]&gt;=6,"Bulk Order","-")</f>
        <v>-</v>
      </c>
    </row>
    <row r="12053" spans="1:16" ht="14.25" customHeight="1" x14ac:dyDescent="0.3">
      <c r="A12053" s="6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7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/>
      <c r="N12053" s="1" t="s">
        <v>34</v>
      </c>
      <c r="O12053" s="7">
        <f t="shared" si="378"/>
        <v>3827.4893999999999</v>
      </c>
      <c r="P12053" s="1" t="str">
        <f>IF(Table1[[#This Row],[quantity]]&gt;=6,"Bulk Order","-")</f>
        <v>Bulk Order</v>
      </c>
    </row>
    <row r="12054" spans="1:16" ht="14.25" customHeight="1" x14ac:dyDescent="0.3">
      <c r="A12054" s="6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7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/>
      <c r="N12054" s="1" t="s">
        <v>34</v>
      </c>
      <c r="O12054" s="7">
        <f t="shared" si="378"/>
        <v>2503.8432000000003</v>
      </c>
      <c r="P12054" s="1" t="str">
        <f>IF(Table1[[#This Row],[quantity]]&gt;=6,"Bulk Order","-")</f>
        <v>Bulk Order</v>
      </c>
    </row>
    <row r="12055" spans="1:16" ht="14.25" customHeight="1" x14ac:dyDescent="0.3">
      <c r="A12055" s="6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7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/>
      <c r="N12055" s="1" t="s">
        <v>17</v>
      </c>
      <c r="O12055" s="7">
        <f t="shared" si="378"/>
        <v>3060.6624000000002</v>
      </c>
      <c r="P12055" s="1" t="str">
        <f>IF(Table1[[#This Row],[quantity]]&gt;=6,"Bulk Order","-")</f>
        <v>Bulk Order</v>
      </c>
    </row>
    <row r="12056" spans="1:16" ht="14.25" customHeight="1" x14ac:dyDescent="0.3">
      <c r="A12056" s="6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7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/>
      <c r="N12056" s="1" t="s">
        <v>28</v>
      </c>
      <c r="O12056" s="7">
        <f t="shared" si="378"/>
        <v>2463.1172999999999</v>
      </c>
      <c r="P12056" s="1" t="str">
        <f>IF(Table1[[#This Row],[quantity]]&gt;=6,"Bulk Order","-")</f>
        <v>-</v>
      </c>
    </row>
    <row r="12057" spans="1:16" ht="14.25" customHeight="1" x14ac:dyDescent="0.3">
      <c r="A12057" s="6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7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/>
      <c r="N12057" s="1" t="s">
        <v>48</v>
      </c>
      <c r="O12057" s="7">
        <f t="shared" si="378"/>
        <v>1662.3545000000001</v>
      </c>
      <c r="P12057" s="1" t="str">
        <f>IF(Table1[[#This Row],[quantity]]&gt;=6,"Bulk Order","-")</f>
        <v>Bulk Order</v>
      </c>
    </row>
    <row r="12058" spans="1:16" ht="14.25" customHeight="1" x14ac:dyDescent="0.3">
      <c r="A12058" s="6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7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/>
      <c r="N12058" s="1" t="s">
        <v>39</v>
      </c>
      <c r="O12058" s="7">
        <f t="shared" si="378"/>
        <v>2685.1032</v>
      </c>
      <c r="P12058" s="1" t="str">
        <f>IF(Table1[[#This Row],[quantity]]&gt;=6,"Bulk Order","-")</f>
        <v>Bulk Order</v>
      </c>
    </row>
    <row r="12059" spans="1:16" ht="14.25" customHeight="1" x14ac:dyDescent="0.3">
      <c r="A12059" s="6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7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/>
      <c r="N12059" s="1" t="s">
        <v>39</v>
      </c>
      <c r="O12059" s="7">
        <f t="shared" si="378"/>
        <v>2078.9180999999999</v>
      </c>
      <c r="P12059" s="1" t="str">
        <f>IF(Table1[[#This Row],[quantity]]&gt;=6,"Bulk Order","-")</f>
        <v>Bulk Order</v>
      </c>
    </row>
    <row r="12060" spans="1:16" ht="14.25" customHeight="1" x14ac:dyDescent="0.3">
      <c r="A12060" s="6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7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/>
      <c r="N12060" s="1" t="s">
        <v>23</v>
      </c>
      <c r="O12060" s="7">
        <f t="shared" si="378"/>
        <v>2964.8619000000003</v>
      </c>
      <c r="P12060" s="1" t="str">
        <f>IF(Table1[[#This Row],[quantity]]&gt;=6,"Bulk Order","-")</f>
        <v>Bulk Order</v>
      </c>
    </row>
    <row r="12061" spans="1:16" ht="14.25" customHeight="1" x14ac:dyDescent="0.3">
      <c r="A12061" s="6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7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/>
      <c r="N12061" s="1" t="s">
        <v>17</v>
      </c>
      <c r="O12061" s="7">
        <f t="shared" si="378"/>
        <v>3485.6376</v>
      </c>
      <c r="P12061" s="1" t="str">
        <f>IF(Table1[[#This Row],[quantity]]&gt;=6,"Bulk Order","-")</f>
        <v>-</v>
      </c>
    </row>
    <row r="12062" spans="1:16" ht="14.25" customHeight="1" x14ac:dyDescent="0.3">
      <c r="A12062" s="6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7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/>
      <c r="N12062" s="1" t="s">
        <v>34</v>
      </c>
      <c r="O12062" s="7">
        <f t="shared" si="378"/>
        <v>826.62400000000002</v>
      </c>
      <c r="P12062" s="1" t="str">
        <f>IF(Table1[[#This Row],[quantity]]&gt;=6,"Bulk Order","-")</f>
        <v>-</v>
      </c>
    </row>
    <row r="12063" spans="1:16" ht="14.25" customHeight="1" x14ac:dyDescent="0.3">
      <c r="A12063" s="6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7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/>
      <c r="N12063" s="1" t="s">
        <v>48</v>
      </c>
      <c r="O12063" s="7">
        <f t="shared" si="378"/>
        <v>1328.4452999999999</v>
      </c>
      <c r="P12063" s="1" t="str">
        <f>IF(Table1[[#This Row],[quantity]]&gt;=6,"Bulk Order","-")</f>
        <v>Bulk Order</v>
      </c>
    </row>
    <row r="12064" spans="1:16" ht="14.25" customHeight="1" x14ac:dyDescent="0.3">
      <c r="A12064" s="6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7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/>
      <c r="N12064" s="1" t="s">
        <v>39</v>
      </c>
      <c r="O12064" s="7">
        <f t="shared" si="378"/>
        <v>625.07640000000004</v>
      </c>
      <c r="P12064" s="1" t="str">
        <f>IF(Table1[[#This Row],[quantity]]&gt;=6,"Bulk Order","-")</f>
        <v>Bulk Order</v>
      </c>
    </row>
    <row r="12065" spans="1:16" ht="14.25" customHeight="1" x14ac:dyDescent="0.3">
      <c r="A12065" s="6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7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/>
      <c r="N12065" s="1" t="s">
        <v>39</v>
      </c>
      <c r="O12065" s="7">
        <f t="shared" si="378"/>
        <v>2727.9492</v>
      </c>
      <c r="P12065" s="1" t="str">
        <f>IF(Table1[[#This Row],[quantity]]&gt;=6,"Bulk Order","-")</f>
        <v>-</v>
      </c>
    </row>
    <row r="12066" spans="1:16" ht="14.25" customHeight="1" x14ac:dyDescent="0.3">
      <c r="A12066" s="6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7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/>
      <c r="N12066" s="1" t="s">
        <v>17</v>
      </c>
      <c r="O12066" s="7">
        <f t="shared" si="378"/>
        <v>516.80970000000002</v>
      </c>
      <c r="P12066" s="1" t="str">
        <f>IF(Table1[[#This Row],[quantity]]&gt;=6,"Bulk Order","-")</f>
        <v>-</v>
      </c>
    </row>
    <row r="12067" spans="1:16" ht="14.25" customHeight="1" x14ac:dyDescent="0.3">
      <c r="A12067" s="6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7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/>
      <c r="N12067" s="1" t="s">
        <v>23</v>
      </c>
      <c r="O12067" s="7">
        <f t="shared" si="378"/>
        <v>2839.8083000000001</v>
      </c>
      <c r="P12067" s="1" t="str">
        <f>IF(Table1[[#This Row],[quantity]]&gt;=6,"Bulk Order","-")</f>
        <v>-</v>
      </c>
    </row>
    <row r="12068" spans="1:16" ht="14.25" customHeight="1" x14ac:dyDescent="0.3">
      <c r="A12068" s="6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7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/>
      <c r="N12068" s="1" t="s">
        <v>34</v>
      </c>
      <c r="O12068" s="7">
        <f t="shared" si="378"/>
        <v>1223.8490999999999</v>
      </c>
      <c r="P12068" s="1" t="str">
        <f>IF(Table1[[#This Row],[quantity]]&gt;=6,"Bulk Order","-")</f>
        <v>-</v>
      </c>
    </row>
    <row r="12069" spans="1:16" ht="14.25" customHeight="1" x14ac:dyDescent="0.3">
      <c r="A12069" s="6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7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/>
      <c r="N12069" s="1" t="s">
        <v>39</v>
      </c>
      <c r="O12069" s="7">
        <f t="shared" si="378"/>
        <v>474.90229999999997</v>
      </c>
      <c r="P12069" s="1" t="str">
        <f>IF(Table1[[#This Row],[quantity]]&gt;=6,"Bulk Order","-")</f>
        <v>Bulk Order</v>
      </c>
    </row>
    <row r="12070" spans="1:16" ht="14.25" customHeight="1" x14ac:dyDescent="0.3">
      <c r="A12070" s="6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7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/>
      <c r="N12070" s="1" t="s">
        <v>48</v>
      </c>
      <c r="O12070" s="7">
        <f t="shared" si="378"/>
        <v>1547.5799000000002</v>
      </c>
      <c r="P12070" s="1" t="str">
        <f>IF(Table1[[#This Row],[quantity]]&gt;=6,"Bulk Order","-")</f>
        <v>-</v>
      </c>
    </row>
    <row r="12071" spans="1:16" ht="14.25" customHeight="1" x14ac:dyDescent="0.3">
      <c r="A12071" s="6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7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/>
      <c r="N12071" s="1" t="s">
        <v>39</v>
      </c>
      <c r="O12071" s="7">
        <f t="shared" si="378"/>
        <v>1273.6926000000001</v>
      </c>
      <c r="P12071" s="1" t="str">
        <f>IF(Table1[[#This Row],[quantity]]&gt;=6,"Bulk Order","-")</f>
        <v>-</v>
      </c>
    </row>
    <row r="12072" spans="1:16" ht="14.25" customHeight="1" x14ac:dyDescent="0.3">
      <c r="A12072" s="6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7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/>
      <c r="N12072" s="1" t="s">
        <v>17</v>
      </c>
      <c r="O12072" s="7">
        <f t="shared" si="378"/>
        <v>2130.4047</v>
      </c>
      <c r="P12072" s="1" t="str">
        <f>IF(Table1[[#This Row],[quantity]]&gt;=6,"Bulk Order","-")</f>
        <v>-</v>
      </c>
    </row>
    <row r="12073" spans="1:16" ht="14.25" customHeight="1" x14ac:dyDescent="0.3">
      <c r="A12073" s="6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7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/>
      <c r="N12073" s="1" t="s">
        <v>28</v>
      </c>
      <c r="O12073" s="7">
        <f t="shared" si="378"/>
        <v>2101.3806</v>
      </c>
      <c r="P12073" s="1" t="str">
        <f>IF(Table1[[#This Row],[quantity]]&gt;=6,"Bulk Order","-")</f>
        <v>-</v>
      </c>
    </row>
    <row r="12074" spans="1:16" ht="14.25" customHeight="1" x14ac:dyDescent="0.3">
      <c r="A12074" s="6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7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/>
      <c r="N12074" s="1" t="s">
        <v>39</v>
      </c>
      <c r="O12074" s="7">
        <f t="shared" si="378"/>
        <v>1041.3207</v>
      </c>
      <c r="P12074" s="1" t="str">
        <f>IF(Table1[[#This Row],[quantity]]&gt;=6,"Bulk Order","-")</f>
        <v>Bulk Order</v>
      </c>
    </row>
    <row r="12075" spans="1:16" ht="14.25" customHeight="1" x14ac:dyDescent="0.3">
      <c r="A12075" s="6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7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/>
      <c r="N12075" s="1" t="s">
        <v>23</v>
      </c>
      <c r="O12075" s="7">
        <f t="shared" si="378"/>
        <v>2854.5659999999998</v>
      </c>
      <c r="P12075" s="1" t="str">
        <f>IF(Table1[[#This Row],[quantity]]&gt;=6,"Bulk Order","-")</f>
        <v>Bulk Order</v>
      </c>
    </row>
    <row r="12076" spans="1:16" ht="14.25" customHeight="1" x14ac:dyDescent="0.3">
      <c r="A12076" s="6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7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/>
      <c r="N12076" s="1" t="s">
        <v>23</v>
      </c>
      <c r="O12076" s="7">
        <f t="shared" si="378"/>
        <v>1528.1966</v>
      </c>
      <c r="P12076" s="1" t="str">
        <f>IF(Table1[[#This Row],[quantity]]&gt;=6,"Bulk Order","-")</f>
        <v>-</v>
      </c>
    </row>
    <row r="12077" spans="1:16" ht="14.25" customHeight="1" x14ac:dyDescent="0.3">
      <c r="A12077" s="6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7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/>
      <c r="N12077" s="1" t="s">
        <v>17</v>
      </c>
      <c r="O12077" s="7">
        <f t="shared" si="378"/>
        <v>1299.4452000000001</v>
      </c>
      <c r="P12077" s="1" t="str">
        <f>IF(Table1[[#This Row],[quantity]]&gt;=6,"Bulk Order","-")</f>
        <v>-</v>
      </c>
    </row>
    <row r="12078" spans="1:16" ht="14.25" customHeight="1" x14ac:dyDescent="0.3">
      <c r="A12078" s="6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7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/>
      <c r="N12078" s="1" t="s">
        <v>23</v>
      </c>
      <c r="O12078" s="7">
        <f t="shared" si="378"/>
        <v>2336.6639999999998</v>
      </c>
      <c r="P12078" s="1" t="str">
        <f>IF(Table1[[#This Row],[quantity]]&gt;=6,"Bulk Order","-")</f>
        <v>Bulk Order</v>
      </c>
    </row>
    <row r="12079" spans="1:16" ht="14.25" customHeight="1" x14ac:dyDescent="0.3">
      <c r="A12079" s="6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7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/>
      <c r="N12079" s="1" t="s">
        <v>39</v>
      </c>
      <c r="O12079" s="7">
        <f t="shared" si="378"/>
        <v>525.65239999999994</v>
      </c>
      <c r="P12079" s="1" t="str">
        <f>IF(Table1[[#This Row],[quantity]]&gt;=6,"Bulk Order","-")</f>
        <v>Bulk Order</v>
      </c>
    </row>
    <row r="12080" spans="1:16" ht="14.25" customHeight="1" x14ac:dyDescent="0.3">
      <c r="A12080" s="6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7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/>
      <c r="N12080" s="1" t="s">
        <v>34</v>
      </c>
      <c r="O12080" s="7">
        <f t="shared" si="378"/>
        <v>1729.0128</v>
      </c>
      <c r="P12080" s="1" t="str">
        <f>IF(Table1[[#This Row],[quantity]]&gt;=6,"Bulk Order","-")</f>
        <v>Bulk Order</v>
      </c>
    </row>
    <row r="12081" spans="1:16" ht="14.25" customHeight="1" x14ac:dyDescent="0.3">
      <c r="A12081" s="6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7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/>
      <c r="N12081" s="1" t="s">
        <v>17</v>
      </c>
      <c r="O12081" s="7">
        <f t="shared" si="378"/>
        <v>1700.68</v>
      </c>
      <c r="P12081" s="1" t="str">
        <f>IF(Table1[[#This Row],[quantity]]&gt;=6,"Bulk Order","-")</f>
        <v>-</v>
      </c>
    </row>
    <row r="12082" spans="1:16" ht="14.25" customHeight="1" x14ac:dyDescent="0.3">
      <c r="A12082" s="6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7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/>
      <c r="N12082" s="1" t="s">
        <v>28</v>
      </c>
      <c r="O12082" s="7">
        <f t="shared" si="378"/>
        <v>2453.6635000000001</v>
      </c>
      <c r="P12082" s="1" t="str">
        <f>IF(Table1[[#This Row],[quantity]]&gt;=6,"Bulk Order","-")</f>
        <v>Bulk Order</v>
      </c>
    </row>
    <row r="12083" spans="1:16" ht="14.25" customHeight="1" x14ac:dyDescent="0.3">
      <c r="A12083" s="6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7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/>
      <c r="N12083" s="1" t="s">
        <v>39</v>
      </c>
      <c r="O12083" s="7">
        <f t="shared" si="378"/>
        <v>458.79259999999999</v>
      </c>
      <c r="P12083" s="1" t="str">
        <f>IF(Table1[[#This Row],[quantity]]&gt;=6,"Bulk Order","-")</f>
        <v>Bulk Order</v>
      </c>
    </row>
    <row r="12084" spans="1:16" ht="14.25" customHeight="1" x14ac:dyDescent="0.3">
      <c r="A12084" s="6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7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/>
      <c r="N12084" s="1" t="s">
        <v>39</v>
      </c>
      <c r="O12084" s="7">
        <f t="shared" si="378"/>
        <v>596.99969999999996</v>
      </c>
      <c r="P12084" s="1" t="str">
        <f>IF(Table1[[#This Row],[quantity]]&gt;=6,"Bulk Order","-")</f>
        <v>Bulk Order</v>
      </c>
    </row>
    <row r="12085" spans="1:16" ht="14.25" customHeight="1" x14ac:dyDescent="0.3">
      <c r="A12085" s="6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7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/>
      <c r="N12085" s="1" t="s">
        <v>34</v>
      </c>
      <c r="O12085" s="7">
        <f t="shared" si="378"/>
        <v>1412.6904</v>
      </c>
      <c r="P12085" s="1" t="str">
        <f>IF(Table1[[#This Row],[quantity]]&gt;=6,"Bulk Order","-")</f>
        <v>-</v>
      </c>
    </row>
    <row r="12086" spans="1:16" ht="14.25" customHeight="1" x14ac:dyDescent="0.3">
      <c r="A12086" s="6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7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/>
      <c r="N12086" s="1" t="s">
        <v>23</v>
      </c>
      <c r="O12086" s="7">
        <f t="shared" si="378"/>
        <v>261.83999999999997</v>
      </c>
      <c r="P12086" s="1" t="str">
        <f>IF(Table1[[#This Row],[quantity]]&gt;=6,"Bulk Order","-")</f>
        <v>-</v>
      </c>
    </row>
    <row r="12087" spans="1:16" ht="14.25" customHeight="1" x14ac:dyDescent="0.3">
      <c r="A12087" s="6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7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/>
      <c r="N12087" s="1" t="s">
        <v>17</v>
      </c>
      <c r="O12087" s="7">
        <f t="shared" si="378"/>
        <v>1322.4316000000001</v>
      </c>
      <c r="P12087" s="1" t="str">
        <f>IF(Table1[[#This Row],[quantity]]&gt;=6,"Bulk Order","-")</f>
        <v>Bulk Order</v>
      </c>
    </row>
    <row r="12088" spans="1:16" ht="14.25" customHeight="1" x14ac:dyDescent="0.3">
      <c r="A12088" s="6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7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/>
      <c r="N12088" s="1" t="s">
        <v>17</v>
      </c>
      <c r="O12088" s="7">
        <f t="shared" si="378"/>
        <v>629.74659999999994</v>
      </c>
      <c r="P12088" s="1" t="str">
        <f>IF(Table1[[#This Row],[quantity]]&gt;=6,"Bulk Order","-")</f>
        <v>Bulk Order</v>
      </c>
    </row>
    <row r="12089" spans="1:16" ht="14.25" customHeight="1" x14ac:dyDescent="0.3">
      <c r="A12089" s="6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7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/>
      <c r="N12089" s="1" t="s">
        <v>39</v>
      </c>
      <c r="O12089" s="7">
        <f t="shared" si="378"/>
        <v>2173.2512999999999</v>
      </c>
      <c r="P12089" s="1" t="str">
        <f>IF(Table1[[#This Row],[quantity]]&gt;=6,"Bulk Order","-")</f>
        <v>-</v>
      </c>
    </row>
    <row r="12090" spans="1:16" ht="14.25" customHeight="1" x14ac:dyDescent="0.3">
      <c r="A12090" s="6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7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/>
      <c r="N12090" s="1" t="s">
        <v>23</v>
      </c>
      <c r="O12090" s="7">
        <f t="shared" si="378"/>
        <v>148.49280000000002</v>
      </c>
      <c r="P12090" s="1" t="str">
        <f>IF(Table1[[#This Row],[quantity]]&gt;=6,"Bulk Order","-")</f>
        <v>-</v>
      </c>
    </row>
    <row r="12091" spans="1:16" ht="14.25" customHeight="1" x14ac:dyDescent="0.3">
      <c r="A12091" s="6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7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/>
      <c r="N12091" s="1" t="s">
        <v>23</v>
      </c>
      <c r="O12091" s="7">
        <f t="shared" si="378"/>
        <v>2728.8720000000003</v>
      </c>
      <c r="P12091" s="1" t="str">
        <f>IF(Table1[[#This Row],[quantity]]&gt;=6,"Bulk Order","-")</f>
        <v>-</v>
      </c>
    </row>
    <row r="12092" spans="1:16" ht="14.25" customHeight="1" x14ac:dyDescent="0.3">
      <c r="A12092" s="6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7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/>
      <c r="N12092" s="1" t="s">
        <v>39</v>
      </c>
      <c r="O12092" s="7">
        <f t="shared" si="378"/>
        <v>4163.6086000000005</v>
      </c>
      <c r="P12092" s="1" t="str">
        <f>IF(Table1[[#This Row],[quantity]]&gt;=6,"Bulk Order","-")</f>
        <v>-</v>
      </c>
    </row>
    <row r="12093" spans="1:16" ht="14.25" customHeight="1" x14ac:dyDescent="0.3">
      <c r="A12093" s="6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7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/>
      <c r="N12093" s="1" t="s">
        <v>28</v>
      </c>
      <c r="O12093" s="7">
        <f t="shared" si="378"/>
        <v>2209.0785999999998</v>
      </c>
      <c r="P12093" s="1" t="str">
        <f>IF(Table1[[#This Row],[quantity]]&gt;=6,"Bulk Order","-")</f>
        <v>Bulk Order</v>
      </c>
    </row>
    <row r="12094" spans="1:16" ht="14.25" customHeight="1" x14ac:dyDescent="0.3">
      <c r="A12094" s="6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7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/>
      <c r="N12094" s="1" t="s">
        <v>39</v>
      </c>
      <c r="O12094" s="7">
        <f t="shared" si="378"/>
        <v>3081.4349999999999</v>
      </c>
      <c r="P12094" s="1" t="str">
        <f>IF(Table1[[#This Row],[quantity]]&gt;=6,"Bulk Order","-")</f>
        <v>Bulk Order</v>
      </c>
    </row>
    <row r="12095" spans="1:16" ht="14.25" customHeight="1" x14ac:dyDescent="0.3">
      <c r="A12095" s="6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7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/>
      <c r="N12095" s="1" t="s">
        <v>17</v>
      </c>
      <c r="O12095" s="7">
        <f t="shared" si="378"/>
        <v>2341.62</v>
      </c>
      <c r="P12095" s="1" t="str">
        <f>IF(Table1[[#This Row],[quantity]]&gt;=6,"Bulk Order","-")</f>
        <v>Bulk Order</v>
      </c>
    </row>
    <row r="12096" spans="1:16" ht="14.25" customHeight="1" x14ac:dyDescent="0.3">
      <c r="A12096" s="6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7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/>
      <c r="N12096" s="1" t="s">
        <v>17</v>
      </c>
      <c r="O12096" s="7">
        <f t="shared" si="378"/>
        <v>1603.3820000000001</v>
      </c>
      <c r="P12096" s="1" t="str">
        <f>IF(Table1[[#This Row],[quantity]]&gt;=6,"Bulk Order","-")</f>
        <v>Bulk Order</v>
      </c>
    </row>
    <row r="12097" spans="1:16" ht="14.25" customHeight="1" x14ac:dyDescent="0.3">
      <c r="A12097" s="6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7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/>
      <c r="N12097" s="1" t="s">
        <v>28</v>
      </c>
      <c r="O12097" s="7">
        <f t="shared" si="378"/>
        <v>715.65809999999999</v>
      </c>
      <c r="P12097" s="1" t="str">
        <f>IF(Table1[[#This Row],[quantity]]&gt;=6,"Bulk Order","-")</f>
        <v>Bulk Order</v>
      </c>
    </row>
    <row r="12098" spans="1:16" ht="14.25" customHeight="1" x14ac:dyDescent="0.3">
      <c r="A12098" s="6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7"/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/>
      <c r="N12098" s="1" t="s">
        <v>39</v>
      </c>
      <c r="O12098" s="7">
        <f t="shared" si="378"/>
        <v>1367.2581</v>
      </c>
      <c r="P12098" s="1" t="str">
        <f>IF(Table1[[#This Row],[quantity]]&gt;=6,"Bulk Order","-")</f>
        <v>-</v>
      </c>
    </row>
    <row r="12099" spans="1:16" ht="14.25" customHeight="1" x14ac:dyDescent="0.3">
      <c r="A12099" s="6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ref="F12099:F12162" si="379">D12099*E12099</f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/>
      <c r="N12099" s="1" t="s">
        <v>48</v>
      </c>
      <c r="O12099" s="7">
        <f t="shared" ref="O12099:O12162" si="380">D12099-F12099</f>
        <v>1424.8222000000001</v>
      </c>
      <c r="P12099" s="1" t="str">
        <f>IF(Table1[[#This Row],[quantity]]&gt;=6,"Bulk Order","-")</f>
        <v>-</v>
      </c>
    </row>
    <row r="12100" spans="1:16" ht="14.25" customHeight="1" x14ac:dyDescent="0.3">
      <c r="A12100" s="6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9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/>
      <c r="N12100" s="1" t="s">
        <v>23</v>
      </c>
      <c r="O12100" s="7">
        <f t="shared" si="380"/>
        <v>260.52390000000003</v>
      </c>
      <c r="P12100" s="1" t="str">
        <f>IF(Table1[[#This Row],[quantity]]&gt;=6,"Bulk Order","-")</f>
        <v>Bulk Order</v>
      </c>
    </row>
    <row r="12101" spans="1:16" ht="14.25" customHeight="1" x14ac:dyDescent="0.3">
      <c r="A12101" s="6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9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/>
      <c r="N12101" s="1" t="s">
        <v>23</v>
      </c>
      <c r="O12101" s="7">
        <f t="shared" si="380"/>
        <v>4436.9061000000002</v>
      </c>
      <c r="P12101" s="1" t="str">
        <f>IF(Table1[[#This Row],[quantity]]&gt;=6,"Bulk Order","-")</f>
        <v>Bulk Order</v>
      </c>
    </row>
    <row r="12102" spans="1:16" ht="14.25" customHeight="1" x14ac:dyDescent="0.3">
      <c r="A12102" s="6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9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/>
      <c r="N12102" s="1" t="s">
        <v>34</v>
      </c>
      <c r="O12102" s="7">
        <f t="shared" si="380"/>
        <v>3293.3803999999996</v>
      </c>
      <c r="P12102" s="1" t="str">
        <f>IF(Table1[[#This Row],[quantity]]&gt;=6,"Bulk Order","-")</f>
        <v>-</v>
      </c>
    </row>
    <row r="12103" spans="1:16" ht="14.25" customHeight="1" x14ac:dyDescent="0.3">
      <c r="A12103" s="6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9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/>
      <c r="N12103" s="1" t="s">
        <v>23</v>
      </c>
      <c r="O12103" s="7">
        <f t="shared" si="380"/>
        <v>552.73680000000002</v>
      </c>
      <c r="P12103" s="1" t="str">
        <f>IF(Table1[[#This Row],[quantity]]&gt;=6,"Bulk Order","-")</f>
        <v>-</v>
      </c>
    </row>
    <row r="12104" spans="1:16" ht="14.25" customHeight="1" x14ac:dyDescent="0.3">
      <c r="A12104" s="6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9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/>
      <c r="N12104" s="1" t="s">
        <v>48</v>
      </c>
      <c r="O12104" s="7">
        <f t="shared" si="380"/>
        <v>2601.576</v>
      </c>
      <c r="P12104" s="1" t="str">
        <f>IF(Table1[[#This Row],[quantity]]&gt;=6,"Bulk Order","-")</f>
        <v>Bulk Order</v>
      </c>
    </row>
    <row r="12105" spans="1:16" ht="14.25" customHeight="1" x14ac:dyDescent="0.3">
      <c r="A12105" s="6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9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/>
      <c r="N12105" s="1" t="s">
        <v>17</v>
      </c>
      <c r="O12105" s="7">
        <f t="shared" si="380"/>
        <v>1769.6656</v>
      </c>
      <c r="P12105" s="1" t="str">
        <f>IF(Table1[[#This Row],[quantity]]&gt;=6,"Bulk Order","-")</f>
        <v>Bulk Order</v>
      </c>
    </row>
    <row r="12106" spans="1:16" ht="14.25" customHeight="1" x14ac:dyDescent="0.3">
      <c r="A12106" s="6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9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/>
      <c r="N12106" s="1" t="s">
        <v>39</v>
      </c>
      <c r="O12106" s="7">
        <f t="shared" si="380"/>
        <v>2345.1364000000003</v>
      </c>
      <c r="P12106" s="1" t="str">
        <f>IF(Table1[[#This Row],[quantity]]&gt;=6,"Bulk Order","-")</f>
        <v>-</v>
      </c>
    </row>
    <row r="12107" spans="1:16" ht="14.25" customHeight="1" x14ac:dyDescent="0.3">
      <c r="A12107" s="6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9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/>
      <c r="N12107" s="1" t="s">
        <v>23</v>
      </c>
      <c r="O12107" s="7">
        <f t="shared" si="380"/>
        <v>1863.4219000000001</v>
      </c>
      <c r="P12107" s="1" t="str">
        <f>IF(Table1[[#This Row],[quantity]]&gt;=6,"Bulk Order","-")</f>
        <v>-</v>
      </c>
    </row>
    <row r="12108" spans="1:16" ht="14.25" customHeight="1" x14ac:dyDescent="0.3">
      <c r="A12108" s="6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9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/>
      <c r="N12108" s="1" t="s">
        <v>28</v>
      </c>
      <c r="O12108" s="7">
        <f t="shared" si="380"/>
        <v>702.08819999999992</v>
      </c>
      <c r="P12108" s="1" t="str">
        <f>IF(Table1[[#This Row],[quantity]]&gt;=6,"Bulk Order","-")</f>
        <v>-</v>
      </c>
    </row>
    <row r="12109" spans="1:16" ht="14.25" customHeight="1" x14ac:dyDescent="0.3">
      <c r="A12109" s="6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9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/>
      <c r="N12109" s="1" t="s">
        <v>39</v>
      </c>
      <c r="O12109" s="7">
        <f t="shared" si="380"/>
        <v>2467.4412000000002</v>
      </c>
      <c r="P12109" s="1" t="str">
        <f>IF(Table1[[#This Row],[quantity]]&gt;=6,"Bulk Order","-")</f>
        <v>-</v>
      </c>
    </row>
    <row r="12110" spans="1:16" ht="14.25" customHeight="1" x14ac:dyDescent="0.3">
      <c r="A12110" s="6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9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/>
      <c r="N12110" s="1" t="s">
        <v>28</v>
      </c>
      <c r="O12110" s="7">
        <f t="shared" si="380"/>
        <v>2682.6188999999999</v>
      </c>
      <c r="P12110" s="1" t="str">
        <f>IF(Table1[[#This Row],[quantity]]&gt;=6,"Bulk Order","-")</f>
        <v>-</v>
      </c>
    </row>
    <row r="12111" spans="1:16" ht="14.25" customHeight="1" x14ac:dyDescent="0.3">
      <c r="A12111" s="6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9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/>
      <c r="N12111" s="1" t="s">
        <v>23</v>
      </c>
      <c r="O12111" s="7">
        <f t="shared" si="380"/>
        <v>1351.5</v>
      </c>
      <c r="P12111" s="1" t="str">
        <f>IF(Table1[[#This Row],[quantity]]&gt;=6,"Bulk Order","-")</f>
        <v>Bulk Order</v>
      </c>
    </row>
    <row r="12112" spans="1:16" ht="14.25" customHeight="1" x14ac:dyDescent="0.3">
      <c r="A12112" s="6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9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/>
      <c r="N12112" s="1" t="s">
        <v>28</v>
      </c>
      <c r="O12112" s="7">
        <f t="shared" si="380"/>
        <v>1906.0468000000001</v>
      </c>
      <c r="P12112" s="1" t="str">
        <f>IF(Table1[[#This Row],[quantity]]&gt;=6,"Bulk Order","-")</f>
        <v>-</v>
      </c>
    </row>
    <row r="12113" spans="1:16" ht="14.25" customHeight="1" x14ac:dyDescent="0.3">
      <c r="A12113" s="6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9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/>
      <c r="N12113" s="1" t="s">
        <v>28</v>
      </c>
      <c r="O12113" s="7">
        <f t="shared" si="380"/>
        <v>3727.7057999999997</v>
      </c>
      <c r="P12113" s="1" t="str">
        <f>IF(Table1[[#This Row],[quantity]]&gt;=6,"Bulk Order","-")</f>
        <v>-</v>
      </c>
    </row>
    <row r="12114" spans="1:16" ht="14.25" customHeight="1" x14ac:dyDescent="0.3">
      <c r="A12114" s="6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9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/>
      <c r="N12114" s="1" t="s">
        <v>23</v>
      </c>
      <c r="O12114" s="7">
        <f t="shared" si="380"/>
        <v>2173.7474999999999</v>
      </c>
      <c r="P12114" s="1" t="str">
        <f>IF(Table1[[#This Row],[quantity]]&gt;=6,"Bulk Order","-")</f>
        <v>Bulk Order</v>
      </c>
    </row>
    <row r="12115" spans="1:16" ht="14.25" customHeight="1" x14ac:dyDescent="0.3">
      <c r="A12115" s="6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9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/>
      <c r="N12115" s="1" t="s">
        <v>17</v>
      </c>
      <c r="O12115" s="7">
        <f t="shared" si="380"/>
        <v>2640.5588000000002</v>
      </c>
      <c r="P12115" s="1" t="str">
        <f>IF(Table1[[#This Row],[quantity]]&gt;=6,"Bulk Order","-")</f>
        <v>Bulk Order</v>
      </c>
    </row>
    <row r="12116" spans="1:16" ht="14.25" customHeight="1" x14ac:dyDescent="0.3">
      <c r="A12116" s="6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9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/>
      <c r="N12116" s="1" t="s">
        <v>39</v>
      </c>
      <c r="O12116" s="7">
        <f t="shared" si="380"/>
        <v>78.75</v>
      </c>
      <c r="P12116" s="1" t="str">
        <f>IF(Table1[[#This Row],[quantity]]&gt;=6,"Bulk Order","-")</f>
        <v>-</v>
      </c>
    </row>
    <row r="12117" spans="1:16" ht="14.25" customHeight="1" x14ac:dyDescent="0.3">
      <c r="A12117" s="6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9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/>
      <c r="N12117" s="1" t="s">
        <v>28</v>
      </c>
      <c r="O12117" s="7">
        <f t="shared" si="380"/>
        <v>1951.3120000000001</v>
      </c>
      <c r="P12117" s="1" t="str">
        <f>IF(Table1[[#This Row],[quantity]]&gt;=6,"Bulk Order","-")</f>
        <v>-</v>
      </c>
    </row>
    <row r="12118" spans="1:16" ht="14.25" customHeight="1" x14ac:dyDescent="0.3">
      <c r="A12118" s="6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9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/>
      <c r="N12118" s="1" t="s">
        <v>17</v>
      </c>
      <c r="O12118" s="7">
        <f t="shared" si="380"/>
        <v>3390.3935999999999</v>
      </c>
      <c r="P12118" s="1" t="str">
        <f>IF(Table1[[#This Row],[quantity]]&gt;=6,"Bulk Order","-")</f>
        <v>Bulk Order</v>
      </c>
    </row>
    <row r="12119" spans="1:16" ht="14.25" customHeight="1" x14ac:dyDescent="0.3">
      <c r="A12119" s="6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9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/>
      <c r="N12119" s="1" t="s">
        <v>23</v>
      </c>
      <c r="O12119" s="7">
        <f t="shared" si="380"/>
        <v>661.24519999999995</v>
      </c>
      <c r="P12119" s="1" t="str">
        <f>IF(Table1[[#This Row],[quantity]]&gt;=6,"Bulk Order","-")</f>
        <v>-</v>
      </c>
    </row>
    <row r="12120" spans="1:16" ht="14.25" customHeight="1" x14ac:dyDescent="0.3">
      <c r="A12120" s="6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9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/>
      <c r="N12120" s="1" t="s">
        <v>39</v>
      </c>
      <c r="O12120" s="7">
        <f t="shared" si="380"/>
        <v>1108.8077000000003</v>
      </c>
      <c r="P12120" s="1" t="str">
        <f>IF(Table1[[#This Row],[quantity]]&gt;=6,"Bulk Order","-")</f>
        <v>Bulk Order</v>
      </c>
    </row>
    <row r="12121" spans="1:16" ht="14.25" customHeight="1" x14ac:dyDescent="0.3">
      <c r="A12121" s="6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9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/>
      <c r="N12121" s="1" t="s">
        <v>39</v>
      </c>
      <c r="O12121" s="7">
        <f t="shared" si="380"/>
        <v>925.1105</v>
      </c>
      <c r="P12121" s="1" t="str">
        <f>IF(Table1[[#This Row],[quantity]]&gt;=6,"Bulk Order","-")</f>
        <v>-</v>
      </c>
    </row>
    <row r="12122" spans="1:16" ht="14.25" customHeight="1" x14ac:dyDescent="0.3">
      <c r="A12122" s="6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9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/>
      <c r="N12122" s="1" t="s">
        <v>23</v>
      </c>
      <c r="O12122" s="7">
        <f t="shared" si="380"/>
        <v>1493.365</v>
      </c>
      <c r="P12122" s="1" t="str">
        <f>IF(Table1[[#This Row],[quantity]]&gt;=6,"Bulk Order","-")</f>
        <v>-</v>
      </c>
    </row>
    <row r="12123" spans="1:16" ht="14.25" customHeight="1" x14ac:dyDescent="0.3">
      <c r="A12123" s="6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9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/>
      <c r="N12123" s="1" t="s">
        <v>17</v>
      </c>
      <c r="O12123" s="7">
        <f t="shared" si="380"/>
        <v>119.95360000000001</v>
      </c>
      <c r="P12123" s="1" t="str">
        <f>IF(Table1[[#This Row],[quantity]]&gt;=6,"Bulk Order","-")</f>
        <v>-</v>
      </c>
    </row>
    <row r="12124" spans="1:16" ht="14.25" customHeight="1" x14ac:dyDescent="0.3">
      <c r="A12124" s="6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9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/>
      <c r="N12124" s="1" t="s">
        <v>34</v>
      </c>
      <c r="O12124" s="7">
        <f t="shared" si="380"/>
        <v>483.06330000000003</v>
      </c>
      <c r="P12124" s="1" t="str">
        <f>IF(Table1[[#This Row],[quantity]]&gt;=6,"Bulk Order","-")</f>
        <v>Bulk Order</v>
      </c>
    </row>
    <row r="12125" spans="1:16" ht="14.25" customHeight="1" x14ac:dyDescent="0.3">
      <c r="A12125" s="6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9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/>
      <c r="N12125" s="1" t="s">
        <v>17</v>
      </c>
      <c r="O12125" s="7">
        <f t="shared" si="380"/>
        <v>1769.5155999999999</v>
      </c>
      <c r="P12125" s="1" t="str">
        <f>IF(Table1[[#This Row],[quantity]]&gt;=6,"Bulk Order","-")</f>
        <v>-</v>
      </c>
    </row>
    <row r="12126" spans="1:16" ht="14.25" customHeight="1" x14ac:dyDescent="0.3">
      <c r="A12126" s="6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9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/>
      <c r="N12126" s="1" t="s">
        <v>17</v>
      </c>
      <c r="O12126" s="7">
        <f t="shared" si="380"/>
        <v>3510.8814000000002</v>
      </c>
      <c r="P12126" s="1" t="str">
        <f>IF(Table1[[#This Row],[quantity]]&gt;=6,"Bulk Order","-")</f>
        <v>Bulk Order</v>
      </c>
    </row>
    <row r="12127" spans="1:16" ht="14.25" customHeight="1" x14ac:dyDescent="0.3">
      <c r="A12127" s="6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9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/>
      <c r="N12127" s="1" t="s">
        <v>48</v>
      </c>
      <c r="O12127" s="7">
        <f t="shared" si="380"/>
        <v>2453.7730000000001</v>
      </c>
      <c r="P12127" s="1" t="str">
        <f>IF(Table1[[#This Row],[quantity]]&gt;=6,"Bulk Order","-")</f>
        <v>Bulk Order</v>
      </c>
    </row>
    <row r="12128" spans="1:16" ht="14.25" customHeight="1" x14ac:dyDescent="0.3">
      <c r="A12128" s="6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9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/>
      <c r="N12128" s="1" t="s">
        <v>28</v>
      </c>
      <c r="O12128" s="7">
        <f t="shared" si="380"/>
        <v>1345.6464000000001</v>
      </c>
      <c r="P12128" s="1" t="str">
        <f>IF(Table1[[#This Row],[quantity]]&gt;=6,"Bulk Order","-")</f>
        <v>-</v>
      </c>
    </row>
    <row r="12129" spans="1:16" ht="14.25" customHeight="1" x14ac:dyDescent="0.3">
      <c r="A12129" s="6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9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/>
      <c r="N12129" s="1" t="s">
        <v>28</v>
      </c>
      <c r="O12129" s="7">
        <f t="shared" si="380"/>
        <v>2454.6358</v>
      </c>
      <c r="P12129" s="1" t="str">
        <f>IF(Table1[[#This Row],[quantity]]&gt;=6,"Bulk Order","-")</f>
        <v>-</v>
      </c>
    </row>
    <row r="12130" spans="1:16" ht="14.25" customHeight="1" x14ac:dyDescent="0.3">
      <c r="A12130" s="6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9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/>
      <c r="N12130" s="1" t="s">
        <v>17</v>
      </c>
      <c r="O12130" s="7">
        <f t="shared" si="380"/>
        <v>1341.7514999999999</v>
      </c>
      <c r="P12130" s="1" t="str">
        <f>IF(Table1[[#This Row],[quantity]]&gt;=6,"Bulk Order","-")</f>
        <v>Bulk Order</v>
      </c>
    </row>
    <row r="12131" spans="1:16" ht="14.25" customHeight="1" x14ac:dyDescent="0.3">
      <c r="A12131" s="6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9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/>
      <c r="N12131" s="1" t="s">
        <v>28</v>
      </c>
      <c r="O12131" s="7">
        <f t="shared" si="380"/>
        <v>463.98880000000003</v>
      </c>
      <c r="P12131" s="1" t="str">
        <f>IF(Table1[[#This Row],[quantity]]&gt;=6,"Bulk Order","-")</f>
        <v>-</v>
      </c>
    </row>
    <row r="12132" spans="1:16" ht="14.25" customHeight="1" x14ac:dyDescent="0.3">
      <c r="A12132" s="6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9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/>
      <c r="N12132" s="1" t="s">
        <v>17</v>
      </c>
      <c r="O12132" s="7">
        <f t="shared" si="380"/>
        <v>631.06960000000004</v>
      </c>
      <c r="P12132" s="1" t="str">
        <f>IF(Table1[[#This Row],[quantity]]&gt;=6,"Bulk Order","-")</f>
        <v>-</v>
      </c>
    </row>
    <row r="12133" spans="1:16" ht="14.25" customHeight="1" x14ac:dyDescent="0.3">
      <c r="A12133" s="6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9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/>
      <c r="N12133" s="1" t="s">
        <v>23</v>
      </c>
      <c r="O12133" s="7">
        <f t="shared" si="380"/>
        <v>3500.0855999999999</v>
      </c>
      <c r="P12133" s="1" t="str">
        <f>IF(Table1[[#This Row],[quantity]]&gt;=6,"Bulk Order","-")</f>
        <v>-</v>
      </c>
    </row>
    <row r="12134" spans="1:16" ht="14.25" customHeight="1" x14ac:dyDescent="0.3">
      <c r="A12134" s="6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9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/>
      <c r="N12134" s="1" t="s">
        <v>17</v>
      </c>
      <c r="O12134" s="7">
        <f t="shared" si="380"/>
        <v>2358.0956999999999</v>
      </c>
      <c r="P12134" s="1" t="str">
        <f>IF(Table1[[#This Row],[quantity]]&gt;=6,"Bulk Order","-")</f>
        <v>-</v>
      </c>
    </row>
    <row r="12135" spans="1:16" ht="14.25" customHeight="1" x14ac:dyDescent="0.3">
      <c r="A12135" s="6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9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/>
      <c r="N12135" s="1" t="s">
        <v>39</v>
      </c>
      <c r="O12135" s="7">
        <f t="shared" si="380"/>
        <v>416.86760000000004</v>
      </c>
      <c r="P12135" s="1" t="str">
        <f>IF(Table1[[#This Row],[quantity]]&gt;=6,"Bulk Order","-")</f>
        <v>Bulk Order</v>
      </c>
    </row>
    <row r="12136" spans="1:16" ht="14.25" customHeight="1" x14ac:dyDescent="0.3">
      <c r="A12136" s="6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9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/>
      <c r="N12136" s="1" t="s">
        <v>34</v>
      </c>
      <c r="O12136" s="7">
        <f t="shared" si="380"/>
        <v>1987.5684000000001</v>
      </c>
      <c r="P12136" s="1" t="str">
        <f>IF(Table1[[#This Row],[quantity]]&gt;=6,"Bulk Order","-")</f>
        <v>-</v>
      </c>
    </row>
    <row r="12137" spans="1:16" ht="14.25" customHeight="1" x14ac:dyDescent="0.3">
      <c r="A12137" s="6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9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/>
      <c r="N12137" s="1" t="s">
        <v>39</v>
      </c>
      <c r="O12137" s="7">
        <f t="shared" si="380"/>
        <v>4571.308</v>
      </c>
      <c r="P12137" s="1" t="str">
        <f>IF(Table1[[#This Row],[quantity]]&gt;=6,"Bulk Order","-")</f>
        <v>Bulk Order</v>
      </c>
    </row>
    <row r="12138" spans="1:16" ht="14.25" customHeight="1" x14ac:dyDescent="0.3">
      <c r="A12138" s="6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9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/>
      <c r="N12138" s="1" t="s">
        <v>23</v>
      </c>
      <c r="O12138" s="7">
        <f t="shared" si="380"/>
        <v>188.96519999999998</v>
      </c>
      <c r="P12138" s="1" t="str">
        <f>IF(Table1[[#This Row],[quantity]]&gt;=6,"Bulk Order","-")</f>
        <v>-</v>
      </c>
    </row>
    <row r="12139" spans="1:16" ht="14.25" customHeight="1" x14ac:dyDescent="0.3">
      <c r="A12139" s="6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9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/>
      <c r="N12139" s="1" t="s">
        <v>34</v>
      </c>
      <c r="O12139" s="7">
        <f t="shared" si="380"/>
        <v>2902.0184999999997</v>
      </c>
      <c r="P12139" s="1" t="str">
        <f>IF(Table1[[#This Row],[quantity]]&gt;=6,"Bulk Order","-")</f>
        <v>-</v>
      </c>
    </row>
    <row r="12140" spans="1:16" ht="14.25" customHeight="1" x14ac:dyDescent="0.3">
      <c r="A12140" s="6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9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/>
      <c r="N12140" s="1" t="s">
        <v>17</v>
      </c>
      <c r="O12140" s="7">
        <f t="shared" si="380"/>
        <v>1938.3309000000002</v>
      </c>
      <c r="P12140" s="1" t="str">
        <f>IF(Table1[[#This Row],[quantity]]&gt;=6,"Bulk Order","-")</f>
        <v>-</v>
      </c>
    </row>
    <row r="12141" spans="1:16" ht="14.25" customHeight="1" x14ac:dyDescent="0.3">
      <c r="A12141" s="6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9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/>
      <c r="N12141" s="1" t="s">
        <v>17</v>
      </c>
      <c r="O12141" s="7">
        <f t="shared" si="380"/>
        <v>1788.5350000000003</v>
      </c>
      <c r="P12141" s="1" t="str">
        <f>IF(Table1[[#This Row],[quantity]]&gt;=6,"Bulk Order","-")</f>
        <v>-</v>
      </c>
    </row>
    <row r="12142" spans="1:16" ht="14.25" customHeight="1" x14ac:dyDescent="0.3">
      <c r="A12142" s="6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9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/>
      <c r="N12142" s="1" t="s">
        <v>28</v>
      </c>
      <c r="O12142" s="7">
        <f t="shared" si="380"/>
        <v>2338.6295999999998</v>
      </c>
      <c r="P12142" s="1" t="str">
        <f>IF(Table1[[#This Row],[quantity]]&gt;=6,"Bulk Order","-")</f>
        <v>Bulk Order</v>
      </c>
    </row>
    <row r="12143" spans="1:16" ht="14.25" customHeight="1" x14ac:dyDescent="0.3">
      <c r="A12143" s="6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9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/>
      <c r="N12143" s="1" t="s">
        <v>28</v>
      </c>
      <c r="O12143" s="7">
        <f t="shared" si="380"/>
        <v>2520.7845000000002</v>
      </c>
      <c r="P12143" s="1" t="str">
        <f>IF(Table1[[#This Row],[quantity]]&gt;=6,"Bulk Order","-")</f>
        <v>Bulk Order</v>
      </c>
    </row>
    <row r="12144" spans="1:16" ht="14.25" customHeight="1" x14ac:dyDescent="0.3">
      <c r="A12144" s="6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9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/>
      <c r="N12144" s="1" t="s">
        <v>39</v>
      </c>
      <c r="O12144" s="7">
        <f t="shared" si="380"/>
        <v>2178.6071999999999</v>
      </c>
      <c r="P12144" s="1" t="str">
        <f>IF(Table1[[#This Row],[quantity]]&gt;=6,"Bulk Order","-")</f>
        <v>Bulk Order</v>
      </c>
    </row>
    <row r="12145" spans="1:16" ht="14.25" customHeight="1" x14ac:dyDescent="0.3">
      <c r="A12145" s="6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9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/>
      <c r="N12145" s="1" t="s">
        <v>17</v>
      </c>
      <c r="O12145" s="7">
        <f t="shared" si="380"/>
        <v>2104.2840000000001</v>
      </c>
      <c r="P12145" s="1" t="str">
        <f>IF(Table1[[#This Row],[quantity]]&gt;=6,"Bulk Order","-")</f>
        <v>Bulk Order</v>
      </c>
    </row>
    <row r="12146" spans="1:16" ht="14.25" customHeight="1" x14ac:dyDescent="0.3">
      <c r="A12146" s="6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9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/>
      <c r="N12146" s="1" t="s">
        <v>39</v>
      </c>
      <c r="O12146" s="7">
        <f t="shared" si="380"/>
        <v>1142.6381999999999</v>
      </c>
      <c r="P12146" s="1" t="str">
        <f>IF(Table1[[#This Row],[quantity]]&gt;=6,"Bulk Order","-")</f>
        <v>-</v>
      </c>
    </row>
    <row r="12147" spans="1:16" ht="14.25" customHeight="1" x14ac:dyDescent="0.3">
      <c r="A12147" s="6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9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/>
      <c r="N12147" s="1" t="s">
        <v>23</v>
      </c>
      <c r="O12147" s="7">
        <f t="shared" si="380"/>
        <v>387.25020000000001</v>
      </c>
      <c r="P12147" s="1" t="str">
        <f>IF(Table1[[#This Row],[quantity]]&gt;=6,"Bulk Order","-")</f>
        <v>-</v>
      </c>
    </row>
    <row r="12148" spans="1:16" ht="14.25" customHeight="1" x14ac:dyDescent="0.3">
      <c r="A12148" s="6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9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/>
      <c r="N12148" s="1" t="s">
        <v>34</v>
      </c>
      <c r="O12148" s="7">
        <f t="shared" si="380"/>
        <v>2032.7800999999999</v>
      </c>
      <c r="P12148" s="1" t="str">
        <f>IF(Table1[[#This Row],[quantity]]&gt;=6,"Bulk Order","-")</f>
        <v>Bulk Order</v>
      </c>
    </row>
    <row r="12149" spans="1:16" ht="14.25" customHeight="1" x14ac:dyDescent="0.3">
      <c r="A12149" s="6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9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/>
      <c r="N12149" s="1" t="s">
        <v>17</v>
      </c>
      <c r="O12149" s="7">
        <f t="shared" si="380"/>
        <v>76.77</v>
      </c>
      <c r="P12149" s="1" t="str">
        <f>IF(Table1[[#This Row],[quantity]]&gt;=6,"Bulk Order","-")</f>
        <v>-</v>
      </c>
    </row>
    <row r="12150" spans="1:16" ht="14.25" customHeight="1" x14ac:dyDescent="0.3">
      <c r="A12150" s="6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9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/>
      <c r="N12150" s="1" t="s">
        <v>28</v>
      </c>
      <c r="O12150" s="7">
        <f t="shared" si="380"/>
        <v>1334.3538000000001</v>
      </c>
      <c r="P12150" s="1" t="str">
        <f>IF(Table1[[#This Row],[quantity]]&gt;=6,"Bulk Order","-")</f>
        <v>-</v>
      </c>
    </row>
    <row r="12151" spans="1:16" ht="14.25" customHeight="1" x14ac:dyDescent="0.3">
      <c r="A12151" s="6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9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/>
      <c r="N12151" s="1" t="s">
        <v>48</v>
      </c>
      <c r="O12151" s="7">
        <f t="shared" si="380"/>
        <v>782.84140000000002</v>
      </c>
      <c r="P12151" s="1" t="str">
        <f>IF(Table1[[#This Row],[quantity]]&gt;=6,"Bulk Order","-")</f>
        <v>-</v>
      </c>
    </row>
    <row r="12152" spans="1:16" ht="14.25" customHeight="1" x14ac:dyDescent="0.3">
      <c r="A12152" s="6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9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/>
      <c r="N12152" s="1" t="s">
        <v>17</v>
      </c>
      <c r="O12152" s="7">
        <f t="shared" si="380"/>
        <v>1262.4003</v>
      </c>
      <c r="P12152" s="1" t="str">
        <f>IF(Table1[[#This Row],[quantity]]&gt;=6,"Bulk Order","-")</f>
        <v>Bulk Order</v>
      </c>
    </row>
    <row r="12153" spans="1:16" ht="14.25" customHeight="1" x14ac:dyDescent="0.3">
      <c r="A12153" s="6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9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/>
      <c r="N12153" s="1" t="s">
        <v>39</v>
      </c>
      <c r="O12153" s="7">
        <f t="shared" si="380"/>
        <v>1478.9411</v>
      </c>
      <c r="P12153" s="1" t="str">
        <f>IF(Table1[[#This Row],[quantity]]&gt;=6,"Bulk Order","-")</f>
        <v>-</v>
      </c>
    </row>
    <row r="12154" spans="1:16" ht="14.25" customHeight="1" x14ac:dyDescent="0.3">
      <c r="A12154" s="6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9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/>
      <c r="N12154" s="1" t="s">
        <v>23</v>
      </c>
      <c r="O12154" s="7">
        <f t="shared" si="380"/>
        <v>3479.6468</v>
      </c>
      <c r="P12154" s="1" t="str">
        <f>IF(Table1[[#This Row],[quantity]]&gt;=6,"Bulk Order","-")</f>
        <v>Bulk Order</v>
      </c>
    </row>
    <row r="12155" spans="1:16" ht="14.25" customHeight="1" x14ac:dyDescent="0.3">
      <c r="A12155" s="6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9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/>
      <c r="N12155" s="1" t="s">
        <v>28</v>
      </c>
      <c r="O12155" s="7">
        <f t="shared" si="380"/>
        <v>1058.7577000000001</v>
      </c>
      <c r="P12155" s="1" t="str">
        <f>IF(Table1[[#This Row],[quantity]]&gt;=6,"Bulk Order","-")</f>
        <v>Bulk Order</v>
      </c>
    </row>
    <row r="12156" spans="1:16" ht="14.25" customHeight="1" x14ac:dyDescent="0.3">
      <c r="A12156" s="6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9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/>
      <c r="N12156" s="1" t="s">
        <v>34</v>
      </c>
      <c r="O12156" s="7">
        <f t="shared" si="380"/>
        <v>2705.2959999999998</v>
      </c>
      <c r="P12156" s="1" t="str">
        <f>IF(Table1[[#This Row],[quantity]]&gt;=6,"Bulk Order","-")</f>
        <v>-</v>
      </c>
    </row>
    <row r="12157" spans="1:16" ht="14.25" customHeight="1" x14ac:dyDescent="0.3">
      <c r="A12157" s="6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9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/>
      <c r="N12157" s="1" t="s">
        <v>34</v>
      </c>
      <c r="O12157" s="7">
        <f t="shared" si="380"/>
        <v>2006.6208000000001</v>
      </c>
      <c r="P12157" s="1" t="str">
        <f>IF(Table1[[#This Row],[quantity]]&gt;=6,"Bulk Order","-")</f>
        <v>-</v>
      </c>
    </row>
    <row r="12158" spans="1:16" ht="14.25" customHeight="1" x14ac:dyDescent="0.3">
      <c r="A12158" s="6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9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/>
      <c r="N12158" s="1" t="s">
        <v>34</v>
      </c>
      <c r="O12158" s="7">
        <f t="shared" si="380"/>
        <v>2857.8778000000002</v>
      </c>
      <c r="P12158" s="1" t="str">
        <f>IF(Table1[[#This Row],[quantity]]&gt;=6,"Bulk Order","-")</f>
        <v>-</v>
      </c>
    </row>
    <row r="12159" spans="1:16" ht="14.25" customHeight="1" x14ac:dyDescent="0.3">
      <c r="A12159" s="6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9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/>
      <c r="N12159" s="1" t="s">
        <v>28</v>
      </c>
      <c r="O12159" s="7">
        <f t="shared" si="380"/>
        <v>2021.8380000000002</v>
      </c>
      <c r="P12159" s="1" t="str">
        <f>IF(Table1[[#This Row],[quantity]]&gt;=6,"Bulk Order","-")</f>
        <v>Bulk Order</v>
      </c>
    </row>
    <row r="12160" spans="1:16" ht="14.25" customHeight="1" x14ac:dyDescent="0.3">
      <c r="A12160" s="6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9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/>
      <c r="N12160" s="1" t="s">
        <v>23</v>
      </c>
      <c r="O12160" s="7">
        <f t="shared" si="380"/>
        <v>4289.6601000000001</v>
      </c>
      <c r="P12160" s="1" t="str">
        <f>IF(Table1[[#This Row],[quantity]]&gt;=6,"Bulk Order","-")</f>
        <v>Bulk Order</v>
      </c>
    </row>
    <row r="12161" spans="1:16" ht="14.25" customHeight="1" x14ac:dyDescent="0.3">
      <c r="A12161" s="6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9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/>
      <c r="N12161" s="1" t="s">
        <v>39</v>
      </c>
      <c r="O12161" s="7">
        <f t="shared" si="380"/>
        <v>72.511199999999988</v>
      </c>
      <c r="P12161" s="1" t="str">
        <f>IF(Table1[[#This Row],[quantity]]&gt;=6,"Bulk Order","-")</f>
        <v>-</v>
      </c>
    </row>
    <row r="12162" spans="1:16" ht="14.25" customHeight="1" x14ac:dyDescent="0.3">
      <c r="A12162" s="6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9"/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/>
      <c r="N12162" s="1" t="s">
        <v>23</v>
      </c>
      <c r="O12162" s="7">
        <f t="shared" si="380"/>
        <v>2359.049</v>
      </c>
      <c r="P12162" s="1" t="str">
        <f>IF(Table1[[#This Row],[quantity]]&gt;=6,"Bulk Order","-")</f>
        <v>-</v>
      </c>
    </row>
    <row r="12163" spans="1:16" ht="14.25" customHeight="1" x14ac:dyDescent="0.3">
      <c r="A12163" s="6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ref="F12163:F12226" si="381">D12163*E12163</f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/>
      <c r="N12163" s="1" t="s">
        <v>17</v>
      </c>
      <c r="O12163" s="7">
        <f t="shared" ref="O12163:O12226" si="382">D12163-F12163</f>
        <v>125.84250000000002</v>
      </c>
      <c r="P12163" s="1" t="str">
        <f>IF(Table1[[#This Row],[quantity]]&gt;=6,"Bulk Order","-")</f>
        <v>-</v>
      </c>
    </row>
    <row r="12164" spans="1:16" ht="14.25" customHeight="1" x14ac:dyDescent="0.3">
      <c r="A12164" s="6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1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/>
      <c r="N12164" s="1" t="s">
        <v>28</v>
      </c>
      <c r="O12164" s="7">
        <f t="shared" si="382"/>
        <v>2770.6756</v>
      </c>
      <c r="P12164" s="1" t="str">
        <f>IF(Table1[[#This Row],[quantity]]&gt;=6,"Bulk Order","-")</f>
        <v>-</v>
      </c>
    </row>
    <row r="12165" spans="1:16" ht="14.25" customHeight="1" x14ac:dyDescent="0.3">
      <c r="A12165" s="6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1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/>
      <c r="N12165" s="1" t="s">
        <v>48</v>
      </c>
      <c r="O12165" s="7">
        <f t="shared" si="382"/>
        <v>825.73919999999998</v>
      </c>
      <c r="P12165" s="1" t="str">
        <f>IF(Table1[[#This Row],[quantity]]&gt;=6,"Bulk Order","-")</f>
        <v>Bulk Order</v>
      </c>
    </row>
    <row r="12166" spans="1:16" ht="14.25" customHeight="1" x14ac:dyDescent="0.3">
      <c r="A12166" s="6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1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/>
      <c r="N12166" s="1" t="s">
        <v>17</v>
      </c>
      <c r="O12166" s="7">
        <f t="shared" si="382"/>
        <v>1863.8145</v>
      </c>
      <c r="P12166" s="1" t="str">
        <f>IF(Table1[[#This Row],[quantity]]&gt;=6,"Bulk Order","-")</f>
        <v>-</v>
      </c>
    </row>
    <row r="12167" spans="1:16" ht="14.25" customHeight="1" x14ac:dyDescent="0.3">
      <c r="A12167" s="6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1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/>
      <c r="N12167" s="1" t="s">
        <v>28</v>
      </c>
      <c r="O12167" s="7">
        <f t="shared" si="382"/>
        <v>1708.8018000000002</v>
      </c>
      <c r="P12167" s="1" t="str">
        <f>IF(Table1[[#This Row],[quantity]]&gt;=6,"Bulk Order","-")</f>
        <v>-</v>
      </c>
    </row>
    <row r="12168" spans="1:16" ht="14.25" customHeight="1" x14ac:dyDescent="0.3">
      <c r="A12168" s="6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1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/>
      <c r="N12168" s="1" t="s">
        <v>23</v>
      </c>
      <c r="O12168" s="7">
        <f t="shared" si="382"/>
        <v>2548.482</v>
      </c>
      <c r="P12168" s="1" t="str">
        <f>IF(Table1[[#This Row],[quantity]]&gt;=6,"Bulk Order","-")</f>
        <v>-</v>
      </c>
    </row>
    <row r="12169" spans="1:16" ht="14.25" customHeight="1" x14ac:dyDescent="0.3">
      <c r="A12169" s="6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1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/>
      <c r="N12169" s="1" t="s">
        <v>17</v>
      </c>
      <c r="O12169" s="7">
        <f t="shared" si="382"/>
        <v>396.16499999999996</v>
      </c>
      <c r="P12169" s="1" t="str">
        <f>IF(Table1[[#This Row],[quantity]]&gt;=6,"Bulk Order","-")</f>
        <v>Bulk Order</v>
      </c>
    </row>
    <row r="12170" spans="1:16" ht="14.25" customHeight="1" x14ac:dyDescent="0.3">
      <c r="A12170" s="6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1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/>
      <c r="N12170" s="1" t="s">
        <v>39</v>
      </c>
      <c r="O12170" s="7">
        <f t="shared" si="382"/>
        <v>2929.9860000000003</v>
      </c>
      <c r="P12170" s="1" t="str">
        <f>IF(Table1[[#This Row],[quantity]]&gt;=6,"Bulk Order","-")</f>
        <v>-</v>
      </c>
    </row>
    <row r="12171" spans="1:16" ht="14.25" customHeight="1" x14ac:dyDescent="0.3">
      <c r="A12171" s="6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1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/>
      <c r="N12171" s="1" t="s">
        <v>23</v>
      </c>
      <c r="O12171" s="7">
        <f t="shared" si="382"/>
        <v>3926.5279999999998</v>
      </c>
      <c r="P12171" s="1" t="str">
        <f>IF(Table1[[#This Row],[quantity]]&gt;=6,"Bulk Order","-")</f>
        <v>-</v>
      </c>
    </row>
    <row r="12172" spans="1:16" ht="14.25" customHeight="1" x14ac:dyDescent="0.3">
      <c r="A12172" s="6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1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/>
      <c r="N12172" s="1" t="s">
        <v>48</v>
      </c>
      <c r="O12172" s="7">
        <f t="shared" si="382"/>
        <v>197.0992</v>
      </c>
      <c r="P12172" s="1" t="str">
        <f>IF(Table1[[#This Row],[quantity]]&gt;=6,"Bulk Order","-")</f>
        <v>Bulk Order</v>
      </c>
    </row>
    <row r="12173" spans="1:16" ht="14.25" customHeight="1" x14ac:dyDescent="0.3">
      <c r="A12173" s="6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1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/>
      <c r="N12173" s="1" t="s">
        <v>23</v>
      </c>
      <c r="O12173" s="7">
        <f t="shared" si="382"/>
        <v>4204.6055999999999</v>
      </c>
      <c r="P12173" s="1" t="str">
        <f>IF(Table1[[#This Row],[quantity]]&gt;=6,"Bulk Order","-")</f>
        <v>-</v>
      </c>
    </row>
    <row r="12174" spans="1:16" ht="14.25" customHeight="1" x14ac:dyDescent="0.3">
      <c r="A12174" s="6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1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/>
      <c r="N12174" s="1" t="s">
        <v>17</v>
      </c>
      <c r="O12174" s="7">
        <f t="shared" si="382"/>
        <v>110.3044</v>
      </c>
      <c r="P12174" s="1" t="str">
        <f>IF(Table1[[#This Row],[quantity]]&gt;=6,"Bulk Order","-")</f>
        <v>Bulk Order</v>
      </c>
    </row>
    <row r="12175" spans="1:16" ht="14.25" customHeight="1" x14ac:dyDescent="0.3">
      <c r="A12175" s="6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1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/>
      <c r="N12175" s="1" t="s">
        <v>48</v>
      </c>
      <c r="O12175" s="7">
        <f t="shared" si="382"/>
        <v>3292.8714</v>
      </c>
      <c r="P12175" s="1" t="str">
        <f>IF(Table1[[#This Row],[quantity]]&gt;=6,"Bulk Order","-")</f>
        <v>Bulk Order</v>
      </c>
    </row>
    <row r="12176" spans="1:16" ht="14.25" customHeight="1" x14ac:dyDescent="0.3">
      <c r="A12176" s="6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1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/>
      <c r="N12176" s="1" t="s">
        <v>39</v>
      </c>
      <c r="O12176" s="7">
        <f t="shared" si="382"/>
        <v>3270.8680000000004</v>
      </c>
      <c r="P12176" s="1" t="str">
        <f>IF(Table1[[#This Row],[quantity]]&gt;=6,"Bulk Order","-")</f>
        <v>-</v>
      </c>
    </row>
    <row r="12177" spans="1:16" ht="14.25" customHeight="1" x14ac:dyDescent="0.3">
      <c r="A12177" s="6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1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/>
      <c r="N12177" s="1" t="s">
        <v>17</v>
      </c>
      <c r="O12177" s="7">
        <f t="shared" si="382"/>
        <v>4568.5635999999995</v>
      </c>
      <c r="P12177" s="1" t="str">
        <f>IF(Table1[[#This Row],[quantity]]&gt;=6,"Bulk Order","-")</f>
        <v>-</v>
      </c>
    </row>
    <row r="12178" spans="1:16" ht="14.25" customHeight="1" x14ac:dyDescent="0.3">
      <c r="A12178" s="6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1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/>
      <c r="N12178" s="1" t="s">
        <v>48</v>
      </c>
      <c r="O12178" s="7">
        <f t="shared" si="382"/>
        <v>2138.2179000000001</v>
      </c>
      <c r="P12178" s="1" t="str">
        <f>IF(Table1[[#This Row],[quantity]]&gt;=6,"Bulk Order","-")</f>
        <v>Bulk Order</v>
      </c>
    </row>
    <row r="12179" spans="1:16" ht="14.25" customHeight="1" x14ac:dyDescent="0.3">
      <c r="A12179" s="6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1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/>
      <c r="N12179" s="1" t="s">
        <v>23</v>
      </c>
      <c r="O12179" s="7">
        <f t="shared" si="382"/>
        <v>2304.4877000000001</v>
      </c>
      <c r="P12179" s="1" t="str">
        <f>IF(Table1[[#This Row],[quantity]]&gt;=6,"Bulk Order","-")</f>
        <v>-</v>
      </c>
    </row>
    <row r="12180" spans="1:16" ht="14.25" customHeight="1" x14ac:dyDescent="0.3">
      <c r="A12180" s="6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1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/>
      <c r="N12180" s="1" t="s">
        <v>34</v>
      </c>
      <c r="O12180" s="7">
        <f t="shared" si="382"/>
        <v>405.68680000000001</v>
      </c>
      <c r="P12180" s="1" t="str">
        <f>IF(Table1[[#This Row],[quantity]]&gt;=6,"Bulk Order","-")</f>
        <v>Bulk Order</v>
      </c>
    </row>
    <row r="12181" spans="1:16" ht="14.25" customHeight="1" x14ac:dyDescent="0.3">
      <c r="A12181" s="6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1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/>
      <c r="N12181" s="1" t="s">
        <v>17</v>
      </c>
      <c r="O12181" s="7">
        <f t="shared" si="382"/>
        <v>1310.6280000000002</v>
      </c>
      <c r="P12181" s="1" t="str">
        <f>IF(Table1[[#This Row],[quantity]]&gt;=6,"Bulk Order","-")</f>
        <v>-</v>
      </c>
    </row>
    <row r="12182" spans="1:16" ht="14.25" customHeight="1" x14ac:dyDescent="0.3">
      <c r="A12182" s="6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1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/>
      <c r="N12182" s="1" t="s">
        <v>48</v>
      </c>
      <c r="O12182" s="7">
        <f t="shared" si="382"/>
        <v>1351.6271999999999</v>
      </c>
      <c r="P12182" s="1" t="str">
        <f>IF(Table1[[#This Row],[quantity]]&gt;=6,"Bulk Order","-")</f>
        <v>-</v>
      </c>
    </row>
    <row r="12183" spans="1:16" ht="14.25" customHeight="1" x14ac:dyDescent="0.3">
      <c r="A12183" s="6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1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/>
      <c r="N12183" s="1" t="s">
        <v>23</v>
      </c>
      <c r="O12183" s="7">
        <f t="shared" si="382"/>
        <v>1466.1863999999998</v>
      </c>
      <c r="P12183" s="1" t="str">
        <f>IF(Table1[[#This Row],[quantity]]&gt;=6,"Bulk Order","-")</f>
        <v>-</v>
      </c>
    </row>
    <row r="12184" spans="1:16" ht="14.25" customHeight="1" x14ac:dyDescent="0.3">
      <c r="A12184" s="6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1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/>
      <c r="N12184" s="1" t="s">
        <v>39</v>
      </c>
      <c r="O12184" s="7">
        <f t="shared" si="382"/>
        <v>2654.7825000000003</v>
      </c>
      <c r="P12184" s="1" t="str">
        <f>IF(Table1[[#This Row],[quantity]]&gt;=6,"Bulk Order","-")</f>
        <v>-</v>
      </c>
    </row>
    <row r="12185" spans="1:16" ht="14.25" customHeight="1" x14ac:dyDescent="0.3">
      <c r="A12185" s="6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1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/>
      <c r="N12185" s="1" t="s">
        <v>34</v>
      </c>
      <c r="O12185" s="7">
        <f t="shared" si="382"/>
        <v>274.89800000000002</v>
      </c>
      <c r="P12185" s="1" t="str">
        <f>IF(Table1[[#This Row],[quantity]]&gt;=6,"Bulk Order","-")</f>
        <v>-</v>
      </c>
    </row>
    <row r="12186" spans="1:16" ht="14.25" customHeight="1" x14ac:dyDescent="0.3">
      <c r="A12186" s="6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1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/>
      <c r="N12186" s="1" t="s">
        <v>39</v>
      </c>
      <c r="O12186" s="7">
        <f t="shared" si="382"/>
        <v>4392.08</v>
      </c>
      <c r="P12186" s="1" t="str">
        <f>IF(Table1[[#This Row],[quantity]]&gt;=6,"Bulk Order","-")</f>
        <v>-</v>
      </c>
    </row>
    <row r="12187" spans="1:16" ht="14.25" customHeight="1" x14ac:dyDescent="0.3">
      <c r="A12187" s="6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1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/>
      <c r="N12187" s="1" t="s">
        <v>28</v>
      </c>
      <c r="O12187" s="7">
        <f t="shared" si="382"/>
        <v>1702.2699</v>
      </c>
      <c r="P12187" s="1" t="str">
        <f>IF(Table1[[#This Row],[quantity]]&gt;=6,"Bulk Order","-")</f>
        <v>-</v>
      </c>
    </row>
    <row r="12188" spans="1:16" ht="14.25" customHeight="1" x14ac:dyDescent="0.3">
      <c r="A12188" s="6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1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/>
      <c r="N12188" s="1" t="s">
        <v>23</v>
      </c>
      <c r="O12188" s="7">
        <f t="shared" si="382"/>
        <v>2847.1559999999999</v>
      </c>
      <c r="P12188" s="1" t="str">
        <f>IF(Table1[[#This Row],[quantity]]&gt;=6,"Bulk Order","-")</f>
        <v>-</v>
      </c>
    </row>
    <row r="12189" spans="1:16" ht="14.25" customHeight="1" x14ac:dyDescent="0.3">
      <c r="A12189" s="6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1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/>
      <c r="N12189" s="1" t="s">
        <v>28</v>
      </c>
      <c r="O12189" s="7">
        <f t="shared" si="382"/>
        <v>3290.7529000000004</v>
      </c>
      <c r="P12189" s="1" t="str">
        <f>IF(Table1[[#This Row],[quantity]]&gt;=6,"Bulk Order","-")</f>
        <v>-</v>
      </c>
    </row>
    <row r="12190" spans="1:16" ht="14.25" customHeight="1" x14ac:dyDescent="0.3">
      <c r="A12190" s="6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1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/>
      <c r="N12190" s="1" t="s">
        <v>39</v>
      </c>
      <c r="O12190" s="7">
        <f t="shared" si="382"/>
        <v>3352.4492999999998</v>
      </c>
      <c r="P12190" s="1" t="str">
        <f>IF(Table1[[#This Row],[quantity]]&gt;=6,"Bulk Order","-")</f>
        <v>Bulk Order</v>
      </c>
    </row>
    <row r="12191" spans="1:16" ht="14.25" customHeight="1" x14ac:dyDescent="0.3">
      <c r="A12191" s="6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1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/>
      <c r="N12191" s="1" t="s">
        <v>48</v>
      </c>
      <c r="O12191" s="7">
        <f t="shared" si="382"/>
        <v>181.16399999999999</v>
      </c>
      <c r="P12191" s="1" t="str">
        <f>IF(Table1[[#This Row],[quantity]]&gt;=6,"Bulk Order","-")</f>
        <v>-</v>
      </c>
    </row>
    <row r="12192" spans="1:16" ht="14.25" customHeight="1" x14ac:dyDescent="0.3">
      <c r="A12192" s="6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1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/>
      <c r="N12192" s="1" t="s">
        <v>28</v>
      </c>
      <c r="O12192" s="7">
        <f t="shared" si="382"/>
        <v>1552.1071000000002</v>
      </c>
      <c r="P12192" s="1" t="str">
        <f>IF(Table1[[#This Row],[quantity]]&gt;=6,"Bulk Order","-")</f>
        <v>-</v>
      </c>
    </row>
    <row r="12193" spans="1:16" ht="14.25" customHeight="1" x14ac:dyDescent="0.3">
      <c r="A12193" s="6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1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/>
      <c r="N12193" s="1" t="s">
        <v>39</v>
      </c>
      <c r="O12193" s="7">
        <f t="shared" si="382"/>
        <v>1400.5026</v>
      </c>
      <c r="P12193" s="1" t="str">
        <f>IF(Table1[[#This Row],[quantity]]&gt;=6,"Bulk Order","-")</f>
        <v>Bulk Order</v>
      </c>
    </row>
    <row r="12194" spans="1:16" ht="14.25" customHeight="1" x14ac:dyDescent="0.3">
      <c r="A12194" s="6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1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/>
      <c r="N12194" s="1" t="s">
        <v>17</v>
      </c>
      <c r="O12194" s="7">
        <f t="shared" si="382"/>
        <v>594.59399999999994</v>
      </c>
      <c r="P12194" s="1" t="str">
        <f>IF(Table1[[#This Row],[quantity]]&gt;=6,"Bulk Order","-")</f>
        <v>-</v>
      </c>
    </row>
    <row r="12195" spans="1:16" ht="14.25" customHeight="1" x14ac:dyDescent="0.3">
      <c r="A12195" s="6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1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/>
      <c r="N12195" s="1" t="s">
        <v>34</v>
      </c>
      <c r="O12195" s="7">
        <f t="shared" si="382"/>
        <v>1335.4875000000002</v>
      </c>
      <c r="P12195" s="1" t="str">
        <f>IF(Table1[[#This Row],[quantity]]&gt;=6,"Bulk Order","-")</f>
        <v>Bulk Order</v>
      </c>
    </row>
    <row r="12196" spans="1:16" ht="14.25" customHeight="1" x14ac:dyDescent="0.3">
      <c r="A12196" s="6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1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/>
      <c r="N12196" s="1" t="s">
        <v>28</v>
      </c>
      <c r="O12196" s="7">
        <f t="shared" si="382"/>
        <v>2509.8380999999999</v>
      </c>
      <c r="P12196" s="1" t="str">
        <f>IF(Table1[[#This Row],[quantity]]&gt;=6,"Bulk Order","-")</f>
        <v>Bulk Order</v>
      </c>
    </row>
    <row r="12197" spans="1:16" ht="14.25" customHeight="1" x14ac:dyDescent="0.3">
      <c r="A12197" s="6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1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/>
      <c r="N12197" s="1" t="s">
        <v>17</v>
      </c>
      <c r="O12197" s="7">
        <f t="shared" si="382"/>
        <v>787.24479999999994</v>
      </c>
      <c r="P12197" s="1" t="str">
        <f>IF(Table1[[#This Row],[quantity]]&gt;=6,"Bulk Order","-")</f>
        <v>-</v>
      </c>
    </row>
    <row r="12198" spans="1:16" ht="14.25" customHeight="1" x14ac:dyDescent="0.3">
      <c r="A12198" s="6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1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/>
      <c r="N12198" s="1" t="s">
        <v>28</v>
      </c>
      <c r="O12198" s="7">
        <f t="shared" si="382"/>
        <v>1162.0452</v>
      </c>
      <c r="P12198" s="1" t="str">
        <f>IF(Table1[[#This Row],[quantity]]&gt;=6,"Bulk Order","-")</f>
        <v>-</v>
      </c>
    </row>
    <row r="12199" spans="1:16" ht="14.25" customHeight="1" x14ac:dyDescent="0.3">
      <c r="A12199" s="6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1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/>
      <c r="N12199" s="1" t="s">
        <v>34</v>
      </c>
      <c r="O12199" s="7">
        <f t="shared" si="382"/>
        <v>1519.8746000000001</v>
      </c>
      <c r="P12199" s="1" t="str">
        <f>IF(Table1[[#This Row],[quantity]]&gt;=6,"Bulk Order","-")</f>
        <v>Bulk Order</v>
      </c>
    </row>
    <row r="12200" spans="1:16" ht="14.25" customHeight="1" x14ac:dyDescent="0.3">
      <c r="A12200" s="6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1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/>
      <c r="N12200" s="1" t="s">
        <v>23</v>
      </c>
      <c r="O12200" s="7">
        <f t="shared" si="382"/>
        <v>224.95410000000001</v>
      </c>
      <c r="P12200" s="1" t="str">
        <f>IF(Table1[[#This Row],[quantity]]&gt;=6,"Bulk Order","-")</f>
        <v>-</v>
      </c>
    </row>
    <row r="12201" spans="1:16" ht="14.25" customHeight="1" x14ac:dyDescent="0.3">
      <c r="A12201" s="6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1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/>
      <c r="N12201" s="1" t="s">
        <v>17</v>
      </c>
      <c r="O12201" s="7">
        <f t="shared" si="382"/>
        <v>2605.6320000000001</v>
      </c>
      <c r="P12201" s="1" t="str">
        <f>IF(Table1[[#This Row],[quantity]]&gt;=6,"Bulk Order","-")</f>
        <v>-</v>
      </c>
    </row>
    <row r="12202" spans="1:16" ht="14.25" customHeight="1" x14ac:dyDescent="0.3">
      <c r="A12202" s="6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1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/>
      <c r="N12202" s="1" t="s">
        <v>28</v>
      </c>
      <c r="O12202" s="7">
        <f t="shared" si="382"/>
        <v>2192.645</v>
      </c>
      <c r="P12202" s="1" t="str">
        <f>IF(Table1[[#This Row],[quantity]]&gt;=6,"Bulk Order","-")</f>
        <v>-</v>
      </c>
    </row>
    <row r="12203" spans="1:16" ht="14.25" customHeight="1" x14ac:dyDescent="0.3">
      <c r="A12203" s="6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1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/>
      <c r="N12203" s="1" t="s">
        <v>34</v>
      </c>
      <c r="O12203" s="7">
        <f t="shared" si="382"/>
        <v>4545.3042000000005</v>
      </c>
      <c r="P12203" s="1" t="str">
        <f>IF(Table1[[#This Row],[quantity]]&gt;=6,"Bulk Order","-")</f>
        <v>Bulk Order</v>
      </c>
    </row>
    <row r="12204" spans="1:16" ht="14.25" customHeight="1" x14ac:dyDescent="0.3">
      <c r="A12204" s="6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1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/>
      <c r="N12204" s="1" t="s">
        <v>39</v>
      </c>
      <c r="O12204" s="7">
        <f t="shared" si="382"/>
        <v>920.53570000000002</v>
      </c>
      <c r="P12204" s="1" t="str">
        <f>IF(Table1[[#This Row],[quantity]]&gt;=6,"Bulk Order","-")</f>
        <v>Bulk Order</v>
      </c>
    </row>
    <row r="12205" spans="1:16" ht="14.25" customHeight="1" x14ac:dyDescent="0.3">
      <c r="A12205" s="6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1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/>
      <c r="N12205" s="1" t="s">
        <v>23</v>
      </c>
      <c r="O12205" s="7">
        <f t="shared" si="382"/>
        <v>1786.8738000000001</v>
      </c>
      <c r="P12205" s="1" t="str">
        <f>IF(Table1[[#This Row],[quantity]]&gt;=6,"Bulk Order","-")</f>
        <v>-</v>
      </c>
    </row>
    <row r="12206" spans="1:16" ht="14.25" customHeight="1" x14ac:dyDescent="0.3">
      <c r="A12206" s="6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1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/>
      <c r="N12206" s="1" t="s">
        <v>48</v>
      </c>
      <c r="O12206" s="7">
        <f t="shared" si="382"/>
        <v>1994.7072000000001</v>
      </c>
      <c r="P12206" s="1" t="str">
        <f>IF(Table1[[#This Row],[quantity]]&gt;=6,"Bulk Order","-")</f>
        <v>-</v>
      </c>
    </row>
    <row r="12207" spans="1:16" ht="14.25" customHeight="1" x14ac:dyDescent="0.3">
      <c r="A12207" s="6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1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/>
      <c r="N12207" s="1" t="s">
        <v>23</v>
      </c>
      <c r="O12207" s="7">
        <f t="shared" si="382"/>
        <v>2303.375</v>
      </c>
      <c r="P12207" s="1" t="str">
        <f>IF(Table1[[#This Row],[quantity]]&gt;=6,"Bulk Order","-")</f>
        <v>-</v>
      </c>
    </row>
    <row r="12208" spans="1:16" ht="14.25" customHeight="1" x14ac:dyDescent="0.3">
      <c r="A12208" s="6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1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/>
      <c r="N12208" s="1" t="s">
        <v>23</v>
      </c>
      <c r="O12208" s="7">
        <f t="shared" si="382"/>
        <v>1156.3090000000002</v>
      </c>
      <c r="P12208" s="1" t="str">
        <f>IF(Table1[[#This Row],[quantity]]&gt;=6,"Bulk Order","-")</f>
        <v>Bulk Order</v>
      </c>
    </row>
    <row r="12209" spans="1:16" ht="14.25" customHeight="1" x14ac:dyDescent="0.3">
      <c r="A12209" s="6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1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/>
      <c r="N12209" s="1" t="s">
        <v>23</v>
      </c>
      <c r="O12209" s="7">
        <f t="shared" si="382"/>
        <v>2042.586</v>
      </c>
      <c r="P12209" s="1" t="str">
        <f>IF(Table1[[#This Row],[quantity]]&gt;=6,"Bulk Order","-")</f>
        <v>Bulk Order</v>
      </c>
    </row>
    <row r="12210" spans="1:16" ht="14.25" customHeight="1" x14ac:dyDescent="0.3">
      <c r="A12210" s="6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1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/>
      <c r="N12210" s="1" t="s">
        <v>48</v>
      </c>
      <c r="O12210" s="7">
        <f t="shared" si="382"/>
        <v>1095.9218000000001</v>
      </c>
      <c r="P12210" s="1" t="str">
        <f>IF(Table1[[#This Row],[quantity]]&gt;=6,"Bulk Order","-")</f>
        <v>-</v>
      </c>
    </row>
    <row r="12211" spans="1:16" ht="14.25" customHeight="1" x14ac:dyDescent="0.3">
      <c r="A12211" s="6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1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/>
      <c r="N12211" s="1" t="s">
        <v>39</v>
      </c>
      <c r="O12211" s="7">
        <f t="shared" si="382"/>
        <v>56.031600000000005</v>
      </c>
      <c r="P12211" s="1" t="str">
        <f>IF(Table1[[#This Row],[quantity]]&gt;=6,"Bulk Order","-")</f>
        <v>-</v>
      </c>
    </row>
    <row r="12212" spans="1:16" ht="14.25" customHeight="1" x14ac:dyDescent="0.3">
      <c r="A12212" s="6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1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/>
      <c r="N12212" s="1" t="s">
        <v>28</v>
      </c>
      <c r="O12212" s="7">
        <f t="shared" si="382"/>
        <v>384.726</v>
      </c>
      <c r="P12212" s="1" t="str">
        <f>IF(Table1[[#This Row],[quantity]]&gt;=6,"Bulk Order","-")</f>
        <v>Bulk Order</v>
      </c>
    </row>
    <row r="12213" spans="1:16" ht="14.25" customHeight="1" x14ac:dyDescent="0.3">
      <c r="A12213" s="6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1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/>
      <c r="N12213" s="1" t="s">
        <v>23</v>
      </c>
      <c r="O12213" s="7">
        <f t="shared" si="382"/>
        <v>1951.9829999999999</v>
      </c>
      <c r="P12213" s="1" t="str">
        <f>IF(Table1[[#This Row],[quantity]]&gt;=6,"Bulk Order","-")</f>
        <v>Bulk Order</v>
      </c>
    </row>
    <row r="12214" spans="1:16" ht="14.25" customHeight="1" x14ac:dyDescent="0.3">
      <c r="A12214" s="6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1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/>
      <c r="N12214" s="1" t="s">
        <v>48</v>
      </c>
      <c r="O12214" s="7">
        <f t="shared" si="382"/>
        <v>2479.8455999999996</v>
      </c>
      <c r="P12214" s="1" t="str">
        <f>IF(Table1[[#This Row],[quantity]]&gt;=6,"Bulk Order","-")</f>
        <v>-</v>
      </c>
    </row>
    <row r="12215" spans="1:16" ht="14.25" customHeight="1" x14ac:dyDescent="0.3">
      <c r="A12215" s="6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1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/>
      <c r="N12215" s="1" t="s">
        <v>28</v>
      </c>
      <c r="O12215" s="7">
        <f t="shared" si="382"/>
        <v>1478.7520000000002</v>
      </c>
      <c r="P12215" s="1" t="str">
        <f>IF(Table1[[#This Row],[quantity]]&gt;=6,"Bulk Order","-")</f>
        <v>-</v>
      </c>
    </row>
    <row r="12216" spans="1:16" ht="14.25" customHeight="1" x14ac:dyDescent="0.3">
      <c r="A12216" s="6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1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/>
      <c r="N12216" s="1" t="s">
        <v>39</v>
      </c>
      <c r="O12216" s="7">
        <f t="shared" si="382"/>
        <v>2151.7797</v>
      </c>
      <c r="P12216" s="1" t="str">
        <f>IF(Table1[[#This Row],[quantity]]&gt;=6,"Bulk Order","-")</f>
        <v>-</v>
      </c>
    </row>
    <row r="12217" spans="1:16" ht="14.25" customHeight="1" x14ac:dyDescent="0.3">
      <c r="A12217" s="6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1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/>
      <c r="N12217" s="1" t="s">
        <v>23</v>
      </c>
      <c r="O12217" s="7">
        <f t="shared" si="382"/>
        <v>1152.2910000000002</v>
      </c>
      <c r="P12217" s="1" t="str">
        <f>IF(Table1[[#This Row],[quantity]]&gt;=6,"Bulk Order","-")</f>
        <v>-</v>
      </c>
    </row>
    <row r="12218" spans="1:16" ht="14.25" customHeight="1" x14ac:dyDescent="0.3">
      <c r="A12218" s="6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1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/>
      <c r="N12218" s="1" t="s">
        <v>28</v>
      </c>
      <c r="O12218" s="7">
        <f t="shared" si="382"/>
        <v>1988.0045999999998</v>
      </c>
      <c r="P12218" s="1" t="str">
        <f>IF(Table1[[#This Row],[quantity]]&gt;=6,"Bulk Order","-")</f>
        <v>Bulk Order</v>
      </c>
    </row>
    <row r="12219" spans="1:16" ht="14.25" customHeight="1" x14ac:dyDescent="0.3">
      <c r="A12219" s="6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1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/>
      <c r="N12219" s="1" t="s">
        <v>39</v>
      </c>
      <c r="O12219" s="7">
        <f t="shared" si="382"/>
        <v>2875.21</v>
      </c>
      <c r="P12219" s="1" t="str">
        <f>IF(Table1[[#This Row],[quantity]]&gt;=6,"Bulk Order","-")</f>
        <v>-</v>
      </c>
    </row>
    <row r="12220" spans="1:16" ht="14.25" customHeight="1" x14ac:dyDescent="0.3">
      <c r="A12220" s="6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1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/>
      <c r="N12220" s="1" t="s">
        <v>17</v>
      </c>
      <c r="O12220" s="7">
        <f t="shared" si="382"/>
        <v>4415.5075999999999</v>
      </c>
      <c r="P12220" s="1" t="str">
        <f>IF(Table1[[#This Row],[quantity]]&gt;=6,"Bulk Order","-")</f>
        <v>-</v>
      </c>
    </row>
    <row r="12221" spans="1:16" ht="14.25" customHeight="1" x14ac:dyDescent="0.3">
      <c r="A12221" s="6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1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/>
      <c r="N12221" s="1" t="s">
        <v>48</v>
      </c>
      <c r="O12221" s="7">
        <f t="shared" si="382"/>
        <v>685.41840000000002</v>
      </c>
      <c r="P12221" s="1" t="str">
        <f>IF(Table1[[#This Row],[quantity]]&gt;=6,"Bulk Order","-")</f>
        <v>Bulk Order</v>
      </c>
    </row>
    <row r="12222" spans="1:16" ht="14.25" customHeight="1" x14ac:dyDescent="0.3">
      <c r="A12222" s="6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1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/>
      <c r="N12222" s="1" t="s">
        <v>48</v>
      </c>
      <c r="O12222" s="7">
        <f t="shared" si="382"/>
        <v>2453.9059999999999</v>
      </c>
      <c r="P12222" s="1" t="str">
        <f>IF(Table1[[#This Row],[quantity]]&gt;=6,"Bulk Order","-")</f>
        <v>Bulk Order</v>
      </c>
    </row>
    <row r="12223" spans="1:16" ht="14.25" customHeight="1" x14ac:dyDescent="0.3">
      <c r="A12223" s="6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1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/>
      <c r="N12223" s="1" t="s">
        <v>48</v>
      </c>
      <c r="O12223" s="7">
        <f t="shared" si="382"/>
        <v>3421.2912000000006</v>
      </c>
      <c r="P12223" s="1" t="str">
        <f>IF(Table1[[#This Row],[quantity]]&gt;=6,"Bulk Order","-")</f>
        <v>-</v>
      </c>
    </row>
    <row r="12224" spans="1:16" ht="14.25" customHeight="1" x14ac:dyDescent="0.3">
      <c r="A12224" s="6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1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/>
      <c r="N12224" s="1" t="s">
        <v>17</v>
      </c>
      <c r="O12224" s="7">
        <f t="shared" si="382"/>
        <v>2137.1999999999998</v>
      </c>
      <c r="P12224" s="1" t="str">
        <f>IF(Table1[[#This Row],[quantity]]&gt;=6,"Bulk Order","-")</f>
        <v>-</v>
      </c>
    </row>
    <row r="12225" spans="1:16" ht="14.25" customHeight="1" x14ac:dyDescent="0.3">
      <c r="A12225" s="6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1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/>
      <c r="N12225" s="1" t="s">
        <v>34</v>
      </c>
      <c r="O12225" s="7">
        <f t="shared" si="382"/>
        <v>1546.8045</v>
      </c>
      <c r="P12225" s="1" t="str">
        <f>IF(Table1[[#This Row],[quantity]]&gt;=6,"Bulk Order","-")</f>
        <v>-</v>
      </c>
    </row>
    <row r="12226" spans="1:16" ht="14.25" customHeight="1" x14ac:dyDescent="0.3">
      <c r="A12226" s="6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1"/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/>
      <c r="N12226" s="1" t="s">
        <v>23</v>
      </c>
      <c r="O12226" s="7">
        <f t="shared" si="382"/>
        <v>2991.0101999999997</v>
      </c>
      <c r="P12226" s="1" t="str">
        <f>IF(Table1[[#This Row],[quantity]]&gt;=6,"Bulk Order","-")</f>
        <v>Bulk Order</v>
      </c>
    </row>
    <row r="12227" spans="1:16" ht="14.25" customHeight="1" x14ac:dyDescent="0.3">
      <c r="A12227" s="6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ref="F12227:F12290" si="383">D12227*E12227</f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/>
      <c r="N12227" s="1" t="s">
        <v>48</v>
      </c>
      <c r="O12227" s="7">
        <f t="shared" ref="O12227:O12290" si="384">D12227-F12227</f>
        <v>2153.4398000000001</v>
      </c>
      <c r="P12227" s="1" t="str">
        <f>IF(Table1[[#This Row],[quantity]]&gt;=6,"Bulk Order","-")</f>
        <v>Bulk Order</v>
      </c>
    </row>
    <row r="12228" spans="1:16" ht="14.25" customHeight="1" x14ac:dyDescent="0.3">
      <c r="A12228" s="6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3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/>
      <c r="N12228" s="1" t="s">
        <v>28</v>
      </c>
      <c r="O12228" s="7">
        <f t="shared" si="384"/>
        <v>1840.9769999999999</v>
      </c>
      <c r="P12228" s="1" t="str">
        <f>IF(Table1[[#This Row],[quantity]]&gt;=6,"Bulk Order","-")</f>
        <v>Bulk Order</v>
      </c>
    </row>
    <row r="12229" spans="1:16" ht="14.25" customHeight="1" x14ac:dyDescent="0.3">
      <c r="A12229" s="6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3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/>
      <c r="N12229" s="1" t="s">
        <v>48</v>
      </c>
      <c r="O12229" s="7">
        <f t="shared" si="384"/>
        <v>572.9864</v>
      </c>
      <c r="P12229" s="1" t="str">
        <f>IF(Table1[[#This Row],[quantity]]&gt;=6,"Bulk Order","-")</f>
        <v>-</v>
      </c>
    </row>
    <row r="12230" spans="1:16" ht="14.25" customHeight="1" x14ac:dyDescent="0.3">
      <c r="A12230" s="6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3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/>
      <c r="N12230" s="1" t="s">
        <v>39</v>
      </c>
      <c r="O12230" s="7">
        <f t="shared" si="384"/>
        <v>2519.5565999999999</v>
      </c>
      <c r="P12230" s="1" t="str">
        <f>IF(Table1[[#This Row],[quantity]]&gt;=6,"Bulk Order","-")</f>
        <v>Bulk Order</v>
      </c>
    </row>
    <row r="12231" spans="1:16" ht="14.25" customHeight="1" x14ac:dyDescent="0.3">
      <c r="A12231" s="6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3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/>
      <c r="N12231" s="1" t="s">
        <v>17</v>
      </c>
      <c r="O12231" s="7">
        <f t="shared" si="384"/>
        <v>2337.6841999999997</v>
      </c>
      <c r="P12231" s="1" t="str">
        <f>IF(Table1[[#This Row],[quantity]]&gt;=6,"Bulk Order","-")</f>
        <v>-</v>
      </c>
    </row>
    <row r="12232" spans="1:16" ht="14.25" customHeight="1" x14ac:dyDescent="0.3">
      <c r="A12232" s="6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3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/>
      <c r="N12232" s="1" t="s">
        <v>23</v>
      </c>
      <c r="O12232" s="7">
        <f t="shared" si="384"/>
        <v>4788.5951999999997</v>
      </c>
      <c r="P12232" s="1" t="str">
        <f>IF(Table1[[#This Row],[quantity]]&gt;=6,"Bulk Order","-")</f>
        <v>-</v>
      </c>
    </row>
    <row r="12233" spans="1:16" ht="14.25" customHeight="1" x14ac:dyDescent="0.3">
      <c r="A12233" s="6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3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/>
      <c r="N12233" s="1" t="s">
        <v>34</v>
      </c>
      <c r="O12233" s="7">
        <f t="shared" si="384"/>
        <v>1073.691</v>
      </c>
      <c r="P12233" s="1" t="str">
        <f>IF(Table1[[#This Row],[quantity]]&gt;=6,"Bulk Order","-")</f>
        <v>Bulk Order</v>
      </c>
    </row>
    <row r="12234" spans="1:16" ht="14.25" customHeight="1" x14ac:dyDescent="0.3">
      <c r="A12234" s="6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3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/>
      <c r="N12234" s="1" t="s">
        <v>48</v>
      </c>
      <c r="O12234" s="7">
        <f t="shared" si="384"/>
        <v>2684.2516000000001</v>
      </c>
      <c r="P12234" s="1" t="str">
        <f>IF(Table1[[#This Row],[quantity]]&gt;=6,"Bulk Order","-")</f>
        <v>Bulk Order</v>
      </c>
    </row>
    <row r="12235" spans="1:16" ht="14.25" customHeight="1" x14ac:dyDescent="0.3">
      <c r="A12235" s="6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3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/>
      <c r="N12235" s="1" t="s">
        <v>17</v>
      </c>
      <c r="O12235" s="7">
        <f t="shared" si="384"/>
        <v>204.17259999999999</v>
      </c>
      <c r="P12235" s="1" t="str">
        <f>IF(Table1[[#This Row],[quantity]]&gt;=6,"Bulk Order","-")</f>
        <v>-</v>
      </c>
    </row>
    <row r="12236" spans="1:16" ht="14.25" customHeight="1" x14ac:dyDescent="0.3">
      <c r="A12236" s="6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3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/>
      <c r="N12236" s="1" t="s">
        <v>23</v>
      </c>
      <c r="O12236" s="7">
        <f t="shared" si="384"/>
        <v>3105.3696</v>
      </c>
      <c r="P12236" s="1" t="str">
        <f>IF(Table1[[#This Row],[quantity]]&gt;=6,"Bulk Order","-")</f>
        <v>-</v>
      </c>
    </row>
    <row r="12237" spans="1:16" ht="14.25" customHeight="1" x14ac:dyDescent="0.3">
      <c r="A12237" s="6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3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/>
      <c r="N12237" s="1" t="s">
        <v>48</v>
      </c>
      <c r="O12237" s="7">
        <f t="shared" si="384"/>
        <v>106.63619999999999</v>
      </c>
      <c r="P12237" s="1" t="str">
        <f>IF(Table1[[#This Row],[quantity]]&gt;=6,"Bulk Order","-")</f>
        <v>Bulk Order</v>
      </c>
    </row>
    <row r="12238" spans="1:16" ht="14.25" customHeight="1" x14ac:dyDescent="0.3">
      <c r="A12238" s="6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3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/>
      <c r="N12238" s="1" t="s">
        <v>28</v>
      </c>
      <c r="O12238" s="7">
        <f t="shared" si="384"/>
        <v>1077.6979999999999</v>
      </c>
      <c r="P12238" s="1" t="str">
        <f>IF(Table1[[#This Row],[quantity]]&gt;=6,"Bulk Order","-")</f>
        <v>Bulk Order</v>
      </c>
    </row>
    <row r="12239" spans="1:16" ht="14.25" customHeight="1" x14ac:dyDescent="0.3">
      <c r="A12239" s="6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3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/>
      <c r="N12239" s="1" t="s">
        <v>23</v>
      </c>
      <c r="O12239" s="7">
        <f t="shared" si="384"/>
        <v>426.93299999999999</v>
      </c>
      <c r="P12239" s="1" t="str">
        <f>IF(Table1[[#This Row],[quantity]]&gt;=6,"Bulk Order","-")</f>
        <v>-</v>
      </c>
    </row>
    <row r="12240" spans="1:16" ht="14.25" customHeight="1" x14ac:dyDescent="0.3">
      <c r="A12240" s="6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3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/>
      <c r="N12240" s="1" t="s">
        <v>48</v>
      </c>
      <c r="O12240" s="7">
        <f t="shared" si="384"/>
        <v>2137.0631999999996</v>
      </c>
      <c r="P12240" s="1" t="str">
        <f>IF(Table1[[#This Row],[quantity]]&gt;=6,"Bulk Order","-")</f>
        <v>Bulk Order</v>
      </c>
    </row>
    <row r="12241" spans="1:16" ht="14.25" customHeight="1" x14ac:dyDescent="0.3">
      <c r="A12241" s="6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3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/>
      <c r="N12241" s="1" t="s">
        <v>48</v>
      </c>
      <c r="O12241" s="7">
        <f t="shared" si="384"/>
        <v>1075.7655</v>
      </c>
      <c r="P12241" s="1" t="str">
        <f>IF(Table1[[#This Row],[quantity]]&gt;=6,"Bulk Order","-")</f>
        <v>-</v>
      </c>
    </row>
    <row r="12242" spans="1:16" ht="14.25" customHeight="1" x14ac:dyDescent="0.3">
      <c r="A12242" s="6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3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/>
      <c r="N12242" s="1" t="s">
        <v>17</v>
      </c>
      <c r="O12242" s="7">
        <f t="shared" si="384"/>
        <v>3580.6870999999996</v>
      </c>
      <c r="P12242" s="1" t="str">
        <f>IF(Table1[[#This Row],[quantity]]&gt;=6,"Bulk Order","-")</f>
        <v>-</v>
      </c>
    </row>
    <row r="12243" spans="1:16" ht="14.25" customHeight="1" x14ac:dyDescent="0.3">
      <c r="A12243" s="6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3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/>
      <c r="N12243" s="1" t="s">
        <v>28</v>
      </c>
      <c r="O12243" s="7">
        <f t="shared" si="384"/>
        <v>2433.585</v>
      </c>
      <c r="P12243" s="1" t="str">
        <f>IF(Table1[[#This Row],[quantity]]&gt;=6,"Bulk Order","-")</f>
        <v>Bulk Order</v>
      </c>
    </row>
    <row r="12244" spans="1:16" ht="14.25" customHeight="1" x14ac:dyDescent="0.3">
      <c r="A12244" s="6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3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/>
      <c r="N12244" s="1" t="s">
        <v>39</v>
      </c>
      <c r="O12244" s="7">
        <f t="shared" si="384"/>
        <v>1551.6576</v>
      </c>
      <c r="P12244" s="1" t="str">
        <f>IF(Table1[[#This Row],[quantity]]&gt;=6,"Bulk Order","-")</f>
        <v>Bulk Order</v>
      </c>
    </row>
    <row r="12245" spans="1:16" ht="14.25" customHeight="1" x14ac:dyDescent="0.3">
      <c r="A12245" s="6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3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/>
      <c r="N12245" s="1" t="s">
        <v>39</v>
      </c>
      <c r="O12245" s="7">
        <f t="shared" si="384"/>
        <v>1283.4883</v>
      </c>
      <c r="P12245" s="1" t="str">
        <f>IF(Table1[[#This Row],[quantity]]&gt;=6,"Bulk Order","-")</f>
        <v>Bulk Order</v>
      </c>
    </row>
    <row r="12246" spans="1:16" ht="14.25" customHeight="1" x14ac:dyDescent="0.3">
      <c r="A12246" s="6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3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/>
      <c r="N12246" s="1" t="s">
        <v>48</v>
      </c>
      <c r="O12246" s="7">
        <f t="shared" si="384"/>
        <v>417.62399999999997</v>
      </c>
      <c r="P12246" s="1" t="str">
        <f>IF(Table1[[#This Row],[quantity]]&gt;=6,"Bulk Order","-")</f>
        <v>-</v>
      </c>
    </row>
    <row r="12247" spans="1:16" ht="14.25" customHeight="1" x14ac:dyDescent="0.3">
      <c r="A12247" s="6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3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/>
      <c r="N12247" s="1" t="s">
        <v>23</v>
      </c>
      <c r="O12247" s="7">
        <f t="shared" si="384"/>
        <v>1081.5672000000002</v>
      </c>
      <c r="P12247" s="1" t="str">
        <f>IF(Table1[[#This Row],[quantity]]&gt;=6,"Bulk Order","-")</f>
        <v>Bulk Order</v>
      </c>
    </row>
    <row r="12248" spans="1:16" ht="14.25" customHeight="1" x14ac:dyDescent="0.3">
      <c r="A12248" s="6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3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/>
      <c r="N12248" s="1" t="s">
        <v>23</v>
      </c>
      <c r="O12248" s="7">
        <f t="shared" si="384"/>
        <v>2585.2799999999997</v>
      </c>
      <c r="P12248" s="1" t="str">
        <f>IF(Table1[[#This Row],[quantity]]&gt;=6,"Bulk Order","-")</f>
        <v>Bulk Order</v>
      </c>
    </row>
    <row r="12249" spans="1:16" ht="14.25" customHeight="1" x14ac:dyDescent="0.3">
      <c r="A12249" s="6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3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/>
      <c r="N12249" s="1" t="s">
        <v>23</v>
      </c>
      <c r="O12249" s="7">
        <f t="shared" si="384"/>
        <v>1723.1743999999999</v>
      </c>
      <c r="P12249" s="1" t="str">
        <f>IF(Table1[[#This Row],[quantity]]&gt;=6,"Bulk Order","-")</f>
        <v>Bulk Order</v>
      </c>
    </row>
    <row r="12250" spans="1:16" ht="14.25" customHeight="1" x14ac:dyDescent="0.3">
      <c r="A12250" s="6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3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/>
      <c r="N12250" s="1" t="s">
        <v>17</v>
      </c>
      <c r="O12250" s="7">
        <f t="shared" si="384"/>
        <v>288.23599999999999</v>
      </c>
      <c r="P12250" s="1" t="str">
        <f>IF(Table1[[#This Row],[quantity]]&gt;=6,"Bulk Order","-")</f>
        <v>-</v>
      </c>
    </row>
    <row r="12251" spans="1:16" ht="14.25" customHeight="1" x14ac:dyDescent="0.3">
      <c r="A12251" s="6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3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/>
      <c r="N12251" s="1" t="s">
        <v>23</v>
      </c>
      <c r="O12251" s="7">
        <f t="shared" si="384"/>
        <v>2074.02</v>
      </c>
      <c r="P12251" s="1" t="str">
        <f>IF(Table1[[#This Row],[quantity]]&gt;=6,"Bulk Order","-")</f>
        <v>-</v>
      </c>
    </row>
    <row r="12252" spans="1:16" ht="14.25" customHeight="1" x14ac:dyDescent="0.3">
      <c r="A12252" s="6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3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/>
      <c r="N12252" s="1" t="s">
        <v>17</v>
      </c>
      <c r="O12252" s="7">
        <f t="shared" si="384"/>
        <v>270.322</v>
      </c>
      <c r="P12252" s="1" t="str">
        <f>IF(Table1[[#This Row],[quantity]]&gt;=6,"Bulk Order","-")</f>
        <v>Bulk Order</v>
      </c>
    </row>
    <row r="12253" spans="1:16" ht="14.25" customHeight="1" x14ac:dyDescent="0.3">
      <c r="A12253" s="6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3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/>
      <c r="N12253" s="1" t="s">
        <v>17</v>
      </c>
      <c r="O12253" s="7">
        <f t="shared" si="384"/>
        <v>1720.9236000000001</v>
      </c>
      <c r="P12253" s="1" t="str">
        <f>IF(Table1[[#This Row],[quantity]]&gt;=6,"Bulk Order","-")</f>
        <v>-</v>
      </c>
    </row>
    <row r="12254" spans="1:16" ht="14.25" customHeight="1" x14ac:dyDescent="0.3">
      <c r="A12254" s="6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3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/>
      <c r="N12254" s="1" t="s">
        <v>48</v>
      </c>
      <c r="O12254" s="7">
        <f t="shared" si="384"/>
        <v>3766.0818000000004</v>
      </c>
      <c r="P12254" s="1" t="str">
        <f>IF(Table1[[#This Row],[quantity]]&gt;=6,"Bulk Order","-")</f>
        <v>Bulk Order</v>
      </c>
    </row>
    <row r="12255" spans="1:16" ht="14.25" customHeight="1" x14ac:dyDescent="0.3">
      <c r="A12255" s="6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3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/>
      <c r="N12255" s="1" t="s">
        <v>28</v>
      </c>
      <c r="O12255" s="7">
        <f t="shared" si="384"/>
        <v>1397.2112999999999</v>
      </c>
      <c r="P12255" s="1" t="str">
        <f>IF(Table1[[#This Row],[quantity]]&gt;=6,"Bulk Order","-")</f>
        <v>-</v>
      </c>
    </row>
    <row r="12256" spans="1:16" ht="14.25" customHeight="1" x14ac:dyDescent="0.3">
      <c r="A12256" s="6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3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/>
      <c r="N12256" s="1" t="s">
        <v>28</v>
      </c>
      <c r="O12256" s="7">
        <f t="shared" si="384"/>
        <v>3244.2013000000002</v>
      </c>
      <c r="P12256" s="1" t="str">
        <f>IF(Table1[[#This Row],[quantity]]&gt;=6,"Bulk Order","-")</f>
        <v>-</v>
      </c>
    </row>
    <row r="12257" spans="1:16" ht="14.25" customHeight="1" x14ac:dyDescent="0.3">
      <c r="A12257" s="6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3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/>
      <c r="N12257" s="1" t="s">
        <v>23</v>
      </c>
      <c r="O12257" s="7">
        <f t="shared" si="384"/>
        <v>2326.9839999999999</v>
      </c>
      <c r="P12257" s="1" t="str">
        <f>IF(Table1[[#This Row],[quantity]]&gt;=6,"Bulk Order","-")</f>
        <v>Bulk Order</v>
      </c>
    </row>
    <row r="12258" spans="1:16" ht="14.25" customHeight="1" x14ac:dyDescent="0.3">
      <c r="A12258" s="6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3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/>
      <c r="N12258" s="1" t="s">
        <v>48</v>
      </c>
      <c r="O12258" s="7">
        <f t="shared" si="384"/>
        <v>1583.6956</v>
      </c>
      <c r="P12258" s="1" t="str">
        <f>IF(Table1[[#This Row],[quantity]]&gt;=6,"Bulk Order","-")</f>
        <v>Bulk Order</v>
      </c>
    </row>
    <row r="12259" spans="1:16" ht="14.25" customHeight="1" x14ac:dyDescent="0.3">
      <c r="A12259" s="6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3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/>
      <c r="N12259" s="1" t="s">
        <v>17</v>
      </c>
      <c r="O12259" s="7">
        <f t="shared" si="384"/>
        <v>2074.9196999999999</v>
      </c>
      <c r="P12259" s="1" t="str">
        <f>IF(Table1[[#This Row],[quantity]]&gt;=6,"Bulk Order","-")</f>
        <v>-</v>
      </c>
    </row>
    <row r="12260" spans="1:16" ht="14.25" customHeight="1" x14ac:dyDescent="0.3">
      <c r="A12260" s="6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3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/>
      <c r="N12260" s="1" t="s">
        <v>39</v>
      </c>
      <c r="O12260" s="7">
        <f t="shared" si="384"/>
        <v>1833.9028000000003</v>
      </c>
      <c r="P12260" s="1" t="str">
        <f>IF(Table1[[#This Row],[quantity]]&gt;=6,"Bulk Order","-")</f>
        <v>-</v>
      </c>
    </row>
    <row r="12261" spans="1:16" ht="14.25" customHeight="1" x14ac:dyDescent="0.3">
      <c r="A12261" s="6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3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/>
      <c r="N12261" s="1" t="s">
        <v>28</v>
      </c>
      <c r="O12261" s="7">
        <f t="shared" si="384"/>
        <v>878.20320000000004</v>
      </c>
      <c r="P12261" s="1" t="str">
        <f>IF(Table1[[#This Row],[quantity]]&gt;=6,"Bulk Order","-")</f>
        <v>-</v>
      </c>
    </row>
    <row r="12262" spans="1:16" ht="14.25" customHeight="1" x14ac:dyDescent="0.3">
      <c r="A12262" s="6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3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/>
      <c r="N12262" s="1" t="s">
        <v>23</v>
      </c>
      <c r="O12262" s="7">
        <f t="shared" si="384"/>
        <v>2848.68</v>
      </c>
      <c r="P12262" s="1" t="str">
        <f>IF(Table1[[#This Row],[quantity]]&gt;=6,"Bulk Order","-")</f>
        <v>-</v>
      </c>
    </row>
    <row r="12263" spans="1:16" ht="14.25" customHeight="1" x14ac:dyDescent="0.3">
      <c r="A12263" s="6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3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/>
      <c r="N12263" s="1" t="s">
        <v>48</v>
      </c>
      <c r="O12263" s="7">
        <f t="shared" si="384"/>
        <v>1807.3634999999999</v>
      </c>
      <c r="P12263" s="1" t="str">
        <f>IF(Table1[[#This Row],[quantity]]&gt;=6,"Bulk Order","-")</f>
        <v>-</v>
      </c>
    </row>
    <row r="12264" spans="1:16" ht="14.25" customHeight="1" x14ac:dyDescent="0.3">
      <c r="A12264" s="6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3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/>
      <c r="N12264" s="1" t="s">
        <v>28</v>
      </c>
      <c r="O12264" s="7">
        <f t="shared" si="384"/>
        <v>3971.1671999999999</v>
      </c>
      <c r="P12264" s="1" t="str">
        <f>IF(Table1[[#This Row],[quantity]]&gt;=6,"Bulk Order","-")</f>
        <v>Bulk Order</v>
      </c>
    </row>
    <row r="12265" spans="1:16" ht="14.25" customHeight="1" x14ac:dyDescent="0.3">
      <c r="A12265" s="6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3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/>
      <c r="N12265" s="1" t="s">
        <v>17</v>
      </c>
      <c r="O12265" s="7">
        <f t="shared" si="384"/>
        <v>2909.8026</v>
      </c>
      <c r="P12265" s="1" t="str">
        <f>IF(Table1[[#This Row],[quantity]]&gt;=6,"Bulk Order","-")</f>
        <v>Bulk Order</v>
      </c>
    </row>
    <row r="12266" spans="1:16" ht="14.25" customHeight="1" x14ac:dyDescent="0.3">
      <c r="A12266" s="6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3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/>
      <c r="N12266" s="1" t="s">
        <v>48</v>
      </c>
      <c r="O12266" s="7">
        <f t="shared" si="384"/>
        <v>1623.8313000000001</v>
      </c>
      <c r="P12266" s="1" t="str">
        <f>IF(Table1[[#This Row],[quantity]]&gt;=6,"Bulk Order","-")</f>
        <v>-</v>
      </c>
    </row>
    <row r="12267" spans="1:16" ht="14.25" customHeight="1" x14ac:dyDescent="0.3">
      <c r="A12267" s="6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3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/>
      <c r="N12267" s="1" t="s">
        <v>34</v>
      </c>
      <c r="O12267" s="7">
        <f t="shared" si="384"/>
        <v>1943.2655999999999</v>
      </c>
      <c r="P12267" s="1" t="str">
        <f>IF(Table1[[#This Row],[quantity]]&gt;=6,"Bulk Order","-")</f>
        <v>-</v>
      </c>
    </row>
    <row r="12268" spans="1:16" ht="14.25" customHeight="1" x14ac:dyDescent="0.3">
      <c r="A12268" s="6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3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/>
      <c r="N12268" s="1" t="s">
        <v>39</v>
      </c>
      <c r="O12268" s="7">
        <f t="shared" si="384"/>
        <v>1785.9696000000001</v>
      </c>
      <c r="P12268" s="1" t="str">
        <f>IF(Table1[[#This Row],[quantity]]&gt;=6,"Bulk Order","-")</f>
        <v>-</v>
      </c>
    </row>
    <row r="12269" spans="1:16" ht="14.25" customHeight="1" x14ac:dyDescent="0.3">
      <c r="A12269" s="6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3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/>
      <c r="N12269" s="1" t="s">
        <v>39</v>
      </c>
      <c r="O12269" s="7">
        <f t="shared" si="384"/>
        <v>2746.8407999999999</v>
      </c>
      <c r="P12269" s="1" t="str">
        <f>IF(Table1[[#This Row],[quantity]]&gt;=6,"Bulk Order","-")</f>
        <v>-</v>
      </c>
    </row>
    <row r="12270" spans="1:16" ht="14.25" customHeight="1" x14ac:dyDescent="0.3">
      <c r="A12270" s="6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3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/>
      <c r="N12270" s="1" t="s">
        <v>39</v>
      </c>
      <c r="O12270" s="7">
        <f t="shared" si="384"/>
        <v>2984.9470000000001</v>
      </c>
      <c r="P12270" s="1" t="str">
        <f>IF(Table1[[#This Row],[quantity]]&gt;=6,"Bulk Order","-")</f>
        <v>Bulk Order</v>
      </c>
    </row>
    <row r="12271" spans="1:16" ht="14.25" customHeight="1" x14ac:dyDescent="0.3">
      <c r="A12271" s="6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3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/>
      <c r="N12271" s="1" t="s">
        <v>48</v>
      </c>
      <c r="O12271" s="7">
        <f t="shared" si="384"/>
        <v>3238.5230000000001</v>
      </c>
      <c r="P12271" s="1" t="str">
        <f>IF(Table1[[#This Row],[quantity]]&gt;=6,"Bulk Order","-")</f>
        <v>-</v>
      </c>
    </row>
    <row r="12272" spans="1:16" ht="14.25" customHeight="1" x14ac:dyDescent="0.3">
      <c r="A12272" s="6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3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/>
      <c r="N12272" s="1" t="s">
        <v>34</v>
      </c>
      <c r="O12272" s="7">
        <f t="shared" si="384"/>
        <v>835.70299999999997</v>
      </c>
      <c r="P12272" s="1" t="str">
        <f>IF(Table1[[#This Row],[quantity]]&gt;=6,"Bulk Order","-")</f>
        <v>Bulk Order</v>
      </c>
    </row>
    <row r="12273" spans="1:16" ht="14.25" customHeight="1" x14ac:dyDescent="0.3">
      <c r="A12273" s="6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3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/>
      <c r="N12273" s="1" t="s">
        <v>34</v>
      </c>
      <c r="O12273" s="7">
        <f t="shared" si="384"/>
        <v>1442.1879999999999</v>
      </c>
      <c r="P12273" s="1" t="str">
        <f>IF(Table1[[#This Row],[quantity]]&gt;=6,"Bulk Order","-")</f>
        <v>Bulk Order</v>
      </c>
    </row>
    <row r="12274" spans="1:16" ht="14.25" customHeight="1" x14ac:dyDescent="0.3">
      <c r="A12274" s="6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3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/>
      <c r="N12274" s="1" t="s">
        <v>17</v>
      </c>
      <c r="O12274" s="7">
        <f t="shared" si="384"/>
        <v>2629.2</v>
      </c>
      <c r="P12274" s="1" t="str">
        <f>IF(Table1[[#This Row],[quantity]]&gt;=6,"Bulk Order","-")</f>
        <v>-</v>
      </c>
    </row>
    <row r="12275" spans="1:16" ht="14.25" customHeight="1" x14ac:dyDescent="0.3">
      <c r="A12275" s="6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3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/>
      <c r="N12275" s="1" t="s">
        <v>34</v>
      </c>
      <c r="O12275" s="7">
        <f t="shared" si="384"/>
        <v>1726.5318</v>
      </c>
      <c r="P12275" s="1" t="str">
        <f>IF(Table1[[#This Row],[quantity]]&gt;=6,"Bulk Order","-")</f>
        <v>-</v>
      </c>
    </row>
    <row r="12276" spans="1:16" ht="14.25" customHeight="1" x14ac:dyDescent="0.3">
      <c r="A12276" s="6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3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/>
      <c r="N12276" s="1" t="s">
        <v>34</v>
      </c>
      <c r="O12276" s="7">
        <f t="shared" si="384"/>
        <v>2966.76</v>
      </c>
      <c r="P12276" s="1" t="str">
        <f>IF(Table1[[#This Row],[quantity]]&gt;=6,"Bulk Order","-")</f>
        <v>-</v>
      </c>
    </row>
    <row r="12277" spans="1:16" ht="14.25" customHeight="1" x14ac:dyDescent="0.3">
      <c r="A12277" s="6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3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/>
      <c r="N12277" s="1" t="s">
        <v>34</v>
      </c>
      <c r="O12277" s="7">
        <f t="shared" si="384"/>
        <v>1732.9805999999999</v>
      </c>
      <c r="P12277" s="1" t="str">
        <f>IF(Table1[[#This Row],[quantity]]&gt;=6,"Bulk Order","-")</f>
        <v>Bulk Order</v>
      </c>
    </row>
    <row r="12278" spans="1:16" ht="14.25" customHeight="1" x14ac:dyDescent="0.3">
      <c r="A12278" s="6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3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/>
      <c r="N12278" s="1" t="s">
        <v>17</v>
      </c>
      <c r="O12278" s="7">
        <f t="shared" si="384"/>
        <v>1611.9219999999998</v>
      </c>
      <c r="P12278" s="1" t="str">
        <f>IF(Table1[[#This Row],[quantity]]&gt;=6,"Bulk Order","-")</f>
        <v>Bulk Order</v>
      </c>
    </row>
    <row r="12279" spans="1:16" ht="14.25" customHeight="1" x14ac:dyDescent="0.3">
      <c r="A12279" s="6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3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/>
      <c r="N12279" s="1" t="s">
        <v>48</v>
      </c>
      <c r="O12279" s="7">
        <f t="shared" si="384"/>
        <v>358.54500000000002</v>
      </c>
      <c r="P12279" s="1" t="str">
        <f>IF(Table1[[#This Row],[quantity]]&gt;=6,"Bulk Order","-")</f>
        <v>-</v>
      </c>
    </row>
    <row r="12280" spans="1:16" ht="14.25" customHeight="1" x14ac:dyDescent="0.3">
      <c r="A12280" s="6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3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/>
      <c r="N12280" s="1" t="s">
        <v>23</v>
      </c>
      <c r="O12280" s="7">
        <f t="shared" si="384"/>
        <v>2682.498</v>
      </c>
      <c r="P12280" s="1" t="str">
        <f>IF(Table1[[#This Row],[quantity]]&gt;=6,"Bulk Order","-")</f>
        <v>-</v>
      </c>
    </row>
    <row r="12281" spans="1:16" ht="14.25" customHeight="1" x14ac:dyDescent="0.3">
      <c r="A12281" s="6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3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/>
      <c r="N12281" s="1" t="s">
        <v>48</v>
      </c>
      <c r="O12281" s="7">
        <f t="shared" si="384"/>
        <v>951.73649999999998</v>
      </c>
      <c r="P12281" s="1" t="str">
        <f>IF(Table1[[#This Row],[quantity]]&gt;=6,"Bulk Order","-")</f>
        <v>-</v>
      </c>
    </row>
    <row r="12282" spans="1:16" ht="14.25" customHeight="1" x14ac:dyDescent="0.3">
      <c r="A12282" s="6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3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/>
      <c r="N12282" s="1" t="s">
        <v>48</v>
      </c>
      <c r="O12282" s="7">
        <f t="shared" si="384"/>
        <v>2202.2065000000002</v>
      </c>
      <c r="P12282" s="1" t="str">
        <f>IF(Table1[[#This Row],[quantity]]&gt;=6,"Bulk Order","-")</f>
        <v>-</v>
      </c>
    </row>
    <row r="12283" spans="1:16" ht="14.25" customHeight="1" x14ac:dyDescent="0.3">
      <c r="A12283" s="6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3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/>
      <c r="N12283" s="1" t="s">
        <v>28</v>
      </c>
      <c r="O12283" s="7">
        <f t="shared" si="384"/>
        <v>2999.9629999999997</v>
      </c>
      <c r="P12283" s="1" t="str">
        <f>IF(Table1[[#This Row],[quantity]]&gt;=6,"Bulk Order","-")</f>
        <v>Bulk Order</v>
      </c>
    </row>
    <row r="12284" spans="1:16" ht="14.25" customHeight="1" x14ac:dyDescent="0.3">
      <c r="A12284" s="6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3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/>
      <c r="N12284" s="1" t="s">
        <v>17</v>
      </c>
      <c r="O12284" s="7">
        <f t="shared" si="384"/>
        <v>881.673</v>
      </c>
      <c r="P12284" s="1" t="str">
        <f>IF(Table1[[#This Row],[quantity]]&gt;=6,"Bulk Order","-")</f>
        <v>-</v>
      </c>
    </row>
    <row r="12285" spans="1:16" ht="14.25" customHeight="1" x14ac:dyDescent="0.3">
      <c r="A12285" s="6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3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/>
      <c r="N12285" s="1" t="s">
        <v>48</v>
      </c>
      <c r="O12285" s="7">
        <f t="shared" si="384"/>
        <v>517.75749999999994</v>
      </c>
      <c r="P12285" s="1" t="str">
        <f>IF(Table1[[#This Row],[quantity]]&gt;=6,"Bulk Order","-")</f>
        <v>Bulk Order</v>
      </c>
    </row>
    <row r="12286" spans="1:16" ht="14.25" customHeight="1" x14ac:dyDescent="0.3">
      <c r="A12286" s="6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3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/>
      <c r="N12286" s="1" t="s">
        <v>23</v>
      </c>
      <c r="O12286" s="7">
        <f t="shared" si="384"/>
        <v>166.02960000000002</v>
      </c>
      <c r="P12286" s="1" t="str">
        <f>IF(Table1[[#This Row],[quantity]]&gt;=6,"Bulk Order","-")</f>
        <v>Bulk Order</v>
      </c>
    </row>
    <row r="12287" spans="1:16" ht="14.25" customHeight="1" x14ac:dyDescent="0.3">
      <c r="A12287" s="6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3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/>
      <c r="N12287" s="1" t="s">
        <v>48</v>
      </c>
      <c r="O12287" s="7">
        <f t="shared" si="384"/>
        <v>1936.6875</v>
      </c>
      <c r="P12287" s="1" t="str">
        <f>IF(Table1[[#This Row],[quantity]]&gt;=6,"Bulk Order","-")</f>
        <v>Bulk Order</v>
      </c>
    </row>
    <row r="12288" spans="1:16" ht="14.25" customHeight="1" x14ac:dyDescent="0.3">
      <c r="A12288" s="6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3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/>
      <c r="N12288" s="1" t="s">
        <v>48</v>
      </c>
      <c r="O12288" s="7">
        <f t="shared" si="384"/>
        <v>737.0175999999999</v>
      </c>
      <c r="P12288" s="1" t="str">
        <f>IF(Table1[[#This Row],[quantity]]&gt;=6,"Bulk Order","-")</f>
        <v>Bulk Order</v>
      </c>
    </row>
    <row r="12289" spans="1:16" ht="14.25" customHeight="1" x14ac:dyDescent="0.3">
      <c r="A12289" s="6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3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/>
      <c r="N12289" s="1" t="s">
        <v>34</v>
      </c>
      <c r="O12289" s="7">
        <f t="shared" si="384"/>
        <v>1330.3583000000001</v>
      </c>
      <c r="P12289" s="1" t="str">
        <f>IF(Table1[[#This Row],[quantity]]&gt;=6,"Bulk Order","-")</f>
        <v>Bulk Order</v>
      </c>
    </row>
    <row r="12290" spans="1:16" ht="14.25" customHeight="1" x14ac:dyDescent="0.3">
      <c r="A12290" s="6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3"/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/>
      <c r="N12290" s="1" t="s">
        <v>39</v>
      </c>
      <c r="O12290" s="7">
        <f t="shared" si="384"/>
        <v>2455.5720000000001</v>
      </c>
      <c r="P12290" s="1" t="str">
        <f>IF(Table1[[#This Row],[quantity]]&gt;=6,"Bulk Order","-")</f>
        <v>-</v>
      </c>
    </row>
    <row r="12291" spans="1:16" ht="14.25" customHeight="1" x14ac:dyDescent="0.3">
      <c r="A12291" s="6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ref="F12291:F12354" si="385">D12291*E12291</f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/>
      <c r="N12291" s="1" t="s">
        <v>39</v>
      </c>
      <c r="O12291" s="7">
        <f t="shared" ref="O12291:O12354" si="386">D12291-F12291</f>
        <v>1757.3587</v>
      </c>
      <c r="P12291" s="1" t="str">
        <f>IF(Table1[[#This Row],[quantity]]&gt;=6,"Bulk Order","-")</f>
        <v>-</v>
      </c>
    </row>
    <row r="12292" spans="1:16" ht="14.25" customHeight="1" x14ac:dyDescent="0.3">
      <c r="A12292" s="6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5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/>
      <c r="N12292" s="1" t="s">
        <v>39</v>
      </c>
      <c r="O12292" s="7">
        <f t="shared" si="386"/>
        <v>3283.8498</v>
      </c>
      <c r="P12292" s="1" t="str">
        <f>IF(Table1[[#This Row],[quantity]]&gt;=6,"Bulk Order","-")</f>
        <v>-</v>
      </c>
    </row>
    <row r="12293" spans="1:16" ht="14.25" customHeight="1" x14ac:dyDescent="0.3">
      <c r="A12293" s="6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5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/>
      <c r="N12293" s="1" t="s">
        <v>48</v>
      </c>
      <c r="O12293" s="7">
        <f t="shared" si="386"/>
        <v>2629.4590000000003</v>
      </c>
      <c r="P12293" s="1" t="str">
        <f>IF(Table1[[#This Row],[quantity]]&gt;=6,"Bulk Order","-")</f>
        <v>-</v>
      </c>
    </row>
    <row r="12294" spans="1:16" ht="14.25" customHeight="1" x14ac:dyDescent="0.3">
      <c r="A12294" s="6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5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/>
      <c r="N12294" s="1" t="s">
        <v>34</v>
      </c>
      <c r="O12294" s="7">
        <f t="shared" si="386"/>
        <v>1079.6369999999999</v>
      </c>
      <c r="P12294" s="1" t="str">
        <f>IF(Table1[[#This Row],[quantity]]&gt;=6,"Bulk Order","-")</f>
        <v>-</v>
      </c>
    </row>
    <row r="12295" spans="1:16" ht="14.25" customHeight="1" x14ac:dyDescent="0.3">
      <c r="A12295" s="6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5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/>
      <c r="N12295" s="1" t="s">
        <v>17</v>
      </c>
      <c r="O12295" s="7">
        <f t="shared" si="386"/>
        <v>2686.6304</v>
      </c>
      <c r="P12295" s="1" t="str">
        <f>IF(Table1[[#This Row],[quantity]]&gt;=6,"Bulk Order","-")</f>
        <v>-</v>
      </c>
    </row>
    <row r="12296" spans="1:16" ht="14.25" customHeight="1" x14ac:dyDescent="0.3">
      <c r="A12296" s="6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5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/>
      <c r="N12296" s="1" t="s">
        <v>17</v>
      </c>
      <c r="O12296" s="7">
        <f t="shared" si="386"/>
        <v>720.5354000000001</v>
      </c>
      <c r="P12296" s="1" t="str">
        <f>IF(Table1[[#This Row],[quantity]]&gt;=6,"Bulk Order","-")</f>
        <v>Bulk Order</v>
      </c>
    </row>
    <row r="12297" spans="1:16" ht="14.25" customHeight="1" x14ac:dyDescent="0.3">
      <c r="A12297" s="6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5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/>
      <c r="N12297" s="1" t="s">
        <v>39</v>
      </c>
      <c r="O12297" s="7">
        <f t="shared" si="386"/>
        <v>1196.2272</v>
      </c>
      <c r="P12297" s="1" t="str">
        <f>IF(Table1[[#This Row],[quantity]]&gt;=6,"Bulk Order","-")</f>
        <v>-</v>
      </c>
    </row>
    <row r="12298" spans="1:16" ht="14.25" customHeight="1" x14ac:dyDescent="0.3">
      <c r="A12298" s="6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5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/>
      <c r="N12298" s="1" t="s">
        <v>48</v>
      </c>
      <c r="O12298" s="7">
        <f t="shared" si="386"/>
        <v>1568.0170000000001</v>
      </c>
      <c r="P12298" s="1" t="str">
        <f>IF(Table1[[#This Row],[quantity]]&gt;=6,"Bulk Order","-")</f>
        <v>Bulk Order</v>
      </c>
    </row>
    <row r="12299" spans="1:16" ht="14.25" customHeight="1" x14ac:dyDescent="0.3">
      <c r="A12299" s="6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5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/>
      <c r="N12299" s="1" t="s">
        <v>23</v>
      </c>
      <c r="O12299" s="7">
        <f t="shared" si="386"/>
        <v>977.37249999999995</v>
      </c>
      <c r="P12299" s="1" t="str">
        <f>IF(Table1[[#This Row],[quantity]]&gt;=6,"Bulk Order","-")</f>
        <v>Bulk Order</v>
      </c>
    </row>
    <row r="12300" spans="1:16" ht="14.25" customHeight="1" x14ac:dyDescent="0.3">
      <c r="A12300" s="6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5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/>
      <c r="N12300" s="1" t="s">
        <v>17</v>
      </c>
      <c r="O12300" s="7">
        <f t="shared" si="386"/>
        <v>213.066</v>
      </c>
      <c r="P12300" s="1" t="str">
        <f>IF(Table1[[#This Row],[quantity]]&gt;=6,"Bulk Order","-")</f>
        <v>-</v>
      </c>
    </row>
    <row r="12301" spans="1:16" ht="14.25" customHeight="1" x14ac:dyDescent="0.3">
      <c r="A12301" s="6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5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/>
      <c r="N12301" s="1" t="s">
        <v>28</v>
      </c>
      <c r="O12301" s="7">
        <f t="shared" si="386"/>
        <v>1405.8317</v>
      </c>
      <c r="P12301" s="1" t="str">
        <f>IF(Table1[[#This Row],[quantity]]&gt;=6,"Bulk Order","-")</f>
        <v>-</v>
      </c>
    </row>
    <row r="12302" spans="1:16" ht="14.25" customHeight="1" x14ac:dyDescent="0.3">
      <c r="A12302" s="6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5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/>
      <c r="N12302" s="1" t="s">
        <v>23</v>
      </c>
      <c r="O12302" s="7">
        <f t="shared" si="386"/>
        <v>3899.1195999999995</v>
      </c>
      <c r="P12302" s="1" t="str">
        <f>IF(Table1[[#This Row],[quantity]]&gt;=6,"Bulk Order","-")</f>
        <v>Bulk Order</v>
      </c>
    </row>
    <row r="12303" spans="1:16" ht="14.25" customHeight="1" x14ac:dyDescent="0.3">
      <c r="A12303" s="6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5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/>
      <c r="N12303" s="1" t="s">
        <v>17</v>
      </c>
      <c r="O12303" s="7">
        <f t="shared" si="386"/>
        <v>934.61620000000005</v>
      </c>
      <c r="P12303" s="1" t="str">
        <f>IF(Table1[[#This Row],[quantity]]&gt;=6,"Bulk Order","-")</f>
        <v>Bulk Order</v>
      </c>
    </row>
    <row r="12304" spans="1:16" ht="14.25" customHeight="1" x14ac:dyDescent="0.3">
      <c r="A12304" s="6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5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/>
      <c r="N12304" s="1" t="s">
        <v>23</v>
      </c>
      <c r="O12304" s="7">
        <f t="shared" si="386"/>
        <v>2612.8184000000001</v>
      </c>
      <c r="P12304" s="1" t="str">
        <f>IF(Table1[[#This Row],[quantity]]&gt;=6,"Bulk Order","-")</f>
        <v>Bulk Order</v>
      </c>
    </row>
    <row r="12305" spans="1:16" ht="14.25" customHeight="1" x14ac:dyDescent="0.3">
      <c r="A12305" s="6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5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/>
      <c r="N12305" s="1" t="s">
        <v>48</v>
      </c>
      <c r="O12305" s="7">
        <f t="shared" si="386"/>
        <v>2401.8588</v>
      </c>
      <c r="P12305" s="1" t="str">
        <f>IF(Table1[[#This Row],[quantity]]&gt;=6,"Bulk Order","-")</f>
        <v>Bulk Order</v>
      </c>
    </row>
    <row r="12306" spans="1:16" ht="14.25" customHeight="1" x14ac:dyDescent="0.3">
      <c r="A12306" s="6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5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/>
      <c r="N12306" s="1" t="s">
        <v>17</v>
      </c>
      <c r="O12306" s="7">
        <f t="shared" si="386"/>
        <v>521.22</v>
      </c>
      <c r="P12306" s="1" t="str">
        <f>IF(Table1[[#This Row],[quantity]]&gt;=6,"Bulk Order","-")</f>
        <v>-</v>
      </c>
    </row>
    <row r="12307" spans="1:16" ht="14.25" customHeight="1" x14ac:dyDescent="0.3">
      <c r="A12307" s="6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5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/>
      <c r="N12307" s="1" t="s">
        <v>48</v>
      </c>
      <c r="O12307" s="7">
        <f t="shared" si="386"/>
        <v>1422.8441</v>
      </c>
      <c r="P12307" s="1" t="str">
        <f>IF(Table1[[#This Row],[quantity]]&gt;=6,"Bulk Order","-")</f>
        <v>-</v>
      </c>
    </row>
    <row r="12308" spans="1:16" ht="14.25" customHeight="1" x14ac:dyDescent="0.3">
      <c r="A12308" s="6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5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/>
      <c r="N12308" s="1" t="s">
        <v>34</v>
      </c>
      <c r="O12308" s="7">
        <f t="shared" si="386"/>
        <v>709.2165</v>
      </c>
      <c r="P12308" s="1" t="str">
        <f>IF(Table1[[#This Row],[quantity]]&gt;=6,"Bulk Order","-")</f>
        <v>-</v>
      </c>
    </row>
    <row r="12309" spans="1:16" ht="14.25" customHeight="1" x14ac:dyDescent="0.3">
      <c r="A12309" s="6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5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/>
      <c r="N12309" s="1" t="s">
        <v>17</v>
      </c>
      <c r="O12309" s="7">
        <f t="shared" si="386"/>
        <v>113.12320000000001</v>
      </c>
      <c r="P12309" s="1" t="str">
        <f>IF(Table1[[#This Row],[quantity]]&gt;=6,"Bulk Order","-")</f>
        <v>Bulk Order</v>
      </c>
    </row>
    <row r="12310" spans="1:16" ht="14.25" customHeight="1" x14ac:dyDescent="0.3">
      <c r="A12310" s="6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5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/>
      <c r="N12310" s="1" t="s">
        <v>17</v>
      </c>
      <c r="O12310" s="7">
        <f t="shared" si="386"/>
        <v>758.31999999999994</v>
      </c>
      <c r="P12310" s="1" t="str">
        <f>IF(Table1[[#This Row],[quantity]]&gt;=6,"Bulk Order","-")</f>
        <v>Bulk Order</v>
      </c>
    </row>
    <row r="12311" spans="1:16" ht="14.25" customHeight="1" x14ac:dyDescent="0.3">
      <c r="A12311" s="6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5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/>
      <c r="N12311" s="1" t="s">
        <v>23</v>
      </c>
      <c r="O12311" s="7">
        <f t="shared" si="386"/>
        <v>815.79750000000001</v>
      </c>
      <c r="P12311" s="1" t="str">
        <f>IF(Table1[[#This Row],[quantity]]&gt;=6,"Bulk Order","-")</f>
        <v>Bulk Order</v>
      </c>
    </row>
    <row r="12312" spans="1:16" ht="14.25" customHeight="1" x14ac:dyDescent="0.3">
      <c r="A12312" s="6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5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/>
      <c r="N12312" s="1" t="s">
        <v>39</v>
      </c>
      <c r="O12312" s="7">
        <f t="shared" si="386"/>
        <v>593.64499999999998</v>
      </c>
      <c r="P12312" s="1" t="str">
        <f>IF(Table1[[#This Row],[quantity]]&gt;=6,"Bulk Order","-")</f>
        <v>-</v>
      </c>
    </row>
    <row r="12313" spans="1:16" ht="14.25" customHeight="1" x14ac:dyDescent="0.3">
      <c r="A12313" s="6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5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/>
      <c r="N12313" s="1" t="s">
        <v>23</v>
      </c>
      <c r="O12313" s="7">
        <f t="shared" si="386"/>
        <v>453.49540000000002</v>
      </c>
      <c r="P12313" s="1" t="str">
        <f>IF(Table1[[#This Row],[quantity]]&gt;=6,"Bulk Order","-")</f>
        <v>-</v>
      </c>
    </row>
    <row r="12314" spans="1:16" ht="14.25" customHeight="1" x14ac:dyDescent="0.3">
      <c r="A12314" s="6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5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/>
      <c r="N12314" s="1" t="s">
        <v>23</v>
      </c>
      <c r="O12314" s="7">
        <f t="shared" si="386"/>
        <v>1526.973</v>
      </c>
      <c r="P12314" s="1" t="str">
        <f>IF(Table1[[#This Row],[quantity]]&gt;=6,"Bulk Order","-")</f>
        <v>Bulk Order</v>
      </c>
    </row>
    <row r="12315" spans="1:16" ht="14.25" customHeight="1" x14ac:dyDescent="0.3">
      <c r="A12315" s="6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5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/>
      <c r="N12315" s="1" t="s">
        <v>48</v>
      </c>
      <c r="O12315" s="7">
        <f t="shared" si="386"/>
        <v>974.93940000000009</v>
      </c>
      <c r="P12315" s="1" t="str">
        <f>IF(Table1[[#This Row],[quantity]]&gt;=6,"Bulk Order","-")</f>
        <v>Bulk Order</v>
      </c>
    </row>
    <row r="12316" spans="1:16" ht="14.25" customHeight="1" x14ac:dyDescent="0.3">
      <c r="A12316" s="6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5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/>
      <c r="N12316" s="1" t="s">
        <v>34</v>
      </c>
      <c r="O12316" s="7">
        <f t="shared" si="386"/>
        <v>3003.2772</v>
      </c>
      <c r="P12316" s="1" t="str">
        <f>IF(Table1[[#This Row],[quantity]]&gt;=6,"Bulk Order","-")</f>
        <v>-</v>
      </c>
    </row>
    <row r="12317" spans="1:16" ht="14.25" customHeight="1" x14ac:dyDescent="0.3">
      <c r="A12317" s="6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5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/>
      <c r="N12317" s="1" t="s">
        <v>34</v>
      </c>
      <c r="O12317" s="7">
        <f t="shared" si="386"/>
        <v>742.66550000000007</v>
      </c>
      <c r="P12317" s="1" t="str">
        <f>IF(Table1[[#This Row],[quantity]]&gt;=6,"Bulk Order","-")</f>
        <v>-</v>
      </c>
    </row>
    <row r="12318" spans="1:16" ht="14.25" customHeight="1" x14ac:dyDescent="0.3">
      <c r="A12318" s="6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5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/>
      <c r="N12318" s="1" t="s">
        <v>39</v>
      </c>
      <c r="O12318" s="7">
        <f t="shared" si="386"/>
        <v>1557.5553000000002</v>
      </c>
      <c r="P12318" s="1" t="str">
        <f>IF(Table1[[#This Row],[quantity]]&gt;=6,"Bulk Order","-")</f>
        <v>-</v>
      </c>
    </row>
    <row r="12319" spans="1:16" ht="14.25" customHeight="1" x14ac:dyDescent="0.3">
      <c r="A12319" s="6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5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/>
      <c r="N12319" s="1" t="s">
        <v>48</v>
      </c>
      <c r="O12319" s="7">
        <f t="shared" si="386"/>
        <v>2933.4760000000001</v>
      </c>
      <c r="P12319" s="1" t="str">
        <f>IF(Table1[[#This Row],[quantity]]&gt;=6,"Bulk Order","-")</f>
        <v>Bulk Order</v>
      </c>
    </row>
    <row r="12320" spans="1:16" ht="14.25" customHeight="1" x14ac:dyDescent="0.3">
      <c r="A12320" s="6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5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/>
      <c r="N12320" s="1" t="s">
        <v>39</v>
      </c>
      <c r="O12320" s="7">
        <f t="shared" si="386"/>
        <v>225.2364</v>
      </c>
      <c r="P12320" s="1" t="str">
        <f>IF(Table1[[#This Row],[quantity]]&gt;=6,"Bulk Order","-")</f>
        <v>Bulk Order</v>
      </c>
    </row>
    <row r="12321" spans="1:16" ht="14.25" customHeight="1" x14ac:dyDescent="0.3">
      <c r="A12321" s="6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5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/>
      <c r="N12321" s="1" t="s">
        <v>39</v>
      </c>
      <c r="O12321" s="7">
        <f t="shared" si="386"/>
        <v>1472.6656</v>
      </c>
      <c r="P12321" s="1" t="str">
        <f>IF(Table1[[#This Row],[quantity]]&gt;=6,"Bulk Order","-")</f>
        <v>-</v>
      </c>
    </row>
    <row r="12322" spans="1:16" ht="14.25" customHeight="1" x14ac:dyDescent="0.3">
      <c r="A12322" s="6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5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/>
      <c r="N12322" s="1" t="s">
        <v>48</v>
      </c>
      <c r="O12322" s="7">
        <f t="shared" si="386"/>
        <v>1661.9616000000001</v>
      </c>
      <c r="P12322" s="1" t="str">
        <f>IF(Table1[[#This Row],[quantity]]&gt;=6,"Bulk Order","-")</f>
        <v>-</v>
      </c>
    </row>
    <row r="12323" spans="1:16" ht="14.25" customHeight="1" x14ac:dyDescent="0.3">
      <c r="A12323" s="6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5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/>
      <c r="N12323" s="1" t="s">
        <v>39</v>
      </c>
      <c r="O12323" s="7">
        <f t="shared" si="386"/>
        <v>4092.8976000000002</v>
      </c>
      <c r="P12323" s="1" t="str">
        <f>IF(Table1[[#This Row],[quantity]]&gt;=6,"Bulk Order","-")</f>
        <v>-</v>
      </c>
    </row>
    <row r="12324" spans="1:16" ht="14.25" customHeight="1" x14ac:dyDescent="0.3">
      <c r="A12324" s="6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5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/>
      <c r="N12324" s="1" t="s">
        <v>23</v>
      </c>
      <c r="O12324" s="7">
        <f t="shared" si="386"/>
        <v>3117.7784999999999</v>
      </c>
      <c r="P12324" s="1" t="str">
        <f>IF(Table1[[#This Row],[quantity]]&gt;=6,"Bulk Order","-")</f>
        <v>-</v>
      </c>
    </row>
    <row r="12325" spans="1:16" ht="14.25" customHeight="1" x14ac:dyDescent="0.3">
      <c r="A12325" s="6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5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/>
      <c r="N12325" s="1" t="s">
        <v>17</v>
      </c>
      <c r="O12325" s="7">
        <f t="shared" si="386"/>
        <v>1376.2764000000002</v>
      </c>
      <c r="P12325" s="1" t="str">
        <f>IF(Table1[[#This Row],[quantity]]&gt;=6,"Bulk Order","-")</f>
        <v>-</v>
      </c>
    </row>
    <row r="12326" spans="1:16" ht="14.25" customHeight="1" x14ac:dyDescent="0.3">
      <c r="A12326" s="6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5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/>
      <c r="N12326" s="1" t="s">
        <v>48</v>
      </c>
      <c r="O12326" s="7">
        <f t="shared" si="386"/>
        <v>2653.973</v>
      </c>
      <c r="P12326" s="1" t="str">
        <f>IF(Table1[[#This Row],[quantity]]&gt;=6,"Bulk Order","-")</f>
        <v>Bulk Order</v>
      </c>
    </row>
    <row r="12327" spans="1:16" ht="14.25" customHeight="1" x14ac:dyDescent="0.3">
      <c r="A12327" s="6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5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/>
      <c r="N12327" s="1" t="s">
        <v>28</v>
      </c>
      <c r="O12327" s="7">
        <f t="shared" si="386"/>
        <v>1743.45</v>
      </c>
      <c r="P12327" s="1" t="str">
        <f>IF(Table1[[#This Row],[quantity]]&gt;=6,"Bulk Order","-")</f>
        <v>-</v>
      </c>
    </row>
    <row r="12328" spans="1:16" ht="14.25" customHeight="1" x14ac:dyDescent="0.3">
      <c r="A12328" s="6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5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/>
      <c r="N12328" s="1" t="s">
        <v>48</v>
      </c>
      <c r="O12328" s="7">
        <f t="shared" si="386"/>
        <v>1675.0509000000002</v>
      </c>
      <c r="P12328" s="1" t="str">
        <f>IF(Table1[[#This Row],[quantity]]&gt;=6,"Bulk Order","-")</f>
        <v>-</v>
      </c>
    </row>
    <row r="12329" spans="1:16" ht="14.25" customHeight="1" x14ac:dyDescent="0.3">
      <c r="A12329" s="6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5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/>
      <c r="N12329" s="1" t="s">
        <v>34</v>
      </c>
      <c r="O12329" s="7">
        <f t="shared" si="386"/>
        <v>2605.4951999999998</v>
      </c>
      <c r="P12329" s="1" t="str">
        <f>IF(Table1[[#This Row],[quantity]]&gt;=6,"Bulk Order","-")</f>
        <v>Bulk Order</v>
      </c>
    </row>
    <row r="12330" spans="1:16" ht="14.25" customHeight="1" x14ac:dyDescent="0.3">
      <c r="A12330" s="6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5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/>
      <c r="N12330" s="1" t="s">
        <v>17</v>
      </c>
      <c r="O12330" s="7">
        <f t="shared" si="386"/>
        <v>2867.9255000000003</v>
      </c>
      <c r="P12330" s="1" t="str">
        <f>IF(Table1[[#This Row],[quantity]]&gt;=6,"Bulk Order","-")</f>
        <v>Bulk Order</v>
      </c>
    </row>
    <row r="12331" spans="1:16" ht="14.25" customHeight="1" x14ac:dyDescent="0.3">
      <c r="A12331" s="6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5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/>
      <c r="N12331" s="1" t="s">
        <v>23</v>
      </c>
      <c r="O12331" s="7">
        <f t="shared" si="386"/>
        <v>67.066200000000009</v>
      </c>
      <c r="P12331" s="1" t="str">
        <f>IF(Table1[[#This Row],[quantity]]&gt;=6,"Bulk Order","-")</f>
        <v>Bulk Order</v>
      </c>
    </row>
    <row r="12332" spans="1:16" ht="14.25" customHeight="1" x14ac:dyDescent="0.3">
      <c r="A12332" s="6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5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/>
      <c r="N12332" s="1" t="s">
        <v>23</v>
      </c>
      <c r="O12332" s="7">
        <f t="shared" si="386"/>
        <v>3297.7615999999998</v>
      </c>
      <c r="P12332" s="1" t="str">
        <f>IF(Table1[[#This Row],[quantity]]&gt;=6,"Bulk Order","-")</f>
        <v>-</v>
      </c>
    </row>
    <row r="12333" spans="1:16" ht="14.25" customHeight="1" x14ac:dyDescent="0.3">
      <c r="A12333" s="6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5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/>
      <c r="N12333" s="1" t="s">
        <v>17</v>
      </c>
      <c r="O12333" s="7">
        <f t="shared" si="386"/>
        <v>1411.5675000000001</v>
      </c>
      <c r="P12333" s="1" t="str">
        <f>IF(Table1[[#This Row],[quantity]]&gt;=6,"Bulk Order","-")</f>
        <v>-</v>
      </c>
    </row>
    <row r="12334" spans="1:16" ht="14.25" customHeight="1" x14ac:dyDescent="0.3">
      <c r="A12334" s="6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5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/>
      <c r="N12334" s="1" t="s">
        <v>28</v>
      </c>
      <c r="O12334" s="7">
        <f t="shared" si="386"/>
        <v>2186.0023000000001</v>
      </c>
      <c r="P12334" s="1" t="str">
        <f>IF(Table1[[#This Row],[quantity]]&gt;=6,"Bulk Order","-")</f>
        <v>-</v>
      </c>
    </row>
    <row r="12335" spans="1:16" ht="14.25" customHeight="1" x14ac:dyDescent="0.3">
      <c r="A12335" s="6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5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/>
      <c r="N12335" s="1" t="s">
        <v>17</v>
      </c>
      <c r="O12335" s="7">
        <f t="shared" si="386"/>
        <v>1941.952</v>
      </c>
      <c r="P12335" s="1" t="str">
        <f>IF(Table1[[#This Row],[quantity]]&gt;=6,"Bulk Order","-")</f>
        <v>Bulk Order</v>
      </c>
    </row>
    <row r="12336" spans="1:16" ht="14.25" customHeight="1" x14ac:dyDescent="0.3">
      <c r="A12336" s="6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5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/>
      <c r="N12336" s="1" t="s">
        <v>17</v>
      </c>
      <c r="O12336" s="7">
        <f t="shared" si="386"/>
        <v>2518.6419000000001</v>
      </c>
      <c r="P12336" s="1" t="str">
        <f>IF(Table1[[#This Row],[quantity]]&gt;=6,"Bulk Order","-")</f>
        <v>Bulk Order</v>
      </c>
    </row>
    <row r="12337" spans="1:16" ht="14.25" customHeight="1" x14ac:dyDescent="0.3">
      <c r="A12337" s="6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5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/>
      <c r="N12337" s="1" t="s">
        <v>17</v>
      </c>
      <c r="O12337" s="7">
        <f t="shared" si="386"/>
        <v>3025.9628000000002</v>
      </c>
      <c r="P12337" s="1" t="str">
        <f>IF(Table1[[#This Row],[quantity]]&gt;=6,"Bulk Order","-")</f>
        <v>Bulk Order</v>
      </c>
    </row>
    <row r="12338" spans="1:16" ht="14.25" customHeight="1" x14ac:dyDescent="0.3">
      <c r="A12338" s="6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5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/>
      <c r="N12338" s="1" t="s">
        <v>28</v>
      </c>
      <c r="O12338" s="7">
        <f t="shared" si="386"/>
        <v>2351.192</v>
      </c>
      <c r="P12338" s="1" t="str">
        <f>IF(Table1[[#This Row],[quantity]]&gt;=6,"Bulk Order","-")</f>
        <v>Bulk Order</v>
      </c>
    </row>
    <row r="12339" spans="1:16" ht="14.25" customHeight="1" x14ac:dyDescent="0.3">
      <c r="A12339" s="6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5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/>
      <c r="N12339" s="1" t="s">
        <v>28</v>
      </c>
      <c r="O12339" s="7">
        <f t="shared" si="386"/>
        <v>3236.1779999999999</v>
      </c>
      <c r="P12339" s="1" t="str">
        <f>IF(Table1[[#This Row],[quantity]]&gt;=6,"Bulk Order","-")</f>
        <v>-</v>
      </c>
    </row>
    <row r="12340" spans="1:16" ht="14.25" customHeight="1" x14ac:dyDescent="0.3">
      <c r="A12340" s="6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5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/>
      <c r="N12340" s="1" t="s">
        <v>28</v>
      </c>
      <c r="O12340" s="7">
        <f t="shared" si="386"/>
        <v>1430.8858</v>
      </c>
      <c r="P12340" s="1" t="str">
        <f>IF(Table1[[#This Row],[quantity]]&gt;=6,"Bulk Order","-")</f>
        <v>Bulk Order</v>
      </c>
    </row>
    <row r="12341" spans="1:16" ht="14.25" customHeight="1" x14ac:dyDescent="0.3">
      <c r="A12341" s="6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5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/>
      <c r="N12341" s="1" t="s">
        <v>23</v>
      </c>
      <c r="O12341" s="7">
        <f t="shared" si="386"/>
        <v>298.02250000000004</v>
      </c>
      <c r="P12341" s="1" t="str">
        <f>IF(Table1[[#This Row],[quantity]]&gt;=6,"Bulk Order","-")</f>
        <v>-</v>
      </c>
    </row>
    <row r="12342" spans="1:16" ht="14.25" customHeight="1" x14ac:dyDescent="0.3">
      <c r="A12342" s="6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5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/>
      <c r="N12342" s="1" t="s">
        <v>17</v>
      </c>
      <c r="O12342" s="7">
        <f t="shared" si="386"/>
        <v>2102.7599999999998</v>
      </c>
      <c r="P12342" s="1" t="str">
        <f>IF(Table1[[#This Row],[quantity]]&gt;=6,"Bulk Order","-")</f>
        <v>Bulk Order</v>
      </c>
    </row>
    <row r="12343" spans="1:16" ht="14.25" customHeight="1" x14ac:dyDescent="0.3">
      <c r="A12343" s="6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5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/>
      <c r="N12343" s="1" t="s">
        <v>48</v>
      </c>
      <c r="O12343" s="7">
        <f t="shared" si="386"/>
        <v>2112.3593000000001</v>
      </c>
      <c r="P12343" s="1" t="str">
        <f>IF(Table1[[#This Row],[quantity]]&gt;=6,"Bulk Order","-")</f>
        <v>Bulk Order</v>
      </c>
    </row>
    <row r="12344" spans="1:16" ht="14.25" customHeight="1" x14ac:dyDescent="0.3">
      <c r="A12344" s="6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5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/>
      <c r="N12344" s="1" t="s">
        <v>48</v>
      </c>
      <c r="O12344" s="7">
        <f t="shared" si="386"/>
        <v>1488.6528000000001</v>
      </c>
      <c r="P12344" s="1" t="str">
        <f>IF(Table1[[#This Row],[quantity]]&gt;=6,"Bulk Order","-")</f>
        <v>-</v>
      </c>
    </row>
    <row r="12345" spans="1:16" ht="14.25" customHeight="1" x14ac:dyDescent="0.3">
      <c r="A12345" s="6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5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/>
      <c r="N12345" s="1" t="s">
        <v>34</v>
      </c>
      <c r="O12345" s="7">
        <f t="shared" si="386"/>
        <v>2353.8825000000002</v>
      </c>
      <c r="P12345" s="1" t="str">
        <f>IF(Table1[[#This Row],[quantity]]&gt;=6,"Bulk Order","-")</f>
        <v>Bulk Order</v>
      </c>
    </row>
    <row r="12346" spans="1:16" ht="14.25" customHeight="1" x14ac:dyDescent="0.3">
      <c r="A12346" s="6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5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/>
      <c r="N12346" s="1" t="s">
        <v>48</v>
      </c>
      <c r="O12346" s="7">
        <f t="shared" si="386"/>
        <v>2646.9850000000001</v>
      </c>
      <c r="P12346" s="1" t="str">
        <f>IF(Table1[[#This Row],[quantity]]&gt;=6,"Bulk Order","-")</f>
        <v>-</v>
      </c>
    </row>
    <row r="12347" spans="1:16" ht="14.25" customHeight="1" x14ac:dyDescent="0.3">
      <c r="A12347" s="6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5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/>
      <c r="N12347" s="1" t="s">
        <v>39</v>
      </c>
      <c r="O12347" s="7">
        <f t="shared" si="386"/>
        <v>1941.2159999999999</v>
      </c>
      <c r="P12347" s="1" t="str">
        <f>IF(Table1[[#This Row],[quantity]]&gt;=6,"Bulk Order","-")</f>
        <v>-</v>
      </c>
    </row>
    <row r="12348" spans="1:16" ht="14.25" customHeight="1" x14ac:dyDescent="0.3">
      <c r="A12348" s="6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5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/>
      <c r="N12348" s="1" t="s">
        <v>48</v>
      </c>
      <c r="O12348" s="7">
        <f t="shared" si="386"/>
        <v>3159.5129999999999</v>
      </c>
      <c r="P12348" s="1" t="str">
        <f>IF(Table1[[#This Row],[quantity]]&gt;=6,"Bulk Order","-")</f>
        <v>-</v>
      </c>
    </row>
    <row r="12349" spans="1:16" ht="14.25" customHeight="1" x14ac:dyDescent="0.3">
      <c r="A12349" s="6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5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/>
      <c r="N12349" s="1" t="s">
        <v>28</v>
      </c>
      <c r="O12349" s="7">
        <f t="shared" si="386"/>
        <v>2798.3275000000003</v>
      </c>
      <c r="P12349" s="1" t="str">
        <f>IF(Table1[[#This Row],[quantity]]&gt;=6,"Bulk Order","-")</f>
        <v>-</v>
      </c>
    </row>
    <row r="12350" spans="1:16" ht="14.25" customHeight="1" x14ac:dyDescent="0.3">
      <c r="A12350" s="6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5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/>
      <c r="N12350" s="1" t="s">
        <v>23</v>
      </c>
      <c r="O12350" s="7">
        <f t="shared" si="386"/>
        <v>2364.1021000000001</v>
      </c>
      <c r="P12350" s="1" t="str">
        <f>IF(Table1[[#This Row],[quantity]]&gt;=6,"Bulk Order","-")</f>
        <v>-</v>
      </c>
    </row>
    <row r="12351" spans="1:16" ht="14.25" customHeight="1" x14ac:dyDescent="0.3">
      <c r="A12351" s="6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5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/>
      <c r="N12351" s="1" t="s">
        <v>39</v>
      </c>
      <c r="O12351" s="7">
        <f t="shared" si="386"/>
        <v>3202.1149999999998</v>
      </c>
      <c r="P12351" s="1" t="str">
        <f>IF(Table1[[#This Row],[quantity]]&gt;=6,"Bulk Order","-")</f>
        <v>Bulk Order</v>
      </c>
    </row>
    <row r="12352" spans="1:16" ht="14.25" customHeight="1" x14ac:dyDescent="0.3">
      <c r="A12352" s="6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5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/>
      <c r="N12352" s="1" t="s">
        <v>17</v>
      </c>
      <c r="O12352" s="7">
        <f t="shared" si="386"/>
        <v>791.05380000000002</v>
      </c>
      <c r="P12352" s="1" t="str">
        <f>IF(Table1[[#This Row],[quantity]]&gt;=6,"Bulk Order","-")</f>
        <v>-</v>
      </c>
    </row>
    <row r="12353" spans="1:16" ht="14.25" customHeight="1" x14ac:dyDescent="0.3">
      <c r="A12353" s="6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5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/>
      <c r="N12353" s="1" t="s">
        <v>28</v>
      </c>
      <c r="O12353" s="7">
        <f t="shared" si="386"/>
        <v>2541.7150000000001</v>
      </c>
      <c r="P12353" s="1" t="str">
        <f>IF(Table1[[#This Row],[quantity]]&gt;=6,"Bulk Order","-")</f>
        <v>-</v>
      </c>
    </row>
    <row r="12354" spans="1:16" ht="14.25" customHeight="1" x14ac:dyDescent="0.3">
      <c r="A12354" s="6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5"/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/>
      <c r="N12354" s="1" t="s">
        <v>48</v>
      </c>
      <c r="O12354" s="7">
        <f t="shared" si="386"/>
        <v>1208.7412999999999</v>
      </c>
      <c r="P12354" s="1" t="str">
        <f>IF(Table1[[#This Row],[quantity]]&gt;=6,"Bulk Order","-")</f>
        <v>-</v>
      </c>
    </row>
    <row r="12355" spans="1:16" ht="14.25" customHeight="1" x14ac:dyDescent="0.3">
      <c r="A12355" s="6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ref="F12355:F12418" si="387">D12355*E12355</f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/>
      <c r="N12355" s="1" t="s">
        <v>23</v>
      </c>
      <c r="O12355" s="7">
        <f t="shared" ref="O12355:O12418" si="388">D12355-F12355</f>
        <v>2687.04</v>
      </c>
      <c r="P12355" s="1" t="str">
        <f>IF(Table1[[#This Row],[quantity]]&gt;=6,"Bulk Order","-")</f>
        <v>Bulk Order</v>
      </c>
    </row>
    <row r="12356" spans="1:16" ht="14.25" customHeight="1" x14ac:dyDescent="0.3">
      <c r="A12356" s="6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7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/>
      <c r="N12356" s="1" t="s">
        <v>17</v>
      </c>
      <c r="O12356" s="7">
        <f t="shared" si="388"/>
        <v>2030.0334999999998</v>
      </c>
      <c r="P12356" s="1" t="str">
        <f>IF(Table1[[#This Row],[quantity]]&gt;=6,"Bulk Order","-")</f>
        <v>Bulk Order</v>
      </c>
    </row>
    <row r="12357" spans="1:16" ht="14.25" customHeight="1" x14ac:dyDescent="0.3">
      <c r="A12357" s="6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7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/>
      <c r="N12357" s="1" t="s">
        <v>34</v>
      </c>
      <c r="O12357" s="7">
        <f t="shared" si="388"/>
        <v>558.40719999999999</v>
      </c>
      <c r="P12357" s="1" t="str">
        <f>IF(Table1[[#This Row],[quantity]]&gt;=6,"Bulk Order","-")</f>
        <v>Bulk Order</v>
      </c>
    </row>
    <row r="12358" spans="1:16" ht="14.25" customHeight="1" x14ac:dyDescent="0.3">
      <c r="A12358" s="6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7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/>
      <c r="N12358" s="1" t="s">
        <v>28</v>
      </c>
      <c r="O12358" s="7">
        <f t="shared" si="388"/>
        <v>3007.8591999999999</v>
      </c>
      <c r="P12358" s="1" t="str">
        <f>IF(Table1[[#This Row],[quantity]]&gt;=6,"Bulk Order","-")</f>
        <v>-</v>
      </c>
    </row>
    <row r="12359" spans="1:16" ht="14.25" customHeight="1" x14ac:dyDescent="0.3">
      <c r="A12359" s="6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7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/>
      <c r="N12359" s="1" t="s">
        <v>39</v>
      </c>
      <c r="O12359" s="7">
        <f t="shared" si="388"/>
        <v>2517.8065000000001</v>
      </c>
      <c r="P12359" s="1" t="str">
        <f>IF(Table1[[#This Row],[quantity]]&gt;=6,"Bulk Order","-")</f>
        <v>Bulk Order</v>
      </c>
    </row>
    <row r="12360" spans="1:16" ht="14.25" customHeight="1" x14ac:dyDescent="0.3">
      <c r="A12360" s="6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7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/>
      <c r="N12360" s="1" t="s">
        <v>28</v>
      </c>
      <c r="O12360" s="7">
        <f t="shared" si="388"/>
        <v>4225.9870000000001</v>
      </c>
      <c r="P12360" s="1" t="str">
        <f>IF(Table1[[#This Row],[quantity]]&gt;=6,"Bulk Order","-")</f>
        <v>-</v>
      </c>
    </row>
    <row r="12361" spans="1:16" ht="14.25" customHeight="1" x14ac:dyDescent="0.3">
      <c r="A12361" s="6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7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/>
      <c r="N12361" s="1" t="s">
        <v>39</v>
      </c>
      <c r="O12361" s="7">
        <f t="shared" si="388"/>
        <v>871.48799999999994</v>
      </c>
      <c r="P12361" s="1" t="str">
        <f>IF(Table1[[#This Row],[quantity]]&gt;=6,"Bulk Order","-")</f>
        <v>Bulk Order</v>
      </c>
    </row>
    <row r="12362" spans="1:16" ht="14.25" customHeight="1" x14ac:dyDescent="0.3">
      <c r="A12362" s="6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7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/>
      <c r="N12362" s="1" t="s">
        <v>39</v>
      </c>
      <c r="O12362" s="7">
        <f t="shared" si="388"/>
        <v>3314.7780000000002</v>
      </c>
      <c r="P12362" s="1" t="str">
        <f>IF(Table1[[#This Row],[quantity]]&gt;=6,"Bulk Order","-")</f>
        <v>Bulk Order</v>
      </c>
    </row>
    <row r="12363" spans="1:16" ht="14.25" customHeight="1" x14ac:dyDescent="0.3">
      <c r="A12363" s="6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7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/>
      <c r="N12363" s="1" t="s">
        <v>34</v>
      </c>
      <c r="O12363" s="7">
        <f t="shared" si="388"/>
        <v>3171.1464000000001</v>
      </c>
      <c r="P12363" s="1" t="str">
        <f>IF(Table1[[#This Row],[quantity]]&gt;=6,"Bulk Order","-")</f>
        <v>Bulk Order</v>
      </c>
    </row>
    <row r="12364" spans="1:16" ht="14.25" customHeight="1" x14ac:dyDescent="0.3">
      <c r="A12364" s="6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7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/>
      <c r="N12364" s="1" t="s">
        <v>39</v>
      </c>
      <c r="O12364" s="7">
        <f t="shared" si="388"/>
        <v>2441.3939999999998</v>
      </c>
      <c r="P12364" s="1" t="str">
        <f>IF(Table1[[#This Row],[quantity]]&gt;=6,"Bulk Order","-")</f>
        <v>Bulk Order</v>
      </c>
    </row>
    <row r="12365" spans="1:16" ht="14.25" customHeight="1" x14ac:dyDescent="0.3">
      <c r="A12365" s="6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7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/>
      <c r="N12365" s="1" t="s">
        <v>17</v>
      </c>
      <c r="O12365" s="7">
        <f t="shared" si="388"/>
        <v>2101.4601000000002</v>
      </c>
      <c r="P12365" s="1" t="str">
        <f>IF(Table1[[#This Row],[quantity]]&gt;=6,"Bulk Order","-")</f>
        <v>Bulk Order</v>
      </c>
    </row>
    <row r="12366" spans="1:16" ht="14.25" customHeight="1" x14ac:dyDescent="0.3">
      <c r="A12366" s="6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7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/>
      <c r="N12366" s="1" t="s">
        <v>39</v>
      </c>
      <c r="O12366" s="7">
        <f t="shared" si="388"/>
        <v>1984.6386</v>
      </c>
      <c r="P12366" s="1" t="str">
        <f>IF(Table1[[#This Row],[quantity]]&gt;=6,"Bulk Order","-")</f>
        <v>Bulk Order</v>
      </c>
    </row>
    <row r="12367" spans="1:16" ht="14.25" customHeight="1" x14ac:dyDescent="0.3">
      <c r="A12367" s="6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7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/>
      <c r="N12367" s="1" t="s">
        <v>23</v>
      </c>
      <c r="O12367" s="7">
        <f t="shared" si="388"/>
        <v>2569.5904</v>
      </c>
      <c r="P12367" s="1" t="str">
        <f>IF(Table1[[#This Row],[quantity]]&gt;=6,"Bulk Order","-")</f>
        <v>-</v>
      </c>
    </row>
    <row r="12368" spans="1:16" ht="14.25" customHeight="1" x14ac:dyDescent="0.3">
      <c r="A12368" s="6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7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/>
      <c r="N12368" s="1" t="s">
        <v>39</v>
      </c>
      <c r="O12368" s="7">
        <f t="shared" si="388"/>
        <v>1195.2610999999999</v>
      </c>
      <c r="P12368" s="1" t="str">
        <f>IF(Table1[[#This Row],[quantity]]&gt;=6,"Bulk Order","-")</f>
        <v>-</v>
      </c>
    </row>
    <row r="12369" spans="1:16" ht="14.25" customHeight="1" x14ac:dyDescent="0.3">
      <c r="A12369" s="6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7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/>
      <c r="N12369" s="1" t="s">
        <v>23</v>
      </c>
      <c r="O12369" s="7">
        <f t="shared" si="388"/>
        <v>2913.5276000000003</v>
      </c>
      <c r="P12369" s="1" t="str">
        <f>IF(Table1[[#This Row],[quantity]]&gt;=6,"Bulk Order","-")</f>
        <v>Bulk Order</v>
      </c>
    </row>
    <row r="12370" spans="1:16" ht="14.25" customHeight="1" x14ac:dyDescent="0.3">
      <c r="A12370" s="6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7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/>
      <c r="N12370" s="1" t="s">
        <v>39</v>
      </c>
      <c r="O12370" s="7">
        <f t="shared" si="388"/>
        <v>2892.1024000000002</v>
      </c>
      <c r="P12370" s="1" t="str">
        <f>IF(Table1[[#This Row],[quantity]]&gt;=6,"Bulk Order","-")</f>
        <v>-</v>
      </c>
    </row>
    <row r="12371" spans="1:16" ht="14.25" customHeight="1" x14ac:dyDescent="0.3">
      <c r="A12371" s="6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7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/>
      <c r="N12371" s="1" t="s">
        <v>28</v>
      </c>
      <c r="O12371" s="7">
        <f t="shared" si="388"/>
        <v>3813.759</v>
      </c>
      <c r="P12371" s="1" t="str">
        <f>IF(Table1[[#This Row],[quantity]]&gt;=6,"Bulk Order","-")</f>
        <v>Bulk Order</v>
      </c>
    </row>
    <row r="12372" spans="1:16" ht="14.25" customHeight="1" x14ac:dyDescent="0.3">
      <c r="A12372" s="6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7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/>
      <c r="N12372" s="1" t="s">
        <v>39</v>
      </c>
      <c r="O12372" s="7">
        <f t="shared" si="388"/>
        <v>1731.356</v>
      </c>
      <c r="P12372" s="1" t="str">
        <f>IF(Table1[[#This Row],[quantity]]&gt;=6,"Bulk Order","-")</f>
        <v>-</v>
      </c>
    </row>
    <row r="12373" spans="1:16" ht="14.25" customHeight="1" x14ac:dyDescent="0.3">
      <c r="A12373" s="6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7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/>
      <c r="N12373" s="1" t="s">
        <v>28</v>
      </c>
      <c r="O12373" s="7">
        <f t="shared" si="388"/>
        <v>1432.0654</v>
      </c>
      <c r="P12373" s="1" t="str">
        <f>IF(Table1[[#This Row],[quantity]]&gt;=6,"Bulk Order","-")</f>
        <v>Bulk Order</v>
      </c>
    </row>
    <row r="12374" spans="1:16" ht="14.25" customHeight="1" x14ac:dyDescent="0.3">
      <c r="A12374" s="6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7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/>
      <c r="N12374" s="1" t="s">
        <v>23</v>
      </c>
      <c r="O12374" s="7">
        <f t="shared" si="388"/>
        <v>158.49760000000001</v>
      </c>
      <c r="P12374" s="1" t="str">
        <f>IF(Table1[[#This Row],[quantity]]&gt;=6,"Bulk Order","-")</f>
        <v>-</v>
      </c>
    </row>
    <row r="12375" spans="1:16" ht="14.25" customHeight="1" x14ac:dyDescent="0.3">
      <c r="A12375" s="6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7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/>
      <c r="N12375" s="1" t="s">
        <v>28</v>
      </c>
      <c r="O12375" s="7">
        <f t="shared" si="388"/>
        <v>3556.8764000000001</v>
      </c>
      <c r="P12375" s="1" t="str">
        <f>IF(Table1[[#This Row],[quantity]]&gt;=6,"Bulk Order","-")</f>
        <v>Bulk Order</v>
      </c>
    </row>
    <row r="12376" spans="1:16" ht="14.25" customHeight="1" x14ac:dyDescent="0.3">
      <c r="A12376" s="6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7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/>
      <c r="N12376" s="1" t="s">
        <v>48</v>
      </c>
      <c r="O12376" s="7">
        <f t="shared" si="388"/>
        <v>1546.6859999999999</v>
      </c>
      <c r="P12376" s="1" t="str">
        <f>IF(Table1[[#This Row],[quantity]]&gt;=6,"Bulk Order","-")</f>
        <v>Bulk Order</v>
      </c>
    </row>
    <row r="12377" spans="1:16" ht="14.25" customHeight="1" x14ac:dyDescent="0.3">
      <c r="A12377" s="6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7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/>
      <c r="N12377" s="1" t="s">
        <v>34</v>
      </c>
      <c r="O12377" s="7">
        <f t="shared" si="388"/>
        <v>1362.672</v>
      </c>
      <c r="P12377" s="1" t="str">
        <f>IF(Table1[[#This Row],[quantity]]&gt;=6,"Bulk Order","-")</f>
        <v>-</v>
      </c>
    </row>
    <row r="12378" spans="1:16" ht="14.25" customHeight="1" x14ac:dyDescent="0.3">
      <c r="A12378" s="6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7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/>
      <c r="N12378" s="1" t="s">
        <v>34</v>
      </c>
      <c r="O12378" s="7">
        <f t="shared" si="388"/>
        <v>2640.6580000000004</v>
      </c>
      <c r="P12378" s="1" t="str">
        <f>IF(Table1[[#This Row],[quantity]]&gt;=6,"Bulk Order","-")</f>
        <v>Bulk Order</v>
      </c>
    </row>
    <row r="12379" spans="1:16" ht="14.25" customHeight="1" x14ac:dyDescent="0.3">
      <c r="A12379" s="6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7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/>
      <c r="N12379" s="1" t="s">
        <v>23</v>
      </c>
      <c r="O12379" s="7">
        <f t="shared" si="388"/>
        <v>830.21719999999993</v>
      </c>
      <c r="P12379" s="1" t="str">
        <f>IF(Table1[[#This Row],[quantity]]&gt;=6,"Bulk Order","-")</f>
        <v>-</v>
      </c>
    </row>
    <row r="12380" spans="1:16" ht="14.25" customHeight="1" x14ac:dyDescent="0.3">
      <c r="A12380" s="6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7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/>
      <c r="N12380" s="1" t="s">
        <v>23</v>
      </c>
      <c r="O12380" s="7">
        <f t="shared" si="388"/>
        <v>3279.0239999999994</v>
      </c>
      <c r="P12380" s="1" t="str">
        <f>IF(Table1[[#This Row],[quantity]]&gt;=6,"Bulk Order","-")</f>
        <v>-</v>
      </c>
    </row>
    <row r="12381" spans="1:16" ht="14.25" customHeight="1" x14ac:dyDescent="0.3">
      <c r="A12381" s="6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7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/>
      <c r="N12381" s="1" t="s">
        <v>34</v>
      </c>
      <c r="O12381" s="7">
        <f t="shared" si="388"/>
        <v>1888.1988000000001</v>
      </c>
      <c r="P12381" s="1" t="str">
        <f>IF(Table1[[#This Row],[quantity]]&gt;=6,"Bulk Order","-")</f>
        <v>Bulk Order</v>
      </c>
    </row>
    <row r="12382" spans="1:16" ht="14.25" customHeight="1" x14ac:dyDescent="0.3">
      <c r="A12382" s="6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7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/>
      <c r="N12382" s="1" t="s">
        <v>39</v>
      </c>
      <c r="O12382" s="7">
        <f t="shared" si="388"/>
        <v>3152.7860000000001</v>
      </c>
      <c r="P12382" s="1" t="str">
        <f>IF(Table1[[#This Row],[quantity]]&gt;=6,"Bulk Order","-")</f>
        <v>Bulk Order</v>
      </c>
    </row>
    <row r="12383" spans="1:16" ht="14.25" customHeight="1" x14ac:dyDescent="0.3">
      <c r="A12383" s="6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7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/>
      <c r="N12383" s="1" t="s">
        <v>48</v>
      </c>
      <c r="O12383" s="7">
        <f t="shared" si="388"/>
        <v>366.27359999999999</v>
      </c>
      <c r="P12383" s="1" t="str">
        <f>IF(Table1[[#This Row],[quantity]]&gt;=6,"Bulk Order","-")</f>
        <v>-</v>
      </c>
    </row>
    <row r="12384" spans="1:16" ht="14.25" customHeight="1" x14ac:dyDescent="0.3">
      <c r="A12384" s="6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7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/>
      <c r="N12384" s="1" t="s">
        <v>23</v>
      </c>
      <c r="O12384" s="7">
        <f t="shared" si="388"/>
        <v>1452.8652</v>
      </c>
      <c r="P12384" s="1" t="str">
        <f>IF(Table1[[#This Row],[quantity]]&gt;=6,"Bulk Order","-")</f>
        <v>-</v>
      </c>
    </row>
    <row r="12385" spans="1:16" ht="14.25" customHeight="1" x14ac:dyDescent="0.3">
      <c r="A12385" s="6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7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/>
      <c r="N12385" s="1" t="s">
        <v>48</v>
      </c>
      <c r="O12385" s="7">
        <f t="shared" si="388"/>
        <v>1181.52</v>
      </c>
      <c r="P12385" s="1" t="str">
        <f>IF(Table1[[#This Row],[quantity]]&gt;=6,"Bulk Order","-")</f>
        <v>-</v>
      </c>
    </row>
    <row r="12386" spans="1:16" ht="14.25" customHeight="1" x14ac:dyDescent="0.3">
      <c r="A12386" s="6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7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/>
      <c r="N12386" s="1" t="s">
        <v>34</v>
      </c>
      <c r="O12386" s="7">
        <f t="shared" si="388"/>
        <v>2170.6454000000003</v>
      </c>
      <c r="P12386" s="1" t="str">
        <f>IF(Table1[[#This Row],[quantity]]&gt;=6,"Bulk Order","-")</f>
        <v>-</v>
      </c>
    </row>
    <row r="12387" spans="1:16" ht="14.25" customHeight="1" x14ac:dyDescent="0.3">
      <c r="A12387" s="6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7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/>
      <c r="N12387" s="1" t="s">
        <v>34</v>
      </c>
      <c r="O12387" s="7">
        <f t="shared" si="388"/>
        <v>1052.0383999999999</v>
      </c>
      <c r="P12387" s="1" t="str">
        <f>IF(Table1[[#This Row],[quantity]]&gt;=6,"Bulk Order","-")</f>
        <v>Bulk Order</v>
      </c>
    </row>
    <row r="12388" spans="1:16" ht="14.25" customHeight="1" x14ac:dyDescent="0.3">
      <c r="A12388" s="6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7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/>
      <c r="N12388" s="1" t="s">
        <v>34</v>
      </c>
      <c r="O12388" s="7">
        <f t="shared" si="388"/>
        <v>1008.3788000000001</v>
      </c>
      <c r="P12388" s="1" t="str">
        <f>IF(Table1[[#This Row],[quantity]]&gt;=6,"Bulk Order","-")</f>
        <v>Bulk Order</v>
      </c>
    </row>
    <row r="12389" spans="1:16" ht="14.25" customHeight="1" x14ac:dyDescent="0.3">
      <c r="A12389" s="6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7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/>
      <c r="N12389" s="1" t="s">
        <v>28</v>
      </c>
      <c r="O12389" s="7">
        <f t="shared" si="388"/>
        <v>2463.5609999999997</v>
      </c>
      <c r="P12389" s="1" t="str">
        <f>IF(Table1[[#This Row],[quantity]]&gt;=6,"Bulk Order","-")</f>
        <v>-</v>
      </c>
    </row>
    <row r="12390" spans="1:16" ht="14.25" customHeight="1" x14ac:dyDescent="0.3">
      <c r="A12390" s="6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7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/>
      <c r="N12390" s="1" t="s">
        <v>23</v>
      </c>
      <c r="O12390" s="7">
        <f t="shared" si="388"/>
        <v>370.32799999999997</v>
      </c>
      <c r="P12390" s="1" t="str">
        <f>IF(Table1[[#This Row],[quantity]]&gt;=6,"Bulk Order","-")</f>
        <v>-</v>
      </c>
    </row>
    <row r="12391" spans="1:16" ht="14.25" customHeight="1" x14ac:dyDescent="0.3">
      <c r="A12391" s="6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7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/>
      <c r="N12391" s="1" t="s">
        <v>28</v>
      </c>
      <c r="O12391" s="7">
        <f t="shared" si="388"/>
        <v>2964.1511</v>
      </c>
      <c r="P12391" s="1" t="str">
        <f>IF(Table1[[#This Row],[quantity]]&gt;=6,"Bulk Order","-")</f>
        <v>-</v>
      </c>
    </row>
    <row r="12392" spans="1:16" ht="14.25" customHeight="1" x14ac:dyDescent="0.3">
      <c r="A12392" s="6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7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/>
      <c r="N12392" s="1" t="s">
        <v>39</v>
      </c>
      <c r="O12392" s="7">
        <f t="shared" si="388"/>
        <v>2054.4643999999998</v>
      </c>
      <c r="P12392" s="1" t="str">
        <f>IF(Table1[[#This Row],[quantity]]&gt;=6,"Bulk Order","-")</f>
        <v>Bulk Order</v>
      </c>
    </row>
    <row r="12393" spans="1:16" ht="14.25" customHeight="1" x14ac:dyDescent="0.3">
      <c r="A12393" s="6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7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/>
      <c r="N12393" s="1" t="s">
        <v>17</v>
      </c>
      <c r="O12393" s="7">
        <f t="shared" si="388"/>
        <v>510.23430000000002</v>
      </c>
      <c r="P12393" s="1" t="str">
        <f>IF(Table1[[#This Row],[quantity]]&gt;=6,"Bulk Order","-")</f>
        <v>-</v>
      </c>
    </row>
    <row r="12394" spans="1:16" ht="14.25" customHeight="1" x14ac:dyDescent="0.3">
      <c r="A12394" s="6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7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/>
      <c r="N12394" s="1" t="s">
        <v>28</v>
      </c>
      <c r="O12394" s="7">
        <f t="shared" si="388"/>
        <v>3126.24</v>
      </c>
      <c r="P12394" s="1" t="str">
        <f>IF(Table1[[#This Row],[quantity]]&gt;=6,"Bulk Order","-")</f>
        <v>-</v>
      </c>
    </row>
    <row r="12395" spans="1:16" ht="14.25" customHeight="1" x14ac:dyDescent="0.3">
      <c r="A12395" s="6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7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/>
      <c r="N12395" s="1" t="s">
        <v>48</v>
      </c>
      <c r="O12395" s="7">
        <f t="shared" si="388"/>
        <v>1764.0834</v>
      </c>
      <c r="P12395" s="1" t="str">
        <f>IF(Table1[[#This Row],[quantity]]&gt;=6,"Bulk Order","-")</f>
        <v>Bulk Order</v>
      </c>
    </row>
    <row r="12396" spans="1:16" ht="14.25" customHeight="1" x14ac:dyDescent="0.3">
      <c r="A12396" s="6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7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/>
      <c r="N12396" s="1" t="s">
        <v>28</v>
      </c>
      <c r="O12396" s="7">
        <f t="shared" si="388"/>
        <v>1207.088</v>
      </c>
      <c r="P12396" s="1" t="str">
        <f>IF(Table1[[#This Row],[quantity]]&gt;=6,"Bulk Order","-")</f>
        <v>-</v>
      </c>
    </row>
    <row r="12397" spans="1:16" ht="14.25" customHeight="1" x14ac:dyDescent="0.3">
      <c r="A12397" s="6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7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/>
      <c r="N12397" s="1" t="s">
        <v>48</v>
      </c>
      <c r="O12397" s="7">
        <f t="shared" si="388"/>
        <v>1380.9014999999999</v>
      </c>
      <c r="P12397" s="1" t="str">
        <f>IF(Table1[[#This Row],[quantity]]&gt;=6,"Bulk Order","-")</f>
        <v>Bulk Order</v>
      </c>
    </row>
    <row r="12398" spans="1:16" ht="14.25" customHeight="1" x14ac:dyDescent="0.3">
      <c r="A12398" s="6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7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/>
      <c r="N12398" s="1" t="s">
        <v>48</v>
      </c>
      <c r="O12398" s="7">
        <f t="shared" si="388"/>
        <v>2341.7295999999997</v>
      </c>
      <c r="P12398" s="1" t="str">
        <f>IF(Table1[[#This Row],[quantity]]&gt;=6,"Bulk Order","-")</f>
        <v>Bulk Order</v>
      </c>
    </row>
    <row r="12399" spans="1:16" ht="14.25" customHeight="1" x14ac:dyDescent="0.3">
      <c r="A12399" s="6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7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/>
      <c r="N12399" s="1" t="s">
        <v>28</v>
      </c>
      <c r="O12399" s="7">
        <f t="shared" si="388"/>
        <v>702.22289999999998</v>
      </c>
      <c r="P12399" s="1" t="str">
        <f>IF(Table1[[#This Row],[quantity]]&gt;=6,"Bulk Order","-")</f>
        <v>Bulk Order</v>
      </c>
    </row>
    <row r="12400" spans="1:16" ht="14.25" customHeight="1" x14ac:dyDescent="0.3">
      <c r="A12400" s="6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7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/>
      <c r="N12400" s="1" t="s">
        <v>23</v>
      </c>
      <c r="O12400" s="7">
        <f t="shared" si="388"/>
        <v>1489.1933999999999</v>
      </c>
      <c r="P12400" s="1" t="str">
        <f>IF(Table1[[#This Row],[quantity]]&gt;=6,"Bulk Order","-")</f>
        <v>-</v>
      </c>
    </row>
    <row r="12401" spans="1:16" ht="14.25" customHeight="1" x14ac:dyDescent="0.3">
      <c r="A12401" s="6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7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/>
      <c r="N12401" s="1" t="s">
        <v>28</v>
      </c>
      <c r="O12401" s="7">
        <f t="shared" si="388"/>
        <v>1959.4491</v>
      </c>
      <c r="P12401" s="1" t="str">
        <f>IF(Table1[[#This Row],[quantity]]&gt;=6,"Bulk Order","-")</f>
        <v>Bulk Order</v>
      </c>
    </row>
    <row r="12402" spans="1:16" ht="14.25" customHeight="1" x14ac:dyDescent="0.3">
      <c r="A12402" s="6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7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/>
      <c r="N12402" s="1" t="s">
        <v>34</v>
      </c>
      <c r="O12402" s="7">
        <f t="shared" si="388"/>
        <v>530.2944</v>
      </c>
      <c r="P12402" s="1" t="str">
        <f>IF(Table1[[#This Row],[quantity]]&gt;=6,"Bulk Order","-")</f>
        <v>Bulk Order</v>
      </c>
    </row>
    <row r="12403" spans="1:16" ht="14.25" customHeight="1" x14ac:dyDescent="0.3">
      <c r="A12403" s="6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7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/>
      <c r="N12403" s="1" t="s">
        <v>48</v>
      </c>
      <c r="O12403" s="7">
        <f t="shared" si="388"/>
        <v>3221.2856999999999</v>
      </c>
      <c r="P12403" s="1" t="str">
        <f>IF(Table1[[#This Row],[quantity]]&gt;=6,"Bulk Order","-")</f>
        <v>-</v>
      </c>
    </row>
    <row r="12404" spans="1:16" ht="14.25" customHeight="1" x14ac:dyDescent="0.3">
      <c r="A12404" s="6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7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/>
      <c r="N12404" s="1" t="s">
        <v>39</v>
      </c>
      <c r="O12404" s="7">
        <f t="shared" si="388"/>
        <v>729.86829999999998</v>
      </c>
      <c r="P12404" s="1" t="str">
        <f>IF(Table1[[#This Row],[quantity]]&gt;=6,"Bulk Order","-")</f>
        <v>Bulk Order</v>
      </c>
    </row>
    <row r="12405" spans="1:16" ht="14.25" customHeight="1" x14ac:dyDescent="0.3">
      <c r="A12405" s="6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7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/>
      <c r="N12405" s="1" t="s">
        <v>17</v>
      </c>
      <c r="O12405" s="7">
        <f t="shared" si="388"/>
        <v>1562.5526</v>
      </c>
      <c r="P12405" s="1" t="str">
        <f>IF(Table1[[#This Row],[quantity]]&gt;=6,"Bulk Order","-")</f>
        <v>-</v>
      </c>
    </row>
    <row r="12406" spans="1:16" ht="14.25" customHeight="1" x14ac:dyDescent="0.3">
      <c r="A12406" s="6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7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/>
      <c r="N12406" s="1" t="s">
        <v>28</v>
      </c>
      <c r="O12406" s="7">
        <f t="shared" si="388"/>
        <v>2018.3819999999998</v>
      </c>
      <c r="P12406" s="1" t="str">
        <f>IF(Table1[[#This Row],[quantity]]&gt;=6,"Bulk Order","-")</f>
        <v>-</v>
      </c>
    </row>
    <row r="12407" spans="1:16" ht="14.25" customHeight="1" x14ac:dyDescent="0.3">
      <c r="A12407" s="6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7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/>
      <c r="N12407" s="1" t="s">
        <v>34</v>
      </c>
      <c r="O12407" s="7">
        <f t="shared" si="388"/>
        <v>357.52359999999999</v>
      </c>
      <c r="P12407" s="1" t="str">
        <f>IF(Table1[[#This Row],[quantity]]&gt;=6,"Bulk Order","-")</f>
        <v>Bulk Order</v>
      </c>
    </row>
    <row r="12408" spans="1:16" ht="14.25" customHeight="1" x14ac:dyDescent="0.3">
      <c r="A12408" s="6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7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/>
      <c r="N12408" s="1" t="s">
        <v>17</v>
      </c>
      <c r="O12408" s="7">
        <f t="shared" si="388"/>
        <v>1619.403</v>
      </c>
      <c r="P12408" s="1" t="str">
        <f>IF(Table1[[#This Row],[quantity]]&gt;=6,"Bulk Order","-")</f>
        <v>-</v>
      </c>
    </row>
    <row r="12409" spans="1:16" ht="14.25" customHeight="1" x14ac:dyDescent="0.3">
      <c r="A12409" s="6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7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/>
      <c r="N12409" s="1" t="s">
        <v>39</v>
      </c>
      <c r="O12409" s="7">
        <f t="shared" si="388"/>
        <v>3120.2139999999999</v>
      </c>
      <c r="P12409" s="1" t="str">
        <f>IF(Table1[[#This Row],[quantity]]&gt;=6,"Bulk Order","-")</f>
        <v>Bulk Order</v>
      </c>
    </row>
    <row r="12410" spans="1:16" ht="14.25" customHeight="1" x14ac:dyDescent="0.3">
      <c r="A12410" s="6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7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/>
      <c r="N12410" s="1" t="s">
        <v>28</v>
      </c>
      <c r="O12410" s="7">
        <f t="shared" si="388"/>
        <v>1214.8968</v>
      </c>
      <c r="P12410" s="1" t="str">
        <f>IF(Table1[[#This Row],[quantity]]&gt;=6,"Bulk Order","-")</f>
        <v>-</v>
      </c>
    </row>
    <row r="12411" spans="1:16" ht="14.25" customHeight="1" x14ac:dyDescent="0.3">
      <c r="A12411" s="6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7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/>
      <c r="N12411" s="1" t="s">
        <v>34</v>
      </c>
      <c r="O12411" s="7">
        <f t="shared" si="388"/>
        <v>1105.2764999999999</v>
      </c>
      <c r="P12411" s="1" t="str">
        <f>IF(Table1[[#This Row],[quantity]]&gt;=6,"Bulk Order","-")</f>
        <v>Bulk Order</v>
      </c>
    </row>
    <row r="12412" spans="1:16" ht="14.25" customHeight="1" x14ac:dyDescent="0.3">
      <c r="A12412" s="6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7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/>
      <c r="N12412" s="1" t="s">
        <v>34</v>
      </c>
      <c r="O12412" s="7">
        <f t="shared" si="388"/>
        <v>817.37040000000002</v>
      </c>
      <c r="P12412" s="1" t="str">
        <f>IF(Table1[[#This Row],[quantity]]&gt;=6,"Bulk Order","-")</f>
        <v>-</v>
      </c>
    </row>
    <row r="12413" spans="1:16" ht="14.25" customHeight="1" x14ac:dyDescent="0.3">
      <c r="A12413" s="6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7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/>
      <c r="N12413" s="1" t="s">
        <v>28</v>
      </c>
      <c r="O12413" s="7">
        <f t="shared" si="388"/>
        <v>3824.1321000000003</v>
      </c>
      <c r="P12413" s="1" t="str">
        <f>IF(Table1[[#This Row],[quantity]]&gt;=6,"Bulk Order","-")</f>
        <v>Bulk Order</v>
      </c>
    </row>
    <row r="12414" spans="1:16" ht="14.25" customHeight="1" x14ac:dyDescent="0.3">
      <c r="A12414" s="6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7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/>
      <c r="N12414" s="1" t="s">
        <v>48</v>
      </c>
      <c r="O12414" s="7">
        <f t="shared" si="388"/>
        <v>921.28</v>
      </c>
      <c r="P12414" s="1" t="str">
        <f>IF(Table1[[#This Row],[quantity]]&gt;=6,"Bulk Order","-")</f>
        <v>-</v>
      </c>
    </row>
    <row r="12415" spans="1:16" ht="14.25" customHeight="1" x14ac:dyDescent="0.3">
      <c r="A12415" s="6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7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/>
      <c r="N12415" s="1" t="s">
        <v>28</v>
      </c>
      <c r="O12415" s="7">
        <f t="shared" si="388"/>
        <v>1312.8904</v>
      </c>
      <c r="P12415" s="1" t="str">
        <f>IF(Table1[[#This Row],[quantity]]&gt;=6,"Bulk Order","-")</f>
        <v>-</v>
      </c>
    </row>
    <row r="12416" spans="1:16" ht="14.25" customHeight="1" x14ac:dyDescent="0.3">
      <c r="A12416" s="6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7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/>
      <c r="N12416" s="1" t="s">
        <v>34</v>
      </c>
      <c r="O12416" s="7">
        <f t="shared" si="388"/>
        <v>2679.6088</v>
      </c>
      <c r="P12416" s="1" t="str">
        <f>IF(Table1[[#This Row],[quantity]]&gt;=6,"Bulk Order","-")</f>
        <v>-</v>
      </c>
    </row>
    <row r="12417" spans="1:16" ht="14.25" customHeight="1" x14ac:dyDescent="0.3">
      <c r="A12417" s="6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7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/>
      <c r="N12417" s="1" t="s">
        <v>23</v>
      </c>
      <c r="O12417" s="7">
        <f t="shared" si="388"/>
        <v>1186.9224000000002</v>
      </c>
      <c r="P12417" s="1" t="str">
        <f>IF(Table1[[#This Row],[quantity]]&gt;=6,"Bulk Order","-")</f>
        <v>Bulk Order</v>
      </c>
    </row>
    <row r="12418" spans="1:16" ht="14.25" customHeight="1" x14ac:dyDescent="0.3">
      <c r="A12418" s="6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7"/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/>
      <c r="N12418" s="1" t="s">
        <v>39</v>
      </c>
      <c r="O12418" s="7">
        <f t="shared" si="388"/>
        <v>366.096</v>
      </c>
      <c r="P12418" s="1" t="str">
        <f>IF(Table1[[#This Row],[quantity]]&gt;=6,"Bulk Order","-")</f>
        <v>-</v>
      </c>
    </row>
    <row r="12419" spans="1:16" ht="14.25" customHeight="1" x14ac:dyDescent="0.3">
      <c r="A12419" s="6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ref="F12419:F12482" si="389">D12419*E12419</f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/>
      <c r="N12419" s="1" t="s">
        <v>39</v>
      </c>
      <c r="O12419" s="7">
        <f t="shared" ref="O12419:O12482" si="390">D12419-F12419</f>
        <v>3178.3661000000002</v>
      </c>
      <c r="P12419" s="1" t="str">
        <f>IF(Table1[[#This Row],[quantity]]&gt;=6,"Bulk Order","-")</f>
        <v>-</v>
      </c>
    </row>
    <row r="12420" spans="1:16" ht="14.25" customHeight="1" x14ac:dyDescent="0.3">
      <c r="A12420" s="6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9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/>
      <c r="N12420" s="1" t="s">
        <v>39</v>
      </c>
      <c r="O12420" s="7">
        <f t="shared" si="390"/>
        <v>1457.2393</v>
      </c>
      <c r="P12420" s="1" t="str">
        <f>IF(Table1[[#This Row],[quantity]]&gt;=6,"Bulk Order","-")</f>
        <v>-</v>
      </c>
    </row>
    <row r="12421" spans="1:16" ht="14.25" customHeight="1" x14ac:dyDescent="0.3">
      <c r="A12421" s="6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9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/>
      <c r="N12421" s="1" t="s">
        <v>34</v>
      </c>
      <c r="O12421" s="7">
        <f t="shared" si="390"/>
        <v>1872.6258</v>
      </c>
      <c r="P12421" s="1" t="str">
        <f>IF(Table1[[#This Row],[quantity]]&gt;=6,"Bulk Order","-")</f>
        <v>-</v>
      </c>
    </row>
    <row r="12422" spans="1:16" ht="14.25" customHeight="1" x14ac:dyDescent="0.3">
      <c r="A12422" s="6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9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/>
      <c r="N12422" s="1" t="s">
        <v>28</v>
      </c>
      <c r="O12422" s="7">
        <f t="shared" si="390"/>
        <v>838.08270000000005</v>
      </c>
      <c r="P12422" s="1" t="str">
        <f>IF(Table1[[#This Row],[quantity]]&gt;=6,"Bulk Order","-")</f>
        <v>Bulk Order</v>
      </c>
    </row>
    <row r="12423" spans="1:16" ht="14.25" customHeight="1" x14ac:dyDescent="0.3">
      <c r="A12423" s="6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9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/>
      <c r="N12423" s="1" t="s">
        <v>28</v>
      </c>
      <c r="O12423" s="7">
        <f t="shared" si="390"/>
        <v>3255.165</v>
      </c>
      <c r="P12423" s="1" t="str">
        <f>IF(Table1[[#This Row],[quantity]]&gt;=6,"Bulk Order","-")</f>
        <v>Bulk Order</v>
      </c>
    </row>
    <row r="12424" spans="1:16" ht="14.25" customHeight="1" x14ac:dyDescent="0.3">
      <c r="A12424" s="6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9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/>
      <c r="N12424" s="1" t="s">
        <v>28</v>
      </c>
      <c r="O12424" s="7">
        <f t="shared" si="390"/>
        <v>1084.8800000000001</v>
      </c>
      <c r="P12424" s="1" t="str">
        <f>IF(Table1[[#This Row],[quantity]]&gt;=6,"Bulk Order","-")</f>
        <v>Bulk Order</v>
      </c>
    </row>
    <row r="12425" spans="1:16" ht="14.25" customHeight="1" x14ac:dyDescent="0.3">
      <c r="A12425" s="6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9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/>
      <c r="N12425" s="1" t="s">
        <v>48</v>
      </c>
      <c r="O12425" s="7">
        <f t="shared" si="390"/>
        <v>139.9623</v>
      </c>
      <c r="P12425" s="1" t="str">
        <f>IF(Table1[[#This Row],[quantity]]&gt;=6,"Bulk Order","-")</f>
        <v>-</v>
      </c>
    </row>
    <row r="12426" spans="1:16" ht="14.25" customHeight="1" x14ac:dyDescent="0.3">
      <c r="A12426" s="6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9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/>
      <c r="N12426" s="1" t="s">
        <v>48</v>
      </c>
      <c r="O12426" s="7">
        <f t="shared" si="390"/>
        <v>940.71089999999992</v>
      </c>
      <c r="P12426" s="1" t="str">
        <f>IF(Table1[[#This Row],[quantity]]&gt;=6,"Bulk Order","-")</f>
        <v>-</v>
      </c>
    </row>
    <row r="12427" spans="1:16" ht="14.25" customHeight="1" x14ac:dyDescent="0.3">
      <c r="A12427" s="6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9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/>
      <c r="N12427" s="1" t="s">
        <v>28</v>
      </c>
      <c r="O12427" s="7">
        <f t="shared" si="390"/>
        <v>3297.6662999999999</v>
      </c>
      <c r="P12427" s="1" t="str">
        <f>IF(Table1[[#This Row],[quantity]]&gt;=6,"Bulk Order","-")</f>
        <v>-</v>
      </c>
    </row>
    <row r="12428" spans="1:16" ht="14.25" customHeight="1" x14ac:dyDescent="0.3">
      <c r="A12428" s="6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9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/>
      <c r="N12428" s="1" t="s">
        <v>48</v>
      </c>
      <c r="O12428" s="7">
        <f t="shared" si="390"/>
        <v>516.3039</v>
      </c>
      <c r="P12428" s="1" t="str">
        <f>IF(Table1[[#This Row],[quantity]]&gt;=6,"Bulk Order","-")</f>
        <v>-</v>
      </c>
    </row>
    <row r="12429" spans="1:16" ht="14.25" customHeight="1" x14ac:dyDescent="0.3">
      <c r="A12429" s="6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9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/>
      <c r="N12429" s="1" t="s">
        <v>48</v>
      </c>
      <c r="O12429" s="7">
        <f t="shared" si="390"/>
        <v>212.42759999999998</v>
      </c>
      <c r="P12429" s="1" t="str">
        <f>IF(Table1[[#This Row],[quantity]]&gt;=6,"Bulk Order","-")</f>
        <v>Bulk Order</v>
      </c>
    </row>
    <row r="12430" spans="1:16" ht="14.25" customHeight="1" x14ac:dyDescent="0.3">
      <c r="A12430" s="6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9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/>
      <c r="N12430" s="1" t="s">
        <v>28</v>
      </c>
      <c r="O12430" s="7">
        <f t="shared" si="390"/>
        <v>2317.1174000000001</v>
      </c>
      <c r="P12430" s="1" t="str">
        <f>IF(Table1[[#This Row],[quantity]]&gt;=6,"Bulk Order","-")</f>
        <v>-</v>
      </c>
    </row>
    <row r="12431" spans="1:16" ht="14.25" customHeight="1" x14ac:dyDescent="0.3">
      <c r="A12431" s="6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9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/>
      <c r="N12431" s="1" t="s">
        <v>28</v>
      </c>
      <c r="O12431" s="7">
        <f t="shared" si="390"/>
        <v>1901.9583</v>
      </c>
      <c r="P12431" s="1" t="str">
        <f>IF(Table1[[#This Row],[quantity]]&gt;=6,"Bulk Order","-")</f>
        <v>Bulk Order</v>
      </c>
    </row>
    <row r="12432" spans="1:16" ht="14.25" customHeight="1" x14ac:dyDescent="0.3">
      <c r="A12432" s="6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9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/>
      <c r="N12432" s="1" t="s">
        <v>34</v>
      </c>
      <c r="O12432" s="7">
        <f t="shared" si="390"/>
        <v>3835.5648000000001</v>
      </c>
      <c r="P12432" s="1" t="str">
        <f>IF(Table1[[#This Row],[quantity]]&gt;=6,"Bulk Order","-")</f>
        <v>-</v>
      </c>
    </row>
    <row r="12433" spans="1:16" ht="14.25" customHeight="1" x14ac:dyDescent="0.3">
      <c r="A12433" s="6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9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/>
      <c r="N12433" s="1" t="s">
        <v>28</v>
      </c>
      <c r="O12433" s="7">
        <f t="shared" si="390"/>
        <v>2985.8625000000002</v>
      </c>
      <c r="P12433" s="1" t="str">
        <f>IF(Table1[[#This Row],[quantity]]&gt;=6,"Bulk Order","-")</f>
        <v>-</v>
      </c>
    </row>
    <row r="12434" spans="1:16" ht="14.25" customHeight="1" x14ac:dyDescent="0.3">
      <c r="A12434" s="6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9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/>
      <c r="N12434" s="1" t="s">
        <v>23</v>
      </c>
      <c r="O12434" s="7">
        <f t="shared" si="390"/>
        <v>907.69499999999994</v>
      </c>
      <c r="P12434" s="1" t="str">
        <f>IF(Table1[[#This Row],[quantity]]&gt;=6,"Bulk Order","-")</f>
        <v>-</v>
      </c>
    </row>
    <row r="12435" spans="1:16" ht="14.25" customHeight="1" x14ac:dyDescent="0.3">
      <c r="A12435" s="6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9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/>
      <c r="N12435" s="1" t="s">
        <v>28</v>
      </c>
      <c r="O12435" s="7">
        <f t="shared" si="390"/>
        <v>1691.3530000000001</v>
      </c>
      <c r="P12435" s="1" t="str">
        <f>IF(Table1[[#This Row],[quantity]]&gt;=6,"Bulk Order","-")</f>
        <v>Bulk Order</v>
      </c>
    </row>
    <row r="12436" spans="1:16" ht="14.25" customHeight="1" x14ac:dyDescent="0.3">
      <c r="A12436" s="6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9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/>
      <c r="N12436" s="1" t="s">
        <v>28</v>
      </c>
      <c r="O12436" s="7">
        <f t="shared" si="390"/>
        <v>170.90039999999999</v>
      </c>
      <c r="P12436" s="1" t="str">
        <f>IF(Table1[[#This Row],[quantity]]&gt;=6,"Bulk Order","-")</f>
        <v>-</v>
      </c>
    </row>
    <row r="12437" spans="1:16" ht="14.25" customHeight="1" x14ac:dyDescent="0.3">
      <c r="A12437" s="6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9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/>
      <c r="N12437" s="1" t="s">
        <v>23</v>
      </c>
      <c r="O12437" s="7">
        <f t="shared" si="390"/>
        <v>1149.2544</v>
      </c>
      <c r="P12437" s="1" t="str">
        <f>IF(Table1[[#This Row],[quantity]]&gt;=6,"Bulk Order","-")</f>
        <v>-</v>
      </c>
    </row>
    <row r="12438" spans="1:16" ht="14.25" customHeight="1" x14ac:dyDescent="0.3">
      <c r="A12438" s="6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9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/>
      <c r="N12438" s="1" t="s">
        <v>28</v>
      </c>
      <c r="O12438" s="7">
        <f t="shared" si="390"/>
        <v>2015.3616</v>
      </c>
      <c r="P12438" s="1" t="str">
        <f>IF(Table1[[#This Row],[quantity]]&gt;=6,"Bulk Order","-")</f>
        <v>Bulk Order</v>
      </c>
    </row>
    <row r="12439" spans="1:16" ht="14.25" customHeight="1" x14ac:dyDescent="0.3">
      <c r="A12439" s="6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9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/>
      <c r="N12439" s="1" t="s">
        <v>23</v>
      </c>
      <c r="O12439" s="7">
        <f t="shared" si="390"/>
        <v>1087.9830000000002</v>
      </c>
      <c r="P12439" s="1" t="str">
        <f>IF(Table1[[#This Row],[quantity]]&gt;=6,"Bulk Order","-")</f>
        <v>-</v>
      </c>
    </row>
    <row r="12440" spans="1:16" ht="14.25" customHeight="1" x14ac:dyDescent="0.3">
      <c r="A12440" s="6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9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/>
      <c r="N12440" s="1" t="s">
        <v>17</v>
      </c>
      <c r="O12440" s="7">
        <f t="shared" si="390"/>
        <v>555.94360000000006</v>
      </c>
      <c r="P12440" s="1" t="str">
        <f>IF(Table1[[#This Row],[quantity]]&gt;=6,"Bulk Order","-")</f>
        <v>Bulk Order</v>
      </c>
    </row>
    <row r="12441" spans="1:16" ht="14.25" customHeight="1" x14ac:dyDescent="0.3">
      <c r="A12441" s="6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9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/>
      <c r="N12441" s="1" t="s">
        <v>17</v>
      </c>
      <c r="O12441" s="7">
        <f t="shared" si="390"/>
        <v>305.14760000000001</v>
      </c>
      <c r="P12441" s="1" t="str">
        <f>IF(Table1[[#This Row],[quantity]]&gt;=6,"Bulk Order","-")</f>
        <v>Bulk Order</v>
      </c>
    </row>
    <row r="12442" spans="1:16" ht="14.25" customHeight="1" x14ac:dyDescent="0.3">
      <c r="A12442" s="6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9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/>
      <c r="N12442" s="1" t="s">
        <v>39</v>
      </c>
      <c r="O12442" s="7">
        <f t="shared" si="390"/>
        <v>3469.1733000000004</v>
      </c>
      <c r="P12442" s="1" t="str">
        <f>IF(Table1[[#This Row],[quantity]]&gt;=6,"Bulk Order","-")</f>
        <v>Bulk Order</v>
      </c>
    </row>
    <row r="12443" spans="1:16" ht="14.25" customHeight="1" x14ac:dyDescent="0.3">
      <c r="A12443" s="6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9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/>
      <c r="N12443" s="1" t="s">
        <v>28</v>
      </c>
      <c r="O12443" s="7">
        <f t="shared" si="390"/>
        <v>2323.1</v>
      </c>
      <c r="P12443" s="1" t="str">
        <f>IF(Table1[[#This Row],[quantity]]&gt;=6,"Bulk Order","-")</f>
        <v>Bulk Order</v>
      </c>
    </row>
    <row r="12444" spans="1:16" ht="14.25" customHeight="1" x14ac:dyDescent="0.3">
      <c r="A12444" s="6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9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/>
      <c r="N12444" s="1" t="s">
        <v>48</v>
      </c>
      <c r="O12444" s="7">
        <f t="shared" si="390"/>
        <v>1424.92</v>
      </c>
      <c r="P12444" s="1" t="str">
        <f>IF(Table1[[#This Row],[quantity]]&gt;=6,"Bulk Order","-")</f>
        <v>-</v>
      </c>
    </row>
    <row r="12445" spans="1:16" ht="14.25" customHeight="1" x14ac:dyDescent="0.3">
      <c r="A12445" s="6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9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/>
      <c r="N12445" s="1" t="s">
        <v>23</v>
      </c>
      <c r="O12445" s="7">
        <f t="shared" si="390"/>
        <v>850.17360000000008</v>
      </c>
      <c r="P12445" s="1" t="str">
        <f>IF(Table1[[#This Row],[quantity]]&gt;=6,"Bulk Order","-")</f>
        <v>-</v>
      </c>
    </row>
    <row r="12446" spans="1:16" ht="14.25" customHeight="1" x14ac:dyDescent="0.3">
      <c r="A12446" s="6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9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/>
      <c r="N12446" s="1" t="s">
        <v>23</v>
      </c>
      <c r="O12446" s="7">
        <f t="shared" si="390"/>
        <v>4258.8414000000002</v>
      </c>
      <c r="P12446" s="1" t="str">
        <f>IF(Table1[[#This Row],[quantity]]&gt;=6,"Bulk Order","-")</f>
        <v>-</v>
      </c>
    </row>
    <row r="12447" spans="1:16" ht="14.25" customHeight="1" x14ac:dyDescent="0.3">
      <c r="A12447" s="6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9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/>
      <c r="N12447" s="1" t="s">
        <v>17</v>
      </c>
      <c r="O12447" s="7">
        <f t="shared" si="390"/>
        <v>2192.0367000000001</v>
      </c>
      <c r="P12447" s="1" t="str">
        <f>IF(Table1[[#This Row],[quantity]]&gt;=6,"Bulk Order","-")</f>
        <v>-</v>
      </c>
    </row>
    <row r="12448" spans="1:16" ht="14.25" customHeight="1" x14ac:dyDescent="0.3">
      <c r="A12448" s="6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9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/>
      <c r="N12448" s="1" t="s">
        <v>23</v>
      </c>
      <c r="O12448" s="7">
        <f t="shared" si="390"/>
        <v>1704.9270000000001</v>
      </c>
      <c r="P12448" s="1" t="str">
        <f>IF(Table1[[#This Row],[quantity]]&gt;=6,"Bulk Order","-")</f>
        <v>Bulk Order</v>
      </c>
    </row>
    <row r="12449" spans="1:16" ht="14.25" customHeight="1" x14ac:dyDescent="0.3">
      <c r="A12449" s="6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9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/>
      <c r="N12449" s="1" t="s">
        <v>17</v>
      </c>
      <c r="O12449" s="7">
        <f t="shared" si="390"/>
        <v>2576.3771999999999</v>
      </c>
      <c r="P12449" s="1" t="str">
        <f>IF(Table1[[#This Row],[quantity]]&gt;=6,"Bulk Order","-")</f>
        <v>-</v>
      </c>
    </row>
    <row r="12450" spans="1:16" ht="14.25" customHeight="1" x14ac:dyDescent="0.3">
      <c r="A12450" s="6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9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/>
      <c r="N12450" s="1" t="s">
        <v>34</v>
      </c>
      <c r="O12450" s="7">
        <f t="shared" si="390"/>
        <v>575.02520000000004</v>
      </c>
      <c r="P12450" s="1" t="str">
        <f>IF(Table1[[#This Row],[quantity]]&gt;=6,"Bulk Order","-")</f>
        <v>Bulk Order</v>
      </c>
    </row>
    <row r="12451" spans="1:16" ht="14.25" customHeight="1" x14ac:dyDescent="0.3">
      <c r="A12451" s="6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9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/>
      <c r="N12451" s="1" t="s">
        <v>48</v>
      </c>
      <c r="O12451" s="7">
        <f t="shared" si="390"/>
        <v>2000.5259999999998</v>
      </c>
      <c r="P12451" s="1" t="str">
        <f>IF(Table1[[#This Row],[quantity]]&gt;=6,"Bulk Order","-")</f>
        <v>Bulk Order</v>
      </c>
    </row>
    <row r="12452" spans="1:16" ht="14.25" customHeight="1" x14ac:dyDescent="0.3">
      <c r="A12452" s="6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9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/>
      <c r="N12452" s="1" t="s">
        <v>23</v>
      </c>
      <c r="O12452" s="7">
        <f t="shared" si="390"/>
        <v>3346.3500000000004</v>
      </c>
      <c r="P12452" s="1" t="str">
        <f>IF(Table1[[#This Row],[quantity]]&gt;=6,"Bulk Order","-")</f>
        <v>Bulk Order</v>
      </c>
    </row>
    <row r="12453" spans="1:16" ht="14.25" customHeight="1" x14ac:dyDescent="0.3">
      <c r="A12453" s="6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9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/>
      <c r="N12453" s="1" t="s">
        <v>48</v>
      </c>
      <c r="O12453" s="7">
        <f t="shared" si="390"/>
        <v>208.7792</v>
      </c>
      <c r="P12453" s="1" t="str">
        <f>IF(Table1[[#This Row],[quantity]]&gt;=6,"Bulk Order","-")</f>
        <v>-</v>
      </c>
    </row>
    <row r="12454" spans="1:16" ht="14.25" customHeight="1" x14ac:dyDescent="0.3">
      <c r="A12454" s="6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9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/>
      <c r="N12454" s="1" t="s">
        <v>17</v>
      </c>
      <c r="O12454" s="7">
        <f t="shared" si="390"/>
        <v>2208.3100000000004</v>
      </c>
      <c r="P12454" s="1" t="str">
        <f>IF(Table1[[#This Row],[quantity]]&gt;=6,"Bulk Order","-")</f>
        <v>-</v>
      </c>
    </row>
    <row r="12455" spans="1:16" ht="14.25" customHeight="1" x14ac:dyDescent="0.3">
      <c r="A12455" s="6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9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/>
      <c r="N12455" s="1" t="s">
        <v>23</v>
      </c>
      <c r="O12455" s="7">
        <f t="shared" si="390"/>
        <v>2689.9007999999999</v>
      </c>
      <c r="P12455" s="1" t="str">
        <f>IF(Table1[[#This Row],[quantity]]&gt;=6,"Bulk Order","-")</f>
        <v>Bulk Order</v>
      </c>
    </row>
    <row r="12456" spans="1:16" ht="14.25" customHeight="1" x14ac:dyDescent="0.3">
      <c r="A12456" s="6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9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/>
      <c r="N12456" s="1" t="s">
        <v>34</v>
      </c>
      <c r="O12456" s="7">
        <f t="shared" si="390"/>
        <v>3664.3684000000003</v>
      </c>
      <c r="P12456" s="1" t="str">
        <f>IF(Table1[[#This Row],[quantity]]&gt;=6,"Bulk Order","-")</f>
        <v>-</v>
      </c>
    </row>
    <row r="12457" spans="1:16" ht="14.25" customHeight="1" x14ac:dyDescent="0.3">
      <c r="A12457" s="6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9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/>
      <c r="N12457" s="1" t="s">
        <v>39</v>
      </c>
      <c r="O12457" s="7">
        <f t="shared" si="390"/>
        <v>752.19099999999992</v>
      </c>
      <c r="P12457" s="1" t="str">
        <f>IF(Table1[[#This Row],[quantity]]&gt;=6,"Bulk Order","-")</f>
        <v>-</v>
      </c>
    </row>
    <row r="12458" spans="1:16" ht="14.25" customHeight="1" x14ac:dyDescent="0.3">
      <c r="A12458" s="6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9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/>
      <c r="N12458" s="1" t="s">
        <v>28</v>
      </c>
      <c r="O12458" s="7">
        <f t="shared" si="390"/>
        <v>3015.9989999999998</v>
      </c>
      <c r="P12458" s="1" t="str">
        <f>IF(Table1[[#This Row],[quantity]]&gt;=6,"Bulk Order","-")</f>
        <v>Bulk Order</v>
      </c>
    </row>
    <row r="12459" spans="1:16" ht="14.25" customHeight="1" x14ac:dyDescent="0.3">
      <c r="A12459" s="6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9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/>
      <c r="N12459" s="1" t="s">
        <v>48</v>
      </c>
      <c r="O12459" s="7">
        <f t="shared" si="390"/>
        <v>1452.627</v>
      </c>
      <c r="P12459" s="1" t="str">
        <f>IF(Table1[[#This Row],[quantity]]&gt;=6,"Bulk Order","-")</f>
        <v>-</v>
      </c>
    </row>
    <row r="12460" spans="1:16" ht="14.25" customHeight="1" x14ac:dyDescent="0.3">
      <c r="A12460" s="6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9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/>
      <c r="N12460" s="1" t="s">
        <v>28</v>
      </c>
      <c r="O12460" s="7">
        <f t="shared" si="390"/>
        <v>1323.7979999999998</v>
      </c>
      <c r="P12460" s="1" t="str">
        <f>IF(Table1[[#This Row],[quantity]]&gt;=6,"Bulk Order","-")</f>
        <v>-</v>
      </c>
    </row>
    <row r="12461" spans="1:16" ht="14.25" customHeight="1" x14ac:dyDescent="0.3">
      <c r="A12461" s="6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9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/>
      <c r="N12461" s="1" t="s">
        <v>28</v>
      </c>
      <c r="O12461" s="7">
        <f t="shared" si="390"/>
        <v>973.34349999999995</v>
      </c>
      <c r="P12461" s="1" t="str">
        <f>IF(Table1[[#This Row],[quantity]]&gt;=6,"Bulk Order","-")</f>
        <v>Bulk Order</v>
      </c>
    </row>
    <row r="12462" spans="1:16" ht="14.25" customHeight="1" x14ac:dyDescent="0.3">
      <c r="A12462" s="6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9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/>
      <c r="N12462" s="1" t="s">
        <v>28</v>
      </c>
      <c r="O12462" s="7">
        <f t="shared" si="390"/>
        <v>3075.4360000000006</v>
      </c>
      <c r="P12462" s="1" t="str">
        <f>IF(Table1[[#This Row],[quantity]]&gt;=6,"Bulk Order","-")</f>
        <v>-</v>
      </c>
    </row>
    <row r="12463" spans="1:16" ht="14.25" customHeight="1" x14ac:dyDescent="0.3">
      <c r="A12463" s="6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9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/>
      <c r="N12463" s="1" t="s">
        <v>39</v>
      </c>
      <c r="O12463" s="7">
        <f t="shared" si="390"/>
        <v>719.10680000000002</v>
      </c>
      <c r="P12463" s="1" t="str">
        <f>IF(Table1[[#This Row],[quantity]]&gt;=6,"Bulk Order","-")</f>
        <v>Bulk Order</v>
      </c>
    </row>
    <row r="12464" spans="1:16" ht="14.25" customHeight="1" x14ac:dyDescent="0.3">
      <c r="A12464" s="6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9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/>
      <c r="N12464" s="1" t="s">
        <v>28</v>
      </c>
      <c r="O12464" s="7">
        <f t="shared" si="390"/>
        <v>2714.7708000000002</v>
      </c>
      <c r="P12464" s="1" t="str">
        <f>IF(Table1[[#This Row],[quantity]]&gt;=6,"Bulk Order","-")</f>
        <v>Bulk Order</v>
      </c>
    </row>
    <row r="12465" spans="1:16" ht="14.25" customHeight="1" x14ac:dyDescent="0.3">
      <c r="A12465" s="6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9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/>
      <c r="N12465" s="1" t="s">
        <v>39</v>
      </c>
      <c r="O12465" s="7">
        <f t="shared" si="390"/>
        <v>2262.5347000000002</v>
      </c>
      <c r="P12465" s="1" t="str">
        <f>IF(Table1[[#This Row],[quantity]]&gt;=6,"Bulk Order","-")</f>
        <v>-</v>
      </c>
    </row>
    <row r="12466" spans="1:16" ht="14.25" customHeight="1" x14ac:dyDescent="0.3">
      <c r="A12466" s="6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9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/>
      <c r="N12466" s="1" t="s">
        <v>17</v>
      </c>
      <c r="O12466" s="7">
        <f t="shared" si="390"/>
        <v>2389.3944000000001</v>
      </c>
      <c r="P12466" s="1" t="str">
        <f>IF(Table1[[#This Row],[quantity]]&gt;=6,"Bulk Order","-")</f>
        <v>Bulk Order</v>
      </c>
    </row>
    <row r="12467" spans="1:16" ht="14.25" customHeight="1" x14ac:dyDescent="0.3">
      <c r="A12467" s="6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9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/>
      <c r="N12467" s="1" t="s">
        <v>17</v>
      </c>
      <c r="O12467" s="7">
        <f t="shared" si="390"/>
        <v>1312.2306000000001</v>
      </c>
      <c r="P12467" s="1" t="str">
        <f>IF(Table1[[#This Row],[quantity]]&gt;=6,"Bulk Order","-")</f>
        <v>-</v>
      </c>
    </row>
    <row r="12468" spans="1:16" ht="14.25" customHeight="1" x14ac:dyDescent="0.3">
      <c r="A12468" s="6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9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/>
      <c r="N12468" s="1" t="s">
        <v>34</v>
      </c>
      <c r="O12468" s="7">
        <f t="shared" si="390"/>
        <v>712.86099999999999</v>
      </c>
      <c r="P12468" s="1" t="str">
        <f>IF(Table1[[#This Row],[quantity]]&gt;=6,"Bulk Order","-")</f>
        <v>-</v>
      </c>
    </row>
    <row r="12469" spans="1:16" ht="14.25" customHeight="1" x14ac:dyDescent="0.3">
      <c r="A12469" s="6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9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/>
      <c r="N12469" s="1" t="s">
        <v>23</v>
      </c>
      <c r="O12469" s="7">
        <f t="shared" si="390"/>
        <v>2170.8687</v>
      </c>
      <c r="P12469" s="1" t="str">
        <f>IF(Table1[[#This Row],[quantity]]&gt;=6,"Bulk Order","-")</f>
        <v>-</v>
      </c>
    </row>
    <row r="12470" spans="1:16" ht="14.25" customHeight="1" x14ac:dyDescent="0.3">
      <c r="A12470" s="6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9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/>
      <c r="N12470" s="1" t="s">
        <v>48</v>
      </c>
      <c r="O12470" s="7">
        <f t="shared" si="390"/>
        <v>2102.9543999999996</v>
      </c>
      <c r="P12470" s="1" t="str">
        <f>IF(Table1[[#This Row],[quantity]]&gt;=6,"Bulk Order","-")</f>
        <v>Bulk Order</v>
      </c>
    </row>
    <row r="12471" spans="1:16" ht="14.25" customHeight="1" x14ac:dyDescent="0.3">
      <c r="A12471" s="6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9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/>
      <c r="N12471" s="1" t="s">
        <v>34</v>
      </c>
      <c r="O12471" s="7">
        <f t="shared" si="390"/>
        <v>1791.9586000000002</v>
      </c>
      <c r="P12471" s="1" t="str">
        <f>IF(Table1[[#This Row],[quantity]]&gt;=6,"Bulk Order","-")</f>
        <v>-</v>
      </c>
    </row>
    <row r="12472" spans="1:16" ht="14.25" customHeight="1" x14ac:dyDescent="0.3">
      <c r="A12472" s="6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9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/>
      <c r="N12472" s="1" t="s">
        <v>48</v>
      </c>
      <c r="O12472" s="7">
        <f t="shared" si="390"/>
        <v>3079.9944</v>
      </c>
      <c r="P12472" s="1" t="str">
        <f>IF(Table1[[#This Row],[quantity]]&gt;=6,"Bulk Order","-")</f>
        <v>Bulk Order</v>
      </c>
    </row>
    <row r="12473" spans="1:16" ht="14.25" customHeight="1" x14ac:dyDescent="0.3">
      <c r="A12473" s="6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9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/>
      <c r="N12473" s="1" t="s">
        <v>48</v>
      </c>
      <c r="O12473" s="7">
        <f t="shared" si="390"/>
        <v>441.63600000000002</v>
      </c>
      <c r="P12473" s="1" t="str">
        <f>IF(Table1[[#This Row],[quantity]]&gt;=6,"Bulk Order","-")</f>
        <v>-</v>
      </c>
    </row>
    <row r="12474" spans="1:16" ht="14.25" customHeight="1" x14ac:dyDescent="0.3">
      <c r="A12474" s="6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9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/>
      <c r="N12474" s="1" t="s">
        <v>17</v>
      </c>
      <c r="O12474" s="7">
        <f t="shared" si="390"/>
        <v>1857.2079000000001</v>
      </c>
      <c r="P12474" s="1" t="str">
        <f>IF(Table1[[#This Row],[quantity]]&gt;=6,"Bulk Order","-")</f>
        <v>-</v>
      </c>
    </row>
    <row r="12475" spans="1:16" ht="14.25" customHeight="1" x14ac:dyDescent="0.3">
      <c r="A12475" s="6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9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/>
      <c r="N12475" s="1" t="s">
        <v>34</v>
      </c>
      <c r="O12475" s="7">
        <f t="shared" si="390"/>
        <v>1069.3439999999998</v>
      </c>
      <c r="P12475" s="1" t="str">
        <f>IF(Table1[[#This Row],[quantity]]&gt;=6,"Bulk Order","-")</f>
        <v>Bulk Order</v>
      </c>
    </row>
    <row r="12476" spans="1:16" ht="14.25" customHeight="1" x14ac:dyDescent="0.3">
      <c r="A12476" s="6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9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/>
      <c r="N12476" s="1" t="s">
        <v>39</v>
      </c>
      <c r="O12476" s="7">
        <f t="shared" si="390"/>
        <v>695.28599999999994</v>
      </c>
      <c r="P12476" s="1" t="str">
        <f>IF(Table1[[#This Row],[quantity]]&gt;=6,"Bulk Order","-")</f>
        <v>-</v>
      </c>
    </row>
    <row r="12477" spans="1:16" ht="14.25" customHeight="1" x14ac:dyDescent="0.3">
      <c r="A12477" s="6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9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/>
      <c r="N12477" s="1" t="s">
        <v>39</v>
      </c>
      <c r="O12477" s="7">
        <f t="shared" si="390"/>
        <v>2734.2479999999996</v>
      </c>
      <c r="P12477" s="1" t="str">
        <f>IF(Table1[[#This Row],[quantity]]&gt;=6,"Bulk Order","-")</f>
        <v>-</v>
      </c>
    </row>
    <row r="12478" spans="1:16" ht="14.25" customHeight="1" x14ac:dyDescent="0.3">
      <c r="A12478" s="6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9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/>
      <c r="N12478" s="1" t="s">
        <v>23</v>
      </c>
      <c r="O12478" s="7">
        <f t="shared" si="390"/>
        <v>1764.75</v>
      </c>
      <c r="P12478" s="1" t="str">
        <f>IF(Table1[[#This Row],[quantity]]&gt;=6,"Bulk Order","-")</f>
        <v>-</v>
      </c>
    </row>
    <row r="12479" spans="1:16" ht="14.25" customHeight="1" x14ac:dyDescent="0.3">
      <c r="A12479" s="6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9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/>
      <c r="N12479" s="1" t="s">
        <v>48</v>
      </c>
      <c r="O12479" s="7">
        <f t="shared" si="390"/>
        <v>3149.4067999999997</v>
      </c>
      <c r="P12479" s="1" t="str">
        <f>IF(Table1[[#This Row],[quantity]]&gt;=6,"Bulk Order","-")</f>
        <v>-</v>
      </c>
    </row>
    <row r="12480" spans="1:16" ht="14.25" customHeight="1" x14ac:dyDescent="0.3">
      <c r="A12480" s="6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9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/>
      <c r="N12480" s="1" t="s">
        <v>39</v>
      </c>
      <c r="O12480" s="7">
        <f t="shared" si="390"/>
        <v>413.23589999999996</v>
      </c>
      <c r="P12480" s="1" t="str">
        <f>IF(Table1[[#This Row],[quantity]]&gt;=6,"Bulk Order","-")</f>
        <v>-</v>
      </c>
    </row>
    <row r="12481" spans="1:16" ht="14.25" customHeight="1" x14ac:dyDescent="0.3">
      <c r="A12481" s="6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9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/>
      <c r="N12481" s="1" t="s">
        <v>17</v>
      </c>
      <c r="O12481" s="7">
        <f t="shared" si="390"/>
        <v>301.44819999999999</v>
      </c>
      <c r="P12481" s="1" t="str">
        <f>IF(Table1[[#This Row],[quantity]]&gt;=6,"Bulk Order","-")</f>
        <v>Bulk Order</v>
      </c>
    </row>
    <row r="12482" spans="1:16" ht="14.25" customHeight="1" x14ac:dyDescent="0.3">
      <c r="A12482" s="6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9"/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/>
      <c r="N12482" s="1" t="s">
        <v>23</v>
      </c>
      <c r="O12482" s="7">
        <f t="shared" si="390"/>
        <v>1540.1158</v>
      </c>
      <c r="P12482" s="1" t="str">
        <f>IF(Table1[[#This Row],[quantity]]&gt;=6,"Bulk Order","-")</f>
        <v>-</v>
      </c>
    </row>
    <row r="12483" spans="1:16" ht="14.25" customHeight="1" x14ac:dyDescent="0.3">
      <c r="A12483" s="6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ref="F12483:F12546" si="391">D12483*E12483</f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/>
      <c r="N12483" s="1" t="s">
        <v>34</v>
      </c>
      <c r="O12483" s="7">
        <f t="shared" ref="O12483:O12546" si="392">D12483-F12483</f>
        <v>1646.2</v>
      </c>
      <c r="P12483" s="1" t="str">
        <f>IF(Table1[[#This Row],[quantity]]&gt;=6,"Bulk Order","-")</f>
        <v>-</v>
      </c>
    </row>
    <row r="12484" spans="1:16" ht="14.25" customHeight="1" x14ac:dyDescent="0.3">
      <c r="A12484" s="6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1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/>
      <c r="N12484" s="1" t="s">
        <v>39</v>
      </c>
      <c r="O12484" s="7">
        <f t="shared" si="392"/>
        <v>96.759</v>
      </c>
      <c r="P12484" s="1" t="str">
        <f>IF(Table1[[#This Row],[quantity]]&gt;=6,"Bulk Order","-")</f>
        <v>-</v>
      </c>
    </row>
    <row r="12485" spans="1:16" ht="14.25" customHeight="1" x14ac:dyDescent="0.3">
      <c r="A12485" s="6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1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/>
      <c r="N12485" s="1" t="s">
        <v>48</v>
      </c>
      <c r="O12485" s="7">
        <f t="shared" si="392"/>
        <v>918.28880000000004</v>
      </c>
      <c r="P12485" s="1" t="str">
        <f>IF(Table1[[#This Row],[quantity]]&gt;=6,"Bulk Order","-")</f>
        <v>-</v>
      </c>
    </row>
    <row r="12486" spans="1:16" ht="14.25" customHeight="1" x14ac:dyDescent="0.3">
      <c r="A12486" s="6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1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/>
      <c r="N12486" s="1" t="s">
        <v>34</v>
      </c>
      <c r="O12486" s="7">
        <f t="shared" si="392"/>
        <v>996.2</v>
      </c>
      <c r="P12486" s="1" t="str">
        <f>IF(Table1[[#This Row],[quantity]]&gt;=6,"Bulk Order","-")</f>
        <v>-</v>
      </c>
    </row>
    <row r="12487" spans="1:16" ht="14.25" customHeight="1" x14ac:dyDescent="0.3">
      <c r="A12487" s="6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1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/>
      <c r="N12487" s="1" t="s">
        <v>23</v>
      </c>
      <c r="O12487" s="7">
        <f t="shared" si="392"/>
        <v>1422.8592000000001</v>
      </c>
      <c r="P12487" s="1" t="str">
        <f>IF(Table1[[#This Row],[quantity]]&gt;=6,"Bulk Order","-")</f>
        <v>Bulk Order</v>
      </c>
    </row>
    <row r="12488" spans="1:16" ht="14.25" customHeight="1" x14ac:dyDescent="0.3">
      <c r="A12488" s="6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1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/>
      <c r="N12488" s="1" t="s">
        <v>23</v>
      </c>
      <c r="O12488" s="7">
        <f t="shared" si="392"/>
        <v>3475.9367999999999</v>
      </c>
      <c r="P12488" s="1" t="str">
        <f>IF(Table1[[#This Row],[quantity]]&gt;=6,"Bulk Order","-")</f>
        <v>-</v>
      </c>
    </row>
    <row r="12489" spans="1:16" ht="14.25" customHeight="1" x14ac:dyDescent="0.3">
      <c r="A12489" s="6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1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/>
      <c r="N12489" s="1" t="s">
        <v>39</v>
      </c>
      <c r="O12489" s="7">
        <f t="shared" si="392"/>
        <v>1469.4459999999999</v>
      </c>
      <c r="P12489" s="1" t="str">
        <f>IF(Table1[[#This Row],[quantity]]&gt;=6,"Bulk Order","-")</f>
        <v>-</v>
      </c>
    </row>
    <row r="12490" spans="1:16" ht="14.25" customHeight="1" x14ac:dyDescent="0.3">
      <c r="A12490" s="6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1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/>
      <c r="N12490" s="1" t="s">
        <v>39</v>
      </c>
      <c r="O12490" s="7">
        <f t="shared" si="392"/>
        <v>2297.5774000000001</v>
      </c>
      <c r="P12490" s="1" t="str">
        <f>IF(Table1[[#This Row],[quantity]]&gt;=6,"Bulk Order","-")</f>
        <v>-</v>
      </c>
    </row>
    <row r="12491" spans="1:16" ht="14.25" customHeight="1" x14ac:dyDescent="0.3">
      <c r="A12491" s="6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1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/>
      <c r="N12491" s="1" t="s">
        <v>23</v>
      </c>
      <c r="O12491" s="7">
        <f t="shared" si="392"/>
        <v>114.08399999999999</v>
      </c>
      <c r="P12491" s="1" t="str">
        <f>IF(Table1[[#This Row],[quantity]]&gt;=6,"Bulk Order","-")</f>
        <v>-</v>
      </c>
    </row>
    <row r="12492" spans="1:16" ht="14.25" customHeight="1" x14ac:dyDescent="0.3">
      <c r="A12492" s="6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1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/>
      <c r="N12492" s="1" t="s">
        <v>28</v>
      </c>
      <c r="O12492" s="7">
        <f t="shared" si="392"/>
        <v>2412.0616</v>
      </c>
      <c r="P12492" s="1" t="str">
        <f>IF(Table1[[#This Row],[quantity]]&gt;=6,"Bulk Order","-")</f>
        <v>Bulk Order</v>
      </c>
    </row>
    <row r="12493" spans="1:16" ht="14.25" customHeight="1" x14ac:dyDescent="0.3">
      <c r="A12493" s="6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1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/>
      <c r="N12493" s="1" t="s">
        <v>34</v>
      </c>
      <c r="O12493" s="7">
        <f t="shared" si="392"/>
        <v>894.327</v>
      </c>
      <c r="P12493" s="1" t="str">
        <f>IF(Table1[[#This Row],[quantity]]&gt;=6,"Bulk Order","-")</f>
        <v>-</v>
      </c>
    </row>
    <row r="12494" spans="1:16" ht="14.25" customHeight="1" x14ac:dyDescent="0.3">
      <c r="A12494" s="6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1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/>
      <c r="N12494" s="1" t="s">
        <v>48</v>
      </c>
      <c r="O12494" s="7">
        <f t="shared" si="392"/>
        <v>1323.7177999999999</v>
      </c>
      <c r="P12494" s="1" t="str">
        <f>IF(Table1[[#This Row],[quantity]]&gt;=6,"Bulk Order","-")</f>
        <v>-</v>
      </c>
    </row>
    <row r="12495" spans="1:16" ht="14.25" customHeight="1" x14ac:dyDescent="0.3">
      <c r="A12495" s="6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1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/>
      <c r="N12495" s="1" t="s">
        <v>34</v>
      </c>
      <c r="O12495" s="7">
        <f t="shared" si="392"/>
        <v>312.10719999999998</v>
      </c>
      <c r="P12495" s="1" t="str">
        <f>IF(Table1[[#This Row],[quantity]]&gt;=6,"Bulk Order","-")</f>
        <v>-</v>
      </c>
    </row>
    <row r="12496" spans="1:16" ht="14.25" customHeight="1" x14ac:dyDescent="0.3">
      <c r="A12496" s="6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1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/>
      <c r="N12496" s="1" t="s">
        <v>48</v>
      </c>
      <c r="O12496" s="7">
        <f t="shared" si="392"/>
        <v>2065.35</v>
      </c>
      <c r="P12496" s="1" t="str">
        <f>IF(Table1[[#This Row],[quantity]]&gt;=6,"Bulk Order","-")</f>
        <v>-</v>
      </c>
    </row>
    <row r="12497" spans="1:16" ht="14.25" customHeight="1" x14ac:dyDescent="0.3">
      <c r="A12497" s="6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1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/>
      <c r="N12497" s="1" t="s">
        <v>23</v>
      </c>
      <c r="O12497" s="7">
        <f t="shared" si="392"/>
        <v>4020.9722000000002</v>
      </c>
      <c r="P12497" s="1" t="str">
        <f>IF(Table1[[#This Row],[quantity]]&gt;=6,"Bulk Order","-")</f>
        <v>-</v>
      </c>
    </row>
    <row r="12498" spans="1:16" ht="14.25" customHeight="1" x14ac:dyDescent="0.3">
      <c r="A12498" s="6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1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/>
      <c r="N12498" s="1" t="s">
        <v>48</v>
      </c>
      <c r="O12498" s="7">
        <f t="shared" si="392"/>
        <v>997.45799999999997</v>
      </c>
      <c r="P12498" s="1" t="str">
        <f>IF(Table1[[#This Row],[quantity]]&gt;=6,"Bulk Order","-")</f>
        <v>Bulk Order</v>
      </c>
    </row>
    <row r="12499" spans="1:16" ht="14.25" customHeight="1" x14ac:dyDescent="0.3">
      <c r="A12499" s="6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1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/>
      <c r="N12499" s="1" t="s">
        <v>48</v>
      </c>
      <c r="O12499" s="7">
        <f t="shared" si="392"/>
        <v>2776.8236999999999</v>
      </c>
      <c r="P12499" s="1" t="str">
        <f>IF(Table1[[#This Row],[quantity]]&gt;=6,"Bulk Order","-")</f>
        <v>Bulk Order</v>
      </c>
    </row>
    <row r="12500" spans="1:16" ht="14.25" customHeight="1" x14ac:dyDescent="0.3">
      <c r="A12500" s="6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1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/>
      <c r="N12500" s="1" t="s">
        <v>17</v>
      </c>
      <c r="O12500" s="7">
        <f t="shared" si="392"/>
        <v>3480.3919999999998</v>
      </c>
      <c r="P12500" s="1" t="str">
        <f>IF(Table1[[#This Row],[quantity]]&gt;=6,"Bulk Order","-")</f>
        <v>-</v>
      </c>
    </row>
    <row r="12501" spans="1:16" ht="14.25" customHeight="1" x14ac:dyDescent="0.3">
      <c r="A12501" s="6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1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/>
      <c r="N12501" s="1" t="s">
        <v>23</v>
      </c>
      <c r="O12501" s="7">
        <f t="shared" si="392"/>
        <v>310.77969999999999</v>
      </c>
      <c r="P12501" s="1" t="str">
        <f>IF(Table1[[#This Row],[quantity]]&gt;=6,"Bulk Order","-")</f>
        <v>Bulk Order</v>
      </c>
    </row>
    <row r="12502" spans="1:16" ht="14.25" customHeight="1" x14ac:dyDescent="0.3">
      <c r="A12502" s="6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1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/>
      <c r="N12502" s="1" t="s">
        <v>39</v>
      </c>
      <c r="O12502" s="7">
        <f t="shared" si="392"/>
        <v>1005.3729</v>
      </c>
      <c r="P12502" s="1" t="str">
        <f>IF(Table1[[#This Row],[quantity]]&gt;=6,"Bulk Order","-")</f>
        <v>Bulk Order</v>
      </c>
    </row>
    <row r="12503" spans="1:16" ht="14.25" customHeight="1" x14ac:dyDescent="0.3">
      <c r="A12503" s="6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1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/>
      <c r="N12503" s="1" t="s">
        <v>39</v>
      </c>
      <c r="O12503" s="7">
        <f t="shared" si="392"/>
        <v>3375.1696000000002</v>
      </c>
      <c r="P12503" s="1" t="str">
        <f>IF(Table1[[#This Row],[quantity]]&gt;=6,"Bulk Order","-")</f>
        <v>Bulk Order</v>
      </c>
    </row>
    <row r="12504" spans="1:16" ht="14.25" customHeight="1" x14ac:dyDescent="0.3">
      <c r="A12504" s="6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1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/>
      <c r="N12504" s="1" t="s">
        <v>39</v>
      </c>
      <c r="O12504" s="7">
        <f t="shared" si="392"/>
        <v>201.76920000000001</v>
      </c>
      <c r="P12504" s="1" t="str">
        <f>IF(Table1[[#This Row],[quantity]]&gt;=6,"Bulk Order","-")</f>
        <v>Bulk Order</v>
      </c>
    </row>
    <row r="12505" spans="1:16" ht="14.25" customHeight="1" x14ac:dyDescent="0.3">
      <c r="A12505" s="6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1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/>
      <c r="N12505" s="1" t="s">
        <v>17</v>
      </c>
      <c r="O12505" s="7">
        <f t="shared" si="392"/>
        <v>3197.5418</v>
      </c>
      <c r="P12505" s="1" t="str">
        <f>IF(Table1[[#This Row],[quantity]]&gt;=6,"Bulk Order","-")</f>
        <v>-</v>
      </c>
    </row>
    <row r="12506" spans="1:16" ht="14.25" customHeight="1" x14ac:dyDescent="0.3">
      <c r="A12506" s="6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1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/>
      <c r="N12506" s="1" t="s">
        <v>39</v>
      </c>
      <c r="O12506" s="7">
        <f t="shared" si="392"/>
        <v>4087.35</v>
      </c>
      <c r="P12506" s="1" t="str">
        <f>IF(Table1[[#This Row],[quantity]]&gt;=6,"Bulk Order","-")</f>
        <v>-</v>
      </c>
    </row>
    <row r="12507" spans="1:16" ht="14.25" customHeight="1" x14ac:dyDescent="0.3">
      <c r="A12507" s="6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1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/>
      <c r="N12507" s="1" t="s">
        <v>23</v>
      </c>
      <c r="O12507" s="7">
        <f t="shared" si="392"/>
        <v>2170.2295999999997</v>
      </c>
      <c r="P12507" s="1" t="str">
        <f>IF(Table1[[#This Row],[quantity]]&gt;=6,"Bulk Order","-")</f>
        <v>Bulk Order</v>
      </c>
    </row>
    <row r="12508" spans="1:16" ht="14.25" customHeight="1" x14ac:dyDescent="0.3">
      <c r="A12508" s="6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1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/>
      <c r="N12508" s="1" t="s">
        <v>28</v>
      </c>
      <c r="O12508" s="7">
        <f t="shared" si="392"/>
        <v>2958.3051</v>
      </c>
      <c r="P12508" s="1" t="str">
        <f>IF(Table1[[#This Row],[quantity]]&gt;=6,"Bulk Order","-")</f>
        <v>-</v>
      </c>
    </row>
    <row r="12509" spans="1:16" ht="14.25" customHeight="1" x14ac:dyDescent="0.3">
      <c r="A12509" s="6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1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/>
      <c r="N12509" s="1" t="s">
        <v>17</v>
      </c>
      <c r="O12509" s="7">
        <f t="shared" si="392"/>
        <v>2624.1127999999999</v>
      </c>
      <c r="P12509" s="1" t="str">
        <f>IF(Table1[[#This Row],[quantity]]&gt;=6,"Bulk Order","-")</f>
        <v>Bulk Order</v>
      </c>
    </row>
    <row r="12510" spans="1:16" ht="14.25" customHeight="1" x14ac:dyDescent="0.3">
      <c r="A12510" s="6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1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/>
      <c r="N12510" s="1" t="s">
        <v>17</v>
      </c>
      <c r="O12510" s="7">
        <f t="shared" si="392"/>
        <v>2387.2826999999997</v>
      </c>
      <c r="P12510" s="1" t="str">
        <f>IF(Table1[[#This Row],[quantity]]&gt;=6,"Bulk Order","-")</f>
        <v>Bulk Order</v>
      </c>
    </row>
    <row r="12511" spans="1:16" ht="14.25" customHeight="1" x14ac:dyDescent="0.3">
      <c r="A12511" s="6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1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/>
      <c r="N12511" s="1" t="s">
        <v>39</v>
      </c>
      <c r="O12511" s="7">
        <f t="shared" si="392"/>
        <v>1347.3654000000001</v>
      </c>
      <c r="P12511" s="1" t="str">
        <f>IF(Table1[[#This Row],[quantity]]&gt;=6,"Bulk Order","-")</f>
        <v>-</v>
      </c>
    </row>
    <row r="12512" spans="1:16" ht="14.25" customHeight="1" x14ac:dyDescent="0.3">
      <c r="A12512" s="6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1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/>
      <c r="N12512" s="1" t="s">
        <v>28</v>
      </c>
      <c r="O12512" s="7">
        <f t="shared" si="392"/>
        <v>342.3</v>
      </c>
      <c r="P12512" s="1" t="str">
        <f>IF(Table1[[#This Row],[quantity]]&gt;=6,"Bulk Order","-")</f>
        <v>Bulk Order</v>
      </c>
    </row>
    <row r="12513" spans="1:16" ht="14.25" customHeight="1" x14ac:dyDescent="0.3">
      <c r="A12513" s="6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1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/>
      <c r="N12513" s="1" t="s">
        <v>48</v>
      </c>
      <c r="O12513" s="7">
        <f t="shared" si="392"/>
        <v>2455.8447999999999</v>
      </c>
      <c r="P12513" s="1" t="str">
        <f>IF(Table1[[#This Row],[quantity]]&gt;=6,"Bulk Order","-")</f>
        <v>-</v>
      </c>
    </row>
    <row r="12514" spans="1:16" ht="14.25" customHeight="1" x14ac:dyDescent="0.3">
      <c r="A12514" s="6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1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/>
      <c r="N12514" s="1" t="s">
        <v>48</v>
      </c>
      <c r="O12514" s="7">
        <f t="shared" si="392"/>
        <v>2766.8013999999998</v>
      </c>
      <c r="P12514" s="1" t="str">
        <f>IF(Table1[[#This Row],[quantity]]&gt;=6,"Bulk Order","-")</f>
        <v>Bulk Order</v>
      </c>
    </row>
    <row r="12515" spans="1:16" ht="14.25" customHeight="1" x14ac:dyDescent="0.3">
      <c r="A12515" s="6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1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/>
      <c r="N12515" s="1" t="s">
        <v>39</v>
      </c>
      <c r="O12515" s="7">
        <f t="shared" si="392"/>
        <v>2476.4315000000001</v>
      </c>
      <c r="P12515" s="1" t="str">
        <f>IF(Table1[[#This Row],[quantity]]&gt;=6,"Bulk Order","-")</f>
        <v>Bulk Order</v>
      </c>
    </row>
    <row r="12516" spans="1:16" ht="14.25" customHeight="1" x14ac:dyDescent="0.3">
      <c r="A12516" s="6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1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/>
      <c r="N12516" s="1" t="s">
        <v>34</v>
      </c>
      <c r="O12516" s="7">
        <f t="shared" si="392"/>
        <v>2573.835</v>
      </c>
      <c r="P12516" s="1" t="str">
        <f>IF(Table1[[#This Row],[quantity]]&gt;=6,"Bulk Order","-")</f>
        <v>Bulk Order</v>
      </c>
    </row>
    <row r="12517" spans="1:16" ht="14.25" customHeight="1" x14ac:dyDescent="0.3">
      <c r="A12517" s="6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1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/>
      <c r="N12517" s="1" t="s">
        <v>39</v>
      </c>
      <c r="O12517" s="7">
        <f t="shared" si="392"/>
        <v>1058.8161</v>
      </c>
      <c r="P12517" s="1" t="str">
        <f>IF(Table1[[#This Row],[quantity]]&gt;=6,"Bulk Order","-")</f>
        <v>-</v>
      </c>
    </row>
    <row r="12518" spans="1:16" ht="14.25" customHeight="1" x14ac:dyDescent="0.3">
      <c r="A12518" s="6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1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/>
      <c r="N12518" s="1" t="s">
        <v>39</v>
      </c>
      <c r="O12518" s="7">
        <f t="shared" si="392"/>
        <v>4040.7968000000001</v>
      </c>
      <c r="P12518" s="1" t="str">
        <f>IF(Table1[[#This Row],[quantity]]&gt;=6,"Bulk Order","-")</f>
        <v>-</v>
      </c>
    </row>
    <row r="12519" spans="1:16" ht="14.25" customHeight="1" x14ac:dyDescent="0.3">
      <c r="A12519" s="6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1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/>
      <c r="N12519" s="1" t="s">
        <v>39</v>
      </c>
      <c r="O12519" s="7">
        <f t="shared" si="392"/>
        <v>113.87639999999999</v>
      </c>
      <c r="P12519" s="1" t="str">
        <f>IF(Table1[[#This Row],[quantity]]&gt;=6,"Bulk Order","-")</f>
        <v>-</v>
      </c>
    </row>
    <row r="12520" spans="1:16" ht="14.25" customHeight="1" x14ac:dyDescent="0.3">
      <c r="A12520" s="6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1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/>
      <c r="N12520" s="1" t="s">
        <v>23</v>
      </c>
      <c r="O12520" s="7">
        <f t="shared" si="392"/>
        <v>1990.9827</v>
      </c>
      <c r="P12520" s="1" t="str">
        <f>IF(Table1[[#This Row],[quantity]]&gt;=6,"Bulk Order","-")</f>
        <v>-</v>
      </c>
    </row>
    <row r="12521" spans="1:16" ht="14.25" customHeight="1" x14ac:dyDescent="0.3">
      <c r="A12521" s="6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1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/>
      <c r="N12521" s="1" t="s">
        <v>48</v>
      </c>
      <c r="O12521" s="7">
        <f t="shared" si="392"/>
        <v>4409.9303999999993</v>
      </c>
      <c r="P12521" s="1" t="str">
        <f>IF(Table1[[#This Row],[quantity]]&gt;=6,"Bulk Order","-")</f>
        <v>-</v>
      </c>
    </row>
    <row r="12522" spans="1:16" ht="14.25" customHeight="1" x14ac:dyDescent="0.3">
      <c r="A12522" s="6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1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/>
      <c r="N12522" s="1" t="s">
        <v>39</v>
      </c>
      <c r="O12522" s="7">
        <f t="shared" si="392"/>
        <v>381.64769999999999</v>
      </c>
      <c r="P12522" s="1" t="str">
        <f>IF(Table1[[#This Row],[quantity]]&gt;=6,"Bulk Order","-")</f>
        <v>Bulk Order</v>
      </c>
    </row>
    <row r="12523" spans="1:16" ht="14.25" customHeight="1" x14ac:dyDescent="0.3">
      <c r="A12523" s="6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1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/>
      <c r="N12523" s="1" t="s">
        <v>28</v>
      </c>
      <c r="O12523" s="7">
        <f t="shared" si="392"/>
        <v>3791.9288999999999</v>
      </c>
      <c r="P12523" s="1" t="str">
        <f>IF(Table1[[#This Row],[quantity]]&gt;=6,"Bulk Order","-")</f>
        <v>-</v>
      </c>
    </row>
    <row r="12524" spans="1:16" ht="14.25" customHeight="1" x14ac:dyDescent="0.3">
      <c r="A12524" s="6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1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/>
      <c r="N12524" s="1" t="s">
        <v>34</v>
      </c>
      <c r="O12524" s="7">
        <f t="shared" si="392"/>
        <v>4163.7932000000001</v>
      </c>
      <c r="P12524" s="1" t="str">
        <f>IF(Table1[[#This Row],[quantity]]&gt;=6,"Bulk Order","-")</f>
        <v>-</v>
      </c>
    </row>
    <row r="12525" spans="1:16" ht="14.25" customHeight="1" x14ac:dyDescent="0.3">
      <c r="A12525" s="6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1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/>
      <c r="N12525" s="1" t="s">
        <v>23</v>
      </c>
      <c r="O12525" s="7">
        <f t="shared" si="392"/>
        <v>3119.4998999999998</v>
      </c>
      <c r="P12525" s="1" t="str">
        <f>IF(Table1[[#This Row],[quantity]]&gt;=6,"Bulk Order","-")</f>
        <v>-</v>
      </c>
    </row>
    <row r="12526" spans="1:16" ht="14.25" customHeight="1" x14ac:dyDescent="0.3">
      <c r="A12526" s="6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1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/>
      <c r="N12526" s="1" t="s">
        <v>39</v>
      </c>
      <c r="O12526" s="7">
        <f t="shared" si="392"/>
        <v>1372.5583999999999</v>
      </c>
      <c r="P12526" s="1" t="str">
        <f>IF(Table1[[#This Row],[quantity]]&gt;=6,"Bulk Order","-")</f>
        <v>-</v>
      </c>
    </row>
    <row r="12527" spans="1:16" ht="14.25" customHeight="1" x14ac:dyDescent="0.3">
      <c r="A12527" s="6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1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/>
      <c r="N12527" s="1" t="s">
        <v>34</v>
      </c>
      <c r="O12527" s="7">
        <f t="shared" si="392"/>
        <v>1403.3505</v>
      </c>
      <c r="P12527" s="1" t="str">
        <f>IF(Table1[[#This Row],[quantity]]&gt;=6,"Bulk Order","-")</f>
        <v>-</v>
      </c>
    </row>
    <row r="12528" spans="1:16" ht="14.25" customHeight="1" x14ac:dyDescent="0.3">
      <c r="A12528" s="6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1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/>
      <c r="N12528" s="1" t="s">
        <v>23</v>
      </c>
      <c r="O12528" s="7">
        <f t="shared" si="392"/>
        <v>1993.1183999999998</v>
      </c>
      <c r="P12528" s="1" t="str">
        <f>IF(Table1[[#This Row],[quantity]]&gt;=6,"Bulk Order","-")</f>
        <v>Bulk Order</v>
      </c>
    </row>
    <row r="12529" spans="1:16" ht="14.25" customHeight="1" x14ac:dyDescent="0.3">
      <c r="A12529" s="6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1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/>
      <c r="N12529" s="1" t="s">
        <v>17</v>
      </c>
      <c r="O12529" s="7">
        <f t="shared" si="392"/>
        <v>1644.9641999999999</v>
      </c>
      <c r="P12529" s="1" t="str">
        <f>IF(Table1[[#This Row],[quantity]]&gt;=6,"Bulk Order","-")</f>
        <v>-</v>
      </c>
    </row>
    <row r="12530" spans="1:16" ht="14.25" customHeight="1" x14ac:dyDescent="0.3">
      <c r="A12530" s="6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1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/>
      <c r="N12530" s="1" t="s">
        <v>34</v>
      </c>
      <c r="O12530" s="7">
        <f t="shared" si="392"/>
        <v>273.98069999999996</v>
      </c>
      <c r="P12530" s="1" t="str">
        <f>IF(Table1[[#This Row],[quantity]]&gt;=6,"Bulk Order","-")</f>
        <v>Bulk Order</v>
      </c>
    </row>
    <row r="12531" spans="1:16" ht="14.25" customHeight="1" x14ac:dyDescent="0.3">
      <c r="A12531" s="6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1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/>
      <c r="N12531" s="1" t="s">
        <v>48</v>
      </c>
      <c r="O12531" s="7">
        <f t="shared" si="392"/>
        <v>4155.6124</v>
      </c>
      <c r="P12531" s="1" t="str">
        <f>IF(Table1[[#This Row],[quantity]]&gt;=6,"Bulk Order","-")</f>
        <v>Bulk Order</v>
      </c>
    </row>
    <row r="12532" spans="1:16" ht="14.25" customHeight="1" x14ac:dyDescent="0.3">
      <c r="A12532" s="6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1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/>
      <c r="N12532" s="1" t="s">
        <v>48</v>
      </c>
      <c r="O12532" s="7">
        <f t="shared" si="392"/>
        <v>2761.2793999999999</v>
      </c>
      <c r="P12532" s="1" t="str">
        <f>IF(Table1[[#This Row],[quantity]]&gt;=6,"Bulk Order","-")</f>
        <v>-</v>
      </c>
    </row>
    <row r="12533" spans="1:16" ht="14.25" customHeight="1" x14ac:dyDescent="0.3">
      <c r="A12533" s="6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1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/>
      <c r="N12533" s="1" t="s">
        <v>48</v>
      </c>
      <c r="O12533" s="7">
        <f t="shared" si="392"/>
        <v>791.69259999999997</v>
      </c>
      <c r="P12533" s="1" t="str">
        <f>IF(Table1[[#This Row],[quantity]]&gt;=6,"Bulk Order","-")</f>
        <v>-</v>
      </c>
    </row>
    <row r="12534" spans="1:16" ht="14.25" customHeight="1" x14ac:dyDescent="0.3">
      <c r="A12534" s="6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1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/>
      <c r="N12534" s="1" t="s">
        <v>34</v>
      </c>
      <c r="O12534" s="7">
        <f t="shared" si="392"/>
        <v>163.572</v>
      </c>
      <c r="P12534" s="1" t="str">
        <f>IF(Table1[[#This Row],[quantity]]&gt;=6,"Bulk Order","-")</f>
        <v>Bulk Order</v>
      </c>
    </row>
    <row r="12535" spans="1:16" ht="14.25" customHeight="1" x14ac:dyDescent="0.3">
      <c r="A12535" s="6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1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/>
      <c r="N12535" s="1" t="s">
        <v>23</v>
      </c>
      <c r="O12535" s="7">
        <f t="shared" si="392"/>
        <v>3353.6116000000002</v>
      </c>
      <c r="P12535" s="1" t="str">
        <f>IF(Table1[[#This Row],[quantity]]&gt;=6,"Bulk Order","-")</f>
        <v>Bulk Order</v>
      </c>
    </row>
    <row r="12536" spans="1:16" ht="14.25" customHeight="1" x14ac:dyDescent="0.3">
      <c r="A12536" s="6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1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/>
      <c r="N12536" s="1" t="s">
        <v>39</v>
      </c>
      <c r="O12536" s="7">
        <f t="shared" si="392"/>
        <v>2396.0832</v>
      </c>
      <c r="P12536" s="1" t="str">
        <f>IF(Table1[[#This Row],[quantity]]&gt;=6,"Bulk Order","-")</f>
        <v>-</v>
      </c>
    </row>
    <row r="12537" spans="1:16" ht="14.25" customHeight="1" x14ac:dyDescent="0.3">
      <c r="A12537" s="6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1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/>
      <c r="N12537" s="1" t="s">
        <v>39</v>
      </c>
      <c r="O12537" s="7">
        <f t="shared" si="392"/>
        <v>1148.2184999999999</v>
      </c>
      <c r="P12537" s="1" t="str">
        <f>IF(Table1[[#This Row],[quantity]]&gt;=6,"Bulk Order","-")</f>
        <v>-</v>
      </c>
    </row>
    <row r="12538" spans="1:16" ht="14.25" customHeight="1" x14ac:dyDescent="0.3">
      <c r="A12538" s="6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1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/>
      <c r="N12538" s="1" t="s">
        <v>28</v>
      </c>
      <c r="O12538" s="7">
        <f t="shared" si="392"/>
        <v>486.47199999999998</v>
      </c>
      <c r="P12538" s="1" t="str">
        <f>IF(Table1[[#This Row],[quantity]]&gt;=6,"Bulk Order","-")</f>
        <v>-</v>
      </c>
    </row>
    <row r="12539" spans="1:16" ht="14.25" customHeight="1" x14ac:dyDescent="0.3">
      <c r="A12539" s="6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1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/>
      <c r="N12539" s="1" t="s">
        <v>39</v>
      </c>
      <c r="O12539" s="7">
        <f t="shared" si="392"/>
        <v>2458.6799999999998</v>
      </c>
      <c r="P12539" s="1" t="str">
        <f>IF(Table1[[#This Row],[quantity]]&gt;=6,"Bulk Order","-")</f>
        <v>-</v>
      </c>
    </row>
    <row r="12540" spans="1:16" ht="14.25" customHeight="1" x14ac:dyDescent="0.3">
      <c r="A12540" s="6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1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/>
      <c r="N12540" s="1" t="s">
        <v>48</v>
      </c>
      <c r="O12540" s="7">
        <f t="shared" si="392"/>
        <v>1399.4549999999999</v>
      </c>
      <c r="P12540" s="1" t="str">
        <f>IF(Table1[[#This Row],[quantity]]&gt;=6,"Bulk Order","-")</f>
        <v>Bulk Order</v>
      </c>
    </row>
    <row r="12541" spans="1:16" ht="14.25" customHeight="1" x14ac:dyDescent="0.3">
      <c r="A12541" s="6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1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/>
      <c r="N12541" s="1" t="s">
        <v>23</v>
      </c>
      <c r="O12541" s="7">
        <f t="shared" si="392"/>
        <v>459.04380000000003</v>
      </c>
      <c r="P12541" s="1" t="str">
        <f>IF(Table1[[#This Row],[quantity]]&gt;=6,"Bulk Order","-")</f>
        <v>-</v>
      </c>
    </row>
    <row r="12542" spans="1:16" ht="14.25" customHeight="1" x14ac:dyDescent="0.3">
      <c r="A12542" s="6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1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/>
      <c r="N12542" s="1" t="s">
        <v>39</v>
      </c>
      <c r="O12542" s="7">
        <f t="shared" si="392"/>
        <v>2002.7238</v>
      </c>
      <c r="P12542" s="1" t="str">
        <f>IF(Table1[[#This Row],[quantity]]&gt;=6,"Bulk Order","-")</f>
        <v>-</v>
      </c>
    </row>
    <row r="12543" spans="1:16" ht="14.25" customHeight="1" x14ac:dyDescent="0.3">
      <c r="A12543" s="6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1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/>
      <c r="N12543" s="1" t="s">
        <v>17</v>
      </c>
      <c r="O12543" s="7">
        <f t="shared" si="392"/>
        <v>1870.3828000000003</v>
      </c>
      <c r="P12543" s="1" t="str">
        <f>IF(Table1[[#This Row],[quantity]]&gt;=6,"Bulk Order","-")</f>
        <v>Bulk Order</v>
      </c>
    </row>
    <row r="12544" spans="1:16" ht="14.25" customHeight="1" x14ac:dyDescent="0.3">
      <c r="A12544" s="6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1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/>
      <c r="N12544" s="1" t="s">
        <v>17</v>
      </c>
      <c r="O12544" s="7">
        <f t="shared" si="392"/>
        <v>1816.2041999999999</v>
      </c>
      <c r="P12544" s="1" t="str">
        <f>IF(Table1[[#This Row],[quantity]]&gt;=6,"Bulk Order","-")</f>
        <v>-</v>
      </c>
    </row>
    <row r="12545" spans="1:16" ht="14.25" customHeight="1" x14ac:dyDescent="0.3">
      <c r="A12545" s="6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1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/>
      <c r="N12545" s="1" t="s">
        <v>28</v>
      </c>
      <c r="O12545" s="7">
        <f t="shared" si="392"/>
        <v>4013.1519000000003</v>
      </c>
      <c r="P12545" s="1" t="str">
        <f>IF(Table1[[#This Row],[quantity]]&gt;=6,"Bulk Order","-")</f>
        <v>Bulk Order</v>
      </c>
    </row>
    <row r="12546" spans="1:16" ht="14.25" customHeight="1" x14ac:dyDescent="0.3">
      <c r="A12546" s="6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1"/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/>
      <c r="N12546" s="1" t="s">
        <v>17</v>
      </c>
      <c r="O12546" s="7">
        <f t="shared" si="392"/>
        <v>2325.8137999999999</v>
      </c>
      <c r="P12546" s="1" t="str">
        <f>IF(Table1[[#This Row],[quantity]]&gt;=6,"Bulk Order","-")</f>
        <v>-</v>
      </c>
    </row>
    <row r="12547" spans="1:16" ht="14.25" customHeight="1" x14ac:dyDescent="0.3">
      <c r="A12547" s="6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ref="F12547:F12610" si="393">D12547*E12547</f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/>
      <c r="N12547" s="1" t="s">
        <v>17</v>
      </c>
      <c r="O12547" s="7">
        <f t="shared" ref="O12547:O12610" si="394">D12547-F12547</f>
        <v>3384.4874999999997</v>
      </c>
      <c r="P12547" s="1" t="str">
        <f>IF(Table1[[#This Row],[quantity]]&gt;=6,"Bulk Order","-")</f>
        <v>-</v>
      </c>
    </row>
    <row r="12548" spans="1:16" ht="14.25" customHeight="1" x14ac:dyDescent="0.3">
      <c r="A12548" s="6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3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/>
      <c r="N12548" s="1" t="s">
        <v>48</v>
      </c>
      <c r="O12548" s="7">
        <f t="shared" si="394"/>
        <v>2196.9323999999997</v>
      </c>
      <c r="P12548" s="1" t="str">
        <f>IF(Table1[[#This Row],[quantity]]&gt;=6,"Bulk Order","-")</f>
        <v>Bulk Order</v>
      </c>
    </row>
    <row r="12549" spans="1:16" ht="14.25" customHeight="1" x14ac:dyDescent="0.3">
      <c r="A12549" s="6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3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/>
      <c r="N12549" s="1" t="s">
        <v>28</v>
      </c>
      <c r="O12549" s="7">
        <f t="shared" si="394"/>
        <v>1908.4725999999998</v>
      </c>
      <c r="P12549" s="1" t="str">
        <f>IF(Table1[[#This Row],[quantity]]&gt;=6,"Bulk Order","-")</f>
        <v>Bulk Order</v>
      </c>
    </row>
    <row r="12550" spans="1:16" ht="14.25" customHeight="1" x14ac:dyDescent="0.3">
      <c r="A12550" s="6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3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/>
      <c r="N12550" s="1" t="s">
        <v>28</v>
      </c>
      <c r="O12550" s="7">
        <f t="shared" si="394"/>
        <v>211.9992</v>
      </c>
      <c r="P12550" s="1" t="str">
        <f>IF(Table1[[#This Row],[quantity]]&gt;=6,"Bulk Order","-")</f>
        <v>-</v>
      </c>
    </row>
    <row r="12551" spans="1:16" ht="14.25" customHeight="1" x14ac:dyDescent="0.3">
      <c r="A12551" s="6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3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/>
      <c r="N12551" s="1" t="s">
        <v>34</v>
      </c>
      <c r="O12551" s="7">
        <f t="shared" si="394"/>
        <v>4034.5538999999994</v>
      </c>
      <c r="P12551" s="1" t="str">
        <f>IF(Table1[[#This Row],[quantity]]&gt;=6,"Bulk Order","-")</f>
        <v>Bulk Order</v>
      </c>
    </row>
    <row r="12552" spans="1:16" ht="14.25" customHeight="1" x14ac:dyDescent="0.3">
      <c r="A12552" s="6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3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/>
      <c r="N12552" s="1" t="s">
        <v>34</v>
      </c>
      <c r="O12552" s="7">
        <f t="shared" si="394"/>
        <v>2359.3960000000002</v>
      </c>
      <c r="P12552" s="1" t="str">
        <f>IF(Table1[[#This Row],[quantity]]&gt;=6,"Bulk Order","-")</f>
        <v>Bulk Order</v>
      </c>
    </row>
    <row r="12553" spans="1:16" ht="14.25" customHeight="1" x14ac:dyDescent="0.3">
      <c r="A12553" s="6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3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/>
      <c r="N12553" s="1" t="s">
        <v>28</v>
      </c>
      <c r="O12553" s="7">
        <f t="shared" si="394"/>
        <v>1240.1471999999999</v>
      </c>
      <c r="P12553" s="1" t="str">
        <f>IF(Table1[[#This Row],[quantity]]&gt;=6,"Bulk Order","-")</f>
        <v>-</v>
      </c>
    </row>
    <row r="12554" spans="1:16" ht="14.25" customHeight="1" x14ac:dyDescent="0.3">
      <c r="A12554" s="6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3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/>
      <c r="N12554" s="1" t="s">
        <v>34</v>
      </c>
      <c r="O12554" s="7">
        <f t="shared" si="394"/>
        <v>2249.6376</v>
      </c>
      <c r="P12554" s="1" t="str">
        <f>IF(Table1[[#This Row],[quantity]]&gt;=6,"Bulk Order","-")</f>
        <v>-</v>
      </c>
    </row>
    <row r="12555" spans="1:16" ht="14.25" customHeight="1" x14ac:dyDescent="0.3">
      <c r="A12555" s="6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3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/>
      <c r="N12555" s="1" t="s">
        <v>39</v>
      </c>
      <c r="O12555" s="7">
        <f t="shared" si="394"/>
        <v>841.89</v>
      </c>
      <c r="P12555" s="1" t="str">
        <f>IF(Table1[[#This Row],[quantity]]&gt;=6,"Bulk Order","-")</f>
        <v>Bulk Order</v>
      </c>
    </row>
    <row r="12556" spans="1:16" ht="14.25" customHeight="1" x14ac:dyDescent="0.3">
      <c r="A12556" s="6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3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/>
      <c r="N12556" s="1" t="s">
        <v>23</v>
      </c>
      <c r="O12556" s="7">
        <f t="shared" si="394"/>
        <v>108.42930000000001</v>
      </c>
      <c r="P12556" s="1" t="str">
        <f>IF(Table1[[#This Row],[quantity]]&gt;=6,"Bulk Order","-")</f>
        <v>Bulk Order</v>
      </c>
    </row>
    <row r="12557" spans="1:16" ht="14.25" customHeight="1" x14ac:dyDescent="0.3">
      <c r="A12557" s="6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3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/>
      <c r="N12557" s="1" t="s">
        <v>39</v>
      </c>
      <c r="O12557" s="7">
        <f t="shared" si="394"/>
        <v>1543.0653</v>
      </c>
      <c r="P12557" s="1" t="str">
        <f>IF(Table1[[#This Row],[quantity]]&gt;=6,"Bulk Order","-")</f>
        <v>-</v>
      </c>
    </row>
    <row r="12558" spans="1:16" ht="14.25" customHeight="1" x14ac:dyDescent="0.3">
      <c r="A12558" s="6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3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/>
      <c r="N12558" s="1" t="s">
        <v>23</v>
      </c>
      <c r="O12558" s="7">
        <f t="shared" si="394"/>
        <v>462.33179999999999</v>
      </c>
      <c r="P12558" s="1" t="str">
        <f>IF(Table1[[#This Row],[quantity]]&gt;=6,"Bulk Order","-")</f>
        <v>Bulk Order</v>
      </c>
    </row>
    <row r="12559" spans="1:16" ht="14.25" customHeight="1" x14ac:dyDescent="0.3">
      <c r="A12559" s="6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3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/>
      <c r="N12559" s="1" t="s">
        <v>17</v>
      </c>
      <c r="O12559" s="7">
        <f t="shared" si="394"/>
        <v>598.97399999999993</v>
      </c>
      <c r="P12559" s="1" t="str">
        <f>IF(Table1[[#This Row],[quantity]]&gt;=6,"Bulk Order","-")</f>
        <v>Bulk Order</v>
      </c>
    </row>
    <row r="12560" spans="1:16" ht="14.25" customHeight="1" x14ac:dyDescent="0.3">
      <c r="A12560" s="6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3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/>
      <c r="N12560" s="1" t="s">
        <v>39</v>
      </c>
      <c r="O12560" s="7">
        <f t="shared" si="394"/>
        <v>1301.4044000000001</v>
      </c>
      <c r="P12560" s="1" t="str">
        <f>IF(Table1[[#This Row],[quantity]]&gt;=6,"Bulk Order","-")</f>
        <v>Bulk Order</v>
      </c>
    </row>
    <row r="12561" spans="1:16" ht="14.25" customHeight="1" x14ac:dyDescent="0.3">
      <c r="A12561" s="6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3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/>
      <c r="N12561" s="1" t="s">
        <v>48</v>
      </c>
      <c r="O12561" s="7">
        <f t="shared" si="394"/>
        <v>4044.0956999999999</v>
      </c>
      <c r="P12561" s="1" t="str">
        <f>IF(Table1[[#This Row],[quantity]]&gt;=6,"Bulk Order","-")</f>
        <v>Bulk Order</v>
      </c>
    </row>
    <row r="12562" spans="1:16" ht="14.25" customHeight="1" x14ac:dyDescent="0.3">
      <c r="A12562" s="6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3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/>
      <c r="N12562" s="1" t="s">
        <v>23</v>
      </c>
      <c r="O12562" s="7">
        <f t="shared" si="394"/>
        <v>2119.35</v>
      </c>
      <c r="P12562" s="1" t="str">
        <f>IF(Table1[[#This Row],[quantity]]&gt;=6,"Bulk Order","-")</f>
        <v>Bulk Order</v>
      </c>
    </row>
    <row r="12563" spans="1:16" ht="14.25" customHeight="1" x14ac:dyDescent="0.3">
      <c r="A12563" s="6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3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/>
      <c r="N12563" s="1" t="s">
        <v>34</v>
      </c>
      <c r="O12563" s="7">
        <f t="shared" si="394"/>
        <v>2704.1504</v>
      </c>
      <c r="P12563" s="1" t="str">
        <f>IF(Table1[[#This Row],[quantity]]&gt;=6,"Bulk Order","-")</f>
        <v>Bulk Order</v>
      </c>
    </row>
    <row r="12564" spans="1:16" ht="14.25" customHeight="1" x14ac:dyDescent="0.3">
      <c r="A12564" s="6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3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/>
      <c r="N12564" s="1" t="s">
        <v>48</v>
      </c>
      <c r="O12564" s="7">
        <f t="shared" si="394"/>
        <v>1922.8091999999999</v>
      </c>
      <c r="P12564" s="1" t="str">
        <f>IF(Table1[[#This Row],[quantity]]&gt;=6,"Bulk Order","-")</f>
        <v>-</v>
      </c>
    </row>
    <row r="12565" spans="1:16" ht="14.25" customHeight="1" x14ac:dyDescent="0.3">
      <c r="A12565" s="6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3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/>
      <c r="N12565" s="1" t="s">
        <v>48</v>
      </c>
      <c r="O12565" s="7">
        <f t="shared" si="394"/>
        <v>2580.4528</v>
      </c>
      <c r="P12565" s="1" t="str">
        <f>IF(Table1[[#This Row],[quantity]]&gt;=6,"Bulk Order","-")</f>
        <v>Bulk Order</v>
      </c>
    </row>
    <row r="12566" spans="1:16" ht="14.25" customHeight="1" x14ac:dyDescent="0.3">
      <c r="A12566" s="6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3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/>
      <c r="N12566" s="1" t="s">
        <v>28</v>
      </c>
      <c r="O12566" s="7">
        <f t="shared" si="394"/>
        <v>3178.8449000000001</v>
      </c>
      <c r="P12566" s="1" t="str">
        <f>IF(Table1[[#This Row],[quantity]]&gt;=6,"Bulk Order","-")</f>
        <v>-</v>
      </c>
    </row>
    <row r="12567" spans="1:16" ht="14.25" customHeight="1" x14ac:dyDescent="0.3">
      <c r="A12567" s="6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3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/>
      <c r="N12567" s="1" t="s">
        <v>17</v>
      </c>
      <c r="O12567" s="7">
        <f t="shared" si="394"/>
        <v>2152.3240000000001</v>
      </c>
      <c r="P12567" s="1" t="str">
        <f>IF(Table1[[#This Row],[quantity]]&gt;=6,"Bulk Order","-")</f>
        <v>Bulk Order</v>
      </c>
    </row>
    <row r="12568" spans="1:16" ht="14.25" customHeight="1" x14ac:dyDescent="0.3">
      <c r="A12568" s="6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3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/>
      <c r="N12568" s="1" t="s">
        <v>17</v>
      </c>
      <c r="O12568" s="7">
        <f t="shared" si="394"/>
        <v>697.08100000000002</v>
      </c>
      <c r="P12568" s="1" t="str">
        <f>IF(Table1[[#This Row],[quantity]]&gt;=6,"Bulk Order","-")</f>
        <v>-</v>
      </c>
    </row>
    <row r="12569" spans="1:16" ht="14.25" customHeight="1" x14ac:dyDescent="0.3">
      <c r="A12569" s="6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3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/>
      <c r="N12569" s="1" t="s">
        <v>48</v>
      </c>
      <c r="O12569" s="7">
        <f t="shared" si="394"/>
        <v>1763.9115999999999</v>
      </c>
      <c r="P12569" s="1" t="str">
        <f>IF(Table1[[#This Row],[quantity]]&gt;=6,"Bulk Order","-")</f>
        <v>-</v>
      </c>
    </row>
    <row r="12570" spans="1:16" ht="14.25" customHeight="1" x14ac:dyDescent="0.3">
      <c r="A12570" s="6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3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/>
      <c r="N12570" s="1" t="s">
        <v>17</v>
      </c>
      <c r="O12570" s="7">
        <f t="shared" si="394"/>
        <v>3722.3040000000001</v>
      </c>
      <c r="P12570" s="1" t="str">
        <f>IF(Table1[[#This Row],[quantity]]&gt;=6,"Bulk Order","-")</f>
        <v>Bulk Order</v>
      </c>
    </row>
    <row r="12571" spans="1:16" ht="14.25" customHeight="1" x14ac:dyDescent="0.3">
      <c r="A12571" s="6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3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/>
      <c r="N12571" s="1" t="s">
        <v>39</v>
      </c>
      <c r="O12571" s="7">
        <f t="shared" si="394"/>
        <v>424.3304</v>
      </c>
      <c r="P12571" s="1" t="str">
        <f>IF(Table1[[#This Row],[quantity]]&gt;=6,"Bulk Order","-")</f>
        <v>Bulk Order</v>
      </c>
    </row>
    <row r="12572" spans="1:16" ht="14.25" customHeight="1" x14ac:dyDescent="0.3">
      <c r="A12572" s="6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3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/>
      <c r="N12572" s="1" t="s">
        <v>48</v>
      </c>
      <c r="O12572" s="7">
        <f t="shared" si="394"/>
        <v>675.51</v>
      </c>
      <c r="P12572" s="1" t="str">
        <f>IF(Table1[[#This Row],[quantity]]&gt;=6,"Bulk Order","-")</f>
        <v>Bulk Order</v>
      </c>
    </row>
    <row r="12573" spans="1:16" ht="14.25" customHeight="1" x14ac:dyDescent="0.3">
      <c r="A12573" s="6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3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/>
      <c r="N12573" s="1" t="s">
        <v>34</v>
      </c>
      <c r="O12573" s="7">
        <f t="shared" si="394"/>
        <v>1939.4362000000001</v>
      </c>
      <c r="P12573" s="1" t="str">
        <f>IF(Table1[[#This Row],[quantity]]&gt;=6,"Bulk Order","-")</f>
        <v>-</v>
      </c>
    </row>
    <row r="12574" spans="1:16" ht="14.25" customHeight="1" x14ac:dyDescent="0.3">
      <c r="A12574" s="6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3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/>
      <c r="N12574" s="1" t="s">
        <v>17</v>
      </c>
      <c r="O12574" s="7">
        <f t="shared" si="394"/>
        <v>3434.9274</v>
      </c>
      <c r="P12574" s="1" t="str">
        <f>IF(Table1[[#This Row],[quantity]]&gt;=6,"Bulk Order","-")</f>
        <v>Bulk Order</v>
      </c>
    </row>
    <row r="12575" spans="1:16" ht="14.25" customHeight="1" x14ac:dyDescent="0.3">
      <c r="A12575" s="6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3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/>
      <c r="N12575" s="1" t="s">
        <v>34</v>
      </c>
      <c r="O12575" s="7">
        <f t="shared" si="394"/>
        <v>348.58630000000005</v>
      </c>
      <c r="P12575" s="1" t="str">
        <f>IF(Table1[[#This Row],[quantity]]&gt;=6,"Bulk Order","-")</f>
        <v>Bulk Order</v>
      </c>
    </row>
    <row r="12576" spans="1:16" ht="14.25" customHeight="1" x14ac:dyDescent="0.3">
      <c r="A12576" s="6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3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/>
      <c r="N12576" s="1" t="s">
        <v>39</v>
      </c>
      <c r="O12576" s="7">
        <f t="shared" si="394"/>
        <v>3329.4715999999999</v>
      </c>
      <c r="P12576" s="1" t="str">
        <f>IF(Table1[[#This Row],[quantity]]&gt;=6,"Bulk Order","-")</f>
        <v>-</v>
      </c>
    </row>
    <row r="12577" spans="1:16" ht="14.25" customHeight="1" x14ac:dyDescent="0.3">
      <c r="A12577" s="6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3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/>
      <c r="N12577" s="1" t="s">
        <v>17</v>
      </c>
      <c r="O12577" s="7">
        <f t="shared" si="394"/>
        <v>732.452</v>
      </c>
      <c r="P12577" s="1" t="str">
        <f>IF(Table1[[#This Row],[quantity]]&gt;=6,"Bulk Order","-")</f>
        <v>-</v>
      </c>
    </row>
    <row r="12578" spans="1:16" ht="14.25" customHeight="1" x14ac:dyDescent="0.3">
      <c r="A12578" s="6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3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/>
      <c r="N12578" s="1" t="s">
        <v>28</v>
      </c>
      <c r="O12578" s="7">
        <f t="shared" si="394"/>
        <v>1708.8384000000001</v>
      </c>
      <c r="P12578" s="1" t="str">
        <f>IF(Table1[[#This Row],[quantity]]&gt;=6,"Bulk Order","-")</f>
        <v>-</v>
      </c>
    </row>
    <row r="12579" spans="1:16" ht="14.25" customHeight="1" x14ac:dyDescent="0.3">
      <c r="A12579" s="6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3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/>
      <c r="N12579" s="1" t="s">
        <v>39</v>
      </c>
      <c r="O12579" s="7">
        <f t="shared" si="394"/>
        <v>1937.7035999999998</v>
      </c>
      <c r="P12579" s="1" t="str">
        <f>IF(Table1[[#This Row],[quantity]]&gt;=6,"Bulk Order","-")</f>
        <v>Bulk Order</v>
      </c>
    </row>
    <row r="12580" spans="1:16" ht="14.25" customHeight="1" x14ac:dyDescent="0.3">
      <c r="A12580" s="6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3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/>
      <c r="N12580" s="1" t="s">
        <v>39</v>
      </c>
      <c r="O12580" s="7">
        <f t="shared" si="394"/>
        <v>302.69260000000003</v>
      </c>
      <c r="P12580" s="1" t="str">
        <f>IF(Table1[[#This Row],[quantity]]&gt;=6,"Bulk Order","-")</f>
        <v>-</v>
      </c>
    </row>
    <row r="12581" spans="1:16" ht="14.25" customHeight="1" x14ac:dyDescent="0.3">
      <c r="A12581" s="6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3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/>
      <c r="N12581" s="1" t="s">
        <v>23</v>
      </c>
      <c r="O12581" s="7">
        <f t="shared" si="394"/>
        <v>2387.59</v>
      </c>
      <c r="P12581" s="1" t="str">
        <f>IF(Table1[[#This Row],[quantity]]&gt;=6,"Bulk Order","-")</f>
        <v>-</v>
      </c>
    </row>
    <row r="12582" spans="1:16" ht="14.25" customHeight="1" x14ac:dyDescent="0.3">
      <c r="A12582" s="6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3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/>
      <c r="N12582" s="1" t="s">
        <v>28</v>
      </c>
      <c r="O12582" s="7">
        <f t="shared" si="394"/>
        <v>2877.2394999999997</v>
      </c>
      <c r="P12582" s="1" t="str">
        <f>IF(Table1[[#This Row],[quantity]]&gt;=6,"Bulk Order","-")</f>
        <v>Bulk Order</v>
      </c>
    </row>
    <row r="12583" spans="1:16" ht="14.25" customHeight="1" x14ac:dyDescent="0.3">
      <c r="A12583" s="6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3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/>
      <c r="N12583" s="1" t="s">
        <v>34</v>
      </c>
      <c r="O12583" s="7">
        <f t="shared" si="394"/>
        <v>1187.9925000000001</v>
      </c>
      <c r="P12583" s="1" t="str">
        <f>IF(Table1[[#This Row],[quantity]]&gt;=6,"Bulk Order","-")</f>
        <v>Bulk Order</v>
      </c>
    </row>
    <row r="12584" spans="1:16" ht="14.25" customHeight="1" x14ac:dyDescent="0.3">
      <c r="A12584" s="6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3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/>
      <c r="N12584" s="1" t="s">
        <v>34</v>
      </c>
      <c r="O12584" s="7">
        <f t="shared" si="394"/>
        <v>577.24679999999989</v>
      </c>
      <c r="P12584" s="1" t="str">
        <f>IF(Table1[[#This Row],[quantity]]&gt;=6,"Bulk Order","-")</f>
        <v>-</v>
      </c>
    </row>
    <row r="12585" spans="1:16" ht="14.25" customHeight="1" x14ac:dyDescent="0.3">
      <c r="A12585" s="6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3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/>
      <c r="N12585" s="1" t="s">
        <v>23</v>
      </c>
      <c r="O12585" s="7">
        <f t="shared" si="394"/>
        <v>1165.8205</v>
      </c>
      <c r="P12585" s="1" t="str">
        <f>IF(Table1[[#This Row],[quantity]]&gt;=6,"Bulk Order","-")</f>
        <v>Bulk Order</v>
      </c>
    </row>
    <row r="12586" spans="1:16" ht="14.25" customHeight="1" x14ac:dyDescent="0.3">
      <c r="A12586" s="6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3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/>
      <c r="N12586" s="1" t="s">
        <v>39</v>
      </c>
      <c r="O12586" s="7">
        <f t="shared" si="394"/>
        <v>3451.1091999999999</v>
      </c>
      <c r="P12586" s="1" t="str">
        <f>IF(Table1[[#This Row],[quantity]]&gt;=6,"Bulk Order","-")</f>
        <v>Bulk Order</v>
      </c>
    </row>
    <row r="12587" spans="1:16" ht="14.25" customHeight="1" x14ac:dyDescent="0.3">
      <c r="A12587" s="6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3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/>
      <c r="N12587" s="1" t="s">
        <v>39</v>
      </c>
      <c r="O12587" s="7">
        <f t="shared" si="394"/>
        <v>502.60050000000001</v>
      </c>
      <c r="P12587" s="1" t="str">
        <f>IF(Table1[[#This Row],[quantity]]&gt;=6,"Bulk Order","-")</f>
        <v>Bulk Order</v>
      </c>
    </row>
    <row r="12588" spans="1:16" ht="14.25" customHeight="1" x14ac:dyDescent="0.3">
      <c r="A12588" s="6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3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/>
      <c r="N12588" s="1" t="s">
        <v>17</v>
      </c>
      <c r="O12588" s="7">
        <f t="shared" si="394"/>
        <v>1376.854</v>
      </c>
      <c r="P12588" s="1" t="str">
        <f>IF(Table1[[#This Row],[quantity]]&gt;=6,"Bulk Order","-")</f>
        <v>-</v>
      </c>
    </row>
    <row r="12589" spans="1:16" ht="14.25" customHeight="1" x14ac:dyDescent="0.3">
      <c r="A12589" s="6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3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/>
      <c r="N12589" s="1" t="s">
        <v>17</v>
      </c>
      <c r="O12589" s="7">
        <f t="shared" si="394"/>
        <v>1740.2420999999999</v>
      </c>
      <c r="P12589" s="1" t="str">
        <f>IF(Table1[[#This Row],[quantity]]&gt;=6,"Bulk Order","-")</f>
        <v>-</v>
      </c>
    </row>
    <row r="12590" spans="1:16" ht="14.25" customHeight="1" x14ac:dyDescent="0.3">
      <c r="A12590" s="6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3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/>
      <c r="N12590" s="1" t="s">
        <v>39</v>
      </c>
      <c r="O12590" s="7">
        <f t="shared" si="394"/>
        <v>156.678</v>
      </c>
      <c r="P12590" s="1" t="str">
        <f>IF(Table1[[#This Row],[quantity]]&gt;=6,"Bulk Order","-")</f>
        <v>-</v>
      </c>
    </row>
    <row r="12591" spans="1:16" ht="14.25" customHeight="1" x14ac:dyDescent="0.3">
      <c r="A12591" s="6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3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/>
      <c r="N12591" s="1" t="s">
        <v>17</v>
      </c>
      <c r="O12591" s="7">
        <f t="shared" si="394"/>
        <v>833.88829999999996</v>
      </c>
      <c r="P12591" s="1" t="str">
        <f>IF(Table1[[#This Row],[quantity]]&gt;=6,"Bulk Order","-")</f>
        <v>-</v>
      </c>
    </row>
    <row r="12592" spans="1:16" ht="14.25" customHeight="1" x14ac:dyDescent="0.3">
      <c r="A12592" s="6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3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/>
      <c r="N12592" s="1" t="s">
        <v>28</v>
      </c>
      <c r="O12592" s="7">
        <f t="shared" si="394"/>
        <v>1750.7938000000001</v>
      </c>
      <c r="P12592" s="1" t="str">
        <f>IF(Table1[[#This Row],[quantity]]&gt;=6,"Bulk Order","-")</f>
        <v>Bulk Order</v>
      </c>
    </row>
    <row r="12593" spans="1:16" ht="14.25" customHeight="1" x14ac:dyDescent="0.3">
      <c r="A12593" s="6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3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/>
      <c r="N12593" s="1" t="s">
        <v>17</v>
      </c>
      <c r="O12593" s="7">
        <f t="shared" si="394"/>
        <v>1518.6870000000001</v>
      </c>
      <c r="P12593" s="1" t="str">
        <f>IF(Table1[[#This Row],[quantity]]&gt;=6,"Bulk Order","-")</f>
        <v>Bulk Order</v>
      </c>
    </row>
    <row r="12594" spans="1:16" ht="14.25" customHeight="1" x14ac:dyDescent="0.3">
      <c r="A12594" s="6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3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/>
      <c r="N12594" s="1" t="s">
        <v>39</v>
      </c>
      <c r="O12594" s="7">
        <f t="shared" si="394"/>
        <v>4234.6028999999999</v>
      </c>
      <c r="P12594" s="1" t="str">
        <f>IF(Table1[[#This Row],[quantity]]&gt;=6,"Bulk Order","-")</f>
        <v>Bulk Order</v>
      </c>
    </row>
    <row r="12595" spans="1:16" ht="14.25" customHeight="1" x14ac:dyDescent="0.3">
      <c r="A12595" s="6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3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/>
      <c r="N12595" s="1" t="s">
        <v>34</v>
      </c>
      <c r="O12595" s="7">
        <f t="shared" si="394"/>
        <v>2720.2869999999998</v>
      </c>
      <c r="P12595" s="1" t="str">
        <f>IF(Table1[[#This Row],[quantity]]&gt;=6,"Bulk Order","-")</f>
        <v>-</v>
      </c>
    </row>
    <row r="12596" spans="1:16" ht="14.25" customHeight="1" x14ac:dyDescent="0.3">
      <c r="A12596" s="6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3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/>
      <c r="N12596" s="1" t="s">
        <v>23</v>
      </c>
      <c r="O12596" s="7">
        <f t="shared" si="394"/>
        <v>2218.2887999999998</v>
      </c>
      <c r="P12596" s="1" t="str">
        <f>IF(Table1[[#This Row],[quantity]]&gt;=6,"Bulk Order","-")</f>
        <v>Bulk Order</v>
      </c>
    </row>
    <row r="12597" spans="1:16" ht="14.25" customHeight="1" x14ac:dyDescent="0.3">
      <c r="A12597" s="6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3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/>
      <c r="N12597" s="1" t="s">
        <v>34</v>
      </c>
      <c r="O12597" s="7">
        <f t="shared" si="394"/>
        <v>2409.1410000000001</v>
      </c>
      <c r="P12597" s="1" t="str">
        <f>IF(Table1[[#This Row],[quantity]]&gt;=6,"Bulk Order","-")</f>
        <v>Bulk Order</v>
      </c>
    </row>
    <row r="12598" spans="1:16" ht="14.25" customHeight="1" x14ac:dyDescent="0.3">
      <c r="A12598" s="6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3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/>
      <c r="N12598" s="1" t="s">
        <v>28</v>
      </c>
      <c r="O12598" s="7">
        <f t="shared" si="394"/>
        <v>2361.3103999999998</v>
      </c>
      <c r="P12598" s="1" t="str">
        <f>IF(Table1[[#This Row],[quantity]]&gt;=6,"Bulk Order","-")</f>
        <v>-</v>
      </c>
    </row>
    <row r="12599" spans="1:16" ht="14.25" customHeight="1" x14ac:dyDescent="0.3">
      <c r="A12599" s="6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3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/>
      <c r="N12599" s="1" t="s">
        <v>34</v>
      </c>
      <c r="O12599" s="7">
        <f t="shared" si="394"/>
        <v>1913.0454</v>
      </c>
      <c r="P12599" s="1" t="str">
        <f>IF(Table1[[#This Row],[quantity]]&gt;=6,"Bulk Order","-")</f>
        <v>-</v>
      </c>
    </row>
    <row r="12600" spans="1:16" ht="14.25" customHeight="1" x14ac:dyDescent="0.3">
      <c r="A12600" s="6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3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/>
      <c r="N12600" s="1" t="s">
        <v>34</v>
      </c>
      <c r="O12600" s="7">
        <f t="shared" si="394"/>
        <v>225.47799999999998</v>
      </c>
      <c r="P12600" s="1" t="str">
        <f>IF(Table1[[#This Row],[quantity]]&gt;=6,"Bulk Order","-")</f>
        <v>-</v>
      </c>
    </row>
    <row r="12601" spans="1:16" ht="14.25" customHeight="1" x14ac:dyDescent="0.3">
      <c r="A12601" s="6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3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/>
      <c r="N12601" s="1" t="s">
        <v>39</v>
      </c>
      <c r="O12601" s="7">
        <f t="shared" si="394"/>
        <v>250.49069999999998</v>
      </c>
      <c r="P12601" s="1" t="str">
        <f>IF(Table1[[#This Row],[quantity]]&gt;=6,"Bulk Order","-")</f>
        <v>Bulk Order</v>
      </c>
    </row>
    <row r="12602" spans="1:16" ht="14.25" customHeight="1" x14ac:dyDescent="0.3">
      <c r="A12602" s="6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3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/>
      <c r="N12602" s="1" t="s">
        <v>39</v>
      </c>
      <c r="O12602" s="7">
        <f t="shared" si="394"/>
        <v>2257.5176000000001</v>
      </c>
      <c r="P12602" s="1" t="str">
        <f>IF(Table1[[#This Row],[quantity]]&gt;=6,"Bulk Order","-")</f>
        <v>-</v>
      </c>
    </row>
    <row r="12603" spans="1:16" ht="14.25" customHeight="1" x14ac:dyDescent="0.3">
      <c r="A12603" s="6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3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/>
      <c r="N12603" s="1" t="s">
        <v>39</v>
      </c>
      <c r="O12603" s="7">
        <f t="shared" si="394"/>
        <v>753.51679999999988</v>
      </c>
      <c r="P12603" s="1" t="str">
        <f>IF(Table1[[#This Row],[quantity]]&gt;=6,"Bulk Order","-")</f>
        <v>-</v>
      </c>
    </row>
    <row r="12604" spans="1:16" ht="14.25" customHeight="1" x14ac:dyDescent="0.3">
      <c r="A12604" s="6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3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/>
      <c r="N12604" s="1" t="s">
        <v>39</v>
      </c>
      <c r="O12604" s="7">
        <f t="shared" si="394"/>
        <v>2191.9687999999996</v>
      </c>
      <c r="P12604" s="1" t="str">
        <f>IF(Table1[[#This Row],[quantity]]&gt;=6,"Bulk Order","-")</f>
        <v>-</v>
      </c>
    </row>
    <row r="12605" spans="1:16" ht="14.25" customHeight="1" x14ac:dyDescent="0.3">
      <c r="A12605" s="6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3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/>
      <c r="N12605" s="1" t="s">
        <v>39</v>
      </c>
      <c r="O12605" s="7">
        <f t="shared" si="394"/>
        <v>2939.6277</v>
      </c>
      <c r="P12605" s="1" t="str">
        <f>IF(Table1[[#This Row],[quantity]]&gt;=6,"Bulk Order","-")</f>
        <v>-</v>
      </c>
    </row>
    <row r="12606" spans="1:16" ht="14.25" customHeight="1" x14ac:dyDescent="0.3">
      <c r="A12606" s="6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3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/>
      <c r="N12606" s="1" t="s">
        <v>23</v>
      </c>
      <c r="O12606" s="7">
        <f t="shared" si="394"/>
        <v>715.63729999999998</v>
      </c>
      <c r="P12606" s="1" t="str">
        <f>IF(Table1[[#This Row],[quantity]]&gt;=6,"Bulk Order","-")</f>
        <v>-</v>
      </c>
    </row>
    <row r="12607" spans="1:16" ht="14.25" customHeight="1" x14ac:dyDescent="0.3">
      <c r="A12607" s="6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3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/>
      <c r="N12607" s="1" t="s">
        <v>23</v>
      </c>
      <c r="O12607" s="7">
        <f t="shared" si="394"/>
        <v>2260.7737999999999</v>
      </c>
      <c r="P12607" s="1" t="str">
        <f>IF(Table1[[#This Row],[quantity]]&gt;=6,"Bulk Order","-")</f>
        <v>-</v>
      </c>
    </row>
    <row r="12608" spans="1:16" ht="14.25" customHeight="1" x14ac:dyDescent="0.3">
      <c r="A12608" s="6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3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/>
      <c r="N12608" s="1" t="s">
        <v>23</v>
      </c>
      <c r="O12608" s="7">
        <f t="shared" si="394"/>
        <v>3735.0918000000001</v>
      </c>
      <c r="P12608" s="1" t="str">
        <f>IF(Table1[[#This Row],[quantity]]&gt;=6,"Bulk Order","-")</f>
        <v>-</v>
      </c>
    </row>
    <row r="12609" spans="1:16" ht="14.25" customHeight="1" x14ac:dyDescent="0.3">
      <c r="A12609" s="6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3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/>
      <c r="N12609" s="1" t="s">
        <v>23</v>
      </c>
      <c r="O12609" s="7">
        <f t="shared" si="394"/>
        <v>1063.8285000000001</v>
      </c>
      <c r="P12609" s="1" t="str">
        <f>IF(Table1[[#This Row],[quantity]]&gt;=6,"Bulk Order","-")</f>
        <v>Bulk Order</v>
      </c>
    </row>
    <row r="12610" spans="1:16" ht="14.25" customHeight="1" x14ac:dyDescent="0.3">
      <c r="A12610" s="6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3"/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/>
      <c r="N12610" s="1" t="s">
        <v>17</v>
      </c>
      <c r="O12610" s="7">
        <f t="shared" si="394"/>
        <v>2244.7242000000001</v>
      </c>
      <c r="P12610" s="1" t="str">
        <f>IF(Table1[[#This Row],[quantity]]&gt;=6,"Bulk Order","-")</f>
        <v>-</v>
      </c>
    </row>
    <row r="12611" spans="1:16" ht="14.25" customHeight="1" x14ac:dyDescent="0.3">
      <c r="A12611" s="6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ref="F12611:F12674" si="395">D12611*E12611</f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/>
      <c r="N12611" s="1" t="s">
        <v>23</v>
      </c>
      <c r="O12611" s="7">
        <f t="shared" ref="O12611:O12674" si="396">D12611-F12611</f>
        <v>452.34280000000001</v>
      </c>
      <c r="P12611" s="1" t="str">
        <f>IF(Table1[[#This Row],[quantity]]&gt;=6,"Bulk Order","-")</f>
        <v>-</v>
      </c>
    </row>
    <row r="12612" spans="1:16" ht="14.25" customHeight="1" x14ac:dyDescent="0.3">
      <c r="A12612" s="6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5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/>
      <c r="N12612" s="1" t="s">
        <v>28</v>
      </c>
      <c r="O12612" s="7">
        <f t="shared" si="396"/>
        <v>3821.1565000000001</v>
      </c>
      <c r="P12612" s="1" t="str">
        <f>IF(Table1[[#This Row],[quantity]]&gt;=6,"Bulk Order","-")</f>
        <v>Bulk Order</v>
      </c>
    </row>
    <row r="12613" spans="1:16" ht="14.25" customHeight="1" x14ac:dyDescent="0.3">
      <c r="A12613" s="6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5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/>
      <c r="N12613" s="1" t="s">
        <v>39</v>
      </c>
      <c r="O12613" s="7">
        <f t="shared" si="396"/>
        <v>1941.924</v>
      </c>
      <c r="P12613" s="1" t="str">
        <f>IF(Table1[[#This Row],[quantity]]&gt;=6,"Bulk Order","-")</f>
        <v>Bulk Order</v>
      </c>
    </row>
    <row r="12614" spans="1:16" ht="14.25" customHeight="1" x14ac:dyDescent="0.3">
      <c r="A12614" s="6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5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/>
      <c r="N12614" s="1" t="s">
        <v>17</v>
      </c>
      <c r="O12614" s="7">
        <f t="shared" si="396"/>
        <v>2927.6675999999998</v>
      </c>
      <c r="P12614" s="1" t="str">
        <f>IF(Table1[[#This Row],[quantity]]&gt;=6,"Bulk Order","-")</f>
        <v>Bulk Order</v>
      </c>
    </row>
    <row r="12615" spans="1:16" ht="14.25" customHeight="1" x14ac:dyDescent="0.3">
      <c r="A12615" s="6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5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/>
      <c r="N12615" s="1" t="s">
        <v>48</v>
      </c>
      <c r="O12615" s="7">
        <f t="shared" si="396"/>
        <v>834.80200000000013</v>
      </c>
      <c r="P12615" s="1" t="str">
        <f>IF(Table1[[#This Row],[quantity]]&gt;=6,"Bulk Order","-")</f>
        <v>-</v>
      </c>
    </row>
    <row r="12616" spans="1:16" ht="14.25" customHeight="1" x14ac:dyDescent="0.3">
      <c r="A12616" s="6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5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/>
      <c r="N12616" s="1" t="s">
        <v>23</v>
      </c>
      <c r="O12616" s="7">
        <f t="shared" si="396"/>
        <v>1554.6066000000001</v>
      </c>
      <c r="P12616" s="1" t="str">
        <f>IF(Table1[[#This Row],[quantity]]&gt;=6,"Bulk Order","-")</f>
        <v>-</v>
      </c>
    </row>
    <row r="12617" spans="1:16" ht="14.25" customHeight="1" x14ac:dyDescent="0.3">
      <c r="A12617" s="6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5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/>
      <c r="N12617" s="1" t="s">
        <v>39</v>
      </c>
      <c r="O12617" s="7">
        <f t="shared" si="396"/>
        <v>2918.7136</v>
      </c>
      <c r="P12617" s="1" t="str">
        <f>IF(Table1[[#This Row],[quantity]]&gt;=6,"Bulk Order","-")</f>
        <v>-</v>
      </c>
    </row>
    <row r="12618" spans="1:16" ht="14.25" customHeight="1" x14ac:dyDescent="0.3">
      <c r="A12618" s="6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5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/>
      <c r="N12618" s="1" t="s">
        <v>28</v>
      </c>
      <c r="O12618" s="7">
        <f t="shared" si="396"/>
        <v>2239.2022000000002</v>
      </c>
      <c r="P12618" s="1" t="str">
        <f>IF(Table1[[#This Row],[quantity]]&gt;=6,"Bulk Order","-")</f>
        <v>Bulk Order</v>
      </c>
    </row>
    <row r="12619" spans="1:16" ht="14.25" customHeight="1" x14ac:dyDescent="0.3">
      <c r="A12619" s="6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5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/>
      <c r="N12619" s="1" t="s">
        <v>28</v>
      </c>
      <c r="O12619" s="7">
        <f t="shared" si="396"/>
        <v>2500.3418000000001</v>
      </c>
      <c r="P12619" s="1" t="str">
        <f>IF(Table1[[#This Row],[quantity]]&gt;=6,"Bulk Order","-")</f>
        <v>-</v>
      </c>
    </row>
    <row r="12620" spans="1:16" ht="14.25" customHeight="1" x14ac:dyDescent="0.3">
      <c r="A12620" s="6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5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/>
      <c r="N12620" s="1" t="s">
        <v>23</v>
      </c>
      <c r="O12620" s="7">
        <f t="shared" si="396"/>
        <v>4638.8132999999998</v>
      </c>
      <c r="P12620" s="1" t="str">
        <f>IF(Table1[[#This Row],[quantity]]&gt;=6,"Bulk Order","-")</f>
        <v>Bulk Order</v>
      </c>
    </row>
    <row r="12621" spans="1:16" ht="14.25" customHeight="1" x14ac:dyDescent="0.3">
      <c r="A12621" s="6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5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/>
      <c r="N12621" s="1" t="s">
        <v>28</v>
      </c>
      <c r="O12621" s="7">
        <f t="shared" si="396"/>
        <v>2099.4951999999998</v>
      </c>
      <c r="P12621" s="1" t="str">
        <f>IF(Table1[[#This Row],[quantity]]&gt;=6,"Bulk Order","-")</f>
        <v>-</v>
      </c>
    </row>
    <row r="12622" spans="1:16" ht="14.25" customHeight="1" x14ac:dyDescent="0.3">
      <c r="A12622" s="6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5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/>
      <c r="N12622" s="1" t="s">
        <v>39</v>
      </c>
      <c r="O12622" s="7">
        <f t="shared" si="396"/>
        <v>1521.9151999999999</v>
      </c>
      <c r="P12622" s="1" t="str">
        <f>IF(Table1[[#This Row],[quantity]]&gt;=6,"Bulk Order","-")</f>
        <v>-</v>
      </c>
    </row>
    <row r="12623" spans="1:16" ht="14.25" customHeight="1" x14ac:dyDescent="0.3">
      <c r="A12623" s="6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5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/>
      <c r="N12623" s="1" t="s">
        <v>23</v>
      </c>
      <c r="O12623" s="7">
        <f t="shared" si="396"/>
        <v>4073.7878999999998</v>
      </c>
      <c r="P12623" s="1" t="str">
        <f>IF(Table1[[#This Row],[quantity]]&gt;=6,"Bulk Order","-")</f>
        <v>-</v>
      </c>
    </row>
    <row r="12624" spans="1:16" ht="14.25" customHeight="1" x14ac:dyDescent="0.3">
      <c r="A12624" s="6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5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/>
      <c r="N12624" s="1" t="s">
        <v>34</v>
      </c>
      <c r="O12624" s="7">
        <f t="shared" si="396"/>
        <v>3194.3450000000003</v>
      </c>
      <c r="P12624" s="1" t="str">
        <f>IF(Table1[[#This Row],[quantity]]&gt;=6,"Bulk Order","-")</f>
        <v>-</v>
      </c>
    </row>
    <row r="12625" spans="1:16" ht="14.25" customHeight="1" x14ac:dyDescent="0.3">
      <c r="A12625" s="6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5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/>
      <c r="N12625" s="1" t="s">
        <v>23</v>
      </c>
      <c r="O12625" s="7">
        <f t="shared" si="396"/>
        <v>1727.4662000000001</v>
      </c>
      <c r="P12625" s="1" t="str">
        <f>IF(Table1[[#This Row],[quantity]]&gt;=6,"Bulk Order","-")</f>
        <v>-</v>
      </c>
    </row>
    <row r="12626" spans="1:16" ht="14.25" customHeight="1" x14ac:dyDescent="0.3">
      <c r="A12626" s="6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5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/>
      <c r="N12626" s="1" t="s">
        <v>34</v>
      </c>
      <c r="O12626" s="7">
        <f t="shared" si="396"/>
        <v>1890.4725000000001</v>
      </c>
      <c r="P12626" s="1" t="str">
        <f>IF(Table1[[#This Row],[quantity]]&gt;=6,"Bulk Order","-")</f>
        <v>-</v>
      </c>
    </row>
    <row r="12627" spans="1:16" ht="14.25" customHeight="1" x14ac:dyDescent="0.3">
      <c r="A12627" s="6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5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/>
      <c r="N12627" s="1" t="s">
        <v>48</v>
      </c>
      <c r="O12627" s="7">
        <f t="shared" si="396"/>
        <v>2604.0258000000003</v>
      </c>
      <c r="P12627" s="1" t="str">
        <f>IF(Table1[[#This Row],[quantity]]&gt;=6,"Bulk Order","-")</f>
        <v>Bulk Order</v>
      </c>
    </row>
    <row r="12628" spans="1:16" ht="14.25" customHeight="1" x14ac:dyDescent="0.3">
      <c r="A12628" s="6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5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/>
      <c r="N12628" s="1" t="s">
        <v>48</v>
      </c>
      <c r="O12628" s="7">
        <f t="shared" si="396"/>
        <v>301.16610000000003</v>
      </c>
      <c r="P12628" s="1" t="str">
        <f>IF(Table1[[#This Row],[quantity]]&gt;=6,"Bulk Order","-")</f>
        <v>-</v>
      </c>
    </row>
    <row r="12629" spans="1:16" ht="14.25" customHeight="1" x14ac:dyDescent="0.3">
      <c r="A12629" s="6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5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/>
      <c r="N12629" s="1" t="s">
        <v>48</v>
      </c>
      <c r="O12629" s="7">
        <f t="shared" si="396"/>
        <v>218.32219999999998</v>
      </c>
      <c r="P12629" s="1" t="str">
        <f>IF(Table1[[#This Row],[quantity]]&gt;=6,"Bulk Order","-")</f>
        <v>-</v>
      </c>
    </row>
    <row r="12630" spans="1:16" ht="14.25" customHeight="1" x14ac:dyDescent="0.3">
      <c r="A12630" s="6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5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/>
      <c r="N12630" s="1" t="s">
        <v>39</v>
      </c>
      <c r="O12630" s="7">
        <f t="shared" si="396"/>
        <v>1999.7423999999999</v>
      </c>
      <c r="P12630" s="1" t="str">
        <f>IF(Table1[[#This Row],[quantity]]&gt;=6,"Bulk Order","-")</f>
        <v>Bulk Order</v>
      </c>
    </row>
    <row r="12631" spans="1:16" ht="14.25" customHeight="1" x14ac:dyDescent="0.3">
      <c r="A12631" s="6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5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/>
      <c r="N12631" s="1" t="s">
        <v>17</v>
      </c>
      <c r="O12631" s="7">
        <f t="shared" si="396"/>
        <v>931.51879999999994</v>
      </c>
      <c r="P12631" s="1" t="str">
        <f>IF(Table1[[#This Row],[quantity]]&gt;=6,"Bulk Order","-")</f>
        <v>-</v>
      </c>
    </row>
    <row r="12632" spans="1:16" ht="14.25" customHeight="1" x14ac:dyDescent="0.3">
      <c r="A12632" s="6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5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/>
      <c r="N12632" s="1" t="s">
        <v>48</v>
      </c>
      <c r="O12632" s="7">
        <f t="shared" si="396"/>
        <v>1475.53</v>
      </c>
      <c r="P12632" s="1" t="str">
        <f>IF(Table1[[#This Row],[quantity]]&gt;=6,"Bulk Order","-")</f>
        <v>Bulk Order</v>
      </c>
    </row>
    <row r="12633" spans="1:16" ht="14.25" customHeight="1" x14ac:dyDescent="0.3">
      <c r="A12633" s="6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5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/>
      <c r="N12633" s="1" t="s">
        <v>23</v>
      </c>
      <c r="O12633" s="7">
        <f t="shared" si="396"/>
        <v>2298.9014999999999</v>
      </c>
      <c r="P12633" s="1" t="str">
        <f>IF(Table1[[#This Row],[quantity]]&gt;=6,"Bulk Order","-")</f>
        <v>-</v>
      </c>
    </row>
    <row r="12634" spans="1:16" ht="14.25" customHeight="1" x14ac:dyDescent="0.3">
      <c r="A12634" s="6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5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/>
      <c r="N12634" s="1" t="s">
        <v>48</v>
      </c>
      <c r="O12634" s="7">
        <f t="shared" si="396"/>
        <v>390.2294</v>
      </c>
      <c r="P12634" s="1" t="str">
        <f>IF(Table1[[#This Row],[quantity]]&gt;=6,"Bulk Order","-")</f>
        <v>Bulk Order</v>
      </c>
    </row>
    <row r="12635" spans="1:16" ht="14.25" customHeight="1" x14ac:dyDescent="0.3">
      <c r="A12635" s="6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5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/>
      <c r="N12635" s="1" t="s">
        <v>17</v>
      </c>
      <c r="O12635" s="7">
        <f t="shared" si="396"/>
        <v>2875.34</v>
      </c>
      <c r="P12635" s="1" t="str">
        <f>IF(Table1[[#This Row],[quantity]]&gt;=6,"Bulk Order","-")</f>
        <v>-</v>
      </c>
    </row>
    <row r="12636" spans="1:16" ht="14.25" customHeight="1" x14ac:dyDescent="0.3">
      <c r="A12636" s="6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5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/>
      <c r="N12636" s="1" t="s">
        <v>48</v>
      </c>
      <c r="O12636" s="7">
        <f t="shared" si="396"/>
        <v>1005.1575</v>
      </c>
      <c r="P12636" s="1" t="str">
        <f>IF(Table1[[#This Row],[quantity]]&gt;=6,"Bulk Order","-")</f>
        <v>-</v>
      </c>
    </row>
    <row r="12637" spans="1:16" ht="14.25" customHeight="1" x14ac:dyDescent="0.3">
      <c r="A12637" s="6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5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/>
      <c r="N12637" s="1" t="s">
        <v>48</v>
      </c>
      <c r="O12637" s="7">
        <f t="shared" si="396"/>
        <v>1752.0539999999999</v>
      </c>
      <c r="P12637" s="1" t="str">
        <f>IF(Table1[[#This Row],[quantity]]&gt;=6,"Bulk Order","-")</f>
        <v>Bulk Order</v>
      </c>
    </row>
    <row r="12638" spans="1:16" ht="14.25" customHeight="1" x14ac:dyDescent="0.3">
      <c r="A12638" s="6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5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/>
      <c r="N12638" s="1" t="s">
        <v>17</v>
      </c>
      <c r="O12638" s="7">
        <f t="shared" si="396"/>
        <v>1541.3024</v>
      </c>
      <c r="P12638" s="1" t="str">
        <f>IF(Table1[[#This Row],[quantity]]&gt;=6,"Bulk Order","-")</f>
        <v>Bulk Order</v>
      </c>
    </row>
    <row r="12639" spans="1:16" ht="14.25" customHeight="1" x14ac:dyDescent="0.3">
      <c r="A12639" s="6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5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/>
      <c r="N12639" s="1" t="s">
        <v>28</v>
      </c>
      <c r="O12639" s="7">
        <f t="shared" si="396"/>
        <v>2824.1772999999994</v>
      </c>
      <c r="P12639" s="1" t="str">
        <f>IF(Table1[[#This Row],[quantity]]&gt;=6,"Bulk Order","-")</f>
        <v>-</v>
      </c>
    </row>
    <row r="12640" spans="1:16" ht="14.25" customHeight="1" x14ac:dyDescent="0.3">
      <c r="A12640" s="6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5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/>
      <c r="N12640" s="1" t="s">
        <v>39</v>
      </c>
      <c r="O12640" s="7">
        <f t="shared" si="396"/>
        <v>561.72</v>
      </c>
      <c r="P12640" s="1" t="str">
        <f>IF(Table1[[#This Row],[quantity]]&gt;=6,"Bulk Order","-")</f>
        <v>-</v>
      </c>
    </row>
    <row r="12641" spans="1:16" ht="14.25" customHeight="1" x14ac:dyDescent="0.3">
      <c r="A12641" s="6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5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/>
      <c r="N12641" s="1" t="s">
        <v>39</v>
      </c>
      <c r="O12641" s="7">
        <f t="shared" si="396"/>
        <v>149.11000000000001</v>
      </c>
      <c r="P12641" s="1" t="str">
        <f>IF(Table1[[#This Row],[quantity]]&gt;=6,"Bulk Order","-")</f>
        <v>-</v>
      </c>
    </row>
    <row r="12642" spans="1:16" ht="14.25" customHeight="1" x14ac:dyDescent="0.3">
      <c r="A12642" s="6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5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/>
      <c r="N12642" s="1" t="s">
        <v>17</v>
      </c>
      <c r="O12642" s="7">
        <f t="shared" si="396"/>
        <v>3403.2809999999999</v>
      </c>
      <c r="P12642" s="1" t="str">
        <f>IF(Table1[[#This Row],[quantity]]&gt;=6,"Bulk Order","-")</f>
        <v>Bulk Order</v>
      </c>
    </row>
    <row r="12643" spans="1:16" ht="14.25" customHeight="1" x14ac:dyDescent="0.3">
      <c r="A12643" s="6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5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/>
      <c r="N12643" s="1" t="s">
        <v>23</v>
      </c>
      <c r="O12643" s="7">
        <f t="shared" si="396"/>
        <v>2599.7030000000004</v>
      </c>
      <c r="P12643" s="1" t="str">
        <f>IF(Table1[[#This Row],[quantity]]&gt;=6,"Bulk Order","-")</f>
        <v>-</v>
      </c>
    </row>
    <row r="12644" spans="1:16" ht="14.25" customHeight="1" x14ac:dyDescent="0.3">
      <c r="A12644" s="6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5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/>
      <c r="N12644" s="1" t="s">
        <v>48</v>
      </c>
      <c r="O12644" s="7">
        <f t="shared" si="396"/>
        <v>858.49469999999997</v>
      </c>
      <c r="P12644" s="1" t="str">
        <f>IF(Table1[[#This Row],[quantity]]&gt;=6,"Bulk Order","-")</f>
        <v>-</v>
      </c>
    </row>
    <row r="12645" spans="1:16" ht="14.25" customHeight="1" x14ac:dyDescent="0.3">
      <c r="A12645" s="6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5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/>
      <c r="N12645" s="1" t="s">
        <v>28</v>
      </c>
      <c r="O12645" s="7">
        <f t="shared" si="396"/>
        <v>106.45590000000001</v>
      </c>
      <c r="P12645" s="1" t="str">
        <f>IF(Table1[[#This Row],[quantity]]&gt;=6,"Bulk Order","-")</f>
        <v>-</v>
      </c>
    </row>
    <row r="12646" spans="1:16" ht="14.25" customHeight="1" x14ac:dyDescent="0.3">
      <c r="A12646" s="6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5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/>
      <c r="N12646" s="1" t="s">
        <v>17</v>
      </c>
      <c r="O12646" s="7">
        <f t="shared" si="396"/>
        <v>1926.3441</v>
      </c>
      <c r="P12646" s="1" t="str">
        <f>IF(Table1[[#This Row],[quantity]]&gt;=6,"Bulk Order","-")</f>
        <v>Bulk Order</v>
      </c>
    </row>
    <row r="12647" spans="1:16" ht="14.25" customHeight="1" x14ac:dyDescent="0.3">
      <c r="A12647" s="6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5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/>
      <c r="N12647" s="1" t="s">
        <v>34</v>
      </c>
      <c r="O12647" s="7">
        <f t="shared" si="396"/>
        <v>2785.8494999999998</v>
      </c>
      <c r="P12647" s="1" t="str">
        <f>IF(Table1[[#This Row],[quantity]]&gt;=6,"Bulk Order","-")</f>
        <v>Bulk Order</v>
      </c>
    </row>
    <row r="12648" spans="1:16" ht="14.25" customHeight="1" x14ac:dyDescent="0.3">
      <c r="A12648" s="6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5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/>
      <c r="N12648" s="1" t="s">
        <v>48</v>
      </c>
      <c r="O12648" s="7">
        <f t="shared" si="396"/>
        <v>4095.7424999999998</v>
      </c>
      <c r="P12648" s="1" t="str">
        <f>IF(Table1[[#This Row],[quantity]]&gt;=6,"Bulk Order","-")</f>
        <v>-</v>
      </c>
    </row>
    <row r="12649" spans="1:16" ht="14.25" customHeight="1" x14ac:dyDescent="0.3">
      <c r="A12649" s="6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5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/>
      <c r="N12649" s="1" t="s">
        <v>34</v>
      </c>
      <c r="O12649" s="7">
        <f t="shared" si="396"/>
        <v>796.88009999999997</v>
      </c>
      <c r="P12649" s="1" t="str">
        <f>IF(Table1[[#This Row],[quantity]]&gt;=6,"Bulk Order","-")</f>
        <v>Bulk Order</v>
      </c>
    </row>
    <row r="12650" spans="1:16" ht="14.25" customHeight="1" x14ac:dyDescent="0.3">
      <c r="A12650" s="6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5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/>
      <c r="N12650" s="1" t="s">
        <v>28</v>
      </c>
      <c r="O12650" s="7">
        <f t="shared" si="396"/>
        <v>545.14210000000003</v>
      </c>
      <c r="P12650" s="1" t="str">
        <f>IF(Table1[[#This Row],[quantity]]&gt;=6,"Bulk Order","-")</f>
        <v>-</v>
      </c>
    </row>
    <row r="12651" spans="1:16" ht="14.25" customHeight="1" x14ac:dyDescent="0.3">
      <c r="A12651" s="6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5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/>
      <c r="N12651" s="1" t="s">
        <v>28</v>
      </c>
      <c r="O12651" s="7">
        <f t="shared" si="396"/>
        <v>1747.3512000000001</v>
      </c>
      <c r="P12651" s="1" t="str">
        <f>IF(Table1[[#This Row],[quantity]]&gt;=6,"Bulk Order","-")</f>
        <v>Bulk Order</v>
      </c>
    </row>
    <row r="12652" spans="1:16" ht="14.25" customHeight="1" x14ac:dyDescent="0.3">
      <c r="A12652" s="6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5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/>
      <c r="N12652" s="1" t="s">
        <v>34</v>
      </c>
      <c r="O12652" s="7">
        <f t="shared" si="396"/>
        <v>2547.1710999999996</v>
      </c>
      <c r="P12652" s="1" t="str">
        <f>IF(Table1[[#This Row],[quantity]]&gt;=6,"Bulk Order","-")</f>
        <v>-</v>
      </c>
    </row>
    <row r="12653" spans="1:16" ht="14.25" customHeight="1" x14ac:dyDescent="0.3">
      <c r="A12653" s="6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5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/>
      <c r="N12653" s="1" t="s">
        <v>48</v>
      </c>
      <c r="O12653" s="7">
        <f t="shared" si="396"/>
        <v>2568.0061000000001</v>
      </c>
      <c r="P12653" s="1" t="str">
        <f>IF(Table1[[#This Row],[quantity]]&gt;=6,"Bulk Order","-")</f>
        <v>-</v>
      </c>
    </row>
    <row r="12654" spans="1:16" ht="14.25" customHeight="1" x14ac:dyDescent="0.3">
      <c r="A12654" s="6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5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/>
      <c r="N12654" s="1" t="s">
        <v>34</v>
      </c>
      <c r="O12654" s="7">
        <f t="shared" si="396"/>
        <v>3239.0976000000001</v>
      </c>
      <c r="P12654" s="1" t="str">
        <f>IF(Table1[[#This Row],[quantity]]&gt;=6,"Bulk Order","-")</f>
        <v>Bulk Order</v>
      </c>
    </row>
    <row r="12655" spans="1:16" ht="14.25" customHeight="1" x14ac:dyDescent="0.3">
      <c r="A12655" s="6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5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/>
      <c r="N12655" s="1" t="s">
        <v>17</v>
      </c>
      <c r="O12655" s="7">
        <f t="shared" si="396"/>
        <v>2558.4749999999999</v>
      </c>
      <c r="P12655" s="1" t="str">
        <f>IF(Table1[[#This Row],[quantity]]&gt;=6,"Bulk Order","-")</f>
        <v>Bulk Order</v>
      </c>
    </row>
    <row r="12656" spans="1:16" ht="14.25" customHeight="1" x14ac:dyDescent="0.3">
      <c r="A12656" s="6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5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/>
      <c r="N12656" s="1" t="s">
        <v>48</v>
      </c>
      <c r="O12656" s="7">
        <f t="shared" si="396"/>
        <v>651.58860000000004</v>
      </c>
      <c r="P12656" s="1" t="str">
        <f>IF(Table1[[#This Row],[quantity]]&gt;=6,"Bulk Order","-")</f>
        <v>Bulk Order</v>
      </c>
    </row>
    <row r="12657" spans="1:16" ht="14.25" customHeight="1" x14ac:dyDescent="0.3">
      <c r="A12657" s="6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5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/>
      <c r="N12657" s="1" t="s">
        <v>23</v>
      </c>
      <c r="O12657" s="7">
        <f t="shared" si="396"/>
        <v>2333.7390999999998</v>
      </c>
      <c r="P12657" s="1" t="str">
        <f>IF(Table1[[#This Row],[quantity]]&gt;=6,"Bulk Order","-")</f>
        <v>Bulk Order</v>
      </c>
    </row>
    <row r="12658" spans="1:16" ht="14.25" customHeight="1" x14ac:dyDescent="0.3">
      <c r="A12658" s="6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5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/>
      <c r="N12658" s="1" t="s">
        <v>39</v>
      </c>
      <c r="O12658" s="7">
        <f t="shared" si="396"/>
        <v>1701.1279999999999</v>
      </c>
      <c r="P12658" s="1" t="str">
        <f>IF(Table1[[#This Row],[quantity]]&gt;=6,"Bulk Order","-")</f>
        <v>Bulk Order</v>
      </c>
    </row>
    <row r="12659" spans="1:16" ht="14.25" customHeight="1" x14ac:dyDescent="0.3">
      <c r="A12659" s="6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5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/>
      <c r="N12659" s="1" t="s">
        <v>23</v>
      </c>
      <c r="O12659" s="7">
        <f t="shared" si="396"/>
        <v>1205.568</v>
      </c>
      <c r="P12659" s="1" t="str">
        <f>IF(Table1[[#This Row],[quantity]]&gt;=6,"Bulk Order","-")</f>
        <v>Bulk Order</v>
      </c>
    </row>
    <row r="12660" spans="1:16" ht="14.25" customHeight="1" x14ac:dyDescent="0.3">
      <c r="A12660" s="6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5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/>
      <c r="N12660" s="1" t="s">
        <v>34</v>
      </c>
      <c r="O12660" s="7">
        <f t="shared" si="396"/>
        <v>3601.1025</v>
      </c>
      <c r="P12660" s="1" t="str">
        <f>IF(Table1[[#This Row],[quantity]]&gt;=6,"Bulk Order","-")</f>
        <v>Bulk Order</v>
      </c>
    </row>
    <row r="12661" spans="1:16" ht="14.25" customHeight="1" x14ac:dyDescent="0.3">
      <c r="A12661" s="6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5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/>
      <c r="N12661" s="1" t="s">
        <v>39</v>
      </c>
      <c r="O12661" s="7">
        <f t="shared" si="396"/>
        <v>2086.2375999999999</v>
      </c>
      <c r="P12661" s="1" t="str">
        <f>IF(Table1[[#This Row],[quantity]]&gt;=6,"Bulk Order","-")</f>
        <v>Bulk Order</v>
      </c>
    </row>
    <row r="12662" spans="1:16" ht="14.25" customHeight="1" x14ac:dyDescent="0.3">
      <c r="A12662" s="6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5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/>
      <c r="N12662" s="1" t="s">
        <v>34</v>
      </c>
      <c r="O12662" s="7">
        <f t="shared" si="396"/>
        <v>583.28899999999999</v>
      </c>
      <c r="P12662" s="1" t="str">
        <f>IF(Table1[[#This Row],[quantity]]&gt;=6,"Bulk Order","-")</f>
        <v>-</v>
      </c>
    </row>
    <row r="12663" spans="1:16" ht="14.25" customHeight="1" x14ac:dyDescent="0.3">
      <c r="A12663" s="6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5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/>
      <c r="N12663" s="1" t="s">
        <v>23</v>
      </c>
      <c r="O12663" s="7">
        <f t="shared" si="396"/>
        <v>1272.0288</v>
      </c>
      <c r="P12663" s="1" t="str">
        <f>IF(Table1[[#This Row],[quantity]]&gt;=6,"Bulk Order","-")</f>
        <v>Bulk Order</v>
      </c>
    </row>
    <row r="12664" spans="1:16" ht="14.25" customHeight="1" x14ac:dyDescent="0.3">
      <c r="A12664" s="6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5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/>
      <c r="N12664" s="1" t="s">
        <v>34</v>
      </c>
      <c r="O12664" s="7">
        <f t="shared" si="396"/>
        <v>890.09629999999993</v>
      </c>
      <c r="P12664" s="1" t="str">
        <f>IF(Table1[[#This Row],[quantity]]&gt;=6,"Bulk Order","-")</f>
        <v>-</v>
      </c>
    </row>
    <row r="12665" spans="1:16" ht="14.25" customHeight="1" x14ac:dyDescent="0.3">
      <c r="A12665" s="6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5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/>
      <c r="N12665" s="1" t="s">
        <v>48</v>
      </c>
      <c r="O12665" s="7">
        <f t="shared" si="396"/>
        <v>557.61779999999999</v>
      </c>
      <c r="P12665" s="1" t="str">
        <f>IF(Table1[[#This Row],[quantity]]&gt;=6,"Bulk Order","-")</f>
        <v>Bulk Order</v>
      </c>
    </row>
    <row r="12666" spans="1:16" ht="14.25" customHeight="1" x14ac:dyDescent="0.3">
      <c r="A12666" s="6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5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/>
      <c r="N12666" s="1" t="s">
        <v>39</v>
      </c>
      <c r="O12666" s="7">
        <f t="shared" si="396"/>
        <v>3159.1559999999999</v>
      </c>
      <c r="P12666" s="1" t="str">
        <f>IF(Table1[[#This Row],[quantity]]&gt;=6,"Bulk Order","-")</f>
        <v>Bulk Order</v>
      </c>
    </row>
    <row r="12667" spans="1:16" ht="14.25" customHeight="1" x14ac:dyDescent="0.3">
      <c r="A12667" s="6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5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/>
      <c r="N12667" s="1" t="s">
        <v>17</v>
      </c>
      <c r="O12667" s="7">
        <f t="shared" si="396"/>
        <v>2225.9929999999999</v>
      </c>
      <c r="P12667" s="1" t="str">
        <f>IF(Table1[[#This Row],[quantity]]&gt;=6,"Bulk Order","-")</f>
        <v>Bulk Order</v>
      </c>
    </row>
    <row r="12668" spans="1:16" ht="14.25" customHeight="1" x14ac:dyDescent="0.3">
      <c r="A12668" s="6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5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/>
      <c r="N12668" s="1" t="s">
        <v>23</v>
      </c>
      <c r="O12668" s="7">
        <f t="shared" si="396"/>
        <v>2056.7276999999999</v>
      </c>
      <c r="P12668" s="1" t="str">
        <f>IF(Table1[[#This Row],[quantity]]&gt;=6,"Bulk Order","-")</f>
        <v>-</v>
      </c>
    </row>
    <row r="12669" spans="1:16" ht="14.25" customHeight="1" x14ac:dyDescent="0.3">
      <c r="A12669" s="6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5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/>
      <c r="N12669" s="1" t="s">
        <v>28</v>
      </c>
      <c r="O12669" s="7">
        <f t="shared" si="396"/>
        <v>1478.2316000000001</v>
      </c>
      <c r="P12669" s="1" t="str">
        <f>IF(Table1[[#This Row],[quantity]]&gt;=6,"Bulk Order","-")</f>
        <v>Bulk Order</v>
      </c>
    </row>
    <row r="12670" spans="1:16" ht="14.25" customHeight="1" x14ac:dyDescent="0.3">
      <c r="A12670" s="6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5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/>
      <c r="N12670" s="1" t="s">
        <v>17</v>
      </c>
      <c r="O12670" s="7">
        <f t="shared" si="396"/>
        <v>1427.0394999999999</v>
      </c>
      <c r="P12670" s="1" t="str">
        <f>IF(Table1[[#This Row],[quantity]]&gt;=6,"Bulk Order","-")</f>
        <v>-</v>
      </c>
    </row>
    <row r="12671" spans="1:16" ht="14.25" customHeight="1" x14ac:dyDescent="0.3">
      <c r="A12671" s="6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5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/>
      <c r="N12671" s="1" t="s">
        <v>39</v>
      </c>
      <c r="O12671" s="7">
        <f t="shared" si="396"/>
        <v>339.99360000000001</v>
      </c>
      <c r="P12671" s="1" t="str">
        <f>IF(Table1[[#This Row],[quantity]]&gt;=6,"Bulk Order","-")</f>
        <v>-</v>
      </c>
    </row>
    <row r="12672" spans="1:16" ht="14.25" customHeight="1" x14ac:dyDescent="0.3">
      <c r="A12672" s="6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5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/>
      <c r="N12672" s="1" t="s">
        <v>28</v>
      </c>
      <c r="O12672" s="7">
        <f t="shared" si="396"/>
        <v>1080.8298</v>
      </c>
      <c r="P12672" s="1" t="str">
        <f>IF(Table1[[#This Row],[quantity]]&gt;=6,"Bulk Order","-")</f>
        <v>Bulk Order</v>
      </c>
    </row>
    <row r="12673" spans="1:16" ht="14.25" customHeight="1" x14ac:dyDescent="0.3">
      <c r="A12673" s="6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5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/>
      <c r="N12673" s="1" t="s">
        <v>39</v>
      </c>
      <c r="O12673" s="7">
        <f t="shared" si="396"/>
        <v>3198.1788000000001</v>
      </c>
      <c r="P12673" s="1" t="str">
        <f>IF(Table1[[#This Row],[quantity]]&gt;=6,"Bulk Order","-")</f>
        <v>Bulk Order</v>
      </c>
    </row>
    <row r="12674" spans="1:16" ht="14.25" customHeight="1" x14ac:dyDescent="0.3">
      <c r="A12674" s="6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5"/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/>
      <c r="N12674" s="1" t="s">
        <v>23</v>
      </c>
      <c r="O12674" s="7">
        <f t="shared" si="396"/>
        <v>3743.0095000000001</v>
      </c>
      <c r="P12674" s="1" t="str">
        <f>IF(Table1[[#This Row],[quantity]]&gt;=6,"Bulk Order","-")</f>
        <v>Bulk Order</v>
      </c>
    </row>
    <row r="12675" spans="1:16" ht="14.25" customHeight="1" x14ac:dyDescent="0.3">
      <c r="A12675" s="6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ref="F12675:F12738" si="397">D12675*E12675</f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/>
      <c r="N12675" s="1" t="s">
        <v>28</v>
      </c>
      <c r="O12675" s="7">
        <f t="shared" ref="O12675:O12738" si="398">D12675-F12675</f>
        <v>3356.4083999999998</v>
      </c>
      <c r="P12675" s="1" t="str">
        <f>IF(Table1[[#This Row],[quantity]]&gt;=6,"Bulk Order","-")</f>
        <v>Bulk Order</v>
      </c>
    </row>
    <row r="12676" spans="1:16" ht="14.25" customHeight="1" x14ac:dyDescent="0.3">
      <c r="A12676" s="6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7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/>
      <c r="N12676" s="1" t="s">
        <v>39</v>
      </c>
      <c r="O12676" s="7">
        <f t="shared" si="398"/>
        <v>1889.3960999999999</v>
      </c>
      <c r="P12676" s="1" t="str">
        <f>IF(Table1[[#This Row],[quantity]]&gt;=6,"Bulk Order","-")</f>
        <v>-</v>
      </c>
    </row>
    <row r="12677" spans="1:16" ht="14.25" customHeight="1" x14ac:dyDescent="0.3">
      <c r="A12677" s="6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7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/>
      <c r="N12677" s="1" t="s">
        <v>23</v>
      </c>
      <c r="O12677" s="7">
        <f t="shared" si="398"/>
        <v>2559.6752999999999</v>
      </c>
      <c r="P12677" s="1" t="str">
        <f>IF(Table1[[#This Row],[quantity]]&gt;=6,"Bulk Order","-")</f>
        <v>-</v>
      </c>
    </row>
    <row r="12678" spans="1:16" ht="14.25" customHeight="1" x14ac:dyDescent="0.3">
      <c r="A12678" s="6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7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/>
      <c r="N12678" s="1" t="s">
        <v>39</v>
      </c>
      <c r="O12678" s="7">
        <f t="shared" si="398"/>
        <v>1488.5952</v>
      </c>
      <c r="P12678" s="1" t="str">
        <f>IF(Table1[[#This Row],[quantity]]&gt;=6,"Bulk Order","-")</f>
        <v>Bulk Order</v>
      </c>
    </row>
    <row r="12679" spans="1:16" ht="14.25" customHeight="1" x14ac:dyDescent="0.3">
      <c r="A12679" s="6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7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/>
      <c r="N12679" s="1" t="s">
        <v>28</v>
      </c>
      <c r="O12679" s="7">
        <f t="shared" si="398"/>
        <v>467.08760000000001</v>
      </c>
      <c r="P12679" s="1" t="str">
        <f>IF(Table1[[#This Row],[quantity]]&gt;=6,"Bulk Order","-")</f>
        <v>-</v>
      </c>
    </row>
    <row r="12680" spans="1:16" ht="14.25" customHeight="1" x14ac:dyDescent="0.3">
      <c r="A12680" s="6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7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/>
      <c r="N12680" s="1" t="s">
        <v>39</v>
      </c>
      <c r="O12680" s="7">
        <f t="shared" si="398"/>
        <v>3065.7242000000001</v>
      </c>
      <c r="P12680" s="1" t="str">
        <f>IF(Table1[[#This Row],[quantity]]&gt;=6,"Bulk Order","-")</f>
        <v>Bulk Order</v>
      </c>
    </row>
    <row r="12681" spans="1:16" ht="14.25" customHeight="1" x14ac:dyDescent="0.3">
      <c r="A12681" s="6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7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/>
      <c r="N12681" s="1" t="s">
        <v>28</v>
      </c>
      <c r="O12681" s="7">
        <f t="shared" si="398"/>
        <v>1445.3542</v>
      </c>
      <c r="P12681" s="1" t="str">
        <f>IF(Table1[[#This Row],[quantity]]&gt;=6,"Bulk Order","-")</f>
        <v>-</v>
      </c>
    </row>
    <row r="12682" spans="1:16" ht="14.25" customHeight="1" x14ac:dyDescent="0.3">
      <c r="A12682" s="6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7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/>
      <c r="N12682" s="1" t="s">
        <v>39</v>
      </c>
      <c r="O12682" s="7">
        <f t="shared" si="398"/>
        <v>2444.4607999999998</v>
      </c>
      <c r="P12682" s="1" t="str">
        <f>IF(Table1[[#This Row],[quantity]]&gt;=6,"Bulk Order","-")</f>
        <v>-</v>
      </c>
    </row>
    <row r="12683" spans="1:16" ht="14.25" customHeight="1" x14ac:dyDescent="0.3">
      <c r="A12683" s="6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7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/>
      <c r="N12683" s="1" t="s">
        <v>39</v>
      </c>
      <c r="O12683" s="7">
        <f t="shared" si="398"/>
        <v>1906.29</v>
      </c>
      <c r="P12683" s="1" t="str">
        <f>IF(Table1[[#This Row],[quantity]]&gt;=6,"Bulk Order","-")</f>
        <v>-</v>
      </c>
    </row>
    <row r="12684" spans="1:16" ht="14.25" customHeight="1" x14ac:dyDescent="0.3">
      <c r="A12684" s="6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7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/>
      <c r="N12684" s="1" t="s">
        <v>39</v>
      </c>
      <c r="O12684" s="7">
        <f t="shared" si="398"/>
        <v>2661.768</v>
      </c>
      <c r="P12684" s="1" t="str">
        <f>IF(Table1[[#This Row],[quantity]]&gt;=6,"Bulk Order","-")</f>
        <v>-</v>
      </c>
    </row>
    <row r="12685" spans="1:16" ht="14.25" customHeight="1" x14ac:dyDescent="0.3">
      <c r="A12685" s="6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7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/>
      <c r="N12685" s="1" t="s">
        <v>48</v>
      </c>
      <c r="O12685" s="7">
        <f t="shared" si="398"/>
        <v>1904.9190000000001</v>
      </c>
      <c r="P12685" s="1" t="str">
        <f>IF(Table1[[#This Row],[quantity]]&gt;=6,"Bulk Order","-")</f>
        <v>-</v>
      </c>
    </row>
    <row r="12686" spans="1:16" ht="14.25" customHeight="1" x14ac:dyDescent="0.3">
      <c r="A12686" s="6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7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/>
      <c r="N12686" s="1" t="s">
        <v>48</v>
      </c>
      <c r="O12686" s="7">
        <f t="shared" si="398"/>
        <v>1402.9604999999999</v>
      </c>
      <c r="P12686" s="1" t="str">
        <f>IF(Table1[[#This Row],[quantity]]&gt;=6,"Bulk Order","-")</f>
        <v>-</v>
      </c>
    </row>
    <row r="12687" spans="1:16" ht="14.25" customHeight="1" x14ac:dyDescent="0.3">
      <c r="A12687" s="6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7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/>
      <c r="N12687" s="1" t="s">
        <v>28</v>
      </c>
      <c r="O12687" s="7">
        <f t="shared" si="398"/>
        <v>3363.2291</v>
      </c>
      <c r="P12687" s="1" t="str">
        <f>IF(Table1[[#This Row],[quantity]]&gt;=6,"Bulk Order","-")</f>
        <v>-</v>
      </c>
    </row>
    <row r="12688" spans="1:16" ht="14.25" customHeight="1" x14ac:dyDescent="0.3">
      <c r="A12688" s="6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7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/>
      <c r="N12688" s="1" t="s">
        <v>34</v>
      </c>
      <c r="O12688" s="7">
        <f t="shared" si="398"/>
        <v>1956.4608000000001</v>
      </c>
      <c r="P12688" s="1" t="str">
        <f>IF(Table1[[#This Row],[quantity]]&gt;=6,"Bulk Order","-")</f>
        <v>-</v>
      </c>
    </row>
    <row r="12689" spans="1:16" ht="14.25" customHeight="1" x14ac:dyDescent="0.3">
      <c r="A12689" s="6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7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/>
      <c r="N12689" s="1" t="s">
        <v>34</v>
      </c>
      <c r="O12689" s="7">
        <f t="shared" si="398"/>
        <v>3624.9419999999996</v>
      </c>
      <c r="P12689" s="1" t="str">
        <f>IF(Table1[[#This Row],[quantity]]&gt;=6,"Bulk Order","-")</f>
        <v>Bulk Order</v>
      </c>
    </row>
    <row r="12690" spans="1:16" ht="14.25" customHeight="1" x14ac:dyDescent="0.3">
      <c r="A12690" s="6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7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/>
      <c r="N12690" s="1" t="s">
        <v>48</v>
      </c>
      <c r="O12690" s="7">
        <f t="shared" si="398"/>
        <v>222.33799999999999</v>
      </c>
      <c r="P12690" s="1" t="str">
        <f>IF(Table1[[#This Row],[quantity]]&gt;=6,"Bulk Order","-")</f>
        <v>-</v>
      </c>
    </row>
    <row r="12691" spans="1:16" ht="14.25" customHeight="1" x14ac:dyDescent="0.3">
      <c r="A12691" s="6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7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/>
      <c r="N12691" s="1" t="s">
        <v>34</v>
      </c>
      <c r="O12691" s="7">
        <f t="shared" si="398"/>
        <v>2131.1630999999998</v>
      </c>
      <c r="P12691" s="1" t="str">
        <f>IF(Table1[[#This Row],[quantity]]&gt;=6,"Bulk Order","-")</f>
        <v>-</v>
      </c>
    </row>
    <row r="12692" spans="1:16" ht="14.25" customHeight="1" x14ac:dyDescent="0.3">
      <c r="A12692" s="6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7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/>
      <c r="N12692" s="1" t="s">
        <v>48</v>
      </c>
      <c r="O12692" s="7">
        <f t="shared" si="398"/>
        <v>443.03839999999997</v>
      </c>
      <c r="P12692" s="1" t="str">
        <f>IF(Table1[[#This Row],[quantity]]&gt;=6,"Bulk Order","-")</f>
        <v>Bulk Order</v>
      </c>
    </row>
    <row r="12693" spans="1:16" ht="14.25" customHeight="1" x14ac:dyDescent="0.3">
      <c r="A12693" s="6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7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/>
      <c r="N12693" s="1" t="s">
        <v>17</v>
      </c>
      <c r="O12693" s="7">
        <f t="shared" si="398"/>
        <v>818.07659999999998</v>
      </c>
      <c r="P12693" s="1" t="str">
        <f>IF(Table1[[#This Row],[quantity]]&gt;=6,"Bulk Order","-")</f>
        <v>-</v>
      </c>
    </row>
    <row r="12694" spans="1:16" ht="14.25" customHeight="1" x14ac:dyDescent="0.3">
      <c r="A12694" s="6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7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/>
      <c r="N12694" s="1" t="s">
        <v>28</v>
      </c>
      <c r="O12694" s="7">
        <f t="shared" si="398"/>
        <v>2224.1331</v>
      </c>
      <c r="P12694" s="1" t="str">
        <f>IF(Table1[[#This Row],[quantity]]&gt;=6,"Bulk Order","-")</f>
        <v>Bulk Order</v>
      </c>
    </row>
    <row r="12695" spans="1:16" ht="14.25" customHeight="1" x14ac:dyDescent="0.3">
      <c r="A12695" s="6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7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/>
      <c r="N12695" s="1" t="s">
        <v>28</v>
      </c>
      <c r="O12695" s="7">
        <f t="shared" si="398"/>
        <v>926.98040000000003</v>
      </c>
      <c r="P12695" s="1" t="str">
        <f>IF(Table1[[#This Row],[quantity]]&gt;=6,"Bulk Order","-")</f>
        <v>-</v>
      </c>
    </row>
    <row r="12696" spans="1:16" ht="14.25" customHeight="1" x14ac:dyDescent="0.3">
      <c r="A12696" s="6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7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/>
      <c r="N12696" s="1" t="s">
        <v>23</v>
      </c>
      <c r="O12696" s="7">
        <f t="shared" si="398"/>
        <v>848.33999999999992</v>
      </c>
      <c r="P12696" s="1" t="str">
        <f>IF(Table1[[#This Row],[quantity]]&gt;=6,"Bulk Order","-")</f>
        <v>-</v>
      </c>
    </row>
    <row r="12697" spans="1:16" ht="14.25" customHeight="1" x14ac:dyDescent="0.3">
      <c r="A12697" s="6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7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/>
      <c r="N12697" s="1" t="s">
        <v>48</v>
      </c>
      <c r="O12697" s="7">
        <f t="shared" si="398"/>
        <v>3383.0832</v>
      </c>
      <c r="P12697" s="1" t="str">
        <f>IF(Table1[[#This Row],[quantity]]&gt;=6,"Bulk Order","-")</f>
        <v>Bulk Order</v>
      </c>
    </row>
    <row r="12698" spans="1:16" ht="14.25" customHeight="1" x14ac:dyDescent="0.3">
      <c r="A12698" s="6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7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/>
      <c r="N12698" s="1" t="s">
        <v>39</v>
      </c>
      <c r="O12698" s="7">
        <f t="shared" si="398"/>
        <v>4168.2168000000001</v>
      </c>
      <c r="P12698" s="1" t="str">
        <f>IF(Table1[[#This Row],[quantity]]&gt;=6,"Bulk Order","-")</f>
        <v>Bulk Order</v>
      </c>
    </row>
    <row r="12699" spans="1:16" ht="14.25" customHeight="1" x14ac:dyDescent="0.3">
      <c r="A12699" s="6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7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/>
      <c r="N12699" s="1" t="s">
        <v>48</v>
      </c>
      <c r="O12699" s="7">
        <f t="shared" si="398"/>
        <v>1164.3498</v>
      </c>
      <c r="P12699" s="1" t="str">
        <f>IF(Table1[[#This Row],[quantity]]&gt;=6,"Bulk Order","-")</f>
        <v>-</v>
      </c>
    </row>
    <row r="12700" spans="1:16" ht="14.25" customHeight="1" x14ac:dyDescent="0.3">
      <c r="A12700" s="6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7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/>
      <c r="N12700" s="1" t="s">
        <v>39</v>
      </c>
      <c r="O12700" s="7">
        <f t="shared" si="398"/>
        <v>1257.2375999999999</v>
      </c>
      <c r="P12700" s="1" t="str">
        <f>IF(Table1[[#This Row],[quantity]]&gt;=6,"Bulk Order","-")</f>
        <v>-</v>
      </c>
    </row>
    <row r="12701" spans="1:16" ht="14.25" customHeight="1" x14ac:dyDescent="0.3">
      <c r="A12701" s="6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7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/>
      <c r="N12701" s="1" t="s">
        <v>28</v>
      </c>
      <c r="O12701" s="7">
        <f t="shared" si="398"/>
        <v>2699.2200000000003</v>
      </c>
      <c r="P12701" s="1" t="str">
        <f>IF(Table1[[#This Row],[quantity]]&gt;=6,"Bulk Order","-")</f>
        <v>Bulk Order</v>
      </c>
    </row>
    <row r="12702" spans="1:16" ht="14.25" customHeight="1" x14ac:dyDescent="0.3">
      <c r="A12702" s="6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7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/>
      <c r="N12702" s="1" t="s">
        <v>48</v>
      </c>
      <c r="O12702" s="7">
        <f t="shared" si="398"/>
        <v>3153.1037999999999</v>
      </c>
      <c r="P12702" s="1" t="str">
        <f>IF(Table1[[#This Row],[quantity]]&gt;=6,"Bulk Order","-")</f>
        <v>-</v>
      </c>
    </row>
    <row r="12703" spans="1:16" ht="14.25" customHeight="1" x14ac:dyDescent="0.3">
      <c r="A12703" s="6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7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/>
      <c r="N12703" s="1" t="s">
        <v>28</v>
      </c>
      <c r="O12703" s="7">
        <f t="shared" si="398"/>
        <v>3047.4989999999998</v>
      </c>
      <c r="P12703" s="1" t="str">
        <f>IF(Table1[[#This Row],[quantity]]&gt;=6,"Bulk Order","-")</f>
        <v>-</v>
      </c>
    </row>
    <row r="12704" spans="1:16" ht="14.25" customHeight="1" x14ac:dyDescent="0.3">
      <c r="A12704" s="6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7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/>
      <c r="N12704" s="1" t="s">
        <v>23</v>
      </c>
      <c r="O12704" s="7">
        <f t="shared" si="398"/>
        <v>1367.5439999999999</v>
      </c>
      <c r="P12704" s="1" t="str">
        <f>IF(Table1[[#This Row],[quantity]]&gt;=6,"Bulk Order","-")</f>
        <v>Bulk Order</v>
      </c>
    </row>
    <row r="12705" spans="1:16" ht="14.25" customHeight="1" x14ac:dyDescent="0.3">
      <c r="A12705" s="6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7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/>
      <c r="N12705" s="1" t="s">
        <v>39</v>
      </c>
      <c r="O12705" s="7">
        <f t="shared" si="398"/>
        <v>1866.1037999999999</v>
      </c>
      <c r="P12705" s="1" t="str">
        <f>IF(Table1[[#This Row],[quantity]]&gt;=6,"Bulk Order","-")</f>
        <v>-</v>
      </c>
    </row>
    <row r="12706" spans="1:16" ht="14.25" customHeight="1" x14ac:dyDescent="0.3">
      <c r="A12706" s="6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7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/>
      <c r="N12706" s="1" t="s">
        <v>48</v>
      </c>
      <c r="O12706" s="7">
        <f t="shared" si="398"/>
        <v>605.35200000000009</v>
      </c>
      <c r="P12706" s="1" t="str">
        <f>IF(Table1[[#This Row],[quantity]]&gt;=6,"Bulk Order","-")</f>
        <v>Bulk Order</v>
      </c>
    </row>
    <row r="12707" spans="1:16" ht="14.25" customHeight="1" x14ac:dyDescent="0.3">
      <c r="A12707" s="6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7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/>
      <c r="N12707" s="1" t="s">
        <v>17</v>
      </c>
      <c r="O12707" s="7">
        <f t="shared" si="398"/>
        <v>1514.5855999999999</v>
      </c>
      <c r="P12707" s="1" t="str">
        <f>IF(Table1[[#This Row],[quantity]]&gt;=6,"Bulk Order","-")</f>
        <v>-</v>
      </c>
    </row>
    <row r="12708" spans="1:16" ht="14.25" customHeight="1" x14ac:dyDescent="0.3">
      <c r="A12708" s="6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7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/>
      <c r="N12708" s="1" t="s">
        <v>28</v>
      </c>
      <c r="O12708" s="7">
        <f t="shared" si="398"/>
        <v>211.43100000000001</v>
      </c>
      <c r="P12708" s="1" t="str">
        <f>IF(Table1[[#This Row],[quantity]]&gt;=6,"Bulk Order","-")</f>
        <v>Bulk Order</v>
      </c>
    </row>
    <row r="12709" spans="1:16" ht="14.25" customHeight="1" x14ac:dyDescent="0.3">
      <c r="A12709" s="6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7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/>
      <c r="N12709" s="1" t="s">
        <v>17</v>
      </c>
      <c r="O12709" s="7">
        <f t="shared" si="398"/>
        <v>1019.7989999999999</v>
      </c>
      <c r="P12709" s="1" t="str">
        <f>IF(Table1[[#This Row],[quantity]]&gt;=6,"Bulk Order","-")</f>
        <v>-</v>
      </c>
    </row>
    <row r="12710" spans="1:16" ht="14.25" customHeight="1" x14ac:dyDescent="0.3">
      <c r="A12710" s="6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7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/>
      <c r="N12710" s="1" t="s">
        <v>28</v>
      </c>
      <c r="O12710" s="7">
        <f t="shared" si="398"/>
        <v>2272.2216000000003</v>
      </c>
      <c r="P12710" s="1" t="str">
        <f>IF(Table1[[#This Row],[quantity]]&gt;=6,"Bulk Order","-")</f>
        <v>-</v>
      </c>
    </row>
    <row r="12711" spans="1:16" ht="14.25" customHeight="1" x14ac:dyDescent="0.3">
      <c r="A12711" s="6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7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/>
      <c r="N12711" s="1" t="s">
        <v>48</v>
      </c>
      <c r="O12711" s="7">
        <f t="shared" si="398"/>
        <v>451.21</v>
      </c>
      <c r="P12711" s="1" t="str">
        <f>IF(Table1[[#This Row],[quantity]]&gt;=6,"Bulk Order","-")</f>
        <v>-</v>
      </c>
    </row>
    <row r="12712" spans="1:16" ht="14.25" customHeight="1" x14ac:dyDescent="0.3">
      <c r="A12712" s="6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7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/>
      <c r="N12712" s="1" t="s">
        <v>48</v>
      </c>
      <c r="O12712" s="7">
        <f t="shared" si="398"/>
        <v>2496.4687999999996</v>
      </c>
      <c r="P12712" s="1" t="str">
        <f>IF(Table1[[#This Row],[quantity]]&gt;=6,"Bulk Order","-")</f>
        <v>-</v>
      </c>
    </row>
    <row r="12713" spans="1:16" ht="14.25" customHeight="1" x14ac:dyDescent="0.3">
      <c r="A12713" s="6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7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/>
      <c r="N12713" s="1" t="s">
        <v>39</v>
      </c>
      <c r="O12713" s="7">
        <f t="shared" si="398"/>
        <v>2327.3315000000002</v>
      </c>
      <c r="P12713" s="1" t="str">
        <f>IF(Table1[[#This Row],[quantity]]&gt;=6,"Bulk Order","-")</f>
        <v>Bulk Order</v>
      </c>
    </row>
    <row r="12714" spans="1:16" ht="14.25" customHeight="1" x14ac:dyDescent="0.3">
      <c r="A12714" s="6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7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/>
      <c r="N12714" s="1" t="s">
        <v>17</v>
      </c>
      <c r="O12714" s="7">
        <f t="shared" si="398"/>
        <v>198.1644</v>
      </c>
      <c r="P12714" s="1" t="str">
        <f>IF(Table1[[#This Row],[quantity]]&gt;=6,"Bulk Order","-")</f>
        <v>-</v>
      </c>
    </row>
    <row r="12715" spans="1:16" ht="14.25" customHeight="1" x14ac:dyDescent="0.3">
      <c r="A12715" s="6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7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/>
      <c r="N12715" s="1" t="s">
        <v>17</v>
      </c>
      <c r="O12715" s="7">
        <f t="shared" si="398"/>
        <v>3208.9632000000001</v>
      </c>
      <c r="P12715" s="1" t="str">
        <f>IF(Table1[[#This Row],[quantity]]&gt;=6,"Bulk Order","-")</f>
        <v>Bulk Order</v>
      </c>
    </row>
    <row r="12716" spans="1:16" ht="14.25" customHeight="1" x14ac:dyDescent="0.3">
      <c r="A12716" s="6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7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/>
      <c r="N12716" s="1" t="s">
        <v>34</v>
      </c>
      <c r="O12716" s="7">
        <f t="shared" si="398"/>
        <v>4595.5378000000001</v>
      </c>
      <c r="P12716" s="1" t="str">
        <f>IF(Table1[[#This Row],[quantity]]&gt;=6,"Bulk Order","-")</f>
        <v>Bulk Order</v>
      </c>
    </row>
    <row r="12717" spans="1:16" ht="14.25" customHeight="1" x14ac:dyDescent="0.3">
      <c r="A12717" s="6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7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/>
      <c r="N12717" s="1" t="s">
        <v>39</v>
      </c>
      <c r="O12717" s="7">
        <f t="shared" si="398"/>
        <v>2124.0695999999998</v>
      </c>
      <c r="P12717" s="1" t="str">
        <f>IF(Table1[[#This Row],[quantity]]&gt;=6,"Bulk Order","-")</f>
        <v>-</v>
      </c>
    </row>
    <row r="12718" spans="1:16" ht="14.25" customHeight="1" x14ac:dyDescent="0.3">
      <c r="A12718" s="6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7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/>
      <c r="N12718" s="1" t="s">
        <v>48</v>
      </c>
      <c r="O12718" s="7">
        <f t="shared" si="398"/>
        <v>1592.3423</v>
      </c>
      <c r="P12718" s="1" t="str">
        <f>IF(Table1[[#This Row],[quantity]]&gt;=6,"Bulk Order","-")</f>
        <v>-</v>
      </c>
    </row>
    <row r="12719" spans="1:16" ht="14.25" customHeight="1" x14ac:dyDescent="0.3">
      <c r="A12719" s="6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7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/>
      <c r="N12719" s="1" t="s">
        <v>34</v>
      </c>
      <c r="O12719" s="7">
        <f t="shared" si="398"/>
        <v>959.77620000000002</v>
      </c>
      <c r="P12719" s="1" t="str">
        <f>IF(Table1[[#This Row],[quantity]]&gt;=6,"Bulk Order","-")</f>
        <v>Bulk Order</v>
      </c>
    </row>
    <row r="12720" spans="1:16" ht="14.25" customHeight="1" x14ac:dyDescent="0.3">
      <c r="A12720" s="6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7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/>
      <c r="N12720" s="1" t="s">
        <v>17</v>
      </c>
      <c r="O12720" s="7">
        <f t="shared" si="398"/>
        <v>301.16520000000003</v>
      </c>
      <c r="P12720" s="1" t="str">
        <f>IF(Table1[[#This Row],[quantity]]&gt;=6,"Bulk Order","-")</f>
        <v>-</v>
      </c>
    </row>
    <row r="12721" spans="1:16" ht="14.25" customHeight="1" x14ac:dyDescent="0.3">
      <c r="A12721" s="6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7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/>
      <c r="N12721" s="1" t="s">
        <v>23</v>
      </c>
      <c r="O12721" s="7">
        <f t="shared" si="398"/>
        <v>1505.3339999999998</v>
      </c>
      <c r="P12721" s="1" t="str">
        <f>IF(Table1[[#This Row],[quantity]]&gt;=6,"Bulk Order","-")</f>
        <v>-</v>
      </c>
    </row>
    <row r="12722" spans="1:16" ht="14.25" customHeight="1" x14ac:dyDescent="0.3">
      <c r="A12722" s="6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7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/>
      <c r="N12722" s="1" t="s">
        <v>48</v>
      </c>
      <c r="O12722" s="7">
        <f t="shared" si="398"/>
        <v>197.04329999999999</v>
      </c>
      <c r="P12722" s="1" t="str">
        <f>IF(Table1[[#This Row],[quantity]]&gt;=6,"Bulk Order","-")</f>
        <v>Bulk Order</v>
      </c>
    </row>
    <row r="12723" spans="1:16" ht="14.25" customHeight="1" x14ac:dyDescent="0.3">
      <c r="A12723" s="6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7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/>
      <c r="N12723" s="1" t="s">
        <v>48</v>
      </c>
      <c r="O12723" s="7">
        <f t="shared" si="398"/>
        <v>2337.6080000000002</v>
      </c>
      <c r="P12723" s="1" t="str">
        <f>IF(Table1[[#This Row],[quantity]]&gt;=6,"Bulk Order","-")</f>
        <v>Bulk Order</v>
      </c>
    </row>
    <row r="12724" spans="1:16" ht="14.25" customHeight="1" x14ac:dyDescent="0.3">
      <c r="A12724" s="6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7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/>
      <c r="N12724" s="1" t="s">
        <v>28</v>
      </c>
      <c r="O12724" s="7">
        <f t="shared" si="398"/>
        <v>896.11829999999998</v>
      </c>
      <c r="P12724" s="1" t="str">
        <f>IF(Table1[[#This Row],[quantity]]&gt;=6,"Bulk Order","-")</f>
        <v>-</v>
      </c>
    </row>
    <row r="12725" spans="1:16" ht="14.25" customHeight="1" x14ac:dyDescent="0.3">
      <c r="A12725" s="6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7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/>
      <c r="N12725" s="1" t="s">
        <v>23</v>
      </c>
      <c r="O12725" s="7">
        <f t="shared" si="398"/>
        <v>1265.9503999999999</v>
      </c>
      <c r="P12725" s="1" t="str">
        <f>IF(Table1[[#This Row],[quantity]]&gt;=6,"Bulk Order","-")</f>
        <v>-</v>
      </c>
    </row>
    <row r="12726" spans="1:16" ht="14.25" customHeight="1" x14ac:dyDescent="0.3">
      <c r="A12726" s="6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7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/>
      <c r="N12726" s="1" t="s">
        <v>23</v>
      </c>
      <c r="O12726" s="7">
        <f t="shared" si="398"/>
        <v>1311.5488</v>
      </c>
      <c r="P12726" s="1" t="str">
        <f>IF(Table1[[#This Row],[quantity]]&gt;=6,"Bulk Order","-")</f>
        <v>Bulk Order</v>
      </c>
    </row>
    <row r="12727" spans="1:16" ht="14.25" customHeight="1" x14ac:dyDescent="0.3">
      <c r="A12727" s="6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7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/>
      <c r="N12727" s="1" t="s">
        <v>39</v>
      </c>
      <c r="O12727" s="7">
        <f t="shared" si="398"/>
        <v>1595.06</v>
      </c>
      <c r="P12727" s="1" t="str">
        <f>IF(Table1[[#This Row],[quantity]]&gt;=6,"Bulk Order","-")</f>
        <v>Bulk Order</v>
      </c>
    </row>
    <row r="12728" spans="1:16" ht="14.25" customHeight="1" x14ac:dyDescent="0.3">
      <c r="A12728" s="6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7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/>
      <c r="N12728" s="1" t="s">
        <v>34</v>
      </c>
      <c r="O12728" s="7">
        <f t="shared" si="398"/>
        <v>1287.0648000000001</v>
      </c>
      <c r="P12728" s="1" t="str">
        <f>IF(Table1[[#This Row],[quantity]]&gt;=6,"Bulk Order","-")</f>
        <v>-</v>
      </c>
    </row>
    <row r="12729" spans="1:16" ht="14.25" customHeight="1" x14ac:dyDescent="0.3">
      <c r="A12729" s="6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7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/>
      <c r="N12729" s="1" t="s">
        <v>39</v>
      </c>
      <c r="O12729" s="7">
        <f t="shared" si="398"/>
        <v>1574.8005000000001</v>
      </c>
      <c r="P12729" s="1" t="str">
        <f>IF(Table1[[#This Row],[quantity]]&gt;=6,"Bulk Order","-")</f>
        <v>Bulk Order</v>
      </c>
    </row>
    <row r="12730" spans="1:16" ht="14.25" customHeight="1" x14ac:dyDescent="0.3">
      <c r="A12730" s="6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7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/>
      <c r="N12730" s="1" t="s">
        <v>17</v>
      </c>
      <c r="O12730" s="7">
        <f t="shared" si="398"/>
        <v>3933.9846000000002</v>
      </c>
      <c r="P12730" s="1" t="str">
        <f>IF(Table1[[#This Row],[quantity]]&gt;=6,"Bulk Order","-")</f>
        <v>-</v>
      </c>
    </row>
    <row r="12731" spans="1:16" ht="14.25" customHeight="1" x14ac:dyDescent="0.3">
      <c r="A12731" s="6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7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/>
      <c r="N12731" s="1" t="s">
        <v>28</v>
      </c>
      <c r="O12731" s="7">
        <f t="shared" si="398"/>
        <v>2824.3656000000001</v>
      </c>
      <c r="P12731" s="1" t="str">
        <f>IF(Table1[[#This Row],[quantity]]&gt;=6,"Bulk Order","-")</f>
        <v>-</v>
      </c>
    </row>
    <row r="12732" spans="1:16" ht="14.25" customHeight="1" x14ac:dyDescent="0.3">
      <c r="A12732" s="6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7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/>
      <c r="N12732" s="1" t="s">
        <v>23</v>
      </c>
      <c r="O12732" s="7">
        <f t="shared" si="398"/>
        <v>2089.1217999999999</v>
      </c>
      <c r="P12732" s="1" t="str">
        <f>IF(Table1[[#This Row],[quantity]]&gt;=6,"Bulk Order","-")</f>
        <v>-</v>
      </c>
    </row>
    <row r="12733" spans="1:16" ht="14.25" customHeight="1" x14ac:dyDescent="0.3">
      <c r="A12733" s="6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7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/>
      <c r="N12733" s="1" t="s">
        <v>28</v>
      </c>
      <c r="O12733" s="7">
        <f t="shared" si="398"/>
        <v>2902.8415999999997</v>
      </c>
      <c r="P12733" s="1" t="str">
        <f>IF(Table1[[#This Row],[quantity]]&gt;=6,"Bulk Order","-")</f>
        <v>-</v>
      </c>
    </row>
    <row r="12734" spans="1:16" ht="14.25" customHeight="1" x14ac:dyDescent="0.3">
      <c r="A12734" s="6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7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/>
      <c r="N12734" s="1" t="s">
        <v>28</v>
      </c>
      <c r="O12734" s="7">
        <f t="shared" si="398"/>
        <v>3803.13</v>
      </c>
      <c r="P12734" s="1" t="str">
        <f>IF(Table1[[#This Row],[quantity]]&gt;=6,"Bulk Order","-")</f>
        <v>Bulk Order</v>
      </c>
    </row>
    <row r="12735" spans="1:16" ht="14.25" customHeight="1" x14ac:dyDescent="0.3">
      <c r="A12735" s="6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7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/>
      <c r="N12735" s="1" t="s">
        <v>34</v>
      </c>
      <c r="O12735" s="7">
        <f t="shared" si="398"/>
        <v>362.67769999999996</v>
      </c>
      <c r="P12735" s="1" t="str">
        <f>IF(Table1[[#This Row],[quantity]]&gt;=6,"Bulk Order","-")</f>
        <v>Bulk Order</v>
      </c>
    </row>
    <row r="12736" spans="1:16" ht="14.25" customHeight="1" x14ac:dyDescent="0.3">
      <c r="A12736" s="6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7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/>
      <c r="N12736" s="1" t="s">
        <v>39</v>
      </c>
      <c r="O12736" s="7">
        <f t="shared" si="398"/>
        <v>426.67500000000001</v>
      </c>
      <c r="P12736" s="1" t="str">
        <f>IF(Table1[[#This Row],[quantity]]&gt;=6,"Bulk Order","-")</f>
        <v>Bulk Order</v>
      </c>
    </row>
    <row r="12737" spans="1:16" ht="14.25" customHeight="1" x14ac:dyDescent="0.3">
      <c r="A12737" s="6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7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/>
      <c r="N12737" s="1" t="s">
        <v>17</v>
      </c>
      <c r="O12737" s="7">
        <f t="shared" si="398"/>
        <v>285.09690000000001</v>
      </c>
      <c r="P12737" s="1" t="str">
        <f>IF(Table1[[#This Row],[quantity]]&gt;=6,"Bulk Order","-")</f>
        <v>-</v>
      </c>
    </row>
    <row r="12738" spans="1:16" ht="14.25" customHeight="1" x14ac:dyDescent="0.3">
      <c r="A12738" s="6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7"/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/>
      <c r="N12738" s="1" t="s">
        <v>28</v>
      </c>
      <c r="O12738" s="7">
        <f t="shared" si="398"/>
        <v>1180.3253</v>
      </c>
      <c r="P12738" s="1" t="str">
        <f>IF(Table1[[#This Row],[quantity]]&gt;=6,"Bulk Order","-")</f>
        <v>-</v>
      </c>
    </row>
    <row r="12739" spans="1:16" ht="14.25" customHeight="1" x14ac:dyDescent="0.3">
      <c r="A12739" s="6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ref="F12739:F12802" si="399">D12739*E12739</f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/>
      <c r="N12739" s="1" t="s">
        <v>34</v>
      </c>
      <c r="O12739" s="7">
        <f t="shared" ref="O12739:O12802" si="400">D12739-F12739</f>
        <v>1452.5355</v>
      </c>
      <c r="P12739" s="1" t="str">
        <f>IF(Table1[[#This Row],[quantity]]&gt;=6,"Bulk Order","-")</f>
        <v>-</v>
      </c>
    </row>
    <row r="12740" spans="1:16" ht="14.25" customHeight="1" x14ac:dyDescent="0.3">
      <c r="A12740" s="6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9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/>
      <c r="N12740" s="1" t="s">
        <v>17</v>
      </c>
      <c r="O12740" s="7">
        <f t="shared" si="400"/>
        <v>1799.567</v>
      </c>
      <c r="P12740" s="1" t="str">
        <f>IF(Table1[[#This Row],[quantity]]&gt;=6,"Bulk Order","-")</f>
        <v>-</v>
      </c>
    </row>
    <row r="12741" spans="1:16" ht="14.25" customHeight="1" x14ac:dyDescent="0.3">
      <c r="A12741" s="6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9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/>
      <c r="N12741" s="1" t="s">
        <v>48</v>
      </c>
      <c r="O12741" s="7">
        <f t="shared" si="400"/>
        <v>2520.4328</v>
      </c>
      <c r="P12741" s="1" t="str">
        <f>IF(Table1[[#This Row],[quantity]]&gt;=6,"Bulk Order","-")</f>
        <v>Bulk Order</v>
      </c>
    </row>
    <row r="12742" spans="1:16" ht="14.25" customHeight="1" x14ac:dyDescent="0.3">
      <c r="A12742" s="6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9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/>
      <c r="N12742" s="1" t="s">
        <v>48</v>
      </c>
      <c r="O12742" s="7">
        <f t="shared" si="400"/>
        <v>105.2744</v>
      </c>
      <c r="P12742" s="1" t="str">
        <f>IF(Table1[[#This Row],[quantity]]&gt;=6,"Bulk Order","-")</f>
        <v>Bulk Order</v>
      </c>
    </row>
    <row r="12743" spans="1:16" ht="14.25" customHeight="1" x14ac:dyDescent="0.3">
      <c r="A12743" s="6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9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/>
      <c r="N12743" s="1" t="s">
        <v>23</v>
      </c>
      <c r="O12743" s="7">
        <f t="shared" si="400"/>
        <v>1363.1382000000001</v>
      </c>
      <c r="P12743" s="1" t="str">
        <f>IF(Table1[[#This Row],[quantity]]&gt;=6,"Bulk Order","-")</f>
        <v>-</v>
      </c>
    </row>
    <row r="12744" spans="1:16" ht="14.25" customHeight="1" x14ac:dyDescent="0.3">
      <c r="A12744" s="6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9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/>
      <c r="N12744" s="1" t="s">
        <v>28</v>
      </c>
      <c r="O12744" s="7">
        <f t="shared" si="400"/>
        <v>1923.6398999999999</v>
      </c>
      <c r="P12744" s="1" t="str">
        <f>IF(Table1[[#This Row],[quantity]]&gt;=6,"Bulk Order","-")</f>
        <v>Bulk Order</v>
      </c>
    </row>
    <row r="12745" spans="1:16" ht="14.25" customHeight="1" x14ac:dyDescent="0.3">
      <c r="A12745" s="6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9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/>
      <c r="N12745" s="1" t="s">
        <v>23</v>
      </c>
      <c r="O12745" s="7">
        <f t="shared" si="400"/>
        <v>3841.5303000000004</v>
      </c>
      <c r="P12745" s="1" t="str">
        <f>IF(Table1[[#This Row],[quantity]]&gt;=6,"Bulk Order","-")</f>
        <v>Bulk Order</v>
      </c>
    </row>
    <row r="12746" spans="1:16" ht="14.25" customHeight="1" x14ac:dyDescent="0.3">
      <c r="A12746" s="6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9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/>
      <c r="N12746" s="1" t="s">
        <v>34</v>
      </c>
      <c r="O12746" s="7">
        <f t="shared" si="400"/>
        <v>781.45879999999988</v>
      </c>
      <c r="P12746" s="1" t="str">
        <f>IF(Table1[[#This Row],[quantity]]&gt;=6,"Bulk Order","-")</f>
        <v>Bulk Order</v>
      </c>
    </row>
    <row r="12747" spans="1:16" ht="14.25" customHeight="1" x14ac:dyDescent="0.3">
      <c r="A12747" s="6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9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/>
      <c r="N12747" s="1" t="s">
        <v>17</v>
      </c>
      <c r="O12747" s="7">
        <f t="shared" si="400"/>
        <v>412.87610000000001</v>
      </c>
      <c r="P12747" s="1" t="str">
        <f>IF(Table1[[#This Row],[quantity]]&gt;=6,"Bulk Order","-")</f>
        <v>Bulk Order</v>
      </c>
    </row>
    <row r="12748" spans="1:16" ht="14.25" customHeight="1" x14ac:dyDescent="0.3">
      <c r="A12748" s="6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9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/>
      <c r="N12748" s="1" t="s">
        <v>23</v>
      </c>
      <c r="O12748" s="7">
        <f t="shared" si="400"/>
        <v>549.98520000000008</v>
      </c>
      <c r="P12748" s="1" t="str">
        <f>IF(Table1[[#This Row],[quantity]]&gt;=6,"Bulk Order","-")</f>
        <v>-</v>
      </c>
    </row>
    <row r="12749" spans="1:16" ht="14.25" customHeight="1" x14ac:dyDescent="0.3">
      <c r="A12749" s="6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9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/>
      <c r="N12749" s="1" t="s">
        <v>39</v>
      </c>
      <c r="O12749" s="7">
        <f t="shared" si="400"/>
        <v>1695.1679999999999</v>
      </c>
      <c r="P12749" s="1" t="str">
        <f>IF(Table1[[#This Row],[quantity]]&gt;=6,"Bulk Order","-")</f>
        <v>-</v>
      </c>
    </row>
    <row r="12750" spans="1:16" ht="14.25" customHeight="1" x14ac:dyDescent="0.3">
      <c r="A12750" s="6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9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/>
      <c r="N12750" s="1" t="s">
        <v>39</v>
      </c>
      <c r="O12750" s="7">
        <f t="shared" si="400"/>
        <v>1834.0413000000001</v>
      </c>
      <c r="P12750" s="1" t="str">
        <f>IF(Table1[[#This Row],[quantity]]&gt;=6,"Bulk Order","-")</f>
        <v>Bulk Order</v>
      </c>
    </row>
    <row r="12751" spans="1:16" ht="14.25" customHeight="1" x14ac:dyDescent="0.3">
      <c r="A12751" s="6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9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/>
      <c r="N12751" s="1" t="s">
        <v>17</v>
      </c>
      <c r="O12751" s="7">
        <f t="shared" si="400"/>
        <v>3074.1930000000002</v>
      </c>
      <c r="P12751" s="1" t="str">
        <f>IF(Table1[[#This Row],[quantity]]&gt;=6,"Bulk Order","-")</f>
        <v>Bulk Order</v>
      </c>
    </row>
    <row r="12752" spans="1:16" ht="14.25" customHeight="1" x14ac:dyDescent="0.3">
      <c r="A12752" s="6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9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/>
      <c r="N12752" s="1" t="s">
        <v>48</v>
      </c>
      <c r="O12752" s="7">
        <f t="shared" si="400"/>
        <v>1229.0207</v>
      </c>
      <c r="P12752" s="1" t="str">
        <f>IF(Table1[[#This Row],[quantity]]&gt;=6,"Bulk Order","-")</f>
        <v>-</v>
      </c>
    </row>
    <row r="12753" spans="1:16" ht="14.25" customHeight="1" x14ac:dyDescent="0.3">
      <c r="A12753" s="6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9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/>
      <c r="N12753" s="1" t="s">
        <v>28</v>
      </c>
      <c r="O12753" s="7">
        <f t="shared" si="400"/>
        <v>370.77510000000001</v>
      </c>
      <c r="P12753" s="1" t="str">
        <f>IF(Table1[[#This Row],[quantity]]&gt;=6,"Bulk Order","-")</f>
        <v>-</v>
      </c>
    </row>
    <row r="12754" spans="1:16" ht="14.25" customHeight="1" x14ac:dyDescent="0.3">
      <c r="A12754" s="6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9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/>
      <c r="N12754" s="1" t="s">
        <v>39</v>
      </c>
      <c r="O12754" s="7">
        <f t="shared" si="400"/>
        <v>1197.414</v>
      </c>
      <c r="P12754" s="1" t="str">
        <f>IF(Table1[[#This Row],[quantity]]&gt;=6,"Bulk Order","-")</f>
        <v>Bulk Order</v>
      </c>
    </row>
    <row r="12755" spans="1:16" ht="14.25" customHeight="1" x14ac:dyDescent="0.3">
      <c r="A12755" s="6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9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/>
      <c r="N12755" s="1" t="s">
        <v>34</v>
      </c>
      <c r="O12755" s="7">
        <f t="shared" si="400"/>
        <v>3984.183</v>
      </c>
      <c r="P12755" s="1" t="str">
        <f>IF(Table1[[#This Row],[quantity]]&gt;=6,"Bulk Order","-")</f>
        <v>-</v>
      </c>
    </row>
    <row r="12756" spans="1:16" ht="14.25" customHeight="1" x14ac:dyDescent="0.3">
      <c r="A12756" s="6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9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/>
      <c r="N12756" s="1" t="s">
        <v>34</v>
      </c>
      <c r="O12756" s="7">
        <f t="shared" si="400"/>
        <v>1711.4056</v>
      </c>
      <c r="P12756" s="1" t="str">
        <f>IF(Table1[[#This Row],[quantity]]&gt;=6,"Bulk Order","-")</f>
        <v>-</v>
      </c>
    </row>
    <row r="12757" spans="1:16" ht="14.25" customHeight="1" x14ac:dyDescent="0.3">
      <c r="A12757" s="6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9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/>
      <c r="N12757" s="1" t="s">
        <v>23</v>
      </c>
      <c r="O12757" s="7">
        <f t="shared" si="400"/>
        <v>3724.4541999999997</v>
      </c>
      <c r="P12757" s="1" t="str">
        <f>IF(Table1[[#This Row],[quantity]]&gt;=6,"Bulk Order","-")</f>
        <v>Bulk Order</v>
      </c>
    </row>
    <row r="12758" spans="1:16" ht="14.25" customHeight="1" x14ac:dyDescent="0.3">
      <c r="A12758" s="6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9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/>
      <c r="N12758" s="1" t="s">
        <v>34</v>
      </c>
      <c r="O12758" s="7">
        <f t="shared" si="400"/>
        <v>1766.86</v>
      </c>
      <c r="P12758" s="1" t="str">
        <f>IF(Table1[[#This Row],[quantity]]&gt;=6,"Bulk Order","-")</f>
        <v>-</v>
      </c>
    </row>
    <row r="12759" spans="1:16" ht="14.25" customHeight="1" x14ac:dyDescent="0.3">
      <c r="A12759" s="6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9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/>
      <c r="N12759" s="1" t="s">
        <v>34</v>
      </c>
      <c r="O12759" s="7">
        <f t="shared" si="400"/>
        <v>1390.0626</v>
      </c>
      <c r="P12759" s="1" t="str">
        <f>IF(Table1[[#This Row],[quantity]]&gt;=6,"Bulk Order","-")</f>
        <v>Bulk Order</v>
      </c>
    </row>
    <row r="12760" spans="1:16" ht="14.25" customHeight="1" x14ac:dyDescent="0.3">
      <c r="A12760" s="6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9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/>
      <c r="N12760" s="1" t="s">
        <v>17</v>
      </c>
      <c r="O12760" s="7">
        <f t="shared" si="400"/>
        <v>2026.3516</v>
      </c>
      <c r="P12760" s="1" t="str">
        <f>IF(Table1[[#This Row],[quantity]]&gt;=6,"Bulk Order","-")</f>
        <v>Bulk Order</v>
      </c>
    </row>
    <row r="12761" spans="1:16" ht="14.25" customHeight="1" x14ac:dyDescent="0.3">
      <c r="A12761" s="6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9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/>
      <c r="N12761" s="1" t="s">
        <v>17</v>
      </c>
      <c r="O12761" s="7">
        <f t="shared" si="400"/>
        <v>618.88750000000005</v>
      </c>
      <c r="P12761" s="1" t="str">
        <f>IF(Table1[[#This Row],[quantity]]&gt;=6,"Bulk Order","-")</f>
        <v>-</v>
      </c>
    </row>
    <row r="12762" spans="1:16" ht="14.25" customHeight="1" x14ac:dyDescent="0.3">
      <c r="A12762" s="6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9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/>
      <c r="N12762" s="1" t="s">
        <v>17</v>
      </c>
      <c r="O12762" s="7">
        <f t="shared" si="400"/>
        <v>939.33720000000005</v>
      </c>
      <c r="P12762" s="1" t="str">
        <f>IF(Table1[[#This Row],[quantity]]&gt;=6,"Bulk Order","-")</f>
        <v>Bulk Order</v>
      </c>
    </row>
    <row r="12763" spans="1:16" ht="14.25" customHeight="1" x14ac:dyDescent="0.3">
      <c r="A12763" s="6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9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/>
      <c r="N12763" s="1" t="s">
        <v>17</v>
      </c>
      <c r="O12763" s="7">
        <f t="shared" si="400"/>
        <v>251.17839999999998</v>
      </c>
      <c r="P12763" s="1" t="str">
        <f>IF(Table1[[#This Row],[quantity]]&gt;=6,"Bulk Order","-")</f>
        <v>Bulk Order</v>
      </c>
    </row>
    <row r="12764" spans="1:16" ht="14.25" customHeight="1" x14ac:dyDescent="0.3">
      <c r="A12764" s="6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9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/>
      <c r="N12764" s="1" t="s">
        <v>39</v>
      </c>
      <c r="O12764" s="7">
        <f t="shared" si="400"/>
        <v>591.85519999999997</v>
      </c>
      <c r="P12764" s="1" t="str">
        <f>IF(Table1[[#This Row],[quantity]]&gt;=6,"Bulk Order","-")</f>
        <v>-</v>
      </c>
    </row>
    <row r="12765" spans="1:16" ht="14.25" customHeight="1" x14ac:dyDescent="0.3">
      <c r="A12765" s="6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9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/>
      <c r="N12765" s="1" t="s">
        <v>28</v>
      </c>
      <c r="O12765" s="7">
        <f t="shared" si="400"/>
        <v>1330.2159999999999</v>
      </c>
      <c r="P12765" s="1" t="str">
        <f>IF(Table1[[#This Row],[quantity]]&gt;=6,"Bulk Order","-")</f>
        <v>-</v>
      </c>
    </row>
    <row r="12766" spans="1:16" ht="14.25" customHeight="1" x14ac:dyDescent="0.3">
      <c r="A12766" s="6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9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/>
      <c r="N12766" s="1" t="s">
        <v>39</v>
      </c>
      <c r="O12766" s="7">
        <f t="shared" si="400"/>
        <v>1296.4832999999999</v>
      </c>
      <c r="P12766" s="1" t="str">
        <f>IF(Table1[[#This Row],[quantity]]&gt;=6,"Bulk Order","-")</f>
        <v>-</v>
      </c>
    </row>
    <row r="12767" spans="1:16" ht="14.25" customHeight="1" x14ac:dyDescent="0.3">
      <c r="A12767" s="6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9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/>
      <c r="N12767" s="1" t="s">
        <v>28</v>
      </c>
      <c r="O12767" s="7">
        <f t="shared" si="400"/>
        <v>1296.6479999999999</v>
      </c>
      <c r="P12767" s="1" t="str">
        <f>IF(Table1[[#This Row],[quantity]]&gt;=6,"Bulk Order","-")</f>
        <v>-</v>
      </c>
    </row>
    <row r="12768" spans="1:16" ht="14.25" customHeight="1" x14ac:dyDescent="0.3">
      <c r="A12768" s="6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9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/>
      <c r="N12768" s="1" t="s">
        <v>34</v>
      </c>
      <c r="O12768" s="7">
        <f t="shared" si="400"/>
        <v>1862.38</v>
      </c>
      <c r="P12768" s="1" t="str">
        <f>IF(Table1[[#This Row],[quantity]]&gt;=6,"Bulk Order","-")</f>
        <v>-</v>
      </c>
    </row>
    <row r="12769" spans="1:16" ht="14.25" customHeight="1" x14ac:dyDescent="0.3">
      <c r="A12769" s="6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9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/>
      <c r="N12769" s="1" t="s">
        <v>23</v>
      </c>
      <c r="O12769" s="7">
        <f t="shared" si="400"/>
        <v>1480.2036000000001</v>
      </c>
      <c r="P12769" s="1" t="str">
        <f>IF(Table1[[#This Row],[quantity]]&gt;=6,"Bulk Order","-")</f>
        <v>-</v>
      </c>
    </row>
    <row r="12770" spans="1:16" ht="14.25" customHeight="1" x14ac:dyDescent="0.3">
      <c r="A12770" s="6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9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/>
      <c r="N12770" s="1" t="s">
        <v>39</v>
      </c>
      <c r="O12770" s="7">
        <f t="shared" si="400"/>
        <v>709.45800000000008</v>
      </c>
      <c r="P12770" s="1" t="str">
        <f>IF(Table1[[#This Row],[quantity]]&gt;=6,"Bulk Order","-")</f>
        <v>-</v>
      </c>
    </row>
    <row r="12771" spans="1:16" ht="14.25" customHeight="1" x14ac:dyDescent="0.3">
      <c r="A12771" s="6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9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/>
      <c r="N12771" s="1" t="s">
        <v>39</v>
      </c>
      <c r="O12771" s="7">
        <f t="shared" si="400"/>
        <v>2113.6643999999997</v>
      </c>
      <c r="P12771" s="1" t="str">
        <f>IF(Table1[[#This Row],[quantity]]&gt;=6,"Bulk Order","-")</f>
        <v>Bulk Order</v>
      </c>
    </row>
    <row r="12772" spans="1:16" ht="14.25" customHeight="1" x14ac:dyDescent="0.3">
      <c r="A12772" s="6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9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/>
      <c r="N12772" s="1" t="s">
        <v>48</v>
      </c>
      <c r="O12772" s="7">
        <f t="shared" si="400"/>
        <v>1626.6815999999999</v>
      </c>
      <c r="P12772" s="1" t="str">
        <f>IF(Table1[[#This Row],[quantity]]&gt;=6,"Bulk Order","-")</f>
        <v>Bulk Order</v>
      </c>
    </row>
    <row r="12773" spans="1:16" ht="14.25" customHeight="1" x14ac:dyDescent="0.3">
      <c r="A12773" s="6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9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/>
      <c r="N12773" s="1" t="s">
        <v>23</v>
      </c>
      <c r="O12773" s="7">
        <f t="shared" si="400"/>
        <v>1885.2915</v>
      </c>
      <c r="P12773" s="1" t="str">
        <f>IF(Table1[[#This Row],[quantity]]&gt;=6,"Bulk Order","-")</f>
        <v>-</v>
      </c>
    </row>
    <row r="12774" spans="1:16" ht="14.25" customHeight="1" x14ac:dyDescent="0.3">
      <c r="A12774" s="6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9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/>
      <c r="N12774" s="1" t="s">
        <v>28</v>
      </c>
      <c r="O12774" s="7">
        <f t="shared" si="400"/>
        <v>2717.0880000000002</v>
      </c>
      <c r="P12774" s="1" t="str">
        <f>IF(Table1[[#This Row],[quantity]]&gt;=6,"Bulk Order","-")</f>
        <v>Bulk Order</v>
      </c>
    </row>
    <row r="12775" spans="1:16" ht="14.25" customHeight="1" x14ac:dyDescent="0.3">
      <c r="A12775" s="6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9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/>
      <c r="N12775" s="1" t="s">
        <v>34</v>
      </c>
      <c r="O12775" s="7">
        <f t="shared" si="400"/>
        <v>1436.1192000000001</v>
      </c>
      <c r="P12775" s="1" t="str">
        <f>IF(Table1[[#This Row],[quantity]]&gt;=6,"Bulk Order","-")</f>
        <v>Bulk Order</v>
      </c>
    </row>
    <row r="12776" spans="1:16" ht="14.25" customHeight="1" x14ac:dyDescent="0.3">
      <c r="A12776" s="6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9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/>
      <c r="N12776" s="1" t="s">
        <v>17</v>
      </c>
      <c r="O12776" s="7">
        <f t="shared" si="400"/>
        <v>1867.8005999999998</v>
      </c>
      <c r="P12776" s="1" t="str">
        <f>IF(Table1[[#This Row],[quantity]]&gt;=6,"Bulk Order","-")</f>
        <v>-</v>
      </c>
    </row>
    <row r="12777" spans="1:16" ht="14.25" customHeight="1" x14ac:dyDescent="0.3">
      <c r="A12777" s="6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9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/>
      <c r="N12777" s="1" t="s">
        <v>23</v>
      </c>
      <c r="O12777" s="7">
        <f t="shared" si="400"/>
        <v>987.12030000000004</v>
      </c>
      <c r="P12777" s="1" t="str">
        <f>IF(Table1[[#This Row],[quantity]]&gt;=6,"Bulk Order","-")</f>
        <v>-</v>
      </c>
    </row>
    <row r="12778" spans="1:16" ht="14.25" customHeight="1" x14ac:dyDescent="0.3">
      <c r="A12778" s="6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9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/>
      <c r="N12778" s="1" t="s">
        <v>34</v>
      </c>
      <c r="O12778" s="7">
        <f t="shared" si="400"/>
        <v>1454.1383999999998</v>
      </c>
      <c r="P12778" s="1" t="str">
        <f>IF(Table1[[#This Row],[quantity]]&gt;=6,"Bulk Order","-")</f>
        <v>-</v>
      </c>
    </row>
    <row r="12779" spans="1:16" ht="14.25" customHeight="1" x14ac:dyDescent="0.3">
      <c r="A12779" s="6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9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/>
      <c r="N12779" s="1" t="s">
        <v>23</v>
      </c>
      <c r="O12779" s="7">
        <f t="shared" si="400"/>
        <v>2069.34</v>
      </c>
      <c r="P12779" s="1" t="str">
        <f>IF(Table1[[#This Row],[quantity]]&gt;=6,"Bulk Order","-")</f>
        <v>Bulk Order</v>
      </c>
    </row>
    <row r="12780" spans="1:16" ht="14.25" customHeight="1" x14ac:dyDescent="0.3">
      <c r="A12780" s="6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9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/>
      <c r="N12780" s="1" t="s">
        <v>28</v>
      </c>
      <c r="O12780" s="7">
        <f t="shared" si="400"/>
        <v>1082.81</v>
      </c>
      <c r="P12780" s="1" t="str">
        <f>IF(Table1[[#This Row],[quantity]]&gt;=6,"Bulk Order","-")</f>
        <v>Bulk Order</v>
      </c>
    </row>
    <row r="12781" spans="1:16" ht="14.25" customHeight="1" x14ac:dyDescent="0.3">
      <c r="A12781" s="6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9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/>
      <c r="N12781" s="1" t="s">
        <v>39</v>
      </c>
      <c r="O12781" s="7">
        <f t="shared" si="400"/>
        <v>1161.1986000000002</v>
      </c>
      <c r="P12781" s="1" t="str">
        <f>IF(Table1[[#This Row],[quantity]]&gt;=6,"Bulk Order","-")</f>
        <v>Bulk Order</v>
      </c>
    </row>
    <row r="12782" spans="1:16" ht="14.25" customHeight="1" x14ac:dyDescent="0.3">
      <c r="A12782" s="6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9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/>
      <c r="N12782" s="1" t="s">
        <v>34</v>
      </c>
      <c r="O12782" s="7">
        <f t="shared" si="400"/>
        <v>846.76210000000003</v>
      </c>
      <c r="P12782" s="1" t="str">
        <f>IF(Table1[[#This Row],[quantity]]&gt;=6,"Bulk Order","-")</f>
        <v>-</v>
      </c>
    </row>
    <row r="12783" spans="1:16" ht="14.25" customHeight="1" x14ac:dyDescent="0.3">
      <c r="A12783" s="6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9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/>
      <c r="N12783" s="1" t="s">
        <v>34</v>
      </c>
      <c r="O12783" s="7">
        <f t="shared" si="400"/>
        <v>1447.8624</v>
      </c>
      <c r="P12783" s="1" t="str">
        <f>IF(Table1[[#This Row],[quantity]]&gt;=6,"Bulk Order","-")</f>
        <v>-</v>
      </c>
    </row>
    <row r="12784" spans="1:16" ht="14.25" customHeight="1" x14ac:dyDescent="0.3">
      <c r="A12784" s="6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9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/>
      <c r="N12784" s="1" t="s">
        <v>17</v>
      </c>
      <c r="O12784" s="7">
        <f t="shared" si="400"/>
        <v>2855.1608999999999</v>
      </c>
      <c r="P12784" s="1" t="str">
        <f>IF(Table1[[#This Row],[quantity]]&gt;=6,"Bulk Order","-")</f>
        <v>Bulk Order</v>
      </c>
    </row>
    <row r="12785" spans="1:16" ht="14.25" customHeight="1" x14ac:dyDescent="0.3">
      <c r="A12785" s="6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9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/>
      <c r="N12785" s="1" t="s">
        <v>48</v>
      </c>
      <c r="O12785" s="7">
        <f t="shared" si="400"/>
        <v>68.958600000000004</v>
      </c>
      <c r="P12785" s="1" t="str">
        <f>IF(Table1[[#This Row],[quantity]]&gt;=6,"Bulk Order","-")</f>
        <v>-</v>
      </c>
    </row>
    <row r="12786" spans="1:16" ht="14.25" customHeight="1" x14ac:dyDescent="0.3">
      <c r="A12786" s="6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9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/>
      <c r="N12786" s="1" t="s">
        <v>34</v>
      </c>
      <c r="O12786" s="7">
        <f t="shared" si="400"/>
        <v>368.49799999999999</v>
      </c>
      <c r="P12786" s="1" t="str">
        <f>IF(Table1[[#This Row],[quantity]]&gt;=6,"Bulk Order","-")</f>
        <v>-</v>
      </c>
    </row>
    <row r="12787" spans="1:16" ht="14.25" customHeight="1" x14ac:dyDescent="0.3">
      <c r="A12787" s="6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9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/>
      <c r="N12787" s="1" t="s">
        <v>39</v>
      </c>
      <c r="O12787" s="7">
        <f t="shared" si="400"/>
        <v>4464.2197999999999</v>
      </c>
      <c r="P12787" s="1" t="str">
        <f>IF(Table1[[#This Row],[quantity]]&gt;=6,"Bulk Order","-")</f>
        <v>-</v>
      </c>
    </row>
    <row r="12788" spans="1:16" ht="14.25" customHeight="1" x14ac:dyDescent="0.3">
      <c r="A12788" s="6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9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/>
      <c r="N12788" s="1" t="s">
        <v>17</v>
      </c>
      <c r="O12788" s="7">
        <f t="shared" si="400"/>
        <v>843.6037</v>
      </c>
      <c r="P12788" s="1" t="str">
        <f>IF(Table1[[#This Row],[quantity]]&gt;=6,"Bulk Order","-")</f>
        <v>-</v>
      </c>
    </row>
    <row r="12789" spans="1:16" ht="14.25" customHeight="1" x14ac:dyDescent="0.3">
      <c r="A12789" s="6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9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/>
      <c r="N12789" s="1" t="s">
        <v>23</v>
      </c>
      <c r="O12789" s="7">
        <f t="shared" si="400"/>
        <v>2127.3020999999999</v>
      </c>
      <c r="P12789" s="1" t="str">
        <f>IF(Table1[[#This Row],[quantity]]&gt;=6,"Bulk Order","-")</f>
        <v>Bulk Order</v>
      </c>
    </row>
    <row r="12790" spans="1:16" ht="14.25" customHeight="1" x14ac:dyDescent="0.3">
      <c r="A12790" s="6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9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/>
      <c r="N12790" s="1" t="s">
        <v>48</v>
      </c>
      <c r="O12790" s="7">
        <f t="shared" si="400"/>
        <v>2344.9030000000002</v>
      </c>
      <c r="P12790" s="1" t="str">
        <f>IF(Table1[[#This Row],[quantity]]&gt;=6,"Bulk Order","-")</f>
        <v>-</v>
      </c>
    </row>
    <row r="12791" spans="1:16" ht="14.25" customHeight="1" x14ac:dyDescent="0.3">
      <c r="A12791" s="6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9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/>
      <c r="N12791" s="1" t="s">
        <v>17</v>
      </c>
      <c r="O12791" s="7">
        <f t="shared" si="400"/>
        <v>63.314999999999998</v>
      </c>
      <c r="P12791" s="1" t="str">
        <f>IF(Table1[[#This Row],[quantity]]&gt;=6,"Bulk Order","-")</f>
        <v>Bulk Order</v>
      </c>
    </row>
    <row r="12792" spans="1:16" ht="14.25" customHeight="1" x14ac:dyDescent="0.3">
      <c r="A12792" s="6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9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/>
      <c r="N12792" s="1" t="s">
        <v>28</v>
      </c>
      <c r="O12792" s="7">
        <f t="shared" si="400"/>
        <v>3614.0364</v>
      </c>
      <c r="P12792" s="1" t="str">
        <f>IF(Table1[[#This Row],[quantity]]&gt;=6,"Bulk Order","-")</f>
        <v>-</v>
      </c>
    </row>
    <row r="12793" spans="1:16" ht="14.25" customHeight="1" x14ac:dyDescent="0.3">
      <c r="A12793" s="6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9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/>
      <c r="N12793" s="1" t="s">
        <v>34</v>
      </c>
      <c r="O12793" s="7">
        <f t="shared" si="400"/>
        <v>224.49579999999997</v>
      </c>
      <c r="P12793" s="1" t="str">
        <f>IF(Table1[[#This Row],[quantity]]&gt;=6,"Bulk Order","-")</f>
        <v>-</v>
      </c>
    </row>
    <row r="12794" spans="1:16" ht="14.25" customHeight="1" x14ac:dyDescent="0.3">
      <c r="A12794" s="6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9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/>
      <c r="N12794" s="1" t="s">
        <v>28</v>
      </c>
      <c r="O12794" s="7">
        <f t="shared" si="400"/>
        <v>496.74780000000004</v>
      </c>
      <c r="P12794" s="1" t="str">
        <f>IF(Table1[[#This Row],[quantity]]&gt;=6,"Bulk Order","-")</f>
        <v>-</v>
      </c>
    </row>
    <row r="12795" spans="1:16" ht="14.25" customHeight="1" x14ac:dyDescent="0.3">
      <c r="A12795" s="6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9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/>
      <c r="N12795" s="1" t="s">
        <v>17</v>
      </c>
      <c r="O12795" s="7">
        <f t="shared" si="400"/>
        <v>208.64460000000003</v>
      </c>
      <c r="P12795" s="1" t="str">
        <f>IF(Table1[[#This Row],[quantity]]&gt;=6,"Bulk Order","-")</f>
        <v>Bulk Order</v>
      </c>
    </row>
    <row r="12796" spans="1:16" ht="14.25" customHeight="1" x14ac:dyDescent="0.3">
      <c r="A12796" s="6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9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/>
      <c r="N12796" s="1" t="s">
        <v>28</v>
      </c>
      <c r="O12796" s="7">
        <f t="shared" si="400"/>
        <v>2275.259</v>
      </c>
      <c r="P12796" s="1" t="str">
        <f>IF(Table1[[#This Row],[quantity]]&gt;=6,"Bulk Order","-")</f>
        <v>-</v>
      </c>
    </row>
    <row r="12797" spans="1:16" ht="14.25" customHeight="1" x14ac:dyDescent="0.3">
      <c r="A12797" s="6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9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/>
      <c r="N12797" s="1" t="s">
        <v>34</v>
      </c>
      <c r="O12797" s="7">
        <f t="shared" si="400"/>
        <v>3588.0816</v>
      </c>
      <c r="P12797" s="1" t="str">
        <f>IF(Table1[[#This Row],[quantity]]&gt;=6,"Bulk Order","-")</f>
        <v>-</v>
      </c>
    </row>
    <row r="12798" spans="1:16" ht="14.25" customHeight="1" x14ac:dyDescent="0.3">
      <c r="A12798" s="6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9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/>
      <c r="N12798" s="1" t="s">
        <v>48</v>
      </c>
      <c r="O12798" s="7">
        <f t="shared" si="400"/>
        <v>2737.3319999999999</v>
      </c>
      <c r="P12798" s="1" t="str">
        <f>IF(Table1[[#This Row],[quantity]]&gt;=6,"Bulk Order","-")</f>
        <v>-</v>
      </c>
    </row>
    <row r="12799" spans="1:16" ht="14.25" customHeight="1" x14ac:dyDescent="0.3">
      <c r="A12799" s="6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9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/>
      <c r="N12799" s="1" t="s">
        <v>17</v>
      </c>
      <c r="O12799" s="7">
        <f t="shared" si="400"/>
        <v>1617.385</v>
      </c>
      <c r="P12799" s="1" t="str">
        <f>IF(Table1[[#This Row],[quantity]]&gt;=6,"Bulk Order","-")</f>
        <v>-</v>
      </c>
    </row>
    <row r="12800" spans="1:16" ht="14.25" customHeight="1" x14ac:dyDescent="0.3">
      <c r="A12800" s="6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9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/>
      <c r="N12800" s="1" t="s">
        <v>28</v>
      </c>
      <c r="O12800" s="7">
        <f t="shared" si="400"/>
        <v>928.17880000000002</v>
      </c>
      <c r="P12800" s="1" t="str">
        <f>IF(Table1[[#This Row],[quantity]]&gt;=6,"Bulk Order","-")</f>
        <v>-</v>
      </c>
    </row>
    <row r="12801" spans="1:16" ht="14.25" customHeight="1" x14ac:dyDescent="0.3">
      <c r="A12801" s="6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9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/>
      <c r="N12801" s="1" t="s">
        <v>28</v>
      </c>
      <c r="O12801" s="7">
        <f t="shared" si="400"/>
        <v>3619.6548999999995</v>
      </c>
      <c r="P12801" s="1" t="str">
        <f>IF(Table1[[#This Row],[quantity]]&gt;=6,"Bulk Order","-")</f>
        <v>-</v>
      </c>
    </row>
    <row r="12802" spans="1:16" ht="14.25" customHeight="1" x14ac:dyDescent="0.3">
      <c r="A12802" s="6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9"/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/>
      <c r="N12802" s="1" t="s">
        <v>28</v>
      </c>
      <c r="O12802" s="7">
        <f t="shared" si="400"/>
        <v>3114.6880000000001</v>
      </c>
      <c r="P12802" s="1" t="str">
        <f>IF(Table1[[#This Row],[quantity]]&gt;=6,"Bulk Order","-")</f>
        <v>Bulk Order</v>
      </c>
    </row>
    <row r="12803" spans="1:16" ht="14.25" customHeight="1" x14ac:dyDescent="0.3">
      <c r="A12803" s="6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ref="F12803:F12866" si="401">D12803*E12803</f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/>
      <c r="N12803" s="1" t="s">
        <v>48</v>
      </c>
      <c r="O12803" s="7">
        <f t="shared" ref="O12803:O12866" si="402">D12803-F12803</f>
        <v>900.83199999999999</v>
      </c>
      <c r="P12803" s="1" t="str">
        <f>IF(Table1[[#This Row],[quantity]]&gt;=6,"Bulk Order","-")</f>
        <v>-</v>
      </c>
    </row>
    <row r="12804" spans="1:16" ht="14.25" customHeight="1" x14ac:dyDescent="0.3">
      <c r="A12804" s="6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1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/>
      <c r="N12804" s="1" t="s">
        <v>17</v>
      </c>
      <c r="O12804" s="7">
        <f t="shared" si="402"/>
        <v>2265.1664000000001</v>
      </c>
      <c r="P12804" s="1" t="str">
        <f>IF(Table1[[#This Row],[quantity]]&gt;=6,"Bulk Order","-")</f>
        <v>Bulk Order</v>
      </c>
    </row>
    <row r="12805" spans="1:16" ht="14.25" customHeight="1" x14ac:dyDescent="0.3">
      <c r="A12805" s="6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1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/>
      <c r="N12805" s="1" t="s">
        <v>17</v>
      </c>
      <c r="O12805" s="7">
        <f t="shared" si="402"/>
        <v>4002.2163999999998</v>
      </c>
      <c r="P12805" s="1" t="str">
        <f>IF(Table1[[#This Row],[quantity]]&gt;=6,"Bulk Order","-")</f>
        <v>Bulk Order</v>
      </c>
    </row>
    <row r="12806" spans="1:16" ht="14.25" customHeight="1" x14ac:dyDescent="0.3">
      <c r="A12806" s="6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1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/>
      <c r="N12806" s="1" t="s">
        <v>28</v>
      </c>
      <c r="O12806" s="7">
        <f t="shared" si="402"/>
        <v>2253.6383999999998</v>
      </c>
      <c r="P12806" s="1" t="str">
        <f>IF(Table1[[#This Row],[quantity]]&gt;=6,"Bulk Order","-")</f>
        <v>Bulk Order</v>
      </c>
    </row>
    <row r="12807" spans="1:16" ht="14.25" customHeight="1" x14ac:dyDescent="0.3">
      <c r="A12807" s="6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1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/>
      <c r="N12807" s="1" t="s">
        <v>17</v>
      </c>
      <c r="O12807" s="7">
        <f t="shared" si="402"/>
        <v>325.53399999999999</v>
      </c>
      <c r="P12807" s="1" t="str">
        <f>IF(Table1[[#This Row],[quantity]]&gt;=6,"Bulk Order","-")</f>
        <v>Bulk Order</v>
      </c>
    </row>
    <row r="12808" spans="1:16" ht="14.25" customHeight="1" x14ac:dyDescent="0.3">
      <c r="A12808" s="6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1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/>
      <c r="N12808" s="1" t="s">
        <v>23</v>
      </c>
      <c r="O12808" s="7">
        <f t="shared" si="402"/>
        <v>4627.4414000000006</v>
      </c>
      <c r="P12808" s="1" t="str">
        <f>IF(Table1[[#This Row],[quantity]]&gt;=6,"Bulk Order","-")</f>
        <v>Bulk Order</v>
      </c>
    </row>
    <row r="12809" spans="1:16" ht="14.25" customHeight="1" x14ac:dyDescent="0.3">
      <c r="A12809" s="6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1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/>
      <c r="N12809" s="1" t="s">
        <v>23</v>
      </c>
      <c r="O12809" s="7">
        <f t="shared" si="402"/>
        <v>321.23199999999997</v>
      </c>
      <c r="P12809" s="1" t="str">
        <f>IF(Table1[[#This Row],[quantity]]&gt;=6,"Bulk Order","-")</f>
        <v>-</v>
      </c>
    </row>
    <row r="12810" spans="1:16" ht="14.25" customHeight="1" x14ac:dyDescent="0.3">
      <c r="A12810" s="6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1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/>
      <c r="N12810" s="1" t="s">
        <v>17</v>
      </c>
      <c r="O12810" s="7">
        <f t="shared" si="402"/>
        <v>2976.2280000000001</v>
      </c>
      <c r="P12810" s="1" t="str">
        <f>IF(Table1[[#This Row],[quantity]]&gt;=6,"Bulk Order","-")</f>
        <v>Bulk Order</v>
      </c>
    </row>
    <row r="12811" spans="1:16" ht="14.25" customHeight="1" x14ac:dyDescent="0.3">
      <c r="A12811" s="6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1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/>
      <c r="N12811" s="1" t="s">
        <v>48</v>
      </c>
      <c r="O12811" s="7">
        <f t="shared" si="402"/>
        <v>500.42460000000005</v>
      </c>
      <c r="P12811" s="1" t="str">
        <f>IF(Table1[[#This Row],[quantity]]&gt;=6,"Bulk Order","-")</f>
        <v>-</v>
      </c>
    </row>
    <row r="12812" spans="1:16" ht="14.25" customHeight="1" x14ac:dyDescent="0.3">
      <c r="A12812" s="6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1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/>
      <c r="N12812" s="1" t="s">
        <v>48</v>
      </c>
      <c r="O12812" s="7">
        <f t="shared" si="402"/>
        <v>4264.3382000000001</v>
      </c>
      <c r="P12812" s="1" t="str">
        <f>IF(Table1[[#This Row],[quantity]]&gt;=6,"Bulk Order","-")</f>
        <v>Bulk Order</v>
      </c>
    </row>
    <row r="12813" spans="1:16" ht="14.25" customHeight="1" x14ac:dyDescent="0.3">
      <c r="A12813" s="6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1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/>
      <c r="N12813" s="1" t="s">
        <v>23</v>
      </c>
      <c r="O12813" s="7">
        <f t="shared" si="402"/>
        <v>1197.8274000000001</v>
      </c>
      <c r="P12813" s="1" t="str">
        <f>IF(Table1[[#This Row],[quantity]]&gt;=6,"Bulk Order","-")</f>
        <v>-</v>
      </c>
    </row>
    <row r="12814" spans="1:16" ht="14.25" customHeight="1" x14ac:dyDescent="0.3">
      <c r="A12814" s="6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1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/>
      <c r="N12814" s="1" t="s">
        <v>23</v>
      </c>
      <c r="O12814" s="7">
        <f t="shared" si="402"/>
        <v>2085.0880000000002</v>
      </c>
      <c r="P12814" s="1" t="str">
        <f>IF(Table1[[#This Row],[quantity]]&gt;=6,"Bulk Order","-")</f>
        <v>Bulk Order</v>
      </c>
    </row>
    <row r="12815" spans="1:16" ht="14.25" customHeight="1" x14ac:dyDescent="0.3">
      <c r="A12815" s="6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1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/>
      <c r="N12815" s="1" t="s">
        <v>23</v>
      </c>
      <c r="O12815" s="7">
        <f t="shared" si="402"/>
        <v>702.66959999999995</v>
      </c>
      <c r="P12815" s="1" t="str">
        <f>IF(Table1[[#This Row],[quantity]]&gt;=6,"Bulk Order","-")</f>
        <v>Bulk Order</v>
      </c>
    </row>
    <row r="12816" spans="1:16" ht="14.25" customHeight="1" x14ac:dyDescent="0.3">
      <c r="A12816" s="6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1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/>
      <c r="N12816" s="1" t="s">
        <v>34</v>
      </c>
      <c r="O12816" s="7">
        <f t="shared" si="402"/>
        <v>2055.8310000000001</v>
      </c>
      <c r="P12816" s="1" t="str">
        <f>IF(Table1[[#This Row],[quantity]]&gt;=6,"Bulk Order","-")</f>
        <v>Bulk Order</v>
      </c>
    </row>
    <row r="12817" spans="1:16" ht="14.25" customHeight="1" x14ac:dyDescent="0.3">
      <c r="A12817" s="6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1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/>
      <c r="N12817" s="1" t="s">
        <v>48</v>
      </c>
      <c r="O12817" s="7">
        <f t="shared" si="402"/>
        <v>3055.2079999999996</v>
      </c>
      <c r="P12817" s="1" t="str">
        <f>IF(Table1[[#This Row],[quantity]]&gt;=6,"Bulk Order","-")</f>
        <v>-</v>
      </c>
    </row>
    <row r="12818" spans="1:16" ht="14.25" customHeight="1" x14ac:dyDescent="0.3">
      <c r="A12818" s="6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1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/>
      <c r="N12818" s="1" t="s">
        <v>48</v>
      </c>
      <c r="O12818" s="7">
        <f t="shared" si="402"/>
        <v>2484.8999999999996</v>
      </c>
      <c r="P12818" s="1" t="str">
        <f>IF(Table1[[#This Row],[quantity]]&gt;=6,"Bulk Order","-")</f>
        <v>-</v>
      </c>
    </row>
    <row r="12819" spans="1:16" ht="14.25" customHeight="1" x14ac:dyDescent="0.3">
      <c r="A12819" s="6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1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/>
      <c r="N12819" s="1" t="s">
        <v>17</v>
      </c>
      <c r="O12819" s="7">
        <f t="shared" si="402"/>
        <v>355.25739999999996</v>
      </c>
      <c r="P12819" s="1" t="str">
        <f>IF(Table1[[#This Row],[quantity]]&gt;=6,"Bulk Order","-")</f>
        <v>-</v>
      </c>
    </row>
    <row r="12820" spans="1:16" ht="14.25" customHeight="1" x14ac:dyDescent="0.3">
      <c r="A12820" s="6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1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/>
      <c r="N12820" s="1" t="s">
        <v>34</v>
      </c>
      <c r="O12820" s="7">
        <f t="shared" si="402"/>
        <v>1367.4290000000001</v>
      </c>
      <c r="P12820" s="1" t="str">
        <f>IF(Table1[[#This Row],[quantity]]&gt;=6,"Bulk Order","-")</f>
        <v>Bulk Order</v>
      </c>
    </row>
    <row r="12821" spans="1:16" ht="14.25" customHeight="1" x14ac:dyDescent="0.3">
      <c r="A12821" s="6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1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/>
      <c r="N12821" s="1" t="s">
        <v>48</v>
      </c>
      <c r="O12821" s="7">
        <f t="shared" si="402"/>
        <v>1001.3911000000001</v>
      </c>
      <c r="P12821" s="1" t="str">
        <f>IF(Table1[[#This Row],[quantity]]&gt;=6,"Bulk Order","-")</f>
        <v>-</v>
      </c>
    </row>
    <row r="12822" spans="1:16" ht="14.25" customHeight="1" x14ac:dyDescent="0.3">
      <c r="A12822" s="6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1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/>
      <c r="N12822" s="1" t="s">
        <v>28</v>
      </c>
      <c r="O12822" s="7">
        <f t="shared" si="402"/>
        <v>2065.2828</v>
      </c>
      <c r="P12822" s="1" t="str">
        <f>IF(Table1[[#This Row],[quantity]]&gt;=6,"Bulk Order","-")</f>
        <v>-</v>
      </c>
    </row>
    <row r="12823" spans="1:16" ht="14.25" customHeight="1" x14ac:dyDescent="0.3">
      <c r="A12823" s="6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1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/>
      <c r="N12823" s="1" t="s">
        <v>28</v>
      </c>
      <c r="O12823" s="7">
        <f t="shared" si="402"/>
        <v>3138.9525000000003</v>
      </c>
      <c r="P12823" s="1" t="str">
        <f>IF(Table1[[#This Row],[quantity]]&gt;=6,"Bulk Order","-")</f>
        <v>Bulk Order</v>
      </c>
    </row>
    <row r="12824" spans="1:16" ht="14.25" customHeight="1" x14ac:dyDescent="0.3">
      <c r="A12824" s="6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1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/>
      <c r="N12824" s="1" t="s">
        <v>23</v>
      </c>
      <c r="O12824" s="7">
        <f t="shared" si="402"/>
        <v>3645.9625999999998</v>
      </c>
      <c r="P12824" s="1" t="str">
        <f>IF(Table1[[#This Row],[quantity]]&gt;=6,"Bulk Order","-")</f>
        <v>Bulk Order</v>
      </c>
    </row>
    <row r="12825" spans="1:16" ht="14.25" customHeight="1" x14ac:dyDescent="0.3">
      <c r="A12825" s="6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1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/>
      <c r="N12825" s="1" t="s">
        <v>17</v>
      </c>
      <c r="O12825" s="7">
        <f t="shared" si="402"/>
        <v>1410.5371</v>
      </c>
      <c r="P12825" s="1" t="str">
        <f>IF(Table1[[#This Row],[quantity]]&gt;=6,"Bulk Order","-")</f>
        <v>-</v>
      </c>
    </row>
    <row r="12826" spans="1:16" ht="14.25" customHeight="1" x14ac:dyDescent="0.3">
      <c r="A12826" s="6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1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/>
      <c r="N12826" s="1" t="s">
        <v>28</v>
      </c>
      <c r="O12826" s="7">
        <f t="shared" si="402"/>
        <v>1698.5516</v>
      </c>
      <c r="P12826" s="1" t="str">
        <f>IF(Table1[[#This Row],[quantity]]&gt;=6,"Bulk Order","-")</f>
        <v>-</v>
      </c>
    </row>
    <row r="12827" spans="1:16" ht="14.25" customHeight="1" x14ac:dyDescent="0.3">
      <c r="A12827" s="6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1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/>
      <c r="N12827" s="1" t="s">
        <v>48</v>
      </c>
      <c r="O12827" s="7">
        <f t="shared" si="402"/>
        <v>1884.3344999999999</v>
      </c>
      <c r="P12827" s="1" t="str">
        <f>IF(Table1[[#This Row],[quantity]]&gt;=6,"Bulk Order","-")</f>
        <v>Bulk Order</v>
      </c>
    </row>
    <row r="12828" spans="1:16" ht="14.25" customHeight="1" x14ac:dyDescent="0.3">
      <c r="A12828" s="6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1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/>
      <c r="N12828" s="1" t="s">
        <v>17</v>
      </c>
      <c r="O12828" s="7">
        <f t="shared" si="402"/>
        <v>862.39400000000001</v>
      </c>
      <c r="P12828" s="1" t="str">
        <f>IF(Table1[[#This Row],[quantity]]&gt;=6,"Bulk Order","-")</f>
        <v>-</v>
      </c>
    </row>
    <row r="12829" spans="1:16" ht="14.25" customHeight="1" x14ac:dyDescent="0.3">
      <c r="A12829" s="6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1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/>
      <c r="N12829" s="1" t="s">
        <v>34</v>
      </c>
      <c r="O12829" s="7">
        <f t="shared" si="402"/>
        <v>543.03300000000002</v>
      </c>
      <c r="P12829" s="1" t="str">
        <f>IF(Table1[[#This Row],[quantity]]&gt;=6,"Bulk Order","-")</f>
        <v>-</v>
      </c>
    </row>
    <row r="12830" spans="1:16" ht="14.25" customHeight="1" x14ac:dyDescent="0.3">
      <c r="A12830" s="6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1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/>
      <c r="N12830" s="1" t="s">
        <v>48</v>
      </c>
      <c r="O12830" s="7">
        <f t="shared" si="402"/>
        <v>953.6232</v>
      </c>
      <c r="P12830" s="1" t="str">
        <f>IF(Table1[[#This Row],[quantity]]&gt;=6,"Bulk Order","-")</f>
        <v>-</v>
      </c>
    </row>
    <row r="12831" spans="1:16" ht="14.25" customHeight="1" x14ac:dyDescent="0.3">
      <c r="A12831" s="6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1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/>
      <c r="N12831" s="1" t="s">
        <v>23</v>
      </c>
      <c r="O12831" s="7">
        <f t="shared" si="402"/>
        <v>417.57839999999999</v>
      </c>
      <c r="P12831" s="1" t="str">
        <f>IF(Table1[[#This Row],[quantity]]&gt;=6,"Bulk Order","-")</f>
        <v>-</v>
      </c>
    </row>
    <row r="12832" spans="1:16" ht="14.25" customHeight="1" x14ac:dyDescent="0.3">
      <c r="A12832" s="6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1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/>
      <c r="N12832" s="1" t="s">
        <v>34</v>
      </c>
      <c r="O12832" s="7">
        <f t="shared" si="402"/>
        <v>1496.2704000000001</v>
      </c>
      <c r="P12832" s="1" t="str">
        <f>IF(Table1[[#This Row],[quantity]]&gt;=6,"Bulk Order","-")</f>
        <v>Bulk Order</v>
      </c>
    </row>
    <row r="12833" spans="1:16" ht="14.25" customHeight="1" x14ac:dyDescent="0.3">
      <c r="A12833" s="6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1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/>
      <c r="N12833" s="1" t="s">
        <v>39</v>
      </c>
      <c r="O12833" s="7">
        <f t="shared" si="402"/>
        <v>2722.5605999999998</v>
      </c>
      <c r="P12833" s="1" t="str">
        <f>IF(Table1[[#This Row],[quantity]]&gt;=6,"Bulk Order","-")</f>
        <v>-</v>
      </c>
    </row>
    <row r="12834" spans="1:16" ht="14.25" customHeight="1" x14ac:dyDescent="0.3">
      <c r="A12834" s="6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1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/>
      <c r="N12834" s="1" t="s">
        <v>39</v>
      </c>
      <c r="O12834" s="7">
        <f t="shared" si="402"/>
        <v>579.15480000000002</v>
      </c>
      <c r="P12834" s="1" t="str">
        <f>IF(Table1[[#This Row],[quantity]]&gt;=6,"Bulk Order","-")</f>
        <v>-</v>
      </c>
    </row>
    <row r="12835" spans="1:16" ht="14.25" customHeight="1" x14ac:dyDescent="0.3">
      <c r="A12835" s="6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1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/>
      <c r="N12835" s="1" t="s">
        <v>17</v>
      </c>
      <c r="O12835" s="7">
        <f t="shared" si="402"/>
        <v>2589.1614</v>
      </c>
      <c r="P12835" s="1" t="str">
        <f>IF(Table1[[#This Row],[quantity]]&gt;=6,"Bulk Order","-")</f>
        <v>Bulk Order</v>
      </c>
    </row>
    <row r="12836" spans="1:16" ht="14.25" customHeight="1" x14ac:dyDescent="0.3">
      <c r="A12836" s="6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1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/>
      <c r="N12836" s="1" t="s">
        <v>17</v>
      </c>
      <c r="O12836" s="7">
        <f t="shared" si="402"/>
        <v>2556.5932000000003</v>
      </c>
      <c r="P12836" s="1" t="str">
        <f>IF(Table1[[#This Row],[quantity]]&gt;=6,"Bulk Order","-")</f>
        <v>Bulk Order</v>
      </c>
    </row>
    <row r="12837" spans="1:16" ht="14.25" customHeight="1" x14ac:dyDescent="0.3">
      <c r="A12837" s="6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1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/>
      <c r="N12837" s="1" t="s">
        <v>34</v>
      </c>
      <c r="O12837" s="7">
        <f t="shared" si="402"/>
        <v>3105.1931</v>
      </c>
      <c r="P12837" s="1" t="str">
        <f>IF(Table1[[#This Row],[quantity]]&gt;=6,"Bulk Order","-")</f>
        <v>-</v>
      </c>
    </row>
    <row r="12838" spans="1:16" ht="14.25" customHeight="1" x14ac:dyDescent="0.3">
      <c r="A12838" s="6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1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/>
      <c r="N12838" s="1" t="s">
        <v>48</v>
      </c>
      <c r="O12838" s="7">
        <f t="shared" si="402"/>
        <v>588.04199999999992</v>
      </c>
      <c r="P12838" s="1" t="str">
        <f>IF(Table1[[#This Row],[quantity]]&gt;=6,"Bulk Order","-")</f>
        <v>Bulk Order</v>
      </c>
    </row>
    <row r="12839" spans="1:16" ht="14.25" customHeight="1" x14ac:dyDescent="0.3">
      <c r="A12839" s="6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1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/>
      <c r="N12839" s="1" t="s">
        <v>34</v>
      </c>
      <c r="O12839" s="7">
        <f t="shared" si="402"/>
        <v>690.21860000000004</v>
      </c>
      <c r="P12839" s="1" t="str">
        <f>IF(Table1[[#This Row],[quantity]]&gt;=6,"Bulk Order","-")</f>
        <v>-</v>
      </c>
    </row>
    <row r="12840" spans="1:16" ht="14.25" customHeight="1" x14ac:dyDescent="0.3">
      <c r="A12840" s="6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1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/>
      <c r="N12840" s="1" t="s">
        <v>28</v>
      </c>
      <c r="O12840" s="7">
        <f t="shared" si="402"/>
        <v>717.952</v>
      </c>
      <c r="P12840" s="1" t="str">
        <f>IF(Table1[[#This Row],[quantity]]&gt;=6,"Bulk Order","-")</f>
        <v>-</v>
      </c>
    </row>
    <row r="12841" spans="1:16" ht="14.25" customHeight="1" x14ac:dyDescent="0.3">
      <c r="A12841" s="6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1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/>
      <c r="N12841" s="1" t="s">
        <v>23</v>
      </c>
      <c r="O12841" s="7">
        <f t="shared" si="402"/>
        <v>2391.7130999999999</v>
      </c>
      <c r="P12841" s="1" t="str">
        <f>IF(Table1[[#This Row],[quantity]]&gt;=6,"Bulk Order","-")</f>
        <v>-</v>
      </c>
    </row>
    <row r="12842" spans="1:16" ht="14.25" customHeight="1" x14ac:dyDescent="0.3">
      <c r="A12842" s="6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1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/>
      <c r="N12842" s="1" t="s">
        <v>48</v>
      </c>
      <c r="O12842" s="7">
        <f t="shared" si="402"/>
        <v>1919.7215999999999</v>
      </c>
      <c r="P12842" s="1" t="str">
        <f>IF(Table1[[#This Row],[quantity]]&gt;=6,"Bulk Order","-")</f>
        <v>-</v>
      </c>
    </row>
    <row r="12843" spans="1:16" ht="14.25" customHeight="1" x14ac:dyDescent="0.3">
      <c r="A12843" s="6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1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/>
      <c r="N12843" s="1" t="s">
        <v>23</v>
      </c>
      <c r="O12843" s="7">
        <f t="shared" si="402"/>
        <v>4194.3719999999994</v>
      </c>
      <c r="P12843" s="1" t="str">
        <f>IF(Table1[[#This Row],[quantity]]&gt;=6,"Bulk Order","-")</f>
        <v>Bulk Order</v>
      </c>
    </row>
    <row r="12844" spans="1:16" ht="14.25" customHeight="1" x14ac:dyDescent="0.3">
      <c r="A12844" s="6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1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/>
      <c r="N12844" s="1" t="s">
        <v>34</v>
      </c>
      <c r="O12844" s="7">
        <f t="shared" si="402"/>
        <v>1743.4689999999998</v>
      </c>
      <c r="P12844" s="1" t="str">
        <f>IF(Table1[[#This Row],[quantity]]&gt;=6,"Bulk Order","-")</f>
        <v>Bulk Order</v>
      </c>
    </row>
    <row r="12845" spans="1:16" ht="14.25" customHeight="1" x14ac:dyDescent="0.3">
      <c r="A12845" s="6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1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/>
      <c r="N12845" s="1" t="s">
        <v>17</v>
      </c>
      <c r="O12845" s="7">
        <f t="shared" si="402"/>
        <v>1607.2820000000002</v>
      </c>
      <c r="P12845" s="1" t="str">
        <f>IF(Table1[[#This Row],[quantity]]&gt;=6,"Bulk Order","-")</f>
        <v>Bulk Order</v>
      </c>
    </row>
    <row r="12846" spans="1:16" ht="14.25" customHeight="1" x14ac:dyDescent="0.3">
      <c r="A12846" s="6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1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/>
      <c r="N12846" s="1" t="s">
        <v>28</v>
      </c>
      <c r="O12846" s="7">
        <f t="shared" si="402"/>
        <v>1560.663</v>
      </c>
      <c r="P12846" s="1" t="str">
        <f>IF(Table1[[#This Row],[quantity]]&gt;=6,"Bulk Order","-")</f>
        <v>-</v>
      </c>
    </row>
    <row r="12847" spans="1:16" ht="14.25" customHeight="1" x14ac:dyDescent="0.3">
      <c r="A12847" s="6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1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/>
      <c r="N12847" s="1" t="s">
        <v>48</v>
      </c>
      <c r="O12847" s="7">
        <f t="shared" si="402"/>
        <v>924.625</v>
      </c>
      <c r="P12847" s="1" t="str">
        <f>IF(Table1[[#This Row],[quantity]]&gt;=6,"Bulk Order","-")</f>
        <v>-</v>
      </c>
    </row>
    <row r="12848" spans="1:16" ht="14.25" customHeight="1" x14ac:dyDescent="0.3">
      <c r="A12848" s="6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1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/>
      <c r="N12848" s="1" t="s">
        <v>23</v>
      </c>
      <c r="O12848" s="7">
        <f t="shared" si="402"/>
        <v>1195.838</v>
      </c>
      <c r="P12848" s="1" t="str">
        <f>IF(Table1[[#This Row],[quantity]]&gt;=6,"Bulk Order","-")</f>
        <v>Bulk Order</v>
      </c>
    </row>
    <row r="12849" spans="1:16" ht="14.25" customHeight="1" x14ac:dyDescent="0.3">
      <c r="A12849" s="6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1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/>
      <c r="N12849" s="1" t="s">
        <v>48</v>
      </c>
      <c r="O12849" s="7">
        <f t="shared" si="402"/>
        <v>3017.0882000000001</v>
      </c>
      <c r="P12849" s="1" t="str">
        <f>IF(Table1[[#This Row],[quantity]]&gt;=6,"Bulk Order","-")</f>
        <v>Bulk Order</v>
      </c>
    </row>
    <row r="12850" spans="1:16" ht="14.25" customHeight="1" x14ac:dyDescent="0.3">
      <c r="A12850" s="6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1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/>
      <c r="N12850" s="1" t="s">
        <v>48</v>
      </c>
      <c r="O12850" s="7">
        <f t="shared" si="402"/>
        <v>1659.3432</v>
      </c>
      <c r="P12850" s="1" t="str">
        <f>IF(Table1[[#This Row],[quantity]]&gt;=6,"Bulk Order","-")</f>
        <v>-</v>
      </c>
    </row>
    <row r="12851" spans="1:16" ht="14.25" customHeight="1" x14ac:dyDescent="0.3">
      <c r="A12851" s="6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1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/>
      <c r="N12851" s="1" t="s">
        <v>39</v>
      </c>
      <c r="O12851" s="7">
        <f t="shared" si="402"/>
        <v>2527.9705999999996</v>
      </c>
      <c r="P12851" s="1" t="str">
        <f>IF(Table1[[#This Row],[quantity]]&gt;=6,"Bulk Order","-")</f>
        <v>-</v>
      </c>
    </row>
    <row r="12852" spans="1:16" ht="14.25" customHeight="1" x14ac:dyDescent="0.3">
      <c r="A12852" s="6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1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/>
      <c r="N12852" s="1" t="s">
        <v>34</v>
      </c>
      <c r="O12852" s="7">
        <f t="shared" si="402"/>
        <v>1595.81</v>
      </c>
      <c r="P12852" s="1" t="str">
        <f>IF(Table1[[#This Row],[quantity]]&gt;=6,"Bulk Order","-")</f>
        <v>Bulk Order</v>
      </c>
    </row>
    <row r="12853" spans="1:16" ht="14.25" customHeight="1" x14ac:dyDescent="0.3">
      <c r="A12853" s="6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1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/>
      <c r="N12853" s="1" t="s">
        <v>34</v>
      </c>
      <c r="O12853" s="7">
        <f t="shared" si="402"/>
        <v>1394.6897000000001</v>
      </c>
      <c r="P12853" s="1" t="str">
        <f>IF(Table1[[#This Row],[quantity]]&gt;=6,"Bulk Order","-")</f>
        <v>Bulk Order</v>
      </c>
    </row>
    <row r="12854" spans="1:16" ht="14.25" customHeight="1" x14ac:dyDescent="0.3">
      <c r="A12854" s="6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1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/>
      <c r="N12854" s="1" t="s">
        <v>28</v>
      </c>
      <c r="O12854" s="7">
        <f t="shared" si="402"/>
        <v>2532.3882000000003</v>
      </c>
      <c r="P12854" s="1" t="str">
        <f>IF(Table1[[#This Row],[quantity]]&gt;=6,"Bulk Order","-")</f>
        <v>-</v>
      </c>
    </row>
    <row r="12855" spans="1:16" ht="14.25" customHeight="1" x14ac:dyDescent="0.3">
      <c r="A12855" s="6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1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/>
      <c r="N12855" s="1" t="s">
        <v>48</v>
      </c>
      <c r="O12855" s="7">
        <f t="shared" si="402"/>
        <v>575.05400000000009</v>
      </c>
      <c r="P12855" s="1" t="str">
        <f>IF(Table1[[#This Row],[quantity]]&gt;=6,"Bulk Order","-")</f>
        <v>Bulk Order</v>
      </c>
    </row>
    <row r="12856" spans="1:16" ht="14.25" customHeight="1" x14ac:dyDescent="0.3">
      <c r="A12856" s="6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1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/>
      <c r="N12856" s="1" t="s">
        <v>23</v>
      </c>
      <c r="O12856" s="7">
        <f t="shared" si="402"/>
        <v>3879.2123999999994</v>
      </c>
      <c r="P12856" s="1" t="str">
        <f>IF(Table1[[#This Row],[quantity]]&gt;=6,"Bulk Order","-")</f>
        <v>Bulk Order</v>
      </c>
    </row>
    <row r="12857" spans="1:16" ht="14.25" customHeight="1" x14ac:dyDescent="0.3">
      <c r="A12857" s="6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1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/>
      <c r="N12857" s="1" t="s">
        <v>39</v>
      </c>
      <c r="O12857" s="7">
        <f t="shared" si="402"/>
        <v>2760.3732</v>
      </c>
      <c r="P12857" s="1" t="str">
        <f>IF(Table1[[#This Row],[quantity]]&gt;=6,"Bulk Order","-")</f>
        <v>-</v>
      </c>
    </row>
    <row r="12858" spans="1:16" ht="14.25" customHeight="1" x14ac:dyDescent="0.3">
      <c r="A12858" s="6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1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/>
      <c r="N12858" s="1" t="s">
        <v>34</v>
      </c>
      <c r="O12858" s="7">
        <f t="shared" si="402"/>
        <v>2539.1025</v>
      </c>
      <c r="P12858" s="1" t="str">
        <f>IF(Table1[[#This Row],[quantity]]&gt;=6,"Bulk Order","-")</f>
        <v>-</v>
      </c>
    </row>
    <row r="12859" spans="1:16" ht="14.25" customHeight="1" x14ac:dyDescent="0.3">
      <c r="A12859" s="6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1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/>
      <c r="N12859" s="1" t="s">
        <v>28</v>
      </c>
      <c r="O12859" s="7">
        <f t="shared" si="402"/>
        <v>2767.4136000000003</v>
      </c>
      <c r="P12859" s="1" t="str">
        <f>IF(Table1[[#This Row],[quantity]]&gt;=6,"Bulk Order","-")</f>
        <v>-</v>
      </c>
    </row>
    <row r="12860" spans="1:16" ht="14.25" customHeight="1" x14ac:dyDescent="0.3">
      <c r="A12860" s="6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1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/>
      <c r="N12860" s="1" t="s">
        <v>48</v>
      </c>
      <c r="O12860" s="7">
        <f t="shared" si="402"/>
        <v>124.88</v>
      </c>
      <c r="P12860" s="1" t="str">
        <f>IF(Table1[[#This Row],[quantity]]&gt;=6,"Bulk Order","-")</f>
        <v>Bulk Order</v>
      </c>
    </row>
    <row r="12861" spans="1:16" ht="14.25" customHeight="1" x14ac:dyDescent="0.3">
      <c r="A12861" s="6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1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/>
      <c r="N12861" s="1" t="s">
        <v>48</v>
      </c>
      <c r="O12861" s="7">
        <f t="shared" si="402"/>
        <v>1839.3539999999998</v>
      </c>
      <c r="P12861" s="1" t="str">
        <f>IF(Table1[[#This Row],[quantity]]&gt;=6,"Bulk Order","-")</f>
        <v>-</v>
      </c>
    </row>
    <row r="12862" spans="1:16" ht="14.25" customHeight="1" x14ac:dyDescent="0.3">
      <c r="A12862" s="6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1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/>
      <c r="N12862" s="1" t="s">
        <v>17</v>
      </c>
      <c r="O12862" s="7">
        <f t="shared" si="402"/>
        <v>3186.3512000000001</v>
      </c>
      <c r="P12862" s="1" t="str">
        <f>IF(Table1[[#This Row],[quantity]]&gt;=6,"Bulk Order","-")</f>
        <v>-</v>
      </c>
    </row>
    <row r="12863" spans="1:16" ht="14.25" customHeight="1" x14ac:dyDescent="0.3">
      <c r="A12863" s="6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1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/>
      <c r="N12863" s="1" t="s">
        <v>48</v>
      </c>
      <c r="O12863" s="7">
        <f t="shared" si="402"/>
        <v>1977.3842000000002</v>
      </c>
      <c r="P12863" s="1" t="str">
        <f>IF(Table1[[#This Row],[quantity]]&gt;=6,"Bulk Order","-")</f>
        <v>-</v>
      </c>
    </row>
    <row r="12864" spans="1:16" ht="14.25" customHeight="1" x14ac:dyDescent="0.3">
      <c r="A12864" s="6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1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/>
      <c r="N12864" s="1" t="s">
        <v>28</v>
      </c>
      <c r="O12864" s="7">
        <f t="shared" si="402"/>
        <v>114.36880000000001</v>
      </c>
      <c r="P12864" s="1" t="str">
        <f>IF(Table1[[#This Row],[quantity]]&gt;=6,"Bulk Order","-")</f>
        <v>-</v>
      </c>
    </row>
    <row r="12865" spans="1:16" ht="14.25" customHeight="1" x14ac:dyDescent="0.3">
      <c r="A12865" s="6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1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/>
      <c r="N12865" s="1" t="s">
        <v>23</v>
      </c>
      <c r="O12865" s="7">
        <f t="shared" si="402"/>
        <v>453.96000000000004</v>
      </c>
      <c r="P12865" s="1" t="str">
        <f>IF(Table1[[#This Row],[quantity]]&gt;=6,"Bulk Order","-")</f>
        <v>-</v>
      </c>
    </row>
    <row r="12866" spans="1:16" ht="14.25" customHeight="1" x14ac:dyDescent="0.3">
      <c r="A12866" s="6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1"/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/>
      <c r="N12866" s="1" t="s">
        <v>28</v>
      </c>
      <c r="O12866" s="7">
        <f t="shared" si="402"/>
        <v>1714.7514999999999</v>
      </c>
      <c r="P12866" s="1" t="str">
        <f>IF(Table1[[#This Row],[quantity]]&gt;=6,"Bulk Order","-")</f>
        <v>-</v>
      </c>
    </row>
    <row r="12867" spans="1:16" ht="14.25" customHeight="1" x14ac:dyDescent="0.3">
      <c r="A12867" s="6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ref="F12867:F12930" si="403">D12867*E12867</f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/>
      <c r="N12867" s="1" t="s">
        <v>28</v>
      </c>
      <c r="O12867" s="7">
        <f t="shared" ref="O12867:O12930" si="404">D12867-F12867</f>
        <v>2259.8697999999999</v>
      </c>
      <c r="P12867" s="1" t="str">
        <f>IF(Table1[[#This Row],[quantity]]&gt;=6,"Bulk Order","-")</f>
        <v>Bulk Order</v>
      </c>
    </row>
    <row r="12868" spans="1:16" ht="14.25" customHeight="1" x14ac:dyDescent="0.3">
      <c r="A12868" s="6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3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/>
      <c r="N12868" s="1" t="s">
        <v>28</v>
      </c>
      <c r="O12868" s="7">
        <f t="shared" si="404"/>
        <v>502.32560000000001</v>
      </c>
      <c r="P12868" s="1" t="str">
        <f>IF(Table1[[#This Row],[quantity]]&gt;=6,"Bulk Order","-")</f>
        <v>Bulk Order</v>
      </c>
    </row>
    <row r="12869" spans="1:16" ht="14.25" customHeight="1" x14ac:dyDescent="0.3">
      <c r="A12869" s="6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3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/>
      <c r="N12869" s="1" t="s">
        <v>34</v>
      </c>
      <c r="O12869" s="7">
        <f t="shared" si="404"/>
        <v>1928.1443999999999</v>
      </c>
      <c r="P12869" s="1" t="str">
        <f>IF(Table1[[#This Row],[quantity]]&gt;=6,"Bulk Order","-")</f>
        <v>-</v>
      </c>
    </row>
    <row r="12870" spans="1:16" ht="14.25" customHeight="1" x14ac:dyDescent="0.3">
      <c r="A12870" s="6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3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/>
      <c r="N12870" s="1" t="s">
        <v>28</v>
      </c>
      <c r="O12870" s="7">
        <f t="shared" si="404"/>
        <v>99.2226</v>
      </c>
      <c r="P12870" s="1" t="str">
        <f>IF(Table1[[#This Row],[quantity]]&gt;=6,"Bulk Order","-")</f>
        <v>-</v>
      </c>
    </row>
    <row r="12871" spans="1:16" ht="14.25" customHeight="1" x14ac:dyDescent="0.3">
      <c r="A12871" s="6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3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/>
      <c r="N12871" s="1" t="s">
        <v>48</v>
      </c>
      <c r="O12871" s="7">
        <f t="shared" si="404"/>
        <v>1488.2474999999999</v>
      </c>
      <c r="P12871" s="1" t="str">
        <f>IF(Table1[[#This Row],[quantity]]&gt;=6,"Bulk Order","-")</f>
        <v>Bulk Order</v>
      </c>
    </row>
    <row r="12872" spans="1:16" ht="14.25" customHeight="1" x14ac:dyDescent="0.3">
      <c r="A12872" s="6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3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/>
      <c r="N12872" s="1" t="s">
        <v>39</v>
      </c>
      <c r="O12872" s="7">
        <f t="shared" si="404"/>
        <v>2649.1176999999998</v>
      </c>
      <c r="P12872" s="1" t="str">
        <f>IF(Table1[[#This Row],[quantity]]&gt;=6,"Bulk Order","-")</f>
        <v>-</v>
      </c>
    </row>
    <row r="12873" spans="1:16" ht="14.25" customHeight="1" x14ac:dyDescent="0.3">
      <c r="A12873" s="6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3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/>
      <c r="N12873" s="1" t="s">
        <v>39</v>
      </c>
      <c r="O12873" s="7">
        <f t="shared" si="404"/>
        <v>2751.9856</v>
      </c>
      <c r="P12873" s="1" t="str">
        <f>IF(Table1[[#This Row],[quantity]]&gt;=6,"Bulk Order","-")</f>
        <v>-</v>
      </c>
    </row>
    <row r="12874" spans="1:16" ht="14.25" customHeight="1" x14ac:dyDescent="0.3">
      <c r="A12874" s="6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3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/>
      <c r="N12874" s="1" t="s">
        <v>48</v>
      </c>
      <c r="O12874" s="7">
        <f t="shared" si="404"/>
        <v>1174.7892000000002</v>
      </c>
      <c r="P12874" s="1" t="str">
        <f>IF(Table1[[#This Row],[quantity]]&gt;=6,"Bulk Order","-")</f>
        <v>Bulk Order</v>
      </c>
    </row>
    <row r="12875" spans="1:16" ht="14.25" customHeight="1" x14ac:dyDescent="0.3">
      <c r="A12875" s="6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3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/>
      <c r="N12875" s="1" t="s">
        <v>17</v>
      </c>
      <c r="O12875" s="7">
        <f t="shared" si="404"/>
        <v>769.76020000000005</v>
      </c>
      <c r="P12875" s="1" t="str">
        <f>IF(Table1[[#This Row],[quantity]]&gt;=6,"Bulk Order","-")</f>
        <v>Bulk Order</v>
      </c>
    </row>
    <row r="12876" spans="1:16" ht="14.25" customHeight="1" x14ac:dyDescent="0.3">
      <c r="A12876" s="6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3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/>
      <c r="N12876" s="1" t="s">
        <v>28</v>
      </c>
      <c r="O12876" s="7">
        <f t="shared" si="404"/>
        <v>666.02849999999989</v>
      </c>
      <c r="P12876" s="1" t="str">
        <f>IF(Table1[[#This Row],[quantity]]&gt;=6,"Bulk Order","-")</f>
        <v>Bulk Order</v>
      </c>
    </row>
    <row r="12877" spans="1:16" ht="14.25" customHeight="1" x14ac:dyDescent="0.3">
      <c r="A12877" s="6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3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/>
      <c r="N12877" s="1" t="s">
        <v>17</v>
      </c>
      <c r="O12877" s="7">
        <f t="shared" si="404"/>
        <v>436.90799999999996</v>
      </c>
      <c r="P12877" s="1" t="str">
        <f>IF(Table1[[#This Row],[quantity]]&gt;=6,"Bulk Order","-")</f>
        <v>Bulk Order</v>
      </c>
    </row>
    <row r="12878" spans="1:16" ht="14.25" customHeight="1" x14ac:dyDescent="0.3">
      <c r="A12878" s="6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3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/>
      <c r="N12878" s="1" t="s">
        <v>23</v>
      </c>
      <c r="O12878" s="7">
        <f t="shared" si="404"/>
        <v>2018.4173999999998</v>
      </c>
      <c r="P12878" s="1" t="str">
        <f>IF(Table1[[#This Row],[quantity]]&gt;=6,"Bulk Order","-")</f>
        <v>-</v>
      </c>
    </row>
    <row r="12879" spans="1:16" ht="14.25" customHeight="1" x14ac:dyDescent="0.3">
      <c r="A12879" s="6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3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/>
      <c r="N12879" s="1" t="s">
        <v>34</v>
      </c>
      <c r="O12879" s="7">
        <f t="shared" si="404"/>
        <v>377.58839999999998</v>
      </c>
      <c r="P12879" s="1" t="str">
        <f>IF(Table1[[#This Row],[quantity]]&gt;=6,"Bulk Order","-")</f>
        <v>-</v>
      </c>
    </row>
    <row r="12880" spans="1:16" ht="14.25" customHeight="1" x14ac:dyDescent="0.3">
      <c r="A12880" s="6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3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/>
      <c r="N12880" s="1" t="s">
        <v>28</v>
      </c>
      <c r="O12880" s="7">
        <f t="shared" si="404"/>
        <v>1327.5045</v>
      </c>
      <c r="P12880" s="1" t="str">
        <f>IF(Table1[[#This Row],[quantity]]&gt;=6,"Bulk Order","-")</f>
        <v>-</v>
      </c>
    </row>
    <row r="12881" spans="1:16" ht="14.25" customHeight="1" x14ac:dyDescent="0.3">
      <c r="A12881" s="6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3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/>
      <c r="N12881" s="1" t="s">
        <v>34</v>
      </c>
      <c r="O12881" s="7">
        <f t="shared" si="404"/>
        <v>2151.3167999999996</v>
      </c>
      <c r="P12881" s="1" t="str">
        <f>IF(Table1[[#This Row],[quantity]]&gt;=6,"Bulk Order","-")</f>
        <v>Bulk Order</v>
      </c>
    </row>
    <row r="12882" spans="1:16" ht="14.25" customHeight="1" x14ac:dyDescent="0.3">
      <c r="A12882" s="6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3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/>
      <c r="N12882" s="1" t="s">
        <v>17</v>
      </c>
      <c r="O12882" s="7">
        <f t="shared" si="404"/>
        <v>3089.8337999999999</v>
      </c>
      <c r="P12882" s="1" t="str">
        <f>IF(Table1[[#This Row],[quantity]]&gt;=6,"Bulk Order","-")</f>
        <v>-</v>
      </c>
    </row>
    <row r="12883" spans="1:16" ht="14.25" customHeight="1" x14ac:dyDescent="0.3">
      <c r="A12883" s="6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3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/>
      <c r="N12883" s="1" t="s">
        <v>39</v>
      </c>
      <c r="O12883" s="7">
        <f t="shared" si="404"/>
        <v>2373.2271000000001</v>
      </c>
      <c r="P12883" s="1" t="str">
        <f>IF(Table1[[#This Row],[quantity]]&gt;=6,"Bulk Order","-")</f>
        <v>-</v>
      </c>
    </row>
    <row r="12884" spans="1:16" ht="14.25" customHeight="1" x14ac:dyDescent="0.3">
      <c r="A12884" s="6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3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/>
      <c r="N12884" s="1" t="s">
        <v>17</v>
      </c>
      <c r="O12884" s="7">
        <f t="shared" si="404"/>
        <v>2435.5043999999998</v>
      </c>
      <c r="P12884" s="1" t="str">
        <f>IF(Table1[[#This Row],[quantity]]&gt;=6,"Bulk Order","-")</f>
        <v>Bulk Order</v>
      </c>
    </row>
    <row r="12885" spans="1:16" ht="14.25" customHeight="1" x14ac:dyDescent="0.3">
      <c r="A12885" s="6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3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/>
      <c r="N12885" s="1" t="s">
        <v>28</v>
      </c>
      <c r="O12885" s="7">
        <f t="shared" si="404"/>
        <v>466.64460000000003</v>
      </c>
      <c r="P12885" s="1" t="str">
        <f>IF(Table1[[#This Row],[quantity]]&gt;=6,"Bulk Order","-")</f>
        <v>-</v>
      </c>
    </row>
    <row r="12886" spans="1:16" ht="14.25" customHeight="1" x14ac:dyDescent="0.3">
      <c r="A12886" s="6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3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/>
      <c r="N12886" s="1" t="s">
        <v>39</v>
      </c>
      <c r="O12886" s="7">
        <f t="shared" si="404"/>
        <v>708.23919999999998</v>
      </c>
      <c r="P12886" s="1" t="str">
        <f>IF(Table1[[#This Row],[quantity]]&gt;=6,"Bulk Order","-")</f>
        <v>Bulk Order</v>
      </c>
    </row>
    <row r="12887" spans="1:16" ht="14.25" customHeight="1" x14ac:dyDescent="0.3">
      <c r="A12887" s="6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3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/>
      <c r="N12887" s="1" t="s">
        <v>39</v>
      </c>
      <c r="O12887" s="7">
        <f t="shared" si="404"/>
        <v>1985.7824999999998</v>
      </c>
      <c r="P12887" s="1" t="str">
        <f>IF(Table1[[#This Row],[quantity]]&gt;=6,"Bulk Order","-")</f>
        <v>-</v>
      </c>
    </row>
    <row r="12888" spans="1:16" ht="14.25" customHeight="1" x14ac:dyDescent="0.3">
      <c r="A12888" s="6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3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/>
      <c r="N12888" s="1" t="s">
        <v>28</v>
      </c>
      <c r="O12888" s="7">
        <f t="shared" si="404"/>
        <v>1733.3663999999999</v>
      </c>
      <c r="P12888" s="1" t="str">
        <f>IF(Table1[[#This Row],[quantity]]&gt;=6,"Bulk Order","-")</f>
        <v>Bulk Order</v>
      </c>
    </row>
    <row r="12889" spans="1:16" ht="14.25" customHeight="1" x14ac:dyDescent="0.3">
      <c r="A12889" s="6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3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/>
      <c r="N12889" s="1" t="s">
        <v>39</v>
      </c>
      <c r="O12889" s="7">
        <f t="shared" si="404"/>
        <v>127.24139999999998</v>
      </c>
      <c r="P12889" s="1" t="str">
        <f>IF(Table1[[#This Row],[quantity]]&gt;=6,"Bulk Order","-")</f>
        <v>-</v>
      </c>
    </row>
    <row r="12890" spans="1:16" ht="14.25" customHeight="1" x14ac:dyDescent="0.3">
      <c r="A12890" s="6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3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/>
      <c r="N12890" s="1" t="s">
        <v>48</v>
      </c>
      <c r="O12890" s="7">
        <f t="shared" si="404"/>
        <v>3168.7058000000002</v>
      </c>
      <c r="P12890" s="1" t="str">
        <f>IF(Table1[[#This Row],[quantity]]&gt;=6,"Bulk Order","-")</f>
        <v>Bulk Order</v>
      </c>
    </row>
    <row r="12891" spans="1:16" ht="14.25" customHeight="1" x14ac:dyDescent="0.3">
      <c r="A12891" s="6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3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/>
      <c r="N12891" s="1" t="s">
        <v>39</v>
      </c>
      <c r="O12891" s="7">
        <f t="shared" si="404"/>
        <v>1850.0663999999999</v>
      </c>
      <c r="P12891" s="1" t="str">
        <f>IF(Table1[[#This Row],[quantity]]&gt;=6,"Bulk Order","-")</f>
        <v>-</v>
      </c>
    </row>
    <row r="12892" spans="1:16" ht="14.25" customHeight="1" x14ac:dyDescent="0.3">
      <c r="A12892" s="6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3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/>
      <c r="N12892" s="1" t="s">
        <v>28</v>
      </c>
      <c r="O12892" s="7">
        <f t="shared" si="404"/>
        <v>949.9559999999999</v>
      </c>
      <c r="P12892" s="1" t="str">
        <f>IF(Table1[[#This Row],[quantity]]&gt;=6,"Bulk Order","-")</f>
        <v>-</v>
      </c>
    </row>
    <row r="12893" spans="1:16" ht="14.25" customHeight="1" x14ac:dyDescent="0.3">
      <c r="A12893" s="6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3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/>
      <c r="N12893" s="1" t="s">
        <v>23</v>
      </c>
      <c r="O12893" s="7">
        <f t="shared" si="404"/>
        <v>371.97440000000006</v>
      </c>
      <c r="P12893" s="1" t="str">
        <f>IF(Table1[[#This Row],[quantity]]&gt;=6,"Bulk Order","-")</f>
        <v>-</v>
      </c>
    </row>
    <row r="12894" spans="1:16" ht="14.25" customHeight="1" x14ac:dyDescent="0.3">
      <c r="A12894" s="6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3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/>
      <c r="N12894" s="1" t="s">
        <v>39</v>
      </c>
      <c r="O12894" s="7">
        <f t="shared" si="404"/>
        <v>1708.2216000000001</v>
      </c>
      <c r="P12894" s="1" t="str">
        <f>IF(Table1[[#This Row],[quantity]]&gt;=6,"Bulk Order","-")</f>
        <v>-</v>
      </c>
    </row>
    <row r="12895" spans="1:16" ht="14.25" customHeight="1" x14ac:dyDescent="0.3">
      <c r="A12895" s="6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3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/>
      <c r="N12895" s="1" t="s">
        <v>34</v>
      </c>
      <c r="O12895" s="7">
        <f t="shared" si="404"/>
        <v>976.26060000000007</v>
      </c>
      <c r="P12895" s="1" t="str">
        <f>IF(Table1[[#This Row],[quantity]]&gt;=6,"Bulk Order","-")</f>
        <v>-</v>
      </c>
    </row>
    <row r="12896" spans="1:16" ht="14.25" customHeight="1" x14ac:dyDescent="0.3">
      <c r="A12896" s="6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3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/>
      <c r="N12896" s="1" t="s">
        <v>23</v>
      </c>
      <c r="O12896" s="7">
        <f t="shared" si="404"/>
        <v>959.50110000000006</v>
      </c>
      <c r="P12896" s="1" t="str">
        <f>IF(Table1[[#This Row],[quantity]]&gt;=6,"Bulk Order","-")</f>
        <v>-</v>
      </c>
    </row>
    <row r="12897" spans="1:16" ht="14.25" customHeight="1" x14ac:dyDescent="0.3">
      <c r="A12897" s="6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3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/>
      <c r="N12897" s="1" t="s">
        <v>34</v>
      </c>
      <c r="O12897" s="7">
        <f t="shared" si="404"/>
        <v>1853.952</v>
      </c>
      <c r="P12897" s="1" t="str">
        <f>IF(Table1[[#This Row],[quantity]]&gt;=6,"Bulk Order","-")</f>
        <v>-</v>
      </c>
    </row>
    <row r="12898" spans="1:16" ht="14.25" customHeight="1" x14ac:dyDescent="0.3">
      <c r="A12898" s="6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3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/>
      <c r="N12898" s="1" t="s">
        <v>17</v>
      </c>
      <c r="O12898" s="7">
        <f t="shared" si="404"/>
        <v>888.12880000000007</v>
      </c>
      <c r="P12898" s="1" t="str">
        <f>IF(Table1[[#This Row],[quantity]]&gt;=6,"Bulk Order","-")</f>
        <v>-</v>
      </c>
    </row>
    <row r="12899" spans="1:16" ht="14.25" customHeight="1" x14ac:dyDescent="0.3">
      <c r="A12899" s="6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3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/>
      <c r="N12899" s="1" t="s">
        <v>39</v>
      </c>
      <c r="O12899" s="7">
        <f t="shared" si="404"/>
        <v>728.30799999999999</v>
      </c>
      <c r="P12899" s="1" t="str">
        <f>IF(Table1[[#This Row],[quantity]]&gt;=6,"Bulk Order","-")</f>
        <v>-</v>
      </c>
    </row>
    <row r="12900" spans="1:16" ht="14.25" customHeight="1" x14ac:dyDescent="0.3">
      <c r="A12900" s="6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3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/>
      <c r="N12900" s="1" t="s">
        <v>17</v>
      </c>
      <c r="O12900" s="7">
        <f t="shared" si="404"/>
        <v>1820.4739999999999</v>
      </c>
      <c r="P12900" s="1" t="str">
        <f>IF(Table1[[#This Row],[quantity]]&gt;=6,"Bulk Order","-")</f>
        <v>-</v>
      </c>
    </row>
    <row r="12901" spans="1:16" ht="14.25" customHeight="1" x14ac:dyDescent="0.3">
      <c r="A12901" s="6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3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/>
      <c r="N12901" s="1" t="s">
        <v>39</v>
      </c>
      <c r="O12901" s="7">
        <f t="shared" si="404"/>
        <v>3909.9111999999996</v>
      </c>
      <c r="P12901" s="1" t="str">
        <f>IF(Table1[[#This Row],[quantity]]&gt;=6,"Bulk Order","-")</f>
        <v>Bulk Order</v>
      </c>
    </row>
    <row r="12902" spans="1:16" ht="14.25" customHeight="1" x14ac:dyDescent="0.3">
      <c r="A12902" s="6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3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/>
      <c r="N12902" s="1" t="s">
        <v>17</v>
      </c>
      <c r="O12902" s="7">
        <f t="shared" si="404"/>
        <v>2813.7977999999998</v>
      </c>
      <c r="P12902" s="1" t="str">
        <f>IF(Table1[[#This Row],[quantity]]&gt;=6,"Bulk Order","-")</f>
        <v>-</v>
      </c>
    </row>
    <row r="12903" spans="1:16" ht="14.25" customHeight="1" x14ac:dyDescent="0.3">
      <c r="A12903" s="6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3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/>
      <c r="N12903" s="1" t="s">
        <v>23</v>
      </c>
      <c r="O12903" s="7">
        <f t="shared" si="404"/>
        <v>2642.3035999999997</v>
      </c>
      <c r="P12903" s="1" t="str">
        <f>IF(Table1[[#This Row],[quantity]]&gt;=6,"Bulk Order","-")</f>
        <v>-</v>
      </c>
    </row>
    <row r="12904" spans="1:16" ht="14.25" customHeight="1" x14ac:dyDescent="0.3">
      <c r="A12904" s="6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3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/>
      <c r="N12904" s="1" t="s">
        <v>39</v>
      </c>
      <c r="O12904" s="7">
        <f t="shared" si="404"/>
        <v>1211.0056</v>
      </c>
      <c r="P12904" s="1" t="str">
        <f>IF(Table1[[#This Row],[quantity]]&gt;=6,"Bulk Order","-")</f>
        <v>-</v>
      </c>
    </row>
    <row r="12905" spans="1:16" ht="14.25" customHeight="1" x14ac:dyDescent="0.3">
      <c r="A12905" s="6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3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/>
      <c r="N12905" s="1" t="s">
        <v>28</v>
      </c>
      <c r="O12905" s="7">
        <f t="shared" si="404"/>
        <v>2663.6386000000002</v>
      </c>
      <c r="P12905" s="1" t="str">
        <f>IF(Table1[[#This Row],[quantity]]&gt;=6,"Bulk Order","-")</f>
        <v>Bulk Order</v>
      </c>
    </row>
    <row r="12906" spans="1:16" ht="14.25" customHeight="1" x14ac:dyDescent="0.3">
      <c r="A12906" s="6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3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/>
      <c r="N12906" s="1" t="s">
        <v>48</v>
      </c>
      <c r="O12906" s="7">
        <f t="shared" si="404"/>
        <v>3284.9201000000003</v>
      </c>
      <c r="P12906" s="1" t="str">
        <f>IF(Table1[[#This Row],[quantity]]&gt;=6,"Bulk Order","-")</f>
        <v>Bulk Order</v>
      </c>
    </row>
    <row r="12907" spans="1:16" ht="14.25" customHeight="1" x14ac:dyDescent="0.3">
      <c r="A12907" s="6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3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/>
      <c r="N12907" s="1" t="s">
        <v>17</v>
      </c>
      <c r="O12907" s="7">
        <f t="shared" si="404"/>
        <v>2163.6007999999997</v>
      </c>
      <c r="P12907" s="1" t="str">
        <f>IF(Table1[[#This Row],[quantity]]&gt;=6,"Bulk Order","-")</f>
        <v>-</v>
      </c>
    </row>
    <row r="12908" spans="1:16" ht="14.25" customHeight="1" x14ac:dyDescent="0.3">
      <c r="A12908" s="6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3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/>
      <c r="N12908" s="1" t="s">
        <v>48</v>
      </c>
      <c r="O12908" s="7">
        <f t="shared" si="404"/>
        <v>1562.1107999999999</v>
      </c>
      <c r="P12908" s="1" t="str">
        <f>IF(Table1[[#This Row],[quantity]]&gt;=6,"Bulk Order","-")</f>
        <v>-</v>
      </c>
    </row>
    <row r="12909" spans="1:16" ht="14.25" customHeight="1" x14ac:dyDescent="0.3">
      <c r="A12909" s="6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3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/>
      <c r="N12909" s="1" t="s">
        <v>39</v>
      </c>
      <c r="O12909" s="7">
        <f t="shared" si="404"/>
        <v>2690.1188000000002</v>
      </c>
      <c r="P12909" s="1" t="str">
        <f>IF(Table1[[#This Row],[quantity]]&gt;=6,"Bulk Order","-")</f>
        <v>-</v>
      </c>
    </row>
    <row r="12910" spans="1:16" ht="14.25" customHeight="1" x14ac:dyDescent="0.3">
      <c r="A12910" s="6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3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/>
      <c r="N12910" s="1" t="s">
        <v>17</v>
      </c>
      <c r="O12910" s="7">
        <f t="shared" si="404"/>
        <v>2628.502</v>
      </c>
      <c r="P12910" s="1" t="str">
        <f>IF(Table1[[#This Row],[quantity]]&gt;=6,"Bulk Order","-")</f>
        <v>Bulk Order</v>
      </c>
    </row>
    <row r="12911" spans="1:16" ht="14.25" customHeight="1" x14ac:dyDescent="0.3">
      <c r="A12911" s="6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3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/>
      <c r="N12911" s="1" t="s">
        <v>17</v>
      </c>
      <c r="O12911" s="7">
        <f t="shared" si="404"/>
        <v>3015.4009999999998</v>
      </c>
      <c r="P12911" s="1" t="str">
        <f>IF(Table1[[#This Row],[quantity]]&gt;=6,"Bulk Order","-")</f>
        <v>Bulk Order</v>
      </c>
    </row>
    <row r="12912" spans="1:16" ht="14.25" customHeight="1" x14ac:dyDescent="0.3">
      <c r="A12912" s="6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3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/>
      <c r="N12912" s="1" t="s">
        <v>48</v>
      </c>
      <c r="O12912" s="7">
        <f t="shared" si="404"/>
        <v>852.37599999999998</v>
      </c>
      <c r="P12912" s="1" t="str">
        <f>IF(Table1[[#This Row],[quantity]]&gt;=6,"Bulk Order","-")</f>
        <v>-</v>
      </c>
    </row>
    <row r="12913" spans="1:16" ht="14.25" customHeight="1" x14ac:dyDescent="0.3">
      <c r="A12913" s="6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3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/>
      <c r="N12913" s="1" t="s">
        <v>28</v>
      </c>
      <c r="O12913" s="7">
        <f t="shared" si="404"/>
        <v>2823.2916</v>
      </c>
      <c r="P12913" s="1" t="str">
        <f>IF(Table1[[#This Row],[quantity]]&gt;=6,"Bulk Order","-")</f>
        <v>Bulk Order</v>
      </c>
    </row>
    <row r="12914" spans="1:16" ht="14.25" customHeight="1" x14ac:dyDescent="0.3">
      <c r="A12914" s="6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3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/>
      <c r="N12914" s="1" t="s">
        <v>48</v>
      </c>
      <c r="O12914" s="7">
        <f t="shared" si="404"/>
        <v>2291.8319999999999</v>
      </c>
      <c r="P12914" s="1" t="str">
        <f>IF(Table1[[#This Row],[quantity]]&gt;=6,"Bulk Order","-")</f>
        <v>-</v>
      </c>
    </row>
    <row r="12915" spans="1:16" ht="14.25" customHeight="1" x14ac:dyDescent="0.3">
      <c r="A12915" s="6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3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/>
      <c r="N12915" s="1" t="s">
        <v>39</v>
      </c>
      <c r="O12915" s="7">
        <f t="shared" si="404"/>
        <v>1439.6129999999998</v>
      </c>
      <c r="P12915" s="1" t="str">
        <f>IF(Table1[[#This Row],[quantity]]&gt;=6,"Bulk Order","-")</f>
        <v>-</v>
      </c>
    </row>
    <row r="12916" spans="1:16" ht="14.25" customHeight="1" x14ac:dyDescent="0.3">
      <c r="A12916" s="6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3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/>
      <c r="N12916" s="1" t="s">
        <v>28</v>
      </c>
      <c r="O12916" s="7">
        <f t="shared" si="404"/>
        <v>3806.2254999999996</v>
      </c>
      <c r="P12916" s="1" t="str">
        <f>IF(Table1[[#This Row],[quantity]]&gt;=6,"Bulk Order","-")</f>
        <v>Bulk Order</v>
      </c>
    </row>
    <row r="12917" spans="1:16" ht="14.25" customHeight="1" x14ac:dyDescent="0.3">
      <c r="A12917" s="6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3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/>
      <c r="N12917" s="1" t="s">
        <v>48</v>
      </c>
      <c r="O12917" s="7">
        <f t="shared" si="404"/>
        <v>3961.134</v>
      </c>
      <c r="P12917" s="1" t="str">
        <f>IF(Table1[[#This Row],[quantity]]&gt;=6,"Bulk Order","-")</f>
        <v>-</v>
      </c>
    </row>
    <row r="12918" spans="1:16" ht="14.25" customHeight="1" x14ac:dyDescent="0.3">
      <c r="A12918" s="6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3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/>
      <c r="N12918" s="1" t="s">
        <v>34</v>
      </c>
      <c r="O12918" s="7">
        <f t="shared" si="404"/>
        <v>3178.4844000000003</v>
      </c>
      <c r="P12918" s="1" t="str">
        <f>IF(Table1[[#This Row],[quantity]]&gt;=6,"Bulk Order","-")</f>
        <v>Bulk Order</v>
      </c>
    </row>
    <row r="12919" spans="1:16" ht="14.25" customHeight="1" x14ac:dyDescent="0.3">
      <c r="A12919" s="6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3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/>
      <c r="N12919" s="1" t="s">
        <v>34</v>
      </c>
      <c r="O12919" s="7">
        <f t="shared" si="404"/>
        <v>3902.1414000000004</v>
      </c>
      <c r="P12919" s="1" t="str">
        <f>IF(Table1[[#This Row],[quantity]]&gt;=6,"Bulk Order","-")</f>
        <v>Bulk Order</v>
      </c>
    </row>
    <row r="12920" spans="1:16" ht="14.25" customHeight="1" x14ac:dyDescent="0.3">
      <c r="A12920" s="6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3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/>
      <c r="N12920" s="1" t="s">
        <v>34</v>
      </c>
      <c r="O12920" s="7">
        <f t="shared" si="404"/>
        <v>3404.8971000000001</v>
      </c>
      <c r="P12920" s="1" t="str">
        <f>IF(Table1[[#This Row],[quantity]]&gt;=6,"Bulk Order","-")</f>
        <v>Bulk Order</v>
      </c>
    </row>
    <row r="12921" spans="1:16" ht="14.25" customHeight="1" x14ac:dyDescent="0.3">
      <c r="A12921" s="6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3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/>
      <c r="N12921" s="1" t="s">
        <v>39</v>
      </c>
      <c r="O12921" s="7">
        <f t="shared" si="404"/>
        <v>1603.1658000000002</v>
      </c>
      <c r="P12921" s="1" t="str">
        <f>IF(Table1[[#This Row],[quantity]]&gt;=6,"Bulk Order","-")</f>
        <v>-</v>
      </c>
    </row>
    <row r="12922" spans="1:16" ht="14.25" customHeight="1" x14ac:dyDescent="0.3">
      <c r="A12922" s="6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3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/>
      <c r="N12922" s="1" t="s">
        <v>39</v>
      </c>
      <c r="O12922" s="7">
        <f t="shared" si="404"/>
        <v>3796.3519999999999</v>
      </c>
      <c r="P12922" s="1" t="str">
        <f>IF(Table1[[#This Row],[quantity]]&gt;=6,"Bulk Order","-")</f>
        <v>-</v>
      </c>
    </row>
    <row r="12923" spans="1:16" ht="14.25" customHeight="1" x14ac:dyDescent="0.3">
      <c r="A12923" s="6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3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/>
      <c r="N12923" s="1" t="s">
        <v>48</v>
      </c>
      <c r="O12923" s="7">
        <f t="shared" si="404"/>
        <v>4241.5208000000002</v>
      </c>
      <c r="P12923" s="1" t="str">
        <f>IF(Table1[[#This Row],[quantity]]&gt;=6,"Bulk Order","-")</f>
        <v>-</v>
      </c>
    </row>
    <row r="12924" spans="1:16" ht="14.25" customHeight="1" x14ac:dyDescent="0.3">
      <c r="A12924" s="6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3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/>
      <c r="N12924" s="1" t="s">
        <v>17</v>
      </c>
      <c r="O12924" s="7">
        <f t="shared" si="404"/>
        <v>1524.6977999999999</v>
      </c>
      <c r="P12924" s="1" t="str">
        <f>IF(Table1[[#This Row],[quantity]]&gt;=6,"Bulk Order","-")</f>
        <v>Bulk Order</v>
      </c>
    </row>
    <row r="12925" spans="1:16" ht="14.25" customHeight="1" x14ac:dyDescent="0.3">
      <c r="A12925" s="6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3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/>
      <c r="N12925" s="1" t="s">
        <v>28</v>
      </c>
      <c r="O12925" s="7">
        <f t="shared" si="404"/>
        <v>1414.1358</v>
      </c>
      <c r="P12925" s="1" t="str">
        <f>IF(Table1[[#This Row],[quantity]]&gt;=6,"Bulk Order","-")</f>
        <v>-</v>
      </c>
    </row>
    <row r="12926" spans="1:16" ht="14.25" customHeight="1" x14ac:dyDescent="0.3">
      <c r="A12926" s="6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3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/>
      <c r="N12926" s="1" t="s">
        <v>48</v>
      </c>
      <c r="O12926" s="7">
        <f t="shared" si="404"/>
        <v>1382.731</v>
      </c>
      <c r="P12926" s="1" t="str">
        <f>IF(Table1[[#This Row],[quantity]]&gt;=6,"Bulk Order","-")</f>
        <v>-</v>
      </c>
    </row>
    <row r="12927" spans="1:16" ht="14.25" customHeight="1" x14ac:dyDescent="0.3">
      <c r="A12927" s="6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3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/>
      <c r="N12927" s="1" t="s">
        <v>23</v>
      </c>
      <c r="O12927" s="7">
        <f t="shared" si="404"/>
        <v>2105.5452000000005</v>
      </c>
      <c r="P12927" s="1" t="str">
        <f>IF(Table1[[#This Row],[quantity]]&gt;=6,"Bulk Order","-")</f>
        <v>-</v>
      </c>
    </row>
    <row r="12928" spans="1:16" ht="14.25" customHeight="1" x14ac:dyDescent="0.3">
      <c r="A12928" s="6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3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/>
      <c r="N12928" s="1" t="s">
        <v>34</v>
      </c>
      <c r="O12928" s="7">
        <f t="shared" si="404"/>
        <v>3459.6507000000001</v>
      </c>
      <c r="P12928" s="1" t="str">
        <f>IF(Table1[[#This Row],[quantity]]&gt;=6,"Bulk Order","-")</f>
        <v>-</v>
      </c>
    </row>
    <row r="12929" spans="1:16" ht="14.25" customHeight="1" x14ac:dyDescent="0.3">
      <c r="A12929" s="6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3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/>
      <c r="N12929" s="1" t="s">
        <v>39</v>
      </c>
      <c r="O12929" s="7">
        <f t="shared" si="404"/>
        <v>4868.0874000000003</v>
      </c>
      <c r="P12929" s="1" t="str">
        <f>IF(Table1[[#This Row],[quantity]]&gt;=6,"Bulk Order","-")</f>
        <v>-</v>
      </c>
    </row>
    <row r="12930" spans="1:16" ht="14.25" customHeight="1" x14ac:dyDescent="0.3">
      <c r="A12930" s="6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3"/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/>
      <c r="N12930" s="1" t="s">
        <v>34</v>
      </c>
      <c r="O12930" s="7">
        <f t="shared" si="404"/>
        <v>1499.1165000000001</v>
      </c>
      <c r="P12930" s="1" t="str">
        <f>IF(Table1[[#This Row],[quantity]]&gt;=6,"Bulk Order","-")</f>
        <v>Bulk Order</v>
      </c>
    </row>
    <row r="12931" spans="1:16" ht="14.25" customHeight="1" x14ac:dyDescent="0.3">
      <c r="A12931" s="6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ref="F12931:F12994" si="405">D12931*E12931</f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/>
      <c r="N12931" s="1" t="s">
        <v>39</v>
      </c>
      <c r="O12931" s="7">
        <f t="shared" ref="O12931:O12994" si="406">D12931-F12931</f>
        <v>3264.9407999999999</v>
      </c>
      <c r="P12931" s="1" t="str">
        <f>IF(Table1[[#This Row],[quantity]]&gt;=6,"Bulk Order","-")</f>
        <v>-</v>
      </c>
    </row>
    <row r="12932" spans="1:16" ht="14.25" customHeight="1" x14ac:dyDescent="0.3">
      <c r="A12932" s="6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5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/>
      <c r="N12932" s="1" t="s">
        <v>17</v>
      </c>
      <c r="O12932" s="7">
        <f t="shared" si="406"/>
        <v>3266.4268000000002</v>
      </c>
      <c r="P12932" s="1" t="str">
        <f>IF(Table1[[#This Row],[quantity]]&gt;=6,"Bulk Order","-")</f>
        <v>Bulk Order</v>
      </c>
    </row>
    <row r="12933" spans="1:16" ht="14.25" customHeight="1" x14ac:dyDescent="0.3">
      <c r="A12933" s="6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5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/>
      <c r="N12933" s="1" t="s">
        <v>23</v>
      </c>
      <c r="O12933" s="7">
        <f t="shared" si="406"/>
        <v>710.41799999999989</v>
      </c>
      <c r="P12933" s="1" t="str">
        <f>IF(Table1[[#This Row],[quantity]]&gt;=6,"Bulk Order","-")</f>
        <v>Bulk Order</v>
      </c>
    </row>
    <row r="12934" spans="1:16" ht="14.25" customHeight="1" x14ac:dyDescent="0.3">
      <c r="A12934" s="6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5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/>
      <c r="N12934" s="1" t="s">
        <v>48</v>
      </c>
      <c r="O12934" s="7">
        <f t="shared" si="406"/>
        <v>3077.9055999999996</v>
      </c>
      <c r="P12934" s="1" t="str">
        <f>IF(Table1[[#This Row],[quantity]]&gt;=6,"Bulk Order","-")</f>
        <v>Bulk Order</v>
      </c>
    </row>
    <row r="12935" spans="1:16" ht="14.25" customHeight="1" x14ac:dyDescent="0.3">
      <c r="A12935" s="6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5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/>
      <c r="N12935" s="1" t="s">
        <v>48</v>
      </c>
      <c r="O12935" s="7">
        <f t="shared" si="406"/>
        <v>2588.9061000000002</v>
      </c>
      <c r="P12935" s="1" t="str">
        <f>IF(Table1[[#This Row],[quantity]]&gt;=6,"Bulk Order","-")</f>
        <v>Bulk Order</v>
      </c>
    </row>
    <row r="12936" spans="1:16" ht="14.25" customHeight="1" x14ac:dyDescent="0.3">
      <c r="A12936" s="6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5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/>
      <c r="N12936" s="1" t="s">
        <v>39</v>
      </c>
      <c r="O12936" s="7">
        <f t="shared" si="406"/>
        <v>3552.8575000000001</v>
      </c>
      <c r="P12936" s="1" t="str">
        <f>IF(Table1[[#This Row],[quantity]]&gt;=6,"Bulk Order","-")</f>
        <v>-</v>
      </c>
    </row>
    <row r="12937" spans="1:16" ht="14.25" customHeight="1" x14ac:dyDescent="0.3">
      <c r="A12937" s="6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5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/>
      <c r="N12937" s="1" t="s">
        <v>34</v>
      </c>
      <c r="O12937" s="7">
        <f t="shared" si="406"/>
        <v>3086.6880000000001</v>
      </c>
      <c r="P12937" s="1" t="str">
        <f>IF(Table1[[#This Row],[quantity]]&gt;=6,"Bulk Order","-")</f>
        <v>Bulk Order</v>
      </c>
    </row>
    <row r="12938" spans="1:16" ht="14.25" customHeight="1" x14ac:dyDescent="0.3">
      <c r="A12938" s="6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5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/>
      <c r="N12938" s="1" t="s">
        <v>28</v>
      </c>
      <c r="O12938" s="7">
        <f t="shared" si="406"/>
        <v>3715.2388000000001</v>
      </c>
      <c r="P12938" s="1" t="str">
        <f>IF(Table1[[#This Row],[quantity]]&gt;=6,"Bulk Order","-")</f>
        <v>Bulk Order</v>
      </c>
    </row>
    <row r="12939" spans="1:16" ht="14.25" customHeight="1" x14ac:dyDescent="0.3">
      <c r="A12939" s="6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5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/>
      <c r="N12939" s="1" t="s">
        <v>34</v>
      </c>
      <c r="O12939" s="7">
        <f t="shared" si="406"/>
        <v>1364.6723999999999</v>
      </c>
      <c r="P12939" s="1" t="str">
        <f>IF(Table1[[#This Row],[quantity]]&gt;=6,"Bulk Order","-")</f>
        <v>-</v>
      </c>
    </row>
    <row r="12940" spans="1:16" ht="14.25" customHeight="1" x14ac:dyDescent="0.3">
      <c r="A12940" s="6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5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/>
      <c r="N12940" s="1" t="s">
        <v>39</v>
      </c>
      <c r="O12940" s="7">
        <f t="shared" si="406"/>
        <v>730.89450000000011</v>
      </c>
      <c r="P12940" s="1" t="str">
        <f>IF(Table1[[#This Row],[quantity]]&gt;=6,"Bulk Order","-")</f>
        <v>Bulk Order</v>
      </c>
    </row>
    <row r="12941" spans="1:16" ht="14.25" customHeight="1" x14ac:dyDescent="0.3">
      <c r="A12941" s="6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5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/>
      <c r="N12941" s="1" t="s">
        <v>48</v>
      </c>
      <c r="O12941" s="7">
        <f t="shared" si="406"/>
        <v>3964.5605999999998</v>
      </c>
      <c r="P12941" s="1" t="str">
        <f>IF(Table1[[#This Row],[quantity]]&gt;=6,"Bulk Order","-")</f>
        <v>Bulk Order</v>
      </c>
    </row>
    <row r="12942" spans="1:16" ht="14.25" customHeight="1" x14ac:dyDescent="0.3">
      <c r="A12942" s="6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5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/>
      <c r="N12942" s="1" t="s">
        <v>28</v>
      </c>
      <c r="O12942" s="7">
        <f t="shared" si="406"/>
        <v>1792.0896</v>
      </c>
      <c r="P12942" s="1" t="str">
        <f>IF(Table1[[#This Row],[quantity]]&gt;=6,"Bulk Order","-")</f>
        <v>Bulk Order</v>
      </c>
    </row>
    <row r="12943" spans="1:16" ht="14.25" customHeight="1" x14ac:dyDescent="0.3">
      <c r="A12943" s="6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5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/>
      <c r="N12943" s="1" t="s">
        <v>23</v>
      </c>
      <c r="O12943" s="7">
        <f t="shared" si="406"/>
        <v>1086.5591999999999</v>
      </c>
      <c r="P12943" s="1" t="str">
        <f>IF(Table1[[#This Row],[quantity]]&gt;=6,"Bulk Order","-")</f>
        <v>-</v>
      </c>
    </row>
    <row r="12944" spans="1:16" ht="14.25" customHeight="1" x14ac:dyDescent="0.3">
      <c r="A12944" s="6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5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/>
      <c r="N12944" s="1" t="s">
        <v>48</v>
      </c>
      <c r="O12944" s="7">
        <f t="shared" si="406"/>
        <v>1295.3034</v>
      </c>
      <c r="P12944" s="1" t="str">
        <f>IF(Table1[[#This Row],[quantity]]&gt;=6,"Bulk Order","-")</f>
        <v>-</v>
      </c>
    </row>
    <row r="12945" spans="1:16" ht="14.25" customHeight="1" x14ac:dyDescent="0.3">
      <c r="A12945" s="6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5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/>
      <c r="N12945" s="1" t="s">
        <v>48</v>
      </c>
      <c r="O12945" s="7">
        <f t="shared" si="406"/>
        <v>323.09879999999998</v>
      </c>
      <c r="P12945" s="1" t="str">
        <f>IF(Table1[[#This Row],[quantity]]&gt;=6,"Bulk Order","-")</f>
        <v>Bulk Order</v>
      </c>
    </row>
    <row r="12946" spans="1:16" ht="14.25" customHeight="1" x14ac:dyDescent="0.3">
      <c r="A12946" s="6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5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/>
      <c r="N12946" s="1" t="s">
        <v>39</v>
      </c>
      <c r="O12946" s="7">
        <f t="shared" si="406"/>
        <v>2877.4233999999997</v>
      </c>
      <c r="P12946" s="1" t="str">
        <f>IF(Table1[[#This Row],[quantity]]&gt;=6,"Bulk Order","-")</f>
        <v>Bulk Order</v>
      </c>
    </row>
    <row r="12947" spans="1:16" ht="14.25" customHeight="1" x14ac:dyDescent="0.3">
      <c r="A12947" s="6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5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/>
      <c r="N12947" s="1" t="s">
        <v>39</v>
      </c>
      <c r="O12947" s="7">
        <f t="shared" si="406"/>
        <v>2270.6963999999998</v>
      </c>
      <c r="P12947" s="1" t="str">
        <f>IF(Table1[[#This Row],[quantity]]&gt;=6,"Bulk Order","-")</f>
        <v>-</v>
      </c>
    </row>
    <row r="12948" spans="1:16" ht="14.25" customHeight="1" x14ac:dyDescent="0.3">
      <c r="A12948" s="6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5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/>
      <c r="N12948" s="1" t="s">
        <v>39</v>
      </c>
      <c r="O12948" s="7">
        <f t="shared" si="406"/>
        <v>1993.8149000000001</v>
      </c>
      <c r="P12948" s="1" t="str">
        <f>IF(Table1[[#This Row],[quantity]]&gt;=6,"Bulk Order","-")</f>
        <v>-</v>
      </c>
    </row>
    <row r="12949" spans="1:16" ht="14.25" customHeight="1" x14ac:dyDescent="0.3">
      <c r="A12949" s="6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5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/>
      <c r="N12949" s="1" t="s">
        <v>34</v>
      </c>
      <c r="O12949" s="7">
        <f t="shared" si="406"/>
        <v>2778.7914000000001</v>
      </c>
      <c r="P12949" s="1" t="str">
        <f>IF(Table1[[#This Row],[quantity]]&gt;=6,"Bulk Order","-")</f>
        <v>-</v>
      </c>
    </row>
    <row r="12950" spans="1:16" ht="14.25" customHeight="1" x14ac:dyDescent="0.3">
      <c r="A12950" s="6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5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/>
      <c r="N12950" s="1" t="s">
        <v>23</v>
      </c>
      <c r="O12950" s="7">
        <f t="shared" si="406"/>
        <v>1851.2159999999999</v>
      </c>
      <c r="P12950" s="1" t="str">
        <f>IF(Table1[[#This Row],[quantity]]&gt;=6,"Bulk Order","-")</f>
        <v>-</v>
      </c>
    </row>
    <row r="12951" spans="1:16" ht="14.25" customHeight="1" x14ac:dyDescent="0.3">
      <c r="A12951" s="6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5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/>
      <c r="N12951" s="1" t="s">
        <v>39</v>
      </c>
      <c r="O12951" s="7">
        <f t="shared" si="406"/>
        <v>789.12810000000002</v>
      </c>
      <c r="P12951" s="1" t="str">
        <f>IF(Table1[[#This Row],[quantity]]&gt;=6,"Bulk Order","-")</f>
        <v>-</v>
      </c>
    </row>
    <row r="12952" spans="1:16" ht="14.25" customHeight="1" x14ac:dyDescent="0.3">
      <c r="A12952" s="6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5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/>
      <c r="N12952" s="1" t="s">
        <v>17</v>
      </c>
      <c r="O12952" s="7">
        <f t="shared" si="406"/>
        <v>3806.2376000000004</v>
      </c>
      <c r="P12952" s="1" t="str">
        <f>IF(Table1[[#This Row],[quantity]]&gt;=6,"Bulk Order","-")</f>
        <v>-</v>
      </c>
    </row>
    <row r="12953" spans="1:16" ht="14.25" customHeight="1" x14ac:dyDescent="0.3">
      <c r="A12953" s="6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5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/>
      <c r="N12953" s="1" t="s">
        <v>34</v>
      </c>
      <c r="O12953" s="7">
        <f t="shared" si="406"/>
        <v>1236.9171000000001</v>
      </c>
      <c r="P12953" s="1" t="str">
        <f>IF(Table1[[#This Row],[quantity]]&gt;=6,"Bulk Order","-")</f>
        <v>Bulk Order</v>
      </c>
    </row>
    <row r="12954" spans="1:16" ht="14.25" customHeight="1" x14ac:dyDescent="0.3">
      <c r="A12954" s="6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5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/>
      <c r="N12954" s="1" t="s">
        <v>23</v>
      </c>
      <c r="O12954" s="7">
        <f t="shared" si="406"/>
        <v>858.57569999999998</v>
      </c>
      <c r="P12954" s="1" t="str">
        <f>IF(Table1[[#This Row],[quantity]]&gt;=6,"Bulk Order","-")</f>
        <v>-</v>
      </c>
    </row>
    <row r="12955" spans="1:16" ht="14.25" customHeight="1" x14ac:dyDescent="0.3">
      <c r="A12955" s="6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5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/>
      <c r="N12955" s="1" t="s">
        <v>48</v>
      </c>
      <c r="O12955" s="7">
        <f t="shared" si="406"/>
        <v>2488.4112</v>
      </c>
      <c r="P12955" s="1" t="str">
        <f>IF(Table1[[#This Row],[quantity]]&gt;=6,"Bulk Order","-")</f>
        <v>Bulk Order</v>
      </c>
    </row>
    <row r="12956" spans="1:16" ht="14.25" customHeight="1" x14ac:dyDescent="0.3">
      <c r="A12956" s="6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5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/>
      <c r="N12956" s="1" t="s">
        <v>28</v>
      </c>
      <c r="O12956" s="7">
        <f t="shared" si="406"/>
        <v>1344.2429</v>
      </c>
      <c r="P12956" s="1" t="str">
        <f>IF(Table1[[#This Row],[quantity]]&gt;=6,"Bulk Order","-")</f>
        <v>-</v>
      </c>
    </row>
    <row r="12957" spans="1:16" ht="14.25" customHeight="1" x14ac:dyDescent="0.3">
      <c r="A12957" s="6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5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/>
      <c r="N12957" s="1" t="s">
        <v>34</v>
      </c>
      <c r="O12957" s="7">
        <f t="shared" si="406"/>
        <v>933.2174</v>
      </c>
      <c r="P12957" s="1" t="str">
        <f>IF(Table1[[#This Row],[quantity]]&gt;=6,"Bulk Order","-")</f>
        <v>-</v>
      </c>
    </row>
    <row r="12958" spans="1:16" ht="14.25" customHeight="1" x14ac:dyDescent="0.3">
      <c r="A12958" s="6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5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/>
      <c r="N12958" s="1" t="s">
        <v>39</v>
      </c>
      <c r="O12958" s="7">
        <f t="shared" si="406"/>
        <v>161.01150000000001</v>
      </c>
      <c r="P12958" s="1" t="str">
        <f>IF(Table1[[#This Row],[quantity]]&gt;=6,"Bulk Order","-")</f>
        <v>-</v>
      </c>
    </row>
    <row r="12959" spans="1:16" ht="14.25" customHeight="1" x14ac:dyDescent="0.3">
      <c r="A12959" s="6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5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/>
      <c r="N12959" s="1" t="s">
        <v>23</v>
      </c>
      <c r="O12959" s="7">
        <f t="shared" si="406"/>
        <v>3544.8434999999999</v>
      </c>
      <c r="P12959" s="1" t="str">
        <f>IF(Table1[[#This Row],[quantity]]&gt;=6,"Bulk Order","-")</f>
        <v>Bulk Order</v>
      </c>
    </row>
    <row r="12960" spans="1:16" ht="14.25" customHeight="1" x14ac:dyDescent="0.3">
      <c r="A12960" s="6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5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/>
      <c r="N12960" s="1" t="s">
        <v>23</v>
      </c>
      <c r="O12960" s="7">
        <f t="shared" si="406"/>
        <v>2102.9535999999998</v>
      </c>
      <c r="P12960" s="1" t="str">
        <f>IF(Table1[[#This Row],[quantity]]&gt;=6,"Bulk Order","-")</f>
        <v>-</v>
      </c>
    </row>
    <row r="12961" spans="1:16" ht="14.25" customHeight="1" x14ac:dyDescent="0.3">
      <c r="A12961" s="6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5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/>
      <c r="N12961" s="1" t="s">
        <v>17</v>
      </c>
      <c r="O12961" s="7">
        <f t="shared" si="406"/>
        <v>740.86630000000002</v>
      </c>
      <c r="P12961" s="1" t="str">
        <f>IF(Table1[[#This Row],[quantity]]&gt;=6,"Bulk Order","-")</f>
        <v>Bulk Order</v>
      </c>
    </row>
    <row r="12962" spans="1:16" ht="14.25" customHeight="1" x14ac:dyDescent="0.3">
      <c r="A12962" s="6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5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/>
      <c r="N12962" s="1" t="s">
        <v>34</v>
      </c>
      <c r="O12962" s="7">
        <f t="shared" si="406"/>
        <v>3737.0046000000002</v>
      </c>
      <c r="P12962" s="1" t="str">
        <f>IF(Table1[[#This Row],[quantity]]&gt;=6,"Bulk Order","-")</f>
        <v>Bulk Order</v>
      </c>
    </row>
    <row r="12963" spans="1:16" ht="14.25" customHeight="1" x14ac:dyDescent="0.3">
      <c r="A12963" s="6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5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/>
      <c r="N12963" s="1" t="s">
        <v>28</v>
      </c>
      <c r="O12963" s="7">
        <f t="shared" si="406"/>
        <v>4004.5409999999997</v>
      </c>
      <c r="P12963" s="1" t="str">
        <f>IF(Table1[[#This Row],[quantity]]&gt;=6,"Bulk Order","-")</f>
        <v>-</v>
      </c>
    </row>
    <row r="12964" spans="1:16" ht="14.25" customHeight="1" x14ac:dyDescent="0.3">
      <c r="A12964" s="6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5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/>
      <c r="N12964" s="1" t="s">
        <v>34</v>
      </c>
      <c r="O12964" s="7">
        <f t="shared" si="406"/>
        <v>2230.2431999999999</v>
      </c>
      <c r="P12964" s="1" t="str">
        <f>IF(Table1[[#This Row],[quantity]]&gt;=6,"Bulk Order","-")</f>
        <v>Bulk Order</v>
      </c>
    </row>
    <row r="12965" spans="1:16" ht="14.25" customHeight="1" x14ac:dyDescent="0.3">
      <c r="A12965" s="6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5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/>
      <c r="N12965" s="1" t="s">
        <v>48</v>
      </c>
      <c r="O12965" s="7">
        <f t="shared" si="406"/>
        <v>121.86960000000001</v>
      </c>
      <c r="P12965" s="1" t="str">
        <f>IF(Table1[[#This Row],[quantity]]&gt;=6,"Bulk Order","-")</f>
        <v>Bulk Order</v>
      </c>
    </row>
    <row r="12966" spans="1:16" ht="14.25" customHeight="1" x14ac:dyDescent="0.3">
      <c r="A12966" s="6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5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/>
      <c r="N12966" s="1" t="s">
        <v>23</v>
      </c>
      <c r="O12966" s="7">
        <f t="shared" si="406"/>
        <v>1398.008</v>
      </c>
      <c r="P12966" s="1" t="str">
        <f>IF(Table1[[#This Row],[quantity]]&gt;=6,"Bulk Order","-")</f>
        <v>-</v>
      </c>
    </row>
    <row r="12967" spans="1:16" ht="14.25" customHeight="1" x14ac:dyDescent="0.3">
      <c r="A12967" s="6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5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/>
      <c r="N12967" s="1" t="s">
        <v>39</v>
      </c>
      <c r="O12967" s="7">
        <f t="shared" si="406"/>
        <v>839.28000000000009</v>
      </c>
      <c r="P12967" s="1" t="str">
        <f>IF(Table1[[#This Row],[quantity]]&gt;=6,"Bulk Order","-")</f>
        <v>-</v>
      </c>
    </row>
    <row r="12968" spans="1:16" ht="14.25" customHeight="1" x14ac:dyDescent="0.3">
      <c r="A12968" s="6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5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/>
      <c r="N12968" s="1" t="s">
        <v>34</v>
      </c>
      <c r="O12968" s="7">
        <f t="shared" si="406"/>
        <v>2124.1109999999999</v>
      </c>
      <c r="P12968" s="1" t="str">
        <f>IF(Table1[[#This Row],[quantity]]&gt;=6,"Bulk Order","-")</f>
        <v>-</v>
      </c>
    </row>
    <row r="12969" spans="1:16" ht="14.25" customHeight="1" x14ac:dyDescent="0.3">
      <c r="A12969" s="6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5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/>
      <c r="N12969" s="1" t="s">
        <v>17</v>
      </c>
      <c r="O12969" s="7">
        <f t="shared" si="406"/>
        <v>1347.624</v>
      </c>
      <c r="P12969" s="1" t="str">
        <f>IF(Table1[[#This Row],[quantity]]&gt;=6,"Bulk Order","-")</f>
        <v>-</v>
      </c>
    </row>
    <row r="12970" spans="1:16" ht="14.25" customHeight="1" x14ac:dyDescent="0.3">
      <c r="A12970" s="6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5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/>
      <c r="N12970" s="1" t="s">
        <v>39</v>
      </c>
      <c r="O12970" s="7">
        <f t="shared" si="406"/>
        <v>1327.0391999999997</v>
      </c>
      <c r="P12970" s="1" t="str">
        <f>IF(Table1[[#This Row],[quantity]]&gt;=6,"Bulk Order","-")</f>
        <v>-</v>
      </c>
    </row>
    <row r="12971" spans="1:16" ht="14.25" customHeight="1" x14ac:dyDescent="0.3">
      <c r="A12971" s="6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5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/>
      <c r="N12971" s="1" t="s">
        <v>28</v>
      </c>
      <c r="O12971" s="7">
        <f t="shared" si="406"/>
        <v>2327.1527999999998</v>
      </c>
      <c r="P12971" s="1" t="str">
        <f>IF(Table1[[#This Row],[quantity]]&gt;=6,"Bulk Order","-")</f>
        <v>-</v>
      </c>
    </row>
    <row r="12972" spans="1:16" ht="14.25" customHeight="1" x14ac:dyDescent="0.3">
      <c r="A12972" s="6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5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/>
      <c r="N12972" s="1" t="s">
        <v>23</v>
      </c>
      <c r="O12972" s="7">
        <f t="shared" si="406"/>
        <v>2519.145</v>
      </c>
      <c r="P12972" s="1" t="str">
        <f>IF(Table1[[#This Row],[quantity]]&gt;=6,"Bulk Order","-")</f>
        <v>Bulk Order</v>
      </c>
    </row>
    <row r="12973" spans="1:16" ht="14.25" customHeight="1" x14ac:dyDescent="0.3">
      <c r="A12973" s="6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5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/>
      <c r="N12973" s="1" t="s">
        <v>39</v>
      </c>
      <c r="O12973" s="7">
        <f t="shared" si="406"/>
        <v>3133.8420000000001</v>
      </c>
      <c r="P12973" s="1" t="str">
        <f>IF(Table1[[#This Row],[quantity]]&gt;=6,"Bulk Order","-")</f>
        <v>Bulk Order</v>
      </c>
    </row>
    <row r="12974" spans="1:16" ht="14.25" customHeight="1" x14ac:dyDescent="0.3">
      <c r="A12974" s="6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5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/>
      <c r="N12974" s="1" t="s">
        <v>34</v>
      </c>
      <c r="O12974" s="7">
        <f t="shared" si="406"/>
        <v>1875.0845999999999</v>
      </c>
      <c r="P12974" s="1" t="str">
        <f>IF(Table1[[#This Row],[quantity]]&gt;=6,"Bulk Order","-")</f>
        <v>Bulk Order</v>
      </c>
    </row>
    <row r="12975" spans="1:16" ht="14.25" customHeight="1" x14ac:dyDescent="0.3">
      <c r="A12975" s="6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5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/>
      <c r="N12975" s="1" t="s">
        <v>48</v>
      </c>
      <c r="O12975" s="7">
        <f t="shared" si="406"/>
        <v>2458.4004999999997</v>
      </c>
      <c r="P12975" s="1" t="str">
        <f>IF(Table1[[#This Row],[quantity]]&gt;=6,"Bulk Order","-")</f>
        <v>-</v>
      </c>
    </row>
    <row r="12976" spans="1:16" ht="14.25" customHeight="1" x14ac:dyDescent="0.3">
      <c r="A12976" s="6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5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/>
      <c r="N12976" s="1" t="s">
        <v>39</v>
      </c>
      <c r="O12976" s="7">
        <f t="shared" si="406"/>
        <v>3143.3447999999999</v>
      </c>
      <c r="P12976" s="1" t="str">
        <f>IF(Table1[[#This Row],[quantity]]&gt;=6,"Bulk Order","-")</f>
        <v>-</v>
      </c>
    </row>
    <row r="12977" spans="1:16" ht="14.25" customHeight="1" x14ac:dyDescent="0.3">
      <c r="A12977" s="6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5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/>
      <c r="N12977" s="1" t="s">
        <v>34</v>
      </c>
      <c r="O12977" s="7">
        <f t="shared" si="406"/>
        <v>862.56939999999986</v>
      </c>
      <c r="P12977" s="1" t="str">
        <f>IF(Table1[[#This Row],[quantity]]&gt;=6,"Bulk Order","-")</f>
        <v>-</v>
      </c>
    </row>
    <row r="12978" spans="1:16" ht="14.25" customHeight="1" x14ac:dyDescent="0.3">
      <c r="A12978" s="6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5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/>
      <c r="N12978" s="1" t="s">
        <v>34</v>
      </c>
      <c r="O12978" s="7">
        <f t="shared" si="406"/>
        <v>1215.8618000000001</v>
      </c>
      <c r="P12978" s="1" t="str">
        <f>IF(Table1[[#This Row],[quantity]]&gt;=6,"Bulk Order","-")</f>
        <v>-</v>
      </c>
    </row>
    <row r="12979" spans="1:16" ht="14.25" customHeight="1" x14ac:dyDescent="0.3">
      <c r="A12979" s="6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5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/>
      <c r="N12979" s="1" t="s">
        <v>48</v>
      </c>
      <c r="O12979" s="7">
        <f t="shared" si="406"/>
        <v>3269.7933000000003</v>
      </c>
      <c r="P12979" s="1" t="str">
        <f>IF(Table1[[#This Row],[quantity]]&gt;=6,"Bulk Order","-")</f>
        <v>-</v>
      </c>
    </row>
    <row r="12980" spans="1:16" ht="14.25" customHeight="1" x14ac:dyDescent="0.3">
      <c r="A12980" s="6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5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/>
      <c r="N12980" s="1" t="s">
        <v>34</v>
      </c>
      <c r="O12980" s="7">
        <f t="shared" si="406"/>
        <v>1655.2896000000001</v>
      </c>
      <c r="P12980" s="1" t="str">
        <f>IF(Table1[[#This Row],[quantity]]&gt;=6,"Bulk Order","-")</f>
        <v>Bulk Order</v>
      </c>
    </row>
    <row r="12981" spans="1:16" ht="14.25" customHeight="1" x14ac:dyDescent="0.3">
      <c r="A12981" s="6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5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/>
      <c r="N12981" s="1" t="s">
        <v>28</v>
      </c>
      <c r="O12981" s="7">
        <f t="shared" si="406"/>
        <v>1431.5768000000003</v>
      </c>
      <c r="P12981" s="1" t="str">
        <f>IF(Table1[[#This Row],[quantity]]&gt;=6,"Bulk Order","-")</f>
        <v>Bulk Order</v>
      </c>
    </row>
    <row r="12982" spans="1:16" ht="14.25" customHeight="1" x14ac:dyDescent="0.3">
      <c r="A12982" s="6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5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/>
      <c r="N12982" s="1" t="s">
        <v>48</v>
      </c>
      <c r="O12982" s="7">
        <f t="shared" si="406"/>
        <v>3824.1448</v>
      </c>
      <c r="P12982" s="1" t="str">
        <f>IF(Table1[[#This Row],[quantity]]&gt;=6,"Bulk Order","-")</f>
        <v>Bulk Order</v>
      </c>
    </row>
    <row r="12983" spans="1:16" ht="14.25" customHeight="1" x14ac:dyDescent="0.3">
      <c r="A12983" s="6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5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/>
      <c r="N12983" s="1" t="s">
        <v>28</v>
      </c>
      <c r="O12983" s="7">
        <f t="shared" si="406"/>
        <v>2348.0428000000002</v>
      </c>
      <c r="P12983" s="1" t="str">
        <f>IF(Table1[[#This Row],[quantity]]&gt;=6,"Bulk Order","-")</f>
        <v>Bulk Order</v>
      </c>
    </row>
    <row r="12984" spans="1:16" ht="14.25" customHeight="1" x14ac:dyDescent="0.3">
      <c r="A12984" s="6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5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/>
      <c r="N12984" s="1" t="s">
        <v>23</v>
      </c>
      <c r="O12984" s="7">
        <f t="shared" si="406"/>
        <v>2541.5775000000003</v>
      </c>
      <c r="P12984" s="1" t="str">
        <f>IF(Table1[[#This Row],[quantity]]&gt;=6,"Bulk Order","-")</f>
        <v>-</v>
      </c>
    </row>
    <row r="12985" spans="1:16" ht="14.25" customHeight="1" x14ac:dyDescent="0.3">
      <c r="A12985" s="6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5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/>
      <c r="N12985" s="1" t="s">
        <v>28</v>
      </c>
      <c r="O12985" s="7">
        <f t="shared" si="406"/>
        <v>3213.8859000000002</v>
      </c>
      <c r="P12985" s="1" t="str">
        <f>IF(Table1[[#This Row],[quantity]]&gt;=6,"Bulk Order","-")</f>
        <v>Bulk Order</v>
      </c>
    </row>
    <row r="12986" spans="1:16" ht="14.25" customHeight="1" x14ac:dyDescent="0.3">
      <c r="A12986" s="6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5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/>
      <c r="N12986" s="1" t="s">
        <v>34</v>
      </c>
      <c r="O12986" s="7">
        <f t="shared" si="406"/>
        <v>364.70890000000003</v>
      </c>
      <c r="P12986" s="1" t="str">
        <f>IF(Table1[[#This Row],[quantity]]&gt;=6,"Bulk Order","-")</f>
        <v>Bulk Order</v>
      </c>
    </row>
    <row r="12987" spans="1:16" ht="14.25" customHeight="1" x14ac:dyDescent="0.3">
      <c r="A12987" s="6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5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/>
      <c r="N12987" s="1" t="s">
        <v>39</v>
      </c>
      <c r="O12987" s="7">
        <f t="shared" si="406"/>
        <v>3237.0771999999997</v>
      </c>
      <c r="P12987" s="1" t="str">
        <f>IF(Table1[[#This Row],[quantity]]&gt;=6,"Bulk Order","-")</f>
        <v>-</v>
      </c>
    </row>
    <row r="12988" spans="1:16" ht="14.25" customHeight="1" x14ac:dyDescent="0.3">
      <c r="A12988" s="6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5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/>
      <c r="N12988" s="1" t="s">
        <v>28</v>
      </c>
      <c r="O12988" s="7">
        <f t="shared" si="406"/>
        <v>4147.5770999999995</v>
      </c>
      <c r="P12988" s="1" t="str">
        <f>IF(Table1[[#This Row],[quantity]]&gt;=6,"Bulk Order","-")</f>
        <v>-</v>
      </c>
    </row>
    <row r="12989" spans="1:16" ht="14.25" customHeight="1" x14ac:dyDescent="0.3">
      <c r="A12989" s="6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5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/>
      <c r="N12989" s="1" t="s">
        <v>28</v>
      </c>
      <c r="O12989" s="7">
        <f t="shared" si="406"/>
        <v>2280.4809</v>
      </c>
      <c r="P12989" s="1" t="str">
        <f>IF(Table1[[#This Row],[quantity]]&gt;=6,"Bulk Order","-")</f>
        <v>Bulk Order</v>
      </c>
    </row>
    <row r="12990" spans="1:16" ht="14.25" customHeight="1" x14ac:dyDescent="0.3">
      <c r="A12990" s="6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5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/>
      <c r="N12990" s="1" t="s">
        <v>39</v>
      </c>
      <c r="O12990" s="7">
        <f t="shared" si="406"/>
        <v>2692.0137</v>
      </c>
      <c r="P12990" s="1" t="str">
        <f>IF(Table1[[#This Row],[quantity]]&gt;=6,"Bulk Order","-")</f>
        <v>Bulk Order</v>
      </c>
    </row>
    <row r="12991" spans="1:16" ht="14.25" customHeight="1" x14ac:dyDescent="0.3">
      <c r="A12991" s="6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5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/>
      <c r="N12991" s="1" t="s">
        <v>17</v>
      </c>
      <c r="O12991" s="7">
        <f t="shared" si="406"/>
        <v>2618.0608999999999</v>
      </c>
      <c r="P12991" s="1" t="str">
        <f>IF(Table1[[#This Row],[quantity]]&gt;=6,"Bulk Order","-")</f>
        <v>Bulk Order</v>
      </c>
    </row>
    <row r="12992" spans="1:16" ht="14.25" customHeight="1" x14ac:dyDescent="0.3">
      <c r="A12992" s="6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5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/>
      <c r="N12992" s="1" t="s">
        <v>17</v>
      </c>
      <c r="O12992" s="7">
        <f t="shared" si="406"/>
        <v>695.36249999999995</v>
      </c>
      <c r="P12992" s="1" t="str">
        <f>IF(Table1[[#This Row],[quantity]]&gt;=6,"Bulk Order","-")</f>
        <v>-</v>
      </c>
    </row>
    <row r="12993" spans="1:16" ht="14.25" customHeight="1" x14ac:dyDescent="0.3">
      <c r="A12993" s="6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5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/>
      <c r="N12993" s="1" t="s">
        <v>23</v>
      </c>
      <c r="O12993" s="7">
        <f t="shared" si="406"/>
        <v>570.48299999999995</v>
      </c>
      <c r="P12993" s="1" t="str">
        <f>IF(Table1[[#This Row],[quantity]]&gt;=6,"Bulk Order","-")</f>
        <v>-</v>
      </c>
    </row>
    <row r="12994" spans="1:16" ht="14.25" customHeight="1" x14ac:dyDescent="0.3">
      <c r="A12994" s="6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5"/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/>
      <c r="N12994" s="1" t="s">
        <v>23</v>
      </c>
      <c r="O12994" s="7">
        <f t="shared" si="406"/>
        <v>2003.2020000000002</v>
      </c>
      <c r="P12994" s="1" t="str">
        <f>IF(Table1[[#This Row],[quantity]]&gt;=6,"Bulk Order","-")</f>
        <v>Bulk Order</v>
      </c>
    </row>
    <row r="12995" spans="1:16" ht="14.25" customHeight="1" x14ac:dyDescent="0.3">
      <c r="A12995" s="6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ref="F12995:F13058" si="407">D12995*E12995</f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/>
      <c r="N12995" s="1" t="s">
        <v>48</v>
      </c>
      <c r="O12995" s="7">
        <f t="shared" ref="O12995:O13058" si="408">D12995-F12995</f>
        <v>1356.6575</v>
      </c>
      <c r="P12995" s="1" t="str">
        <f>IF(Table1[[#This Row],[quantity]]&gt;=6,"Bulk Order","-")</f>
        <v>-</v>
      </c>
    </row>
    <row r="12996" spans="1:16" ht="14.25" customHeight="1" x14ac:dyDescent="0.3">
      <c r="A12996" s="6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7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/>
      <c r="N12996" s="1" t="s">
        <v>23</v>
      </c>
      <c r="O12996" s="7">
        <f t="shared" si="408"/>
        <v>1744.4379999999999</v>
      </c>
      <c r="P12996" s="1" t="str">
        <f>IF(Table1[[#This Row],[quantity]]&gt;=6,"Bulk Order","-")</f>
        <v>-</v>
      </c>
    </row>
    <row r="12997" spans="1:16" ht="14.25" customHeight="1" x14ac:dyDescent="0.3">
      <c r="A12997" s="6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7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/>
      <c r="N12997" s="1" t="s">
        <v>23</v>
      </c>
      <c r="O12997" s="7">
        <f t="shared" si="408"/>
        <v>4301.55</v>
      </c>
      <c r="P12997" s="1" t="str">
        <f>IF(Table1[[#This Row],[quantity]]&gt;=6,"Bulk Order","-")</f>
        <v>-</v>
      </c>
    </row>
    <row r="12998" spans="1:16" ht="14.25" customHeight="1" x14ac:dyDescent="0.3">
      <c r="A12998" s="6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7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/>
      <c r="N12998" s="1" t="s">
        <v>48</v>
      </c>
      <c r="O12998" s="7">
        <f t="shared" si="408"/>
        <v>372.48750000000001</v>
      </c>
      <c r="P12998" s="1" t="str">
        <f>IF(Table1[[#This Row],[quantity]]&gt;=6,"Bulk Order","-")</f>
        <v>-</v>
      </c>
    </row>
    <row r="12999" spans="1:16" ht="14.25" customHeight="1" x14ac:dyDescent="0.3">
      <c r="A12999" s="6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7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/>
      <c r="N12999" s="1" t="s">
        <v>28</v>
      </c>
      <c r="O12999" s="7">
        <f t="shared" si="408"/>
        <v>1866.3509999999999</v>
      </c>
      <c r="P12999" s="1" t="str">
        <f>IF(Table1[[#This Row],[quantity]]&gt;=6,"Bulk Order","-")</f>
        <v>-</v>
      </c>
    </row>
    <row r="13000" spans="1:16" ht="14.25" customHeight="1" x14ac:dyDescent="0.3">
      <c r="A13000" s="6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7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/>
      <c r="N13000" s="1" t="s">
        <v>23</v>
      </c>
      <c r="O13000" s="7">
        <f t="shared" si="408"/>
        <v>1703.8320000000003</v>
      </c>
      <c r="P13000" s="1" t="str">
        <f>IF(Table1[[#This Row],[quantity]]&gt;=6,"Bulk Order","-")</f>
        <v>Bulk Order</v>
      </c>
    </row>
    <row r="13001" spans="1:16" ht="14.25" customHeight="1" x14ac:dyDescent="0.3">
      <c r="A13001" s="6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7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/>
      <c r="N13001" s="1" t="s">
        <v>39</v>
      </c>
      <c r="O13001" s="7">
        <f t="shared" si="408"/>
        <v>2746.9724999999999</v>
      </c>
      <c r="P13001" s="1" t="str">
        <f>IF(Table1[[#This Row],[quantity]]&gt;=6,"Bulk Order","-")</f>
        <v>-</v>
      </c>
    </row>
    <row r="13002" spans="1:16" ht="14.25" customHeight="1" x14ac:dyDescent="0.3">
      <c r="A13002" s="6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7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/>
      <c r="N13002" s="1" t="s">
        <v>39</v>
      </c>
      <c r="O13002" s="7">
        <f t="shared" si="408"/>
        <v>1336.9928</v>
      </c>
      <c r="P13002" s="1" t="str">
        <f>IF(Table1[[#This Row],[quantity]]&gt;=6,"Bulk Order","-")</f>
        <v>-</v>
      </c>
    </row>
    <row r="13003" spans="1:16" ht="14.25" customHeight="1" x14ac:dyDescent="0.3">
      <c r="A13003" s="6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7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/>
      <c r="N13003" s="1" t="s">
        <v>17</v>
      </c>
      <c r="O13003" s="7">
        <f t="shared" si="408"/>
        <v>3781.8845000000001</v>
      </c>
      <c r="P13003" s="1" t="str">
        <f>IF(Table1[[#This Row],[quantity]]&gt;=6,"Bulk Order","-")</f>
        <v>-</v>
      </c>
    </row>
    <row r="13004" spans="1:16" ht="14.25" customHeight="1" x14ac:dyDescent="0.3">
      <c r="A13004" s="6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7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/>
      <c r="N13004" s="1" t="s">
        <v>23</v>
      </c>
      <c r="O13004" s="7">
        <f t="shared" si="408"/>
        <v>3658.3162000000002</v>
      </c>
      <c r="P13004" s="1" t="str">
        <f>IF(Table1[[#This Row],[quantity]]&gt;=6,"Bulk Order","-")</f>
        <v>-</v>
      </c>
    </row>
    <row r="13005" spans="1:16" ht="14.25" customHeight="1" x14ac:dyDescent="0.3">
      <c r="A13005" s="6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7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/>
      <c r="N13005" s="1" t="s">
        <v>23</v>
      </c>
      <c r="O13005" s="7">
        <f t="shared" si="408"/>
        <v>1524.0574000000001</v>
      </c>
      <c r="P13005" s="1" t="str">
        <f>IF(Table1[[#This Row],[quantity]]&gt;=6,"Bulk Order","-")</f>
        <v>-</v>
      </c>
    </row>
    <row r="13006" spans="1:16" ht="14.25" customHeight="1" x14ac:dyDescent="0.3">
      <c r="A13006" s="6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7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/>
      <c r="N13006" s="1" t="s">
        <v>34</v>
      </c>
      <c r="O13006" s="7">
        <f t="shared" si="408"/>
        <v>451.67450000000002</v>
      </c>
      <c r="P13006" s="1" t="str">
        <f>IF(Table1[[#This Row],[quantity]]&gt;=6,"Bulk Order","-")</f>
        <v>-</v>
      </c>
    </row>
    <row r="13007" spans="1:16" ht="14.25" customHeight="1" x14ac:dyDescent="0.3">
      <c r="A13007" s="6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7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/>
      <c r="N13007" s="1" t="s">
        <v>34</v>
      </c>
      <c r="O13007" s="7">
        <f t="shared" si="408"/>
        <v>714.87120000000004</v>
      </c>
      <c r="P13007" s="1" t="str">
        <f>IF(Table1[[#This Row],[quantity]]&gt;=6,"Bulk Order","-")</f>
        <v>Bulk Order</v>
      </c>
    </row>
    <row r="13008" spans="1:16" ht="14.25" customHeight="1" x14ac:dyDescent="0.3">
      <c r="A13008" s="6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7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/>
      <c r="N13008" s="1" t="s">
        <v>17</v>
      </c>
      <c r="O13008" s="7">
        <f t="shared" si="408"/>
        <v>804.31470000000002</v>
      </c>
      <c r="P13008" s="1" t="str">
        <f>IF(Table1[[#This Row],[quantity]]&gt;=6,"Bulk Order","-")</f>
        <v>-</v>
      </c>
    </row>
    <row r="13009" spans="1:16" ht="14.25" customHeight="1" x14ac:dyDescent="0.3">
      <c r="A13009" s="6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7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/>
      <c r="N13009" s="1" t="s">
        <v>17</v>
      </c>
      <c r="O13009" s="7">
        <f t="shared" si="408"/>
        <v>185.23520000000002</v>
      </c>
      <c r="P13009" s="1" t="str">
        <f>IF(Table1[[#This Row],[quantity]]&gt;=6,"Bulk Order","-")</f>
        <v>-</v>
      </c>
    </row>
    <row r="13010" spans="1:16" ht="14.25" customHeight="1" x14ac:dyDescent="0.3">
      <c r="A13010" s="6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7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/>
      <c r="N13010" s="1" t="s">
        <v>23</v>
      </c>
      <c r="O13010" s="7">
        <f t="shared" si="408"/>
        <v>1351.1373000000001</v>
      </c>
      <c r="P13010" s="1" t="str">
        <f>IF(Table1[[#This Row],[quantity]]&gt;=6,"Bulk Order","-")</f>
        <v>-</v>
      </c>
    </row>
    <row r="13011" spans="1:16" ht="14.25" customHeight="1" x14ac:dyDescent="0.3">
      <c r="A13011" s="6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7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/>
      <c r="N13011" s="1" t="s">
        <v>23</v>
      </c>
      <c r="O13011" s="7">
        <f t="shared" si="408"/>
        <v>1823.9968000000001</v>
      </c>
      <c r="P13011" s="1" t="str">
        <f>IF(Table1[[#This Row],[quantity]]&gt;=6,"Bulk Order","-")</f>
        <v>-</v>
      </c>
    </row>
    <row r="13012" spans="1:16" ht="14.25" customHeight="1" x14ac:dyDescent="0.3">
      <c r="A13012" s="6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7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/>
      <c r="N13012" s="1" t="s">
        <v>48</v>
      </c>
      <c r="O13012" s="7">
        <f t="shared" si="408"/>
        <v>790.76199999999994</v>
      </c>
      <c r="P13012" s="1" t="str">
        <f>IF(Table1[[#This Row],[quantity]]&gt;=6,"Bulk Order","-")</f>
        <v>Bulk Order</v>
      </c>
    </row>
    <row r="13013" spans="1:16" ht="14.25" customHeight="1" x14ac:dyDescent="0.3">
      <c r="A13013" s="6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7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/>
      <c r="N13013" s="1" t="s">
        <v>34</v>
      </c>
      <c r="O13013" s="7">
        <f t="shared" si="408"/>
        <v>603.33839999999998</v>
      </c>
      <c r="P13013" s="1" t="str">
        <f>IF(Table1[[#This Row],[quantity]]&gt;=6,"Bulk Order","-")</f>
        <v>-</v>
      </c>
    </row>
    <row r="13014" spans="1:16" ht="14.25" customHeight="1" x14ac:dyDescent="0.3">
      <c r="A13014" s="6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7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/>
      <c r="N13014" s="1" t="s">
        <v>48</v>
      </c>
      <c r="O13014" s="7">
        <f t="shared" si="408"/>
        <v>2530.6032999999998</v>
      </c>
      <c r="P13014" s="1" t="str">
        <f>IF(Table1[[#This Row],[quantity]]&gt;=6,"Bulk Order","-")</f>
        <v>Bulk Order</v>
      </c>
    </row>
    <row r="13015" spans="1:16" ht="14.25" customHeight="1" x14ac:dyDescent="0.3">
      <c r="A13015" s="6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7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/>
      <c r="N13015" s="1" t="s">
        <v>17</v>
      </c>
      <c r="O13015" s="7">
        <f t="shared" si="408"/>
        <v>511.137</v>
      </c>
      <c r="P13015" s="1" t="str">
        <f>IF(Table1[[#This Row],[quantity]]&gt;=6,"Bulk Order","-")</f>
        <v>-</v>
      </c>
    </row>
    <row r="13016" spans="1:16" ht="14.25" customHeight="1" x14ac:dyDescent="0.3">
      <c r="A13016" s="6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7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/>
      <c r="N13016" s="1" t="s">
        <v>17</v>
      </c>
      <c r="O13016" s="7">
        <f t="shared" si="408"/>
        <v>404.46420000000001</v>
      </c>
      <c r="P13016" s="1" t="str">
        <f>IF(Table1[[#This Row],[quantity]]&gt;=6,"Bulk Order","-")</f>
        <v>Bulk Order</v>
      </c>
    </row>
    <row r="13017" spans="1:16" ht="14.25" customHeight="1" x14ac:dyDescent="0.3">
      <c r="A13017" s="6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7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/>
      <c r="N13017" s="1" t="s">
        <v>17</v>
      </c>
      <c r="O13017" s="7">
        <f t="shared" si="408"/>
        <v>4304.4584000000004</v>
      </c>
      <c r="P13017" s="1" t="str">
        <f>IF(Table1[[#This Row],[quantity]]&gt;=6,"Bulk Order","-")</f>
        <v>Bulk Order</v>
      </c>
    </row>
    <row r="13018" spans="1:16" ht="14.25" customHeight="1" x14ac:dyDescent="0.3">
      <c r="A13018" s="6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7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/>
      <c r="N13018" s="1" t="s">
        <v>39</v>
      </c>
      <c r="O13018" s="7">
        <f t="shared" si="408"/>
        <v>105.04199999999999</v>
      </c>
      <c r="P13018" s="1" t="str">
        <f>IF(Table1[[#This Row],[quantity]]&gt;=6,"Bulk Order","-")</f>
        <v>Bulk Order</v>
      </c>
    </row>
    <row r="13019" spans="1:16" ht="14.25" customHeight="1" x14ac:dyDescent="0.3">
      <c r="A13019" s="6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7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/>
      <c r="N13019" s="1" t="s">
        <v>17</v>
      </c>
      <c r="O13019" s="7">
        <f t="shared" si="408"/>
        <v>881.14</v>
      </c>
      <c r="P13019" s="1" t="str">
        <f>IF(Table1[[#This Row],[quantity]]&gt;=6,"Bulk Order","-")</f>
        <v>Bulk Order</v>
      </c>
    </row>
    <row r="13020" spans="1:16" ht="14.25" customHeight="1" x14ac:dyDescent="0.3">
      <c r="A13020" s="6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7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/>
      <c r="N13020" s="1" t="s">
        <v>34</v>
      </c>
      <c r="O13020" s="7">
        <f t="shared" si="408"/>
        <v>235.93529999999998</v>
      </c>
      <c r="P13020" s="1" t="str">
        <f>IF(Table1[[#This Row],[quantity]]&gt;=6,"Bulk Order","-")</f>
        <v>-</v>
      </c>
    </row>
    <row r="13021" spans="1:16" ht="14.25" customHeight="1" x14ac:dyDescent="0.3">
      <c r="A13021" s="6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7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/>
      <c r="N13021" s="1" t="s">
        <v>34</v>
      </c>
      <c r="O13021" s="7">
        <f t="shared" si="408"/>
        <v>2397.6707999999999</v>
      </c>
      <c r="P13021" s="1" t="str">
        <f>IF(Table1[[#This Row],[quantity]]&gt;=6,"Bulk Order","-")</f>
        <v>Bulk Order</v>
      </c>
    </row>
    <row r="13022" spans="1:16" ht="14.25" customHeight="1" x14ac:dyDescent="0.3">
      <c r="A13022" s="6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7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/>
      <c r="N13022" s="1" t="s">
        <v>17</v>
      </c>
      <c r="O13022" s="7">
        <f t="shared" si="408"/>
        <v>2101.1172000000001</v>
      </c>
      <c r="P13022" s="1" t="str">
        <f>IF(Table1[[#This Row],[quantity]]&gt;=6,"Bulk Order","-")</f>
        <v>Bulk Order</v>
      </c>
    </row>
    <row r="13023" spans="1:16" ht="14.25" customHeight="1" x14ac:dyDescent="0.3">
      <c r="A13023" s="6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7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/>
      <c r="N13023" s="1" t="s">
        <v>48</v>
      </c>
      <c r="O13023" s="7">
        <f t="shared" si="408"/>
        <v>267.96799999999996</v>
      </c>
      <c r="P13023" s="1" t="str">
        <f>IF(Table1[[#This Row],[quantity]]&gt;=6,"Bulk Order","-")</f>
        <v>-</v>
      </c>
    </row>
    <row r="13024" spans="1:16" ht="14.25" customHeight="1" x14ac:dyDescent="0.3">
      <c r="A13024" s="6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7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/>
      <c r="N13024" s="1" t="s">
        <v>23</v>
      </c>
      <c r="O13024" s="7">
        <f t="shared" si="408"/>
        <v>1838.0093000000002</v>
      </c>
      <c r="P13024" s="1" t="str">
        <f>IF(Table1[[#This Row],[quantity]]&gt;=6,"Bulk Order","-")</f>
        <v>-</v>
      </c>
    </row>
    <row r="13025" spans="1:16" ht="14.25" customHeight="1" x14ac:dyDescent="0.3">
      <c r="A13025" s="6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7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/>
      <c r="N13025" s="1" t="s">
        <v>48</v>
      </c>
      <c r="O13025" s="7">
        <f t="shared" si="408"/>
        <v>393.77519999999998</v>
      </c>
      <c r="P13025" s="1" t="str">
        <f>IF(Table1[[#This Row],[quantity]]&gt;=6,"Bulk Order","-")</f>
        <v>Bulk Order</v>
      </c>
    </row>
    <row r="13026" spans="1:16" ht="14.25" customHeight="1" x14ac:dyDescent="0.3">
      <c r="A13026" s="6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7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/>
      <c r="N13026" s="1" t="s">
        <v>39</v>
      </c>
      <c r="O13026" s="7">
        <f t="shared" si="408"/>
        <v>2175.0174000000002</v>
      </c>
      <c r="P13026" s="1" t="str">
        <f>IF(Table1[[#This Row],[quantity]]&gt;=6,"Bulk Order","-")</f>
        <v>-</v>
      </c>
    </row>
    <row r="13027" spans="1:16" ht="14.25" customHeight="1" x14ac:dyDescent="0.3">
      <c r="A13027" s="6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7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/>
      <c r="N13027" s="1" t="s">
        <v>17</v>
      </c>
      <c r="O13027" s="7">
        <f t="shared" si="408"/>
        <v>2028.0719999999999</v>
      </c>
      <c r="P13027" s="1" t="str">
        <f>IF(Table1[[#This Row],[quantity]]&gt;=6,"Bulk Order","-")</f>
        <v>-</v>
      </c>
    </row>
    <row r="13028" spans="1:16" ht="14.25" customHeight="1" x14ac:dyDescent="0.3">
      <c r="A13028" s="6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7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/>
      <c r="N13028" s="1" t="s">
        <v>28</v>
      </c>
      <c r="O13028" s="7">
        <f t="shared" si="408"/>
        <v>811.12639999999999</v>
      </c>
      <c r="P13028" s="1" t="str">
        <f>IF(Table1[[#This Row],[quantity]]&gt;=6,"Bulk Order","-")</f>
        <v>-</v>
      </c>
    </row>
    <row r="13029" spans="1:16" ht="14.25" customHeight="1" x14ac:dyDescent="0.3">
      <c r="A13029" s="6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7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/>
      <c r="N13029" s="1" t="s">
        <v>34</v>
      </c>
      <c r="O13029" s="7">
        <f t="shared" si="408"/>
        <v>2003.0845000000002</v>
      </c>
      <c r="P13029" s="1" t="str">
        <f>IF(Table1[[#This Row],[quantity]]&gt;=6,"Bulk Order","-")</f>
        <v>Bulk Order</v>
      </c>
    </row>
    <row r="13030" spans="1:16" ht="14.25" customHeight="1" x14ac:dyDescent="0.3">
      <c r="A13030" s="6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7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/>
      <c r="N13030" s="1" t="s">
        <v>48</v>
      </c>
      <c r="O13030" s="7">
        <f t="shared" si="408"/>
        <v>2271.0706999999998</v>
      </c>
      <c r="P13030" s="1" t="str">
        <f>IF(Table1[[#This Row],[quantity]]&gt;=6,"Bulk Order","-")</f>
        <v>-</v>
      </c>
    </row>
    <row r="13031" spans="1:16" ht="14.25" customHeight="1" x14ac:dyDescent="0.3">
      <c r="A13031" s="6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7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/>
      <c r="N13031" s="1" t="s">
        <v>48</v>
      </c>
      <c r="O13031" s="7">
        <f t="shared" si="408"/>
        <v>3899.1030000000001</v>
      </c>
      <c r="P13031" s="1" t="str">
        <f>IF(Table1[[#This Row],[quantity]]&gt;=6,"Bulk Order","-")</f>
        <v>-</v>
      </c>
    </row>
    <row r="13032" spans="1:16" ht="14.25" customHeight="1" x14ac:dyDescent="0.3">
      <c r="A13032" s="6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7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/>
      <c r="N13032" s="1" t="s">
        <v>23</v>
      </c>
      <c r="O13032" s="7">
        <f t="shared" si="408"/>
        <v>2589.0488</v>
      </c>
      <c r="P13032" s="1" t="str">
        <f>IF(Table1[[#This Row],[quantity]]&gt;=6,"Bulk Order","-")</f>
        <v>Bulk Order</v>
      </c>
    </row>
    <row r="13033" spans="1:16" ht="14.25" customHeight="1" x14ac:dyDescent="0.3">
      <c r="A13033" s="6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7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/>
      <c r="N13033" s="1" t="s">
        <v>34</v>
      </c>
      <c r="O13033" s="7">
        <f t="shared" si="408"/>
        <v>2083.3595999999998</v>
      </c>
      <c r="P13033" s="1" t="str">
        <f>IF(Table1[[#This Row],[quantity]]&gt;=6,"Bulk Order","-")</f>
        <v>-</v>
      </c>
    </row>
    <row r="13034" spans="1:16" ht="14.25" customHeight="1" x14ac:dyDescent="0.3">
      <c r="A13034" s="6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7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/>
      <c r="N13034" s="1" t="s">
        <v>23</v>
      </c>
      <c r="O13034" s="7">
        <f t="shared" si="408"/>
        <v>2659.0622000000003</v>
      </c>
      <c r="P13034" s="1" t="str">
        <f>IF(Table1[[#This Row],[quantity]]&gt;=6,"Bulk Order","-")</f>
        <v>Bulk Order</v>
      </c>
    </row>
    <row r="13035" spans="1:16" ht="14.25" customHeight="1" x14ac:dyDescent="0.3">
      <c r="A13035" s="6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7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/>
      <c r="N13035" s="1" t="s">
        <v>48</v>
      </c>
      <c r="O13035" s="7">
        <f t="shared" si="408"/>
        <v>3040.8395999999998</v>
      </c>
      <c r="P13035" s="1" t="str">
        <f>IF(Table1[[#This Row],[quantity]]&gt;=6,"Bulk Order","-")</f>
        <v>-</v>
      </c>
    </row>
    <row r="13036" spans="1:16" ht="14.25" customHeight="1" x14ac:dyDescent="0.3">
      <c r="A13036" s="6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7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/>
      <c r="N13036" s="1" t="s">
        <v>28</v>
      </c>
      <c r="O13036" s="7">
        <f t="shared" si="408"/>
        <v>3119.598</v>
      </c>
      <c r="P13036" s="1" t="str">
        <f>IF(Table1[[#This Row],[quantity]]&gt;=6,"Bulk Order","-")</f>
        <v>Bulk Order</v>
      </c>
    </row>
    <row r="13037" spans="1:16" ht="14.25" customHeight="1" x14ac:dyDescent="0.3">
      <c r="A13037" s="6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7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/>
      <c r="N13037" s="1" t="s">
        <v>34</v>
      </c>
      <c r="O13037" s="7">
        <f t="shared" si="408"/>
        <v>1800.6543000000001</v>
      </c>
      <c r="P13037" s="1" t="str">
        <f>IF(Table1[[#This Row],[quantity]]&gt;=6,"Bulk Order","-")</f>
        <v>-</v>
      </c>
    </row>
    <row r="13038" spans="1:16" ht="14.25" customHeight="1" x14ac:dyDescent="0.3">
      <c r="A13038" s="6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7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/>
      <c r="N13038" s="1" t="s">
        <v>28</v>
      </c>
      <c r="O13038" s="7">
        <f t="shared" si="408"/>
        <v>1939.8645000000001</v>
      </c>
      <c r="P13038" s="1" t="str">
        <f>IF(Table1[[#This Row],[quantity]]&gt;=6,"Bulk Order","-")</f>
        <v>-</v>
      </c>
    </row>
    <row r="13039" spans="1:16" ht="14.25" customHeight="1" x14ac:dyDescent="0.3">
      <c r="A13039" s="6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7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/>
      <c r="N13039" s="1" t="s">
        <v>34</v>
      </c>
      <c r="O13039" s="7">
        <f t="shared" si="408"/>
        <v>3902.0236</v>
      </c>
      <c r="P13039" s="1" t="str">
        <f>IF(Table1[[#This Row],[quantity]]&gt;=6,"Bulk Order","-")</f>
        <v>-</v>
      </c>
    </row>
    <row r="13040" spans="1:16" ht="14.25" customHeight="1" x14ac:dyDescent="0.3">
      <c r="A13040" s="6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7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/>
      <c r="N13040" s="1" t="s">
        <v>17</v>
      </c>
      <c r="O13040" s="7">
        <f t="shared" si="408"/>
        <v>3954.8131999999996</v>
      </c>
      <c r="P13040" s="1" t="str">
        <f>IF(Table1[[#This Row],[quantity]]&gt;=6,"Bulk Order","-")</f>
        <v>-</v>
      </c>
    </row>
    <row r="13041" spans="1:16" ht="14.25" customHeight="1" x14ac:dyDescent="0.3">
      <c r="A13041" s="6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7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/>
      <c r="N13041" s="1" t="s">
        <v>48</v>
      </c>
      <c r="O13041" s="7">
        <f t="shared" si="408"/>
        <v>121.52249999999999</v>
      </c>
      <c r="P13041" s="1" t="str">
        <f>IF(Table1[[#This Row],[quantity]]&gt;=6,"Bulk Order","-")</f>
        <v>Bulk Order</v>
      </c>
    </row>
    <row r="13042" spans="1:16" ht="14.25" customHeight="1" x14ac:dyDescent="0.3">
      <c r="A13042" s="6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7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/>
      <c r="N13042" s="1" t="s">
        <v>34</v>
      </c>
      <c r="O13042" s="7">
        <f t="shared" si="408"/>
        <v>560.62040000000002</v>
      </c>
      <c r="P13042" s="1" t="str">
        <f>IF(Table1[[#This Row],[quantity]]&gt;=6,"Bulk Order","-")</f>
        <v>-</v>
      </c>
    </row>
    <row r="13043" spans="1:16" ht="14.25" customHeight="1" x14ac:dyDescent="0.3">
      <c r="A13043" s="6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7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/>
      <c r="N13043" s="1" t="s">
        <v>23</v>
      </c>
      <c r="O13043" s="7">
        <f t="shared" si="408"/>
        <v>3170.6632</v>
      </c>
      <c r="P13043" s="1" t="str">
        <f>IF(Table1[[#This Row],[quantity]]&gt;=6,"Bulk Order","-")</f>
        <v>Bulk Order</v>
      </c>
    </row>
    <row r="13044" spans="1:16" ht="14.25" customHeight="1" x14ac:dyDescent="0.3">
      <c r="A13044" s="6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7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/>
      <c r="N13044" s="1" t="s">
        <v>39</v>
      </c>
      <c r="O13044" s="7">
        <f t="shared" si="408"/>
        <v>2423.9796000000001</v>
      </c>
      <c r="P13044" s="1" t="str">
        <f>IF(Table1[[#This Row],[quantity]]&gt;=6,"Bulk Order","-")</f>
        <v>-</v>
      </c>
    </row>
    <row r="13045" spans="1:16" ht="14.25" customHeight="1" x14ac:dyDescent="0.3">
      <c r="A13045" s="6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7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/>
      <c r="N13045" s="1" t="s">
        <v>34</v>
      </c>
      <c r="O13045" s="7">
        <f t="shared" si="408"/>
        <v>4753.8624</v>
      </c>
      <c r="P13045" s="1" t="str">
        <f>IF(Table1[[#This Row],[quantity]]&gt;=6,"Bulk Order","-")</f>
        <v>-</v>
      </c>
    </row>
    <row r="13046" spans="1:16" ht="14.25" customHeight="1" x14ac:dyDescent="0.3">
      <c r="A13046" s="6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7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/>
      <c r="N13046" s="1" t="s">
        <v>17</v>
      </c>
      <c r="O13046" s="7">
        <f t="shared" si="408"/>
        <v>3545.6710000000003</v>
      </c>
      <c r="P13046" s="1" t="str">
        <f>IF(Table1[[#This Row],[quantity]]&gt;=6,"Bulk Order","-")</f>
        <v>-</v>
      </c>
    </row>
    <row r="13047" spans="1:16" ht="14.25" customHeight="1" x14ac:dyDescent="0.3">
      <c r="A13047" s="6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7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/>
      <c r="N13047" s="1" t="s">
        <v>34</v>
      </c>
      <c r="O13047" s="7">
        <f t="shared" si="408"/>
        <v>2342.0673000000002</v>
      </c>
      <c r="P13047" s="1" t="str">
        <f>IF(Table1[[#This Row],[quantity]]&gt;=6,"Bulk Order","-")</f>
        <v>Bulk Order</v>
      </c>
    </row>
    <row r="13048" spans="1:16" ht="14.25" customHeight="1" x14ac:dyDescent="0.3">
      <c r="A13048" s="6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7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/>
      <c r="N13048" s="1" t="s">
        <v>23</v>
      </c>
      <c r="O13048" s="7">
        <f t="shared" si="408"/>
        <v>1075.6799999999998</v>
      </c>
      <c r="P13048" s="1" t="str">
        <f>IF(Table1[[#This Row],[quantity]]&gt;=6,"Bulk Order","-")</f>
        <v>-</v>
      </c>
    </row>
    <row r="13049" spans="1:16" ht="14.25" customHeight="1" x14ac:dyDescent="0.3">
      <c r="A13049" s="6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7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/>
      <c r="N13049" s="1" t="s">
        <v>23</v>
      </c>
      <c r="O13049" s="7">
        <f t="shared" si="408"/>
        <v>1075.9405000000002</v>
      </c>
      <c r="P13049" s="1" t="str">
        <f>IF(Table1[[#This Row],[quantity]]&gt;=6,"Bulk Order","-")</f>
        <v>Bulk Order</v>
      </c>
    </row>
    <row r="13050" spans="1:16" ht="14.25" customHeight="1" x14ac:dyDescent="0.3">
      <c r="A13050" s="6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7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/>
      <c r="N13050" s="1" t="s">
        <v>34</v>
      </c>
      <c r="O13050" s="7">
        <f t="shared" si="408"/>
        <v>2091.7142999999996</v>
      </c>
      <c r="P13050" s="1" t="str">
        <f>IF(Table1[[#This Row],[quantity]]&gt;=6,"Bulk Order","-")</f>
        <v>-</v>
      </c>
    </row>
    <row r="13051" spans="1:16" ht="14.25" customHeight="1" x14ac:dyDescent="0.3">
      <c r="A13051" s="6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7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/>
      <c r="N13051" s="1" t="s">
        <v>28</v>
      </c>
      <c r="O13051" s="7">
        <f t="shared" si="408"/>
        <v>3261.3724000000002</v>
      </c>
      <c r="P13051" s="1" t="str">
        <f>IF(Table1[[#This Row],[quantity]]&gt;=6,"Bulk Order","-")</f>
        <v>Bulk Order</v>
      </c>
    </row>
    <row r="13052" spans="1:16" ht="14.25" customHeight="1" x14ac:dyDescent="0.3">
      <c r="A13052" s="6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7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/>
      <c r="N13052" s="1" t="s">
        <v>48</v>
      </c>
      <c r="O13052" s="7">
        <f t="shared" si="408"/>
        <v>3144.0911999999998</v>
      </c>
      <c r="P13052" s="1" t="str">
        <f>IF(Table1[[#This Row],[quantity]]&gt;=6,"Bulk Order","-")</f>
        <v>Bulk Order</v>
      </c>
    </row>
    <row r="13053" spans="1:16" ht="14.25" customHeight="1" x14ac:dyDescent="0.3">
      <c r="A13053" s="6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7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/>
      <c r="N13053" s="1" t="s">
        <v>28</v>
      </c>
      <c r="O13053" s="7">
        <f t="shared" si="408"/>
        <v>2003.3377999999998</v>
      </c>
      <c r="P13053" s="1" t="str">
        <f>IF(Table1[[#This Row],[quantity]]&gt;=6,"Bulk Order","-")</f>
        <v>-</v>
      </c>
    </row>
    <row r="13054" spans="1:16" ht="14.25" customHeight="1" x14ac:dyDescent="0.3">
      <c r="A13054" s="6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7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/>
      <c r="N13054" s="1" t="s">
        <v>48</v>
      </c>
      <c r="O13054" s="7">
        <f t="shared" si="408"/>
        <v>2805.1032</v>
      </c>
      <c r="P13054" s="1" t="str">
        <f>IF(Table1[[#This Row],[quantity]]&gt;=6,"Bulk Order","-")</f>
        <v>Bulk Order</v>
      </c>
    </row>
    <row r="13055" spans="1:16" ht="14.25" customHeight="1" x14ac:dyDescent="0.3">
      <c r="A13055" s="6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7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/>
      <c r="N13055" s="1" t="s">
        <v>39</v>
      </c>
      <c r="O13055" s="7">
        <f t="shared" si="408"/>
        <v>2263.9175</v>
      </c>
      <c r="P13055" s="1" t="str">
        <f>IF(Table1[[#This Row],[quantity]]&gt;=6,"Bulk Order","-")</f>
        <v>-</v>
      </c>
    </row>
    <row r="13056" spans="1:16" ht="14.25" customHeight="1" x14ac:dyDescent="0.3">
      <c r="A13056" s="6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7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/>
      <c r="N13056" s="1" t="s">
        <v>39</v>
      </c>
      <c r="O13056" s="7">
        <f t="shared" si="408"/>
        <v>3796.3784999999998</v>
      </c>
      <c r="P13056" s="1" t="str">
        <f>IF(Table1[[#This Row],[quantity]]&gt;=6,"Bulk Order","-")</f>
        <v>-</v>
      </c>
    </row>
    <row r="13057" spans="1:16" ht="14.25" customHeight="1" x14ac:dyDescent="0.3">
      <c r="A13057" s="6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7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/>
      <c r="N13057" s="1" t="s">
        <v>28</v>
      </c>
      <c r="O13057" s="7">
        <f t="shared" si="408"/>
        <v>904.42950000000008</v>
      </c>
      <c r="P13057" s="1" t="str">
        <f>IF(Table1[[#This Row],[quantity]]&gt;=6,"Bulk Order","-")</f>
        <v>Bulk Order</v>
      </c>
    </row>
    <row r="13058" spans="1:16" ht="14.25" customHeight="1" x14ac:dyDescent="0.3">
      <c r="A13058" s="6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7"/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/>
      <c r="N13058" s="1" t="s">
        <v>48</v>
      </c>
      <c r="O13058" s="7">
        <f t="shared" si="408"/>
        <v>356.00760000000002</v>
      </c>
      <c r="P13058" s="1" t="str">
        <f>IF(Table1[[#This Row],[quantity]]&gt;=6,"Bulk Order","-")</f>
        <v>Bulk Order</v>
      </c>
    </row>
    <row r="13059" spans="1:16" ht="14.25" customHeight="1" x14ac:dyDescent="0.3">
      <c r="A13059" s="6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ref="F13059:F13122" si="409">D13059*E13059</f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/>
      <c r="N13059" s="1" t="s">
        <v>17</v>
      </c>
      <c r="O13059" s="7">
        <f t="shared" ref="O13059:O13122" si="410">D13059-F13059</f>
        <v>2379.2175000000002</v>
      </c>
      <c r="P13059" s="1" t="str">
        <f>IF(Table1[[#This Row],[quantity]]&gt;=6,"Bulk Order","-")</f>
        <v>Bulk Order</v>
      </c>
    </row>
    <row r="13060" spans="1:16" ht="14.25" customHeight="1" x14ac:dyDescent="0.3">
      <c r="A13060" s="6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9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/>
      <c r="N13060" s="1" t="s">
        <v>28</v>
      </c>
      <c r="O13060" s="7">
        <f t="shared" si="410"/>
        <v>1719.7559999999999</v>
      </c>
      <c r="P13060" s="1" t="str">
        <f>IF(Table1[[#This Row],[quantity]]&gt;=6,"Bulk Order","-")</f>
        <v>-</v>
      </c>
    </row>
    <row r="13061" spans="1:16" ht="14.25" customHeight="1" x14ac:dyDescent="0.3">
      <c r="A13061" s="6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9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/>
      <c r="N13061" s="1" t="s">
        <v>34</v>
      </c>
      <c r="O13061" s="7">
        <f t="shared" si="410"/>
        <v>2633.4827999999998</v>
      </c>
      <c r="P13061" s="1" t="str">
        <f>IF(Table1[[#This Row],[quantity]]&gt;=6,"Bulk Order","-")</f>
        <v>-</v>
      </c>
    </row>
    <row r="13062" spans="1:16" ht="14.25" customHeight="1" x14ac:dyDescent="0.3">
      <c r="A13062" s="6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9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/>
      <c r="N13062" s="1" t="s">
        <v>28</v>
      </c>
      <c r="O13062" s="7">
        <f t="shared" si="410"/>
        <v>131.29920000000001</v>
      </c>
      <c r="P13062" s="1" t="str">
        <f>IF(Table1[[#This Row],[quantity]]&gt;=6,"Bulk Order","-")</f>
        <v>Bulk Order</v>
      </c>
    </row>
    <row r="13063" spans="1:16" ht="14.25" customHeight="1" x14ac:dyDescent="0.3">
      <c r="A13063" s="6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9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/>
      <c r="N13063" s="1" t="s">
        <v>34</v>
      </c>
      <c r="O13063" s="7">
        <f t="shared" si="410"/>
        <v>2897.6196</v>
      </c>
      <c r="P13063" s="1" t="str">
        <f>IF(Table1[[#This Row],[quantity]]&gt;=6,"Bulk Order","-")</f>
        <v>Bulk Order</v>
      </c>
    </row>
    <row r="13064" spans="1:16" ht="14.25" customHeight="1" x14ac:dyDescent="0.3">
      <c r="A13064" s="6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9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/>
      <c r="N13064" s="1" t="s">
        <v>28</v>
      </c>
      <c r="O13064" s="7">
        <f t="shared" si="410"/>
        <v>3298.1241</v>
      </c>
      <c r="P13064" s="1" t="str">
        <f>IF(Table1[[#This Row],[quantity]]&gt;=6,"Bulk Order","-")</f>
        <v>Bulk Order</v>
      </c>
    </row>
    <row r="13065" spans="1:16" ht="14.25" customHeight="1" x14ac:dyDescent="0.3">
      <c r="A13065" s="6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9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/>
      <c r="N13065" s="1" t="s">
        <v>48</v>
      </c>
      <c r="O13065" s="7">
        <f t="shared" si="410"/>
        <v>342.70600000000002</v>
      </c>
      <c r="P13065" s="1" t="str">
        <f>IF(Table1[[#This Row],[quantity]]&gt;=6,"Bulk Order","-")</f>
        <v>Bulk Order</v>
      </c>
    </row>
    <row r="13066" spans="1:16" ht="14.25" customHeight="1" x14ac:dyDescent="0.3">
      <c r="A13066" s="6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9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/>
      <c r="N13066" s="1" t="s">
        <v>17</v>
      </c>
      <c r="O13066" s="7">
        <f t="shared" si="410"/>
        <v>4458.8900000000003</v>
      </c>
      <c r="P13066" s="1" t="str">
        <f>IF(Table1[[#This Row],[quantity]]&gt;=6,"Bulk Order","-")</f>
        <v>Bulk Order</v>
      </c>
    </row>
    <row r="13067" spans="1:16" ht="14.25" customHeight="1" x14ac:dyDescent="0.3">
      <c r="A13067" s="6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9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/>
      <c r="N13067" s="1" t="s">
        <v>17</v>
      </c>
      <c r="O13067" s="7">
        <f t="shared" si="410"/>
        <v>1805.1150000000002</v>
      </c>
      <c r="P13067" s="1" t="str">
        <f>IF(Table1[[#This Row],[quantity]]&gt;=6,"Bulk Order","-")</f>
        <v>-</v>
      </c>
    </row>
    <row r="13068" spans="1:16" ht="14.25" customHeight="1" x14ac:dyDescent="0.3">
      <c r="A13068" s="6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9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/>
      <c r="N13068" s="1" t="s">
        <v>34</v>
      </c>
      <c r="O13068" s="7">
        <f t="shared" si="410"/>
        <v>3622.8915999999999</v>
      </c>
      <c r="P13068" s="1" t="str">
        <f>IF(Table1[[#This Row],[quantity]]&gt;=6,"Bulk Order","-")</f>
        <v>Bulk Order</v>
      </c>
    </row>
    <row r="13069" spans="1:16" ht="14.25" customHeight="1" x14ac:dyDescent="0.3">
      <c r="A13069" s="6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9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/>
      <c r="N13069" s="1" t="s">
        <v>17</v>
      </c>
      <c r="O13069" s="7">
        <f t="shared" si="410"/>
        <v>273.476</v>
      </c>
      <c r="P13069" s="1" t="str">
        <f>IF(Table1[[#This Row],[quantity]]&gt;=6,"Bulk Order","-")</f>
        <v>Bulk Order</v>
      </c>
    </row>
    <row r="13070" spans="1:16" ht="14.25" customHeight="1" x14ac:dyDescent="0.3">
      <c r="A13070" s="6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9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/>
      <c r="N13070" s="1" t="s">
        <v>34</v>
      </c>
      <c r="O13070" s="7">
        <f t="shared" si="410"/>
        <v>3633.1876000000002</v>
      </c>
      <c r="P13070" s="1" t="str">
        <f>IF(Table1[[#This Row],[quantity]]&gt;=6,"Bulk Order","-")</f>
        <v>Bulk Order</v>
      </c>
    </row>
    <row r="13071" spans="1:16" ht="14.25" customHeight="1" x14ac:dyDescent="0.3">
      <c r="A13071" s="6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9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/>
      <c r="N13071" s="1" t="s">
        <v>48</v>
      </c>
      <c r="O13071" s="7">
        <f t="shared" si="410"/>
        <v>2707.7511999999997</v>
      </c>
      <c r="P13071" s="1" t="str">
        <f>IF(Table1[[#This Row],[quantity]]&gt;=6,"Bulk Order","-")</f>
        <v>-</v>
      </c>
    </row>
    <row r="13072" spans="1:16" ht="14.25" customHeight="1" x14ac:dyDescent="0.3">
      <c r="A13072" s="6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9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/>
      <c r="N13072" s="1" t="s">
        <v>17</v>
      </c>
      <c r="O13072" s="7">
        <f t="shared" si="410"/>
        <v>4143.3119999999999</v>
      </c>
      <c r="P13072" s="1" t="str">
        <f>IF(Table1[[#This Row],[quantity]]&gt;=6,"Bulk Order","-")</f>
        <v>Bulk Order</v>
      </c>
    </row>
    <row r="13073" spans="1:16" ht="14.25" customHeight="1" x14ac:dyDescent="0.3">
      <c r="A13073" s="6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9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/>
      <c r="N13073" s="1" t="s">
        <v>23</v>
      </c>
      <c r="O13073" s="7">
        <f t="shared" si="410"/>
        <v>1970.5616</v>
      </c>
      <c r="P13073" s="1" t="str">
        <f>IF(Table1[[#This Row],[quantity]]&gt;=6,"Bulk Order","-")</f>
        <v>-</v>
      </c>
    </row>
    <row r="13074" spans="1:16" ht="14.25" customHeight="1" x14ac:dyDescent="0.3">
      <c r="A13074" s="6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9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/>
      <c r="N13074" s="1" t="s">
        <v>17</v>
      </c>
      <c r="O13074" s="7">
        <f t="shared" si="410"/>
        <v>1747.4367999999999</v>
      </c>
      <c r="P13074" s="1" t="str">
        <f>IF(Table1[[#This Row],[quantity]]&gt;=6,"Bulk Order","-")</f>
        <v>-</v>
      </c>
    </row>
    <row r="13075" spans="1:16" ht="14.25" customHeight="1" x14ac:dyDescent="0.3">
      <c r="A13075" s="6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9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/>
      <c r="N13075" s="1" t="s">
        <v>17</v>
      </c>
      <c r="O13075" s="7">
        <f t="shared" si="410"/>
        <v>604.94720000000007</v>
      </c>
      <c r="P13075" s="1" t="str">
        <f>IF(Table1[[#This Row],[quantity]]&gt;=6,"Bulk Order","-")</f>
        <v>Bulk Order</v>
      </c>
    </row>
    <row r="13076" spans="1:16" ht="14.25" customHeight="1" x14ac:dyDescent="0.3">
      <c r="A13076" s="6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9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/>
      <c r="N13076" s="1" t="s">
        <v>48</v>
      </c>
      <c r="O13076" s="7">
        <f t="shared" si="410"/>
        <v>933.10080000000005</v>
      </c>
      <c r="P13076" s="1" t="str">
        <f>IF(Table1[[#This Row],[quantity]]&gt;=6,"Bulk Order","-")</f>
        <v>-</v>
      </c>
    </row>
    <row r="13077" spans="1:16" ht="14.25" customHeight="1" x14ac:dyDescent="0.3">
      <c r="A13077" s="6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9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/>
      <c r="N13077" s="1" t="s">
        <v>34</v>
      </c>
      <c r="O13077" s="7">
        <f t="shared" si="410"/>
        <v>1666.7571000000003</v>
      </c>
      <c r="P13077" s="1" t="str">
        <f>IF(Table1[[#This Row],[quantity]]&gt;=6,"Bulk Order","-")</f>
        <v>-</v>
      </c>
    </row>
    <row r="13078" spans="1:16" ht="14.25" customHeight="1" x14ac:dyDescent="0.3">
      <c r="A13078" s="6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9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/>
      <c r="N13078" s="1" t="s">
        <v>48</v>
      </c>
      <c r="O13078" s="7">
        <f t="shared" si="410"/>
        <v>2488.1468999999997</v>
      </c>
      <c r="P13078" s="1" t="str">
        <f>IF(Table1[[#This Row],[quantity]]&gt;=6,"Bulk Order","-")</f>
        <v>-</v>
      </c>
    </row>
    <row r="13079" spans="1:16" ht="14.25" customHeight="1" x14ac:dyDescent="0.3">
      <c r="A13079" s="6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9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/>
      <c r="N13079" s="1" t="s">
        <v>28</v>
      </c>
      <c r="O13079" s="7">
        <f t="shared" si="410"/>
        <v>412.03340000000003</v>
      </c>
      <c r="P13079" s="1" t="str">
        <f>IF(Table1[[#This Row],[quantity]]&gt;=6,"Bulk Order","-")</f>
        <v>-</v>
      </c>
    </row>
    <row r="13080" spans="1:16" ht="14.25" customHeight="1" x14ac:dyDescent="0.3">
      <c r="A13080" s="6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9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/>
      <c r="N13080" s="1" t="s">
        <v>23</v>
      </c>
      <c r="O13080" s="7">
        <f t="shared" si="410"/>
        <v>4692.5645999999997</v>
      </c>
      <c r="P13080" s="1" t="str">
        <f>IF(Table1[[#This Row],[quantity]]&gt;=6,"Bulk Order","-")</f>
        <v>Bulk Order</v>
      </c>
    </row>
    <row r="13081" spans="1:16" ht="14.25" customHeight="1" x14ac:dyDescent="0.3">
      <c r="A13081" s="6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9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/>
      <c r="N13081" s="1" t="s">
        <v>17</v>
      </c>
      <c r="O13081" s="7">
        <f t="shared" si="410"/>
        <v>2327.7441000000003</v>
      </c>
      <c r="P13081" s="1" t="str">
        <f>IF(Table1[[#This Row],[quantity]]&gt;=6,"Bulk Order","-")</f>
        <v>Bulk Order</v>
      </c>
    </row>
    <row r="13082" spans="1:16" ht="14.25" customHeight="1" x14ac:dyDescent="0.3">
      <c r="A13082" s="6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9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/>
      <c r="N13082" s="1" t="s">
        <v>23</v>
      </c>
      <c r="O13082" s="7">
        <f t="shared" si="410"/>
        <v>1962.8337999999999</v>
      </c>
      <c r="P13082" s="1" t="str">
        <f>IF(Table1[[#This Row],[quantity]]&gt;=6,"Bulk Order","-")</f>
        <v>-</v>
      </c>
    </row>
    <row r="13083" spans="1:16" ht="14.25" customHeight="1" x14ac:dyDescent="0.3">
      <c r="A13083" s="6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9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/>
      <c r="N13083" s="1" t="s">
        <v>34</v>
      </c>
      <c r="O13083" s="7">
        <f t="shared" si="410"/>
        <v>965.00159999999994</v>
      </c>
      <c r="P13083" s="1" t="str">
        <f>IF(Table1[[#This Row],[quantity]]&gt;=6,"Bulk Order","-")</f>
        <v>Bulk Order</v>
      </c>
    </row>
    <row r="13084" spans="1:16" ht="14.25" customHeight="1" x14ac:dyDescent="0.3">
      <c r="A13084" s="6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9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/>
      <c r="N13084" s="1" t="s">
        <v>34</v>
      </c>
      <c r="O13084" s="7">
        <f t="shared" si="410"/>
        <v>2447.4234000000001</v>
      </c>
      <c r="P13084" s="1" t="str">
        <f>IF(Table1[[#This Row],[quantity]]&gt;=6,"Bulk Order","-")</f>
        <v>-</v>
      </c>
    </row>
    <row r="13085" spans="1:16" ht="14.25" customHeight="1" x14ac:dyDescent="0.3">
      <c r="A13085" s="6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9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/>
      <c r="N13085" s="1" t="s">
        <v>17</v>
      </c>
      <c r="O13085" s="7">
        <f t="shared" si="410"/>
        <v>415.20660000000004</v>
      </c>
      <c r="P13085" s="1" t="str">
        <f>IF(Table1[[#This Row],[quantity]]&gt;=6,"Bulk Order","-")</f>
        <v>-</v>
      </c>
    </row>
    <row r="13086" spans="1:16" ht="14.25" customHeight="1" x14ac:dyDescent="0.3">
      <c r="A13086" s="6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9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/>
      <c r="N13086" s="1" t="s">
        <v>28</v>
      </c>
      <c r="O13086" s="7">
        <f t="shared" si="410"/>
        <v>1189.1351999999999</v>
      </c>
      <c r="P13086" s="1" t="str">
        <f>IF(Table1[[#This Row],[quantity]]&gt;=6,"Bulk Order","-")</f>
        <v>Bulk Order</v>
      </c>
    </row>
    <row r="13087" spans="1:16" ht="14.25" customHeight="1" x14ac:dyDescent="0.3">
      <c r="A13087" s="6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9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/>
      <c r="N13087" s="1" t="s">
        <v>34</v>
      </c>
      <c r="O13087" s="7">
        <f t="shared" si="410"/>
        <v>291.36689999999999</v>
      </c>
      <c r="P13087" s="1" t="str">
        <f>IF(Table1[[#This Row],[quantity]]&gt;=6,"Bulk Order","-")</f>
        <v>-</v>
      </c>
    </row>
    <row r="13088" spans="1:16" ht="14.25" customHeight="1" x14ac:dyDescent="0.3">
      <c r="A13088" s="6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9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/>
      <c r="N13088" s="1" t="s">
        <v>23</v>
      </c>
      <c r="O13088" s="7">
        <f t="shared" si="410"/>
        <v>3149.5001999999999</v>
      </c>
      <c r="P13088" s="1" t="str">
        <f>IF(Table1[[#This Row],[quantity]]&gt;=6,"Bulk Order","-")</f>
        <v>-</v>
      </c>
    </row>
    <row r="13089" spans="1:16" ht="14.25" customHeight="1" x14ac:dyDescent="0.3">
      <c r="A13089" s="6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9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/>
      <c r="N13089" s="1" t="s">
        <v>28</v>
      </c>
      <c r="O13089" s="7">
        <f t="shared" si="410"/>
        <v>3032.5594999999998</v>
      </c>
      <c r="P13089" s="1" t="str">
        <f>IF(Table1[[#This Row],[quantity]]&gt;=6,"Bulk Order","-")</f>
        <v>-</v>
      </c>
    </row>
    <row r="13090" spans="1:16" ht="14.25" customHeight="1" x14ac:dyDescent="0.3">
      <c r="A13090" s="6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9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/>
      <c r="N13090" s="1" t="s">
        <v>28</v>
      </c>
      <c r="O13090" s="7">
        <f t="shared" si="410"/>
        <v>1432.7696000000001</v>
      </c>
      <c r="P13090" s="1" t="str">
        <f>IF(Table1[[#This Row],[quantity]]&gt;=6,"Bulk Order","-")</f>
        <v>-</v>
      </c>
    </row>
    <row r="13091" spans="1:16" ht="14.25" customHeight="1" x14ac:dyDescent="0.3">
      <c r="A13091" s="6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9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/>
      <c r="N13091" s="1" t="s">
        <v>23</v>
      </c>
      <c r="O13091" s="7">
        <f t="shared" si="410"/>
        <v>1145.3972999999999</v>
      </c>
      <c r="P13091" s="1" t="str">
        <f>IF(Table1[[#This Row],[quantity]]&gt;=6,"Bulk Order","-")</f>
        <v>Bulk Order</v>
      </c>
    </row>
    <row r="13092" spans="1:16" ht="14.25" customHeight="1" x14ac:dyDescent="0.3">
      <c r="A13092" s="6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9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/>
      <c r="N13092" s="1" t="s">
        <v>39</v>
      </c>
      <c r="O13092" s="7">
        <f t="shared" si="410"/>
        <v>1661.5237999999999</v>
      </c>
      <c r="P13092" s="1" t="str">
        <f>IF(Table1[[#This Row],[quantity]]&gt;=6,"Bulk Order","-")</f>
        <v>Bulk Order</v>
      </c>
    </row>
    <row r="13093" spans="1:16" ht="14.25" customHeight="1" x14ac:dyDescent="0.3">
      <c r="A13093" s="6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9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/>
      <c r="N13093" s="1" t="s">
        <v>23</v>
      </c>
      <c r="O13093" s="7">
        <f t="shared" si="410"/>
        <v>487.4975</v>
      </c>
      <c r="P13093" s="1" t="str">
        <f>IF(Table1[[#This Row],[quantity]]&gt;=6,"Bulk Order","-")</f>
        <v>-</v>
      </c>
    </row>
    <row r="13094" spans="1:16" ht="14.25" customHeight="1" x14ac:dyDescent="0.3">
      <c r="A13094" s="6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9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/>
      <c r="N13094" s="1" t="s">
        <v>39</v>
      </c>
      <c r="O13094" s="7">
        <f t="shared" si="410"/>
        <v>2496.3735999999999</v>
      </c>
      <c r="P13094" s="1" t="str">
        <f>IF(Table1[[#This Row],[quantity]]&gt;=6,"Bulk Order","-")</f>
        <v>-</v>
      </c>
    </row>
    <row r="13095" spans="1:16" ht="14.25" customHeight="1" x14ac:dyDescent="0.3">
      <c r="A13095" s="6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9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/>
      <c r="N13095" s="1" t="s">
        <v>39</v>
      </c>
      <c r="O13095" s="7">
        <f t="shared" si="410"/>
        <v>2317.2129</v>
      </c>
      <c r="P13095" s="1" t="str">
        <f>IF(Table1[[#This Row],[quantity]]&gt;=6,"Bulk Order","-")</f>
        <v>Bulk Order</v>
      </c>
    </row>
    <row r="13096" spans="1:16" ht="14.25" customHeight="1" x14ac:dyDescent="0.3">
      <c r="A13096" s="6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9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/>
      <c r="N13096" s="1" t="s">
        <v>34</v>
      </c>
      <c r="O13096" s="7">
        <f t="shared" si="410"/>
        <v>2447.4965999999999</v>
      </c>
      <c r="P13096" s="1" t="str">
        <f>IF(Table1[[#This Row],[quantity]]&gt;=6,"Bulk Order","-")</f>
        <v>-</v>
      </c>
    </row>
    <row r="13097" spans="1:16" ht="14.25" customHeight="1" x14ac:dyDescent="0.3">
      <c r="A13097" s="6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9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/>
      <c r="N13097" s="1" t="s">
        <v>48</v>
      </c>
      <c r="O13097" s="7">
        <f t="shared" si="410"/>
        <v>697.39599999999996</v>
      </c>
      <c r="P13097" s="1" t="str">
        <f>IF(Table1[[#This Row],[quantity]]&gt;=6,"Bulk Order","-")</f>
        <v>-</v>
      </c>
    </row>
    <row r="13098" spans="1:16" ht="14.25" customHeight="1" x14ac:dyDescent="0.3">
      <c r="A13098" s="6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9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/>
      <c r="N13098" s="1" t="s">
        <v>34</v>
      </c>
      <c r="O13098" s="7">
        <f t="shared" si="410"/>
        <v>1618.0731000000001</v>
      </c>
      <c r="P13098" s="1" t="str">
        <f>IF(Table1[[#This Row],[quantity]]&gt;=6,"Bulk Order","-")</f>
        <v>-</v>
      </c>
    </row>
    <row r="13099" spans="1:16" ht="14.25" customHeight="1" x14ac:dyDescent="0.3">
      <c r="A13099" s="6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9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/>
      <c r="N13099" s="1" t="s">
        <v>28</v>
      </c>
      <c r="O13099" s="7">
        <f t="shared" si="410"/>
        <v>1054.9176</v>
      </c>
      <c r="P13099" s="1" t="str">
        <f>IF(Table1[[#This Row],[quantity]]&gt;=6,"Bulk Order","-")</f>
        <v>-</v>
      </c>
    </row>
    <row r="13100" spans="1:16" ht="14.25" customHeight="1" x14ac:dyDescent="0.3">
      <c r="A13100" s="6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9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/>
      <c r="N13100" s="1" t="s">
        <v>48</v>
      </c>
      <c r="O13100" s="7">
        <f t="shared" si="410"/>
        <v>2131.4071999999996</v>
      </c>
      <c r="P13100" s="1" t="str">
        <f>IF(Table1[[#This Row],[quantity]]&gt;=6,"Bulk Order","-")</f>
        <v>Bulk Order</v>
      </c>
    </row>
    <row r="13101" spans="1:16" ht="14.25" customHeight="1" x14ac:dyDescent="0.3">
      <c r="A13101" s="6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9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/>
      <c r="N13101" s="1" t="s">
        <v>34</v>
      </c>
      <c r="O13101" s="7">
        <f t="shared" si="410"/>
        <v>3703.9074999999998</v>
      </c>
      <c r="P13101" s="1" t="str">
        <f>IF(Table1[[#This Row],[quantity]]&gt;=6,"Bulk Order","-")</f>
        <v>-</v>
      </c>
    </row>
    <row r="13102" spans="1:16" ht="14.25" customHeight="1" x14ac:dyDescent="0.3">
      <c r="A13102" s="6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9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/>
      <c r="N13102" s="1" t="s">
        <v>39</v>
      </c>
      <c r="O13102" s="7">
        <f t="shared" si="410"/>
        <v>743.57100000000003</v>
      </c>
      <c r="P13102" s="1" t="str">
        <f>IF(Table1[[#This Row],[quantity]]&gt;=6,"Bulk Order","-")</f>
        <v>Bulk Order</v>
      </c>
    </row>
    <row r="13103" spans="1:16" ht="14.25" customHeight="1" x14ac:dyDescent="0.3">
      <c r="A13103" s="6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9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/>
      <c r="N13103" s="1" t="s">
        <v>39</v>
      </c>
      <c r="O13103" s="7">
        <f t="shared" si="410"/>
        <v>432.52439999999996</v>
      </c>
      <c r="P13103" s="1" t="str">
        <f>IF(Table1[[#This Row],[quantity]]&gt;=6,"Bulk Order","-")</f>
        <v>-</v>
      </c>
    </row>
    <row r="13104" spans="1:16" ht="14.25" customHeight="1" x14ac:dyDescent="0.3">
      <c r="A13104" s="6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9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/>
      <c r="N13104" s="1" t="s">
        <v>34</v>
      </c>
      <c r="O13104" s="7">
        <f t="shared" si="410"/>
        <v>2772.8352000000004</v>
      </c>
      <c r="P13104" s="1" t="str">
        <f>IF(Table1[[#This Row],[quantity]]&gt;=6,"Bulk Order","-")</f>
        <v>Bulk Order</v>
      </c>
    </row>
    <row r="13105" spans="1:16" ht="14.25" customHeight="1" x14ac:dyDescent="0.3">
      <c r="A13105" s="6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9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/>
      <c r="N13105" s="1" t="s">
        <v>48</v>
      </c>
      <c r="O13105" s="7">
        <f t="shared" si="410"/>
        <v>382.36199999999997</v>
      </c>
      <c r="P13105" s="1" t="str">
        <f>IF(Table1[[#This Row],[quantity]]&gt;=6,"Bulk Order","-")</f>
        <v>Bulk Order</v>
      </c>
    </row>
    <row r="13106" spans="1:16" ht="14.25" customHeight="1" x14ac:dyDescent="0.3">
      <c r="A13106" s="6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9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/>
      <c r="N13106" s="1" t="s">
        <v>28</v>
      </c>
      <c r="O13106" s="7">
        <f t="shared" si="410"/>
        <v>2453.0616</v>
      </c>
      <c r="P13106" s="1" t="str">
        <f>IF(Table1[[#This Row],[quantity]]&gt;=6,"Bulk Order","-")</f>
        <v>Bulk Order</v>
      </c>
    </row>
    <row r="13107" spans="1:16" ht="14.25" customHeight="1" x14ac:dyDescent="0.3">
      <c r="A13107" s="6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9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/>
      <c r="N13107" s="1" t="s">
        <v>17</v>
      </c>
      <c r="O13107" s="7">
        <f t="shared" si="410"/>
        <v>1386.6849</v>
      </c>
      <c r="P13107" s="1" t="str">
        <f>IF(Table1[[#This Row],[quantity]]&gt;=6,"Bulk Order","-")</f>
        <v>-</v>
      </c>
    </row>
    <row r="13108" spans="1:16" ht="14.25" customHeight="1" x14ac:dyDescent="0.3">
      <c r="A13108" s="6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9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/>
      <c r="N13108" s="1" t="s">
        <v>48</v>
      </c>
      <c r="O13108" s="7">
        <f t="shared" si="410"/>
        <v>1017.8199000000001</v>
      </c>
      <c r="P13108" s="1" t="str">
        <f>IF(Table1[[#This Row],[quantity]]&gt;=6,"Bulk Order","-")</f>
        <v>Bulk Order</v>
      </c>
    </row>
    <row r="13109" spans="1:16" ht="14.25" customHeight="1" x14ac:dyDescent="0.3">
      <c r="A13109" s="6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9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/>
      <c r="N13109" s="1" t="s">
        <v>28</v>
      </c>
      <c r="O13109" s="7">
        <f t="shared" si="410"/>
        <v>2518.0259999999998</v>
      </c>
      <c r="P13109" s="1" t="str">
        <f>IF(Table1[[#This Row],[quantity]]&gt;=6,"Bulk Order","-")</f>
        <v>-</v>
      </c>
    </row>
    <row r="13110" spans="1:16" ht="14.25" customHeight="1" x14ac:dyDescent="0.3">
      <c r="A13110" s="6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9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/>
      <c r="N13110" s="1" t="s">
        <v>28</v>
      </c>
      <c r="O13110" s="7">
        <f t="shared" si="410"/>
        <v>1922.625</v>
      </c>
      <c r="P13110" s="1" t="str">
        <f>IF(Table1[[#This Row],[quantity]]&gt;=6,"Bulk Order","-")</f>
        <v>-</v>
      </c>
    </row>
    <row r="13111" spans="1:16" ht="14.25" customHeight="1" x14ac:dyDescent="0.3">
      <c r="A13111" s="6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9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/>
      <c r="N13111" s="1" t="s">
        <v>23</v>
      </c>
      <c r="O13111" s="7">
        <f t="shared" si="410"/>
        <v>1557.018</v>
      </c>
      <c r="P13111" s="1" t="str">
        <f>IF(Table1[[#This Row],[quantity]]&gt;=6,"Bulk Order","-")</f>
        <v>-</v>
      </c>
    </row>
    <row r="13112" spans="1:16" ht="14.25" customHeight="1" x14ac:dyDescent="0.3">
      <c r="A13112" s="6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9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/>
      <c r="N13112" s="1" t="s">
        <v>23</v>
      </c>
      <c r="O13112" s="7">
        <f t="shared" si="410"/>
        <v>1508.6493</v>
      </c>
      <c r="P13112" s="1" t="str">
        <f>IF(Table1[[#This Row],[quantity]]&gt;=6,"Bulk Order","-")</f>
        <v>-</v>
      </c>
    </row>
    <row r="13113" spans="1:16" ht="14.25" customHeight="1" x14ac:dyDescent="0.3">
      <c r="A13113" s="6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9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/>
      <c r="N13113" s="1" t="s">
        <v>39</v>
      </c>
      <c r="O13113" s="7">
        <f t="shared" si="410"/>
        <v>3829.5530000000003</v>
      </c>
      <c r="P13113" s="1" t="str">
        <f>IF(Table1[[#This Row],[quantity]]&gt;=6,"Bulk Order","-")</f>
        <v>Bulk Order</v>
      </c>
    </row>
    <row r="13114" spans="1:16" ht="14.25" customHeight="1" x14ac:dyDescent="0.3">
      <c r="A13114" s="6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9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/>
      <c r="N13114" s="1" t="s">
        <v>34</v>
      </c>
      <c r="O13114" s="7">
        <f t="shared" si="410"/>
        <v>395.33339999999998</v>
      </c>
      <c r="P13114" s="1" t="str">
        <f>IF(Table1[[#This Row],[quantity]]&gt;=6,"Bulk Order","-")</f>
        <v>-</v>
      </c>
    </row>
    <row r="13115" spans="1:16" ht="14.25" customHeight="1" x14ac:dyDescent="0.3">
      <c r="A13115" s="6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9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/>
      <c r="N13115" s="1" t="s">
        <v>23</v>
      </c>
      <c r="O13115" s="7">
        <f t="shared" si="410"/>
        <v>1709.43</v>
      </c>
      <c r="P13115" s="1" t="str">
        <f>IF(Table1[[#This Row],[quantity]]&gt;=6,"Bulk Order","-")</f>
        <v>Bulk Order</v>
      </c>
    </row>
    <row r="13116" spans="1:16" ht="14.25" customHeight="1" x14ac:dyDescent="0.3">
      <c r="A13116" s="6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9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/>
      <c r="N13116" s="1" t="s">
        <v>34</v>
      </c>
      <c r="O13116" s="7">
        <f t="shared" si="410"/>
        <v>1359.3689999999999</v>
      </c>
      <c r="P13116" s="1" t="str">
        <f>IF(Table1[[#This Row],[quantity]]&gt;=6,"Bulk Order","-")</f>
        <v>-</v>
      </c>
    </row>
    <row r="13117" spans="1:16" ht="14.25" customHeight="1" x14ac:dyDescent="0.3">
      <c r="A13117" s="6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9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/>
      <c r="N13117" s="1" t="s">
        <v>23</v>
      </c>
      <c r="O13117" s="7">
        <f t="shared" si="410"/>
        <v>4214.7467999999999</v>
      </c>
      <c r="P13117" s="1" t="str">
        <f>IF(Table1[[#This Row],[quantity]]&gt;=6,"Bulk Order","-")</f>
        <v>Bulk Order</v>
      </c>
    </row>
    <row r="13118" spans="1:16" ht="14.25" customHeight="1" x14ac:dyDescent="0.3">
      <c r="A13118" s="6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9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/>
      <c r="N13118" s="1" t="s">
        <v>48</v>
      </c>
      <c r="O13118" s="7">
        <f t="shared" si="410"/>
        <v>1034.4854</v>
      </c>
      <c r="P13118" s="1" t="str">
        <f>IF(Table1[[#This Row],[quantity]]&gt;=6,"Bulk Order","-")</f>
        <v>-</v>
      </c>
    </row>
    <row r="13119" spans="1:16" ht="14.25" customHeight="1" x14ac:dyDescent="0.3">
      <c r="A13119" s="6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9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/>
      <c r="N13119" s="1" t="s">
        <v>17</v>
      </c>
      <c r="O13119" s="7">
        <f t="shared" si="410"/>
        <v>2430.8046000000004</v>
      </c>
      <c r="P13119" s="1" t="str">
        <f>IF(Table1[[#This Row],[quantity]]&gt;=6,"Bulk Order","-")</f>
        <v>-</v>
      </c>
    </row>
    <row r="13120" spans="1:16" ht="14.25" customHeight="1" x14ac:dyDescent="0.3">
      <c r="A13120" s="6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9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/>
      <c r="N13120" s="1" t="s">
        <v>23</v>
      </c>
      <c r="O13120" s="7">
        <f t="shared" si="410"/>
        <v>2539.0726</v>
      </c>
      <c r="P13120" s="1" t="str">
        <f>IF(Table1[[#This Row],[quantity]]&gt;=6,"Bulk Order","-")</f>
        <v>Bulk Order</v>
      </c>
    </row>
    <row r="13121" spans="1:16" ht="14.25" customHeight="1" x14ac:dyDescent="0.3">
      <c r="A13121" s="6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9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/>
      <c r="N13121" s="1" t="s">
        <v>34</v>
      </c>
      <c r="O13121" s="7">
        <f t="shared" si="410"/>
        <v>3903.9583000000002</v>
      </c>
      <c r="P13121" s="1" t="str">
        <f>IF(Table1[[#This Row],[quantity]]&gt;=6,"Bulk Order","-")</f>
        <v>Bulk Order</v>
      </c>
    </row>
    <row r="13122" spans="1:16" ht="14.25" customHeight="1" x14ac:dyDescent="0.3">
      <c r="A13122" s="6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9"/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/>
      <c r="N13122" s="1" t="s">
        <v>34</v>
      </c>
      <c r="O13122" s="7">
        <f t="shared" si="410"/>
        <v>2829.0146</v>
      </c>
      <c r="P13122" s="1" t="str">
        <f>IF(Table1[[#This Row],[quantity]]&gt;=6,"Bulk Order","-")</f>
        <v>-</v>
      </c>
    </row>
    <row r="13123" spans="1:16" ht="14.25" customHeight="1" x14ac:dyDescent="0.3">
      <c r="A13123" s="6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ref="F13123:F13186" si="411">D13123*E13123</f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/>
      <c r="N13123" s="1" t="s">
        <v>23</v>
      </c>
      <c r="O13123" s="7">
        <f t="shared" ref="O13123:O13186" si="412">D13123-F13123</f>
        <v>2431.0221999999999</v>
      </c>
      <c r="P13123" s="1" t="str">
        <f>IF(Table1[[#This Row],[quantity]]&gt;=6,"Bulk Order","-")</f>
        <v>Bulk Order</v>
      </c>
    </row>
    <row r="13124" spans="1:16" ht="14.25" customHeight="1" x14ac:dyDescent="0.3">
      <c r="A13124" s="6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1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/>
      <c r="N13124" s="1" t="s">
        <v>39</v>
      </c>
      <c r="O13124" s="7">
        <f t="shared" si="412"/>
        <v>3059.4103999999998</v>
      </c>
      <c r="P13124" s="1" t="str">
        <f>IF(Table1[[#This Row],[quantity]]&gt;=6,"Bulk Order","-")</f>
        <v>Bulk Order</v>
      </c>
    </row>
    <row r="13125" spans="1:16" ht="14.25" customHeight="1" x14ac:dyDescent="0.3">
      <c r="A13125" s="6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1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/>
      <c r="N13125" s="1" t="s">
        <v>17</v>
      </c>
      <c r="O13125" s="7">
        <f t="shared" si="412"/>
        <v>2713.3709999999996</v>
      </c>
      <c r="P13125" s="1" t="str">
        <f>IF(Table1[[#This Row],[quantity]]&gt;=6,"Bulk Order","-")</f>
        <v>-</v>
      </c>
    </row>
    <row r="13126" spans="1:16" ht="14.25" customHeight="1" x14ac:dyDescent="0.3">
      <c r="A13126" s="6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1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/>
      <c r="N13126" s="1" t="s">
        <v>34</v>
      </c>
      <c r="O13126" s="7">
        <f t="shared" si="412"/>
        <v>4195.8774000000003</v>
      </c>
      <c r="P13126" s="1" t="str">
        <f>IF(Table1[[#This Row],[quantity]]&gt;=6,"Bulk Order","-")</f>
        <v>-</v>
      </c>
    </row>
    <row r="13127" spans="1:16" ht="14.25" customHeight="1" x14ac:dyDescent="0.3">
      <c r="A13127" s="6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1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/>
      <c r="N13127" s="1" t="s">
        <v>17</v>
      </c>
      <c r="O13127" s="7">
        <f t="shared" si="412"/>
        <v>321.16040000000004</v>
      </c>
      <c r="P13127" s="1" t="str">
        <f>IF(Table1[[#This Row],[quantity]]&gt;=6,"Bulk Order","-")</f>
        <v>Bulk Order</v>
      </c>
    </row>
    <row r="13128" spans="1:16" ht="14.25" customHeight="1" x14ac:dyDescent="0.3">
      <c r="A13128" s="6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1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/>
      <c r="N13128" s="1" t="s">
        <v>28</v>
      </c>
      <c r="O13128" s="7">
        <f t="shared" si="412"/>
        <v>1591.5248999999999</v>
      </c>
      <c r="P13128" s="1" t="str">
        <f>IF(Table1[[#This Row],[quantity]]&gt;=6,"Bulk Order","-")</f>
        <v>-</v>
      </c>
    </row>
    <row r="13129" spans="1:16" ht="14.25" customHeight="1" x14ac:dyDescent="0.3">
      <c r="A13129" s="6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1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/>
      <c r="N13129" s="1" t="s">
        <v>28</v>
      </c>
      <c r="O13129" s="7">
        <f t="shared" si="412"/>
        <v>3143.2862999999998</v>
      </c>
      <c r="P13129" s="1" t="str">
        <f>IF(Table1[[#This Row],[quantity]]&gt;=6,"Bulk Order","-")</f>
        <v>-</v>
      </c>
    </row>
    <row r="13130" spans="1:16" ht="14.25" customHeight="1" x14ac:dyDescent="0.3">
      <c r="A13130" s="6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1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/>
      <c r="N13130" s="1" t="s">
        <v>23</v>
      </c>
      <c r="O13130" s="7">
        <f t="shared" si="412"/>
        <v>3320.4521999999997</v>
      </c>
      <c r="P13130" s="1" t="str">
        <f>IF(Table1[[#This Row],[quantity]]&gt;=6,"Bulk Order","-")</f>
        <v>Bulk Order</v>
      </c>
    </row>
    <row r="13131" spans="1:16" ht="14.25" customHeight="1" x14ac:dyDescent="0.3">
      <c r="A13131" s="6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1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/>
      <c r="N13131" s="1" t="s">
        <v>34</v>
      </c>
      <c r="O13131" s="7">
        <f t="shared" si="412"/>
        <v>4145.0012999999999</v>
      </c>
      <c r="P13131" s="1" t="str">
        <f>IF(Table1[[#This Row],[quantity]]&gt;=6,"Bulk Order","-")</f>
        <v>-</v>
      </c>
    </row>
    <row r="13132" spans="1:16" ht="14.25" customHeight="1" x14ac:dyDescent="0.3">
      <c r="A13132" s="6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1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/>
      <c r="N13132" s="1" t="s">
        <v>17</v>
      </c>
      <c r="O13132" s="7">
        <f t="shared" si="412"/>
        <v>1959.3407999999999</v>
      </c>
      <c r="P13132" s="1" t="str">
        <f>IF(Table1[[#This Row],[quantity]]&gt;=6,"Bulk Order","-")</f>
        <v>Bulk Order</v>
      </c>
    </row>
    <row r="13133" spans="1:16" ht="14.25" customHeight="1" x14ac:dyDescent="0.3">
      <c r="A13133" s="6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1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/>
      <c r="N13133" s="1" t="s">
        <v>17</v>
      </c>
      <c r="O13133" s="7">
        <f t="shared" si="412"/>
        <v>4473.4139999999998</v>
      </c>
      <c r="P13133" s="1" t="str">
        <f>IF(Table1[[#This Row],[quantity]]&gt;=6,"Bulk Order","-")</f>
        <v>-</v>
      </c>
    </row>
    <row r="13134" spans="1:16" ht="14.25" customHeight="1" x14ac:dyDescent="0.3">
      <c r="A13134" s="6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1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/>
      <c r="N13134" s="1" t="s">
        <v>34</v>
      </c>
      <c r="O13134" s="7">
        <f t="shared" si="412"/>
        <v>939.35050000000001</v>
      </c>
      <c r="P13134" s="1" t="str">
        <f>IF(Table1[[#This Row],[quantity]]&gt;=6,"Bulk Order","-")</f>
        <v>-</v>
      </c>
    </row>
    <row r="13135" spans="1:16" ht="14.25" customHeight="1" x14ac:dyDescent="0.3">
      <c r="A13135" s="6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1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/>
      <c r="N13135" s="1" t="s">
        <v>34</v>
      </c>
      <c r="O13135" s="7">
        <f t="shared" si="412"/>
        <v>553.80719999999997</v>
      </c>
      <c r="P13135" s="1" t="str">
        <f>IF(Table1[[#This Row],[quantity]]&gt;=6,"Bulk Order","-")</f>
        <v>-</v>
      </c>
    </row>
    <row r="13136" spans="1:16" ht="14.25" customHeight="1" x14ac:dyDescent="0.3">
      <c r="A13136" s="6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1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/>
      <c r="N13136" s="1" t="s">
        <v>23</v>
      </c>
      <c r="O13136" s="7">
        <f t="shared" si="412"/>
        <v>198.23079999999999</v>
      </c>
      <c r="P13136" s="1" t="str">
        <f>IF(Table1[[#This Row],[quantity]]&gt;=6,"Bulk Order","-")</f>
        <v>-</v>
      </c>
    </row>
    <row r="13137" spans="1:16" ht="14.25" customHeight="1" x14ac:dyDescent="0.3">
      <c r="A13137" s="6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1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/>
      <c r="N13137" s="1" t="s">
        <v>39</v>
      </c>
      <c r="O13137" s="7">
        <f t="shared" si="412"/>
        <v>3117.0825</v>
      </c>
      <c r="P13137" s="1" t="str">
        <f>IF(Table1[[#This Row],[quantity]]&gt;=6,"Bulk Order","-")</f>
        <v>-</v>
      </c>
    </row>
    <row r="13138" spans="1:16" ht="14.25" customHeight="1" x14ac:dyDescent="0.3">
      <c r="A13138" s="6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1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/>
      <c r="N13138" s="1" t="s">
        <v>48</v>
      </c>
      <c r="O13138" s="7">
        <f t="shared" si="412"/>
        <v>1065.127</v>
      </c>
      <c r="P13138" s="1" t="str">
        <f>IF(Table1[[#This Row],[quantity]]&gt;=6,"Bulk Order","-")</f>
        <v>Bulk Order</v>
      </c>
    </row>
    <row r="13139" spans="1:16" ht="14.25" customHeight="1" x14ac:dyDescent="0.3">
      <c r="A13139" s="6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1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/>
      <c r="N13139" s="1" t="s">
        <v>34</v>
      </c>
      <c r="O13139" s="7">
        <f t="shared" si="412"/>
        <v>1993.7164000000002</v>
      </c>
      <c r="P13139" s="1" t="str">
        <f>IF(Table1[[#This Row],[quantity]]&gt;=6,"Bulk Order","-")</f>
        <v>-</v>
      </c>
    </row>
    <row r="13140" spans="1:16" ht="14.25" customHeight="1" x14ac:dyDescent="0.3">
      <c r="A13140" s="6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1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/>
      <c r="N13140" s="1" t="s">
        <v>17</v>
      </c>
      <c r="O13140" s="7">
        <f t="shared" si="412"/>
        <v>270.8802</v>
      </c>
      <c r="P13140" s="1" t="str">
        <f>IF(Table1[[#This Row],[quantity]]&gt;=6,"Bulk Order","-")</f>
        <v>-</v>
      </c>
    </row>
    <row r="13141" spans="1:16" ht="14.25" customHeight="1" x14ac:dyDescent="0.3">
      <c r="A13141" s="6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1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/>
      <c r="N13141" s="1" t="s">
        <v>17</v>
      </c>
      <c r="O13141" s="7">
        <f t="shared" si="412"/>
        <v>1516.6629</v>
      </c>
      <c r="P13141" s="1" t="str">
        <f>IF(Table1[[#This Row],[quantity]]&gt;=6,"Bulk Order","-")</f>
        <v>Bulk Order</v>
      </c>
    </row>
    <row r="13142" spans="1:16" ht="14.25" customHeight="1" x14ac:dyDescent="0.3">
      <c r="A13142" s="6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1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/>
      <c r="N13142" s="1" t="s">
        <v>28</v>
      </c>
      <c r="O13142" s="7">
        <f t="shared" si="412"/>
        <v>2272.9319999999998</v>
      </c>
      <c r="P13142" s="1" t="str">
        <f>IF(Table1[[#This Row],[quantity]]&gt;=6,"Bulk Order","-")</f>
        <v>-</v>
      </c>
    </row>
    <row r="13143" spans="1:16" ht="14.25" customHeight="1" x14ac:dyDescent="0.3">
      <c r="A13143" s="6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1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/>
      <c r="N13143" s="1" t="s">
        <v>34</v>
      </c>
      <c r="O13143" s="7">
        <f t="shared" si="412"/>
        <v>2003.5650000000001</v>
      </c>
      <c r="P13143" s="1" t="str">
        <f>IF(Table1[[#This Row],[quantity]]&gt;=6,"Bulk Order","-")</f>
        <v>-</v>
      </c>
    </row>
    <row r="13144" spans="1:16" ht="14.25" customHeight="1" x14ac:dyDescent="0.3">
      <c r="A13144" s="6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1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/>
      <c r="N13144" s="1" t="s">
        <v>39</v>
      </c>
      <c r="O13144" s="7">
        <f t="shared" si="412"/>
        <v>1084.4309000000001</v>
      </c>
      <c r="P13144" s="1" t="str">
        <f>IF(Table1[[#This Row],[quantity]]&gt;=6,"Bulk Order","-")</f>
        <v>-</v>
      </c>
    </row>
    <row r="13145" spans="1:16" ht="14.25" customHeight="1" x14ac:dyDescent="0.3">
      <c r="A13145" s="6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1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/>
      <c r="N13145" s="1" t="s">
        <v>39</v>
      </c>
      <c r="O13145" s="7">
        <f t="shared" si="412"/>
        <v>2007.5384999999999</v>
      </c>
      <c r="P13145" s="1" t="str">
        <f>IF(Table1[[#This Row],[quantity]]&gt;=6,"Bulk Order","-")</f>
        <v>Bulk Order</v>
      </c>
    </row>
    <row r="13146" spans="1:16" ht="14.25" customHeight="1" x14ac:dyDescent="0.3">
      <c r="A13146" s="6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1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/>
      <c r="N13146" s="1" t="s">
        <v>48</v>
      </c>
      <c r="O13146" s="7">
        <f t="shared" si="412"/>
        <v>500.09370000000001</v>
      </c>
      <c r="P13146" s="1" t="str">
        <f>IF(Table1[[#This Row],[quantity]]&gt;=6,"Bulk Order","-")</f>
        <v>Bulk Order</v>
      </c>
    </row>
    <row r="13147" spans="1:16" ht="14.25" customHeight="1" x14ac:dyDescent="0.3">
      <c r="A13147" s="6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1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/>
      <c r="N13147" s="1" t="s">
        <v>39</v>
      </c>
      <c r="O13147" s="7">
        <f t="shared" si="412"/>
        <v>2538.5100000000002</v>
      </c>
      <c r="P13147" s="1" t="str">
        <f>IF(Table1[[#This Row],[quantity]]&gt;=6,"Bulk Order","-")</f>
        <v>Bulk Order</v>
      </c>
    </row>
    <row r="13148" spans="1:16" ht="14.25" customHeight="1" x14ac:dyDescent="0.3">
      <c r="A13148" s="6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1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/>
      <c r="N13148" s="1" t="s">
        <v>48</v>
      </c>
      <c r="O13148" s="7">
        <f t="shared" si="412"/>
        <v>575.01</v>
      </c>
      <c r="P13148" s="1" t="str">
        <f>IF(Table1[[#This Row],[quantity]]&gt;=6,"Bulk Order","-")</f>
        <v>-</v>
      </c>
    </row>
    <row r="13149" spans="1:16" ht="14.25" customHeight="1" x14ac:dyDescent="0.3">
      <c r="A13149" s="6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1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/>
      <c r="N13149" s="1" t="s">
        <v>23</v>
      </c>
      <c r="O13149" s="7">
        <f t="shared" si="412"/>
        <v>1993.9695999999999</v>
      </c>
      <c r="P13149" s="1" t="str">
        <f>IF(Table1[[#This Row],[quantity]]&gt;=6,"Bulk Order","-")</f>
        <v>-</v>
      </c>
    </row>
    <row r="13150" spans="1:16" ht="14.25" customHeight="1" x14ac:dyDescent="0.3">
      <c r="A13150" s="6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1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/>
      <c r="N13150" s="1" t="s">
        <v>34</v>
      </c>
      <c r="O13150" s="7">
        <f t="shared" si="412"/>
        <v>490.91250000000002</v>
      </c>
      <c r="P13150" s="1" t="str">
        <f>IF(Table1[[#This Row],[quantity]]&gt;=6,"Bulk Order","-")</f>
        <v>Bulk Order</v>
      </c>
    </row>
    <row r="13151" spans="1:16" ht="14.25" customHeight="1" x14ac:dyDescent="0.3">
      <c r="A13151" s="6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1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/>
      <c r="N13151" s="1" t="s">
        <v>23</v>
      </c>
      <c r="O13151" s="7">
        <f t="shared" si="412"/>
        <v>2474.8407999999999</v>
      </c>
      <c r="P13151" s="1" t="str">
        <f>IF(Table1[[#This Row],[quantity]]&gt;=6,"Bulk Order","-")</f>
        <v>Bulk Order</v>
      </c>
    </row>
    <row r="13152" spans="1:16" ht="14.25" customHeight="1" x14ac:dyDescent="0.3">
      <c r="A13152" s="6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1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/>
      <c r="N13152" s="1" t="s">
        <v>23</v>
      </c>
      <c r="O13152" s="7">
        <f t="shared" si="412"/>
        <v>732.69</v>
      </c>
      <c r="P13152" s="1" t="str">
        <f>IF(Table1[[#This Row],[quantity]]&gt;=6,"Bulk Order","-")</f>
        <v>Bulk Order</v>
      </c>
    </row>
    <row r="13153" spans="1:16" ht="14.25" customHeight="1" x14ac:dyDescent="0.3">
      <c r="A13153" s="6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1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/>
      <c r="N13153" s="1" t="s">
        <v>17</v>
      </c>
      <c r="O13153" s="7">
        <f t="shared" si="412"/>
        <v>1155.5488</v>
      </c>
      <c r="P13153" s="1" t="str">
        <f>IF(Table1[[#This Row],[quantity]]&gt;=6,"Bulk Order","-")</f>
        <v>Bulk Order</v>
      </c>
    </row>
    <row r="13154" spans="1:16" ht="14.25" customHeight="1" x14ac:dyDescent="0.3">
      <c r="A13154" s="6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1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/>
      <c r="N13154" s="1" t="s">
        <v>34</v>
      </c>
      <c r="O13154" s="7">
        <f t="shared" si="412"/>
        <v>1696.2921000000001</v>
      </c>
      <c r="P13154" s="1" t="str">
        <f>IF(Table1[[#This Row],[quantity]]&gt;=6,"Bulk Order","-")</f>
        <v>-</v>
      </c>
    </row>
    <row r="13155" spans="1:16" ht="14.25" customHeight="1" x14ac:dyDescent="0.3">
      <c r="A13155" s="6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1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/>
      <c r="N13155" s="1" t="s">
        <v>48</v>
      </c>
      <c r="O13155" s="7">
        <f t="shared" si="412"/>
        <v>3045.1279999999997</v>
      </c>
      <c r="P13155" s="1" t="str">
        <f>IF(Table1[[#This Row],[quantity]]&gt;=6,"Bulk Order","-")</f>
        <v>-</v>
      </c>
    </row>
    <row r="13156" spans="1:16" ht="14.25" customHeight="1" x14ac:dyDescent="0.3">
      <c r="A13156" s="6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1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/>
      <c r="N13156" s="1" t="s">
        <v>23</v>
      </c>
      <c r="O13156" s="7">
        <f t="shared" si="412"/>
        <v>2658.1858000000002</v>
      </c>
      <c r="P13156" s="1" t="str">
        <f>IF(Table1[[#This Row],[quantity]]&gt;=6,"Bulk Order","-")</f>
        <v>-</v>
      </c>
    </row>
    <row r="13157" spans="1:16" ht="14.25" customHeight="1" x14ac:dyDescent="0.3">
      <c r="A13157" s="6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1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/>
      <c r="N13157" s="1" t="s">
        <v>17</v>
      </c>
      <c r="O13157" s="7">
        <f t="shared" si="412"/>
        <v>4316.4007999999994</v>
      </c>
      <c r="P13157" s="1" t="str">
        <f>IF(Table1[[#This Row],[quantity]]&gt;=6,"Bulk Order","-")</f>
        <v>-</v>
      </c>
    </row>
    <row r="13158" spans="1:16" ht="14.25" customHeight="1" x14ac:dyDescent="0.3">
      <c r="A13158" s="6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1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/>
      <c r="N13158" s="1" t="s">
        <v>34</v>
      </c>
      <c r="O13158" s="7">
        <f t="shared" si="412"/>
        <v>3232.152</v>
      </c>
      <c r="P13158" s="1" t="str">
        <f>IF(Table1[[#This Row],[quantity]]&gt;=6,"Bulk Order","-")</f>
        <v>-</v>
      </c>
    </row>
    <row r="13159" spans="1:16" ht="14.25" customHeight="1" x14ac:dyDescent="0.3">
      <c r="A13159" s="6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1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/>
      <c r="N13159" s="1" t="s">
        <v>34</v>
      </c>
      <c r="O13159" s="7">
        <f t="shared" si="412"/>
        <v>1972.3391999999999</v>
      </c>
      <c r="P13159" s="1" t="str">
        <f>IF(Table1[[#This Row],[quantity]]&gt;=6,"Bulk Order","-")</f>
        <v>-</v>
      </c>
    </row>
    <row r="13160" spans="1:16" ht="14.25" customHeight="1" x14ac:dyDescent="0.3">
      <c r="A13160" s="6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1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/>
      <c r="N13160" s="1" t="s">
        <v>28</v>
      </c>
      <c r="O13160" s="7">
        <f t="shared" si="412"/>
        <v>2868.1437999999998</v>
      </c>
      <c r="P13160" s="1" t="str">
        <f>IF(Table1[[#This Row],[quantity]]&gt;=6,"Bulk Order","-")</f>
        <v>Bulk Order</v>
      </c>
    </row>
    <row r="13161" spans="1:16" ht="14.25" customHeight="1" x14ac:dyDescent="0.3">
      <c r="A13161" s="6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1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/>
      <c r="N13161" s="1" t="s">
        <v>23</v>
      </c>
      <c r="O13161" s="7">
        <f t="shared" si="412"/>
        <v>1612.6557</v>
      </c>
      <c r="P13161" s="1" t="str">
        <f>IF(Table1[[#This Row],[quantity]]&gt;=6,"Bulk Order","-")</f>
        <v>-</v>
      </c>
    </row>
    <row r="13162" spans="1:16" ht="14.25" customHeight="1" x14ac:dyDescent="0.3">
      <c r="A13162" s="6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1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/>
      <c r="N13162" s="1" t="s">
        <v>48</v>
      </c>
      <c r="O13162" s="7">
        <f t="shared" si="412"/>
        <v>3140.2350000000001</v>
      </c>
      <c r="P13162" s="1" t="str">
        <f>IF(Table1[[#This Row],[quantity]]&gt;=6,"Bulk Order","-")</f>
        <v>-</v>
      </c>
    </row>
    <row r="13163" spans="1:16" ht="14.25" customHeight="1" x14ac:dyDescent="0.3">
      <c r="A13163" s="6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1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/>
      <c r="N13163" s="1" t="s">
        <v>17</v>
      </c>
      <c r="O13163" s="7">
        <f t="shared" si="412"/>
        <v>1812.1461999999999</v>
      </c>
      <c r="P13163" s="1" t="str">
        <f>IF(Table1[[#This Row],[quantity]]&gt;=6,"Bulk Order","-")</f>
        <v>Bulk Order</v>
      </c>
    </row>
    <row r="13164" spans="1:16" ht="14.25" customHeight="1" x14ac:dyDescent="0.3">
      <c r="A13164" s="6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1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/>
      <c r="N13164" s="1" t="s">
        <v>39</v>
      </c>
      <c r="O13164" s="7">
        <f t="shared" si="412"/>
        <v>1416.0555000000002</v>
      </c>
      <c r="P13164" s="1" t="str">
        <f>IF(Table1[[#This Row],[quantity]]&gt;=6,"Bulk Order","-")</f>
        <v>-</v>
      </c>
    </row>
    <row r="13165" spans="1:16" ht="14.25" customHeight="1" x14ac:dyDescent="0.3">
      <c r="A13165" s="6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1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/>
      <c r="N13165" s="1" t="s">
        <v>28</v>
      </c>
      <c r="O13165" s="7">
        <f t="shared" si="412"/>
        <v>1581.9906000000001</v>
      </c>
      <c r="P13165" s="1" t="str">
        <f>IF(Table1[[#This Row],[quantity]]&gt;=6,"Bulk Order","-")</f>
        <v>Bulk Order</v>
      </c>
    </row>
    <row r="13166" spans="1:16" ht="14.25" customHeight="1" x14ac:dyDescent="0.3">
      <c r="A13166" s="6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1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/>
      <c r="N13166" s="1" t="s">
        <v>28</v>
      </c>
      <c r="O13166" s="7">
        <f t="shared" si="412"/>
        <v>2741.2280000000001</v>
      </c>
      <c r="P13166" s="1" t="str">
        <f>IF(Table1[[#This Row],[quantity]]&gt;=6,"Bulk Order","-")</f>
        <v>Bulk Order</v>
      </c>
    </row>
    <row r="13167" spans="1:16" ht="14.25" customHeight="1" x14ac:dyDescent="0.3">
      <c r="A13167" s="6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1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/>
      <c r="N13167" s="1" t="s">
        <v>34</v>
      </c>
      <c r="O13167" s="7">
        <f t="shared" si="412"/>
        <v>2068.4558999999999</v>
      </c>
      <c r="P13167" s="1" t="str">
        <f>IF(Table1[[#This Row],[quantity]]&gt;=6,"Bulk Order","-")</f>
        <v>-</v>
      </c>
    </row>
    <row r="13168" spans="1:16" ht="14.25" customHeight="1" x14ac:dyDescent="0.3">
      <c r="A13168" s="6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1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/>
      <c r="N13168" s="1" t="s">
        <v>17</v>
      </c>
      <c r="O13168" s="7">
        <f t="shared" si="412"/>
        <v>1337.5871999999999</v>
      </c>
      <c r="P13168" s="1" t="str">
        <f>IF(Table1[[#This Row],[quantity]]&gt;=6,"Bulk Order","-")</f>
        <v>-</v>
      </c>
    </row>
    <row r="13169" spans="1:16" ht="14.25" customHeight="1" x14ac:dyDescent="0.3">
      <c r="A13169" s="6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1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/>
      <c r="N13169" s="1" t="s">
        <v>17</v>
      </c>
      <c r="O13169" s="7">
        <f t="shared" si="412"/>
        <v>663.22810000000004</v>
      </c>
      <c r="P13169" s="1" t="str">
        <f>IF(Table1[[#This Row],[quantity]]&gt;=6,"Bulk Order","-")</f>
        <v>Bulk Order</v>
      </c>
    </row>
    <row r="13170" spans="1:16" ht="14.25" customHeight="1" x14ac:dyDescent="0.3">
      <c r="A13170" s="6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1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/>
      <c r="N13170" s="1" t="s">
        <v>28</v>
      </c>
      <c r="O13170" s="7">
        <f t="shared" si="412"/>
        <v>1951.4461999999999</v>
      </c>
      <c r="P13170" s="1" t="str">
        <f>IF(Table1[[#This Row],[quantity]]&gt;=6,"Bulk Order","-")</f>
        <v>-</v>
      </c>
    </row>
    <row r="13171" spans="1:16" ht="14.25" customHeight="1" x14ac:dyDescent="0.3">
      <c r="A13171" s="6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1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/>
      <c r="N13171" s="1" t="s">
        <v>39</v>
      </c>
      <c r="O13171" s="7">
        <f t="shared" si="412"/>
        <v>2795.3796000000002</v>
      </c>
      <c r="P13171" s="1" t="str">
        <f>IF(Table1[[#This Row],[quantity]]&gt;=6,"Bulk Order","-")</f>
        <v>Bulk Order</v>
      </c>
    </row>
    <row r="13172" spans="1:16" ht="14.25" customHeight="1" x14ac:dyDescent="0.3">
      <c r="A13172" s="6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1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/>
      <c r="N13172" s="1" t="s">
        <v>28</v>
      </c>
      <c r="O13172" s="7">
        <f t="shared" si="412"/>
        <v>620.47619999999995</v>
      </c>
      <c r="P13172" s="1" t="str">
        <f>IF(Table1[[#This Row],[quantity]]&gt;=6,"Bulk Order","-")</f>
        <v>-</v>
      </c>
    </row>
    <row r="13173" spans="1:16" ht="14.25" customHeight="1" x14ac:dyDescent="0.3">
      <c r="A13173" s="6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1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/>
      <c r="N13173" s="1" t="s">
        <v>34</v>
      </c>
      <c r="O13173" s="7">
        <f t="shared" si="412"/>
        <v>2296.308</v>
      </c>
      <c r="P13173" s="1" t="str">
        <f>IF(Table1[[#This Row],[quantity]]&gt;=6,"Bulk Order","-")</f>
        <v>Bulk Order</v>
      </c>
    </row>
    <row r="13174" spans="1:16" ht="14.25" customHeight="1" x14ac:dyDescent="0.3">
      <c r="A13174" s="6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1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/>
      <c r="N13174" s="1" t="s">
        <v>39</v>
      </c>
      <c r="O13174" s="7">
        <f t="shared" si="412"/>
        <v>3931.56</v>
      </c>
      <c r="P13174" s="1" t="str">
        <f>IF(Table1[[#This Row],[quantity]]&gt;=6,"Bulk Order","-")</f>
        <v>-</v>
      </c>
    </row>
    <row r="13175" spans="1:16" ht="14.25" customHeight="1" x14ac:dyDescent="0.3">
      <c r="A13175" s="6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1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/>
      <c r="N13175" s="1" t="s">
        <v>48</v>
      </c>
      <c r="O13175" s="7">
        <f t="shared" si="412"/>
        <v>1885.2531999999999</v>
      </c>
      <c r="P13175" s="1" t="str">
        <f>IF(Table1[[#This Row],[quantity]]&gt;=6,"Bulk Order","-")</f>
        <v>-</v>
      </c>
    </row>
    <row r="13176" spans="1:16" ht="14.25" customHeight="1" x14ac:dyDescent="0.3">
      <c r="A13176" s="6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1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/>
      <c r="N13176" s="1" t="s">
        <v>17</v>
      </c>
      <c r="O13176" s="7">
        <f t="shared" si="412"/>
        <v>4183.5922</v>
      </c>
      <c r="P13176" s="1" t="str">
        <f>IF(Table1[[#This Row],[quantity]]&gt;=6,"Bulk Order","-")</f>
        <v>Bulk Order</v>
      </c>
    </row>
    <row r="13177" spans="1:16" ht="14.25" customHeight="1" x14ac:dyDescent="0.3">
      <c r="A13177" s="6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1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/>
      <c r="N13177" s="1" t="s">
        <v>23</v>
      </c>
      <c r="O13177" s="7">
        <f t="shared" si="412"/>
        <v>4030.2852000000003</v>
      </c>
      <c r="P13177" s="1" t="str">
        <f>IF(Table1[[#This Row],[quantity]]&gt;=6,"Bulk Order","-")</f>
        <v>-</v>
      </c>
    </row>
    <row r="13178" spans="1:16" ht="14.25" customHeight="1" x14ac:dyDescent="0.3">
      <c r="A13178" s="6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1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/>
      <c r="N13178" s="1" t="s">
        <v>17</v>
      </c>
      <c r="O13178" s="7">
        <f t="shared" si="412"/>
        <v>1514.7351999999998</v>
      </c>
      <c r="P13178" s="1" t="str">
        <f>IF(Table1[[#This Row],[quantity]]&gt;=6,"Bulk Order","-")</f>
        <v>Bulk Order</v>
      </c>
    </row>
    <row r="13179" spans="1:16" ht="14.25" customHeight="1" x14ac:dyDescent="0.3">
      <c r="A13179" s="6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1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/>
      <c r="N13179" s="1" t="s">
        <v>48</v>
      </c>
      <c r="O13179" s="7">
        <f t="shared" si="412"/>
        <v>506.9751</v>
      </c>
      <c r="P13179" s="1" t="str">
        <f>IF(Table1[[#This Row],[quantity]]&gt;=6,"Bulk Order","-")</f>
        <v>Bulk Order</v>
      </c>
    </row>
    <row r="13180" spans="1:16" ht="14.25" customHeight="1" x14ac:dyDescent="0.3">
      <c r="A13180" s="6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1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/>
      <c r="N13180" s="1" t="s">
        <v>48</v>
      </c>
      <c r="O13180" s="7">
        <f t="shared" si="412"/>
        <v>711.63319999999999</v>
      </c>
      <c r="P13180" s="1" t="str">
        <f>IF(Table1[[#This Row],[quantity]]&gt;=6,"Bulk Order","-")</f>
        <v>-</v>
      </c>
    </row>
    <row r="13181" spans="1:16" ht="14.25" customHeight="1" x14ac:dyDescent="0.3">
      <c r="A13181" s="6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1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/>
      <c r="N13181" s="1" t="s">
        <v>23</v>
      </c>
      <c r="O13181" s="7">
        <f t="shared" si="412"/>
        <v>1002.8501000000001</v>
      </c>
      <c r="P13181" s="1" t="str">
        <f>IF(Table1[[#This Row],[quantity]]&gt;=6,"Bulk Order","-")</f>
        <v>-</v>
      </c>
    </row>
    <row r="13182" spans="1:16" ht="14.25" customHeight="1" x14ac:dyDescent="0.3">
      <c r="A13182" s="6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1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/>
      <c r="N13182" s="1" t="s">
        <v>39</v>
      </c>
      <c r="O13182" s="7">
        <f t="shared" si="412"/>
        <v>2735.8632000000002</v>
      </c>
      <c r="P13182" s="1" t="str">
        <f>IF(Table1[[#This Row],[quantity]]&gt;=6,"Bulk Order","-")</f>
        <v>-</v>
      </c>
    </row>
    <row r="13183" spans="1:16" ht="14.25" customHeight="1" x14ac:dyDescent="0.3">
      <c r="A13183" s="6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1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/>
      <c r="N13183" s="1" t="s">
        <v>17</v>
      </c>
      <c r="O13183" s="7">
        <f t="shared" si="412"/>
        <v>1083.6075000000001</v>
      </c>
      <c r="P13183" s="1" t="str">
        <f>IF(Table1[[#This Row],[quantity]]&gt;=6,"Bulk Order","-")</f>
        <v>-</v>
      </c>
    </row>
    <row r="13184" spans="1:16" ht="14.25" customHeight="1" x14ac:dyDescent="0.3">
      <c r="A13184" s="6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1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/>
      <c r="N13184" s="1" t="s">
        <v>23</v>
      </c>
      <c r="O13184" s="7">
        <f t="shared" si="412"/>
        <v>4595.2236000000003</v>
      </c>
      <c r="P13184" s="1" t="str">
        <f>IF(Table1[[#This Row],[quantity]]&gt;=6,"Bulk Order","-")</f>
        <v>Bulk Order</v>
      </c>
    </row>
    <row r="13185" spans="1:16" ht="14.25" customHeight="1" x14ac:dyDescent="0.3">
      <c r="A13185" s="6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1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/>
      <c r="N13185" s="1" t="s">
        <v>34</v>
      </c>
      <c r="O13185" s="7">
        <f t="shared" si="412"/>
        <v>959.02930000000003</v>
      </c>
      <c r="P13185" s="1" t="str">
        <f>IF(Table1[[#This Row],[quantity]]&gt;=6,"Bulk Order","-")</f>
        <v>Bulk Order</v>
      </c>
    </row>
    <row r="13186" spans="1:16" ht="14.25" customHeight="1" x14ac:dyDescent="0.3">
      <c r="A13186" s="6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1"/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/>
      <c r="N13186" s="1" t="s">
        <v>17</v>
      </c>
      <c r="O13186" s="7">
        <f t="shared" si="412"/>
        <v>2765.6855999999998</v>
      </c>
      <c r="P13186" s="1" t="str">
        <f>IF(Table1[[#This Row],[quantity]]&gt;=6,"Bulk Order","-")</f>
        <v>Bulk Order</v>
      </c>
    </row>
    <row r="13187" spans="1:16" ht="14.25" customHeight="1" x14ac:dyDescent="0.3">
      <c r="A13187" s="6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ref="F13187:F13250" si="413">D13187*E13187</f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/>
      <c r="N13187" s="1" t="s">
        <v>39</v>
      </c>
      <c r="O13187" s="7">
        <f t="shared" ref="O13187:O13250" si="414">D13187-F13187</f>
        <v>1323.2476000000001</v>
      </c>
      <c r="P13187" s="1" t="str">
        <f>IF(Table1[[#This Row],[quantity]]&gt;=6,"Bulk Order","-")</f>
        <v>Bulk Order</v>
      </c>
    </row>
    <row r="13188" spans="1:16" ht="14.25" customHeight="1" x14ac:dyDescent="0.3">
      <c r="A13188" s="6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3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/>
      <c r="N13188" s="1" t="s">
        <v>28</v>
      </c>
      <c r="O13188" s="7">
        <f t="shared" si="414"/>
        <v>2689.806</v>
      </c>
      <c r="P13188" s="1" t="str">
        <f>IF(Table1[[#This Row],[quantity]]&gt;=6,"Bulk Order","-")</f>
        <v>Bulk Order</v>
      </c>
    </row>
    <row r="13189" spans="1:16" ht="14.25" customHeight="1" x14ac:dyDescent="0.3">
      <c r="A13189" s="6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3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/>
      <c r="N13189" s="1" t="s">
        <v>39</v>
      </c>
      <c r="O13189" s="7">
        <f t="shared" si="414"/>
        <v>410.58570000000003</v>
      </c>
      <c r="P13189" s="1" t="str">
        <f>IF(Table1[[#This Row],[quantity]]&gt;=6,"Bulk Order","-")</f>
        <v>Bulk Order</v>
      </c>
    </row>
    <row r="13190" spans="1:16" ht="14.25" customHeight="1" x14ac:dyDescent="0.3">
      <c r="A13190" s="6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3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/>
      <c r="N13190" s="1" t="s">
        <v>23</v>
      </c>
      <c r="O13190" s="7">
        <f t="shared" si="414"/>
        <v>1395.8315</v>
      </c>
      <c r="P13190" s="1" t="str">
        <f>IF(Table1[[#This Row],[quantity]]&gt;=6,"Bulk Order","-")</f>
        <v>Bulk Order</v>
      </c>
    </row>
    <row r="13191" spans="1:16" ht="14.25" customHeight="1" x14ac:dyDescent="0.3">
      <c r="A13191" s="6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3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/>
      <c r="N13191" s="1" t="s">
        <v>48</v>
      </c>
      <c r="O13191" s="7">
        <f t="shared" si="414"/>
        <v>996.58240000000001</v>
      </c>
      <c r="P13191" s="1" t="str">
        <f>IF(Table1[[#This Row],[quantity]]&gt;=6,"Bulk Order","-")</f>
        <v>-</v>
      </c>
    </row>
    <row r="13192" spans="1:16" ht="14.25" customHeight="1" x14ac:dyDescent="0.3">
      <c r="A13192" s="6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3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/>
      <c r="N13192" s="1" t="s">
        <v>39</v>
      </c>
      <c r="O13192" s="7">
        <f t="shared" si="414"/>
        <v>92.224599999999995</v>
      </c>
      <c r="P13192" s="1" t="str">
        <f>IF(Table1[[#This Row],[quantity]]&gt;=6,"Bulk Order","-")</f>
        <v>-</v>
      </c>
    </row>
    <row r="13193" spans="1:16" ht="14.25" customHeight="1" x14ac:dyDescent="0.3">
      <c r="A13193" s="6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3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/>
      <c r="N13193" s="1" t="s">
        <v>28</v>
      </c>
      <c r="O13193" s="7">
        <f t="shared" si="414"/>
        <v>599.03729999999996</v>
      </c>
      <c r="P13193" s="1" t="str">
        <f>IF(Table1[[#This Row],[quantity]]&gt;=6,"Bulk Order","-")</f>
        <v>-</v>
      </c>
    </row>
    <row r="13194" spans="1:16" ht="14.25" customHeight="1" x14ac:dyDescent="0.3">
      <c r="A13194" s="6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3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/>
      <c r="N13194" s="1" t="s">
        <v>39</v>
      </c>
      <c r="O13194" s="7">
        <f t="shared" si="414"/>
        <v>2465.0922</v>
      </c>
      <c r="P13194" s="1" t="str">
        <f>IF(Table1[[#This Row],[quantity]]&gt;=6,"Bulk Order","-")</f>
        <v>-</v>
      </c>
    </row>
    <row r="13195" spans="1:16" ht="14.25" customHeight="1" x14ac:dyDescent="0.3">
      <c r="A13195" s="6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3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/>
      <c r="N13195" s="1" t="s">
        <v>23</v>
      </c>
      <c r="O13195" s="7">
        <f t="shared" si="414"/>
        <v>1568.2757999999999</v>
      </c>
      <c r="P13195" s="1" t="str">
        <f>IF(Table1[[#This Row],[quantity]]&gt;=6,"Bulk Order","-")</f>
        <v>-</v>
      </c>
    </row>
    <row r="13196" spans="1:16" ht="14.25" customHeight="1" x14ac:dyDescent="0.3">
      <c r="A13196" s="6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3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/>
      <c r="N13196" s="1" t="s">
        <v>23</v>
      </c>
      <c r="O13196" s="7">
        <f t="shared" si="414"/>
        <v>3312.9459999999999</v>
      </c>
      <c r="P13196" s="1" t="str">
        <f>IF(Table1[[#This Row],[quantity]]&gt;=6,"Bulk Order","-")</f>
        <v>-</v>
      </c>
    </row>
    <row r="13197" spans="1:16" ht="14.25" customHeight="1" x14ac:dyDescent="0.3">
      <c r="A13197" s="6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3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/>
      <c r="N13197" s="1" t="s">
        <v>23</v>
      </c>
      <c r="O13197" s="7">
        <f t="shared" si="414"/>
        <v>3286.6219000000001</v>
      </c>
      <c r="P13197" s="1" t="str">
        <f>IF(Table1[[#This Row],[quantity]]&gt;=6,"Bulk Order","-")</f>
        <v>-</v>
      </c>
    </row>
    <row r="13198" spans="1:16" ht="14.25" customHeight="1" x14ac:dyDescent="0.3">
      <c r="A13198" s="6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3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/>
      <c r="N13198" s="1" t="s">
        <v>23</v>
      </c>
      <c r="O13198" s="7">
        <f t="shared" si="414"/>
        <v>3333.7530999999999</v>
      </c>
      <c r="P13198" s="1" t="str">
        <f>IF(Table1[[#This Row],[quantity]]&gt;=6,"Bulk Order","-")</f>
        <v>Bulk Order</v>
      </c>
    </row>
    <row r="13199" spans="1:16" ht="14.25" customHeight="1" x14ac:dyDescent="0.3">
      <c r="A13199" s="6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3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/>
      <c r="N13199" s="1" t="s">
        <v>34</v>
      </c>
      <c r="O13199" s="7">
        <f t="shared" si="414"/>
        <v>4217.9674000000005</v>
      </c>
      <c r="P13199" s="1" t="str">
        <f>IF(Table1[[#This Row],[quantity]]&gt;=6,"Bulk Order","-")</f>
        <v>Bulk Order</v>
      </c>
    </row>
    <row r="13200" spans="1:16" ht="14.25" customHeight="1" x14ac:dyDescent="0.3">
      <c r="A13200" s="6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3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/>
      <c r="N13200" s="1" t="s">
        <v>23</v>
      </c>
      <c r="O13200" s="7">
        <f t="shared" si="414"/>
        <v>3499.5690000000004</v>
      </c>
      <c r="P13200" s="1" t="str">
        <f>IF(Table1[[#This Row],[quantity]]&gt;=6,"Bulk Order","-")</f>
        <v>Bulk Order</v>
      </c>
    </row>
    <row r="13201" spans="1:16" ht="14.25" customHeight="1" x14ac:dyDescent="0.3">
      <c r="A13201" s="6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3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/>
      <c r="N13201" s="1" t="s">
        <v>48</v>
      </c>
      <c r="O13201" s="7">
        <f t="shared" si="414"/>
        <v>1331.3899999999999</v>
      </c>
      <c r="P13201" s="1" t="str">
        <f>IF(Table1[[#This Row],[quantity]]&gt;=6,"Bulk Order","-")</f>
        <v>Bulk Order</v>
      </c>
    </row>
    <row r="13202" spans="1:16" ht="14.25" customHeight="1" x14ac:dyDescent="0.3">
      <c r="A13202" s="6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3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/>
      <c r="N13202" s="1" t="s">
        <v>28</v>
      </c>
      <c r="O13202" s="7">
        <f t="shared" si="414"/>
        <v>1322.4713999999999</v>
      </c>
      <c r="P13202" s="1" t="str">
        <f>IF(Table1[[#This Row],[quantity]]&gt;=6,"Bulk Order","-")</f>
        <v>Bulk Order</v>
      </c>
    </row>
    <row r="13203" spans="1:16" ht="14.25" customHeight="1" x14ac:dyDescent="0.3">
      <c r="A13203" s="6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3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/>
      <c r="N13203" s="1" t="s">
        <v>39</v>
      </c>
      <c r="O13203" s="7">
        <f t="shared" si="414"/>
        <v>2305.152</v>
      </c>
      <c r="P13203" s="1" t="str">
        <f>IF(Table1[[#This Row],[quantity]]&gt;=6,"Bulk Order","-")</f>
        <v>Bulk Order</v>
      </c>
    </row>
    <row r="13204" spans="1:16" ht="14.25" customHeight="1" x14ac:dyDescent="0.3">
      <c r="A13204" s="6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3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/>
      <c r="N13204" s="1" t="s">
        <v>34</v>
      </c>
      <c r="O13204" s="7">
        <f t="shared" si="414"/>
        <v>1497.1714999999999</v>
      </c>
      <c r="P13204" s="1" t="str">
        <f>IF(Table1[[#This Row],[quantity]]&gt;=6,"Bulk Order","-")</f>
        <v>-</v>
      </c>
    </row>
    <row r="13205" spans="1:16" ht="14.25" customHeight="1" x14ac:dyDescent="0.3">
      <c r="A13205" s="6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3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/>
      <c r="N13205" s="1" t="s">
        <v>17</v>
      </c>
      <c r="O13205" s="7">
        <f t="shared" si="414"/>
        <v>1111.5007999999998</v>
      </c>
      <c r="P13205" s="1" t="str">
        <f>IF(Table1[[#This Row],[quantity]]&gt;=6,"Bulk Order","-")</f>
        <v>Bulk Order</v>
      </c>
    </row>
    <row r="13206" spans="1:16" ht="14.25" customHeight="1" x14ac:dyDescent="0.3">
      <c r="A13206" s="6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3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/>
      <c r="N13206" s="1" t="s">
        <v>39</v>
      </c>
      <c r="O13206" s="7">
        <f t="shared" si="414"/>
        <v>1400.4753000000001</v>
      </c>
      <c r="P13206" s="1" t="str">
        <f>IF(Table1[[#This Row],[quantity]]&gt;=6,"Bulk Order","-")</f>
        <v>Bulk Order</v>
      </c>
    </row>
    <row r="13207" spans="1:16" ht="14.25" customHeight="1" x14ac:dyDescent="0.3">
      <c r="A13207" s="6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3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/>
      <c r="N13207" s="1" t="s">
        <v>39</v>
      </c>
      <c r="O13207" s="7">
        <f t="shared" si="414"/>
        <v>525.572</v>
      </c>
      <c r="P13207" s="1" t="str">
        <f>IF(Table1[[#This Row],[quantity]]&gt;=6,"Bulk Order","-")</f>
        <v>-</v>
      </c>
    </row>
    <row r="13208" spans="1:16" ht="14.25" customHeight="1" x14ac:dyDescent="0.3">
      <c r="A13208" s="6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3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/>
      <c r="N13208" s="1" t="s">
        <v>23</v>
      </c>
      <c r="O13208" s="7">
        <f t="shared" si="414"/>
        <v>1108.8899999999999</v>
      </c>
      <c r="P13208" s="1" t="str">
        <f>IF(Table1[[#This Row],[quantity]]&gt;=6,"Bulk Order","-")</f>
        <v>-</v>
      </c>
    </row>
    <row r="13209" spans="1:16" ht="14.25" customHeight="1" x14ac:dyDescent="0.3">
      <c r="A13209" s="6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3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/>
      <c r="N13209" s="1" t="s">
        <v>17</v>
      </c>
      <c r="O13209" s="7">
        <f t="shared" si="414"/>
        <v>3192.2939999999999</v>
      </c>
      <c r="P13209" s="1" t="str">
        <f>IF(Table1[[#This Row],[quantity]]&gt;=6,"Bulk Order","-")</f>
        <v>Bulk Order</v>
      </c>
    </row>
    <row r="13210" spans="1:16" ht="14.25" customHeight="1" x14ac:dyDescent="0.3">
      <c r="A13210" s="6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3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/>
      <c r="N13210" s="1" t="s">
        <v>23</v>
      </c>
      <c r="O13210" s="7">
        <f t="shared" si="414"/>
        <v>587.56920000000002</v>
      </c>
      <c r="P13210" s="1" t="str">
        <f>IF(Table1[[#This Row],[quantity]]&gt;=6,"Bulk Order","-")</f>
        <v>Bulk Order</v>
      </c>
    </row>
    <row r="13211" spans="1:16" ht="14.25" customHeight="1" x14ac:dyDescent="0.3">
      <c r="A13211" s="6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3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/>
      <c r="N13211" s="1" t="s">
        <v>17</v>
      </c>
      <c r="O13211" s="7">
        <f t="shared" si="414"/>
        <v>718.78679999999997</v>
      </c>
      <c r="P13211" s="1" t="str">
        <f>IF(Table1[[#This Row],[quantity]]&gt;=6,"Bulk Order","-")</f>
        <v>Bulk Order</v>
      </c>
    </row>
    <row r="13212" spans="1:16" ht="14.25" customHeight="1" x14ac:dyDescent="0.3">
      <c r="A13212" s="6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3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/>
      <c r="N13212" s="1" t="s">
        <v>34</v>
      </c>
      <c r="O13212" s="7">
        <f t="shared" si="414"/>
        <v>1327.0224000000001</v>
      </c>
      <c r="P13212" s="1" t="str">
        <f>IF(Table1[[#This Row],[quantity]]&gt;=6,"Bulk Order","-")</f>
        <v>Bulk Order</v>
      </c>
    </row>
    <row r="13213" spans="1:16" ht="14.25" customHeight="1" x14ac:dyDescent="0.3">
      <c r="A13213" s="6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3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/>
      <c r="N13213" s="1" t="s">
        <v>23</v>
      </c>
      <c r="O13213" s="7">
        <f t="shared" si="414"/>
        <v>1246.7910000000002</v>
      </c>
      <c r="P13213" s="1" t="str">
        <f>IF(Table1[[#This Row],[quantity]]&gt;=6,"Bulk Order","-")</f>
        <v>Bulk Order</v>
      </c>
    </row>
    <row r="13214" spans="1:16" ht="14.25" customHeight="1" x14ac:dyDescent="0.3">
      <c r="A13214" s="6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3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/>
      <c r="N13214" s="1" t="s">
        <v>23</v>
      </c>
      <c r="O13214" s="7">
        <f t="shared" si="414"/>
        <v>1077.2307000000001</v>
      </c>
      <c r="P13214" s="1" t="str">
        <f>IF(Table1[[#This Row],[quantity]]&gt;=6,"Bulk Order","-")</f>
        <v>-</v>
      </c>
    </row>
    <row r="13215" spans="1:16" ht="14.25" customHeight="1" x14ac:dyDescent="0.3">
      <c r="A13215" s="6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3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/>
      <c r="N13215" s="1" t="s">
        <v>28</v>
      </c>
      <c r="O13215" s="7">
        <f t="shared" si="414"/>
        <v>1006.4964</v>
      </c>
      <c r="P13215" s="1" t="str">
        <f>IF(Table1[[#This Row],[quantity]]&gt;=6,"Bulk Order","-")</f>
        <v>-</v>
      </c>
    </row>
    <row r="13216" spans="1:16" ht="14.25" customHeight="1" x14ac:dyDescent="0.3">
      <c r="A13216" s="6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3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/>
      <c r="N13216" s="1" t="s">
        <v>39</v>
      </c>
      <c r="O13216" s="7">
        <f t="shared" si="414"/>
        <v>400.64070000000004</v>
      </c>
      <c r="P13216" s="1" t="str">
        <f>IF(Table1[[#This Row],[quantity]]&gt;=6,"Bulk Order","-")</f>
        <v>Bulk Order</v>
      </c>
    </row>
    <row r="13217" spans="1:16" ht="14.25" customHeight="1" x14ac:dyDescent="0.3">
      <c r="A13217" s="6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3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/>
      <c r="N13217" s="1" t="s">
        <v>48</v>
      </c>
      <c r="O13217" s="7">
        <f t="shared" si="414"/>
        <v>609.99479999999994</v>
      </c>
      <c r="P13217" s="1" t="str">
        <f>IF(Table1[[#This Row],[quantity]]&gt;=6,"Bulk Order","-")</f>
        <v>-</v>
      </c>
    </row>
    <row r="13218" spans="1:16" ht="14.25" customHeight="1" x14ac:dyDescent="0.3">
      <c r="A13218" s="6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3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/>
      <c r="N13218" s="1" t="s">
        <v>39</v>
      </c>
      <c r="O13218" s="7">
        <f t="shared" si="414"/>
        <v>1029.5837999999999</v>
      </c>
      <c r="P13218" s="1" t="str">
        <f>IF(Table1[[#This Row],[quantity]]&gt;=6,"Bulk Order","-")</f>
        <v>-</v>
      </c>
    </row>
    <row r="13219" spans="1:16" ht="14.25" customHeight="1" x14ac:dyDescent="0.3">
      <c r="A13219" s="6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3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/>
      <c r="N13219" s="1" t="s">
        <v>28</v>
      </c>
      <c r="O13219" s="7">
        <f t="shared" si="414"/>
        <v>1593.7152000000001</v>
      </c>
      <c r="P13219" s="1" t="str">
        <f>IF(Table1[[#This Row],[quantity]]&gt;=6,"Bulk Order","-")</f>
        <v>-</v>
      </c>
    </row>
    <row r="13220" spans="1:16" ht="14.25" customHeight="1" x14ac:dyDescent="0.3">
      <c r="A13220" s="6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3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/>
      <c r="N13220" s="1" t="s">
        <v>23</v>
      </c>
      <c r="O13220" s="7">
        <f t="shared" si="414"/>
        <v>1361.8098</v>
      </c>
      <c r="P13220" s="1" t="str">
        <f>IF(Table1[[#This Row],[quantity]]&gt;=6,"Bulk Order","-")</f>
        <v>-</v>
      </c>
    </row>
    <row r="13221" spans="1:16" ht="14.25" customHeight="1" x14ac:dyDescent="0.3">
      <c r="A13221" s="6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3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/>
      <c r="N13221" s="1" t="s">
        <v>17</v>
      </c>
      <c r="O13221" s="7">
        <f t="shared" si="414"/>
        <v>3221.8073999999997</v>
      </c>
      <c r="P13221" s="1" t="str">
        <f>IF(Table1[[#This Row],[quantity]]&gt;=6,"Bulk Order","-")</f>
        <v>-</v>
      </c>
    </row>
    <row r="13222" spans="1:16" ht="14.25" customHeight="1" x14ac:dyDescent="0.3">
      <c r="A13222" s="6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3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/>
      <c r="N13222" s="1" t="s">
        <v>34</v>
      </c>
      <c r="O13222" s="7">
        <f t="shared" si="414"/>
        <v>2220.2831999999999</v>
      </c>
      <c r="P13222" s="1" t="str">
        <f>IF(Table1[[#This Row],[quantity]]&gt;=6,"Bulk Order","-")</f>
        <v>-</v>
      </c>
    </row>
    <row r="13223" spans="1:16" ht="14.25" customHeight="1" x14ac:dyDescent="0.3">
      <c r="A13223" s="6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3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/>
      <c r="N13223" s="1" t="s">
        <v>39</v>
      </c>
      <c r="O13223" s="7">
        <f t="shared" si="414"/>
        <v>2687.2647999999999</v>
      </c>
      <c r="P13223" s="1" t="str">
        <f>IF(Table1[[#This Row],[quantity]]&gt;=6,"Bulk Order","-")</f>
        <v>Bulk Order</v>
      </c>
    </row>
    <row r="13224" spans="1:16" ht="14.25" customHeight="1" x14ac:dyDescent="0.3">
      <c r="A13224" s="6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3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/>
      <c r="N13224" s="1" t="s">
        <v>17</v>
      </c>
      <c r="O13224" s="7">
        <f t="shared" si="414"/>
        <v>2334.4661999999998</v>
      </c>
      <c r="P13224" s="1" t="str">
        <f>IF(Table1[[#This Row],[quantity]]&gt;=6,"Bulk Order","-")</f>
        <v>Bulk Order</v>
      </c>
    </row>
    <row r="13225" spans="1:16" ht="14.25" customHeight="1" x14ac:dyDescent="0.3">
      <c r="A13225" s="6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3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/>
      <c r="N13225" s="1" t="s">
        <v>28</v>
      </c>
      <c r="O13225" s="7">
        <f t="shared" si="414"/>
        <v>1068.08</v>
      </c>
      <c r="P13225" s="1" t="str">
        <f>IF(Table1[[#This Row],[quantity]]&gt;=6,"Bulk Order","-")</f>
        <v>-</v>
      </c>
    </row>
    <row r="13226" spans="1:16" ht="14.25" customHeight="1" x14ac:dyDescent="0.3">
      <c r="A13226" s="6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3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/>
      <c r="N13226" s="1" t="s">
        <v>48</v>
      </c>
      <c r="O13226" s="7">
        <f t="shared" si="414"/>
        <v>2746.4472000000001</v>
      </c>
      <c r="P13226" s="1" t="str">
        <f>IF(Table1[[#This Row],[quantity]]&gt;=6,"Bulk Order","-")</f>
        <v>-</v>
      </c>
    </row>
    <row r="13227" spans="1:16" ht="14.25" customHeight="1" x14ac:dyDescent="0.3">
      <c r="A13227" s="6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3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/>
      <c r="N13227" s="1" t="s">
        <v>48</v>
      </c>
      <c r="O13227" s="7">
        <f t="shared" si="414"/>
        <v>195.20790000000002</v>
      </c>
      <c r="P13227" s="1" t="str">
        <f>IF(Table1[[#This Row],[quantity]]&gt;=6,"Bulk Order","-")</f>
        <v>Bulk Order</v>
      </c>
    </row>
    <row r="13228" spans="1:16" ht="14.25" customHeight="1" x14ac:dyDescent="0.3">
      <c r="A13228" s="6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3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/>
      <c r="N13228" s="1" t="s">
        <v>48</v>
      </c>
      <c r="O13228" s="7">
        <f t="shared" si="414"/>
        <v>1041.8489999999999</v>
      </c>
      <c r="P13228" s="1" t="str">
        <f>IF(Table1[[#This Row],[quantity]]&gt;=6,"Bulk Order","-")</f>
        <v>Bulk Order</v>
      </c>
    </row>
    <row r="13229" spans="1:16" ht="14.25" customHeight="1" x14ac:dyDescent="0.3">
      <c r="A13229" s="6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3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/>
      <c r="N13229" s="1" t="s">
        <v>17</v>
      </c>
      <c r="O13229" s="7">
        <f t="shared" si="414"/>
        <v>837.09359999999992</v>
      </c>
      <c r="P13229" s="1" t="str">
        <f>IF(Table1[[#This Row],[quantity]]&gt;=6,"Bulk Order","-")</f>
        <v>-</v>
      </c>
    </row>
    <row r="13230" spans="1:16" ht="14.25" customHeight="1" x14ac:dyDescent="0.3">
      <c r="A13230" s="6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3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/>
      <c r="N13230" s="1" t="s">
        <v>39</v>
      </c>
      <c r="O13230" s="7">
        <f t="shared" si="414"/>
        <v>3711.4223999999995</v>
      </c>
      <c r="P13230" s="1" t="str">
        <f>IF(Table1[[#This Row],[quantity]]&gt;=6,"Bulk Order","-")</f>
        <v>Bulk Order</v>
      </c>
    </row>
    <row r="13231" spans="1:16" ht="14.25" customHeight="1" x14ac:dyDescent="0.3">
      <c r="A13231" s="6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3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/>
      <c r="N13231" s="1" t="s">
        <v>17</v>
      </c>
      <c r="O13231" s="7">
        <f t="shared" si="414"/>
        <v>3359.7957999999999</v>
      </c>
      <c r="P13231" s="1" t="str">
        <f>IF(Table1[[#This Row],[quantity]]&gt;=6,"Bulk Order","-")</f>
        <v>-</v>
      </c>
    </row>
    <row r="13232" spans="1:16" ht="14.25" customHeight="1" x14ac:dyDescent="0.3">
      <c r="A13232" s="6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3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/>
      <c r="N13232" s="1" t="s">
        <v>28</v>
      </c>
      <c r="O13232" s="7">
        <f t="shared" si="414"/>
        <v>2292.7914000000001</v>
      </c>
      <c r="P13232" s="1" t="str">
        <f>IF(Table1[[#This Row],[quantity]]&gt;=6,"Bulk Order","-")</f>
        <v>Bulk Order</v>
      </c>
    </row>
    <row r="13233" spans="1:16" ht="14.25" customHeight="1" x14ac:dyDescent="0.3">
      <c r="A13233" s="6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3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/>
      <c r="N13233" s="1" t="s">
        <v>28</v>
      </c>
      <c r="O13233" s="7">
        <f t="shared" si="414"/>
        <v>1778.7397999999998</v>
      </c>
      <c r="P13233" s="1" t="str">
        <f>IF(Table1[[#This Row],[quantity]]&gt;=6,"Bulk Order","-")</f>
        <v>-</v>
      </c>
    </row>
    <row r="13234" spans="1:16" ht="14.25" customHeight="1" x14ac:dyDescent="0.3">
      <c r="A13234" s="6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3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/>
      <c r="N13234" s="1" t="s">
        <v>39</v>
      </c>
      <c r="O13234" s="7">
        <f t="shared" si="414"/>
        <v>2474.0963999999999</v>
      </c>
      <c r="P13234" s="1" t="str">
        <f>IF(Table1[[#This Row],[quantity]]&gt;=6,"Bulk Order","-")</f>
        <v>Bulk Order</v>
      </c>
    </row>
    <row r="13235" spans="1:16" ht="14.25" customHeight="1" x14ac:dyDescent="0.3">
      <c r="A13235" s="6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3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/>
      <c r="N13235" s="1" t="s">
        <v>48</v>
      </c>
      <c r="O13235" s="7">
        <f t="shared" si="414"/>
        <v>512.7672</v>
      </c>
      <c r="P13235" s="1" t="str">
        <f>IF(Table1[[#This Row],[quantity]]&gt;=6,"Bulk Order","-")</f>
        <v>-</v>
      </c>
    </row>
    <row r="13236" spans="1:16" ht="14.25" customHeight="1" x14ac:dyDescent="0.3">
      <c r="A13236" s="6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3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/>
      <c r="N13236" s="1" t="s">
        <v>28</v>
      </c>
      <c r="O13236" s="7">
        <f t="shared" si="414"/>
        <v>1780.3421999999998</v>
      </c>
      <c r="P13236" s="1" t="str">
        <f>IF(Table1[[#This Row],[quantity]]&gt;=6,"Bulk Order","-")</f>
        <v>-</v>
      </c>
    </row>
    <row r="13237" spans="1:16" ht="14.25" customHeight="1" x14ac:dyDescent="0.3">
      <c r="A13237" s="6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3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/>
      <c r="N13237" s="1" t="s">
        <v>23</v>
      </c>
      <c r="O13237" s="7">
        <f t="shared" si="414"/>
        <v>3847.7679999999996</v>
      </c>
      <c r="P13237" s="1" t="str">
        <f>IF(Table1[[#This Row],[quantity]]&gt;=6,"Bulk Order","-")</f>
        <v>-</v>
      </c>
    </row>
    <row r="13238" spans="1:16" ht="14.25" customHeight="1" x14ac:dyDescent="0.3">
      <c r="A13238" s="6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3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/>
      <c r="N13238" s="1" t="s">
        <v>48</v>
      </c>
      <c r="O13238" s="7">
        <f t="shared" si="414"/>
        <v>3077.1981000000001</v>
      </c>
      <c r="P13238" s="1" t="str">
        <f>IF(Table1[[#This Row],[quantity]]&gt;=6,"Bulk Order","-")</f>
        <v>Bulk Order</v>
      </c>
    </row>
    <row r="13239" spans="1:16" ht="14.25" customHeight="1" x14ac:dyDescent="0.3">
      <c r="A13239" s="6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3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/>
      <c r="N13239" s="1" t="s">
        <v>23</v>
      </c>
      <c r="O13239" s="7">
        <f t="shared" si="414"/>
        <v>1052.3159999999998</v>
      </c>
      <c r="P13239" s="1" t="str">
        <f>IF(Table1[[#This Row],[quantity]]&gt;=6,"Bulk Order","-")</f>
        <v>Bulk Order</v>
      </c>
    </row>
    <row r="13240" spans="1:16" ht="14.25" customHeight="1" x14ac:dyDescent="0.3">
      <c r="A13240" s="6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3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/>
      <c r="N13240" s="1" t="s">
        <v>34</v>
      </c>
      <c r="O13240" s="7">
        <f t="shared" si="414"/>
        <v>3001.0974000000001</v>
      </c>
      <c r="P13240" s="1" t="str">
        <f>IF(Table1[[#This Row],[quantity]]&gt;=6,"Bulk Order","-")</f>
        <v>Bulk Order</v>
      </c>
    </row>
    <row r="13241" spans="1:16" ht="14.25" customHeight="1" x14ac:dyDescent="0.3">
      <c r="A13241" s="6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3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/>
      <c r="N13241" s="1" t="s">
        <v>48</v>
      </c>
      <c r="O13241" s="7">
        <f t="shared" si="414"/>
        <v>1204.5852</v>
      </c>
      <c r="P13241" s="1" t="str">
        <f>IF(Table1[[#This Row],[quantity]]&gt;=6,"Bulk Order","-")</f>
        <v>-</v>
      </c>
    </row>
    <row r="13242" spans="1:16" ht="14.25" customHeight="1" x14ac:dyDescent="0.3">
      <c r="A13242" s="6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3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/>
      <c r="N13242" s="1" t="s">
        <v>17</v>
      </c>
      <c r="O13242" s="7">
        <f t="shared" si="414"/>
        <v>485.0625</v>
      </c>
      <c r="P13242" s="1" t="str">
        <f>IF(Table1[[#This Row],[quantity]]&gt;=6,"Bulk Order","-")</f>
        <v>-</v>
      </c>
    </row>
    <row r="13243" spans="1:16" ht="14.25" customHeight="1" x14ac:dyDescent="0.3">
      <c r="A13243" s="6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3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/>
      <c r="N13243" s="1" t="s">
        <v>17</v>
      </c>
      <c r="O13243" s="7">
        <f t="shared" si="414"/>
        <v>2710.7925</v>
      </c>
      <c r="P13243" s="1" t="str">
        <f>IF(Table1[[#This Row],[quantity]]&gt;=6,"Bulk Order","-")</f>
        <v>-</v>
      </c>
    </row>
    <row r="13244" spans="1:16" ht="14.25" customHeight="1" x14ac:dyDescent="0.3">
      <c r="A13244" s="6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3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/>
      <c r="N13244" s="1" t="s">
        <v>34</v>
      </c>
      <c r="O13244" s="7">
        <f t="shared" si="414"/>
        <v>508.66920000000005</v>
      </c>
      <c r="P13244" s="1" t="str">
        <f>IF(Table1[[#This Row],[quantity]]&gt;=6,"Bulk Order","-")</f>
        <v>-</v>
      </c>
    </row>
    <row r="13245" spans="1:16" ht="14.25" customHeight="1" x14ac:dyDescent="0.3">
      <c r="A13245" s="6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3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/>
      <c r="N13245" s="1" t="s">
        <v>23</v>
      </c>
      <c r="O13245" s="7">
        <f t="shared" si="414"/>
        <v>554.02920000000006</v>
      </c>
      <c r="P13245" s="1" t="str">
        <f>IF(Table1[[#This Row],[quantity]]&gt;=6,"Bulk Order","-")</f>
        <v>-</v>
      </c>
    </row>
    <row r="13246" spans="1:16" ht="14.25" customHeight="1" x14ac:dyDescent="0.3">
      <c r="A13246" s="6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3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/>
      <c r="N13246" s="1" t="s">
        <v>23</v>
      </c>
      <c r="O13246" s="7">
        <f t="shared" si="414"/>
        <v>2411.1131999999998</v>
      </c>
      <c r="P13246" s="1" t="str">
        <f>IF(Table1[[#This Row],[quantity]]&gt;=6,"Bulk Order","-")</f>
        <v>-</v>
      </c>
    </row>
    <row r="13247" spans="1:16" ht="14.25" customHeight="1" x14ac:dyDescent="0.3">
      <c r="A13247" s="6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3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/>
      <c r="N13247" s="1" t="s">
        <v>39</v>
      </c>
      <c r="O13247" s="7">
        <f t="shared" si="414"/>
        <v>1821.8148000000001</v>
      </c>
      <c r="P13247" s="1" t="str">
        <f>IF(Table1[[#This Row],[quantity]]&gt;=6,"Bulk Order","-")</f>
        <v>-</v>
      </c>
    </row>
    <row r="13248" spans="1:16" ht="14.25" customHeight="1" x14ac:dyDescent="0.3">
      <c r="A13248" s="6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3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/>
      <c r="N13248" s="1" t="s">
        <v>34</v>
      </c>
      <c r="O13248" s="7">
        <f t="shared" si="414"/>
        <v>280.14400000000001</v>
      </c>
      <c r="P13248" s="1" t="str">
        <f>IF(Table1[[#This Row],[quantity]]&gt;=6,"Bulk Order","-")</f>
        <v>-</v>
      </c>
    </row>
    <row r="13249" spans="1:16" ht="14.25" customHeight="1" x14ac:dyDescent="0.3">
      <c r="A13249" s="6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3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/>
      <c r="N13249" s="1" t="s">
        <v>17</v>
      </c>
      <c r="O13249" s="7">
        <f t="shared" si="414"/>
        <v>117.024</v>
      </c>
      <c r="P13249" s="1" t="str">
        <f>IF(Table1[[#This Row],[quantity]]&gt;=6,"Bulk Order","-")</f>
        <v>Bulk Order</v>
      </c>
    </row>
    <row r="13250" spans="1:16" ht="14.25" customHeight="1" x14ac:dyDescent="0.3">
      <c r="A13250" s="6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3"/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/>
      <c r="N13250" s="1" t="s">
        <v>23</v>
      </c>
      <c r="O13250" s="7">
        <f t="shared" si="414"/>
        <v>3360.8264000000004</v>
      </c>
      <c r="P13250" s="1" t="str">
        <f>IF(Table1[[#This Row],[quantity]]&gt;=6,"Bulk Order","-")</f>
        <v>-</v>
      </c>
    </row>
    <row r="13251" spans="1:16" ht="14.25" customHeight="1" x14ac:dyDescent="0.3">
      <c r="A13251" s="6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ref="F13251:F13314" si="415">D13251*E13251</f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/>
      <c r="N13251" s="1" t="s">
        <v>17</v>
      </c>
      <c r="O13251" s="7">
        <f t="shared" ref="O13251:O13314" si="416">D13251-F13251</f>
        <v>478.61279999999999</v>
      </c>
      <c r="P13251" s="1" t="str">
        <f>IF(Table1[[#This Row],[quantity]]&gt;=6,"Bulk Order","-")</f>
        <v>-</v>
      </c>
    </row>
    <row r="13252" spans="1:16" ht="14.25" customHeight="1" x14ac:dyDescent="0.3">
      <c r="A13252" s="6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5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/>
      <c r="N13252" s="1" t="s">
        <v>17</v>
      </c>
      <c r="O13252" s="7">
        <f t="shared" si="416"/>
        <v>2043.1590000000001</v>
      </c>
      <c r="P13252" s="1" t="str">
        <f>IF(Table1[[#This Row],[quantity]]&gt;=6,"Bulk Order","-")</f>
        <v>-</v>
      </c>
    </row>
    <row r="13253" spans="1:16" ht="14.25" customHeight="1" x14ac:dyDescent="0.3">
      <c r="A13253" s="6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5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/>
      <c r="N13253" s="1" t="s">
        <v>23</v>
      </c>
      <c r="O13253" s="7">
        <f t="shared" si="416"/>
        <v>4199.6944000000003</v>
      </c>
      <c r="P13253" s="1" t="str">
        <f>IF(Table1[[#This Row],[quantity]]&gt;=6,"Bulk Order","-")</f>
        <v>-</v>
      </c>
    </row>
    <row r="13254" spans="1:16" ht="14.25" customHeight="1" x14ac:dyDescent="0.3">
      <c r="A13254" s="6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5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/>
      <c r="N13254" s="1" t="s">
        <v>39</v>
      </c>
      <c r="O13254" s="7">
        <f t="shared" si="416"/>
        <v>1330.2636</v>
      </c>
      <c r="P13254" s="1" t="str">
        <f>IF(Table1[[#This Row],[quantity]]&gt;=6,"Bulk Order","-")</f>
        <v>Bulk Order</v>
      </c>
    </row>
    <row r="13255" spans="1:16" ht="14.25" customHeight="1" x14ac:dyDescent="0.3">
      <c r="A13255" s="6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5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/>
      <c r="N13255" s="1" t="s">
        <v>39</v>
      </c>
      <c r="O13255" s="7">
        <f t="shared" si="416"/>
        <v>494.55630000000002</v>
      </c>
      <c r="P13255" s="1" t="str">
        <f>IF(Table1[[#This Row],[quantity]]&gt;=6,"Bulk Order","-")</f>
        <v>Bulk Order</v>
      </c>
    </row>
    <row r="13256" spans="1:16" ht="14.25" customHeight="1" x14ac:dyDescent="0.3">
      <c r="A13256" s="6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5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/>
      <c r="N13256" s="1" t="s">
        <v>48</v>
      </c>
      <c r="O13256" s="7">
        <f t="shared" si="416"/>
        <v>1297.9648</v>
      </c>
      <c r="P13256" s="1" t="str">
        <f>IF(Table1[[#This Row],[quantity]]&gt;=6,"Bulk Order","-")</f>
        <v>-</v>
      </c>
    </row>
    <row r="13257" spans="1:16" ht="14.25" customHeight="1" x14ac:dyDescent="0.3">
      <c r="A13257" s="6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5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/>
      <c r="N13257" s="1" t="s">
        <v>28</v>
      </c>
      <c r="O13257" s="7">
        <f t="shared" si="416"/>
        <v>1768.3735999999999</v>
      </c>
      <c r="P13257" s="1" t="str">
        <f>IF(Table1[[#This Row],[quantity]]&gt;=6,"Bulk Order","-")</f>
        <v>-</v>
      </c>
    </row>
    <row r="13258" spans="1:16" ht="14.25" customHeight="1" x14ac:dyDescent="0.3">
      <c r="A13258" s="6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5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/>
      <c r="N13258" s="1" t="s">
        <v>28</v>
      </c>
      <c r="O13258" s="7">
        <f t="shared" si="416"/>
        <v>3799.5308999999997</v>
      </c>
      <c r="P13258" s="1" t="str">
        <f>IF(Table1[[#This Row],[quantity]]&gt;=6,"Bulk Order","-")</f>
        <v>-</v>
      </c>
    </row>
    <row r="13259" spans="1:16" ht="14.25" customHeight="1" x14ac:dyDescent="0.3">
      <c r="A13259" s="6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5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/>
      <c r="N13259" s="1" t="s">
        <v>17</v>
      </c>
      <c r="O13259" s="7">
        <f t="shared" si="416"/>
        <v>2121.06</v>
      </c>
      <c r="P13259" s="1" t="str">
        <f>IF(Table1[[#This Row],[quantity]]&gt;=6,"Bulk Order","-")</f>
        <v>-</v>
      </c>
    </row>
    <row r="13260" spans="1:16" ht="14.25" customHeight="1" x14ac:dyDescent="0.3">
      <c r="A13260" s="6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5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/>
      <c r="N13260" s="1" t="s">
        <v>28</v>
      </c>
      <c r="O13260" s="7">
        <f t="shared" si="416"/>
        <v>158.20849999999999</v>
      </c>
      <c r="P13260" s="1" t="str">
        <f>IF(Table1[[#This Row],[quantity]]&gt;=6,"Bulk Order","-")</f>
        <v>-</v>
      </c>
    </row>
    <row r="13261" spans="1:16" ht="14.25" customHeight="1" x14ac:dyDescent="0.3">
      <c r="A13261" s="6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5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/>
      <c r="N13261" s="1" t="s">
        <v>28</v>
      </c>
      <c r="O13261" s="7">
        <f t="shared" si="416"/>
        <v>785.17600000000004</v>
      </c>
      <c r="P13261" s="1" t="str">
        <f>IF(Table1[[#This Row],[quantity]]&gt;=6,"Bulk Order","-")</f>
        <v>-</v>
      </c>
    </row>
    <row r="13262" spans="1:16" ht="14.25" customHeight="1" x14ac:dyDescent="0.3">
      <c r="A13262" s="6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5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/>
      <c r="N13262" s="1" t="s">
        <v>23</v>
      </c>
      <c r="O13262" s="7">
        <f t="shared" si="416"/>
        <v>1191.5346</v>
      </c>
      <c r="P13262" s="1" t="str">
        <f>IF(Table1[[#This Row],[quantity]]&gt;=6,"Bulk Order","-")</f>
        <v>-</v>
      </c>
    </row>
    <row r="13263" spans="1:16" ht="14.25" customHeight="1" x14ac:dyDescent="0.3">
      <c r="A13263" s="6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5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/>
      <c r="N13263" s="1" t="s">
        <v>34</v>
      </c>
      <c r="O13263" s="7">
        <f t="shared" si="416"/>
        <v>1814.58</v>
      </c>
      <c r="P13263" s="1" t="str">
        <f>IF(Table1[[#This Row],[quantity]]&gt;=6,"Bulk Order","-")</f>
        <v>Bulk Order</v>
      </c>
    </row>
    <row r="13264" spans="1:16" ht="14.25" customHeight="1" x14ac:dyDescent="0.3">
      <c r="A13264" s="6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5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/>
      <c r="N13264" s="1" t="s">
        <v>39</v>
      </c>
      <c r="O13264" s="7">
        <f t="shared" si="416"/>
        <v>2074.2470000000003</v>
      </c>
      <c r="P13264" s="1" t="str">
        <f>IF(Table1[[#This Row],[quantity]]&gt;=6,"Bulk Order","-")</f>
        <v>Bulk Order</v>
      </c>
    </row>
    <row r="13265" spans="1:16" ht="14.25" customHeight="1" x14ac:dyDescent="0.3">
      <c r="A13265" s="6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5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/>
      <c r="N13265" s="1" t="s">
        <v>28</v>
      </c>
      <c r="O13265" s="7">
        <f t="shared" si="416"/>
        <v>252.0179</v>
      </c>
      <c r="P13265" s="1" t="str">
        <f>IF(Table1[[#This Row],[quantity]]&gt;=6,"Bulk Order","-")</f>
        <v>-</v>
      </c>
    </row>
    <row r="13266" spans="1:16" ht="14.25" customHeight="1" x14ac:dyDescent="0.3">
      <c r="A13266" s="6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5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/>
      <c r="N13266" s="1" t="s">
        <v>34</v>
      </c>
      <c r="O13266" s="7">
        <f t="shared" si="416"/>
        <v>3083.6497999999997</v>
      </c>
      <c r="P13266" s="1" t="str">
        <f>IF(Table1[[#This Row],[quantity]]&gt;=6,"Bulk Order","-")</f>
        <v>-</v>
      </c>
    </row>
    <row r="13267" spans="1:16" ht="14.25" customHeight="1" x14ac:dyDescent="0.3">
      <c r="A13267" s="6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5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/>
      <c r="N13267" s="1" t="s">
        <v>48</v>
      </c>
      <c r="O13267" s="7">
        <f t="shared" si="416"/>
        <v>2022.9726000000001</v>
      </c>
      <c r="P13267" s="1" t="str">
        <f>IF(Table1[[#This Row],[quantity]]&gt;=6,"Bulk Order","-")</f>
        <v>-</v>
      </c>
    </row>
    <row r="13268" spans="1:16" ht="14.25" customHeight="1" x14ac:dyDescent="0.3">
      <c r="A13268" s="6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5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/>
      <c r="N13268" s="1" t="s">
        <v>48</v>
      </c>
      <c r="O13268" s="7">
        <f t="shared" si="416"/>
        <v>3201.8688000000002</v>
      </c>
      <c r="P13268" s="1" t="str">
        <f>IF(Table1[[#This Row],[quantity]]&gt;=6,"Bulk Order","-")</f>
        <v>Bulk Order</v>
      </c>
    </row>
    <row r="13269" spans="1:16" ht="14.25" customHeight="1" x14ac:dyDescent="0.3">
      <c r="A13269" s="6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5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/>
      <c r="N13269" s="1" t="s">
        <v>48</v>
      </c>
      <c r="O13269" s="7">
        <f t="shared" si="416"/>
        <v>1309.365</v>
      </c>
      <c r="P13269" s="1" t="str">
        <f>IF(Table1[[#This Row],[quantity]]&gt;=6,"Bulk Order","-")</f>
        <v>Bulk Order</v>
      </c>
    </row>
    <row r="13270" spans="1:16" ht="14.25" customHeight="1" x14ac:dyDescent="0.3">
      <c r="A13270" s="6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5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/>
      <c r="N13270" s="1" t="s">
        <v>48</v>
      </c>
      <c r="O13270" s="7">
        <f t="shared" si="416"/>
        <v>1976.5720999999999</v>
      </c>
      <c r="P13270" s="1" t="str">
        <f>IF(Table1[[#This Row],[quantity]]&gt;=6,"Bulk Order","-")</f>
        <v>Bulk Order</v>
      </c>
    </row>
    <row r="13271" spans="1:16" ht="14.25" customHeight="1" x14ac:dyDescent="0.3">
      <c r="A13271" s="6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5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/>
      <c r="N13271" s="1" t="s">
        <v>23</v>
      </c>
      <c r="O13271" s="7">
        <f t="shared" si="416"/>
        <v>1648.8879999999999</v>
      </c>
      <c r="P13271" s="1" t="str">
        <f>IF(Table1[[#This Row],[quantity]]&gt;=6,"Bulk Order","-")</f>
        <v>Bulk Order</v>
      </c>
    </row>
    <row r="13272" spans="1:16" ht="14.25" customHeight="1" x14ac:dyDescent="0.3">
      <c r="A13272" s="6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5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/>
      <c r="N13272" s="1" t="s">
        <v>28</v>
      </c>
      <c r="O13272" s="7">
        <f t="shared" si="416"/>
        <v>2293.2188999999998</v>
      </c>
      <c r="P13272" s="1" t="str">
        <f>IF(Table1[[#This Row],[quantity]]&gt;=6,"Bulk Order","-")</f>
        <v>Bulk Order</v>
      </c>
    </row>
    <row r="13273" spans="1:16" ht="14.25" customHeight="1" x14ac:dyDescent="0.3">
      <c r="A13273" s="6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5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/>
      <c r="N13273" s="1" t="s">
        <v>39</v>
      </c>
      <c r="O13273" s="7">
        <f t="shared" si="416"/>
        <v>2574.0992000000001</v>
      </c>
      <c r="P13273" s="1" t="str">
        <f>IF(Table1[[#This Row],[quantity]]&gt;=6,"Bulk Order","-")</f>
        <v>Bulk Order</v>
      </c>
    </row>
    <row r="13274" spans="1:16" ht="14.25" customHeight="1" x14ac:dyDescent="0.3">
      <c r="A13274" s="6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5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/>
      <c r="N13274" s="1" t="s">
        <v>23</v>
      </c>
      <c r="O13274" s="7">
        <f t="shared" si="416"/>
        <v>2222.7728999999999</v>
      </c>
      <c r="P13274" s="1" t="str">
        <f>IF(Table1[[#This Row],[quantity]]&gt;=6,"Bulk Order","-")</f>
        <v>Bulk Order</v>
      </c>
    </row>
    <row r="13275" spans="1:16" ht="14.25" customHeight="1" x14ac:dyDescent="0.3">
      <c r="A13275" s="6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5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/>
      <c r="N13275" s="1" t="s">
        <v>17</v>
      </c>
      <c r="O13275" s="7">
        <f t="shared" si="416"/>
        <v>856.15039999999999</v>
      </c>
      <c r="P13275" s="1" t="str">
        <f>IF(Table1[[#This Row],[quantity]]&gt;=6,"Bulk Order","-")</f>
        <v>Bulk Order</v>
      </c>
    </row>
    <row r="13276" spans="1:16" ht="14.25" customHeight="1" x14ac:dyDescent="0.3">
      <c r="A13276" s="6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5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/>
      <c r="N13276" s="1" t="s">
        <v>23</v>
      </c>
      <c r="O13276" s="7">
        <f t="shared" si="416"/>
        <v>2798.3985000000002</v>
      </c>
      <c r="P13276" s="1" t="str">
        <f>IF(Table1[[#This Row],[quantity]]&gt;=6,"Bulk Order","-")</f>
        <v>-</v>
      </c>
    </row>
    <row r="13277" spans="1:16" ht="14.25" customHeight="1" x14ac:dyDescent="0.3">
      <c r="A13277" s="6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5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/>
      <c r="N13277" s="1" t="s">
        <v>23</v>
      </c>
      <c r="O13277" s="7">
        <f t="shared" si="416"/>
        <v>1477.3835999999999</v>
      </c>
      <c r="P13277" s="1" t="str">
        <f>IF(Table1[[#This Row],[quantity]]&gt;=6,"Bulk Order","-")</f>
        <v>Bulk Order</v>
      </c>
    </row>
    <row r="13278" spans="1:16" ht="14.25" customHeight="1" x14ac:dyDescent="0.3">
      <c r="A13278" s="6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5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/>
      <c r="N13278" s="1" t="s">
        <v>17</v>
      </c>
      <c r="O13278" s="7">
        <f t="shared" si="416"/>
        <v>3098.8091999999997</v>
      </c>
      <c r="P13278" s="1" t="str">
        <f>IF(Table1[[#This Row],[quantity]]&gt;=6,"Bulk Order","-")</f>
        <v>-</v>
      </c>
    </row>
    <row r="13279" spans="1:16" ht="14.25" customHeight="1" x14ac:dyDescent="0.3">
      <c r="A13279" s="6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5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/>
      <c r="N13279" s="1" t="s">
        <v>17</v>
      </c>
      <c r="O13279" s="7">
        <f t="shared" si="416"/>
        <v>196.1371</v>
      </c>
      <c r="P13279" s="1" t="str">
        <f>IF(Table1[[#This Row],[quantity]]&gt;=6,"Bulk Order","-")</f>
        <v>Bulk Order</v>
      </c>
    </row>
    <row r="13280" spans="1:16" ht="14.25" customHeight="1" x14ac:dyDescent="0.3">
      <c r="A13280" s="6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5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/>
      <c r="N13280" s="1" t="s">
        <v>34</v>
      </c>
      <c r="O13280" s="7">
        <f t="shared" si="416"/>
        <v>165.20139999999998</v>
      </c>
      <c r="P13280" s="1" t="str">
        <f>IF(Table1[[#This Row],[quantity]]&gt;=6,"Bulk Order","-")</f>
        <v>-</v>
      </c>
    </row>
    <row r="13281" spans="1:16" ht="14.25" customHeight="1" x14ac:dyDescent="0.3">
      <c r="A13281" s="6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5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/>
      <c r="N13281" s="1" t="s">
        <v>34</v>
      </c>
      <c r="O13281" s="7">
        <f t="shared" si="416"/>
        <v>460.74490000000003</v>
      </c>
      <c r="P13281" s="1" t="str">
        <f>IF(Table1[[#This Row],[quantity]]&gt;=6,"Bulk Order","-")</f>
        <v>Bulk Order</v>
      </c>
    </row>
    <row r="13282" spans="1:16" ht="14.25" customHeight="1" x14ac:dyDescent="0.3">
      <c r="A13282" s="6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5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/>
      <c r="N13282" s="1" t="s">
        <v>48</v>
      </c>
      <c r="O13282" s="7">
        <f t="shared" si="416"/>
        <v>775.02179999999998</v>
      </c>
      <c r="P13282" s="1" t="str">
        <f>IF(Table1[[#This Row],[quantity]]&gt;=6,"Bulk Order","-")</f>
        <v>-</v>
      </c>
    </row>
    <row r="13283" spans="1:16" ht="14.25" customHeight="1" x14ac:dyDescent="0.3">
      <c r="A13283" s="6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5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/>
      <c r="N13283" s="1" t="s">
        <v>34</v>
      </c>
      <c r="O13283" s="7">
        <f t="shared" si="416"/>
        <v>182.0224</v>
      </c>
      <c r="P13283" s="1" t="str">
        <f>IF(Table1[[#This Row],[quantity]]&gt;=6,"Bulk Order","-")</f>
        <v>Bulk Order</v>
      </c>
    </row>
    <row r="13284" spans="1:16" ht="14.25" customHeight="1" x14ac:dyDescent="0.3">
      <c r="A13284" s="6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5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/>
      <c r="N13284" s="1" t="s">
        <v>28</v>
      </c>
      <c r="O13284" s="7">
        <f t="shared" si="416"/>
        <v>333.68079999999998</v>
      </c>
      <c r="P13284" s="1" t="str">
        <f>IF(Table1[[#This Row],[quantity]]&gt;=6,"Bulk Order","-")</f>
        <v>Bulk Order</v>
      </c>
    </row>
    <row r="13285" spans="1:16" ht="14.25" customHeight="1" x14ac:dyDescent="0.3">
      <c r="A13285" s="6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5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/>
      <c r="N13285" s="1" t="s">
        <v>23</v>
      </c>
      <c r="O13285" s="7">
        <f t="shared" si="416"/>
        <v>1519.6960000000001</v>
      </c>
      <c r="P13285" s="1" t="str">
        <f>IF(Table1[[#This Row],[quantity]]&gt;=6,"Bulk Order","-")</f>
        <v>Bulk Order</v>
      </c>
    </row>
    <row r="13286" spans="1:16" ht="14.25" customHeight="1" x14ac:dyDescent="0.3">
      <c r="A13286" s="6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5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/>
      <c r="N13286" s="1" t="s">
        <v>23</v>
      </c>
      <c r="O13286" s="7">
        <f t="shared" si="416"/>
        <v>482.95540000000005</v>
      </c>
      <c r="P13286" s="1" t="str">
        <f>IF(Table1[[#This Row],[quantity]]&gt;=6,"Bulk Order","-")</f>
        <v>-</v>
      </c>
    </row>
    <row r="13287" spans="1:16" ht="14.25" customHeight="1" x14ac:dyDescent="0.3">
      <c r="A13287" s="6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5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/>
      <c r="N13287" s="1" t="s">
        <v>39</v>
      </c>
      <c r="O13287" s="7">
        <f t="shared" si="416"/>
        <v>3949.5567999999998</v>
      </c>
      <c r="P13287" s="1" t="str">
        <f>IF(Table1[[#This Row],[quantity]]&gt;=6,"Bulk Order","-")</f>
        <v>Bulk Order</v>
      </c>
    </row>
    <row r="13288" spans="1:16" ht="14.25" customHeight="1" x14ac:dyDescent="0.3">
      <c r="A13288" s="6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5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/>
      <c r="N13288" s="1" t="s">
        <v>39</v>
      </c>
      <c r="O13288" s="7">
        <f t="shared" si="416"/>
        <v>243.84649999999999</v>
      </c>
      <c r="P13288" s="1" t="str">
        <f>IF(Table1[[#This Row],[quantity]]&gt;=6,"Bulk Order","-")</f>
        <v>Bulk Order</v>
      </c>
    </row>
    <row r="13289" spans="1:16" ht="14.25" customHeight="1" x14ac:dyDescent="0.3">
      <c r="A13289" s="6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5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/>
      <c r="N13289" s="1" t="s">
        <v>34</v>
      </c>
      <c r="O13289" s="7">
        <f t="shared" si="416"/>
        <v>3775.5455000000002</v>
      </c>
      <c r="P13289" s="1" t="str">
        <f>IF(Table1[[#This Row],[quantity]]&gt;=6,"Bulk Order","-")</f>
        <v>Bulk Order</v>
      </c>
    </row>
    <row r="13290" spans="1:16" ht="14.25" customHeight="1" x14ac:dyDescent="0.3">
      <c r="A13290" s="6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5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/>
      <c r="N13290" s="1" t="s">
        <v>48</v>
      </c>
      <c r="O13290" s="7">
        <f t="shared" si="416"/>
        <v>2751.2793000000001</v>
      </c>
      <c r="P13290" s="1" t="str">
        <f>IF(Table1[[#This Row],[quantity]]&gt;=6,"Bulk Order","-")</f>
        <v>Bulk Order</v>
      </c>
    </row>
    <row r="13291" spans="1:16" ht="14.25" customHeight="1" x14ac:dyDescent="0.3">
      <c r="A13291" s="6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5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/>
      <c r="N13291" s="1" t="s">
        <v>39</v>
      </c>
      <c r="O13291" s="7">
        <f t="shared" si="416"/>
        <v>885.65319999999997</v>
      </c>
      <c r="P13291" s="1" t="str">
        <f>IF(Table1[[#This Row],[quantity]]&gt;=6,"Bulk Order","-")</f>
        <v>-</v>
      </c>
    </row>
    <row r="13292" spans="1:16" ht="14.25" customHeight="1" x14ac:dyDescent="0.3">
      <c r="A13292" s="6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5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/>
      <c r="N13292" s="1" t="s">
        <v>17</v>
      </c>
      <c r="O13292" s="7">
        <f t="shared" si="416"/>
        <v>441.47040000000004</v>
      </c>
      <c r="P13292" s="1" t="str">
        <f>IF(Table1[[#This Row],[quantity]]&gt;=6,"Bulk Order","-")</f>
        <v>Bulk Order</v>
      </c>
    </row>
    <row r="13293" spans="1:16" ht="14.25" customHeight="1" x14ac:dyDescent="0.3">
      <c r="A13293" s="6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5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/>
      <c r="N13293" s="1" t="s">
        <v>23</v>
      </c>
      <c r="O13293" s="7">
        <f t="shared" si="416"/>
        <v>499.86720000000003</v>
      </c>
      <c r="P13293" s="1" t="str">
        <f>IF(Table1[[#This Row],[quantity]]&gt;=6,"Bulk Order","-")</f>
        <v>-</v>
      </c>
    </row>
    <row r="13294" spans="1:16" ht="14.25" customHeight="1" x14ac:dyDescent="0.3">
      <c r="A13294" s="6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5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/>
      <c r="N13294" s="1" t="s">
        <v>28</v>
      </c>
      <c r="O13294" s="7">
        <f t="shared" si="416"/>
        <v>2527.1817000000001</v>
      </c>
      <c r="P13294" s="1" t="str">
        <f>IF(Table1[[#This Row],[quantity]]&gt;=6,"Bulk Order","-")</f>
        <v>-</v>
      </c>
    </row>
    <row r="13295" spans="1:16" ht="14.25" customHeight="1" x14ac:dyDescent="0.3">
      <c r="A13295" s="6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5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/>
      <c r="N13295" s="1" t="s">
        <v>34</v>
      </c>
      <c r="O13295" s="7">
        <f t="shared" si="416"/>
        <v>2709.5960999999998</v>
      </c>
      <c r="P13295" s="1" t="str">
        <f>IF(Table1[[#This Row],[quantity]]&gt;=6,"Bulk Order","-")</f>
        <v>-</v>
      </c>
    </row>
    <row r="13296" spans="1:16" ht="14.25" customHeight="1" x14ac:dyDescent="0.3">
      <c r="A13296" s="6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5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/>
      <c r="N13296" s="1" t="s">
        <v>23</v>
      </c>
      <c r="O13296" s="7">
        <f t="shared" si="416"/>
        <v>1333.5515999999998</v>
      </c>
      <c r="P13296" s="1" t="str">
        <f>IF(Table1[[#This Row],[quantity]]&gt;=6,"Bulk Order","-")</f>
        <v>Bulk Order</v>
      </c>
    </row>
    <row r="13297" spans="1:16" ht="14.25" customHeight="1" x14ac:dyDescent="0.3">
      <c r="A13297" s="6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5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/>
      <c r="N13297" s="1" t="s">
        <v>23</v>
      </c>
      <c r="O13297" s="7">
        <f t="shared" si="416"/>
        <v>792.78480000000002</v>
      </c>
      <c r="P13297" s="1" t="str">
        <f>IF(Table1[[#This Row],[quantity]]&gt;=6,"Bulk Order","-")</f>
        <v>-</v>
      </c>
    </row>
    <row r="13298" spans="1:16" ht="14.25" customHeight="1" x14ac:dyDescent="0.3">
      <c r="A13298" s="6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5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/>
      <c r="N13298" s="1" t="s">
        <v>34</v>
      </c>
      <c r="O13298" s="7">
        <f t="shared" si="416"/>
        <v>1406.2672</v>
      </c>
      <c r="P13298" s="1" t="str">
        <f>IF(Table1[[#This Row],[quantity]]&gt;=6,"Bulk Order","-")</f>
        <v>-</v>
      </c>
    </row>
    <row r="13299" spans="1:16" ht="14.25" customHeight="1" x14ac:dyDescent="0.3">
      <c r="A13299" s="6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5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/>
      <c r="N13299" s="1" t="s">
        <v>34</v>
      </c>
      <c r="O13299" s="7">
        <f t="shared" si="416"/>
        <v>958.54799999999989</v>
      </c>
      <c r="P13299" s="1" t="str">
        <f>IF(Table1[[#This Row],[quantity]]&gt;=6,"Bulk Order","-")</f>
        <v>-</v>
      </c>
    </row>
    <row r="13300" spans="1:16" ht="14.25" customHeight="1" x14ac:dyDescent="0.3">
      <c r="A13300" s="6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5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/>
      <c r="N13300" s="1" t="s">
        <v>28</v>
      </c>
      <c r="O13300" s="7">
        <f t="shared" si="416"/>
        <v>4116.7896000000001</v>
      </c>
      <c r="P13300" s="1" t="str">
        <f>IF(Table1[[#This Row],[quantity]]&gt;=6,"Bulk Order","-")</f>
        <v>Bulk Order</v>
      </c>
    </row>
    <row r="13301" spans="1:16" ht="14.25" customHeight="1" x14ac:dyDescent="0.3">
      <c r="A13301" s="6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5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/>
      <c r="N13301" s="1" t="s">
        <v>28</v>
      </c>
      <c r="O13301" s="7">
        <f t="shared" si="416"/>
        <v>1224.4380000000001</v>
      </c>
      <c r="P13301" s="1" t="str">
        <f>IF(Table1[[#This Row],[quantity]]&gt;=6,"Bulk Order","-")</f>
        <v>-</v>
      </c>
    </row>
    <row r="13302" spans="1:16" ht="14.25" customHeight="1" x14ac:dyDescent="0.3">
      <c r="A13302" s="6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5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/>
      <c r="N13302" s="1" t="s">
        <v>34</v>
      </c>
      <c r="O13302" s="7">
        <f t="shared" si="416"/>
        <v>1165.3190999999999</v>
      </c>
      <c r="P13302" s="1" t="str">
        <f>IF(Table1[[#This Row],[quantity]]&gt;=6,"Bulk Order","-")</f>
        <v>Bulk Order</v>
      </c>
    </row>
    <row r="13303" spans="1:16" ht="14.25" customHeight="1" x14ac:dyDescent="0.3">
      <c r="A13303" s="6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5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/>
      <c r="N13303" s="1" t="s">
        <v>28</v>
      </c>
      <c r="O13303" s="7">
        <f t="shared" si="416"/>
        <v>790.7731</v>
      </c>
      <c r="P13303" s="1" t="str">
        <f>IF(Table1[[#This Row],[quantity]]&gt;=6,"Bulk Order","-")</f>
        <v>-</v>
      </c>
    </row>
    <row r="13304" spans="1:16" ht="14.25" customHeight="1" x14ac:dyDescent="0.3">
      <c r="A13304" s="6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5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/>
      <c r="N13304" s="1" t="s">
        <v>17</v>
      </c>
      <c r="O13304" s="7">
        <f t="shared" si="416"/>
        <v>1853.3145999999999</v>
      </c>
      <c r="P13304" s="1" t="str">
        <f>IF(Table1[[#This Row],[quantity]]&gt;=6,"Bulk Order","-")</f>
        <v>-</v>
      </c>
    </row>
    <row r="13305" spans="1:16" ht="14.25" customHeight="1" x14ac:dyDescent="0.3">
      <c r="A13305" s="6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5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/>
      <c r="N13305" s="1" t="s">
        <v>23</v>
      </c>
      <c r="O13305" s="7">
        <f t="shared" si="416"/>
        <v>1224.4608000000001</v>
      </c>
      <c r="P13305" s="1" t="str">
        <f>IF(Table1[[#This Row],[quantity]]&gt;=6,"Bulk Order","-")</f>
        <v>Bulk Order</v>
      </c>
    </row>
    <row r="13306" spans="1:16" ht="14.25" customHeight="1" x14ac:dyDescent="0.3">
      <c r="A13306" s="6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5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/>
      <c r="N13306" s="1" t="s">
        <v>39</v>
      </c>
      <c r="O13306" s="7">
        <f t="shared" si="416"/>
        <v>830.32289999999989</v>
      </c>
      <c r="P13306" s="1" t="str">
        <f>IF(Table1[[#This Row],[quantity]]&gt;=6,"Bulk Order","-")</f>
        <v>-</v>
      </c>
    </row>
    <row r="13307" spans="1:16" ht="14.25" customHeight="1" x14ac:dyDescent="0.3">
      <c r="A13307" s="6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5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/>
      <c r="N13307" s="1" t="s">
        <v>48</v>
      </c>
      <c r="O13307" s="7">
        <f t="shared" si="416"/>
        <v>914.44500000000005</v>
      </c>
      <c r="P13307" s="1" t="str">
        <f>IF(Table1[[#This Row],[quantity]]&gt;=6,"Bulk Order","-")</f>
        <v>-</v>
      </c>
    </row>
    <row r="13308" spans="1:16" ht="14.25" customHeight="1" x14ac:dyDescent="0.3">
      <c r="A13308" s="6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5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/>
      <c r="N13308" s="1" t="s">
        <v>28</v>
      </c>
      <c r="O13308" s="7">
        <f t="shared" si="416"/>
        <v>1512.1027999999999</v>
      </c>
      <c r="P13308" s="1" t="str">
        <f>IF(Table1[[#This Row],[quantity]]&gt;=6,"Bulk Order","-")</f>
        <v>-</v>
      </c>
    </row>
    <row r="13309" spans="1:16" ht="14.25" customHeight="1" x14ac:dyDescent="0.3">
      <c r="A13309" s="6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5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/>
      <c r="N13309" s="1" t="s">
        <v>17</v>
      </c>
      <c r="O13309" s="7">
        <f t="shared" si="416"/>
        <v>2723.2588000000001</v>
      </c>
      <c r="P13309" s="1" t="str">
        <f>IF(Table1[[#This Row],[quantity]]&gt;=6,"Bulk Order","-")</f>
        <v>Bulk Order</v>
      </c>
    </row>
    <row r="13310" spans="1:16" ht="14.25" customHeight="1" x14ac:dyDescent="0.3">
      <c r="A13310" s="6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5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/>
      <c r="N13310" s="1" t="s">
        <v>17</v>
      </c>
      <c r="O13310" s="7">
        <f t="shared" si="416"/>
        <v>611.80160000000001</v>
      </c>
      <c r="P13310" s="1" t="str">
        <f>IF(Table1[[#This Row],[quantity]]&gt;=6,"Bulk Order","-")</f>
        <v>-</v>
      </c>
    </row>
    <row r="13311" spans="1:16" ht="14.25" customHeight="1" x14ac:dyDescent="0.3">
      <c r="A13311" s="6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5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/>
      <c r="N13311" s="1" t="s">
        <v>34</v>
      </c>
      <c r="O13311" s="7">
        <f t="shared" si="416"/>
        <v>3321.6659999999997</v>
      </c>
      <c r="P13311" s="1" t="str">
        <f>IF(Table1[[#This Row],[quantity]]&gt;=6,"Bulk Order","-")</f>
        <v>Bulk Order</v>
      </c>
    </row>
    <row r="13312" spans="1:16" ht="14.25" customHeight="1" x14ac:dyDescent="0.3">
      <c r="A13312" s="6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5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/>
      <c r="N13312" s="1" t="s">
        <v>48</v>
      </c>
      <c r="O13312" s="7">
        <f t="shared" si="416"/>
        <v>1115.7440000000001</v>
      </c>
      <c r="P13312" s="1" t="str">
        <f>IF(Table1[[#This Row],[quantity]]&gt;=6,"Bulk Order","-")</f>
        <v>Bulk Order</v>
      </c>
    </row>
    <row r="13313" spans="1:16" ht="14.25" customHeight="1" x14ac:dyDescent="0.3">
      <c r="A13313" s="6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5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/>
      <c r="N13313" s="1" t="s">
        <v>39</v>
      </c>
      <c r="O13313" s="7">
        <f t="shared" si="416"/>
        <v>1944.3215999999998</v>
      </c>
      <c r="P13313" s="1" t="str">
        <f>IF(Table1[[#This Row],[quantity]]&gt;=6,"Bulk Order","-")</f>
        <v>Bulk Order</v>
      </c>
    </row>
    <row r="13314" spans="1:16" ht="14.25" customHeight="1" x14ac:dyDescent="0.3">
      <c r="A13314" s="6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5"/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/>
      <c r="N13314" s="1" t="s">
        <v>28</v>
      </c>
      <c r="O13314" s="7">
        <f t="shared" si="416"/>
        <v>2977.8389999999999</v>
      </c>
      <c r="P13314" s="1" t="str">
        <f>IF(Table1[[#This Row],[quantity]]&gt;=6,"Bulk Order","-")</f>
        <v>-</v>
      </c>
    </row>
    <row r="13315" spans="1:16" ht="14.25" customHeight="1" x14ac:dyDescent="0.3">
      <c r="A13315" s="6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ref="F13315:F13378" si="417">D13315*E13315</f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/>
      <c r="N13315" s="1" t="s">
        <v>28</v>
      </c>
      <c r="O13315" s="7">
        <f t="shared" ref="O13315:O13378" si="418">D13315-F13315</f>
        <v>1547.6943999999999</v>
      </c>
      <c r="P13315" s="1" t="str">
        <f>IF(Table1[[#This Row],[quantity]]&gt;=6,"Bulk Order","-")</f>
        <v>Bulk Order</v>
      </c>
    </row>
    <row r="13316" spans="1:16" ht="14.25" customHeight="1" x14ac:dyDescent="0.3">
      <c r="A13316" s="6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7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/>
      <c r="N13316" s="1" t="s">
        <v>34</v>
      </c>
      <c r="O13316" s="7">
        <f t="shared" si="418"/>
        <v>2609.0532000000003</v>
      </c>
      <c r="P13316" s="1" t="str">
        <f>IF(Table1[[#This Row],[quantity]]&gt;=6,"Bulk Order","-")</f>
        <v>Bulk Order</v>
      </c>
    </row>
    <row r="13317" spans="1:16" ht="14.25" customHeight="1" x14ac:dyDescent="0.3">
      <c r="A13317" s="6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7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/>
      <c r="N13317" s="1" t="s">
        <v>17</v>
      </c>
      <c r="O13317" s="7">
        <f t="shared" si="418"/>
        <v>1176.5039999999999</v>
      </c>
      <c r="P13317" s="1" t="str">
        <f>IF(Table1[[#This Row],[quantity]]&gt;=6,"Bulk Order","-")</f>
        <v>Bulk Order</v>
      </c>
    </row>
    <row r="13318" spans="1:16" ht="14.25" customHeight="1" x14ac:dyDescent="0.3">
      <c r="A13318" s="6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7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/>
      <c r="N13318" s="1" t="s">
        <v>48</v>
      </c>
      <c r="O13318" s="7">
        <f t="shared" si="418"/>
        <v>4194.183</v>
      </c>
      <c r="P13318" s="1" t="str">
        <f>IF(Table1[[#This Row],[quantity]]&gt;=6,"Bulk Order","-")</f>
        <v>Bulk Order</v>
      </c>
    </row>
    <row r="13319" spans="1:16" ht="14.25" customHeight="1" x14ac:dyDescent="0.3">
      <c r="A13319" s="6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7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/>
      <c r="N13319" s="1" t="s">
        <v>39</v>
      </c>
      <c r="O13319" s="7">
        <f t="shared" si="418"/>
        <v>1949.7115000000001</v>
      </c>
      <c r="P13319" s="1" t="str">
        <f>IF(Table1[[#This Row],[quantity]]&gt;=6,"Bulk Order","-")</f>
        <v>Bulk Order</v>
      </c>
    </row>
    <row r="13320" spans="1:16" ht="14.25" customHeight="1" x14ac:dyDescent="0.3">
      <c r="A13320" s="6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7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/>
      <c r="N13320" s="1" t="s">
        <v>17</v>
      </c>
      <c r="O13320" s="7">
        <f t="shared" si="418"/>
        <v>1643.9205999999999</v>
      </c>
      <c r="P13320" s="1" t="str">
        <f>IF(Table1[[#This Row],[quantity]]&gt;=6,"Bulk Order","-")</f>
        <v>Bulk Order</v>
      </c>
    </row>
    <row r="13321" spans="1:16" ht="14.25" customHeight="1" x14ac:dyDescent="0.3">
      <c r="A13321" s="6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7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/>
      <c r="N13321" s="1" t="s">
        <v>39</v>
      </c>
      <c r="O13321" s="7">
        <f t="shared" si="418"/>
        <v>1179.7708</v>
      </c>
      <c r="P13321" s="1" t="str">
        <f>IF(Table1[[#This Row],[quantity]]&gt;=6,"Bulk Order","-")</f>
        <v>Bulk Order</v>
      </c>
    </row>
    <row r="13322" spans="1:16" ht="14.25" customHeight="1" x14ac:dyDescent="0.3">
      <c r="A13322" s="6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7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/>
      <c r="N13322" s="1" t="s">
        <v>39</v>
      </c>
      <c r="O13322" s="7">
        <f t="shared" si="418"/>
        <v>256.64429999999999</v>
      </c>
      <c r="P13322" s="1" t="str">
        <f>IF(Table1[[#This Row],[quantity]]&gt;=6,"Bulk Order","-")</f>
        <v>-</v>
      </c>
    </row>
    <row r="13323" spans="1:16" ht="14.25" customHeight="1" x14ac:dyDescent="0.3">
      <c r="A13323" s="6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7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/>
      <c r="N13323" s="1" t="s">
        <v>48</v>
      </c>
      <c r="O13323" s="7">
        <f t="shared" si="418"/>
        <v>2902.6620000000003</v>
      </c>
      <c r="P13323" s="1" t="str">
        <f>IF(Table1[[#This Row],[quantity]]&gt;=6,"Bulk Order","-")</f>
        <v>Bulk Order</v>
      </c>
    </row>
    <row r="13324" spans="1:16" ht="14.25" customHeight="1" x14ac:dyDescent="0.3">
      <c r="A13324" s="6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7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/>
      <c r="N13324" s="1" t="s">
        <v>23</v>
      </c>
      <c r="O13324" s="7">
        <f t="shared" si="418"/>
        <v>776.33920000000001</v>
      </c>
      <c r="P13324" s="1" t="str">
        <f>IF(Table1[[#This Row],[quantity]]&gt;=6,"Bulk Order","-")</f>
        <v>-</v>
      </c>
    </row>
    <row r="13325" spans="1:16" ht="14.25" customHeight="1" x14ac:dyDescent="0.3">
      <c r="A13325" s="6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7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/>
      <c r="N13325" s="1" t="s">
        <v>23</v>
      </c>
      <c r="O13325" s="7">
        <f t="shared" si="418"/>
        <v>3119.1940000000004</v>
      </c>
      <c r="P13325" s="1" t="str">
        <f>IF(Table1[[#This Row],[quantity]]&gt;=6,"Bulk Order","-")</f>
        <v>Bulk Order</v>
      </c>
    </row>
    <row r="13326" spans="1:16" ht="14.25" customHeight="1" x14ac:dyDescent="0.3">
      <c r="A13326" s="6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7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/>
      <c r="N13326" s="1" t="s">
        <v>17</v>
      </c>
      <c r="O13326" s="7">
        <f t="shared" si="418"/>
        <v>871.00860000000011</v>
      </c>
      <c r="P13326" s="1" t="str">
        <f>IF(Table1[[#This Row],[quantity]]&gt;=6,"Bulk Order","-")</f>
        <v>-</v>
      </c>
    </row>
    <row r="13327" spans="1:16" ht="14.25" customHeight="1" x14ac:dyDescent="0.3">
      <c r="A13327" s="6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7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/>
      <c r="N13327" s="1" t="s">
        <v>48</v>
      </c>
      <c r="O13327" s="7">
        <f t="shared" si="418"/>
        <v>2425.0590000000002</v>
      </c>
      <c r="P13327" s="1" t="str">
        <f>IF(Table1[[#This Row],[quantity]]&gt;=6,"Bulk Order","-")</f>
        <v>-</v>
      </c>
    </row>
    <row r="13328" spans="1:16" ht="14.25" customHeight="1" x14ac:dyDescent="0.3">
      <c r="A13328" s="6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7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/>
      <c r="N13328" s="1" t="s">
        <v>34</v>
      </c>
      <c r="O13328" s="7">
        <f t="shared" si="418"/>
        <v>1888.9431</v>
      </c>
      <c r="P13328" s="1" t="str">
        <f>IF(Table1[[#This Row],[quantity]]&gt;=6,"Bulk Order","-")</f>
        <v>-</v>
      </c>
    </row>
    <row r="13329" spans="1:16" ht="14.25" customHeight="1" x14ac:dyDescent="0.3">
      <c r="A13329" s="6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7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/>
      <c r="N13329" s="1" t="s">
        <v>34</v>
      </c>
      <c r="O13329" s="7">
        <f t="shared" si="418"/>
        <v>4189.0176000000001</v>
      </c>
      <c r="P13329" s="1" t="str">
        <f>IF(Table1[[#This Row],[quantity]]&gt;=6,"Bulk Order","-")</f>
        <v>-</v>
      </c>
    </row>
    <row r="13330" spans="1:16" ht="14.25" customHeight="1" x14ac:dyDescent="0.3">
      <c r="A13330" s="6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7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/>
      <c r="N13330" s="1" t="s">
        <v>23</v>
      </c>
      <c r="O13330" s="7">
        <f t="shared" si="418"/>
        <v>805.99379999999996</v>
      </c>
      <c r="P13330" s="1" t="str">
        <f>IF(Table1[[#This Row],[quantity]]&gt;=6,"Bulk Order","-")</f>
        <v>Bulk Order</v>
      </c>
    </row>
    <row r="13331" spans="1:16" ht="14.25" customHeight="1" x14ac:dyDescent="0.3">
      <c r="A13331" s="6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7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/>
      <c r="N13331" s="1" t="s">
        <v>34</v>
      </c>
      <c r="O13331" s="7">
        <f t="shared" si="418"/>
        <v>4238.4841999999999</v>
      </c>
      <c r="P13331" s="1" t="str">
        <f>IF(Table1[[#This Row],[quantity]]&gt;=6,"Bulk Order","-")</f>
        <v>Bulk Order</v>
      </c>
    </row>
    <row r="13332" spans="1:16" ht="14.25" customHeight="1" x14ac:dyDescent="0.3">
      <c r="A13332" s="6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7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/>
      <c r="N13332" s="1" t="s">
        <v>39</v>
      </c>
      <c r="O13332" s="7">
        <f t="shared" si="418"/>
        <v>2362.3964000000001</v>
      </c>
      <c r="P13332" s="1" t="str">
        <f>IF(Table1[[#This Row],[quantity]]&gt;=6,"Bulk Order","-")</f>
        <v>Bulk Order</v>
      </c>
    </row>
    <row r="13333" spans="1:16" ht="14.25" customHeight="1" x14ac:dyDescent="0.3">
      <c r="A13333" s="6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7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/>
      <c r="N13333" s="1" t="s">
        <v>17</v>
      </c>
      <c r="O13333" s="7">
        <f t="shared" si="418"/>
        <v>4143.4456</v>
      </c>
      <c r="P13333" s="1" t="str">
        <f>IF(Table1[[#This Row],[quantity]]&gt;=6,"Bulk Order","-")</f>
        <v>-</v>
      </c>
    </row>
    <row r="13334" spans="1:16" ht="14.25" customHeight="1" x14ac:dyDescent="0.3">
      <c r="A13334" s="6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7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/>
      <c r="N13334" s="1" t="s">
        <v>28</v>
      </c>
      <c r="O13334" s="7">
        <f t="shared" si="418"/>
        <v>3208.5675000000001</v>
      </c>
      <c r="P13334" s="1" t="str">
        <f>IF(Table1[[#This Row],[quantity]]&gt;=6,"Bulk Order","-")</f>
        <v>Bulk Order</v>
      </c>
    </row>
    <row r="13335" spans="1:16" ht="14.25" customHeight="1" x14ac:dyDescent="0.3">
      <c r="A13335" s="6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7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/>
      <c r="N13335" s="1" t="s">
        <v>28</v>
      </c>
      <c r="O13335" s="7">
        <f t="shared" si="418"/>
        <v>2728.3595999999998</v>
      </c>
      <c r="P13335" s="1" t="str">
        <f>IF(Table1[[#This Row],[quantity]]&gt;=6,"Bulk Order","-")</f>
        <v>-</v>
      </c>
    </row>
    <row r="13336" spans="1:16" ht="14.25" customHeight="1" x14ac:dyDescent="0.3">
      <c r="A13336" s="6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7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/>
      <c r="N13336" s="1" t="s">
        <v>34</v>
      </c>
      <c r="O13336" s="7">
        <f t="shared" si="418"/>
        <v>1638.5004000000001</v>
      </c>
      <c r="P13336" s="1" t="str">
        <f>IF(Table1[[#This Row],[quantity]]&gt;=6,"Bulk Order","-")</f>
        <v>-</v>
      </c>
    </row>
    <row r="13337" spans="1:16" ht="14.25" customHeight="1" x14ac:dyDescent="0.3">
      <c r="A13337" s="6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7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/>
      <c r="N13337" s="1" t="s">
        <v>34</v>
      </c>
      <c r="O13337" s="7">
        <f t="shared" si="418"/>
        <v>2969.4140000000007</v>
      </c>
      <c r="P13337" s="1" t="str">
        <f>IF(Table1[[#This Row],[quantity]]&gt;=6,"Bulk Order","-")</f>
        <v>-</v>
      </c>
    </row>
    <row r="13338" spans="1:16" ht="14.25" customHeight="1" x14ac:dyDescent="0.3">
      <c r="A13338" s="6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7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/>
      <c r="N13338" s="1" t="s">
        <v>28</v>
      </c>
      <c r="O13338" s="7">
        <f t="shared" si="418"/>
        <v>2200.5027</v>
      </c>
      <c r="P13338" s="1" t="str">
        <f>IF(Table1[[#This Row],[quantity]]&gt;=6,"Bulk Order","-")</f>
        <v>-</v>
      </c>
    </row>
    <row r="13339" spans="1:16" ht="14.25" customHeight="1" x14ac:dyDescent="0.3">
      <c r="A13339" s="6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7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/>
      <c r="N13339" s="1" t="s">
        <v>23</v>
      </c>
      <c r="O13339" s="7">
        <f t="shared" si="418"/>
        <v>1396.0026</v>
      </c>
      <c r="P13339" s="1" t="str">
        <f>IF(Table1[[#This Row],[quantity]]&gt;=6,"Bulk Order","-")</f>
        <v>-</v>
      </c>
    </row>
    <row r="13340" spans="1:16" ht="14.25" customHeight="1" x14ac:dyDescent="0.3">
      <c r="A13340" s="6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7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/>
      <c r="N13340" s="1" t="s">
        <v>34</v>
      </c>
      <c r="O13340" s="7">
        <f t="shared" si="418"/>
        <v>2828.0735999999997</v>
      </c>
      <c r="P13340" s="1" t="str">
        <f>IF(Table1[[#This Row],[quantity]]&gt;=6,"Bulk Order","-")</f>
        <v>-</v>
      </c>
    </row>
    <row r="13341" spans="1:16" ht="14.25" customHeight="1" x14ac:dyDescent="0.3">
      <c r="A13341" s="6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7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/>
      <c r="N13341" s="1" t="s">
        <v>23</v>
      </c>
      <c r="O13341" s="7">
        <f t="shared" si="418"/>
        <v>2889.5368000000003</v>
      </c>
      <c r="P13341" s="1" t="str">
        <f>IF(Table1[[#This Row],[quantity]]&gt;=6,"Bulk Order","-")</f>
        <v>-</v>
      </c>
    </row>
    <row r="13342" spans="1:16" ht="14.25" customHeight="1" x14ac:dyDescent="0.3">
      <c r="A13342" s="6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7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/>
      <c r="N13342" s="1" t="s">
        <v>34</v>
      </c>
      <c r="O13342" s="7">
        <f t="shared" si="418"/>
        <v>525.91579999999999</v>
      </c>
      <c r="P13342" s="1" t="str">
        <f>IF(Table1[[#This Row],[quantity]]&gt;=6,"Bulk Order","-")</f>
        <v>-</v>
      </c>
    </row>
    <row r="13343" spans="1:16" ht="14.25" customHeight="1" x14ac:dyDescent="0.3">
      <c r="A13343" s="6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7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/>
      <c r="N13343" s="1" t="s">
        <v>23</v>
      </c>
      <c r="O13343" s="7">
        <f t="shared" si="418"/>
        <v>2388.0191</v>
      </c>
      <c r="P13343" s="1" t="str">
        <f>IF(Table1[[#This Row],[quantity]]&gt;=6,"Bulk Order","-")</f>
        <v>Bulk Order</v>
      </c>
    </row>
    <row r="13344" spans="1:16" ht="14.25" customHeight="1" x14ac:dyDescent="0.3">
      <c r="A13344" s="6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7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/>
      <c r="N13344" s="1" t="s">
        <v>23</v>
      </c>
      <c r="O13344" s="7">
        <f t="shared" si="418"/>
        <v>1324.0916</v>
      </c>
      <c r="P13344" s="1" t="str">
        <f>IF(Table1[[#This Row],[quantity]]&gt;=6,"Bulk Order","-")</f>
        <v>-</v>
      </c>
    </row>
    <row r="13345" spans="1:16" ht="14.25" customHeight="1" x14ac:dyDescent="0.3">
      <c r="A13345" s="6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7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/>
      <c r="N13345" s="1" t="s">
        <v>34</v>
      </c>
      <c r="O13345" s="7">
        <f t="shared" si="418"/>
        <v>1552.1082999999999</v>
      </c>
      <c r="P13345" s="1" t="str">
        <f>IF(Table1[[#This Row],[quantity]]&gt;=6,"Bulk Order","-")</f>
        <v>-</v>
      </c>
    </row>
    <row r="13346" spans="1:16" ht="14.25" customHeight="1" x14ac:dyDescent="0.3">
      <c r="A13346" s="6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7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/>
      <c r="N13346" s="1" t="s">
        <v>23</v>
      </c>
      <c r="O13346" s="7">
        <f t="shared" si="418"/>
        <v>479.77170000000001</v>
      </c>
      <c r="P13346" s="1" t="str">
        <f>IF(Table1[[#This Row],[quantity]]&gt;=6,"Bulk Order","-")</f>
        <v>-</v>
      </c>
    </row>
    <row r="13347" spans="1:16" ht="14.25" customHeight="1" x14ac:dyDescent="0.3">
      <c r="A13347" s="6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7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/>
      <c r="N13347" s="1" t="s">
        <v>34</v>
      </c>
      <c r="O13347" s="7">
        <f t="shared" si="418"/>
        <v>1640.4390000000001</v>
      </c>
      <c r="P13347" s="1" t="str">
        <f>IF(Table1[[#This Row],[quantity]]&gt;=6,"Bulk Order","-")</f>
        <v>-</v>
      </c>
    </row>
    <row r="13348" spans="1:16" ht="14.25" customHeight="1" x14ac:dyDescent="0.3">
      <c r="A13348" s="6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7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/>
      <c r="N13348" s="1" t="s">
        <v>39</v>
      </c>
      <c r="O13348" s="7">
        <f t="shared" si="418"/>
        <v>3468.3180000000002</v>
      </c>
      <c r="P13348" s="1" t="str">
        <f>IF(Table1[[#This Row],[quantity]]&gt;=6,"Bulk Order","-")</f>
        <v>-</v>
      </c>
    </row>
    <row r="13349" spans="1:16" ht="14.25" customHeight="1" x14ac:dyDescent="0.3">
      <c r="A13349" s="6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7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/>
      <c r="N13349" s="1" t="s">
        <v>34</v>
      </c>
      <c r="O13349" s="7">
        <f t="shared" si="418"/>
        <v>1268.2968000000001</v>
      </c>
      <c r="P13349" s="1" t="str">
        <f>IF(Table1[[#This Row],[quantity]]&gt;=6,"Bulk Order","-")</f>
        <v>-</v>
      </c>
    </row>
    <row r="13350" spans="1:16" ht="14.25" customHeight="1" x14ac:dyDescent="0.3">
      <c r="A13350" s="6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7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/>
      <c r="N13350" s="1" t="s">
        <v>28</v>
      </c>
      <c r="O13350" s="7">
        <f t="shared" si="418"/>
        <v>1825.9937999999997</v>
      </c>
      <c r="P13350" s="1" t="str">
        <f>IF(Table1[[#This Row],[quantity]]&gt;=6,"Bulk Order","-")</f>
        <v>Bulk Order</v>
      </c>
    </row>
    <row r="13351" spans="1:16" ht="14.25" customHeight="1" x14ac:dyDescent="0.3">
      <c r="A13351" s="6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7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/>
      <c r="N13351" s="1" t="s">
        <v>17</v>
      </c>
      <c r="O13351" s="7">
        <f t="shared" si="418"/>
        <v>650.00059999999996</v>
      </c>
      <c r="P13351" s="1" t="str">
        <f>IF(Table1[[#This Row],[quantity]]&gt;=6,"Bulk Order","-")</f>
        <v>-</v>
      </c>
    </row>
    <row r="13352" spans="1:16" ht="14.25" customHeight="1" x14ac:dyDescent="0.3">
      <c r="A13352" s="6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7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/>
      <c r="N13352" s="1" t="s">
        <v>48</v>
      </c>
      <c r="O13352" s="7">
        <f t="shared" si="418"/>
        <v>4296.8231999999998</v>
      </c>
      <c r="P13352" s="1" t="str">
        <f>IF(Table1[[#This Row],[quantity]]&gt;=6,"Bulk Order","-")</f>
        <v>Bulk Order</v>
      </c>
    </row>
    <row r="13353" spans="1:16" ht="14.25" customHeight="1" x14ac:dyDescent="0.3">
      <c r="A13353" s="6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7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/>
      <c r="N13353" s="1" t="s">
        <v>28</v>
      </c>
      <c r="O13353" s="7">
        <f t="shared" si="418"/>
        <v>2202.6535000000003</v>
      </c>
      <c r="P13353" s="1" t="str">
        <f>IF(Table1[[#This Row],[quantity]]&gt;=6,"Bulk Order","-")</f>
        <v>Bulk Order</v>
      </c>
    </row>
    <row r="13354" spans="1:16" ht="14.25" customHeight="1" x14ac:dyDescent="0.3">
      <c r="A13354" s="6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7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/>
      <c r="N13354" s="1" t="s">
        <v>17</v>
      </c>
      <c r="O13354" s="7">
        <f t="shared" si="418"/>
        <v>1235.5608</v>
      </c>
      <c r="P13354" s="1" t="str">
        <f>IF(Table1[[#This Row],[quantity]]&gt;=6,"Bulk Order","-")</f>
        <v>Bulk Order</v>
      </c>
    </row>
    <row r="13355" spans="1:16" ht="14.25" customHeight="1" x14ac:dyDescent="0.3">
      <c r="A13355" s="6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7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/>
      <c r="N13355" s="1" t="s">
        <v>28</v>
      </c>
      <c r="O13355" s="7">
        <f t="shared" si="418"/>
        <v>1319.4530999999999</v>
      </c>
      <c r="P13355" s="1" t="str">
        <f>IF(Table1[[#This Row],[quantity]]&gt;=6,"Bulk Order","-")</f>
        <v>-</v>
      </c>
    </row>
    <row r="13356" spans="1:16" ht="14.25" customHeight="1" x14ac:dyDescent="0.3">
      <c r="A13356" s="6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7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/>
      <c r="N13356" s="1" t="s">
        <v>34</v>
      </c>
      <c r="O13356" s="7">
        <f t="shared" si="418"/>
        <v>1685.7636000000002</v>
      </c>
      <c r="P13356" s="1" t="str">
        <f>IF(Table1[[#This Row],[quantity]]&gt;=6,"Bulk Order","-")</f>
        <v>-</v>
      </c>
    </row>
    <row r="13357" spans="1:16" ht="14.25" customHeight="1" x14ac:dyDescent="0.3">
      <c r="A13357" s="6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7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/>
      <c r="N13357" s="1" t="s">
        <v>28</v>
      </c>
      <c r="O13357" s="7">
        <f t="shared" si="418"/>
        <v>1900.8764000000001</v>
      </c>
      <c r="P13357" s="1" t="str">
        <f>IF(Table1[[#This Row],[quantity]]&gt;=6,"Bulk Order","-")</f>
        <v>Bulk Order</v>
      </c>
    </row>
    <row r="13358" spans="1:16" ht="14.25" customHeight="1" x14ac:dyDescent="0.3">
      <c r="A13358" s="6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7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/>
      <c r="N13358" s="1" t="s">
        <v>34</v>
      </c>
      <c r="O13358" s="7">
        <f t="shared" si="418"/>
        <v>1105.2045000000001</v>
      </c>
      <c r="P13358" s="1" t="str">
        <f>IF(Table1[[#This Row],[quantity]]&gt;=6,"Bulk Order","-")</f>
        <v>Bulk Order</v>
      </c>
    </row>
    <row r="13359" spans="1:16" ht="14.25" customHeight="1" x14ac:dyDescent="0.3">
      <c r="A13359" s="6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7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/>
      <c r="N13359" s="1" t="s">
        <v>48</v>
      </c>
      <c r="O13359" s="7">
        <f t="shared" si="418"/>
        <v>4013.6714999999995</v>
      </c>
      <c r="P13359" s="1" t="str">
        <f>IF(Table1[[#This Row],[quantity]]&gt;=6,"Bulk Order","-")</f>
        <v>-</v>
      </c>
    </row>
    <row r="13360" spans="1:16" ht="14.25" customHeight="1" x14ac:dyDescent="0.3">
      <c r="A13360" s="6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7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/>
      <c r="N13360" s="1" t="s">
        <v>28</v>
      </c>
      <c r="O13360" s="7">
        <f t="shared" si="418"/>
        <v>2768.7424000000001</v>
      </c>
      <c r="P13360" s="1" t="str">
        <f>IF(Table1[[#This Row],[quantity]]&gt;=6,"Bulk Order","-")</f>
        <v>Bulk Order</v>
      </c>
    </row>
    <row r="13361" spans="1:16" ht="14.25" customHeight="1" x14ac:dyDescent="0.3">
      <c r="A13361" s="6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7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/>
      <c r="N13361" s="1" t="s">
        <v>23</v>
      </c>
      <c r="O13361" s="7">
        <f t="shared" si="418"/>
        <v>988.97399999999993</v>
      </c>
      <c r="P13361" s="1" t="str">
        <f>IF(Table1[[#This Row],[quantity]]&gt;=6,"Bulk Order","-")</f>
        <v>-</v>
      </c>
    </row>
    <row r="13362" spans="1:16" ht="14.25" customHeight="1" x14ac:dyDescent="0.3">
      <c r="A13362" s="6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7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/>
      <c r="N13362" s="1" t="s">
        <v>28</v>
      </c>
      <c r="O13362" s="7">
        <f t="shared" si="418"/>
        <v>4763.1364999999996</v>
      </c>
      <c r="P13362" s="1" t="str">
        <f>IF(Table1[[#This Row],[quantity]]&gt;=6,"Bulk Order","-")</f>
        <v>Bulk Order</v>
      </c>
    </row>
    <row r="13363" spans="1:16" ht="14.25" customHeight="1" x14ac:dyDescent="0.3">
      <c r="A13363" s="6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7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/>
      <c r="N13363" s="1" t="s">
        <v>48</v>
      </c>
      <c r="O13363" s="7">
        <f t="shared" si="418"/>
        <v>102.13800000000001</v>
      </c>
      <c r="P13363" s="1" t="str">
        <f>IF(Table1[[#This Row],[quantity]]&gt;=6,"Bulk Order","-")</f>
        <v>Bulk Order</v>
      </c>
    </row>
    <row r="13364" spans="1:16" ht="14.25" customHeight="1" x14ac:dyDescent="0.3">
      <c r="A13364" s="6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7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/>
      <c r="N13364" s="1" t="s">
        <v>39</v>
      </c>
      <c r="O13364" s="7">
        <f t="shared" si="418"/>
        <v>1190.221</v>
      </c>
      <c r="P13364" s="1" t="str">
        <f>IF(Table1[[#This Row],[quantity]]&gt;=6,"Bulk Order","-")</f>
        <v>Bulk Order</v>
      </c>
    </row>
    <row r="13365" spans="1:16" ht="14.25" customHeight="1" x14ac:dyDescent="0.3">
      <c r="A13365" s="6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7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/>
      <c r="N13365" s="1" t="s">
        <v>17</v>
      </c>
      <c r="O13365" s="7">
        <f t="shared" si="418"/>
        <v>1763.1928</v>
      </c>
      <c r="P13365" s="1" t="str">
        <f>IF(Table1[[#This Row],[quantity]]&gt;=6,"Bulk Order","-")</f>
        <v>-</v>
      </c>
    </row>
    <row r="13366" spans="1:16" ht="14.25" customHeight="1" x14ac:dyDescent="0.3">
      <c r="A13366" s="6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7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/>
      <c r="N13366" s="1" t="s">
        <v>48</v>
      </c>
      <c r="O13366" s="7">
        <f t="shared" si="418"/>
        <v>258.59469999999999</v>
      </c>
      <c r="P13366" s="1" t="str">
        <f>IF(Table1[[#This Row],[quantity]]&gt;=6,"Bulk Order","-")</f>
        <v>-</v>
      </c>
    </row>
    <row r="13367" spans="1:16" ht="14.25" customHeight="1" x14ac:dyDescent="0.3">
      <c r="A13367" s="6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7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/>
      <c r="N13367" s="1" t="s">
        <v>28</v>
      </c>
      <c r="O13367" s="7">
        <f t="shared" si="418"/>
        <v>809.06280000000004</v>
      </c>
      <c r="P13367" s="1" t="str">
        <f>IF(Table1[[#This Row],[quantity]]&gt;=6,"Bulk Order","-")</f>
        <v>Bulk Order</v>
      </c>
    </row>
    <row r="13368" spans="1:16" ht="14.25" customHeight="1" x14ac:dyDescent="0.3">
      <c r="A13368" s="6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7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/>
      <c r="N13368" s="1" t="s">
        <v>34</v>
      </c>
      <c r="O13368" s="7">
        <f t="shared" si="418"/>
        <v>873.49759999999992</v>
      </c>
      <c r="P13368" s="1" t="str">
        <f>IF(Table1[[#This Row],[quantity]]&gt;=6,"Bulk Order","-")</f>
        <v>-</v>
      </c>
    </row>
    <row r="13369" spans="1:16" ht="14.25" customHeight="1" x14ac:dyDescent="0.3">
      <c r="A13369" s="6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7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/>
      <c r="N13369" s="1" t="s">
        <v>17</v>
      </c>
      <c r="O13369" s="7">
        <f t="shared" si="418"/>
        <v>2830.7058000000002</v>
      </c>
      <c r="P13369" s="1" t="str">
        <f>IF(Table1[[#This Row],[quantity]]&gt;=6,"Bulk Order","-")</f>
        <v>-</v>
      </c>
    </row>
    <row r="13370" spans="1:16" ht="14.25" customHeight="1" x14ac:dyDescent="0.3">
      <c r="A13370" s="6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7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/>
      <c r="N13370" s="1" t="s">
        <v>48</v>
      </c>
      <c r="O13370" s="7">
        <f t="shared" si="418"/>
        <v>2869.8913999999995</v>
      </c>
      <c r="P13370" s="1" t="str">
        <f>IF(Table1[[#This Row],[quantity]]&gt;=6,"Bulk Order","-")</f>
        <v>-</v>
      </c>
    </row>
    <row r="13371" spans="1:16" ht="14.25" customHeight="1" x14ac:dyDescent="0.3">
      <c r="A13371" s="6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7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/>
      <c r="N13371" s="1" t="s">
        <v>28</v>
      </c>
      <c r="O13371" s="7">
        <f t="shared" si="418"/>
        <v>3033.8111999999996</v>
      </c>
      <c r="P13371" s="1" t="str">
        <f>IF(Table1[[#This Row],[quantity]]&gt;=6,"Bulk Order","-")</f>
        <v>-</v>
      </c>
    </row>
    <row r="13372" spans="1:16" ht="14.25" customHeight="1" x14ac:dyDescent="0.3">
      <c r="A13372" s="6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7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/>
      <c r="N13372" s="1" t="s">
        <v>39</v>
      </c>
      <c r="O13372" s="7">
        <f t="shared" si="418"/>
        <v>1828.5056</v>
      </c>
      <c r="P13372" s="1" t="str">
        <f>IF(Table1[[#This Row],[quantity]]&gt;=6,"Bulk Order","-")</f>
        <v>Bulk Order</v>
      </c>
    </row>
    <row r="13373" spans="1:16" ht="14.25" customHeight="1" x14ac:dyDescent="0.3">
      <c r="A13373" s="6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7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/>
      <c r="N13373" s="1" t="s">
        <v>17</v>
      </c>
      <c r="O13373" s="7">
        <f t="shared" si="418"/>
        <v>2156.7947999999997</v>
      </c>
      <c r="P13373" s="1" t="str">
        <f>IF(Table1[[#This Row],[quantity]]&gt;=6,"Bulk Order","-")</f>
        <v>-</v>
      </c>
    </row>
    <row r="13374" spans="1:16" ht="14.25" customHeight="1" x14ac:dyDescent="0.3">
      <c r="A13374" s="6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7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/>
      <c r="N13374" s="1" t="s">
        <v>17</v>
      </c>
      <c r="O13374" s="7">
        <f t="shared" si="418"/>
        <v>1782.0810000000001</v>
      </c>
      <c r="P13374" s="1" t="str">
        <f>IF(Table1[[#This Row],[quantity]]&gt;=6,"Bulk Order","-")</f>
        <v>Bulk Order</v>
      </c>
    </row>
    <row r="13375" spans="1:16" ht="14.25" customHeight="1" x14ac:dyDescent="0.3">
      <c r="A13375" s="6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7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/>
      <c r="N13375" s="1" t="s">
        <v>23</v>
      </c>
      <c r="O13375" s="7">
        <f t="shared" si="418"/>
        <v>3033.7340000000004</v>
      </c>
      <c r="P13375" s="1" t="str">
        <f>IF(Table1[[#This Row],[quantity]]&gt;=6,"Bulk Order","-")</f>
        <v>-</v>
      </c>
    </row>
    <row r="13376" spans="1:16" ht="14.25" customHeight="1" x14ac:dyDescent="0.3">
      <c r="A13376" s="6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7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/>
      <c r="N13376" s="1" t="s">
        <v>28</v>
      </c>
      <c r="O13376" s="7">
        <f t="shared" si="418"/>
        <v>1787.3440000000001</v>
      </c>
      <c r="P13376" s="1" t="str">
        <f>IF(Table1[[#This Row],[quantity]]&gt;=6,"Bulk Order","-")</f>
        <v>-</v>
      </c>
    </row>
    <row r="13377" spans="1:16" ht="14.25" customHeight="1" x14ac:dyDescent="0.3">
      <c r="A13377" s="6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7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/>
      <c r="N13377" s="1" t="s">
        <v>48</v>
      </c>
      <c r="O13377" s="7">
        <f t="shared" si="418"/>
        <v>908.35739999999998</v>
      </c>
      <c r="P13377" s="1" t="str">
        <f>IF(Table1[[#This Row],[quantity]]&gt;=6,"Bulk Order","-")</f>
        <v>-</v>
      </c>
    </row>
    <row r="13378" spans="1:16" ht="14.25" customHeight="1" x14ac:dyDescent="0.3">
      <c r="A13378" s="6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7"/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/>
      <c r="N13378" s="1" t="s">
        <v>17</v>
      </c>
      <c r="O13378" s="7">
        <f t="shared" si="418"/>
        <v>724.24180000000001</v>
      </c>
      <c r="P13378" s="1" t="str">
        <f>IF(Table1[[#This Row],[quantity]]&gt;=6,"Bulk Order","-")</f>
        <v>Bulk Order</v>
      </c>
    </row>
    <row r="13379" spans="1:16" ht="14.25" customHeight="1" x14ac:dyDescent="0.3">
      <c r="A13379" s="6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ref="F13379:F13442" si="419">D13379*E13379</f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/>
      <c r="N13379" s="1" t="s">
        <v>23</v>
      </c>
      <c r="O13379" s="7">
        <f t="shared" ref="O13379:O13442" si="420">D13379-F13379</f>
        <v>2908.1159000000002</v>
      </c>
      <c r="P13379" s="1" t="str">
        <f>IF(Table1[[#This Row],[quantity]]&gt;=6,"Bulk Order","-")</f>
        <v>-</v>
      </c>
    </row>
    <row r="13380" spans="1:16" ht="14.25" customHeight="1" x14ac:dyDescent="0.3">
      <c r="A13380" s="6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9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/>
      <c r="N13380" s="1" t="s">
        <v>48</v>
      </c>
      <c r="O13380" s="7">
        <f t="shared" si="420"/>
        <v>155.92080000000001</v>
      </c>
      <c r="P13380" s="1" t="str">
        <f>IF(Table1[[#This Row],[quantity]]&gt;=6,"Bulk Order","-")</f>
        <v>Bulk Order</v>
      </c>
    </row>
    <row r="13381" spans="1:16" ht="14.25" customHeight="1" x14ac:dyDescent="0.3">
      <c r="A13381" s="6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9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/>
      <c r="N13381" s="1" t="s">
        <v>28</v>
      </c>
      <c r="O13381" s="7">
        <f t="shared" si="420"/>
        <v>2523.8843999999999</v>
      </c>
      <c r="P13381" s="1" t="str">
        <f>IF(Table1[[#This Row],[quantity]]&gt;=6,"Bulk Order","-")</f>
        <v>-</v>
      </c>
    </row>
    <row r="13382" spans="1:16" ht="14.25" customHeight="1" x14ac:dyDescent="0.3">
      <c r="A13382" s="6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9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/>
      <c r="N13382" s="1" t="s">
        <v>17</v>
      </c>
      <c r="O13382" s="7">
        <f t="shared" si="420"/>
        <v>643.32950000000005</v>
      </c>
      <c r="P13382" s="1" t="str">
        <f>IF(Table1[[#This Row],[quantity]]&gt;=6,"Bulk Order","-")</f>
        <v>-</v>
      </c>
    </row>
    <row r="13383" spans="1:16" ht="14.25" customHeight="1" x14ac:dyDescent="0.3">
      <c r="A13383" s="6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9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/>
      <c r="N13383" s="1" t="s">
        <v>17</v>
      </c>
      <c r="O13383" s="7">
        <f t="shared" si="420"/>
        <v>2989.7909999999997</v>
      </c>
      <c r="P13383" s="1" t="str">
        <f>IF(Table1[[#This Row],[quantity]]&gt;=6,"Bulk Order","-")</f>
        <v>Bulk Order</v>
      </c>
    </row>
    <row r="13384" spans="1:16" ht="14.25" customHeight="1" x14ac:dyDescent="0.3">
      <c r="A13384" s="6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9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/>
      <c r="N13384" s="1" t="s">
        <v>17</v>
      </c>
      <c r="O13384" s="7">
        <f t="shared" si="420"/>
        <v>1198.9076</v>
      </c>
      <c r="P13384" s="1" t="str">
        <f>IF(Table1[[#This Row],[quantity]]&gt;=6,"Bulk Order","-")</f>
        <v>-</v>
      </c>
    </row>
    <row r="13385" spans="1:16" ht="14.25" customHeight="1" x14ac:dyDescent="0.3">
      <c r="A13385" s="6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9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/>
      <c r="N13385" s="1" t="s">
        <v>34</v>
      </c>
      <c r="O13385" s="7">
        <f t="shared" si="420"/>
        <v>4011.1550999999999</v>
      </c>
      <c r="P13385" s="1" t="str">
        <f>IF(Table1[[#This Row],[quantity]]&gt;=6,"Bulk Order","-")</f>
        <v>Bulk Order</v>
      </c>
    </row>
    <row r="13386" spans="1:16" ht="14.25" customHeight="1" x14ac:dyDescent="0.3">
      <c r="A13386" s="6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9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/>
      <c r="N13386" s="1" t="s">
        <v>39</v>
      </c>
      <c r="O13386" s="7">
        <f t="shared" si="420"/>
        <v>1823.5008</v>
      </c>
      <c r="P13386" s="1" t="str">
        <f>IF(Table1[[#This Row],[quantity]]&gt;=6,"Bulk Order","-")</f>
        <v>-</v>
      </c>
    </row>
    <row r="13387" spans="1:16" ht="14.25" customHeight="1" x14ac:dyDescent="0.3">
      <c r="A13387" s="6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9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/>
      <c r="N13387" s="1" t="s">
        <v>28</v>
      </c>
      <c r="O13387" s="7">
        <f t="shared" si="420"/>
        <v>450.9726</v>
      </c>
      <c r="P13387" s="1" t="str">
        <f>IF(Table1[[#This Row],[quantity]]&gt;=6,"Bulk Order","-")</f>
        <v>-</v>
      </c>
    </row>
    <row r="13388" spans="1:16" ht="14.25" customHeight="1" x14ac:dyDescent="0.3">
      <c r="A13388" s="6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9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/>
      <c r="N13388" s="1" t="s">
        <v>28</v>
      </c>
      <c r="O13388" s="7">
        <f t="shared" si="420"/>
        <v>967.08920000000001</v>
      </c>
      <c r="P13388" s="1" t="str">
        <f>IF(Table1[[#This Row],[quantity]]&gt;=6,"Bulk Order","-")</f>
        <v>-</v>
      </c>
    </row>
    <row r="13389" spans="1:16" ht="14.25" customHeight="1" x14ac:dyDescent="0.3">
      <c r="A13389" s="6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9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/>
      <c r="N13389" s="1" t="s">
        <v>34</v>
      </c>
      <c r="O13389" s="7">
        <f t="shared" si="420"/>
        <v>1452.5172</v>
      </c>
      <c r="P13389" s="1" t="str">
        <f>IF(Table1[[#This Row],[quantity]]&gt;=6,"Bulk Order","-")</f>
        <v>Bulk Order</v>
      </c>
    </row>
    <row r="13390" spans="1:16" ht="14.25" customHeight="1" x14ac:dyDescent="0.3">
      <c r="A13390" s="6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9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/>
      <c r="N13390" s="1" t="s">
        <v>17</v>
      </c>
      <c r="O13390" s="7">
        <f t="shared" si="420"/>
        <v>4263.3792000000003</v>
      </c>
      <c r="P13390" s="1" t="str">
        <f>IF(Table1[[#This Row],[quantity]]&gt;=6,"Bulk Order","-")</f>
        <v>-</v>
      </c>
    </row>
    <row r="13391" spans="1:16" ht="14.25" customHeight="1" x14ac:dyDescent="0.3">
      <c r="A13391" s="6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9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/>
      <c r="N13391" s="1" t="s">
        <v>48</v>
      </c>
      <c r="O13391" s="7">
        <f t="shared" si="420"/>
        <v>3741.3094000000001</v>
      </c>
      <c r="P13391" s="1" t="str">
        <f>IF(Table1[[#This Row],[quantity]]&gt;=6,"Bulk Order","-")</f>
        <v>-</v>
      </c>
    </row>
    <row r="13392" spans="1:16" ht="14.25" customHeight="1" x14ac:dyDescent="0.3">
      <c r="A13392" s="6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9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/>
      <c r="N13392" s="1" t="s">
        <v>23</v>
      </c>
      <c r="O13392" s="7">
        <f t="shared" si="420"/>
        <v>2873.8361999999997</v>
      </c>
      <c r="P13392" s="1" t="str">
        <f>IF(Table1[[#This Row],[quantity]]&gt;=6,"Bulk Order","-")</f>
        <v>Bulk Order</v>
      </c>
    </row>
    <row r="13393" spans="1:16" ht="14.25" customHeight="1" x14ac:dyDescent="0.3">
      <c r="A13393" s="6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9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/>
      <c r="N13393" s="1" t="s">
        <v>34</v>
      </c>
      <c r="O13393" s="7">
        <f t="shared" si="420"/>
        <v>185.14080000000001</v>
      </c>
      <c r="P13393" s="1" t="str">
        <f>IF(Table1[[#This Row],[quantity]]&gt;=6,"Bulk Order","-")</f>
        <v>Bulk Order</v>
      </c>
    </row>
    <row r="13394" spans="1:16" ht="14.25" customHeight="1" x14ac:dyDescent="0.3">
      <c r="A13394" s="6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9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/>
      <c r="N13394" s="1" t="s">
        <v>17</v>
      </c>
      <c r="O13394" s="7">
        <f t="shared" si="420"/>
        <v>1908.4195000000002</v>
      </c>
      <c r="P13394" s="1" t="str">
        <f>IF(Table1[[#This Row],[quantity]]&gt;=6,"Bulk Order","-")</f>
        <v>Bulk Order</v>
      </c>
    </row>
    <row r="13395" spans="1:16" ht="14.25" customHeight="1" x14ac:dyDescent="0.3">
      <c r="A13395" s="6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9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/>
      <c r="N13395" s="1" t="s">
        <v>23</v>
      </c>
      <c r="O13395" s="7">
        <f t="shared" si="420"/>
        <v>3147.4611000000004</v>
      </c>
      <c r="P13395" s="1" t="str">
        <f>IF(Table1[[#This Row],[quantity]]&gt;=6,"Bulk Order","-")</f>
        <v>Bulk Order</v>
      </c>
    </row>
    <row r="13396" spans="1:16" ht="14.25" customHeight="1" x14ac:dyDescent="0.3">
      <c r="A13396" s="6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9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/>
      <c r="N13396" s="1" t="s">
        <v>34</v>
      </c>
      <c r="O13396" s="7">
        <f t="shared" si="420"/>
        <v>3315.8832000000002</v>
      </c>
      <c r="P13396" s="1" t="str">
        <f>IF(Table1[[#This Row],[quantity]]&gt;=6,"Bulk Order","-")</f>
        <v>-</v>
      </c>
    </row>
    <row r="13397" spans="1:16" ht="14.25" customHeight="1" x14ac:dyDescent="0.3">
      <c r="A13397" s="6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9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/>
      <c r="N13397" s="1" t="s">
        <v>39</v>
      </c>
      <c r="O13397" s="7">
        <f t="shared" si="420"/>
        <v>490.94370000000004</v>
      </c>
      <c r="P13397" s="1" t="str">
        <f>IF(Table1[[#This Row],[quantity]]&gt;=6,"Bulk Order","-")</f>
        <v>Bulk Order</v>
      </c>
    </row>
    <row r="13398" spans="1:16" ht="14.25" customHeight="1" x14ac:dyDescent="0.3">
      <c r="A13398" s="6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9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/>
      <c r="N13398" s="1" t="s">
        <v>34</v>
      </c>
      <c r="O13398" s="7">
        <f t="shared" si="420"/>
        <v>2878.0164</v>
      </c>
      <c r="P13398" s="1" t="str">
        <f>IF(Table1[[#This Row],[quantity]]&gt;=6,"Bulk Order","-")</f>
        <v>Bulk Order</v>
      </c>
    </row>
    <row r="13399" spans="1:16" ht="14.25" customHeight="1" x14ac:dyDescent="0.3">
      <c r="A13399" s="6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9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/>
      <c r="N13399" s="1" t="s">
        <v>34</v>
      </c>
      <c r="O13399" s="7">
        <f t="shared" si="420"/>
        <v>2063.6495</v>
      </c>
      <c r="P13399" s="1" t="str">
        <f>IF(Table1[[#This Row],[quantity]]&gt;=6,"Bulk Order","-")</f>
        <v>Bulk Order</v>
      </c>
    </row>
    <row r="13400" spans="1:16" ht="14.25" customHeight="1" x14ac:dyDescent="0.3">
      <c r="A13400" s="6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9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/>
      <c r="N13400" s="1" t="s">
        <v>17</v>
      </c>
      <c r="O13400" s="7">
        <f t="shared" si="420"/>
        <v>2436.4326000000001</v>
      </c>
      <c r="P13400" s="1" t="str">
        <f>IF(Table1[[#This Row],[quantity]]&gt;=6,"Bulk Order","-")</f>
        <v>Bulk Order</v>
      </c>
    </row>
    <row r="13401" spans="1:16" ht="14.25" customHeight="1" x14ac:dyDescent="0.3">
      <c r="A13401" s="6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9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/>
      <c r="N13401" s="1" t="s">
        <v>17</v>
      </c>
      <c r="O13401" s="7">
        <f t="shared" si="420"/>
        <v>330.40519999999998</v>
      </c>
      <c r="P13401" s="1" t="str">
        <f>IF(Table1[[#This Row],[quantity]]&gt;=6,"Bulk Order","-")</f>
        <v>Bulk Order</v>
      </c>
    </row>
    <row r="13402" spans="1:16" ht="14.25" customHeight="1" x14ac:dyDescent="0.3">
      <c r="A13402" s="6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9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/>
      <c r="N13402" s="1" t="s">
        <v>28</v>
      </c>
      <c r="O13402" s="7">
        <f t="shared" si="420"/>
        <v>170.07479999999998</v>
      </c>
      <c r="P13402" s="1" t="str">
        <f>IF(Table1[[#This Row],[quantity]]&gt;=6,"Bulk Order","-")</f>
        <v>Bulk Order</v>
      </c>
    </row>
    <row r="13403" spans="1:16" ht="14.25" customHeight="1" x14ac:dyDescent="0.3">
      <c r="A13403" s="6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9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/>
      <c r="N13403" s="1" t="s">
        <v>39</v>
      </c>
      <c r="O13403" s="7">
        <f t="shared" si="420"/>
        <v>3051.9255000000003</v>
      </c>
      <c r="P13403" s="1" t="str">
        <f>IF(Table1[[#This Row],[quantity]]&gt;=6,"Bulk Order","-")</f>
        <v>Bulk Order</v>
      </c>
    </row>
    <row r="13404" spans="1:16" ht="14.25" customHeight="1" x14ac:dyDescent="0.3">
      <c r="A13404" s="6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9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/>
      <c r="N13404" s="1" t="s">
        <v>39</v>
      </c>
      <c r="O13404" s="7">
        <f t="shared" si="420"/>
        <v>1184.7834</v>
      </c>
      <c r="P13404" s="1" t="str">
        <f>IF(Table1[[#This Row],[quantity]]&gt;=6,"Bulk Order","-")</f>
        <v>-</v>
      </c>
    </row>
    <row r="13405" spans="1:16" ht="14.25" customHeight="1" x14ac:dyDescent="0.3">
      <c r="A13405" s="6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9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/>
      <c r="N13405" s="1" t="s">
        <v>28</v>
      </c>
      <c r="O13405" s="7">
        <f t="shared" si="420"/>
        <v>1487.2744</v>
      </c>
      <c r="P13405" s="1" t="str">
        <f>IF(Table1[[#This Row],[quantity]]&gt;=6,"Bulk Order","-")</f>
        <v>Bulk Order</v>
      </c>
    </row>
    <row r="13406" spans="1:16" ht="14.25" customHeight="1" x14ac:dyDescent="0.3">
      <c r="A13406" s="6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9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/>
      <c r="N13406" s="1" t="s">
        <v>23</v>
      </c>
      <c r="O13406" s="7">
        <f t="shared" si="420"/>
        <v>2677.8962000000001</v>
      </c>
      <c r="P13406" s="1" t="str">
        <f>IF(Table1[[#This Row],[quantity]]&gt;=6,"Bulk Order","-")</f>
        <v>Bulk Order</v>
      </c>
    </row>
    <row r="13407" spans="1:16" ht="14.25" customHeight="1" x14ac:dyDescent="0.3">
      <c r="A13407" s="6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9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/>
      <c r="N13407" s="1" t="s">
        <v>28</v>
      </c>
      <c r="O13407" s="7">
        <f t="shared" si="420"/>
        <v>1843.0114000000001</v>
      </c>
      <c r="P13407" s="1" t="str">
        <f>IF(Table1[[#This Row],[quantity]]&gt;=6,"Bulk Order","-")</f>
        <v>Bulk Order</v>
      </c>
    </row>
    <row r="13408" spans="1:16" ht="14.25" customHeight="1" x14ac:dyDescent="0.3">
      <c r="A13408" s="6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9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/>
      <c r="N13408" s="1" t="s">
        <v>28</v>
      </c>
      <c r="O13408" s="7">
        <f t="shared" si="420"/>
        <v>3634.4775</v>
      </c>
      <c r="P13408" s="1" t="str">
        <f>IF(Table1[[#This Row],[quantity]]&gt;=6,"Bulk Order","-")</f>
        <v>Bulk Order</v>
      </c>
    </row>
    <row r="13409" spans="1:16" ht="14.25" customHeight="1" x14ac:dyDescent="0.3">
      <c r="A13409" s="6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9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/>
      <c r="N13409" s="1" t="s">
        <v>17</v>
      </c>
      <c r="O13409" s="7">
        <f t="shared" si="420"/>
        <v>471.67349999999999</v>
      </c>
      <c r="P13409" s="1" t="str">
        <f>IF(Table1[[#This Row],[quantity]]&gt;=6,"Bulk Order","-")</f>
        <v>Bulk Order</v>
      </c>
    </row>
    <row r="13410" spans="1:16" ht="14.25" customHeight="1" x14ac:dyDescent="0.3">
      <c r="A13410" s="6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9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/>
      <c r="N13410" s="1" t="s">
        <v>39</v>
      </c>
      <c r="O13410" s="7">
        <f t="shared" si="420"/>
        <v>2886.7671</v>
      </c>
      <c r="P13410" s="1" t="str">
        <f>IF(Table1[[#This Row],[quantity]]&gt;=6,"Bulk Order","-")</f>
        <v>Bulk Order</v>
      </c>
    </row>
    <row r="13411" spans="1:16" ht="14.25" customHeight="1" x14ac:dyDescent="0.3">
      <c r="A13411" s="6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9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/>
      <c r="N13411" s="1" t="s">
        <v>34</v>
      </c>
      <c r="O13411" s="7">
        <f t="shared" si="420"/>
        <v>367.13159999999999</v>
      </c>
      <c r="P13411" s="1" t="str">
        <f>IF(Table1[[#This Row],[quantity]]&gt;=6,"Bulk Order","-")</f>
        <v>-</v>
      </c>
    </row>
    <row r="13412" spans="1:16" ht="14.25" customHeight="1" x14ac:dyDescent="0.3">
      <c r="A13412" s="6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9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/>
      <c r="N13412" s="1" t="s">
        <v>17</v>
      </c>
      <c r="O13412" s="7">
        <f t="shared" si="420"/>
        <v>51.4131</v>
      </c>
      <c r="P13412" s="1" t="str">
        <f>IF(Table1[[#This Row],[quantity]]&gt;=6,"Bulk Order","-")</f>
        <v>-</v>
      </c>
    </row>
    <row r="13413" spans="1:16" ht="14.25" customHeight="1" x14ac:dyDescent="0.3">
      <c r="A13413" s="6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9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/>
      <c r="N13413" s="1" t="s">
        <v>34</v>
      </c>
      <c r="O13413" s="7">
        <f t="shared" si="420"/>
        <v>475.49969999999996</v>
      </c>
      <c r="P13413" s="1" t="str">
        <f>IF(Table1[[#This Row],[quantity]]&gt;=6,"Bulk Order","-")</f>
        <v>Bulk Order</v>
      </c>
    </row>
    <row r="13414" spans="1:16" ht="14.25" customHeight="1" x14ac:dyDescent="0.3">
      <c r="A13414" s="6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9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/>
      <c r="N13414" s="1" t="s">
        <v>48</v>
      </c>
      <c r="O13414" s="7">
        <f t="shared" si="420"/>
        <v>2872.2031999999999</v>
      </c>
      <c r="P13414" s="1" t="str">
        <f>IF(Table1[[#This Row],[quantity]]&gt;=6,"Bulk Order","-")</f>
        <v>-</v>
      </c>
    </row>
    <row r="13415" spans="1:16" ht="14.25" customHeight="1" x14ac:dyDescent="0.3">
      <c r="A13415" s="6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9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/>
      <c r="N13415" s="1" t="s">
        <v>17</v>
      </c>
      <c r="O13415" s="7">
        <f t="shared" si="420"/>
        <v>1979.7372</v>
      </c>
      <c r="P13415" s="1" t="str">
        <f>IF(Table1[[#This Row],[quantity]]&gt;=6,"Bulk Order","-")</f>
        <v>-</v>
      </c>
    </row>
    <row r="13416" spans="1:16" ht="14.25" customHeight="1" x14ac:dyDescent="0.3">
      <c r="A13416" s="6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9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/>
      <c r="N13416" s="1" t="s">
        <v>48</v>
      </c>
      <c r="O13416" s="7">
        <f t="shared" si="420"/>
        <v>2045.5617</v>
      </c>
      <c r="P13416" s="1" t="str">
        <f>IF(Table1[[#This Row],[quantity]]&gt;=6,"Bulk Order","-")</f>
        <v>-</v>
      </c>
    </row>
    <row r="13417" spans="1:16" ht="14.25" customHeight="1" x14ac:dyDescent="0.3">
      <c r="A13417" s="6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9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/>
      <c r="N13417" s="1" t="s">
        <v>34</v>
      </c>
      <c r="O13417" s="7">
        <f t="shared" si="420"/>
        <v>319.23500000000001</v>
      </c>
      <c r="P13417" s="1" t="str">
        <f>IF(Table1[[#This Row],[quantity]]&gt;=6,"Bulk Order","-")</f>
        <v>Bulk Order</v>
      </c>
    </row>
    <row r="13418" spans="1:16" ht="14.25" customHeight="1" x14ac:dyDescent="0.3">
      <c r="A13418" s="6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9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/>
      <c r="N13418" s="1" t="s">
        <v>39</v>
      </c>
      <c r="O13418" s="7">
        <f t="shared" si="420"/>
        <v>3046.5454999999997</v>
      </c>
      <c r="P13418" s="1" t="str">
        <f>IF(Table1[[#This Row],[quantity]]&gt;=6,"Bulk Order","-")</f>
        <v>Bulk Order</v>
      </c>
    </row>
    <row r="13419" spans="1:16" ht="14.25" customHeight="1" x14ac:dyDescent="0.3">
      <c r="A13419" s="6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9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/>
      <c r="N13419" s="1" t="s">
        <v>17</v>
      </c>
      <c r="O13419" s="7">
        <f t="shared" si="420"/>
        <v>317.5111</v>
      </c>
      <c r="P13419" s="1" t="str">
        <f>IF(Table1[[#This Row],[quantity]]&gt;=6,"Bulk Order","-")</f>
        <v>-</v>
      </c>
    </row>
    <row r="13420" spans="1:16" ht="14.25" customHeight="1" x14ac:dyDescent="0.3">
      <c r="A13420" s="6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9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/>
      <c r="N13420" s="1" t="s">
        <v>23</v>
      </c>
      <c r="O13420" s="7">
        <f t="shared" si="420"/>
        <v>436.95300000000003</v>
      </c>
      <c r="P13420" s="1" t="str">
        <f>IF(Table1[[#This Row],[quantity]]&gt;=6,"Bulk Order","-")</f>
        <v>-</v>
      </c>
    </row>
    <row r="13421" spans="1:16" ht="14.25" customHeight="1" x14ac:dyDescent="0.3">
      <c r="A13421" s="6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9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/>
      <c r="N13421" s="1" t="s">
        <v>39</v>
      </c>
      <c r="O13421" s="7">
        <f t="shared" si="420"/>
        <v>2272.1093999999998</v>
      </c>
      <c r="P13421" s="1" t="str">
        <f>IF(Table1[[#This Row],[quantity]]&gt;=6,"Bulk Order","-")</f>
        <v>-</v>
      </c>
    </row>
    <row r="13422" spans="1:16" ht="14.25" customHeight="1" x14ac:dyDescent="0.3">
      <c r="A13422" s="6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9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/>
      <c r="N13422" s="1" t="s">
        <v>48</v>
      </c>
      <c r="O13422" s="7">
        <f t="shared" si="420"/>
        <v>1325.8724999999999</v>
      </c>
      <c r="P13422" s="1" t="str">
        <f>IF(Table1[[#This Row],[quantity]]&gt;=6,"Bulk Order","-")</f>
        <v>Bulk Order</v>
      </c>
    </row>
    <row r="13423" spans="1:16" ht="14.25" customHeight="1" x14ac:dyDescent="0.3">
      <c r="A13423" s="6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9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/>
      <c r="N13423" s="1" t="s">
        <v>28</v>
      </c>
      <c r="O13423" s="7">
        <f t="shared" si="420"/>
        <v>1664.1030000000001</v>
      </c>
      <c r="P13423" s="1" t="str">
        <f>IF(Table1[[#This Row],[quantity]]&gt;=6,"Bulk Order","-")</f>
        <v>Bulk Order</v>
      </c>
    </row>
    <row r="13424" spans="1:16" ht="14.25" customHeight="1" x14ac:dyDescent="0.3">
      <c r="A13424" s="6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9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/>
      <c r="N13424" s="1" t="s">
        <v>39</v>
      </c>
      <c r="O13424" s="7">
        <f t="shared" si="420"/>
        <v>2537.3852000000002</v>
      </c>
      <c r="P13424" s="1" t="str">
        <f>IF(Table1[[#This Row],[quantity]]&gt;=6,"Bulk Order","-")</f>
        <v>-</v>
      </c>
    </row>
    <row r="13425" spans="1:16" ht="14.25" customHeight="1" x14ac:dyDescent="0.3">
      <c r="A13425" s="6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9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/>
      <c r="N13425" s="1" t="s">
        <v>17</v>
      </c>
      <c r="O13425" s="7">
        <f t="shared" si="420"/>
        <v>857.50909999999999</v>
      </c>
      <c r="P13425" s="1" t="str">
        <f>IF(Table1[[#This Row],[quantity]]&gt;=6,"Bulk Order","-")</f>
        <v>Bulk Order</v>
      </c>
    </row>
    <row r="13426" spans="1:16" ht="14.25" customHeight="1" x14ac:dyDescent="0.3">
      <c r="A13426" s="6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9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/>
      <c r="N13426" s="1" t="s">
        <v>28</v>
      </c>
      <c r="O13426" s="7">
        <f t="shared" si="420"/>
        <v>4341.8460999999998</v>
      </c>
      <c r="P13426" s="1" t="str">
        <f>IF(Table1[[#This Row],[quantity]]&gt;=6,"Bulk Order","-")</f>
        <v>-</v>
      </c>
    </row>
    <row r="13427" spans="1:16" ht="14.25" customHeight="1" x14ac:dyDescent="0.3">
      <c r="A13427" s="6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9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/>
      <c r="N13427" s="1" t="s">
        <v>23</v>
      </c>
      <c r="O13427" s="7">
        <f t="shared" si="420"/>
        <v>2216.3310000000001</v>
      </c>
      <c r="P13427" s="1" t="str">
        <f>IF(Table1[[#This Row],[quantity]]&gt;=6,"Bulk Order","-")</f>
        <v>Bulk Order</v>
      </c>
    </row>
    <row r="13428" spans="1:16" ht="14.25" customHeight="1" x14ac:dyDescent="0.3">
      <c r="A13428" s="6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9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/>
      <c r="N13428" s="1" t="s">
        <v>39</v>
      </c>
      <c r="O13428" s="7">
        <f t="shared" si="420"/>
        <v>124.95599999999999</v>
      </c>
      <c r="P13428" s="1" t="str">
        <f>IF(Table1[[#This Row],[quantity]]&gt;=6,"Bulk Order","-")</f>
        <v>-</v>
      </c>
    </row>
    <row r="13429" spans="1:16" ht="14.25" customHeight="1" x14ac:dyDescent="0.3">
      <c r="A13429" s="6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9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/>
      <c r="N13429" s="1" t="s">
        <v>17</v>
      </c>
      <c r="O13429" s="7">
        <f t="shared" si="420"/>
        <v>3052.2431999999999</v>
      </c>
      <c r="P13429" s="1" t="str">
        <f>IF(Table1[[#This Row],[quantity]]&gt;=6,"Bulk Order","-")</f>
        <v>-</v>
      </c>
    </row>
    <row r="13430" spans="1:16" ht="14.25" customHeight="1" x14ac:dyDescent="0.3">
      <c r="A13430" s="6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9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/>
      <c r="N13430" s="1" t="s">
        <v>23</v>
      </c>
      <c r="O13430" s="7">
        <f t="shared" si="420"/>
        <v>2132.6219999999998</v>
      </c>
      <c r="P13430" s="1" t="str">
        <f>IF(Table1[[#This Row],[quantity]]&gt;=6,"Bulk Order","-")</f>
        <v>Bulk Order</v>
      </c>
    </row>
    <row r="13431" spans="1:16" ht="14.25" customHeight="1" x14ac:dyDescent="0.3">
      <c r="A13431" s="6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9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/>
      <c r="N13431" s="1" t="s">
        <v>28</v>
      </c>
      <c r="O13431" s="7">
        <f t="shared" si="420"/>
        <v>3078.0861</v>
      </c>
      <c r="P13431" s="1" t="str">
        <f>IF(Table1[[#This Row],[quantity]]&gt;=6,"Bulk Order","-")</f>
        <v>Bulk Order</v>
      </c>
    </row>
    <row r="13432" spans="1:16" ht="14.25" customHeight="1" x14ac:dyDescent="0.3">
      <c r="A13432" s="6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9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/>
      <c r="N13432" s="1" t="s">
        <v>48</v>
      </c>
      <c r="O13432" s="7">
        <f t="shared" si="420"/>
        <v>2838.0672</v>
      </c>
      <c r="P13432" s="1" t="str">
        <f>IF(Table1[[#This Row],[quantity]]&gt;=6,"Bulk Order","-")</f>
        <v>-</v>
      </c>
    </row>
    <row r="13433" spans="1:16" ht="14.25" customHeight="1" x14ac:dyDescent="0.3">
      <c r="A13433" s="6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9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/>
      <c r="N13433" s="1" t="s">
        <v>48</v>
      </c>
      <c r="O13433" s="7">
        <f t="shared" si="420"/>
        <v>4606.3332</v>
      </c>
      <c r="P13433" s="1" t="str">
        <f>IF(Table1[[#This Row],[quantity]]&gt;=6,"Bulk Order","-")</f>
        <v>-</v>
      </c>
    </row>
    <row r="13434" spans="1:16" ht="14.25" customHeight="1" x14ac:dyDescent="0.3">
      <c r="A13434" s="6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9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/>
      <c r="N13434" s="1" t="s">
        <v>39</v>
      </c>
      <c r="O13434" s="7">
        <f t="shared" si="420"/>
        <v>2845.3773000000001</v>
      </c>
      <c r="P13434" s="1" t="str">
        <f>IF(Table1[[#This Row],[quantity]]&gt;=6,"Bulk Order","-")</f>
        <v>-</v>
      </c>
    </row>
    <row r="13435" spans="1:16" ht="14.25" customHeight="1" x14ac:dyDescent="0.3">
      <c r="A13435" s="6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9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/>
      <c r="N13435" s="1" t="s">
        <v>34</v>
      </c>
      <c r="O13435" s="7">
        <f t="shared" si="420"/>
        <v>2122.7712000000001</v>
      </c>
      <c r="P13435" s="1" t="str">
        <f>IF(Table1[[#This Row],[quantity]]&gt;=6,"Bulk Order","-")</f>
        <v>-</v>
      </c>
    </row>
    <row r="13436" spans="1:16" ht="14.25" customHeight="1" x14ac:dyDescent="0.3">
      <c r="A13436" s="6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9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/>
      <c r="N13436" s="1" t="s">
        <v>17</v>
      </c>
      <c r="O13436" s="7">
        <f t="shared" si="420"/>
        <v>2167.0563999999999</v>
      </c>
      <c r="P13436" s="1" t="str">
        <f>IF(Table1[[#This Row],[quantity]]&gt;=6,"Bulk Order","-")</f>
        <v>Bulk Order</v>
      </c>
    </row>
    <row r="13437" spans="1:16" ht="14.25" customHeight="1" x14ac:dyDescent="0.3">
      <c r="A13437" s="6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9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/>
      <c r="N13437" s="1" t="s">
        <v>39</v>
      </c>
      <c r="O13437" s="7">
        <f t="shared" si="420"/>
        <v>176.38319999999999</v>
      </c>
      <c r="P13437" s="1" t="str">
        <f>IF(Table1[[#This Row],[quantity]]&gt;=6,"Bulk Order","-")</f>
        <v>-</v>
      </c>
    </row>
    <row r="13438" spans="1:16" ht="14.25" customHeight="1" x14ac:dyDescent="0.3">
      <c r="A13438" s="6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9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/>
      <c r="N13438" s="1" t="s">
        <v>39</v>
      </c>
      <c r="O13438" s="7">
        <f t="shared" si="420"/>
        <v>3862.0126</v>
      </c>
      <c r="P13438" s="1" t="str">
        <f>IF(Table1[[#This Row],[quantity]]&gt;=6,"Bulk Order","-")</f>
        <v>Bulk Order</v>
      </c>
    </row>
    <row r="13439" spans="1:16" ht="14.25" customHeight="1" x14ac:dyDescent="0.3">
      <c r="A13439" s="6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9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/>
      <c r="N13439" s="1" t="s">
        <v>34</v>
      </c>
      <c r="O13439" s="7">
        <f t="shared" si="420"/>
        <v>197.3904</v>
      </c>
      <c r="P13439" s="1" t="str">
        <f>IF(Table1[[#This Row],[quantity]]&gt;=6,"Bulk Order","-")</f>
        <v>-</v>
      </c>
    </row>
    <row r="13440" spans="1:16" ht="14.25" customHeight="1" x14ac:dyDescent="0.3">
      <c r="A13440" s="6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9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/>
      <c r="N13440" s="1" t="s">
        <v>39</v>
      </c>
      <c r="O13440" s="7">
        <f t="shared" si="420"/>
        <v>1728.0323999999998</v>
      </c>
      <c r="P13440" s="1" t="str">
        <f>IF(Table1[[#This Row],[quantity]]&gt;=6,"Bulk Order","-")</f>
        <v>-</v>
      </c>
    </row>
    <row r="13441" spans="1:16" ht="14.25" customHeight="1" x14ac:dyDescent="0.3">
      <c r="A13441" s="6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9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/>
      <c r="N13441" s="1" t="s">
        <v>28</v>
      </c>
      <c r="O13441" s="7">
        <f t="shared" si="420"/>
        <v>553.87850000000003</v>
      </c>
      <c r="P13441" s="1" t="str">
        <f>IF(Table1[[#This Row],[quantity]]&gt;=6,"Bulk Order","-")</f>
        <v>Bulk Order</v>
      </c>
    </row>
    <row r="13442" spans="1:16" ht="14.25" customHeight="1" x14ac:dyDescent="0.3">
      <c r="A13442" s="6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9"/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/>
      <c r="N13442" s="1" t="s">
        <v>28</v>
      </c>
      <c r="O13442" s="7">
        <f t="shared" si="420"/>
        <v>1455.5916999999999</v>
      </c>
      <c r="P13442" s="1" t="str">
        <f>IF(Table1[[#This Row],[quantity]]&gt;=6,"Bulk Order","-")</f>
        <v>Bulk Order</v>
      </c>
    </row>
    <row r="13443" spans="1:16" ht="14.25" customHeight="1" x14ac:dyDescent="0.3">
      <c r="A13443" s="6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ref="F13443:F13506" si="421">D13443*E13443</f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/>
      <c r="N13443" s="1" t="s">
        <v>48</v>
      </c>
      <c r="O13443" s="7">
        <f t="shared" ref="O13443:O13506" si="422">D13443-F13443</f>
        <v>740.35339999999997</v>
      </c>
      <c r="P13443" s="1" t="str">
        <f>IF(Table1[[#This Row],[quantity]]&gt;=6,"Bulk Order","-")</f>
        <v>Bulk Order</v>
      </c>
    </row>
    <row r="13444" spans="1:16" ht="14.25" customHeight="1" x14ac:dyDescent="0.3">
      <c r="A13444" s="6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1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/>
      <c r="N13444" s="1" t="s">
        <v>34</v>
      </c>
      <c r="O13444" s="7">
        <f t="shared" si="422"/>
        <v>471.6703</v>
      </c>
      <c r="P13444" s="1" t="str">
        <f>IF(Table1[[#This Row],[quantity]]&gt;=6,"Bulk Order","-")</f>
        <v>Bulk Order</v>
      </c>
    </row>
    <row r="13445" spans="1:16" ht="14.25" customHeight="1" x14ac:dyDescent="0.3">
      <c r="A13445" s="6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1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/>
      <c r="N13445" s="1" t="s">
        <v>23</v>
      </c>
      <c r="O13445" s="7">
        <f t="shared" si="422"/>
        <v>456.22919999999999</v>
      </c>
      <c r="P13445" s="1" t="str">
        <f>IF(Table1[[#This Row],[quantity]]&gt;=6,"Bulk Order","-")</f>
        <v>Bulk Order</v>
      </c>
    </row>
    <row r="13446" spans="1:16" ht="14.25" customHeight="1" x14ac:dyDescent="0.3">
      <c r="A13446" s="6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1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/>
      <c r="N13446" s="1" t="s">
        <v>48</v>
      </c>
      <c r="O13446" s="7">
        <f t="shared" si="422"/>
        <v>1375.8245999999999</v>
      </c>
      <c r="P13446" s="1" t="str">
        <f>IF(Table1[[#This Row],[quantity]]&gt;=6,"Bulk Order","-")</f>
        <v>-</v>
      </c>
    </row>
    <row r="13447" spans="1:16" ht="14.25" customHeight="1" x14ac:dyDescent="0.3">
      <c r="A13447" s="6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1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/>
      <c r="N13447" s="1" t="s">
        <v>28</v>
      </c>
      <c r="O13447" s="7">
        <f t="shared" si="422"/>
        <v>1718.9530999999999</v>
      </c>
      <c r="P13447" s="1" t="str">
        <f>IF(Table1[[#This Row],[quantity]]&gt;=6,"Bulk Order","-")</f>
        <v>-</v>
      </c>
    </row>
    <row r="13448" spans="1:16" ht="14.25" customHeight="1" x14ac:dyDescent="0.3">
      <c r="A13448" s="6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1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/>
      <c r="N13448" s="1" t="s">
        <v>28</v>
      </c>
      <c r="O13448" s="7">
        <f t="shared" si="422"/>
        <v>1781.94</v>
      </c>
      <c r="P13448" s="1" t="str">
        <f>IF(Table1[[#This Row],[quantity]]&gt;=6,"Bulk Order","-")</f>
        <v>-</v>
      </c>
    </row>
    <row r="13449" spans="1:16" ht="14.25" customHeight="1" x14ac:dyDescent="0.3">
      <c r="A13449" s="6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1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/>
      <c r="N13449" s="1" t="s">
        <v>23</v>
      </c>
      <c r="O13449" s="7">
        <f t="shared" si="422"/>
        <v>2254.5700000000002</v>
      </c>
      <c r="P13449" s="1" t="str">
        <f>IF(Table1[[#This Row],[quantity]]&gt;=6,"Bulk Order","-")</f>
        <v>Bulk Order</v>
      </c>
    </row>
    <row r="13450" spans="1:16" ht="14.25" customHeight="1" x14ac:dyDescent="0.3">
      <c r="A13450" s="6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1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/>
      <c r="N13450" s="1" t="s">
        <v>48</v>
      </c>
      <c r="O13450" s="7">
        <f t="shared" si="422"/>
        <v>2026.2284</v>
      </c>
      <c r="P13450" s="1" t="str">
        <f>IF(Table1[[#This Row],[quantity]]&gt;=6,"Bulk Order","-")</f>
        <v>Bulk Order</v>
      </c>
    </row>
    <row r="13451" spans="1:16" ht="14.25" customHeight="1" x14ac:dyDescent="0.3">
      <c r="A13451" s="6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1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/>
      <c r="N13451" s="1" t="s">
        <v>39</v>
      </c>
      <c r="O13451" s="7">
        <f t="shared" si="422"/>
        <v>3881.6639999999998</v>
      </c>
      <c r="P13451" s="1" t="str">
        <f>IF(Table1[[#This Row],[quantity]]&gt;=6,"Bulk Order","-")</f>
        <v>Bulk Order</v>
      </c>
    </row>
    <row r="13452" spans="1:16" ht="14.25" customHeight="1" x14ac:dyDescent="0.3">
      <c r="A13452" s="6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1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/>
      <c r="N13452" s="1" t="s">
        <v>48</v>
      </c>
      <c r="O13452" s="7">
        <f t="shared" si="422"/>
        <v>3036.01</v>
      </c>
      <c r="P13452" s="1" t="str">
        <f>IF(Table1[[#This Row],[quantity]]&gt;=6,"Bulk Order","-")</f>
        <v>-</v>
      </c>
    </row>
    <row r="13453" spans="1:16" ht="14.25" customHeight="1" x14ac:dyDescent="0.3">
      <c r="A13453" s="6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1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/>
      <c r="N13453" s="1" t="s">
        <v>17</v>
      </c>
      <c r="O13453" s="7">
        <f t="shared" si="422"/>
        <v>134.83099999999999</v>
      </c>
      <c r="P13453" s="1" t="str">
        <f>IF(Table1[[#This Row],[quantity]]&gt;=6,"Bulk Order","-")</f>
        <v>Bulk Order</v>
      </c>
    </row>
    <row r="13454" spans="1:16" ht="14.25" customHeight="1" x14ac:dyDescent="0.3">
      <c r="A13454" s="6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1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/>
      <c r="N13454" s="1" t="s">
        <v>48</v>
      </c>
      <c r="O13454" s="7">
        <f t="shared" si="422"/>
        <v>596.90610000000004</v>
      </c>
      <c r="P13454" s="1" t="str">
        <f>IF(Table1[[#This Row],[quantity]]&gt;=6,"Bulk Order","-")</f>
        <v>Bulk Order</v>
      </c>
    </row>
    <row r="13455" spans="1:16" ht="14.25" customHeight="1" x14ac:dyDescent="0.3">
      <c r="A13455" s="6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1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/>
      <c r="N13455" s="1" t="s">
        <v>28</v>
      </c>
      <c r="O13455" s="7">
        <f t="shared" si="422"/>
        <v>959.22050000000002</v>
      </c>
      <c r="P13455" s="1" t="str">
        <f>IF(Table1[[#This Row],[quantity]]&gt;=6,"Bulk Order","-")</f>
        <v>Bulk Order</v>
      </c>
    </row>
    <row r="13456" spans="1:16" ht="14.25" customHeight="1" x14ac:dyDescent="0.3">
      <c r="A13456" s="6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1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/>
      <c r="N13456" s="1" t="s">
        <v>28</v>
      </c>
      <c r="O13456" s="7">
        <f t="shared" si="422"/>
        <v>2565.1674000000003</v>
      </c>
      <c r="P13456" s="1" t="str">
        <f>IF(Table1[[#This Row],[quantity]]&gt;=6,"Bulk Order","-")</f>
        <v>-</v>
      </c>
    </row>
    <row r="13457" spans="1:16" ht="14.25" customHeight="1" x14ac:dyDescent="0.3">
      <c r="A13457" s="6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1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/>
      <c r="N13457" s="1" t="s">
        <v>28</v>
      </c>
      <c r="O13457" s="7">
        <f t="shared" si="422"/>
        <v>386.072</v>
      </c>
      <c r="P13457" s="1" t="str">
        <f>IF(Table1[[#This Row],[quantity]]&gt;=6,"Bulk Order","-")</f>
        <v>Bulk Order</v>
      </c>
    </row>
    <row r="13458" spans="1:16" ht="14.25" customHeight="1" x14ac:dyDescent="0.3">
      <c r="A13458" s="6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1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/>
      <c r="N13458" s="1" t="s">
        <v>17</v>
      </c>
      <c r="O13458" s="7">
        <f t="shared" si="422"/>
        <v>2326.7269999999999</v>
      </c>
      <c r="P13458" s="1" t="str">
        <f>IF(Table1[[#This Row],[quantity]]&gt;=6,"Bulk Order","-")</f>
        <v>Bulk Order</v>
      </c>
    </row>
    <row r="13459" spans="1:16" ht="14.25" customHeight="1" x14ac:dyDescent="0.3">
      <c r="A13459" s="6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1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/>
      <c r="N13459" s="1" t="s">
        <v>34</v>
      </c>
      <c r="O13459" s="7">
        <f t="shared" si="422"/>
        <v>170.40400000000002</v>
      </c>
      <c r="P13459" s="1" t="str">
        <f>IF(Table1[[#This Row],[quantity]]&gt;=6,"Bulk Order","-")</f>
        <v>Bulk Order</v>
      </c>
    </row>
    <row r="13460" spans="1:16" ht="14.25" customHeight="1" x14ac:dyDescent="0.3">
      <c r="A13460" s="6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1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/>
      <c r="N13460" s="1" t="s">
        <v>39</v>
      </c>
      <c r="O13460" s="7">
        <f t="shared" si="422"/>
        <v>1482.3797</v>
      </c>
      <c r="P13460" s="1" t="str">
        <f>IF(Table1[[#This Row],[quantity]]&gt;=6,"Bulk Order","-")</f>
        <v>Bulk Order</v>
      </c>
    </row>
    <row r="13461" spans="1:16" ht="14.25" customHeight="1" x14ac:dyDescent="0.3">
      <c r="A13461" s="6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1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/>
      <c r="N13461" s="1" t="s">
        <v>48</v>
      </c>
      <c r="O13461" s="7">
        <f t="shared" si="422"/>
        <v>3680.0434999999998</v>
      </c>
      <c r="P13461" s="1" t="str">
        <f>IF(Table1[[#This Row],[quantity]]&gt;=6,"Bulk Order","-")</f>
        <v>-</v>
      </c>
    </row>
    <row r="13462" spans="1:16" ht="14.25" customHeight="1" x14ac:dyDescent="0.3">
      <c r="A13462" s="6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1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/>
      <c r="N13462" s="1" t="s">
        <v>39</v>
      </c>
      <c r="O13462" s="7">
        <f t="shared" si="422"/>
        <v>1446.0525</v>
      </c>
      <c r="P13462" s="1" t="str">
        <f>IF(Table1[[#This Row],[quantity]]&gt;=6,"Bulk Order","-")</f>
        <v>-</v>
      </c>
    </row>
    <row r="13463" spans="1:16" ht="14.25" customHeight="1" x14ac:dyDescent="0.3">
      <c r="A13463" s="6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1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/>
      <c r="N13463" s="1" t="s">
        <v>17</v>
      </c>
      <c r="O13463" s="7">
        <f t="shared" si="422"/>
        <v>1104.19</v>
      </c>
      <c r="P13463" s="1" t="str">
        <f>IF(Table1[[#This Row],[quantity]]&gt;=6,"Bulk Order","-")</f>
        <v>Bulk Order</v>
      </c>
    </row>
    <row r="13464" spans="1:16" ht="14.25" customHeight="1" x14ac:dyDescent="0.3">
      <c r="A13464" s="6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1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/>
      <c r="N13464" s="1" t="s">
        <v>48</v>
      </c>
      <c r="O13464" s="7">
        <f t="shared" si="422"/>
        <v>3265.9128000000001</v>
      </c>
      <c r="P13464" s="1" t="str">
        <f>IF(Table1[[#This Row],[quantity]]&gt;=6,"Bulk Order","-")</f>
        <v>Bulk Order</v>
      </c>
    </row>
    <row r="13465" spans="1:16" ht="14.25" customHeight="1" x14ac:dyDescent="0.3">
      <c r="A13465" s="6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1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/>
      <c r="N13465" s="1" t="s">
        <v>34</v>
      </c>
      <c r="O13465" s="7">
        <f t="shared" si="422"/>
        <v>352.11090000000002</v>
      </c>
      <c r="P13465" s="1" t="str">
        <f>IF(Table1[[#This Row],[quantity]]&gt;=6,"Bulk Order","-")</f>
        <v>-</v>
      </c>
    </row>
    <row r="13466" spans="1:16" ht="14.25" customHeight="1" x14ac:dyDescent="0.3">
      <c r="A13466" s="6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1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/>
      <c r="N13466" s="1" t="s">
        <v>23</v>
      </c>
      <c r="O13466" s="7">
        <f t="shared" si="422"/>
        <v>1691.8965000000003</v>
      </c>
      <c r="P13466" s="1" t="str">
        <f>IF(Table1[[#This Row],[quantity]]&gt;=6,"Bulk Order","-")</f>
        <v>-</v>
      </c>
    </row>
    <row r="13467" spans="1:16" ht="14.25" customHeight="1" x14ac:dyDescent="0.3">
      <c r="A13467" s="6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1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/>
      <c r="N13467" s="1" t="s">
        <v>28</v>
      </c>
      <c r="O13467" s="7">
        <f t="shared" si="422"/>
        <v>1250.4096</v>
      </c>
      <c r="P13467" s="1" t="str">
        <f>IF(Table1[[#This Row],[quantity]]&gt;=6,"Bulk Order","-")</f>
        <v>-</v>
      </c>
    </row>
    <row r="13468" spans="1:16" ht="14.25" customHeight="1" x14ac:dyDescent="0.3">
      <c r="A13468" s="6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1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/>
      <c r="N13468" s="1" t="s">
        <v>28</v>
      </c>
      <c r="O13468" s="7">
        <f t="shared" si="422"/>
        <v>3424.1028000000006</v>
      </c>
      <c r="P13468" s="1" t="str">
        <f>IF(Table1[[#This Row],[quantity]]&gt;=6,"Bulk Order","-")</f>
        <v>-</v>
      </c>
    </row>
    <row r="13469" spans="1:16" ht="14.25" customHeight="1" x14ac:dyDescent="0.3">
      <c r="A13469" s="6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1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/>
      <c r="N13469" s="1" t="s">
        <v>23</v>
      </c>
      <c r="O13469" s="7">
        <f t="shared" si="422"/>
        <v>2712.5744</v>
      </c>
      <c r="P13469" s="1" t="str">
        <f>IF(Table1[[#This Row],[quantity]]&gt;=6,"Bulk Order","-")</f>
        <v>-</v>
      </c>
    </row>
    <row r="13470" spans="1:16" ht="14.25" customHeight="1" x14ac:dyDescent="0.3">
      <c r="A13470" s="6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1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/>
      <c r="N13470" s="1" t="s">
        <v>17</v>
      </c>
      <c r="O13470" s="7">
        <f t="shared" si="422"/>
        <v>495.70780000000002</v>
      </c>
      <c r="P13470" s="1" t="str">
        <f>IF(Table1[[#This Row],[quantity]]&gt;=6,"Bulk Order","-")</f>
        <v>Bulk Order</v>
      </c>
    </row>
    <row r="13471" spans="1:16" ht="14.25" customHeight="1" x14ac:dyDescent="0.3">
      <c r="A13471" s="6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1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/>
      <c r="N13471" s="1" t="s">
        <v>48</v>
      </c>
      <c r="O13471" s="7">
        <f t="shared" si="422"/>
        <v>2415.0412000000001</v>
      </c>
      <c r="P13471" s="1" t="str">
        <f>IF(Table1[[#This Row],[quantity]]&gt;=6,"Bulk Order","-")</f>
        <v>Bulk Order</v>
      </c>
    </row>
    <row r="13472" spans="1:16" ht="14.25" customHeight="1" x14ac:dyDescent="0.3">
      <c r="A13472" s="6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1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/>
      <c r="N13472" s="1" t="s">
        <v>17</v>
      </c>
      <c r="O13472" s="7">
        <f t="shared" si="422"/>
        <v>851.21250000000009</v>
      </c>
      <c r="P13472" s="1" t="str">
        <f>IF(Table1[[#This Row],[quantity]]&gt;=6,"Bulk Order","-")</f>
        <v>Bulk Order</v>
      </c>
    </row>
    <row r="13473" spans="1:16" ht="14.25" customHeight="1" x14ac:dyDescent="0.3">
      <c r="A13473" s="6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1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/>
      <c r="N13473" s="1" t="s">
        <v>28</v>
      </c>
      <c r="O13473" s="7">
        <f t="shared" si="422"/>
        <v>360.92700000000002</v>
      </c>
      <c r="P13473" s="1" t="str">
        <f>IF(Table1[[#This Row],[quantity]]&gt;=6,"Bulk Order","-")</f>
        <v>Bulk Order</v>
      </c>
    </row>
    <row r="13474" spans="1:16" ht="14.25" customHeight="1" x14ac:dyDescent="0.3">
      <c r="A13474" s="6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1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/>
      <c r="N13474" s="1" t="s">
        <v>34</v>
      </c>
      <c r="O13474" s="7">
        <f t="shared" si="422"/>
        <v>2092.8955999999998</v>
      </c>
      <c r="P13474" s="1" t="str">
        <f>IF(Table1[[#This Row],[quantity]]&gt;=6,"Bulk Order","-")</f>
        <v>-</v>
      </c>
    </row>
    <row r="13475" spans="1:16" ht="14.25" customHeight="1" x14ac:dyDescent="0.3">
      <c r="A13475" s="6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1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/>
      <c r="N13475" s="1" t="s">
        <v>48</v>
      </c>
      <c r="O13475" s="7">
        <f t="shared" si="422"/>
        <v>2596.643</v>
      </c>
      <c r="P13475" s="1" t="str">
        <f>IF(Table1[[#This Row],[quantity]]&gt;=6,"Bulk Order","-")</f>
        <v>Bulk Order</v>
      </c>
    </row>
    <row r="13476" spans="1:16" ht="14.25" customHeight="1" x14ac:dyDescent="0.3">
      <c r="A13476" s="6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1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/>
      <c r="N13476" s="1" t="s">
        <v>39</v>
      </c>
      <c r="O13476" s="7">
        <f t="shared" si="422"/>
        <v>1984.7574999999999</v>
      </c>
      <c r="P13476" s="1" t="str">
        <f>IF(Table1[[#This Row],[quantity]]&gt;=6,"Bulk Order","-")</f>
        <v>Bulk Order</v>
      </c>
    </row>
    <row r="13477" spans="1:16" ht="14.25" customHeight="1" x14ac:dyDescent="0.3">
      <c r="A13477" s="6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1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/>
      <c r="N13477" s="1" t="s">
        <v>34</v>
      </c>
      <c r="O13477" s="7">
        <f t="shared" si="422"/>
        <v>2255.0020999999997</v>
      </c>
      <c r="P13477" s="1" t="str">
        <f>IF(Table1[[#This Row],[quantity]]&gt;=6,"Bulk Order","-")</f>
        <v>Bulk Order</v>
      </c>
    </row>
    <row r="13478" spans="1:16" ht="14.25" customHeight="1" x14ac:dyDescent="0.3">
      <c r="A13478" s="6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1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/>
      <c r="N13478" s="1" t="s">
        <v>34</v>
      </c>
      <c r="O13478" s="7">
        <f t="shared" si="422"/>
        <v>1885.8074999999999</v>
      </c>
      <c r="P13478" s="1" t="str">
        <f>IF(Table1[[#This Row],[quantity]]&gt;=6,"Bulk Order","-")</f>
        <v>-</v>
      </c>
    </row>
    <row r="13479" spans="1:16" ht="14.25" customHeight="1" x14ac:dyDescent="0.3">
      <c r="A13479" s="6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1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/>
      <c r="N13479" s="1" t="s">
        <v>17</v>
      </c>
      <c r="O13479" s="7">
        <f t="shared" si="422"/>
        <v>3783.6006000000007</v>
      </c>
      <c r="P13479" s="1" t="str">
        <f>IF(Table1[[#This Row],[quantity]]&gt;=6,"Bulk Order","-")</f>
        <v>-</v>
      </c>
    </row>
    <row r="13480" spans="1:16" ht="14.25" customHeight="1" x14ac:dyDescent="0.3">
      <c r="A13480" s="6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1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/>
      <c r="N13480" s="1" t="s">
        <v>17</v>
      </c>
      <c r="O13480" s="7">
        <f t="shared" si="422"/>
        <v>3296.5919999999996</v>
      </c>
      <c r="P13480" s="1" t="str">
        <f>IF(Table1[[#This Row],[quantity]]&gt;=6,"Bulk Order","-")</f>
        <v>Bulk Order</v>
      </c>
    </row>
    <row r="13481" spans="1:16" ht="14.25" customHeight="1" x14ac:dyDescent="0.3">
      <c r="A13481" s="6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1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/>
      <c r="N13481" s="1" t="s">
        <v>39</v>
      </c>
      <c r="O13481" s="7">
        <f t="shared" si="422"/>
        <v>2078.7705999999998</v>
      </c>
      <c r="P13481" s="1" t="str">
        <f>IF(Table1[[#This Row],[quantity]]&gt;=6,"Bulk Order","-")</f>
        <v>-</v>
      </c>
    </row>
    <row r="13482" spans="1:16" ht="14.25" customHeight="1" x14ac:dyDescent="0.3">
      <c r="A13482" s="6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1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/>
      <c r="N13482" s="1" t="s">
        <v>48</v>
      </c>
      <c r="O13482" s="7">
        <f t="shared" si="422"/>
        <v>929.75519999999995</v>
      </c>
      <c r="P13482" s="1" t="str">
        <f>IF(Table1[[#This Row],[quantity]]&gt;=6,"Bulk Order","-")</f>
        <v>-</v>
      </c>
    </row>
    <row r="13483" spans="1:16" ht="14.25" customHeight="1" x14ac:dyDescent="0.3">
      <c r="A13483" s="6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1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/>
      <c r="N13483" s="1" t="s">
        <v>28</v>
      </c>
      <c r="O13483" s="7">
        <f t="shared" si="422"/>
        <v>3087.66</v>
      </c>
      <c r="P13483" s="1" t="str">
        <f>IF(Table1[[#This Row],[quantity]]&gt;=6,"Bulk Order","-")</f>
        <v>-</v>
      </c>
    </row>
    <row r="13484" spans="1:16" ht="14.25" customHeight="1" x14ac:dyDescent="0.3">
      <c r="A13484" s="6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1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/>
      <c r="N13484" s="1" t="s">
        <v>28</v>
      </c>
      <c r="O13484" s="7">
        <f t="shared" si="422"/>
        <v>2037.9221999999997</v>
      </c>
      <c r="P13484" s="1" t="str">
        <f>IF(Table1[[#This Row],[quantity]]&gt;=6,"Bulk Order","-")</f>
        <v>-</v>
      </c>
    </row>
    <row r="13485" spans="1:16" ht="14.25" customHeight="1" x14ac:dyDescent="0.3">
      <c r="A13485" s="6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1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/>
      <c r="N13485" s="1" t="s">
        <v>17</v>
      </c>
      <c r="O13485" s="7">
        <f t="shared" si="422"/>
        <v>4564.0556000000006</v>
      </c>
      <c r="P13485" s="1" t="str">
        <f>IF(Table1[[#This Row],[quantity]]&gt;=6,"Bulk Order","-")</f>
        <v>-</v>
      </c>
    </row>
    <row r="13486" spans="1:16" ht="14.25" customHeight="1" x14ac:dyDescent="0.3">
      <c r="A13486" s="6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1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/>
      <c r="N13486" s="1" t="s">
        <v>28</v>
      </c>
      <c r="O13486" s="7">
        <f t="shared" si="422"/>
        <v>751.68</v>
      </c>
      <c r="P13486" s="1" t="str">
        <f>IF(Table1[[#This Row],[quantity]]&gt;=6,"Bulk Order","-")</f>
        <v>Bulk Order</v>
      </c>
    </row>
    <row r="13487" spans="1:16" ht="14.25" customHeight="1" x14ac:dyDescent="0.3">
      <c r="A13487" s="6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1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/>
      <c r="N13487" s="1" t="s">
        <v>34</v>
      </c>
      <c r="O13487" s="7">
        <f t="shared" si="422"/>
        <v>3136.3064999999997</v>
      </c>
      <c r="P13487" s="1" t="str">
        <f>IF(Table1[[#This Row],[quantity]]&gt;=6,"Bulk Order","-")</f>
        <v>-</v>
      </c>
    </row>
    <row r="13488" spans="1:16" ht="14.25" customHeight="1" x14ac:dyDescent="0.3">
      <c r="A13488" s="6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1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/>
      <c r="N13488" s="1" t="s">
        <v>34</v>
      </c>
      <c r="O13488" s="7">
        <f t="shared" si="422"/>
        <v>2644.6554000000001</v>
      </c>
      <c r="P13488" s="1" t="str">
        <f>IF(Table1[[#This Row],[quantity]]&gt;=6,"Bulk Order","-")</f>
        <v>-</v>
      </c>
    </row>
    <row r="13489" spans="1:16" ht="14.25" customHeight="1" x14ac:dyDescent="0.3">
      <c r="A13489" s="6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1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/>
      <c r="N13489" s="1" t="s">
        <v>48</v>
      </c>
      <c r="O13489" s="7">
        <f t="shared" si="422"/>
        <v>2272.0416</v>
      </c>
      <c r="P13489" s="1" t="str">
        <f>IF(Table1[[#This Row],[quantity]]&gt;=6,"Bulk Order","-")</f>
        <v>Bulk Order</v>
      </c>
    </row>
    <row r="13490" spans="1:16" ht="14.25" customHeight="1" x14ac:dyDescent="0.3">
      <c r="A13490" s="6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1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/>
      <c r="N13490" s="1" t="s">
        <v>48</v>
      </c>
      <c r="O13490" s="7">
        <f t="shared" si="422"/>
        <v>3435.1503000000002</v>
      </c>
      <c r="P13490" s="1" t="str">
        <f>IF(Table1[[#This Row],[quantity]]&gt;=6,"Bulk Order","-")</f>
        <v>-</v>
      </c>
    </row>
    <row r="13491" spans="1:16" ht="14.25" customHeight="1" x14ac:dyDescent="0.3">
      <c r="A13491" s="6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1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/>
      <c r="N13491" s="1" t="s">
        <v>34</v>
      </c>
      <c r="O13491" s="7">
        <f t="shared" si="422"/>
        <v>4098.6287999999995</v>
      </c>
      <c r="P13491" s="1" t="str">
        <f>IF(Table1[[#This Row],[quantity]]&gt;=6,"Bulk Order","-")</f>
        <v>Bulk Order</v>
      </c>
    </row>
    <row r="13492" spans="1:16" ht="14.25" customHeight="1" x14ac:dyDescent="0.3">
      <c r="A13492" s="6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1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/>
      <c r="N13492" s="1" t="s">
        <v>48</v>
      </c>
      <c r="O13492" s="7">
        <f t="shared" si="422"/>
        <v>1725.2615999999998</v>
      </c>
      <c r="P13492" s="1" t="str">
        <f>IF(Table1[[#This Row],[quantity]]&gt;=6,"Bulk Order","-")</f>
        <v>-</v>
      </c>
    </row>
    <row r="13493" spans="1:16" ht="14.25" customHeight="1" x14ac:dyDescent="0.3">
      <c r="A13493" s="6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1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/>
      <c r="N13493" s="1" t="s">
        <v>28</v>
      </c>
      <c r="O13493" s="7">
        <f t="shared" si="422"/>
        <v>2185.6860000000001</v>
      </c>
      <c r="P13493" s="1" t="str">
        <f>IF(Table1[[#This Row],[quantity]]&gt;=6,"Bulk Order","-")</f>
        <v>Bulk Order</v>
      </c>
    </row>
    <row r="13494" spans="1:16" ht="14.25" customHeight="1" x14ac:dyDescent="0.3">
      <c r="A13494" s="6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1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/>
      <c r="N13494" s="1" t="s">
        <v>39</v>
      </c>
      <c r="O13494" s="7">
        <f t="shared" si="422"/>
        <v>190.48319999999998</v>
      </c>
      <c r="P13494" s="1" t="str">
        <f>IF(Table1[[#This Row],[quantity]]&gt;=6,"Bulk Order","-")</f>
        <v>Bulk Order</v>
      </c>
    </row>
    <row r="13495" spans="1:16" ht="14.25" customHeight="1" x14ac:dyDescent="0.3">
      <c r="A13495" s="6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1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/>
      <c r="N13495" s="1" t="s">
        <v>34</v>
      </c>
      <c r="O13495" s="7">
        <f t="shared" si="422"/>
        <v>1402.5708000000002</v>
      </c>
      <c r="P13495" s="1" t="str">
        <f>IF(Table1[[#This Row],[quantity]]&gt;=6,"Bulk Order","-")</f>
        <v>Bulk Order</v>
      </c>
    </row>
    <row r="13496" spans="1:16" ht="14.25" customHeight="1" x14ac:dyDescent="0.3">
      <c r="A13496" s="6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1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/>
      <c r="N13496" s="1" t="s">
        <v>17</v>
      </c>
      <c r="O13496" s="7">
        <f t="shared" si="422"/>
        <v>1191.0096000000001</v>
      </c>
      <c r="P13496" s="1" t="str">
        <f>IF(Table1[[#This Row],[quantity]]&gt;=6,"Bulk Order","-")</f>
        <v>-</v>
      </c>
    </row>
    <row r="13497" spans="1:16" ht="14.25" customHeight="1" x14ac:dyDescent="0.3">
      <c r="A13497" s="6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1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/>
      <c r="N13497" s="1" t="s">
        <v>23</v>
      </c>
      <c r="O13497" s="7">
        <f t="shared" si="422"/>
        <v>639.06600000000003</v>
      </c>
      <c r="P13497" s="1" t="str">
        <f>IF(Table1[[#This Row],[quantity]]&gt;=6,"Bulk Order","-")</f>
        <v>Bulk Order</v>
      </c>
    </row>
    <row r="13498" spans="1:16" ht="14.25" customHeight="1" x14ac:dyDescent="0.3">
      <c r="A13498" s="6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1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/>
      <c r="N13498" s="1" t="s">
        <v>48</v>
      </c>
      <c r="O13498" s="7">
        <f t="shared" si="422"/>
        <v>2893.4252999999999</v>
      </c>
      <c r="P13498" s="1" t="str">
        <f>IF(Table1[[#This Row],[quantity]]&gt;=6,"Bulk Order","-")</f>
        <v>-</v>
      </c>
    </row>
    <row r="13499" spans="1:16" ht="14.25" customHeight="1" x14ac:dyDescent="0.3">
      <c r="A13499" s="6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1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/>
      <c r="N13499" s="1" t="s">
        <v>34</v>
      </c>
      <c r="O13499" s="7">
        <f t="shared" si="422"/>
        <v>198.24720000000002</v>
      </c>
      <c r="P13499" s="1" t="str">
        <f>IF(Table1[[#This Row],[quantity]]&gt;=6,"Bulk Order","-")</f>
        <v>Bulk Order</v>
      </c>
    </row>
    <row r="13500" spans="1:16" ht="14.25" customHeight="1" x14ac:dyDescent="0.3">
      <c r="A13500" s="6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1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/>
      <c r="N13500" s="1" t="s">
        <v>39</v>
      </c>
      <c r="O13500" s="7">
        <f t="shared" si="422"/>
        <v>3355.0416</v>
      </c>
      <c r="P13500" s="1" t="str">
        <f>IF(Table1[[#This Row],[quantity]]&gt;=6,"Bulk Order","-")</f>
        <v>Bulk Order</v>
      </c>
    </row>
    <row r="13501" spans="1:16" ht="14.25" customHeight="1" x14ac:dyDescent="0.3">
      <c r="A13501" s="6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1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/>
      <c r="N13501" s="1" t="s">
        <v>17</v>
      </c>
      <c r="O13501" s="7">
        <f t="shared" si="422"/>
        <v>1424.0286000000001</v>
      </c>
      <c r="P13501" s="1" t="str">
        <f>IF(Table1[[#This Row],[quantity]]&gt;=6,"Bulk Order","-")</f>
        <v>-</v>
      </c>
    </row>
    <row r="13502" spans="1:16" ht="14.25" customHeight="1" x14ac:dyDescent="0.3">
      <c r="A13502" s="6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1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/>
      <c r="N13502" s="1" t="s">
        <v>23</v>
      </c>
      <c r="O13502" s="7">
        <f t="shared" si="422"/>
        <v>2358.9575999999997</v>
      </c>
      <c r="P13502" s="1" t="str">
        <f>IF(Table1[[#This Row],[quantity]]&gt;=6,"Bulk Order","-")</f>
        <v>-</v>
      </c>
    </row>
    <row r="13503" spans="1:16" ht="14.25" customHeight="1" x14ac:dyDescent="0.3">
      <c r="A13503" s="6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1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/>
      <c r="N13503" s="1" t="s">
        <v>23</v>
      </c>
      <c r="O13503" s="7">
        <f t="shared" si="422"/>
        <v>764.84309999999994</v>
      </c>
      <c r="P13503" s="1" t="str">
        <f>IF(Table1[[#This Row],[quantity]]&gt;=6,"Bulk Order","-")</f>
        <v>-</v>
      </c>
    </row>
    <row r="13504" spans="1:16" ht="14.25" customHeight="1" x14ac:dyDescent="0.3">
      <c r="A13504" s="6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1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/>
      <c r="N13504" s="1" t="s">
        <v>28</v>
      </c>
      <c r="O13504" s="7">
        <f t="shared" si="422"/>
        <v>953.04</v>
      </c>
      <c r="P13504" s="1" t="str">
        <f>IF(Table1[[#This Row],[quantity]]&gt;=6,"Bulk Order","-")</f>
        <v>-</v>
      </c>
    </row>
    <row r="13505" spans="1:16" ht="14.25" customHeight="1" x14ac:dyDescent="0.3">
      <c r="A13505" s="6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1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/>
      <c r="N13505" s="1" t="s">
        <v>28</v>
      </c>
      <c r="O13505" s="7">
        <f t="shared" si="422"/>
        <v>737.80230000000006</v>
      </c>
      <c r="P13505" s="1" t="str">
        <f>IF(Table1[[#This Row],[quantity]]&gt;=6,"Bulk Order","-")</f>
        <v>-</v>
      </c>
    </row>
    <row r="13506" spans="1:16" ht="14.25" customHeight="1" x14ac:dyDescent="0.3">
      <c r="A13506" s="6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1"/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/>
      <c r="N13506" s="1" t="s">
        <v>23</v>
      </c>
      <c r="O13506" s="7">
        <f t="shared" si="422"/>
        <v>1114.4159999999999</v>
      </c>
      <c r="P13506" s="1" t="str">
        <f>IF(Table1[[#This Row],[quantity]]&gt;=6,"Bulk Order","-")</f>
        <v>-</v>
      </c>
    </row>
    <row r="13507" spans="1:16" ht="14.25" customHeight="1" x14ac:dyDescent="0.3">
      <c r="A13507" s="6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ref="F13507:F13570" si="423">D13507*E13507</f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/>
      <c r="N13507" s="1" t="s">
        <v>23</v>
      </c>
      <c r="O13507" s="7">
        <f t="shared" ref="O13507:O13570" si="424">D13507-F13507</f>
        <v>3555.5692000000004</v>
      </c>
      <c r="P13507" s="1" t="str">
        <f>IF(Table1[[#This Row],[quantity]]&gt;=6,"Bulk Order","-")</f>
        <v>-</v>
      </c>
    </row>
    <row r="13508" spans="1:16" ht="14.25" customHeight="1" x14ac:dyDescent="0.3">
      <c r="A13508" s="6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3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/>
      <c r="N13508" s="1" t="s">
        <v>28</v>
      </c>
      <c r="O13508" s="7">
        <f t="shared" si="424"/>
        <v>3324.6864</v>
      </c>
      <c r="P13508" s="1" t="str">
        <f>IF(Table1[[#This Row],[quantity]]&gt;=6,"Bulk Order","-")</f>
        <v>-</v>
      </c>
    </row>
    <row r="13509" spans="1:16" ht="14.25" customHeight="1" x14ac:dyDescent="0.3">
      <c r="A13509" s="6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3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/>
      <c r="N13509" s="1" t="s">
        <v>28</v>
      </c>
      <c r="O13509" s="7">
        <f t="shared" si="424"/>
        <v>3551.0802999999996</v>
      </c>
      <c r="P13509" s="1" t="str">
        <f>IF(Table1[[#This Row],[quantity]]&gt;=6,"Bulk Order","-")</f>
        <v>Bulk Order</v>
      </c>
    </row>
    <row r="13510" spans="1:16" ht="14.25" customHeight="1" x14ac:dyDescent="0.3">
      <c r="A13510" s="6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3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/>
      <c r="N13510" s="1" t="s">
        <v>17</v>
      </c>
      <c r="O13510" s="7">
        <f t="shared" si="424"/>
        <v>1998.4697999999999</v>
      </c>
      <c r="P13510" s="1" t="str">
        <f>IF(Table1[[#This Row],[quantity]]&gt;=6,"Bulk Order","-")</f>
        <v>Bulk Order</v>
      </c>
    </row>
    <row r="13511" spans="1:16" ht="14.25" customHeight="1" x14ac:dyDescent="0.3">
      <c r="A13511" s="6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3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/>
      <c r="N13511" s="1" t="s">
        <v>39</v>
      </c>
      <c r="O13511" s="7">
        <f t="shared" si="424"/>
        <v>2537.652</v>
      </c>
      <c r="P13511" s="1" t="str">
        <f>IF(Table1[[#This Row],[quantity]]&gt;=6,"Bulk Order","-")</f>
        <v>-</v>
      </c>
    </row>
    <row r="13512" spans="1:16" ht="14.25" customHeight="1" x14ac:dyDescent="0.3">
      <c r="A13512" s="6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3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/>
      <c r="N13512" s="1" t="s">
        <v>48</v>
      </c>
      <c r="O13512" s="7">
        <f t="shared" si="424"/>
        <v>2337.3333000000002</v>
      </c>
      <c r="P13512" s="1" t="str">
        <f>IF(Table1[[#This Row],[quantity]]&gt;=6,"Bulk Order","-")</f>
        <v>Bulk Order</v>
      </c>
    </row>
    <row r="13513" spans="1:16" ht="14.25" customHeight="1" x14ac:dyDescent="0.3">
      <c r="A13513" s="6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3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/>
      <c r="N13513" s="1" t="s">
        <v>23</v>
      </c>
      <c r="O13513" s="7">
        <f t="shared" si="424"/>
        <v>1190.731</v>
      </c>
      <c r="P13513" s="1" t="str">
        <f>IF(Table1[[#This Row],[quantity]]&gt;=6,"Bulk Order","-")</f>
        <v>Bulk Order</v>
      </c>
    </row>
    <row r="13514" spans="1:16" ht="14.25" customHeight="1" x14ac:dyDescent="0.3">
      <c r="A13514" s="6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3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/>
      <c r="N13514" s="1" t="s">
        <v>39</v>
      </c>
      <c r="O13514" s="7">
        <f t="shared" si="424"/>
        <v>2133.768</v>
      </c>
      <c r="P13514" s="1" t="str">
        <f>IF(Table1[[#This Row],[quantity]]&gt;=6,"Bulk Order","-")</f>
        <v>Bulk Order</v>
      </c>
    </row>
    <row r="13515" spans="1:16" ht="14.25" customHeight="1" x14ac:dyDescent="0.3">
      <c r="A13515" s="6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3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/>
      <c r="N13515" s="1" t="s">
        <v>17</v>
      </c>
      <c r="O13515" s="7">
        <f t="shared" si="424"/>
        <v>561.5598</v>
      </c>
      <c r="P13515" s="1" t="str">
        <f>IF(Table1[[#This Row],[quantity]]&gt;=6,"Bulk Order","-")</f>
        <v>Bulk Order</v>
      </c>
    </row>
    <row r="13516" spans="1:16" ht="14.25" customHeight="1" x14ac:dyDescent="0.3">
      <c r="A13516" s="6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3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/>
      <c r="N13516" s="1" t="s">
        <v>17</v>
      </c>
      <c r="O13516" s="7">
        <f t="shared" si="424"/>
        <v>2031.2759999999998</v>
      </c>
      <c r="P13516" s="1" t="str">
        <f>IF(Table1[[#This Row],[quantity]]&gt;=6,"Bulk Order","-")</f>
        <v>-</v>
      </c>
    </row>
    <row r="13517" spans="1:16" ht="14.25" customHeight="1" x14ac:dyDescent="0.3">
      <c r="A13517" s="6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3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/>
      <c r="N13517" s="1" t="s">
        <v>28</v>
      </c>
      <c r="O13517" s="7">
        <f t="shared" si="424"/>
        <v>570.69899999999996</v>
      </c>
      <c r="P13517" s="1" t="str">
        <f>IF(Table1[[#This Row],[quantity]]&gt;=6,"Bulk Order","-")</f>
        <v>-</v>
      </c>
    </row>
    <row r="13518" spans="1:16" ht="14.25" customHeight="1" x14ac:dyDescent="0.3">
      <c r="A13518" s="6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3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/>
      <c r="N13518" s="1" t="s">
        <v>28</v>
      </c>
      <c r="O13518" s="7">
        <f t="shared" si="424"/>
        <v>1363.8596000000002</v>
      </c>
      <c r="P13518" s="1" t="str">
        <f>IF(Table1[[#This Row],[quantity]]&gt;=6,"Bulk Order","-")</f>
        <v>-</v>
      </c>
    </row>
    <row r="13519" spans="1:16" ht="14.25" customHeight="1" x14ac:dyDescent="0.3">
      <c r="A13519" s="6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3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/>
      <c r="N13519" s="1" t="s">
        <v>48</v>
      </c>
      <c r="O13519" s="7">
        <f t="shared" si="424"/>
        <v>954.89300000000003</v>
      </c>
      <c r="P13519" s="1" t="str">
        <f>IF(Table1[[#This Row],[quantity]]&gt;=6,"Bulk Order","-")</f>
        <v>Bulk Order</v>
      </c>
    </row>
    <row r="13520" spans="1:16" ht="14.25" customHeight="1" x14ac:dyDescent="0.3">
      <c r="A13520" s="6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3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/>
      <c r="N13520" s="1" t="s">
        <v>39</v>
      </c>
      <c r="O13520" s="7">
        <f t="shared" si="424"/>
        <v>267.91700000000003</v>
      </c>
      <c r="P13520" s="1" t="str">
        <f>IF(Table1[[#This Row],[quantity]]&gt;=6,"Bulk Order","-")</f>
        <v>-</v>
      </c>
    </row>
    <row r="13521" spans="1:16" ht="14.25" customHeight="1" x14ac:dyDescent="0.3">
      <c r="A13521" s="6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3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/>
      <c r="N13521" s="1" t="s">
        <v>48</v>
      </c>
      <c r="O13521" s="7">
        <f t="shared" si="424"/>
        <v>2414.0798</v>
      </c>
      <c r="P13521" s="1" t="str">
        <f>IF(Table1[[#This Row],[quantity]]&gt;=6,"Bulk Order","-")</f>
        <v>Bulk Order</v>
      </c>
    </row>
    <row r="13522" spans="1:16" ht="14.25" customHeight="1" x14ac:dyDescent="0.3">
      <c r="A13522" s="6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3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/>
      <c r="N13522" s="1" t="s">
        <v>48</v>
      </c>
      <c r="O13522" s="7">
        <f t="shared" si="424"/>
        <v>644.13049999999998</v>
      </c>
      <c r="P13522" s="1" t="str">
        <f>IF(Table1[[#This Row],[quantity]]&gt;=6,"Bulk Order","-")</f>
        <v>Bulk Order</v>
      </c>
    </row>
    <row r="13523" spans="1:16" ht="14.25" customHeight="1" x14ac:dyDescent="0.3">
      <c r="A13523" s="6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3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/>
      <c r="N13523" s="1" t="s">
        <v>34</v>
      </c>
      <c r="O13523" s="7">
        <f t="shared" si="424"/>
        <v>524.89940000000001</v>
      </c>
      <c r="P13523" s="1" t="str">
        <f>IF(Table1[[#This Row],[quantity]]&gt;=6,"Bulk Order","-")</f>
        <v>-</v>
      </c>
    </row>
    <row r="13524" spans="1:16" ht="14.25" customHeight="1" x14ac:dyDescent="0.3">
      <c r="A13524" s="6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3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/>
      <c r="N13524" s="1" t="s">
        <v>34</v>
      </c>
      <c r="O13524" s="7">
        <f t="shared" si="424"/>
        <v>1130.5323000000001</v>
      </c>
      <c r="P13524" s="1" t="str">
        <f>IF(Table1[[#This Row],[quantity]]&gt;=6,"Bulk Order","-")</f>
        <v>-</v>
      </c>
    </row>
    <row r="13525" spans="1:16" ht="14.25" customHeight="1" x14ac:dyDescent="0.3">
      <c r="A13525" s="6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3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/>
      <c r="N13525" s="1" t="s">
        <v>23</v>
      </c>
      <c r="O13525" s="7">
        <f t="shared" si="424"/>
        <v>1329.6596</v>
      </c>
      <c r="P13525" s="1" t="str">
        <f>IF(Table1[[#This Row],[quantity]]&gt;=6,"Bulk Order","-")</f>
        <v>-</v>
      </c>
    </row>
    <row r="13526" spans="1:16" ht="14.25" customHeight="1" x14ac:dyDescent="0.3">
      <c r="A13526" s="6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3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/>
      <c r="N13526" s="1" t="s">
        <v>34</v>
      </c>
      <c r="O13526" s="7">
        <f t="shared" si="424"/>
        <v>3000.1821</v>
      </c>
      <c r="P13526" s="1" t="str">
        <f>IF(Table1[[#This Row],[quantity]]&gt;=6,"Bulk Order","-")</f>
        <v>-</v>
      </c>
    </row>
    <row r="13527" spans="1:16" ht="14.25" customHeight="1" x14ac:dyDescent="0.3">
      <c r="A13527" s="6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3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/>
      <c r="N13527" s="1" t="s">
        <v>23</v>
      </c>
      <c r="O13527" s="7">
        <f t="shared" si="424"/>
        <v>1863.3679999999999</v>
      </c>
      <c r="P13527" s="1" t="str">
        <f>IF(Table1[[#This Row],[quantity]]&gt;=6,"Bulk Order","-")</f>
        <v>-</v>
      </c>
    </row>
    <row r="13528" spans="1:16" ht="14.25" customHeight="1" x14ac:dyDescent="0.3">
      <c r="A13528" s="6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3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/>
      <c r="N13528" s="1" t="s">
        <v>39</v>
      </c>
      <c r="O13528" s="7">
        <f t="shared" si="424"/>
        <v>2400.9328</v>
      </c>
      <c r="P13528" s="1" t="str">
        <f>IF(Table1[[#This Row],[quantity]]&gt;=6,"Bulk Order","-")</f>
        <v>Bulk Order</v>
      </c>
    </row>
    <row r="13529" spans="1:16" ht="14.25" customHeight="1" x14ac:dyDescent="0.3">
      <c r="A13529" s="6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3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/>
      <c r="N13529" s="1" t="s">
        <v>28</v>
      </c>
      <c r="O13529" s="7">
        <f t="shared" si="424"/>
        <v>803.10019999999997</v>
      </c>
      <c r="P13529" s="1" t="str">
        <f>IF(Table1[[#This Row],[quantity]]&gt;=6,"Bulk Order","-")</f>
        <v>Bulk Order</v>
      </c>
    </row>
    <row r="13530" spans="1:16" ht="14.25" customHeight="1" x14ac:dyDescent="0.3">
      <c r="A13530" s="6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3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/>
      <c r="N13530" s="1" t="s">
        <v>39</v>
      </c>
      <c r="O13530" s="7">
        <f t="shared" si="424"/>
        <v>1332.5904</v>
      </c>
      <c r="P13530" s="1" t="str">
        <f>IF(Table1[[#This Row],[quantity]]&gt;=6,"Bulk Order","-")</f>
        <v>Bulk Order</v>
      </c>
    </row>
    <row r="13531" spans="1:16" ht="14.25" customHeight="1" x14ac:dyDescent="0.3">
      <c r="A13531" s="6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3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/>
      <c r="N13531" s="1" t="s">
        <v>34</v>
      </c>
      <c r="O13531" s="7">
        <f t="shared" si="424"/>
        <v>2313.3184000000001</v>
      </c>
      <c r="P13531" s="1" t="str">
        <f>IF(Table1[[#This Row],[quantity]]&gt;=6,"Bulk Order","-")</f>
        <v>-</v>
      </c>
    </row>
    <row r="13532" spans="1:16" ht="14.25" customHeight="1" x14ac:dyDescent="0.3">
      <c r="A13532" s="6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3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/>
      <c r="N13532" s="1" t="s">
        <v>17</v>
      </c>
      <c r="O13532" s="7">
        <f t="shared" si="424"/>
        <v>493.19140000000004</v>
      </c>
      <c r="P13532" s="1" t="str">
        <f>IF(Table1[[#This Row],[quantity]]&gt;=6,"Bulk Order","-")</f>
        <v>Bulk Order</v>
      </c>
    </row>
    <row r="13533" spans="1:16" ht="14.25" customHeight="1" x14ac:dyDescent="0.3">
      <c r="A13533" s="6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3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/>
      <c r="N13533" s="1" t="s">
        <v>28</v>
      </c>
      <c r="O13533" s="7">
        <f t="shared" si="424"/>
        <v>676.55640000000005</v>
      </c>
      <c r="P13533" s="1" t="str">
        <f>IF(Table1[[#This Row],[quantity]]&gt;=6,"Bulk Order","-")</f>
        <v>-</v>
      </c>
    </row>
    <row r="13534" spans="1:16" ht="14.25" customHeight="1" x14ac:dyDescent="0.3">
      <c r="A13534" s="6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3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/>
      <c r="N13534" s="1" t="s">
        <v>39</v>
      </c>
      <c r="O13534" s="7">
        <f t="shared" si="424"/>
        <v>1837.4784999999999</v>
      </c>
      <c r="P13534" s="1" t="str">
        <f>IF(Table1[[#This Row],[quantity]]&gt;=6,"Bulk Order","-")</f>
        <v>-</v>
      </c>
    </row>
    <row r="13535" spans="1:16" ht="14.25" customHeight="1" x14ac:dyDescent="0.3">
      <c r="A13535" s="6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3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/>
      <c r="N13535" s="1" t="s">
        <v>34</v>
      </c>
      <c r="O13535" s="7">
        <f t="shared" si="424"/>
        <v>3105.5626000000002</v>
      </c>
      <c r="P13535" s="1" t="str">
        <f>IF(Table1[[#This Row],[quantity]]&gt;=6,"Bulk Order","-")</f>
        <v>Bulk Order</v>
      </c>
    </row>
    <row r="13536" spans="1:16" ht="14.25" customHeight="1" x14ac:dyDescent="0.3">
      <c r="A13536" s="6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3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/>
      <c r="N13536" s="1" t="s">
        <v>34</v>
      </c>
      <c r="O13536" s="7">
        <f t="shared" si="424"/>
        <v>1197.4848000000002</v>
      </c>
      <c r="P13536" s="1" t="str">
        <f>IF(Table1[[#This Row],[quantity]]&gt;=6,"Bulk Order","-")</f>
        <v>Bulk Order</v>
      </c>
    </row>
    <row r="13537" spans="1:16" ht="14.25" customHeight="1" x14ac:dyDescent="0.3">
      <c r="A13537" s="6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3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/>
      <c r="N13537" s="1" t="s">
        <v>17</v>
      </c>
      <c r="O13537" s="7">
        <f t="shared" si="424"/>
        <v>1006.7153000000001</v>
      </c>
      <c r="P13537" s="1" t="str">
        <f>IF(Table1[[#This Row],[quantity]]&gt;=6,"Bulk Order","-")</f>
        <v>-</v>
      </c>
    </row>
    <row r="13538" spans="1:16" ht="14.25" customHeight="1" x14ac:dyDescent="0.3">
      <c r="A13538" s="6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3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/>
      <c r="N13538" s="1" t="s">
        <v>23</v>
      </c>
      <c r="O13538" s="7">
        <f t="shared" si="424"/>
        <v>1876.34</v>
      </c>
      <c r="P13538" s="1" t="str">
        <f>IF(Table1[[#This Row],[quantity]]&gt;=6,"Bulk Order","-")</f>
        <v>Bulk Order</v>
      </c>
    </row>
    <row r="13539" spans="1:16" ht="14.25" customHeight="1" x14ac:dyDescent="0.3">
      <c r="A13539" s="6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3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/>
      <c r="N13539" s="1" t="s">
        <v>28</v>
      </c>
      <c r="O13539" s="7">
        <f t="shared" si="424"/>
        <v>457.8032</v>
      </c>
      <c r="P13539" s="1" t="str">
        <f>IF(Table1[[#This Row],[quantity]]&gt;=6,"Bulk Order","-")</f>
        <v>-</v>
      </c>
    </row>
    <row r="13540" spans="1:16" ht="14.25" customHeight="1" x14ac:dyDescent="0.3">
      <c r="A13540" s="6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3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/>
      <c r="N13540" s="1" t="s">
        <v>34</v>
      </c>
      <c r="O13540" s="7">
        <f t="shared" si="424"/>
        <v>4577.7501000000002</v>
      </c>
      <c r="P13540" s="1" t="str">
        <f>IF(Table1[[#This Row],[quantity]]&gt;=6,"Bulk Order","-")</f>
        <v>-</v>
      </c>
    </row>
    <row r="13541" spans="1:16" ht="14.25" customHeight="1" x14ac:dyDescent="0.3">
      <c r="A13541" s="6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3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/>
      <c r="N13541" s="1" t="s">
        <v>23</v>
      </c>
      <c r="O13541" s="7">
        <f t="shared" si="424"/>
        <v>4157.4016000000001</v>
      </c>
      <c r="P13541" s="1" t="str">
        <f>IF(Table1[[#This Row],[quantity]]&gt;=6,"Bulk Order","-")</f>
        <v>Bulk Order</v>
      </c>
    </row>
    <row r="13542" spans="1:16" ht="14.25" customHeight="1" x14ac:dyDescent="0.3">
      <c r="A13542" s="6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3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/>
      <c r="N13542" s="1" t="s">
        <v>17</v>
      </c>
      <c r="O13542" s="7">
        <f t="shared" si="424"/>
        <v>4062.1097999999997</v>
      </c>
      <c r="P13542" s="1" t="str">
        <f>IF(Table1[[#This Row],[quantity]]&gt;=6,"Bulk Order","-")</f>
        <v>-</v>
      </c>
    </row>
    <row r="13543" spans="1:16" ht="14.25" customHeight="1" x14ac:dyDescent="0.3">
      <c r="A13543" s="6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3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/>
      <c r="N13543" s="1" t="s">
        <v>17</v>
      </c>
      <c r="O13543" s="7">
        <f t="shared" si="424"/>
        <v>1132.32</v>
      </c>
      <c r="P13543" s="1" t="str">
        <f>IF(Table1[[#This Row],[quantity]]&gt;=6,"Bulk Order","-")</f>
        <v>Bulk Order</v>
      </c>
    </row>
    <row r="13544" spans="1:16" ht="14.25" customHeight="1" x14ac:dyDescent="0.3">
      <c r="A13544" s="6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3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/>
      <c r="N13544" s="1" t="s">
        <v>28</v>
      </c>
      <c r="O13544" s="7">
        <f t="shared" si="424"/>
        <v>134.92420000000001</v>
      </c>
      <c r="P13544" s="1" t="str">
        <f>IF(Table1[[#This Row],[quantity]]&gt;=6,"Bulk Order","-")</f>
        <v>Bulk Order</v>
      </c>
    </row>
    <row r="13545" spans="1:16" ht="14.25" customHeight="1" x14ac:dyDescent="0.3">
      <c r="A13545" s="6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3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/>
      <c r="N13545" s="1" t="s">
        <v>34</v>
      </c>
      <c r="O13545" s="7">
        <f t="shared" si="424"/>
        <v>3798.7298999999998</v>
      </c>
      <c r="P13545" s="1" t="str">
        <f>IF(Table1[[#This Row],[quantity]]&gt;=6,"Bulk Order","-")</f>
        <v>Bulk Order</v>
      </c>
    </row>
    <row r="13546" spans="1:16" ht="14.25" customHeight="1" x14ac:dyDescent="0.3">
      <c r="A13546" s="6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3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/>
      <c r="N13546" s="1" t="s">
        <v>34</v>
      </c>
      <c r="O13546" s="7">
        <f t="shared" si="424"/>
        <v>1231.9674</v>
      </c>
      <c r="P13546" s="1" t="str">
        <f>IF(Table1[[#This Row],[quantity]]&gt;=6,"Bulk Order","-")</f>
        <v>Bulk Order</v>
      </c>
    </row>
    <row r="13547" spans="1:16" ht="14.25" customHeight="1" x14ac:dyDescent="0.3">
      <c r="A13547" s="6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3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/>
      <c r="N13547" s="1" t="s">
        <v>28</v>
      </c>
      <c r="O13547" s="7">
        <f t="shared" si="424"/>
        <v>1442.6988999999999</v>
      </c>
      <c r="P13547" s="1" t="str">
        <f>IF(Table1[[#This Row],[quantity]]&gt;=6,"Bulk Order","-")</f>
        <v>-</v>
      </c>
    </row>
    <row r="13548" spans="1:16" ht="14.25" customHeight="1" x14ac:dyDescent="0.3">
      <c r="A13548" s="6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3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/>
      <c r="N13548" s="1" t="s">
        <v>28</v>
      </c>
      <c r="O13548" s="7">
        <f t="shared" si="424"/>
        <v>801.68760000000009</v>
      </c>
      <c r="P13548" s="1" t="str">
        <f>IF(Table1[[#This Row],[quantity]]&gt;=6,"Bulk Order","-")</f>
        <v>-</v>
      </c>
    </row>
    <row r="13549" spans="1:16" ht="14.25" customHeight="1" x14ac:dyDescent="0.3">
      <c r="A13549" s="6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3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/>
      <c r="N13549" s="1" t="s">
        <v>23</v>
      </c>
      <c r="O13549" s="7">
        <f t="shared" si="424"/>
        <v>1051.5663</v>
      </c>
      <c r="P13549" s="1" t="str">
        <f>IF(Table1[[#This Row],[quantity]]&gt;=6,"Bulk Order","-")</f>
        <v>Bulk Order</v>
      </c>
    </row>
    <row r="13550" spans="1:16" ht="14.25" customHeight="1" x14ac:dyDescent="0.3">
      <c r="A13550" s="6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3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/>
      <c r="N13550" s="1" t="s">
        <v>48</v>
      </c>
      <c r="O13550" s="7">
        <f t="shared" si="424"/>
        <v>2811.4755999999998</v>
      </c>
      <c r="P13550" s="1" t="str">
        <f>IF(Table1[[#This Row],[quantity]]&gt;=6,"Bulk Order","-")</f>
        <v>-</v>
      </c>
    </row>
    <row r="13551" spans="1:16" ht="14.25" customHeight="1" x14ac:dyDescent="0.3">
      <c r="A13551" s="6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3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/>
      <c r="N13551" s="1" t="s">
        <v>23</v>
      </c>
      <c r="O13551" s="7">
        <f t="shared" si="424"/>
        <v>2865.6684000000005</v>
      </c>
      <c r="P13551" s="1" t="str">
        <f>IF(Table1[[#This Row],[quantity]]&gt;=6,"Bulk Order","-")</f>
        <v>-</v>
      </c>
    </row>
    <row r="13552" spans="1:16" ht="14.25" customHeight="1" x14ac:dyDescent="0.3">
      <c r="A13552" s="6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3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/>
      <c r="N13552" s="1" t="s">
        <v>17</v>
      </c>
      <c r="O13552" s="7">
        <f t="shared" si="424"/>
        <v>3635.5455999999999</v>
      </c>
      <c r="P13552" s="1" t="str">
        <f>IF(Table1[[#This Row],[quantity]]&gt;=6,"Bulk Order","-")</f>
        <v>Bulk Order</v>
      </c>
    </row>
    <row r="13553" spans="1:16" ht="14.25" customHeight="1" x14ac:dyDescent="0.3">
      <c r="A13553" s="6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3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/>
      <c r="N13553" s="1" t="s">
        <v>23</v>
      </c>
      <c r="O13553" s="7">
        <f t="shared" si="424"/>
        <v>2960.7231000000002</v>
      </c>
      <c r="P13553" s="1" t="str">
        <f>IF(Table1[[#This Row],[quantity]]&gt;=6,"Bulk Order","-")</f>
        <v>Bulk Order</v>
      </c>
    </row>
    <row r="13554" spans="1:16" ht="14.25" customHeight="1" x14ac:dyDescent="0.3">
      <c r="A13554" s="6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3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/>
      <c r="N13554" s="1" t="s">
        <v>28</v>
      </c>
      <c r="O13554" s="7">
        <f t="shared" si="424"/>
        <v>1389.2092</v>
      </c>
      <c r="P13554" s="1" t="str">
        <f>IF(Table1[[#This Row],[quantity]]&gt;=6,"Bulk Order","-")</f>
        <v>-</v>
      </c>
    </row>
    <row r="13555" spans="1:16" ht="14.25" customHeight="1" x14ac:dyDescent="0.3">
      <c r="A13555" s="6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3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/>
      <c r="N13555" s="1" t="s">
        <v>28</v>
      </c>
      <c r="O13555" s="7">
        <f t="shared" si="424"/>
        <v>1723.6743999999999</v>
      </c>
      <c r="P13555" s="1" t="str">
        <f>IF(Table1[[#This Row],[quantity]]&gt;=6,"Bulk Order","-")</f>
        <v>-</v>
      </c>
    </row>
    <row r="13556" spans="1:16" ht="14.25" customHeight="1" x14ac:dyDescent="0.3">
      <c r="A13556" s="6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3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/>
      <c r="N13556" s="1" t="s">
        <v>28</v>
      </c>
      <c r="O13556" s="7">
        <f t="shared" si="424"/>
        <v>1198.0830000000001</v>
      </c>
      <c r="P13556" s="1" t="str">
        <f>IF(Table1[[#This Row],[quantity]]&gt;=6,"Bulk Order","-")</f>
        <v>Bulk Order</v>
      </c>
    </row>
    <row r="13557" spans="1:16" ht="14.25" customHeight="1" x14ac:dyDescent="0.3">
      <c r="A13557" s="6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3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/>
      <c r="N13557" s="1" t="s">
        <v>17</v>
      </c>
      <c r="O13557" s="7">
        <f t="shared" si="424"/>
        <v>491.24879999999996</v>
      </c>
      <c r="P13557" s="1" t="str">
        <f>IF(Table1[[#This Row],[quantity]]&gt;=6,"Bulk Order","-")</f>
        <v>-</v>
      </c>
    </row>
    <row r="13558" spans="1:16" ht="14.25" customHeight="1" x14ac:dyDescent="0.3">
      <c r="A13558" s="6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3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/>
      <c r="N13558" s="1" t="s">
        <v>28</v>
      </c>
      <c r="O13558" s="7">
        <f t="shared" si="424"/>
        <v>434.34720000000004</v>
      </c>
      <c r="P13558" s="1" t="str">
        <f>IF(Table1[[#This Row],[quantity]]&gt;=6,"Bulk Order","-")</f>
        <v>-</v>
      </c>
    </row>
    <row r="13559" spans="1:16" ht="14.25" customHeight="1" x14ac:dyDescent="0.3">
      <c r="A13559" s="6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3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/>
      <c r="N13559" s="1" t="s">
        <v>17</v>
      </c>
      <c r="O13559" s="7">
        <f t="shared" si="424"/>
        <v>2293.8525</v>
      </c>
      <c r="P13559" s="1" t="str">
        <f>IF(Table1[[#This Row],[quantity]]&gt;=6,"Bulk Order","-")</f>
        <v>-</v>
      </c>
    </row>
    <row r="13560" spans="1:16" ht="14.25" customHeight="1" x14ac:dyDescent="0.3">
      <c r="A13560" s="6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3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/>
      <c r="N13560" s="1" t="s">
        <v>23</v>
      </c>
      <c r="O13560" s="7">
        <f t="shared" si="424"/>
        <v>216.41250000000002</v>
      </c>
      <c r="P13560" s="1" t="str">
        <f>IF(Table1[[#This Row],[quantity]]&gt;=6,"Bulk Order","-")</f>
        <v>Bulk Order</v>
      </c>
    </row>
    <row r="13561" spans="1:16" ht="14.25" customHeight="1" x14ac:dyDescent="0.3">
      <c r="A13561" s="6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3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/>
      <c r="N13561" s="1" t="s">
        <v>17</v>
      </c>
      <c r="O13561" s="7">
        <f t="shared" si="424"/>
        <v>4722.8814999999995</v>
      </c>
      <c r="P13561" s="1" t="str">
        <f>IF(Table1[[#This Row],[quantity]]&gt;=6,"Bulk Order","-")</f>
        <v>-</v>
      </c>
    </row>
    <row r="13562" spans="1:16" ht="14.25" customHeight="1" x14ac:dyDescent="0.3">
      <c r="A13562" s="6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3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/>
      <c r="N13562" s="1" t="s">
        <v>39</v>
      </c>
      <c r="O13562" s="7">
        <f t="shared" si="424"/>
        <v>3036.4519</v>
      </c>
      <c r="P13562" s="1" t="str">
        <f>IF(Table1[[#This Row],[quantity]]&gt;=6,"Bulk Order","-")</f>
        <v>Bulk Order</v>
      </c>
    </row>
    <row r="13563" spans="1:16" ht="14.25" customHeight="1" x14ac:dyDescent="0.3">
      <c r="A13563" s="6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3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/>
      <c r="N13563" s="1" t="s">
        <v>48</v>
      </c>
      <c r="O13563" s="7">
        <f t="shared" si="424"/>
        <v>582.52599999999995</v>
      </c>
      <c r="P13563" s="1" t="str">
        <f>IF(Table1[[#This Row],[quantity]]&gt;=6,"Bulk Order","-")</f>
        <v>Bulk Order</v>
      </c>
    </row>
    <row r="13564" spans="1:16" ht="14.25" customHeight="1" x14ac:dyDescent="0.3">
      <c r="A13564" s="6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3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/>
      <c r="N13564" s="1" t="s">
        <v>48</v>
      </c>
      <c r="O13564" s="7">
        <f t="shared" si="424"/>
        <v>1469.8326000000002</v>
      </c>
      <c r="P13564" s="1" t="str">
        <f>IF(Table1[[#This Row],[quantity]]&gt;=6,"Bulk Order","-")</f>
        <v>Bulk Order</v>
      </c>
    </row>
    <row r="13565" spans="1:16" ht="14.25" customHeight="1" x14ac:dyDescent="0.3">
      <c r="A13565" s="6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3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/>
      <c r="N13565" s="1" t="s">
        <v>48</v>
      </c>
      <c r="O13565" s="7">
        <f t="shared" si="424"/>
        <v>2395.4134000000004</v>
      </c>
      <c r="P13565" s="1" t="str">
        <f>IF(Table1[[#This Row],[quantity]]&gt;=6,"Bulk Order","-")</f>
        <v>Bulk Order</v>
      </c>
    </row>
    <row r="13566" spans="1:16" ht="14.25" customHeight="1" x14ac:dyDescent="0.3">
      <c r="A13566" s="6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3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/>
      <c r="N13566" s="1" t="s">
        <v>28</v>
      </c>
      <c r="O13566" s="7">
        <f t="shared" si="424"/>
        <v>3441.4775999999997</v>
      </c>
      <c r="P13566" s="1" t="str">
        <f>IF(Table1[[#This Row],[quantity]]&gt;=6,"Bulk Order","-")</f>
        <v>-</v>
      </c>
    </row>
    <row r="13567" spans="1:16" ht="14.25" customHeight="1" x14ac:dyDescent="0.3">
      <c r="A13567" s="6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3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/>
      <c r="N13567" s="1" t="s">
        <v>48</v>
      </c>
      <c r="O13567" s="7">
        <f t="shared" si="424"/>
        <v>3350.6025</v>
      </c>
      <c r="P13567" s="1" t="str">
        <f>IF(Table1[[#This Row],[quantity]]&gt;=6,"Bulk Order","-")</f>
        <v>-</v>
      </c>
    </row>
    <row r="13568" spans="1:16" ht="14.25" customHeight="1" x14ac:dyDescent="0.3">
      <c r="A13568" s="6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3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/>
      <c r="N13568" s="1" t="s">
        <v>39</v>
      </c>
      <c r="O13568" s="7">
        <f t="shared" si="424"/>
        <v>903.36099999999988</v>
      </c>
      <c r="P13568" s="1" t="str">
        <f>IF(Table1[[#This Row],[quantity]]&gt;=6,"Bulk Order","-")</f>
        <v>-</v>
      </c>
    </row>
    <row r="13569" spans="1:16" ht="14.25" customHeight="1" x14ac:dyDescent="0.3">
      <c r="A13569" s="6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3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/>
      <c r="N13569" s="1" t="s">
        <v>17</v>
      </c>
      <c r="O13569" s="7">
        <f t="shared" si="424"/>
        <v>284.60300000000001</v>
      </c>
      <c r="P13569" s="1" t="str">
        <f>IF(Table1[[#This Row],[quantity]]&gt;=6,"Bulk Order","-")</f>
        <v>-</v>
      </c>
    </row>
    <row r="13570" spans="1:16" ht="14.25" customHeight="1" x14ac:dyDescent="0.3">
      <c r="A13570" s="6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3"/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/>
      <c r="N13570" s="1" t="s">
        <v>23</v>
      </c>
      <c r="O13570" s="7">
        <f t="shared" si="424"/>
        <v>1030.0436</v>
      </c>
      <c r="P13570" s="1" t="str">
        <f>IF(Table1[[#This Row],[quantity]]&gt;=6,"Bulk Order","-")</f>
        <v>-</v>
      </c>
    </row>
    <row r="13571" spans="1:16" ht="14.25" customHeight="1" x14ac:dyDescent="0.3">
      <c r="A13571" s="6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ref="F13571:F13634" si="425">D13571*E13571</f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/>
      <c r="N13571" s="1" t="s">
        <v>28</v>
      </c>
      <c r="O13571" s="7">
        <f t="shared" ref="O13571:O13634" si="426">D13571-F13571</f>
        <v>1367.9005999999999</v>
      </c>
      <c r="P13571" s="1" t="str">
        <f>IF(Table1[[#This Row],[quantity]]&gt;=6,"Bulk Order","-")</f>
        <v>-</v>
      </c>
    </row>
    <row r="13572" spans="1:16" ht="14.25" customHeight="1" x14ac:dyDescent="0.3">
      <c r="A13572" s="6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5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/>
      <c r="N13572" s="1" t="s">
        <v>28</v>
      </c>
      <c r="O13572" s="7">
        <f t="shared" si="426"/>
        <v>1416.412</v>
      </c>
      <c r="P13572" s="1" t="str">
        <f>IF(Table1[[#This Row],[quantity]]&gt;=6,"Bulk Order","-")</f>
        <v>Bulk Order</v>
      </c>
    </row>
    <row r="13573" spans="1:16" ht="14.25" customHeight="1" x14ac:dyDescent="0.3">
      <c r="A13573" s="6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5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/>
      <c r="N13573" s="1" t="s">
        <v>39</v>
      </c>
      <c r="O13573" s="7">
        <f t="shared" si="426"/>
        <v>2763.2916</v>
      </c>
      <c r="P13573" s="1" t="str">
        <f>IF(Table1[[#This Row],[quantity]]&gt;=6,"Bulk Order","-")</f>
        <v>-</v>
      </c>
    </row>
    <row r="13574" spans="1:16" ht="14.25" customHeight="1" x14ac:dyDescent="0.3">
      <c r="A13574" s="6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5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/>
      <c r="N13574" s="1" t="s">
        <v>17</v>
      </c>
      <c r="O13574" s="7">
        <f t="shared" si="426"/>
        <v>1240.4756</v>
      </c>
      <c r="P13574" s="1" t="str">
        <f>IF(Table1[[#This Row],[quantity]]&gt;=6,"Bulk Order","-")</f>
        <v>-</v>
      </c>
    </row>
    <row r="13575" spans="1:16" ht="14.25" customHeight="1" x14ac:dyDescent="0.3">
      <c r="A13575" s="6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5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/>
      <c r="N13575" s="1" t="s">
        <v>48</v>
      </c>
      <c r="O13575" s="7">
        <f t="shared" si="426"/>
        <v>3273.5631999999996</v>
      </c>
      <c r="P13575" s="1" t="str">
        <f>IF(Table1[[#This Row],[quantity]]&gt;=6,"Bulk Order","-")</f>
        <v>-</v>
      </c>
    </row>
    <row r="13576" spans="1:16" ht="14.25" customHeight="1" x14ac:dyDescent="0.3">
      <c r="A13576" s="6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5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/>
      <c r="N13576" s="1" t="s">
        <v>17</v>
      </c>
      <c r="O13576" s="7">
        <f t="shared" si="426"/>
        <v>1121.2172999999998</v>
      </c>
      <c r="P13576" s="1" t="str">
        <f>IF(Table1[[#This Row],[quantity]]&gt;=6,"Bulk Order","-")</f>
        <v>Bulk Order</v>
      </c>
    </row>
    <row r="13577" spans="1:16" ht="14.25" customHeight="1" x14ac:dyDescent="0.3">
      <c r="A13577" s="6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5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/>
      <c r="N13577" s="1" t="s">
        <v>17</v>
      </c>
      <c r="O13577" s="7">
        <f t="shared" si="426"/>
        <v>1440.3851</v>
      </c>
      <c r="P13577" s="1" t="str">
        <f>IF(Table1[[#This Row],[quantity]]&gt;=6,"Bulk Order","-")</f>
        <v>Bulk Order</v>
      </c>
    </row>
    <row r="13578" spans="1:16" ht="14.25" customHeight="1" x14ac:dyDescent="0.3">
      <c r="A13578" s="6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5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/>
      <c r="N13578" s="1" t="s">
        <v>34</v>
      </c>
      <c r="O13578" s="7">
        <f t="shared" si="426"/>
        <v>2225.4322000000002</v>
      </c>
      <c r="P13578" s="1" t="str">
        <f>IF(Table1[[#This Row],[quantity]]&gt;=6,"Bulk Order","-")</f>
        <v>-</v>
      </c>
    </row>
    <row r="13579" spans="1:16" ht="14.25" customHeight="1" x14ac:dyDescent="0.3">
      <c r="A13579" s="6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5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/>
      <c r="N13579" s="1" t="s">
        <v>48</v>
      </c>
      <c r="O13579" s="7">
        <f t="shared" si="426"/>
        <v>1084.1487000000002</v>
      </c>
      <c r="P13579" s="1" t="str">
        <f>IF(Table1[[#This Row],[quantity]]&gt;=6,"Bulk Order","-")</f>
        <v>-</v>
      </c>
    </row>
    <row r="13580" spans="1:16" ht="14.25" customHeight="1" x14ac:dyDescent="0.3">
      <c r="A13580" s="6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5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/>
      <c r="N13580" s="1" t="s">
        <v>28</v>
      </c>
      <c r="O13580" s="7">
        <f t="shared" si="426"/>
        <v>3315.4892</v>
      </c>
      <c r="P13580" s="1" t="str">
        <f>IF(Table1[[#This Row],[quantity]]&gt;=6,"Bulk Order","-")</f>
        <v>-</v>
      </c>
    </row>
    <row r="13581" spans="1:16" ht="14.25" customHeight="1" x14ac:dyDescent="0.3">
      <c r="A13581" s="6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5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/>
      <c r="N13581" s="1" t="s">
        <v>39</v>
      </c>
      <c r="O13581" s="7">
        <f t="shared" si="426"/>
        <v>1221.9324000000001</v>
      </c>
      <c r="P13581" s="1" t="str">
        <f>IF(Table1[[#This Row],[quantity]]&gt;=6,"Bulk Order","-")</f>
        <v>-</v>
      </c>
    </row>
    <row r="13582" spans="1:16" ht="14.25" customHeight="1" x14ac:dyDescent="0.3">
      <c r="A13582" s="6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5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/>
      <c r="N13582" s="1" t="s">
        <v>17</v>
      </c>
      <c r="O13582" s="7">
        <f t="shared" si="426"/>
        <v>3601.6083000000003</v>
      </c>
      <c r="P13582" s="1" t="str">
        <f>IF(Table1[[#This Row],[quantity]]&gt;=6,"Bulk Order","-")</f>
        <v>Bulk Order</v>
      </c>
    </row>
    <row r="13583" spans="1:16" ht="14.25" customHeight="1" x14ac:dyDescent="0.3">
      <c r="A13583" s="6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5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/>
      <c r="N13583" s="1" t="s">
        <v>34</v>
      </c>
      <c r="O13583" s="7">
        <f t="shared" si="426"/>
        <v>2603.6531999999997</v>
      </c>
      <c r="P13583" s="1" t="str">
        <f>IF(Table1[[#This Row],[quantity]]&gt;=6,"Bulk Order","-")</f>
        <v>-</v>
      </c>
    </row>
    <row r="13584" spans="1:16" ht="14.25" customHeight="1" x14ac:dyDescent="0.3">
      <c r="A13584" s="6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5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/>
      <c r="N13584" s="1" t="s">
        <v>28</v>
      </c>
      <c r="O13584" s="7">
        <f t="shared" si="426"/>
        <v>3277.9256000000005</v>
      </c>
      <c r="P13584" s="1" t="str">
        <f>IF(Table1[[#This Row],[quantity]]&gt;=6,"Bulk Order","-")</f>
        <v>Bulk Order</v>
      </c>
    </row>
    <row r="13585" spans="1:16" ht="14.25" customHeight="1" x14ac:dyDescent="0.3">
      <c r="A13585" s="6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5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/>
      <c r="N13585" s="1" t="s">
        <v>39</v>
      </c>
      <c r="O13585" s="7">
        <f t="shared" si="426"/>
        <v>1543.2988</v>
      </c>
      <c r="P13585" s="1" t="str">
        <f>IF(Table1[[#This Row],[quantity]]&gt;=6,"Bulk Order","-")</f>
        <v>-</v>
      </c>
    </row>
    <row r="13586" spans="1:16" ht="14.25" customHeight="1" x14ac:dyDescent="0.3">
      <c r="A13586" s="6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5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/>
      <c r="N13586" s="1" t="s">
        <v>23</v>
      </c>
      <c r="O13586" s="7">
        <f t="shared" si="426"/>
        <v>2208.3510000000001</v>
      </c>
      <c r="P13586" s="1" t="str">
        <f>IF(Table1[[#This Row],[quantity]]&gt;=6,"Bulk Order","-")</f>
        <v>Bulk Order</v>
      </c>
    </row>
    <row r="13587" spans="1:16" ht="14.25" customHeight="1" x14ac:dyDescent="0.3">
      <c r="A13587" s="6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5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/>
      <c r="N13587" s="1" t="s">
        <v>23</v>
      </c>
      <c r="O13587" s="7">
        <f t="shared" si="426"/>
        <v>891.49059999999997</v>
      </c>
      <c r="P13587" s="1" t="str">
        <f>IF(Table1[[#This Row],[quantity]]&gt;=6,"Bulk Order","-")</f>
        <v>-</v>
      </c>
    </row>
    <row r="13588" spans="1:16" ht="14.25" customHeight="1" x14ac:dyDescent="0.3">
      <c r="A13588" s="6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5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/>
      <c r="N13588" s="1" t="s">
        <v>48</v>
      </c>
      <c r="O13588" s="7">
        <f t="shared" si="426"/>
        <v>2041.4687999999999</v>
      </c>
      <c r="P13588" s="1" t="str">
        <f>IF(Table1[[#This Row],[quantity]]&gt;=6,"Bulk Order","-")</f>
        <v>-</v>
      </c>
    </row>
    <row r="13589" spans="1:16" ht="14.25" customHeight="1" x14ac:dyDescent="0.3">
      <c r="A13589" s="6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5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/>
      <c r="N13589" s="1" t="s">
        <v>28</v>
      </c>
      <c r="O13589" s="7">
        <f t="shared" si="426"/>
        <v>4148.4731999999995</v>
      </c>
      <c r="P13589" s="1" t="str">
        <f>IF(Table1[[#This Row],[quantity]]&gt;=6,"Bulk Order","-")</f>
        <v>Bulk Order</v>
      </c>
    </row>
    <row r="13590" spans="1:16" ht="14.25" customHeight="1" x14ac:dyDescent="0.3">
      <c r="A13590" s="6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5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/>
      <c r="N13590" s="1" t="s">
        <v>48</v>
      </c>
      <c r="O13590" s="7">
        <f t="shared" si="426"/>
        <v>331.62990000000002</v>
      </c>
      <c r="P13590" s="1" t="str">
        <f>IF(Table1[[#This Row],[quantity]]&gt;=6,"Bulk Order","-")</f>
        <v>Bulk Order</v>
      </c>
    </row>
    <row r="13591" spans="1:16" ht="14.25" customHeight="1" x14ac:dyDescent="0.3">
      <c r="A13591" s="6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5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/>
      <c r="N13591" s="1" t="s">
        <v>48</v>
      </c>
      <c r="O13591" s="7">
        <f t="shared" si="426"/>
        <v>3256.8544000000002</v>
      </c>
      <c r="P13591" s="1" t="str">
        <f>IF(Table1[[#This Row],[quantity]]&gt;=6,"Bulk Order","-")</f>
        <v>-</v>
      </c>
    </row>
    <row r="13592" spans="1:16" ht="14.25" customHeight="1" x14ac:dyDescent="0.3">
      <c r="A13592" s="6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5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/>
      <c r="N13592" s="1" t="s">
        <v>34</v>
      </c>
      <c r="O13592" s="7">
        <f t="shared" si="426"/>
        <v>3314.1624000000002</v>
      </c>
      <c r="P13592" s="1" t="str">
        <f>IF(Table1[[#This Row],[quantity]]&gt;=6,"Bulk Order","-")</f>
        <v>-</v>
      </c>
    </row>
    <row r="13593" spans="1:16" ht="14.25" customHeight="1" x14ac:dyDescent="0.3">
      <c r="A13593" s="6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5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/>
      <c r="N13593" s="1" t="s">
        <v>17</v>
      </c>
      <c r="O13593" s="7">
        <f t="shared" si="426"/>
        <v>4885.5015000000003</v>
      </c>
      <c r="P13593" s="1" t="str">
        <f>IF(Table1[[#This Row],[quantity]]&gt;=6,"Bulk Order","-")</f>
        <v>-</v>
      </c>
    </row>
    <row r="13594" spans="1:16" ht="14.25" customHeight="1" x14ac:dyDescent="0.3">
      <c r="A13594" s="6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5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/>
      <c r="N13594" s="1" t="s">
        <v>48</v>
      </c>
      <c r="O13594" s="7">
        <f t="shared" si="426"/>
        <v>1670.6976</v>
      </c>
      <c r="P13594" s="1" t="str">
        <f>IF(Table1[[#This Row],[quantity]]&gt;=6,"Bulk Order","-")</f>
        <v>-</v>
      </c>
    </row>
    <row r="13595" spans="1:16" ht="14.25" customHeight="1" x14ac:dyDescent="0.3">
      <c r="A13595" s="6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5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/>
      <c r="N13595" s="1" t="s">
        <v>34</v>
      </c>
      <c r="O13595" s="7">
        <f t="shared" si="426"/>
        <v>1639.6559</v>
      </c>
      <c r="P13595" s="1" t="str">
        <f>IF(Table1[[#This Row],[quantity]]&gt;=6,"Bulk Order","-")</f>
        <v>-</v>
      </c>
    </row>
    <row r="13596" spans="1:16" ht="14.25" customHeight="1" x14ac:dyDescent="0.3">
      <c r="A13596" s="6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5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/>
      <c r="N13596" s="1" t="s">
        <v>34</v>
      </c>
      <c r="O13596" s="7">
        <f t="shared" si="426"/>
        <v>735.54</v>
      </c>
      <c r="P13596" s="1" t="str">
        <f>IF(Table1[[#This Row],[quantity]]&gt;=6,"Bulk Order","-")</f>
        <v>-</v>
      </c>
    </row>
    <row r="13597" spans="1:16" ht="14.25" customHeight="1" x14ac:dyDescent="0.3">
      <c r="A13597" s="6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5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/>
      <c r="N13597" s="1" t="s">
        <v>39</v>
      </c>
      <c r="O13597" s="7">
        <f t="shared" si="426"/>
        <v>2657.4946999999997</v>
      </c>
      <c r="P13597" s="1" t="str">
        <f>IF(Table1[[#This Row],[quantity]]&gt;=6,"Bulk Order","-")</f>
        <v>Bulk Order</v>
      </c>
    </row>
    <row r="13598" spans="1:16" ht="14.25" customHeight="1" x14ac:dyDescent="0.3">
      <c r="A13598" s="6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5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/>
      <c r="N13598" s="1" t="s">
        <v>34</v>
      </c>
      <c r="O13598" s="7">
        <f t="shared" si="426"/>
        <v>432.40450000000004</v>
      </c>
      <c r="P13598" s="1" t="str">
        <f>IF(Table1[[#This Row],[quantity]]&gt;=6,"Bulk Order","-")</f>
        <v>-</v>
      </c>
    </row>
    <row r="13599" spans="1:16" ht="14.25" customHeight="1" x14ac:dyDescent="0.3">
      <c r="A13599" s="6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5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/>
      <c r="N13599" s="1" t="s">
        <v>28</v>
      </c>
      <c r="O13599" s="7">
        <f t="shared" si="426"/>
        <v>776.63299999999992</v>
      </c>
      <c r="P13599" s="1" t="str">
        <f>IF(Table1[[#This Row],[quantity]]&gt;=6,"Bulk Order","-")</f>
        <v>-</v>
      </c>
    </row>
    <row r="13600" spans="1:16" ht="14.25" customHeight="1" x14ac:dyDescent="0.3">
      <c r="A13600" s="6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5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/>
      <c r="N13600" s="1" t="s">
        <v>48</v>
      </c>
      <c r="O13600" s="7">
        <f t="shared" si="426"/>
        <v>1252.8998999999999</v>
      </c>
      <c r="P13600" s="1" t="str">
        <f>IF(Table1[[#This Row],[quantity]]&gt;=6,"Bulk Order","-")</f>
        <v>-</v>
      </c>
    </row>
    <row r="13601" spans="1:16" ht="14.25" customHeight="1" x14ac:dyDescent="0.3">
      <c r="A13601" s="6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5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/>
      <c r="N13601" s="1" t="s">
        <v>23</v>
      </c>
      <c r="O13601" s="7">
        <f t="shared" si="426"/>
        <v>1588.4712</v>
      </c>
      <c r="P13601" s="1" t="str">
        <f>IF(Table1[[#This Row],[quantity]]&gt;=6,"Bulk Order","-")</f>
        <v>-</v>
      </c>
    </row>
    <row r="13602" spans="1:16" ht="14.25" customHeight="1" x14ac:dyDescent="0.3">
      <c r="A13602" s="6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5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/>
      <c r="N13602" s="1" t="s">
        <v>34</v>
      </c>
      <c r="O13602" s="7">
        <f t="shared" si="426"/>
        <v>1256.3728000000001</v>
      </c>
      <c r="P13602" s="1" t="str">
        <f>IF(Table1[[#This Row],[quantity]]&gt;=6,"Bulk Order","-")</f>
        <v>-</v>
      </c>
    </row>
    <row r="13603" spans="1:16" ht="14.25" customHeight="1" x14ac:dyDescent="0.3">
      <c r="A13603" s="6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5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/>
      <c r="N13603" s="1" t="s">
        <v>48</v>
      </c>
      <c r="O13603" s="7">
        <f t="shared" si="426"/>
        <v>2242.9838</v>
      </c>
      <c r="P13603" s="1" t="str">
        <f>IF(Table1[[#This Row],[quantity]]&gt;=6,"Bulk Order","-")</f>
        <v>-</v>
      </c>
    </row>
    <row r="13604" spans="1:16" ht="14.25" customHeight="1" x14ac:dyDescent="0.3">
      <c r="A13604" s="6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5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/>
      <c r="N13604" s="1" t="s">
        <v>48</v>
      </c>
      <c r="O13604" s="7">
        <f t="shared" si="426"/>
        <v>2705.8071</v>
      </c>
      <c r="P13604" s="1" t="str">
        <f>IF(Table1[[#This Row],[quantity]]&gt;=6,"Bulk Order","-")</f>
        <v>Bulk Order</v>
      </c>
    </row>
    <row r="13605" spans="1:16" ht="14.25" customHeight="1" x14ac:dyDescent="0.3">
      <c r="A13605" s="6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5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/>
      <c r="N13605" s="1" t="s">
        <v>17</v>
      </c>
      <c r="O13605" s="7">
        <f t="shared" si="426"/>
        <v>983.75250000000005</v>
      </c>
      <c r="P13605" s="1" t="str">
        <f>IF(Table1[[#This Row],[quantity]]&gt;=6,"Bulk Order","-")</f>
        <v>-</v>
      </c>
    </row>
    <row r="13606" spans="1:16" ht="14.25" customHeight="1" x14ac:dyDescent="0.3">
      <c r="A13606" s="6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5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/>
      <c r="N13606" s="1" t="s">
        <v>28</v>
      </c>
      <c r="O13606" s="7">
        <f t="shared" si="426"/>
        <v>3095.3622</v>
      </c>
      <c r="P13606" s="1" t="str">
        <f>IF(Table1[[#This Row],[quantity]]&gt;=6,"Bulk Order","-")</f>
        <v>Bulk Order</v>
      </c>
    </row>
    <row r="13607" spans="1:16" ht="14.25" customHeight="1" x14ac:dyDescent="0.3">
      <c r="A13607" s="6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5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/>
      <c r="N13607" s="1" t="s">
        <v>34</v>
      </c>
      <c r="O13607" s="7">
        <f t="shared" si="426"/>
        <v>2936.3065999999999</v>
      </c>
      <c r="P13607" s="1" t="str">
        <f>IF(Table1[[#This Row],[quantity]]&gt;=6,"Bulk Order","-")</f>
        <v>Bulk Order</v>
      </c>
    </row>
    <row r="13608" spans="1:16" ht="14.25" customHeight="1" x14ac:dyDescent="0.3">
      <c r="A13608" s="6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5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/>
      <c r="N13608" s="1" t="s">
        <v>23</v>
      </c>
      <c r="O13608" s="7">
        <f t="shared" si="426"/>
        <v>628.53099999999995</v>
      </c>
      <c r="P13608" s="1" t="str">
        <f>IF(Table1[[#This Row],[quantity]]&gt;=6,"Bulk Order","-")</f>
        <v>-</v>
      </c>
    </row>
    <row r="13609" spans="1:16" ht="14.25" customHeight="1" x14ac:dyDescent="0.3">
      <c r="A13609" s="6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5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/>
      <c r="N13609" s="1" t="s">
        <v>48</v>
      </c>
      <c r="O13609" s="7">
        <f t="shared" si="426"/>
        <v>3012.4290000000001</v>
      </c>
      <c r="P13609" s="1" t="str">
        <f>IF(Table1[[#This Row],[quantity]]&gt;=6,"Bulk Order","-")</f>
        <v>Bulk Order</v>
      </c>
    </row>
    <row r="13610" spans="1:16" ht="14.25" customHeight="1" x14ac:dyDescent="0.3">
      <c r="A13610" s="6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5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/>
      <c r="N13610" s="1" t="s">
        <v>28</v>
      </c>
      <c r="O13610" s="7">
        <f t="shared" si="426"/>
        <v>456.96</v>
      </c>
      <c r="P13610" s="1" t="str">
        <f>IF(Table1[[#This Row],[quantity]]&gt;=6,"Bulk Order","-")</f>
        <v>-</v>
      </c>
    </row>
    <row r="13611" spans="1:16" ht="14.25" customHeight="1" x14ac:dyDescent="0.3">
      <c r="A13611" s="6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5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/>
      <c r="N13611" s="1" t="s">
        <v>23</v>
      </c>
      <c r="O13611" s="7">
        <f t="shared" si="426"/>
        <v>3274.2511999999997</v>
      </c>
      <c r="P13611" s="1" t="str">
        <f>IF(Table1[[#This Row],[quantity]]&gt;=6,"Bulk Order","-")</f>
        <v>-</v>
      </c>
    </row>
    <row r="13612" spans="1:16" ht="14.25" customHeight="1" x14ac:dyDescent="0.3">
      <c r="A13612" s="6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5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/>
      <c r="N13612" s="1" t="s">
        <v>17</v>
      </c>
      <c r="O13612" s="7">
        <f t="shared" si="426"/>
        <v>3318.7712000000001</v>
      </c>
      <c r="P13612" s="1" t="str">
        <f>IF(Table1[[#This Row],[quantity]]&gt;=6,"Bulk Order","-")</f>
        <v>-</v>
      </c>
    </row>
    <row r="13613" spans="1:16" ht="14.25" customHeight="1" x14ac:dyDescent="0.3">
      <c r="A13613" s="6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5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/>
      <c r="N13613" s="1" t="s">
        <v>23</v>
      </c>
      <c r="O13613" s="7">
        <f t="shared" si="426"/>
        <v>2817.2367000000004</v>
      </c>
      <c r="P13613" s="1" t="str">
        <f>IF(Table1[[#This Row],[quantity]]&gt;=6,"Bulk Order","-")</f>
        <v>Bulk Order</v>
      </c>
    </row>
    <row r="13614" spans="1:16" ht="14.25" customHeight="1" x14ac:dyDescent="0.3">
      <c r="A13614" s="6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5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/>
      <c r="N13614" s="1" t="s">
        <v>39</v>
      </c>
      <c r="O13614" s="7">
        <f t="shared" si="426"/>
        <v>1048.1687999999999</v>
      </c>
      <c r="P13614" s="1" t="str">
        <f>IF(Table1[[#This Row],[quantity]]&gt;=6,"Bulk Order","-")</f>
        <v>Bulk Order</v>
      </c>
    </row>
    <row r="13615" spans="1:16" ht="14.25" customHeight="1" x14ac:dyDescent="0.3">
      <c r="A13615" s="6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5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/>
      <c r="N13615" s="1" t="s">
        <v>17</v>
      </c>
      <c r="O13615" s="7">
        <f t="shared" si="426"/>
        <v>1687.51</v>
      </c>
      <c r="P13615" s="1" t="str">
        <f>IF(Table1[[#This Row],[quantity]]&gt;=6,"Bulk Order","-")</f>
        <v>-</v>
      </c>
    </row>
    <row r="13616" spans="1:16" ht="14.25" customHeight="1" x14ac:dyDescent="0.3">
      <c r="A13616" s="6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5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/>
      <c r="N13616" s="1" t="s">
        <v>34</v>
      </c>
      <c r="O13616" s="7">
        <f t="shared" si="426"/>
        <v>2260.7206999999999</v>
      </c>
      <c r="P13616" s="1" t="str">
        <f>IF(Table1[[#This Row],[quantity]]&gt;=6,"Bulk Order","-")</f>
        <v>-</v>
      </c>
    </row>
    <row r="13617" spans="1:16" ht="14.25" customHeight="1" x14ac:dyDescent="0.3">
      <c r="A13617" s="6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5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/>
      <c r="N13617" s="1" t="s">
        <v>34</v>
      </c>
      <c r="O13617" s="7">
        <f t="shared" si="426"/>
        <v>1837.7939999999999</v>
      </c>
      <c r="P13617" s="1" t="str">
        <f>IF(Table1[[#This Row],[quantity]]&gt;=6,"Bulk Order","-")</f>
        <v>Bulk Order</v>
      </c>
    </row>
    <row r="13618" spans="1:16" ht="14.25" customHeight="1" x14ac:dyDescent="0.3">
      <c r="A13618" s="6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5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/>
      <c r="N13618" s="1" t="s">
        <v>48</v>
      </c>
      <c r="O13618" s="7">
        <f t="shared" si="426"/>
        <v>2869.181</v>
      </c>
      <c r="P13618" s="1" t="str">
        <f>IF(Table1[[#This Row],[quantity]]&gt;=6,"Bulk Order","-")</f>
        <v>-</v>
      </c>
    </row>
    <row r="13619" spans="1:16" ht="14.25" customHeight="1" x14ac:dyDescent="0.3">
      <c r="A13619" s="6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5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/>
      <c r="N13619" s="1" t="s">
        <v>28</v>
      </c>
      <c r="O13619" s="7">
        <f t="shared" si="426"/>
        <v>2498.8463999999999</v>
      </c>
      <c r="P13619" s="1" t="str">
        <f>IF(Table1[[#This Row],[quantity]]&gt;=6,"Bulk Order","-")</f>
        <v>Bulk Order</v>
      </c>
    </row>
    <row r="13620" spans="1:16" ht="14.25" customHeight="1" x14ac:dyDescent="0.3">
      <c r="A13620" s="6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5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/>
      <c r="N13620" s="1" t="s">
        <v>17</v>
      </c>
      <c r="O13620" s="7">
        <f t="shared" si="426"/>
        <v>794.64</v>
      </c>
      <c r="P13620" s="1" t="str">
        <f>IF(Table1[[#This Row],[quantity]]&gt;=6,"Bulk Order","-")</f>
        <v>-</v>
      </c>
    </row>
    <row r="13621" spans="1:16" ht="14.25" customHeight="1" x14ac:dyDescent="0.3">
      <c r="A13621" s="6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5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/>
      <c r="N13621" s="1" t="s">
        <v>28</v>
      </c>
      <c r="O13621" s="7">
        <f t="shared" si="426"/>
        <v>730.9828</v>
      </c>
      <c r="P13621" s="1" t="str">
        <f>IF(Table1[[#This Row],[quantity]]&gt;=6,"Bulk Order","-")</f>
        <v>Bulk Order</v>
      </c>
    </row>
    <row r="13622" spans="1:16" ht="14.25" customHeight="1" x14ac:dyDescent="0.3">
      <c r="A13622" s="6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5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/>
      <c r="N13622" s="1" t="s">
        <v>48</v>
      </c>
      <c r="O13622" s="7">
        <f t="shared" si="426"/>
        <v>2972.9309999999996</v>
      </c>
      <c r="P13622" s="1" t="str">
        <f>IF(Table1[[#This Row],[quantity]]&gt;=6,"Bulk Order","-")</f>
        <v>-</v>
      </c>
    </row>
    <row r="13623" spans="1:16" ht="14.25" customHeight="1" x14ac:dyDescent="0.3">
      <c r="A13623" s="6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5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/>
      <c r="N13623" s="1" t="s">
        <v>39</v>
      </c>
      <c r="O13623" s="7">
        <f t="shared" si="426"/>
        <v>3669.9072000000001</v>
      </c>
      <c r="P13623" s="1" t="str">
        <f>IF(Table1[[#This Row],[quantity]]&gt;=6,"Bulk Order","-")</f>
        <v>-</v>
      </c>
    </row>
    <row r="13624" spans="1:16" ht="14.25" customHeight="1" x14ac:dyDescent="0.3">
      <c r="A13624" s="6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5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/>
      <c r="N13624" s="1" t="s">
        <v>34</v>
      </c>
      <c r="O13624" s="7">
        <f t="shared" si="426"/>
        <v>446.53280000000001</v>
      </c>
      <c r="P13624" s="1" t="str">
        <f>IF(Table1[[#This Row],[quantity]]&gt;=6,"Bulk Order","-")</f>
        <v>-</v>
      </c>
    </row>
    <row r="13625" spans="1:16" ht="14.25" customHeight="1" x14ac:dyDescent="0.3">
      <c r="A13625" s="6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5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/>
      <c r="N13625" s="1" t="s">
        <v>28</v>
      </c>
      <c r="O13625" s="7">
        <f t="shared" si="426"/>
        <v>774.86220000000003</v>
      </c>
      <c r="P13625" s="1" t="str">
        <f>IF(Table1[[#This Row],[quantity]]&gt;=6,"Bulk Order","-")</f>
        <v>-</v>
      </c>
    </row>
    <row r="13626" spans="1:16" ht="14.25" customHeight="1" x14ac:dyDescent="0.3">
      <c r="A13626" s="6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5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/>
      <c r="N13626" s="1" t="s">
        <v>34</v>
      </c>
      <c r="O13626" s="7">
        <f t="shared" si="426"/>
        <v>119.35499999999999</v>
      </c>
      <c r="P13626" s="1" t="str">
        <f>IF(Table1[[#This Row],[quantity]]&gt;=6,"Bulk Order","-")</f>
        <v>Bulk Order</v>
      </c>
    </row>
    <row r="13627" spans="1:16" ht="14.25" customHeight="1" x14ac:dyDescent="0.3">
      <c r="A13627" s="6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5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/>
      <c r="N13627" s="1" t="s">
        <v>48</v>
      </c>
      <c r="O13627" s="7">
        <f t="shared" si="426"/>
        <v>1623.3420000000001</v>
      </c>
      <c r="P13627" s="1" t="str">
        <f>IF(Table1[[#This Row],[quantity]]&gt;=6,"Bulk Order","-")</f>
        <v>-</v>
      </c>
    </row>
    <row r="13628" spans="1:16" ht="14.25" customHeight="1" x14ac:dyDescent="0.3">
      <c r="A13628" s="6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5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/>
      <c r="N13628" s="1" t="s">
        <v>23</v>
      </c>
      <c r="O13628" s="7">
        <f t="shared" si="426"/>
        <v>2233.3562999999999</v>
      </c>
      <c r="P13628" s="1" t="str">
        <f>IF(Table1[[#This Row],[quantity]]&gt;=6,"Bulk Order","-")</f>
        <v>Bulk Order</v>
      </c>
    </row>
    <row r="13629" spans="1:16" ht="14.25" customHeight="1" x14ac:dyDescent="0.3">
      <c r="A13629" s="6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5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/>
      <c r="N13629" s="1" t="s">
        <v>39</v>
      </c>
      <c r="O13629" s="7">
        <f t="shared" si="426"/>
        <v>1453.7109</v>
      </c>
      <c r="P13629" s="1" t="str">
        <f>IF(Table1[[#This Row],[quantity]]&gt;=6,"Bulk Order","-")</f>
        <v>-</v>
      </c>
    </row>
    <row r="13630" spans="1:16" ht="14.25" customHeight="1" x14ac:dyDescent="0.3">
      <c r="A13630" s="6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5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/>
      <c r="N13630" s="1" t="s">
        <v>17</v>
      </c>
      <c r="O13630" s="7">
        <f t="shared" si="426"/>
        <v>1384.6980000000001</v>
      </c>
      <c r="P13630" s="1" t="str">
        <f>IF(Table1[[#This Row],[quantity]]&gt;=6,"Bulk Order","-")</f>
        <v>-</v>
      </c>
    </row>
    <row r="13631" spans="1:16" ht="14.25" customHeight="1" x14ac:dyDescent="0.3">
      <c r="A13631" s="6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5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/>
      <c r="N13631" s="1" t="s">
        <v>28</v>
      </c>
      <c r="O13631" s="7">
        <f t="shared" si="426"/>
        <v>1383.6564000000003</v>
      </c>
      <c r="P13631" s="1" t="str">
        <f>IF(Table1[[#This Row],[quantity]]&gt;=6,"Bulk Order","-")</f>
        <v>-</v>
      </c>
    </row>
    <row r="13632" spans="1:16" ht="14.25" customHeight="1" x14ac:dyDescent="0.3">
      <c r="A13632" s="6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5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/>
      <c r="N13632" s="1" t="s">
        <v>34</v>
      </c>
      <c r="O13632" s="7">
        <f t="shared" si="426"/>
        <v>2582.5551999999998</v>
      </c>
      <c r="P13632" s="1" t="str">
        <f>IF(Table1[[#This Row],[quantity]]&gt;=6,"Bulk Order","-")</f>
        <v>-</v>
      </c>
    </row>
    <row r="13633" spans="1:16" ht="14.25" customHeight="1" x14ac:dyDescent="0.3">
      <c r="A13633" s="6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5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/>
      <c r="N13633" s="1" t="s">
        <v>39</v>
      </c>
      <c r="O13633" s="7">
        <f t="shared" si="426"/>
        <v>891.71999999999991</v>
      </c>
      <c r="P13633" s="1" t="str">
        <f>IF(Table1[[#This Row],[quantity]]&gt;=6,"Bulk Order","-")</f>
        <v>Bulk Order</v>
      </c>
    </row>
    <row r="13634" spans="1:16" ht="14.25" customHeight="1" x14ac:dyDescent="0.3">
      <c r="A13634" s="6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5"/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/>
      <c r="N13634" s="1" t="s">
        <v>34</v>
      </c>
      <c r="O13634" s="7">
        <f t="shared" si="426"/>
        <v>1022.3252</v>
      </c>
      <c r="P13634" s="1" t="str">
        <f>IF(Table1[[#This Row],[quantity]]&gt;=6,"Bulk Order","-")</f>
        <v>-</v>
      </c>
    </row>
    <row r="13635" spans="1:16" ht="14.25" customHeight="1" x14ac:dyDescent="0.3">
      <c r="A13635" s="6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ref="F13635:F13698" si="427">D13635*E13635</f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/>
      <c r="N13635" s="1" t="s">
        <v>34</v>
      </c>
      <c r="O13635" s="7">
        <f t="shared" ref="O13635:O13698" si="428">D13635-F13635</f>
        <v>3166.0986000000003</v>
      </c>
      <c r="P13635" s="1" t="str">
        <f>IF(Table1[[#This Row],[quantity]]&gt;=6,"Bulk Order","-")</f>
        <v>-</v>
      </c>
    </row>
    <row r="13636" spans="1:16" ht="14.25" customHeight="1" x14ac:dyDescent="0.3">
      <c r="A13636" s="6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7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/>
      <c r="N13636" s="1" t="s">
        <v>48</v>
      </c>
      <c r="O13636" s="7">
        <f t="shared" si="428"/>
        <v>2913.0327000000002</v>
      </c>
      <c r="P13636" s="1" t="str">
        <f>IF(Table1[[#This Row],[quantity]]&gt;=6,"Bulk Order","-")</f>
        <v>Bulk Order</v>
      </c>
    </row>
    <row r="13637" spans="1:16" ht="14.25" customHeight="1" x14ac:dyDescent="0.3">
      <c r="A13637" s="6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7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/>
      <c r="N13637" s="1" t="s">
        <v>39</v>
      </c>
      <c r="O13637" s="7">
        <f t="shared" si="428"/>
        <v>1750.2507000000001</v>
      </c>
      <c r="P13637" s="1" t="str">
        <f>IF(Table1[[#This Row],[quantity]]&gt;=6,"Bulk Order","-")</f>
        <v>Bulk Order</v>
      </c>
    </row>
    <row r="13638" spans="1:16" ht="14.25" customHeight="1" x14ac:dyDescent="0.3">
      <c r="A13638" s="6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7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/>
      <c r="N13638" s="1" t="s">
        <v>48</v>
      </c>
      <c r="O13638" s="7">
        <f t="shared" si="428"/>
        <v>3129.2015000000001</v>
      </c>
      <c r="P13638" s="1" t="str">
        <f>IF(Table1[[#This Row],[quantity]]&gt;=6,"Bulk Order","-")</f>
        <v>-</v>
      </c>
    </row>
    <row r="13639" spans="1:16" ht="14.25" customHeight="1" x14ac:dyDescent="0.3">
      <c r="A13639" s="6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7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/>
      <c r="N13639" s="1" t="s">
        <v>48</v>
      </c>
      <c r="O13639" s="7">
        <f t="shared" si="428"/>
        <v>233.3921</v>
      </c>
      <c r="P13639" s="1" t="str">
        <f>IF(Table1[[#This Row],[quantity]]&gt;=6,"Bulk Order","-")</f>
        <v>Bulk Order</v>
      </c>
    </row>
    <row r="13640" spans="1:16" ht="14.25" customHeight="1" x14ac:dyDescent="0.3">
      <c r="A13640" s="6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7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/>
      <c r="N13640" s="1" t="s">
        <v>28</v>
      </c>
      <c r="O13640" s="7">
        <f t="shared" si="428"/>
        <v>578.62900000000002</v>
      </c>
      <c r="P13640" s="1" t="str">
        <f>IF(Table1[[#This Row],[quantity]]&gt;=6,"Bulk Order","-")</f>
        <v>-</v>
      </c>
    </row>
    <row r="13641" spans="1:16" ht="14.25" customHeight="1" x14ac:dyDescent="0.3">
      <c r="A13641" s="6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7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/>
      <c r="N13641" s="1" t="s">
        <v>23</v>
      </c>
      <c r="O13641" s="7">
        <f t="shared" si="428"/>
        <v>1482.8940000000002</v>
      </c>
      <c r="P13641" s="1" t="str">
        <f>IF(Table1[[#This Row],[quantity]]&gt;=6,"Bulk Order","-")</f>
        <v>Bulk Order</v>
      </c>
    </row>
    <row r="13642" spans="1:16" ht="14.25" customHeight="1" x14ac:dyDescent="0.3">
      <c r="A13642" s="6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7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/>
      <c r="N13642" s="1" t="s">
        <v>23</v>
      </c>
      <c r="O13642" s="7">
        <f t="shared" si="428"/>
        <v>3353.4735999999998</v>
      </c>
      <c r="P13642" s="1" t="str">
        <f>IF(Table1[[#This Row],[quantity]]&gt;=6,"Bulk Order","-")</f>
        <v>Bulk Order</v>
      </c>
    </row>
    <row r="13643" spans="1:16" ht="14.25" customHeight="1" x14ac:dyDescent="0.3">
      <c r="A13643" s="6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7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/>
      <c r="N13643" s="1" t="s">
        <v>17</v>
      </c>
      <c r="O13643" s="7">
        <f t="shared" si="428"/>
        <v>996.89199999999994</v>
      </c>
      <c r="P13643" s="1" t="str">
        <f>IF(Table1[[#This Row],[quantity]]&gt;=6,"Bulk Order","-")</f>
        <v>-</v>
      </c>
    </row>
    <row r="13644" spans="1:16" ht="14.25" customHeight="1" x14ac:dyDescent="0.3">
      <c r="A13644" s="6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7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/>
      <c r="N13644" s="1" t="s">
        <v>17</v>
      </c>
      <c r="O13644" s="7">
        <f t="shared" si="428"/>
        <v>2480.0688</v>
      </c>
      <c r="P13644" s="1" t="str">
        <f>IF(Table1[[#This Row],[quantity]]&gt;=6,"Bulk Order","-")</f>
        <v>-</v>
      </c>
    </row>
    <row r="13645" spans="1:16" ht="14.25" customHeight="1" x14ac:dyDescent="0.3">
      <c r="A13645" s="6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7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/>
      <c r="N13645" s="1" t="s">
        <v>48</v>
      </c>
      <c r="O13645" s="7">
        <f t="shared" si="428"/>
        <v>182.4</v>
      </c>
      <c r="P13645" s="1" t="str">
        <f>IF(Table1[[#This Row],[quantity]]&gt;=6,"Bulk Order","-")</f>
        <v>-</v>
      </c>
    </row>
    <row r="13646" spans="1:16" ht="14.25" customHeight="1" x14ac:dyDescent="0.3">
      <c r="A13646" s="6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7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/>
      <c r="N13646" s="1" t="s">
        <v>48</v>
      </c>
      <c r="O13646" s="7">
        <f t="shared" si="428"/>
        <v>1205.1248999999998</v>
      </c>
      <c r="P13646" s="1" t="str">
        <f>IF(Table1[[#This Row],[quantity]]&gt;=6,"Bulk Order","-")</f>
        <v>Bulk Order</v>
      </c>
    </row>
    <row r="13647" spans="1:16" ht="14.25" customHeight="1" x14ac:dyDescent="0.3">
      <c r="A13647" s="6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7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/>
      <c r="N13647" s="1" t="s">
        <v>34</v>
      </c>
      <c r="O13647" s="7">
        <f t="shared" si="428"/>
        <v>708.74099999999987</v>
      </c>
      <c r="P13647" s="1" t="str">
        <f>IF(Table1[[#This Row],[quantity]]&gt;=6,"Bulk Order","-")</f>
        <v>-</v>
      </c>
    </row>
    <row r="13648" spans="1:16" ht="14.25" customHeight="1" x14ac:dyDescent="0.3">
      <c r="A13648" s="6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7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/>
      <c r="N13648" s="1" t="s">
        <v>34</v>
      </c>
      <c r="O13648" s="7">
        <f t="shared" si="428"/>
        <v>1762.2406999999998</v>
      </c>
      <c r="P13648" s="1" t="str">
        <f>IF(Table1[[#This Row],[quantity]]&gt;=6,"Bulk Order","-")</f>
        <v>-</v>
      </c>
    </row>
    <row r="13649" spans="1:16" ht="14.25" customHeight="1" x14ac:dyDescent="0.3">
      <c r="A13649" s="6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7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/>
      <c r="N13649" s="1" t="s">
        <v>39</v>
      </c>
      <c r="O13649" s="7">
        <f t="shared" si="428"/>
        <v>2194.7955999999999</v>
      </c>
      <c r="P13649" s="1" t="str">
        <f>IF(Table1[[#This Row],[quantity]]&gt;=6,"Bulk Order","-")</f>
        <v>-</v>
      </c>
    </row>
    <row r="13650" spans="1:16" ht="14.25" customHeight="1" x14ac:dyDescent="0.3">
      <c r="A13650" s="6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7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/>
      <c r="N13650" s="1" t="s">
        <v>28</v>
      </c>
      <c r="O13650" s="7">
        <f t="shared" si="428"/>
        <v>2463.8119999999999</v>
      </c>
      <c r="P13650" s="1" t="str">
        <f>IF(Table1[[#This Row],[quantity]]&gt;=6,"Bulk Order","-")</f>
        <v>-</v>
      </c>
    </row>
    <row r="13651" spans="1:16" ht="14.25" customHeight="1" x14ac:dyDescent="0.3">
      <c r="A13651" s="6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7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/>
      <c r="N13651" s="1" t="s">
        <v>48</v>
      </c>
      <c r="O13651" s="7">
        <f t="shared" si="428"/>
        <v>2113.8193999999999</v>
      </c>
      <c r="P13651" s="1" t="str">
        <f>IF(Table1[[#This Row],[quantity]]&gt;=6,"Bulk Order","-")</f>
        <v>-</v>
      </c>
    </row>
    <row r="13652" spans="1:16" ht="14.25" customHeight="1" x14ac:dyDescent="0.3">
      <c r="A13652" s="6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7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/>
      <c r="N13652" s="1" t="s">
        <v>34</v>
      </c>
      <c r="O13652" s="7">
        <f t="shared" si="428"/>
        <v>2954.424</v>
      </c>
      <c r="P13652" s="1" t="str">
        <f>IF(Table1[[#This Row],[quantity]]&gt;=6,"Bulk Order","-")</f>
        <v>-</v>
      </c>
    </row>
    <row r="13653" spans="1:16" ht="14.25" customHeight="1" x14ac:dyDescent="0.3">
      <c r="A13653" s="6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7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/>
      <c r="N13653" s="1" t="s">
        <v>23</v>
      </c>
      <c r="O13653" s="7">
        <f t="shared" si="428"/>
        <v>1617.162</v>
      </c>
      <c r="P13653" s="1" t="str">
        <f>IF(Table1[[#This Row],[quantity]]&gt;=6,"Bulk Order","-")</f>
        <v>-</v>
      </c>
    </row>
    <row r="13654" spans="1:16" ht="14.25" customHeight="1" x14ac:dyDescent="0.3">
      <c r="A13654" s="6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7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/>
      <c r="N13654" s="1" t="s">
        <v>17</v>
      </c>
      <c r="O13654" s="7">
        <f t="shared" si="428"/>
        <v>2773.596</v>
      </c>
      <c r="P13654" s="1" t="str">
        <f>IF(Table1[[#This Row],[quantity]]&gt;=6,"Bulk Order","-")</f>
        <v>Bulk Order</v>
      </c>
    </row>
    <row r="13655" spans="1:16" ht="14.25" customHeight="1" x14ac:dyDescent="0.3">
      <c r="A13655" s="6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7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/>
      <c r="N13655" s="1" t="s">
        <v>48</v>
      </c>
      <c r="O13655" s="7">
        <f t="shared" si="428"/>
        <v>3183.1439999999998</v>
      </c>
      <c r="P13655" s="1" t="str">
        <f>IF(Table1[[#This Row],[quantity]]&gt;=6,"Bulk Order","-")</f>
        <v>-</v>
      </c>
    </row>
    <row r="13656" spans="1:16" ht="14.25" customHeight="1" x14ac:dyDescent="0.3">
      <c r="A13656" s="6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7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/>
      <c r="N13656" s="1" t="s">
        <v>28</v>
      </c>
      <c r="O13656" s="7">
        <f t="shared" si="428"/>
        <v>2547.7821999999996</v>
      </c>
      <c r="P13656" s="1" t="str">
        <f>IF(Table1[[#This Row],[quantity]]&gt;=6,"Bulk Order","-")</f>
        <v>-</v>
      </c>
    </row>
    <row r="13657" spans="1:16" ht="14.25" customHeight="1" x14ac:dyDescent="0.3">
      <c r="A13657" s="6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7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/>
      <c r="N13657" s="1" t="s">
        <v>28</v>
      </c>
      <c r="O13657" s="7">
        <f t="shared" si="428"/>
        <v>3110.0986000000003</v>
      </c>
      <c r="P13657" s="1" t="str">
        <f>IF(Table1[[#This Row],[quantity]]&gt;=6,"Bulk Order","-")</f>
        <v>-</v>
      </c>
    </row>
    <row r="13658" spans="1:16" ht="14.25" customHeight="1" x14ac:dyDescent="0.3">
      <c r="A13658" s="6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7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/>
      <c r="N13658" s="1" t="s">
        <v>48</v>
      </c>
      <c r="O13658" s="7">
        <f t="shared" si="428"/>
        <v>2420.1179999999999</v>
      </c>
      <c r="P13658" s="1" t="str">
        <f>IF(Table1[[#This Row],[quantity]]&gt;=6,"Bulk Order","-")</f>
        <v>-</v>
      </c>
    </row>
    <row r="13659" spans="1:16" ht="14.25" customHeight="1" x14ac:dyDescent="0.3">
      <c r="A13659" s="6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7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/>
      <c r="N13659" s="1" t="s">
        <v>23</v>
      </c>
      <c r="O13659" s="7">
        <f t="shared" si="428"/>
        <v>1270.4101000000001</v>
      </c>
      <c r="P13659" s="1" t="str">
        <f>IF(Table1[[#This Row],[quantity]]&gt;=6,"Bulk Order","-")</f>
        <v>-</v>
      </c>
    </row>
    <row r="13660" spans="1:16" ht="14.25" customHeight="1" x14ac:dyDescent="0.3">
      <c r="A13660" s="6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7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/>
      <c r="N13660" s="1" t="s">
        <v>34</v>
      </c>
      <c r="O13660" s="7">
        <f t="shared" si="428"/>
        <v>3389.6383999999998</v>
      </c>
      <c r="P13660" s="1" t="str">
        <f>IF(Table1[[#This Row],[quantity]]&gt;=6,"Bulk Order","-")</f>
        <v>Bulk Order</v>
      </c>
    </row>
    <row r="13661" spans="1:16" ht="14.25" customHeight="1" x14ac:dyDescent="0.3">
      <c r="A13661" s="6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7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/>
      <c r="N13661" s="1" t="s">
        <v>17</v>
      </c>
      <c r="O13661" s="7">
        <f t="shared" si="428"/>
        <v>545.41239999999993</v>
      </c>
      <c r="P13661" s="1" t="str">
        <f>IF(Table1[[#This Row],[quantity]]&gt;=6,"Bulk Order","-")</f>
        <v>-</v>
      </c>
    </row>
    <row r="13662" spans="1:16" ht="14.25" customHeight="1" x14ac:dyDescent="0.3">
      <c r="A13662" s="6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7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/>
      <c r="N13662" s="1" t="s">
        <v>34</v>
      </c>
      <c r="O13662" s="7">
        <f t="shared" si="428"/>
        <v>161.87219999999999</v>
      </c>
      <c r="P13662" s="1" t="str">
        <f>IF(Table1[[#This Row],[quantity]]&gt;=6,"Bulk Order","-")</f>
        <v>-</v>
      </c>
    </row>
    <row r="13663" spans="1:16" ht="14.25" customHeight="1" x14ac:dyDescent="0.3">
      <c r="A13663" s="6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7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/>
      <c r="N13663" s="1" t="s">
        <v>48</v>
      </c>
      <c r="O13663" s="7">
        <f t="shared" si="428"/>
        <v>2359.0968000000003</v>
      </c>
      <c r="P13663" s="1" t="str">
        <f>IF(Table1[[#This Row],[quantity]]&gt;=6,"Bulk Order","-")</f>
        <v>-</v>
      </c>
    </row>
    <row r="13664" spans="1:16" ht="14.25" customHeight="1" x14ac:dyDescent="0.3">
      <c r="A13664" s="6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7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/>
      <c r="N13664" s="1" t="s">
        <v>34</v>
      </c>
      <c r="O13664" s="7">
        <f t="shared" si="428"/>
        <v>404.88499999999999</v>
      </c>
      <c r="P13664" s="1" t="str">
        <f>IF(Table1[[#This Row],[quantity]]&gt;=6,"Bulk Order","-")</f>
        <v>-</v>
      </c>
    </row>
    <row r="13665" spans="1:16" ht="14.25" customHeight="1" x14ac:dyDescent="0.3">
      <c r="A13665" s="6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7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/>
      <c r="N13665" s="1" t="s">
        <v>39</v>
      </c>
      <c r="O13665" s="7">
        <f t="shared" si="428"/>
        <v>3985.3</v>
      </c>
      <c r="P13665" s="1" t="str">
        <f>IF(Table1[[#This Row],[quantity]]&gt;=6,"Bulk Order","-")</f>
        <v>Bulk Order</v>
      </c>
    </row>
    <row r="13666" spans="1:16" ht="14.25" customHeight="1" x14ac:dyDescent="0.3">
      <c r="A13666" s="6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7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/>
      <c r="N13666" s="1" t="s">
        <v>39</v>
      </c>
      <c r="O13666" s="7">
        <f t="shared" si="428"/>
        <v>2093.2236000000003</v>
      </c>
      <c r="P13666" s="1" t="str">
        <f>IF(Table1[[#This Row],[quantity]]&gt;=6,"Bulk Order","-")</f>
        <v>-</v>
      </c>
    </row>
    <row r="13667" spans="1:16" ht="14.25" customHeight="1" x14ac:dyDescent="0.3">
      <c r="A13667" s="6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7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/>
      <c r="N13667" s="1" t="s">
        <v>34</v>
      </c>
      <c r="O13667" s="7">
        <f t="shared" si="428"/>
        <v>2593.35</v>
      </c>
      <c r="P13667" s="1" t="str">
        <f>IF(Table1[[#This Row],[quantity]]&gt;=6,"Bulk Order","-")</f>
        <v>Bulk Order</v>
      </c>
    </row>
    <row r="13668" spans="1:16" ht="14.25" customHeight="1" x14ac:dyDescent="0.3">
      <c r="A13668" s="6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7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/>
      <c r="N13668" s="1" t="s">
        <v>39</v>
      </c>
      <c r="O13668" s="7">
        <f t="shared" si="428"/>
        <v>1146.761</v>
      </c>
      <c r="P13668" s="1" t="str">
        <f>IF(Table1[[#This Row],[quantity]]&gt;=6,"Bulk Order","-")</f>
        <v>Bulk Order</v>
      </c>
    </row>
    <row r="13669" spans="1:16" ht="14.25" customHeight="1" x14ac:dyDescent="0.3">
      <c r="A13669" s="6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7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/>
      <c r="N13669" s="1" t="s">
        <v>34</v>
      </c>
      <c r="O13669" s="7">
        <f t="shared" si="428"/>
        <v>2516.2175999999999</v>
      </c>
      <c r="P13669" s="1" t="str">
        <f>IF(Table1[[#This Row],[quantity]]&gt;=6,"Bulk Order","-")</f>
        <v>Bulk Order</v>
      </c>
    </row>
    <row r="13670" spans="1:16" ht="14.25" customHeight="1" x14ac:dyDescent="0.3">
      <c r="A13670" s="6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7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/>
      <c r="N13670" s="1" t="s">
        <v>39</v>
      </c>
      <c r="O13670" s="7">
        <f t="shared" si="428"/>
        <v>1900.5479999999998</v>
      </c>
      <c r="P13670" s="1" t="str">
        <f>IF(Table1[[#This Row],[quantity]]&gt;=6,"Bulk Order","-")</f>
        <v>-</v>
      </c>
    </row>
    <row r="13671" spans="1:16" ht="14.25" customHeight="1" x14ac:dyDescent="0.3">
      <c r="A13671" s="6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7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/>
      <c r="N13671" s="1" t="s">
        <v>28</v>
      </c>
      <c r="O13671" s="7">
        <f t="shared" si="428"/>
        <v>946.51060000000007</v>
      </c>
      <c r="P13671" s="1" t="str">
        <f>IF(Table1[[#This Row],[quantity]]&gt;=6,"Bulk Order","-")</f>
        <v>Bulk Order</v>
      </c>
    </row>
    <row r="13672" spans="1:16" ht="14.25" customHeight="1" x14ac:dyDescent="0.3">
      <c r="A13672" s="6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7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/>
      <c r="N13672" s="1" t="s">
        <v>17</v>
      </c>
      <c r="O13672" s="7">
        <f t="shared" si="428"/>
        <v>3926.6387000000004</v>
      </c>
      <c r="P13672" s="1" t="str">
        <f>IF(Table1[[#This Row],[quantity]]&gt;=6,"Bulk Order","-")</f>
        <v>-</v>
      </c>
    </row>
    <row r="13673" spans="1:16" ht="14.25" customHeight="1" x14ac:dyDescent="0.3">
      <c r="A13673" s="6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7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/>
      <c r="N13673" s="1" t="s">
        <v>39</v>
      </c>
      <c r="O13673" s="7">
        <f t="shared" si="428"/>
        <v>669.94499999999994</v>
      </c>
      <c r="P13673" s="1" t="str">
        <f>IF(Table1[[#This Row],[quantity]]&gt;=6,"Bulk Order","-")</f>
        <v>Bulk Order</v>
      </c>
    </row>
    <row r="13674" spans="1:16" ht="14.25" customHeight="1" x14ac:dyDescent="0.3">
      <c r="A13674" s="6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7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/>
      <c r="N13674" s="1" t="s">
        <v>17</v>
      </c>
      <c r="O13674" s="7">
        <f t="shared" si="428"/>
        <v>3374.5061999999998</v>
      </c>
      <c r="P13674" s="1" t="str">
        <f>IF(Table1[[#This Row],[quantity]]&gt;=6,"Bulk Order","-")</f>
        <v>Bulk Order</v>
      </c>
    </row>
    <row r="13675" spans="1:16" ht="14.25" customHeight="1" x14ac:dyDescent="0.3">
      <c r="A13675" s="6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7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/>
      <c r="N13675" s="1" t="s">
        <v>28</v>
      </c>
      <c r="O13675" s="7">
        <f t="shared" si="428"/>
        <v>2492.5178000000001</v>
      </c>
      <c r="P13675" s="1" t="str">
        <f>IF(Table1[[#This Row],[quantity]]&gt;=6,"Bulk Order","-")</f>
        <v>-</v>
      </c>
    </row>
    <row r="13676" spans="1:16" ht="14.25" customHeight="1" x14ac:dyDescent="0.3">
      <c r="A13676" s="6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7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/>
      <c r="N13676" s="1" t="s">
        <v>17</v>
      </c>
      <c r="O13676" s="7">
        <f t="shared" si="428"/>
        <v>3429.9287999999997</v>
      </c>
      <c r="P13676" s="1" t="str">
        <f>IF(Table1[[#This Row],[quantity]]&gt;=6,"Bulk Order","-")</f>
        <v>Bulk Order</v>
      </c>
    </row>
    <row r="13677" spans="1:16" ht="14.25" customHeight="1" x14ac:dyDescent="0.3">
      <c r="A13677" s="6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7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/>
      <c r="N13677" s="1" t="s">
        <v>23</v>
      </c>
      <c r="O13677" s="7">
        <f t="shared" si="428"/>
        <v>2429.1617999999999</v>
      </c>
      <c r="P13677" s="1" t="str">
        <f>IF(Table1[[#This Row],[quantity]]&gt;=6,"Bulk Order","-")</f>
        <v>Bulk Order</v>
      </c>
    </row>
    <row r="13678" spans="1:16" ht="14.25" customHeight="1" x14ac:dyDescent="0.3">
      <c r="A13678" s="6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7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/>
      <c r="N13678" s="1" t="s">
        <v>34</v>
      </c>
      <c r="O13678" s="7">
        <f t="shared" si="428"/>
        <v>2367.1742999999997</v>
      </c>
      <c r="P13678" s="1" t="str">
        <f>IF(Table1[[#This Row],[quantity]]&gt;=6,"Bulk Order","-")</f>
        <v>Bulk Order</v>
      </c>
    </row>
    <row r="13679" spans="1:16" ht="14.25" customHeight="1" x14ac:dyDescent="0.3">
      <c r="A13679" s="6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7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/>
      <c r="N13679" s="1" t="s">
        <v>28</v>
      </c>
      <c r="O13679" s="7">
        <f t="shared" si="428"/>
        <v>3918.0070000000001</v>
      </c>
      <c r="P13679" s="1" t="str">
        <f>IF(Table1[[#This Row],[quantity]]&gt;=6,"Bulk Order","-")</f>
        <v>-</v>
      </c>
    </row>
    <row r="13680" spans="1:16" ht="14.25" customHeight="1" x14ac:dyDescent="0.3">
      <c r="A13680" s="6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7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/>
      <c r="N13680" s="1" t="s">
        <v>28</v>
      </c>
      <c r="O13680" s="7">
        <f t="shared" si="428"/>
        <v>2616.4840000000004</v>
      </c>
      <c r="P13680" s="1" t="str">
        <f>IF(Table1[[#This Row],[quantity]]&gt;=6,"Bulk Order","-")</f>
        <v>-</v>
      </c>
    </row>
    <row r="13681" spans="1:16" ht="14.25" customHeight="1" x14ac:dyDescent="0.3">
      <c r="A13681" s="6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7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/>
      <c r="N13681" s="1" t="s">
        <v>48</v>
      </c>
      <c r="O13681" s="7">
        <f t="shared" si="428"/>
        <v>2689.2740000000003</v>
      </c>
      <c r="P13681" s="1" t="str">
        <f>IF(Table1[[#This Row],[quantity]]&gt;=6,"Bulk Order","-")</f>
        <v>-</v>
      </c>
    </row>
    <row r="13682" spans="1:16" ht="14.25" customHeight="1" x14ac:dyDescent="0.3">
      <c r="A13682" s="6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7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/>
      <c r="N13682" s="1" t="s">
        <v>23</v>
      </c>
      <c r="O13682" s="7">
        <f t="shared" si="428"/>
        <v>2340.3942999999999</v>
      </c>
      <c r="P13682" s="1" t="str">
        <f>IF(Table1[[#This Row],[quantity]]&gt;=6,"Bulk Order","-")</f>
        <v>Bulk Order</v>
      </c>
    </row>
    <row r="13683" spans="1:16" ht="14.25" customHeight="1" x14ac:dyDescent="0.3">
      <c r="A13683" s="6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7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/>
      <c r="N13683" s="1" t="s">
        <v>34</v>
      </c>
      <c r="O13683" s="7">
        <f t="shared" si="428"/>
        <v>1786.7789000000002</v>
      </c>
      <c r="P13683" s="1" t="str">
        <f>IF(Table1[[#This Row],[quantity]]&gt;=6,"Bulk Order","-")</f>
        <v>-</v>
      </c>
    </row>
    <row r="13684" spans="1:16" ht="14.25" customHeight="1" x14ac:dyDescent="0.3">
      <c r="A13684" s="6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7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/>
      <c r="N13684" s="1" t="s">
        <v>23</v>
      </c>
      <c r="O13684" s="7">
        <f t="shared" si="428"/>
        <v>257.50749999999999</v>
      </c>
      <c r="P13684" s="1" t="str">
        <f>IF(Table1[[#This Row],[quantity]]&gt;=6,"Bulk Order","-")</f>
        <v>-</v>
      </c>
    </row>
    <row r="13685" spans="1:16" ht="14.25" customHeight="1" x14ac:dyDescent="0.3">
      <c r="A13685" s="6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7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/>
      <c r="N13685" s="1" t="s">
        <v>34</v>
      </c>
      <c r="O13685" s="7">
        <f t="shared" si="428"/>
        <v>557.18000000000006</v>
      </c>
      <c r="P13685" s="1" t="str">
        <f>IF(Table1[[#This Row],[quantity]]&gt;=6,"Bulk Order","-")</f>
        <v>Bulk Order</v>
      </c>
    </row>
    <row r="13686" spans="1:16" ht="14.25" customHeight="1" x14ac:dyDescent="0.3">
      <c r="A13686" s="6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7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/>
      <c r="N13686" s="1" t="s">
        <v>39</v>
      </c>
      <c r="O13686" s="7">
        <f t="shared" si="428"/>
        <v>1820.3696</v>
      </c>
      <c r="P13686" s="1" t="str">
        <f>IF(Table1[[#This Row],[quantity]]&gt;=6,"Bulk Order","-")</f>
        <v>-</v>
      </c>
    </row>
    <row r="13687" spans="1:16" ht="14.25" customHeight="1" x14ac:dyDescent="0.3">
      <c r="A13687" s="6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7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/>
      <c r="N13687" s="1" t="s">
        <v>17</v>
      </c>
      <c r="O13687" s="7">
        <f t="shared" si="428"/>
        <v>1755.4405999999999</v>
      </c>
      <c r="P13687" s="1" t="str">
        <f>IF(Table1[[#This Row],[quantity]]&gt;=6,"Bulk Order","-")</f>
        <v>Bulk Order</v>
      </c>
    </row>
    <row r="13688" spans="1:16" ht="14.25" customHeight="1" x14ac:dyDescent="0.3">
      <c r="A13688" s="6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7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/>
      <c r="N13688" s="1" t="s">
        <v>17</v>
      </c>
      <c r="O13688" s="7">
        <f t="shared" si="428"/>
        <v>1659.5118</v>
      </c>
      <c r="P13688" s="1" t="str">
        <f>IF(Table1[[#This Row],[quantity]]&gt;=6,"Bulk Order","-")</f>
        <v>Bulk Order</v>
      </c>
    </row>
    <row r="13689" spans="1:16" ht="14.25" customHeight="1" x14ac:dyDescent="0.3">
      <c r="A13689" s="6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7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/>
      <c r="N13689" s="1" t="s">
        <v>23</v>
      </c>
      <c r="O13689" s="7">
        <f t="shared" si="428"/>
        <v>1794.0607999999997</v>
      </c>
      <c r="P13689" s="1" t="str">
        <f>IF(Table1[[#This Row],[quantity]]&gt;=6,"Bulk Order","-")</f>
        <v>-</v>
      </c>
    </row>
    <row r="13690" spans="1:16" ht="14.25" customHeight="1" x14ac:dyDescent="0.3">
      <c r="A13690" s="6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7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/>
      <c r="N13690" s="1" t="s">
        <v>39</v>
      </c>
      <c r="O13690" s="7">
        <f t="shared" si="428"/>
        <v>1777.0576000000001</v>
      </c>
      <c r="P13690" s="1" t="str">
        <f>IF(Table1[[#This Row],[quantity]]&gt;=6,"Bulk Order","-")</f>
        <v>-</v>
      </c>
    </row>
    <row r="13691" spans="1:16" ht="14.25" customHeight="1" x14ac:dyDescent="0.3">
      <c r="A13691" s="6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7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/>
      <c r="N13691" s="1" t="s">
        <v>17</v>
      </c>
      <c r="O13691" s="7">
        <f t="shared" si="428"/>
        <v>962.63090000000011</v>
      </c>
      <c r="P13691" s="1" t="str">
        <f>IF(Table1[[#This Row],[quantity]]&gt;=6,"Bulk Order","-")</f>
        <v>-</v>
      </c>
    </row>
    <row r="13692" spans="1:16" ht="14.25" customHeight="1" x14ac:dyDescent="0.3">
      <c r="A13692" s="6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7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/>
      <c r="N13692" s="1" t="s">
        <v>39</v>
      </c>
      <c r="O13692" s="7">
        <f t="shared" si="428"/>
        <v>2825.8620000000001</v>
      </c>
      <c r="P13692" s="1" t="str">
        <f>IF(Table1[[#This Row],[quantity]]&gt;=6,"Bulk Order","-")</f>
        <v>-</v>
      </c>
    </row>
    <row r="13693" spans="1:16" ht="14.25" customHeight="1" x14ac:dyDescent="0.3">
      <c r="A13693" s="6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7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/>
      <c r="N13693" s="1" t="s">
        <v>28</v>
      </c>
      <c r="O13693" s="7">
        <f t="shared" si="428"/>
        <v>2732.5919999999996</v>
      </c>
      <c r="P13693" s="1" t="str">
        <f>IF(Table1[[#This Row],[quantity]]&gt;=6,"Bulk Order","-")</f>
        <v>-</v>
      </c>
    </row>
    <row r="13694" spans="1:16" ht="14.25" customHeight="1" x14ac:dyDescent="0.3">
      <c r="A13694" s="6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7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/>
      <c r="N13694" s="1" t="s">
        <v>28</v>
      </c>
      <c r="O13694" s="7">
        <f t="shared" si="428"/>
        <v>3524.2662</v>
      </c>
      <c r="P13694" s="1" t="str">
        <f>IF(Table1[[#This Row],[quantity]]&gt;=6,"Bulk Order","-")</f>
        <v>-</v>
      </c>
    </row>
    <row r="13695" spans="1:16" ht="14.25" customHeight="1" x14ac:dyDescent="0.3">
      <c r="A13695" s="6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7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/>
      <c r="N13695" s="1" t="s">
        <v>39</v>
      </c>
      <c r="O13695" s="7">
        <f t="shared" si="428"/>
        <v>667.54430000000002</v>
      </c>
      <c r="P13695" s="1" t="str">
        <f>IF(Table1[[#This Row],[quantity]]&gt;=6,"Bulk Order","-")</f>
        <v>Bulk Order</v>
      </c>
    </row>
    <row r="13696" spans="1:16" ht="14.25" customHeight="1" x14ac:dyDescent="0.3">
      <c r="A13696" s="6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7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/>
      <c r="N13696" s="1" t="s">
        <v>48</v>
      </c>
      <c r="O13696" s="7">
        <f t="shared" si="428"/>
        <v>2051.9624999999996</v>
      </c>
      <c r="P13696" s="1" t="str">
        <f>IF(Table1[[#This Row],[quantity]]&gt;=6,"Bulk Order","-")</f>
        <v>Bulk Order</v>
      </c>
    </row>
    <row r="13697" spans="1:16" ht="14.25" customHeight="1" x14ac:dyDescent="0.3">
      <c r="A13697" s="6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7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/>
      <c r="N13697" s="1" t="s">
        <v>34</v>
      </c>
      <c r="O13697" s="7">
        <f t="shared" si="428"/>
        <v>3564.2964999999999</v>
      </c>
      <c r="P13697" s="1" t="str">
        <f>IF(Table1[[#This Row],[quantity]]&gt;=6,"Bulk Order","-")</f>
        <v>-</v>
      </c>
    </row>
    <row r="13698" spans="1:16" ht="14.25" customHeight="1" x14ac:dyDescent="0.3">
      <c r="A13698" s="6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7"/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/>
      <c r="N13698" s="1" t="s">
        <v>28</v>
      </c>
      <c r="O13698" s="7">
        <f t="shared" si="428"/>
        <v>2156.9831999999997</v>
      </c>
      <c r="P13698" s="1" t="str">
        <f>IF(Table1[[#This Row],[quantity]]&gt;=6,"Bulk Order","-")</f>
        <v>Bulk Order</v>
      </c>
    </row>
    <row r="13699" spans="1:16" ht="14.25" customHeight="1" x14ac:dyDescent="0.3">
      <c r="A13699" s="6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ref="F13699:F13762" si="429">D13699*E13699</f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/>
      <c r="N13699" s="1" t="s">
        <v>23</v>
      </c>
      <c r="O13699" s="7">
        <f t="shared" ref="O13699:O13762" si="430">D13699-F13699</f>
        <v>1149.4838999999999</v>
      </c>
      <c r="P13699" s="1" t="str">
        <f>IF(Table1[[#This Row],[quantity]]&gt;=6,"Bulk Order","-")</f>
        <v>-</v>
      </c>
    </row>
    <row r="13700" spans="1:16" ht="14.25" customHeight="1" x14ac:dyDescent="0.3">
      <c r="A13700" s="6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9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/>
      <c r="N13700" s="1" t="s">
        <v>34</v>
      </c>
      <c r="O13700" s="7">
        <f t="shared" si="430"/>
        <v>986.22479999999996</v>
      </c>
      <c r="P13700" s="1" t="str">
        <f>IF(Table1[[#This Row],[quantity]]&gt;=6,"Bulk Order","-")</f>
        <v>Bulk Order</v>
      </c>
    </row>
    <row r="13701" spans="1:16" ht="14.25" customHeight="1" x14ac:dyDescent="0.3">
      <c r="A13701" s="6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9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/>
      <c r="N13701" s="1" t="s">
        <v>48</v>
      </c>
      <c r="O13701" s="7">
        <f t="shared" si="430"/>
        <v>893.83320000000003</v>
      </c>
      <c r="P13701" s="1" t="str">
        <f>IF(Table1[[#This Row],[quantity]]&gt;=6,"Bulk Order","-")</f>
        <v>-</v>
      </c>
    </row>
    <row r="13702" spans="1:16" ht="14.25" customHeight="1" x14ac:dyDescent="0.3">
      <c r="A13702" s="6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9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/>
      <c r="N13702" s="1" t="s">
        <v>28</v>
      </c>
      <c r="O13702" s="7">
        <f t="shared" si="430"/>
        <v>810.53909999999996</v>
      </c>
      <c r="P13702" s="1" t="str">
        <f>IF(Table1[[#This Row],[quantity]]&gt;=6,"Bulk Order","-")</f>
        <v>Bulk Order</v>
      </c>
    </row>
    <row r="13703" spans="1:16" ht="14.25" customHeight="1" x14ac:dyDescent="0.3">
      <c r="A13703" s="6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9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/>
      <c r="N13703" s="1" t="s">
        <v>34</v>
      </c>
      <c r="O13703" s="7">
        <f t="shared" si="430"/>
        <v>1016.6976</v>
      </c>
      <c r="P13703" s="1" t="str">
        <f>IF(Table1[[#This Row],[quantity]]&gt;=6,"Bulk Order","-")</f>
        <v>-</v>
      </c>
    </row>
    <row r="13704" spans="1:16" ht="14.25" customHeight="1" x14ac:dyDescent="0.3">
      <c r="A13704" s="6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9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/>
      <c r="N13704" s="1" t="s">
        <v>23</v>
      </c>
      <c r="O13704" s="7">
        <f t="shared" si="430"/>
        <v>1671.8464000000001</v>
      </c>
      <c r="P13704" s="1" t="str">
        <f>IF(Table1[[#This Row],[quantity]]&gt;=6,"Bulk Order","-")</f>
        <v>Bulk Order</v>
      </c>
    </row>
    <row r="13705" spans="1:16" ht="14.25" customHeight="1" x14ac:dyDescent="0.3">
      <c r="A13705" s="6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9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/>
      <c r="N13705" s="1" t="s">
        <v>39</v>
      </c>
      <c r="O13705" s="7">
        <f t="shared" si="430"/>
        <v>2336.3909999999996</v>
      </c>
      <c r="P13705" s="1" t="str">
        <f>IF(Table1[[#This Row],[quantity]]&gt;=6,"Bulk Order","-")</f>
        <v>-</v>
      </c>
    </row>
    <row r="13706" spans="1:16" ht="14.25" customHeight="1" x14ac:dyDescent="0.3">
      <c r="A13706" s="6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9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/>
      <c r="N13706" s="1" t="s">
        <v>39</v>
      </c>
      <c r="O13706" s="7">
        <f t="shared" si="430"/>
        <v>2109.3876</v>
      </c>
      <c r="P13706" s="1" t="str">
        <f>IF(Table1[[#This Row],[quantity]]&gt;=6,"Bulk Order","-")</f>
        <v>Bulk Order</v>
      </c>
    </row>
    <row r="13707" spans="1:16" ht="14.25" customHeight="1" x14ac:dyDescent="0.3">
      <c r="A13707" s="6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9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/>
      <c r="N13707" s="1" t="s">
        <v>23</v>
      </c>
      <c r="O13707" s="7">
        <f t="shared" si="430"/>
        <v>1013.5754999999999</v>
      </c>
      <c r="P13707" s="1" t="str">
        <f>IF(Table1[[#This Row],[quantity]]&gt;=6,"Bulk Order","-")</f>
        <v>-</v>
      </c>
    </row>
    <row r="13708" spans="1:16" ht="14.25" customHeight="1" x14ac:dyDescent="0.3">
      <c r="A13708" s="6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9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/>
      <c r="N13708" s="1" t="s">
        <v>28</v>
      </c>
      <c r="O13708" s="7">
        <f t="shared" si="430"/>
        <v>1367.6632</v>
      </c>
      <c r="P13708" s="1" t="str">
        <f>IF(Table1[[#This Row],[quantity]]&gt;=6,"Bulk Order","-")</f>
        <v>-</v>
      </c>
    </row>
    <row r="13709" spans="1:16" ht="14.25" customHeight="1" x14ac:dyDescent="0.3">
      <c r="A13709" s="6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9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/>
      <c r="N13709" s="1" t="s">
        <v>17</v>
      </c>
      <c r="O13709" s="7">
        <f t="shared" si="430"/>
        <v>2987.4146999999998</v>
      </c>
      <c r="P13709" s="1" t="str">
        <f>IF(Table1[[#This Row],[quantity]]&gt;=6,"Bulk Order","-")</f>
        <v>Bulk Order</v>
      </c>
    </row>
    <row r="13710" spans="1:16" ht="14.25" customHeight="1" x14ac:dyDescent="0.3">
      <c r="A13710" s="6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9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/>
      <c r="N13710" s="1" t="s">
        <v>48</v>
      </c>
      <c r="O13710" s="7">
        <f t="shared" si="430"/>
        <v>2891.91</v>
      </c>
      <c r="P13710" s="1" t="str">
        <f>IF(Table1[[#This Row],[quantity]]&gt;=6,"Bulk Order","-")</f>
        <v>-</v>
      </c>
    </row>
    <row r="13711" spans="1:16" ht="14.25" customHeight="1" x14ac:dyDescent="0.3">
      <c r="A13711" s="6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9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/>
      <c r="N13711" s="1" t="s">
        <v>48</v>
      </c>
      <c r="O13711" s="7">
        <f t="shared" si="430"/>
        <v>1248.5273999999999</v>
      </c>
      <c r="P13711" s="1" t="str">
        <f>IF(Table1[[#This Row],[quantity]]&gt;=6,"Bulk Order","-")</f>
        <v>-</v>
      </c>
    </row>
    <row r="13712" spans="1:16" ht="14.25" customHeight="1" x14ac:dyDescent="0.3">
      <c r="A13712" s="6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9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/>
      <c r="N13712" s="1" t="s">
        <v>28</v>
      </c>
      <c r="O13712" s="7">
        <f t="shared" si="430"/>
        <v>1498.7712000000001</v>
      </c>
      <c r="P13712" s="1" t="str">
        <f>IF(Table1[[#This Row],[quantity]]&gt;=6,"Bulk Order","-")</f>
        <v>Bulk Order</v>
      </c>
    </row>
    <row r="13713" spans="1:16" ht="14.25" customHeight="1" x14ac:dyDescent="0.3">
      <c r="A13713" s="6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9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/>
      <c r="N13713" s="1" t="s">
        <v>23</v>
      </c>
      <c r="O13713" s="7">
        <f t="shared" si="430"/>
        <v>1288.8456000000001</v>
      </c>
      <c r="P13713" s="1" t="str">
        <f>IF(Table1[[#This Row],[quantity]]&gt;=6,"Bulk Order","-")</f>
        <v>-</v>
      </c>
    </row>
    <row r="13714" spans="1:16" ht="14.25" customHeight="1" x14ac:dyDescent="0.3">
      <c r="A13714" s="6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9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/>
      <c r="N13714" s="1" t="s">
        <v>17</v>
      </c>
      <c r="O13714" s="7">
        <f t="shared" si="430"/>
        <v>2042.3088</v>
      </c>
      <c r="P13714" s="1" t="str">
        <f>IF(Table1[[#This Row],[quantity]]&gt;=6,"Bulk Order","-")</f>
        <v>Bulk Order</v>
      </c>
    </row>
    <row r="13715" spans="1:16" ht="14.25" customHeight="1" x14ac:dyDescent="0.3">
      <c r="A13715" s="6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9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/>
      <c r="N13715" s="1" t="s">
        <v>48</v>
      </c>
      <c r="O13715" s="7">
        <f t="shared" si="430"/>
        <v>3416.2360000000003</v>
      </c>
      <c r="P13715" s="1" t="str">
        <f>IF(Table1[[#This Row],[quantity]]&gt;=6,"Bulk Order","-")</f>
        <v>Bulk Order</v>
      </c>
    </row>
    <row r="13716" spans="1:16" ht="14.25" customHeight="1" x14ac:dyDescent="0.3">
      <c r="A13716" s="6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9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/>
      <c r="N13716" s="1" t="s">
        <v>23</v>
      </c>
      <c r="O13716" s="7">
        <f t="shared" si="430"/>
        <v>2101.3531000000003</v>
      </c>
      <c r="P13716" s="1" t="str">
        <f>IF(Table1[[#This Row],[quantity]]&gt;=6,"Bulk Order","-")</f>
        <v>-</v>
      </c>
    </row>
    <row r="13717" spans="1:16" ht="14.25" customHeight="1" x14ac:dyDescent="0.3">
      <c r="A13717" s="6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9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/>
      <c r="N13717" s="1" t="s">
        <v>23</v>
      </c>
      <c r="O13717" s="7">
        <f t="shared" si="430"/>
        <v>3264.768</v>
      </c>
      <c r="P13717" s="1" t="str">
        <f>IF(Table1[[#This Row],[quantity]]&gt;=6,"Bulk Order","-")</f>
        <v>Bulk Order</v>
      </c>
    </row>
    <row r="13718" spans="1:16" ht="14.25" customHeight="1" x14ac:dyDescent="0.3">
      <c r="A13718" s="6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9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/>
      <c r="N13718" s="1" t="s">
        <v>17</v>
      </c>
      <c r="O13718" s="7">
        <f t="shared" si="430"/>
        <v>1662.8919999999998</v>
      </c>
      <c r="P13718" s="1" t="str">
        <f>IF(Table1[[#This Row],[quantity]]&gt;=6,"Bulk Order","-")</f>
        <v>Bulk Order</v>
      </c>
    </row>
    <row r="13719" spans="1:16" ht="14.25" customHeight="1" x14ac:dyDescent="0.3">
      <c r="A13719" s="6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9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/>
      <c r="N13719" s="1" t="s">
        <v>17</v>
      </c>
      <c r="O13719" s="7">
        <f t="shared" si="430"/>
        <v>171.274</v>
      </c>
      <c r="P13719" s="1" t="str">
        <f>IF(Table1[[#This Row],[quantity]]&gt;=6,"Bulk Order","-")</f>
        <v>Bulk Order</v>
      </c>
    </row>
    <row r="13720" spans="1:16" ht="14.25" customHeight="1" x14ac:dyDescent="0.3">
      <c r="A13720" s="6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9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/>
      <c r="N13720" s="1" t="s">
        <v>23</v>
      </c>
      <c r="O13720" s="7">
        <f t="shared" si="430"/>
        <v>3226.7808000000005</v>
      </c>
      <c r="P13720" s="1" t="str">
        <f>IF(Table1[[#This Row],[quantity]]&gt;=6,"Bulk Order","-")</f>
        <v>Bulk Order</v>
      </c>
    </row>
    <row r="13721" spans="1:16" ht="14.25" customHeight="1" x14ac:dyDescent="0.3">
      <c r="A13721" s="6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9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/>
      <c r="N13721" s="1" t="s">
        <v>28</v>
      </c>
      <c r="O13721" s="7">
        <f t="shared" si="430"/>
        <v>1429.1760000000002</v>
      </c>
      <c r="P13721" s="1" t="str">
        <f>IF(Table1[[#This Row],[quantity]]&gt;=6,"Bulk Order","-")</f>
        <v>-</v>
      </c>
    </row>
    <row r="13722" spans="1:16" ht="14.25" customHeight="1" x14ac:dyDescent="0.3">
      <c r="A13722" s="6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9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/>
      <c r="N13722" s="1" t="s">
        <v>34</v>
      </c>
      <c r="O13722" s="7">
        <f t="shared" si="430"/>
        <v>662.54100000000005</v>
      </c>
      <c r="P13722" s="1" t="str">
        <f>IF(Table1[[#This Row],[quantity]]&gt;=6,"Bulk Order","-")</f>
        <v>Bulk Order</v>
      </c>
    </row>
    <row r="13723" spans="1:16" ht="14.25" customHeight="1" x14ac:dyDescent="0.3">
      <c r="A13723" s="6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9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/>
      <c r="N13723" s="1" t="s">
        <v>23</v>
      </c>
      <c r="O13723" s="7">
        <f t="shared" si="430"/>
        <v>3337.3972999999996</v>
      </c>
      <c r="P13723" s="1" t="str">
        <f>IF(Table1[[#This Row],[quantity]]&gt;=6,"Bulk Order","-")</f>
        <v>Bulk Order</v>
      </c>
    </row>
    <row r="13724" spans="1:16" ht="14.25" customHeight="1" x14ac:dyDescent="0.3">
      <c r="A13724" s="6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9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/>
      <c r="N13724" s="1" t="s">
        <v>48</v>
      </c>
      <c r="O13724" s="7">
        <f t="shared" si="430"/>
        <v>1225.5367999999999</v>
      </c>
      <c r="P13724" s="1" t="str">
        <f>IF(Table1[[#This Row],[quantity]]&gt;=6,"Bulk Order","-")</f>
        <v>Bulk Order</v>
      </c>
    </row>
    <row r="13725" spans="1:16" ht="14.25" customHeight="1" x14ac:dyDescent="0.3">
      <c r="A13725" s="6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9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/>
      <c r="N13725" s="1" t="s">
        <v>17</v>
      </c>
      <c r="O13725" s="7">
        <f t="shared" si="430"/>
        <v>569.08960000000002</v>
      </c>
      <c r="P13725" s="1" t="str">
        <f>IF(Table1[[#This Row],[quantity]]&gt;=6,"Bulk Order","-")</f>
        <v>-</v>
      </c>
    </row>
    <row r="13726" spans="1:16" ht="14.25" customHeight="1" x14ac:dyDescent="0.3">
      <c r="A13726" s="6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9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/>
      <c r="N13726" s="1" t="s">
        <v>39</v>
      </c>
      <c r="O13726" s="7">
        <f t="shared" si="430"/>
        <v>1431.3727999999999</v>
      </c>
      <c r="P13726" s="1" t="str">
        <f>IF(Table1[[#This Row],[quantity]]&gt;=6,"Bulk Order","-")</f>
        <v>-</v>
      </c>
    </row>
    <row r="13727" spans="1:16" ht="14.25" customHeight="1" x14ac:dyDescent="0.3">
      <c r="A13727" s="6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9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/>
      <c r="N13727" s="1" t="s">
        <v>48</v>
      </c>
      <c r="O13727" s="7">
        <f t="shared" si="430"/>
        <v>2251.308</v>
      </c>
      <c r="P13727" s="1" t="str">
        <f>IF(Table1[[#This Row],[quantity]]&gt;=6,"Bulk Order","-")</f>
        <v>Bulk Order</v>
      </c>
    </row>
    <row r="13728" spans="1:16" ht="14.25" customHeight="1" x14ac:dyDescent="0.3">
      <c r="A13728" s="6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9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/>
      <c r="N13728" s="1" t="s">
        <v>28</v>
      </c>
      <c r="O13728" s="7">
        <f t="shared" si="430"/>
        <v>403.55240000000003</v>
      </c>
      <c r="P13728" s="1" t="str">
        <f>IF(Table1[[#This Row],[quantity]]&gt;=6,"Bulk Order","-")</f>
        <v>-</v>
      </c>
    </row>
    <row r="13729" spans="1:16" ht="14.25" customHeight="1" x14ac:dyDescent="0.3">
      <c r="A13729" s="6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9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/>
      <c r="N13729" s="1" t="s">
        <v>48</v>
      </c>
      <c r="O13729" s="7">
        <f t="shared" si="430"/>
        <v>1462.2719999999999</v>
      </c>
      <c r="P13729" s="1" t="str">
        <f>IF(Table1[[#This Row],[quantity]]&gt;=6,"Bulk Order","-")</f>
        <v>Bulk Order</v>
      </c>
    </row>
    <row r="13730" spans="1:16" ht="14.25" customHeight="1" x14ac:dyDescent="0.3">
      <c r="A13730" s="6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9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/>
      <c r="N13730" s="1" t="s">
        <v>28</v>
      </c>
      <c r="O13730" s="7">
        <f t="shared" si="430"/>
        <v>2837.0160000000001</v>
      </c>
      <c r="P13730" s="1" t="str">
        <f>IF(Table1[[#This Row],[quantity]]&gt;=6,"Bulk Order","-")</f>
        <v>-</v>
      </c>
    </row>
    <row r="13731" spans="1:16" ht="14.25" customHeight="1" x14ac:dyDescent="0.3">
      <c r="A13731" s="6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9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/>
      <c r="N13731" s="1" t="s">
        <v>48</v>
      </c>
      <c r="O13731" s="7">
        <f t="shared" si="430"/>
        <v>2706.9612999999999</v>
      </c>
      <c r="P13731" s="1" t="str">
        <f>IF(Table1[[#This Row],[quantity]]&gt;=6,"Bulk Order","-")</f>
        <v>Bulk Order</v>
      </c>
    </row>
    <row r="13732" spans="1:16" ht="14.25" customHeight="1" x14ac:dyDescent="0.3">
      <c r="A13732" s="6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9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/>
      <c r="N13732" s="1" t="s">
        <v>39</v>
      </c>
      <c r="O13732" s="7">
        <f t="shared" si="430"/>
        <v>1535.58</v>
      </c>
      <c r="P13732" s="1" t="str">
        <f>IF(Table1[[#This Row],[quantity]]&gt;=6,"Bulk Order","-")</f>
        <v>Bulk Order</v>
      </c>
    </row>
    <row r="13733" spans="1:16" ht="14.25" customHeight="1" x14ac:dyDescent="0.3">
      <c r="A13733" s="6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9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/>
      <c r="N13733" s="1" t="s">
        <v>34</v>
      </c>
      <c r="O13733" s="7">
        <f t="shared" si="430"/>
        <v>2149.77</v>
      </c>
      <c r="P13733" s="1" t="str">
        <f>IF(Table1[[#This Row],[quantity]]&gt;=6,"Bulk Order","-")</f>
        <v>-</v>
      </c>
    </row>
    <row r="13734" spans="1:16" ht="14.25" customHeight="1" x14ac:dyDescent="0.3">
      <c r="A13734" s="6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9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/>
      <c r="N13734" s="1" t="s">
        <v>23</v>
      </c>
      <c r="O13734" s="7">
        <f t="shared" si="430"/>
        <v>2541.1929999999998</v>
      </c>
      <c r="P13734" s="1" t="str">
        <f>IF(Table1[[#This Row],[quantity]]&gt;=6,"Bulk Order","-")</f>
        <v>-</v>
      </c>
    </row>
    <row r="13735" spans="1:16" ht="14.25" customHeight="1" x14ac:dyDescent="0.3">
      <c r="A13735" s="6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9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/>
      <c r="N13735" s="1" t="s">
        <v>28</v>
      </c>
      <c r="O13735" s="7">
        <f t="shared" si="430"/>
        <v>294.81539999999995</v>
      </c>
      <c r="P13735" s="1" t="str">
        <f>IF(Table1[[#This Row],[quantity]]&gt;=6,"Bulk Order","-")</f>
        <v>Bulk Order</v>
      </c>
    </row>
    <row r="13736" spans="1:16" ht="14.25" customHeight="1" x14ac:dyDescent="0.3">
      <c r="A13736" s="6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9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/>
      <c r="N13736" s="1" t="s">
        <v>48</v>
      </c>
      <c r="O13736" s="7">
        <f t="shared" si="430"/>
        <v>1616.979</v>
      </c>
      <c r="P13736" s="1" t="str">
        <f>IF(Table1[[#This Row],[quantity]]&gt;=6,"Bulk Order","-")</f>
        <v>Bulk Order</v>
      </c>
    </row>
    <row r="13737" spans="1:16" ht="14.25" customHeight="1" x14ac:dyDescent="0.3">
      <c r="A13737" s="6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9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/>
      <c r="N13737" s="1" t="s">
        <v>28</v>
      </c>
      <c r="O13737" s="7">
        <f t="shared" si="430"/>
        <v>1830.0052000000001</v>
      </c>
      <c r="P13737" s="1" t="str">
        <f>IF(Table1[[#This Row],[quantity]]&gt;=6,"Bulk Order","-")</f>
        <v>-</v>
      </c>
    </row>
    <row r="13738" spans="1:16" ht="14.25" customHeight="1" x14ac:dyDescent="0.3">
      <c r="A13738" s="6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9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/>
      <c r="N13738" s="1" t="s">
        <v>23</v>
      </c>
      <c r="O13738" s="7">
        <f t="shared" si="430"/>
        <v>3519.5029999999997</v>
      </c>
      <c r="P13738" s="1" t="str">
        <f>IF(Table1[[#This Row],[quantity]]&gt;=6,"Bulk Order","-")</f>
        <v>Bulk Order</v>
      </c>
    </row>
    <row r="13739" spans="1:16" ht="14.25" customHeight="1" x14ac:dyDescent="0.3">
      <c r="A13739" s="6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9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/>
      <c r="N13739" s="1" t="s">
        <v>39</v>
      </c>
      <c r="O13739" s="7">
        <f t="shared" si="430"/>
        <v>1180.2688000000001</v>
      </c>
      <c r="P13739" s="1" t="str">
        <f>IF(Table1[[#This Row],[quantity]]&gt;=6,"Bulk Order","-")</f>
        <v>-</v>
      </c>
    </row>
    <row r="13740" spans="1:16" ht="14.25" customHeight="1" x14ac:dyDescent="0.3">
      <c r="A13740" s="6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9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/>
      <c r="N13740" s="1" t="s">
        <v>17</v>
      </c>
      <c r="O13740" s="7">
        <f t="shared" si="430"/>
        <v>86.456500000000005</v>
      </c>
      <c r="P13740" s="1" t="str">
        <f>IF(Table1[[#This Row],[quantity]]&gt;=6,"Bulk Order","-")</f>
        <v>-</v>
      </c>
    </row>
    <row r="13741" spans="1:16" ht="14.25" customHeight="1" x14ac:dyDescent="0.3">
      <c r="A13741" s="6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9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/>
      <c r="N13741" s="1" t="s">
        <v>48</v>
      </c>
      <c r="O13741" s="7">
        <f t="shared" si="430"/>
        <v>125.62159999999999</v>
      </c>
      <c r="P13741" s="1" t="str">
        <f>IF(Table1[[#This Row],[quantity]]&gt;=6,"Bulk Order","-")</f>
        <v>-</v>
      </c>
    </row>
    <row r="13742" spans="1:16" ht="14.25" customHeight="1" x14ac:dyDescent="0.3">
      <c r="A13742" s="6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9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/>
      <c r="N13742" s="1" t="s">
        <v>17</v>
      </c>
      <c r="O13742" s="7">
        <f t="shared" si="430"/>
        <v>1368.395</v>
      </c>
      <c r="P13742" s="1" t="str">
        <f>IF(Table1[[#This Row],[quantity]]&gt;=6,"Bulk Order","-")</f>
        <v>-</v>
      </c>
    </row>
    <row r="13743" spans="1:16" ht="14.25" customHeight="1" x14ac:dyDescent="0.3">
      <c r="A13743" s="6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9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/>
      <c r="N13743" s="1" t="s">
        <v>28</v>
      </c>
      <c r="O13743" s="7">
        <f t="shared" si="430"/>
        <v>2746.2344000000003</v>
      </c>
      <c r="P13743" s="1" t="str">
        <f>IF(Table1[[#This Row],[quantity]]&gt;=6,"Bulk Order","-")</f>
        <v>-</v>
      </c>
    </row>
    <row r="13744" spans="1:16" ht="14.25" customHeight="1" x14ac:dyDescent="0.3">
      <c r="A13744" s="6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9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/>
      <c r="N13744" s="1" t="s">
        <v>34</v>
      </c>
      <c r="O13744" s="7">
        <f t="shared" si="430"/>
        <v>2314.8846000000003</v>
      </c>
      <c r="P13744" s="1" t="str">
        <f>IF(Table1[[#This Row],[quantity]]&gt;=6,"Bulk Order","-")</f>
        <v>Bulk Order</v>
      </c>
    </row>
    <row r="13745" spans="1:16" ht="14.25" customHeight="1" x14ac:dyDescent="0.3">
      <c r="A13745" s="6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9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/>
      <c r="N13745" s="1" t="s">
        <v>34</v>
      </c>
      <c r="O13745" s="7">
        <f t="shared" si="430"/>
        <v>2872.9061000000002</v>
      </c>
      <c r="P13745" s="1" t="str">
        <f>IF(Table1[[#This Row],[quantity]]&gt;=6,"Bulk Order","-")</f>
        <v>-</v>
      </c>
    </row>
    <row r="13746" spans="1:16" ht="14.25" customHeight="1" x14ac:dyDescent="0.3">
      <c r="A13746" s="6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9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/>
      <c r="N13746" s="1" t="s">
        <v>34</v>
      </c>
      <c r="O13746" s="7">
        <f t="shared" si="430"/>
        <v>2768.5320000000002</v>
      </c>
      <c r="P13746" s="1" t="str">
        <f>IF(Table1[[#This Row],[quantity]]&gt;=6,"Bulk Order","-")</f>
        <v>-</v>
      </c>
    </row>
    <row r="13747" spans="1:16" ht="14.25" customHeight="1" x14ac:dyDescent="0.3">
      <c r="A13747" s="6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9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/>
      <c r="N13747" s="1" t="s">
        <v>28</v>
      </c>
      <c r="O13747" s="7">
        <f t="shared" si="430"/>
        <v>4902.3117000000002</v>
      </c>
      <c r="P13747" s="1" t="str">
        <f>IF(Table1[[#This Row],[quantity]]&gt;=6,"Bulk Order","-")</f>
        <v>Bulk Order</v>
      </c>
    </row>
    <row r="13748" spans="1:16" ht="14.25" customHeight="1" x14ac:dyDescent="0.3">
      <c r="A13748" s="6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9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/>
      <c r="N13748" s="1" t="s">
        <v>48</v>
      </c>
      <c r="O13748" s="7">
        <f t="shared" si="430"/>
        <v>2545.3656000000001</v>
      </c>
      <c r="P13748" s="1" t="str">
        <f>IF(Table1[[#This Row],[quantity]]&gt;=6,"Bulk Order","-")</f>
        <v>-</v>
      </c>
    </row>
    <row r="13749" spans="1:16" ht="14.25" customHeight="1" x14ac:dyDescent="0.3">
      <c r="A13749" s="6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9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/>
      <c r="N13749" s="1" t="s">
        <v>39</v>
      </c>
      <c r="O13749" s="7">
        <f t="shared" si="430"/>
        <v>2356.7310000000002</v>
      </c>
      <c r="P13749" s="1" t="str">
        <f>IF(Table1[[#This Row],[quantity]]&gt;=6,"Bulk Order","-")</f>
        <v>-</v>
      </c>
    </row>
    <row r="13750" spans="1:16" ht="14.25" customHeight="1" x14ac:dyDescent="0.3">
      <c r="A13750" s="6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9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/>
      <c r="N13750" s="1" t="s">
        <v>34</v>
      </c>
      <c r="O13750" s="7">
        <f t="shared" si="430"/>
        <v>561.51769999999999</v>
      </c>
      <c r="P13750" s="1" t="str">
        <f>IF(Table1[[#This Row],[quantity]]&gt;=6,"Bulk Order","-")</f>
        <v>-</v>
      </c>
    </row>
    <row r="13751" spans="1:16" ht="14.25" customHeight="1" x14ac:dyDescent="0.3">
      <c r="A13751" s="6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9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/>
      <c r="N13751" s="1" t="s">
        <v>48</v>
      </c>
      <c r="O13751" s="7">
        <f t="shared" si="430"/>
        <v>1348.0727999999999</v>
      </c>
      <c r="P13751" s="1" t="str">
        <f>IF(Table1[[#This Row],[quantity]]&gt;=6,"Bulk Order","-")</f>
        <v>Bulk Order</v>
      </c>
    </row>
    <row r="13752" spans="1:16" ht="14.25" customHeight="1" x14ac:dyDescent="0.3">
      <c r="A13752" s="6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9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/>
      <c r="N13752" s="1" t="s">
        <v>39</v>
      </c>
      <c r="O13752" s="7">
        <f t="shared" si="430"/>
        <v>2846.9391999999998</v>
      </c>
      <c r="P13752" s="1" t="str">
        <f>IF(Table1[[#This Row],[quantity]]&gt;=6,"Bulk Order","-")</f>
        <v>-</v>
      </c>
    </row>
    <row r="13753" spans="1:16" ht="14.25" customHeight="1" x14ac:dyDescent="0.3">
      <c r="A13753" s="6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9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/>
      <c r="N13753" s="1" t="s">
        <v>23</v>
      </c>
      <c r="O13753" s="7">
        <f t="shared" si="430"/>
        <v>4849.0882000000001</v>
      </c>
      <c r="P13753" s="1" t="str">
        <f>IF(Table1[[#This Row],[quantity]]&gt;=6,"Bulk Order","-")</f>
        <v>Bulk Order</v>
      </c>
    </row>
    <row r="13754" spans="1:16" ht="14.25" customHeight="1" x14ac:dyDescent="0.3">
      <c r="A13754" s="6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9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/>
      <c r="N13754" s="1" t="s">
        <v>39</v>
      </c>
      <c r="O13754" s="7">
        <f t="shared" si="430"/>
        <v>693.32159999999999</v>
      </c>
      <c r="P13754" s="1" t="str">
        <f>IF(Table1[[#This Row],[quantity]]&gt;=6,"Bulk Order","-")</f>
        <v>Bulk Order</v>
      </c>
    </row>
    <row r="13755" spans="1:16" ht="14.25" customHeight="1" x14ac:dyDescent="0.3">
      <c r="A13755" s="6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9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/>
      <c r="N13755" s="1" t="s">
        <v>23</v>
      </c>
      <c r="O13755" s="7">
        <f t="shared" si="430"/>
        <v>2272.0599000000002</v>
      </c>
      <c r="P13755" s="1" t="str">
        <f>IF(Table1[[#This Row],[quantity]]&gt;=6,"Bulk Order","-")</f>
        <v>-</v>
      </c>
    </row>
    <row r="13756" spans="1:16" ht="14.25" customHeight="1" x14ac:dyDescent="0.3">
      <c r="A13756" s="6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9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/>
      <c r="N13756" s="1" t="s">
        <v>17</v>
      </c>
      <c r="O13756" s="7">
        <f t="shared" si="430"/>
        <v>2697.1974</v>
      </c>
      <c r="P13756" s="1" t="str">
        <f>IF(Table1[[#This Row],[quantity]]&gt;=6,"Bulk Order","-")</f>
        <v>Bulk Order</v>
      </c>
    </row>
    <row r="13757" spans="1:16" ht="14.25" customHeight="1" x14ac:dyDescent="0.3">
      <c r="A13757" s="6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9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/>
      <c r="N13757" s="1" t="s">
        <v>39</v>
      </c>
      <c r="O13757" s="7">
        <f t="shared" si="430"/>
        <v>3155.8253999999997</v>
      </c>
      <c r="P13757" s="1" t="str">
        <f>IF(Table1[[#This Row],[quantity]]&gt;=6,"Bulk Order","-")</f>
        <v>Bulk Order</v>
      </c>
    </row>
    <row r="13758" spans="1:16" ht="14.25" customHeight="1" x14ac:dyDescent="0.3">
      <c r="A13758" s="6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9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/>
      <c r="N13758" s="1" t="s">
        <v>48</v>
      </c>
      <c r="O13758" s="7">
        <f t="shared" si="430"/>
        <v>2161.0456000000004</v>
      </c>
      <c r="P13758" s="1" t="str">
        <f>IF(Table1[[#This Row],[quantity]]&gt;=6,"Bulk Order","-")</f>
        <v>Bulk Order</v>
      </c>
    </row>
    <row r="13759" spans="1:16" ht="14.25" customHeight="1" x14ac:dyDescent="0.3">
      <c r="A13759" s="6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9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/>
      <c r="N13759" s="1" t="s">
        <v>39</v>
      </c>
      <c r="O13759" s="7">
        <f t="shared" si="430"/>
        <v>1039.3304000000001</v>
      </c>
      <c r="P13759" s="1" t="str">
        <f>IF(Table1[[#This Row],[quantity]]&gt;=6,"Bulk Order","-")</f>
        <v>-</v>
      </c>
    </row>
    <row r="13760" spans="1:16" ht="14.25" customHeight="1" x14ac:dyDescent="0.3">
      <c r="A13760" s="6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9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/>
      <c r="N13760" s="1" t="s">
        <v>28</v>
      </c>
      <c r="O13760" s="7">
        <f t="shared" si="430"/>
        <v>93.183999999999997</v>
      </c>
      <c r="P13760" s="1" t="str">
        <f>IF(Table1[[#This Row],[quantity]]&gt;=6,"Bulk Order","-")</f>
        <v>Bulk Order</v>
      </c>
    </row>
    <row r="13761" spans="1:16" ht="14.25" customHeight="1" x14ac:dyDescent="0.3">
      <c r="A13761" s="6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9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/>
      <c r="N13761" s="1" t="s">
        <v>17</v>
      </c>
      <c r="O13761" s="7">
        <f t="shared" si="430"/>
        <v>881.3581999999999</v>
      </c>
      <c r="P13761" s="1" t="str">
        <f>IF(Table1[[#This Row],[quantity]]&gt;=6,"Bulk Order","-")</f>
        <v>-</v>
      </c>
    </row>
    <row r="13762" spans="1:16" ht="14.25" customHeight="1" x14ac:dyDescent="0.3">
      <c r="A13762" s="6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9"/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/>
      <c r="N13762" s="1" t="s">
        <v>39</v>
      </c>
      <c r="O13762" s="7">
        <f t="shared" si="430"/>
        <v>2382.0119999999997</v>
      </c>
      <c r="P13762" s="1" t="str">
        <f>IF(Table1[[#This Row],[quantity]]&gt;=6,"Bulk Order","-")</f>
        <v>Bulk Order</v>
      </c>
    </row>
    <row r="13763" spans="1:16" ht="14.25" customHeight="1" x14ac:dyDescent="0.3">
      <c r="A13763" s="6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ref="F13763:F13826" si="431">D13763*E13763</f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/>
      <c r="N13763" s="1" t="s">
        <v>23</v>
      </c>
      <c r="O13763" s="7">
        <f t="shared" ref="O13763:O13826" si="432">D13763-F13763</f>
        <v>556.85519999999997</v>
      </c>
      <c r="P13763" s="1" t="str">
        <f>IF(Table1[[#This Row],[quantity]]&gt;=6,"Bulk Order","-")</f>
        <v>-</v>
      </c>
    </row>
    <row r="13764" spans="1:16" ht="14.25" customHeight="1" x14ac:dyDescent="0.3">
      <c r="A13764" s="6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1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/>
      <c r="N13764" s="1" t="s">
        <v>23</v>
      </c>
      <c r="O13764" s="7">
        <f t="shared" si="432"/>
        <v>1318.3330000000001</v>
      </c>
      <c r="P13764" s="1" t="str">
        <f>IF(Table1[[#This Row],[quantity]]&gt;=6,"Bulk Order","-")</f>
        <v>-</v>
      </c>
    </row>
    <row r="13765" spans="1:16" ht="14.25" customHeight="1" x14ac:dyDescent="0.3">
      <c r="A13765" s="6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1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/>
      <c r="N13765" s="1" t="s">
        <v>39</v>
      </c>
      <c r="O13765" s="7">
        <f t="shared" si="432"/>
        <v>1656.6424000000002</v>
      </c>
      <c r="P13765" s="1" t="str">
        <f>IF(Table1[[#This Row],[quantity]]&gt;=6,"Bulk Order","-")</f>
        <v>Bulk Order</v>
      </c>
    </row>
    <row r="13766" spans="1:16" ht="14.25" customHeight="1" x14ac:dyDescent="0.3">
      <c r="A13766" s="6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1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/>
      <c r="N13766" s="1" t="s">
        <v>23</v>
      </c>
      <c r="O13766" s="7">
        <f t="shared" si="432"/>
        <v>1588.1777999999999</v>
      </c>
      <c r="P13766" s="1" t="str">
        <f>IF(Table1[[#This Row],[quantity]]&gt;=6,"Bulk Order","-")</f>
        <v>Bulk Order</v>
      </c>
    </row>
    <row r="13767" spans="1:16" ht="14.25" customHeight="1" x14ac:dyDescent="0.3">
      <c r="A13767" s="6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1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/>
      <c r="N13767" s="1" t="s">
        <v>34</v>
      </c>
      <c r="O13767" s="7">
        <f t="shared" si="432"/>
        <v>2595.0016000000001</v>
      </c>
      <c r="P13767" s="1" t="str">
        <f>IF(Table1[[#This Row],[quantity]]&gt;=6,"Bulk Order","-")</f>
        <v>Bulk Order</v>
      </c>
    </row>
    <row r="13768" spans="1:16" ht="14.25" customHeight="1" x14ac:dyDescent="0.3">
      <c r="A13768" s="6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1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/>
      <c r="N13768" s="1" t="s">
        <v>17</v>
      </c>
      <c r="O13768" s="7">
        <f t="shared" si="432"/>
        <v>3189.1145000000001</v>
      </c>
      <c r="P13768" s="1" t="str">
        <f>IF(Table1[[#This Row],[quantity]]&gt;=6,"Bulk Order","-")</f>
        <v>Bulk Order</v>
      </c>
    </row>
    <row r="13769" spans="1:16" ht="14.25" customHeight="1" x14ac:dyDescent="0.3">
      <c r="A13769" s="6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1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/>
      <c r="N13769" s="1" t="s">
        <v>39</v>
      </c>
      <c r="O13769" s="7">
        <f t="shared" si="432"/>
        <v>160.19999999999999</v>
      </c>
      <c r="P13769" s="1" t="str">
        <f>IF(Table1[[#This Row],[quantity]]&gt;=6,"Bulk Order","-")</f>
        <v>-</v>
      </c>
    </row>
    <row r="13770" spans="1:16" ht="14.25" customHeight="1" x14ac:dyDescent="0.3">
      <c r="A13770" s="6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1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/>
      <c r="N13770" s="1" t="s">
        <v>34</v>
      </c>
      <c r="O13770" s="7">
        <f t="shared" si="432"/>
        <v>2190.5223999999998</v>
      </c>
      <c r="P13770" s="1" t="str">
        <f>IF(Table1[[#This Row],[quantity]]&gt;=6,"Bulk Order","-")</f>
        <v>-</v>
      </c>
    </row>
    <row r="13771" spans="1:16" ht="14.25" customHeight="1" x14ac:dyDescent="0.3">
      <c r="A13771" s="6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1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/>
      <c r="N13771" s="1" t="s">
        <v>17</v>
      </c>
      <c r="O13771" s="7">
        <f t="shared" si="432"/>
        <v>2494.5101999999997</v>
      </c>
      <c r="P13771" s="1" t="str">
        <f>IF(Table1[[#This Row],[quantity]]&gt;=6,"Bulk Order","-")</f>
        <v>-</v>
      </c>
    </row>
    <row r="13772" spans="1:16" ht="14.25" customHeight="1" x14ac:dyDescent="0.3">
      <c r="A13772" s="6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1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/>
      <c r="N13772" s="1" t="s">
        <v>28</v>
      </c>
      <c r="O13772" s="7">
        <f t="shared" si="432"/>
        <v>1137.5871999999999</v>
      </c>
      <c r="P13772" s="1" t="str">
        <f>IF(Table1[[#This Row],[quantity]]&gt;=6,"Bulk Order","-")</f>
        <v>-</v>
      </c>
    </row>
    <row r="13773" spans="1:16" ht="14.25" customHeight="1" x14ac:dyDescent="0.3">
      <c r="A13773" s="6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1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/>
      <c r="N13773" s="1" t="s">
        <v>39</v>
      </c>
      <c r="O13773" s="7">
        <f t="shared" si="432"/>
        <v>2218.4654999999998</v>
      </c>
      <c r="P13773" s="1" t="str">
        <f>IF(Table1[[#This Row],[quantity]]&gt;=6,"Bulk Order","-")</f>
        <v>-</v>
      </c>
    </row>
    <row r="13774" spans="1:16" ht="14.25" customHeight="1" x14ac:dyDescent="0.3">
      <c r="A13774" s="6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1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/>
      <c r="N13774" s="1" t="s">
        <v>34</v>
      </c>
      <c r="O13774" s="7">
        <f t="shared" si="432"/>
        <v>3161.1351</v>
      </c>
      <c r="P13774" s="1" t="str">
        <f>IF(Table1[[#This Row],[quantity]]&gt;=6,"Bulk Order","-")</f>
        <v>Bulk Order</v>
      </c>
    </row>
    <row r="13775" spans="1:16" ht="14.25" customHeight="1" x14ac:dyDescent="0.3">
      <c r="A13775" s="6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1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/>
      <c r="N13775" s="1" t="s">
        <v>48</v>
      </c>
      <c r="O13775" s="7">
        <f t="shared" si="432"/>
        <v>3396.5</v>
      </c>
      <c r="P13775" s="1" t="str">
        <f>IF(Table1[[#This Row],[quantity]]&gt;=6,"Bulk Order","-")</f>
        <v>-</v>
      </c>
    </row>
    <row r="13776" spans="1:16" ht="14.25" customHeight="1" x14ac:dyDescent="0.3">
      <c r="A13776" s="6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1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/>
      <c r="N13776" s="1" t="s">
        <v>23</v>
      </c>
      <c r="O13776" s="7">
        <f t="shared" si="432"/>
        <v>429.70499999999998</v>
      </c>
      <c r="P13776" s="1" t="str">
        <f>IF(Table1[[#This Row],[quantity]]&gt;=6,"Bulk Order","-")</f>
        <v>-</v>
      </c>
    </row>
    <row r="13777" spans="1:16" ht="14.25" customHeight="1" x14ac:dyDescent="0.3">
      <c r="A13777" s="6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1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/>
      <c r="N13777" s="1" t="s">
        <v>28</v>
      </c>
      <c r="O13777" s="7">
        <f t="shared" si="432"/>
        <v>3427.2425000000003</v>
      </c>
      <c r="P13777" s="1" t="str">
        <f>IF(Table1[[#This Row],[quantity]]&gt;=6,"Bulk Order","-")</f>
        <v>Bulk Order</v>
      </c>
    </row>
    <row r="13778" spans="1:16" ht="14.25" customHeight="1" x14ac:dyDescent="0.3">
      <c r="A13778" s="6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1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/>
      <c r="N13778" s="1" t="s">
        <v>39</v>
      </c>
      <c r="O13778" s="7">
        <f t="shared" si="432"/>
        <v>4567.2703999999994</v>
      </c>
      <c r="P13778" s="1" t="str">
        <f>IF(Table1[[#This Row],[quantity]]&gt;=6,"Bulk Order","-")</f>
        <v>-</v>
      </c>
    </row>
    <row r="13779" spans="1:16" ht="14.25" customHeight="1" x14ac:dyDescent="0.3">
      <c r="A13779" s="6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1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/>
      <c r="N13779" s="1" t="s">
        <v>17</v>
      </c>
      <c r="O13779" s="7">
        <f t="shared" si="432"/>
        <v>402.24900000000002</v>
      </c>
      <c r="P13779" s="1" t="str">
        <f>IF(Table1[[#This Row],[quantity]]&gt;=6,"Bulk Order","-")</f>
        <v>Bulk Order</v>
      </c>
    </row>
    <row r="13780" spans="1:16" ht="14.25" customHeight="1" x14ac:dyDescent="0.3">
      <c r="A13780" s="6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1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/>
      <c r="N13780" s="1" t="s">
        <v>23</v>
      </c>
      <c r="O13780" s="7">
        <f t="shared" si="432"/>
        <v>1691.8166000000001</v>
      </c>
      <c r="P13780" s="1" t="str">
        <f>IF(Table1[[#This Row],[quantity]]&gt;=6,"Bulk Order","-")</f>
        <v>Bulk Order</v>
      </c>
    </row>
    <row r="13781" spans="1:16" ht="14.25" customHeight="1" x14ac:dyDescent="0.3">
      <c r="A13781" s="6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1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/>
      <c r="N13781" s="1" t="s">
        <v>17</v>
      </c>
      <c r="O13781" s="7">
        <f t="shared" si="432"/>
        <v>1590.6237999999998</v>
      </c>
      <c r="P13781" s="1" t="str">
        <f>IF(Table1[[#This Row],[quantity]]&gt;=6,"Bulk Order","-")</f>
        <v>Bulk Order</v>
      </c>
    </row>
    <row r="13782" spans="1:16" ht="14.25" customHeight="1" x14ac:dyDescent="0.3">
      <c r="A13782" s="6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1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/>
      <c r="N13782" s="1" t="s">
        <v>23</v>
      </c>
      <c r="O13782" s="7">
        <f t="shared" si="432"/>
        <v>600.89769999999999</v>
      </c>
      <c r="P13782" s="1" t="str">
        <f>IF(Table1[[#This Row],[quantity]]&gt;=6,"Bulk Order","-")</f>
        <v>Bulk Order</v>
      </c>
    </row>
    <row r="13783" spans="1:16" ht="14.25" customHeight="1" x14ac:dyDescent="0.3">
      <c r="A13783" s="6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1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/>
      <c r="N13783" s="1" t="s">
        <v>34</v>
      </c>
      <c r="O13783" s="7">
        <f t="shared" si="432"/>
        <v>2489.5825999999997</v>
      </c>
      <c r="P13783" s="1" t="str">
        <f>IF(Table1[[#This Row],[quantity]]&gt;=6,"Bulk Order","-")</f>
        <v>Bulk Order</v>
      </c>
    </row>
    <row r="13784" spans="1:16" ht="14.25" customHeight="1" x14ac:dyDescent="0.3">
      <c r="A13784" s="6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1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/>
      <c r="N13784" s="1" t="s">
        <v>17</v>
      </c>
      <c r="O13784" s="7">
        <f t="shared" si="432"/>
        <v>890.88799999999992</v>
      </c>
      <c r="P13784" s="1" t="str">
        <f>IF(Table1[[#This Row],[quantity]]&gt;=6,"Bulk Order","-")</f>
        <v>-</v>
      </c>
    </row>
    <row r="13785" spans="1:16" ht="14.25" customHeight="1" x14ac:dyDescent="0.3">
      <c r="A13785" s="6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1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/>
      <c r="N13785" s="1" t="s">
        <v>39</v>
      </c>
      <c r="O13785" s="7">
        <f t="shared" si="432"/>
        <v>2622.6312000000003</v>
      </c>
      <c r="P13785" s="1" t="str">
        <f>IF(Table1[[#This Row],[quantity]]&gt;=6,"Bulk Order","-")</f>
        <v>-</v>
      </c>
    </row>
    <row r="13786" spans="1:16" ht="14.25" customHeight="1" x14ac:dyDescent="0.3">
      <c r="A13786" s="6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1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/>
      <c r="N13786" s="1" t="s">
        <v>34</v>
      </c>
      <c r="O13786" s="7">
        <f t="shared" si="432"/>
        <v>2297.5</v>
      </c>
      <c r="P13786" s="1" t="str">
        <f>IF(Table1[[#This Row],[quantity]]&gt;=6,"Bulk Order","-")</f>
        <v>-</v>
      </c>
    </row>
    <row r="13787" spans="1:16" ht="14.25" customHeight="1" x14ac:dyDescent="0.3">
      <c r="A13787" s="6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1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/>
      <c r="N13787" s="1" t="s">
        <v>23</v>
      </c>
      <c r="O13787" s="7">
        <f t="shared" si="432"/>
        <v>2736.261</v>
      </c>
      <c r="P13787" s="1" t="str">
        <f>IF(Table1[[#This Row],[quantity]]&gt;=6,"Bulk Order","-")</f>
        <v>Bulk Order</v>
      </c>
    </row>
    <row r="13788" spans="1:16" ht="14.25" customHeight="1" x14ac:dyDescent="0.3">
      <c r="A13788" s="6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1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/>
      <c r="N13788" s="1" t="s">
        <v>48</v>
      </c>
      <c r="O13788" s="7">
        <f t="shared" si="432"/>
        <v>219.69299999999998</v>
      </c>
      <c r="P13788" s="1" t="str">
        <f>IF(Table1[[#This Row],[quantity]]&gt;=6,"Bulk Order","-")</f>
        <v>Bulk Order</v>
      </c>
    </row>
    <row r="13789" spans="1:16" ht="14.25" customHeight="1" x14ac:dyDescent="0.3">
      <c r="A13789" s="6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1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/>
      <c r="N13789" s="1" t="s">
        <v>34</v>
      </c>
      <c r="O13789" s="7">
        <f t="shared" si="432"/>
        <v>362.57499999999999</v>
      </c>
      <c r="P13789" s="1" t="str">
        <f>IF(Table1[[#This Row],[quantity]]&gt;=6,"Bulk Order","-")</f>
        <v>-</v>
      </c>
    </row>
    <row r="13790" spans="1:16" ht="14.25" customHeight="1" x14ac:dyDescent="0.3">
      <c r="A13790" s="6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1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/>
      <c r="N13790" s="1" t="s">
        <v>39</v>
      </c>
      <c r="O13790" s="7">
        <f t="shared" si="432"/>
        <v>1226.7341999999999</v>
      </c>
      <c r="P13790" s="1" t="str">
        <f>IF(Table1[[#This Row],[quantity]]&gt;=6,"Bulk Order","-")</f>
        <v>-</v>
      </c>
    </row>
    <row r="13791" spans="1:16" ht="14.25" customHeight="1" x14ac:dyDescent="0.3">
      <c r="A13791" s="6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1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/>
      <c r="N13791" s="1" t="s">
        <v>39</v>
      </c>
      <c r="O13791" s="7">
        <f t="shared" si="432"/>
        <v>2499.0851999999995</v>
      </c>
      <c r="P13791" s="1" t="str">
        <f>IF(Table1[[#This Row],[quantity]]&gt;=6,"Bulk Order","-")</f>
        <v>-</v>
      </c>
    </row>
    <row r="13792" spans="1:16" ht="14.25" customHeight="1" x14ac:dyDescent="0.3">
      <c r="A13792" s="6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1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/>
      <c r="N13792" s="1" t="s">
        <v>17</v>
      </c>
      <c r="O13792" s="7">
        <f t="shared" si="432"/>
        <v>2764.1977999999999</v>
      </c>
      <c r="P13792" s="1" t="str">
        <f>IF(Table1[[#This Row],[quantity]]&gt;=6,"Bulk Order","-")</f>
        <v>Bulk Order</v>
      </c>
    </row>
    <row r="13793" spans="1:16" ht="14.25" customHeight="1" x14ac:dyDescent="0.3">
      <c r="A13793" s="6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1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/>
      <c r="N13793" s="1" t="s">
        <v>23</v>
      </c>
      <c r="O13793" s="7">
        <f t="shared" si="432"/>
        <v>3172.0927999999999</v>
      </c>
      <c r="P13793" s="1" t="str">
        <f>IF(Table1[[#This Row],[quantity]]&gt;=6,"Bulk Order","-")</f>
        <v>-</v>
      </c>
    </row>
    <row r="13794" spans="1:16" ht="14.25" customHeight="1" x14ac:dyDescent="0.3">
      <c r="A13794" s="6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1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/>
      <c r="N13794" s="1" t="s">
        <v>28</v>
      </c>
      <c r="O13794" s="7">
        <f t="shared" si="432"/>
        <v>1762.1226000000001</v>
      </c>
      <c r="P13794" s="1" t="str">
        <f>IF(Table1[[#This Row],[quantity]]&gt;=6,"Bulk Order","-")</f>
        <v>-</v>
      </c>
    </row>
    <row r="13795" spans="1:16" ht="14.25" customHeight="1" x14ac:dyDescent="0.3">
      <c r="A13795" s="6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1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/>
      <c r="N13795" s="1" t="s">
        <v>34</v>
      </c>
      <c r="O13795" s="7">
        <f t="shared" si="432"/>
        <v>194.03149999999999</v>
      </c>
      <c r="P13795" s="1" t="str">
        <f>IF(Table1[[#This Row],[quantity]]&gt;=6,"Bulk Order","-")</f>
        <v>-</v>
      </c>
    </row>
    <row r="13796" spans="1:16" ht="14.25" customHeight="1" x14ac:dyDescent="0.3">
      <c r="A13796" s="6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1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/>
      <c r="N13796" s="1" t="s">
        <v>34</v>
      </c>
      <c r="O13796" s="7">
        <f t="shared" si="432"/>
        <v>2226.5104000000001</v>
      </c>
      <c r="P13796" s="1" t="str">
        <f>IF(Table1[[#This Row],[quantity]]&gt;=6,"Bulk Order","-")</f>
        <v>-</v>
      </c>
    </row>
    <row r="13797" spans="1:16" ht="14.25" customHeight="1" x14ac:dyDescent="0.3">
      <c r="A13797" s="6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1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/>
      <c r="N13797" s="1" t="s">
        <v>28</v>
      </c>
      <c r="O13797" s="7">
        <f t="shared" si="432"/>
        <v>2918.0151000000001</v>
      </c>
      <c r="P13797" s="1" t="str">
        <f>IF(Table1[[#This Row],[quantity]]&gt;=6,"Bulk Order","-")</f>
        <v>-</v>
      </c>
    </row>
    <row r="13798" spans="1:16" ht="14.25" customHeight="1" x14ac:dyDescent="0.3">
      <c r="A13798" s="6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1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/>
      <c r="N13798" s="1" t="s">
        <v>23</v>
      </c>
      <c r="O13798" s="7">
        <f t="shared" si="432"/>
        <v>283.5</v>
      </c>
      <c r="P13798" s="1" t="str">
        <f>IF(Table1[[#This Row],[quantity]]&gt;=6,"Bulk Order","-")</f>
        <v>Bulk Order</v>
      </c>
    </row>
    <row r="13799" spans="1:16" ht="14.25" customHeight="1" x14ac:dyDescent="0.3">
      <c r="A13799" s="6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1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/>
      <c r="N13799" s="1" t="s">
        <v>28</v>
      </c>
      <c r="O13799" s="7">
        <f t="shared" si="432"/>
        <v>862.33440000000007</v>
      </c>
      <c r="P13799" s="1" t="str">
        <f>IF(Table1[[#This Row],[quantity]]&gt;=6,"Bulk Order","-")</f>
        <v>-</v>
      </c>
    </row>
    <row r="13800" spans="1:16" ht="14.25" customHeight="1" x14ac:dyDescent="0.3">
      <c r="A13800" s="6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1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/>
      <c r="N13800" s="1" t="s">
        <v>17</v>
      </c>
      <c r="O13800" s="7">
        <f t="shared" si="432"/>
        <v>1873.5331999999999</v>
      </c>
      <c r="P13800" s="1" t="str">
        <f>IF(Table1[[#This Row],[quantity]]&gt;=6,"Bulk Order","-")</f>
        <v>Bulk Order</v>
      </c>
    </row>
    <row r="13801" spans="1:16" ht="14.25" customHeight="1" x14ac:dyDescent="0.3">
      <c r="A13801" s="6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1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/>
      <c r="N13801" s="1" t="s">
        <v>39</v>
      </c>
      <c r="O13801" s="7">
        <f t="shared" si="432"/>
        <v>1624.8492000000001</v>
      </c>
      <c r="P13801" s="1" t="str">
        <f>IF(Table1[[#This Row],[quantity]]&gt;=6,"Bulk Order","-")</f>
        <v>Bulk Order</v>
      </c>
    </row>
    <row r="13802" spans="1:16" ht="14.25" customHeight="1" x14ac:dyDescent="0.3">
      <c r="A13802" s="6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1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/>
      <c r="N13802" s="1" t="s">
        <v>48</v>
      </c>
      <c r="O13802" s="7">
        <f t="shared" si="432"/>
        <v>2120.636</v>
      </c>
      <c r="P13802" s="1" t="str">
        <f>IF(Table1[[#This Row],[quantity]]&gt;=6,"Bulk Order","-")</f>
        <v>-</v>
      </c>
    </row>
    <row r="13803" spans="1:16" ht="14.25" customHeight="1" x14ac:dyDescent="0.3">
      <c r="A13803" s="6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1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/>
      <c r="N13803" s="1" t="s">
        <v>48</v>
      </c>
      <c r="O13803" s="7">
        <f t="shared" si="432"/>
        <v>1358.8575999999998</v>
      </c>
      <c r="P13803" s="1" t="str">
        <f>IF(Table1[[#This Row],[quantity]]&gt;=6,"Bulk Order","-")</f>
        <v>-</v>
      </c>
    </row>
    <row r="13804" spans="1:16" ht="14.25" customHeight="1" x14ac:dyDescent="0.3">
      <c r="A13804" s="6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1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/>
      <c r="N13804" s="1" t="s">
        <v>48</v>
      </c>
      <c r="O13804" s="7">
        <f t="shared" si="432"/>
        <v>1742.0884000000001</v>
      </c>
      <c r="P13804" s="1" t="str">
        <f>IF(Table1[[#This Row],[quantity]]&gt;=6,"Bulk Order","-")</f>
        <v>-</v>
      </c>
    </row>
    <row r="13805" spans="1:16" ht="14.25" customHeight="1" x14ac:dyDescent="0.3">
      <c r="A13805" s="6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1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/>
      <c r="N13805" s="1" t="s">
        <v>23</v>
      </c>
      <c r="O13805" s="7">
        <f t="shared" si="432"/>
        <v>1775.84</v>
      </c>
      <c r="P13805" s="1" t="str">
        <f>IF(Table1[[#This Row],[quantity]]&gt;=6,"Bulk Order","-")</f>
        <v>-</v>
      </c>
    </row>
    <row r="13806" spans="1:16" ht="14.25" customHeight="1" x14ac:dyDescent="0.3">
      <c r="A13806" s="6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1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/>
      <c r="N13806" s="1" t="s">
        <v>23</v>
      </c>
      <c r="O13806" s="7">
        <f t="shared" si="432"/>
        <v>2445.39</v>
      </c>
      <c r="P13806" s="1" t="str">
        <f>IF(Table1[[#This Row],[quantity]]&gt;=6,"Bulk Order","-")</f>
        <v>Bulk Order</v>
      </c>
    </row>
    <row r="13807" spans="1:16" ht="14.25" customHeight="1" x14ac:dyDescent="0.3">
      <c r="A13807" s="6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1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/>
      <c r="N13807" s="1" t="s">
        <v>23</v>
      </c>
      <c r="O13807" s="7">
        <f t="shared" si="432"/>
        <v>2930.3894</v>
      </c>
      <c r="P13807" s="1" t="str">
        <f>IF(Table1[[#This Row],[quantity]]&gt;=6,"Bulk Order","-")</f>
        <v>Bulk Order</v>
      </c>
    </row>
    <row r="13808" spans="1:16" ht="14.25" customHeight="1" x14ac:dyDescent="0.3">
      <c r="A13808" s="6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1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/>
      <c r="N13808" s="1" t="s">
        <v>39</v>
      </c>
      <c r="O13808" s="7">
        <f t="shared" si="432"/>
        <v>4007.3714999999997</v>
      </c>
      <c r="P13808" s="1" t="str">
        <f>IF(Table1[[#This Row],[quantity]]&gt;=6,"Bulk Order","-")</f>
        <v>Bulk Order</v>
      </c>
    </row>
    <row r="13809" spans="1:16" ht="14.25" customHeight="1" x14ac:dyDescent="0.3">
      <c r="A13809" s="6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1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/>
      <c r="N13809" s="1" t="s">
        <v>28</v>
      </c>
      <c r="O13809" s="7">
        <f t="shared" si="432"/>
        <v>1892.2974000000002</v>
      </c>
      <c r="P13809" s="1" t="str">
        <f>IF(Table1[[#This Row],[quantity]]&gt;=6,"Bulk Order","-")</f>
        <v>Bulk Order</v>
      </c>
    </row>
    <row r="13810" spans="1:16" ht="14.25" customHeight="1" x14ac:dyDescent="0.3">
      <c r="A13810" s="6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1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/>
      <c r="N13810" s="1" t="s">
        <v>39</v>
      </c>
      <c r="O13810" s="7">
        <f t="shared" si="432"/>
        <v>3140.625</v>
      </c>
      <c r="P13810" s="1" t="str">
        <f>IF(Table1[[#This Row],[quantity]]&gt;=6,"Bulk Order","-")</f>
        <v>-</v>
      </c>
    </row>
    <row r="13811" spans="1:16" ht="14.25" customHeight="1" x14ac:dyDescent="0.3">
      <c r="A13811" s="6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1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/>
      <c r="N13811" s="1" t="s">
        <v>28</v>
      </c>
      <c r="O13811" s="7">
        <f t="shared" si="432"/>
        <v>2640.2031999999999</v>
      </c>
      <c r="P13811" s="1" t="str">
        <f>IF(Table1[[#This Row],[quantity]]&gt;=6,"Bulk Order","-")</f>
        <v>-</v>
      </c>
    </row>
    <row r="13812" spans="1:16" ht="14.25" customHeight="1" x14ac:dyDescent="0.3">
      <c r="A13812" s="6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1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/>
      <c r="N13812" s="1" t="s">
        <v>23</v>
      </c>
      <c r="O13812" s="7">
        <f t="shared" si="432"/>
        <v>755.91420000000005</v>
      </c>
      <c r="P13812" s="1" t="str">
        <f>IF(Table1[[#This Row],[quantity]]&gt;=6,"Bulk Order","-")</f>
        <v>Bulk Order</v>
      </c>
    </row>
    <row r="13813" spans="1:16" ht="14.25" customHeight="1" x14ac:dyDescent="0.3">
      <c r="A13813" s="6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1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/>
      <c r="N13813" s="1" t="s">
        <v>23</v>
      </c>
      <c r="O13813" s="7">
        <f t="shared" si="432"/>
        <v>1390.0008</v>
      </c>
      <c r="P13813" s="1" t="str">
        <f>IF(Table1[[#This Row],[quantity]]&gt;=6,"Bulk Order","-")</f>
        <v>Bulk Order</v>
      </c>
    </row>
    <row r="13814" spans="1:16" ht="14.25" customHeight="1" x14ac:dyDescent="0.3">
      <c r="A13814" s="6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1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/>
      <c r="N13814" s="1" t="s">
        <v>48</v>
      </c>
      <c r="O13814" s="7">
        <f t="shared" si="432"/>
        <v>1649.9903999999999</v>
      </c>
      <c r="P13814" s="1" t="str">
        <f>IF(Table1[[#This Row],[quantity]]&gt;=6,"Bulk Order","-")</f>
        <v>Bulk Order</v>
      </c>
    </row>
    <row r="13815" spans="1:16" ht="14.25" customHeight="1" x14ac:dyDescent="0.3">
      <c r="A13815" s="6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1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/>
      <c r="N13815" s="1" t="s">
        <v>34</v>
      </c>
      <c r="O13815" s="7">
        <f t="shared" si="432"/>
        <v>476.16150000000005</v>
      </c>
      <c r="P13815" s="1" t="str">
        <f>IF(Table1[[#This Row],[quantity]]&gt;=6,"Bulk Order","-")</f>
        <v>Bulk Order</v>
      </c>
    </row>
    <row r="13816" spans="1:16" ht="14.25" customHeight="1" x14ac:dyDescent="0.3">
      <c r="A13816" s="6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1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/>
      <c r="N13816" s="1" t="s">
        <v>23</v>
      </c>
      <c r="O13816" s="7">
        <f t="shared" si="432"/>
        <v>2374.7640000000001</v>
      </c>
      <c r="P13816" s="1" t="str">
        <f>IF(Table1[[#This Row],[quantity]]&gt;=6,"Bulk Order","-")</f>
        <v>Bulk Order</v>
      </c>
    </row>
    <row r="13817" spans="1:16" ht="14.25" customHeight="1" x14ac:dyDescent="0.3">
      <c r="A13817" s="6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1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/>
      <c r="N13817" s="1" t="s">
        <v>34</v>
      </c>
      <c r="O13817" s="7">
        <f t="shared" si="432"/>
        <v>2442.9924000000001</v>
      </c>
      <c r="P13817" s="1" t="str">
        <f>IF(Table1[[#This Row],[quantity]]&gt;=6,"Bulk Order","-")</f>
        <v>Bulk Order</v>
      </c>
    </row>
    <row r="13818" spans="1:16" ht="14.25" customHeight="1" x14ac:dyDescent="0.3">
      <c r="A13818" s="6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1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/>
      <c r="N13818" s="1" t="s">
        <v>34</v>
      </c>
      <c r="O13818" s="7">
        <f t="shared" si="432"/>
        <v>1584.5940000000003</v>
      </c>
      <c r="P13818" s="1" t="str">
        <f>IF(Table1[[#This Row],[quantity]]&gt;=6,"Bulk Order","-")</f>
        <v>-</v>
      </c>
    </row>
    <row r="13819" spans="1:16" ht="14.25" customHeight="1" x14ac:dyDescent="0.3">
      <c r="A13819" s="6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1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/>
      <c r="N13819" s="1" t="s">
        <v>34</v>
      </c>
      <c r="O13819" s="7">
        <f t="shared" si="432"/>
        <v>1637.9691</v>
      </c>
      <c r="P13819" s="1" t="str">
        <f>IF(Table1[[#This Row],[quantity]]&gt;=6,"Bulk Order","-")</f>
        <v>-</v>
      </c>
    </row>
    <row r="13820" spans="1:16" ht="14.25" customHeight="1" x14ac:dyDescent="0.3">
      <c r="A13820" s="6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1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/>
      <c r="N13820" s="1" t="s">
        <v>34</v>
      </c>
      <c r="O13820" s="7">
        <f t="shared" si="432"/>
        <v>1573.9467</v>
      </c>
      <c r="P13820" s="1" t="str">
        <f>IF(Table1[[#This Row],[quantity]]&gt;=6,"Bulk Order","-")</f>
        <v>Bulk Order</v>
      </c>
    </row>
    <row r="13821" spans="1:16" ht="14.25" customHeight="1" x14ac:dyDescent="0.3">
      <c r="A13821" s="6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1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/>
      <c r="N13821" s="1" t="s">
        <v>39</v>
      </c>
      <c r="O13821" s="7">
        <f t="shared" si="432"/>
        <v>131.25219999999999</v>
      </c>
      <c r="P13821" s="1" t="str">
        <f>IF(Table1[[#This Row],[quantity]]&gt;=6,"Bulk Order","-")</f>
        <v>-</v>
      </c>
    </row>
    <row r="13822" spans="1:16" ht="14.25" customHeight="1" x14ac:dyDescent="0.3">
      <c r="A13822" s="6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1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/>
      <c r="N13822" s="1" t="s">
        <v>17</v>
      </c>
      <c r="O13822" s="7">
        <f t="shared" si="432"/>
        <v>440.1474</v>
      </c>
      <c r="P13822" s="1" t="str">
        <f>IF(Table1[[#This Row],[quantity]]&gt;=6,"Bulk Order","-")</f>
        <v>-</v>
      </c>
    </row>
    <row r="13823" spans="1:16" ht="14.25" customHeight="1" x14ac:dyDescent="0.3">
      <c r="A13823" s="6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1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/>
      <c r="N13823" s="1" t="s">
        <v>28</v>
      </c>
      <c r="O13823" s="7">
        <f t="shared" si="432"/>
        <v>3379.4613999999997</v>
      </c>
      <c r="P13823" s="1" t="str">
        <f>IF(Table1[[#This Row],[quantity]]&gt;=6,"Bulk Order","-")</f>
        <v>-</v>
      </c>
    </row>
    <row r="13824" spans="1:16" ht="14.25" customHeight="1" x14ac:dyDescent="0.3">
      <c r="A13824" s="6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1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/>
      <c r="N13824" s="1" t="s">
        <v>48</v>
      </c>
      <c r="O13824" s="7">
        <f t="shared" si="432"/>
        <v>759.65449999999998</v>
      </c>
      <c r="P13824" s="1" t="str">
        <f>IF(Table1[[#This Row],[quantity]]&gt;=6,"Bulk Order","-")</f>
        <v>-</v>
      </c>
    </row>
    <row r="13825" spans="1:16" ht="14.25" customHeight="1" x14ac:dyDescent="0.3">
      <c r="A13825" s="6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1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/>
      <c r="N13825" s="1" t="s">
        <v>34</v>
      </c>
      <c r="O13825" s="7">
        <f t="shared" si="432"/>
        <v>584.75609999999995</v>
      </c>
      <c r="P13825" s="1" t="str">
        <f>IF(Table1[[#This Row],[quantity]]&gt;=6,"Bulk Order","-")</f>
        <v>-</v>
      </c>
    </row>
    <row r="13826" spans="1:16" ht="14.25" customHeight="1" x14ac:dyDescent="0.3">
      <c r="A13826" s="6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1"/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/>
      <c r="N13826" s="1" t="s">
        <v>23</v>
      </c>
      <c r="O13826" s="7">
        <f t="shared" si="432"/>
        <v>1026.2460000000001</v>
      </c>
      <c r="P13826" s="1" t="str">
        <f>IF(Table1[[#This Row],[quantity]]&gt;=6,"Bulk Order","-")</f>
        <v>-</v>
      </c>
    </row>
    <row r="13827" spans="1:16" ht="14.25" customHeight="1" x14ac:dyDescent="0.3">
      <c r="A13827" s="6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ref="F13827:F13890" si="433">D13827*E13827</f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/>
      <c r="N13827" s="1" t="s">
        <v>23</v>
      </c>
      <c r="O13827" s="7">
        <f t="shared" ref="O13827:O13890" si="434">D13827-F13827</f>
        <v>727.35839999999996</v>
      </c>
      <c r="P13827" s="1" t="str">
        <f>IF(Table1[[#This Row],[quantity]]&gt;=6,"Bulk Order","-")</f>
        <v>-</v>
      </c>
    </row>
    <row r="13828" spans="1:16" ht="14.25" customHeight="1" x14ac:dyDescent="0.3">
      <c r="A13828" s="6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3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/>
      <c r="N13828" s="1" t="s">
        <v>48</v>
      </c>
      <c r="O13828" s="7">
        <f t="shared" si="434"/>
        <v>190.2654</v>
      </c>
      <c r="P13828" s="1" t="str">
        <f>IF(Table1[[#This Row],[quantity]]&gt;=6,"Bulk Order","-")</f>
        <v>-</v>
      </c>
    </row>
    <row r="13829" spans="1:16" ht="14.25" customHeight="1" x14ac:dyDescent="0.3">
      <c r="A13829" s="6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3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/>
      <c r="N13829" s="1" t="s">
        <v>23</v>
      </c>
      <c r="O13829" s="7">
        <f t="shared" si="434"/>
        <v>1710.5012999999999</v>
      </c>
      <c r="P13829" s="1" t="str">
        <f>IF(Table1[[#This Row],[quantity]]&gt;=6,"Bulk Order","-")</f>
        <v>Bulk Order</v>
      </c>
    </row>
    <row r="13830" spans="1:16" ht="14.25" customHeight="1" x14ac:dyDescent="0.3">
      <c r="A13830" s="6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3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/>
      <c r="N13830" s="1" t="s">
        <v>23</v>
      </c>
      <c r="O13830" s="7">
        <f t="shared" si="434"/>
        <v>162.708</v>
      </c>
      <c r="P13830" s="1" t="str">
        <f>IF(Table1[[#This Row],[quantity]]&gt;=6,"Bulk Order","-")</f>
        <v>-</v>
      </c>
    </row>
    <row r="13831" spans="1:16" ht="14.25" customHeight="1" x14ac:dyDescent="0.3">
      <c r="A13831" s="6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3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/>
      <c r="N13831" s="1" t="s">
        <v>34</v>
      </c>
      <c r="O13831" s="7">
        <f t="shared" si="434"/>
        <v>64.209599999999995</v>
      </c>
      <c r="P13831" s="1" t="str">
        <f>IF(Table1[[#This Row],[quantity]]&gt;=6,"Bulk Order","-")</f>
        <v>Bulk Order</v>
      </c>
    </row>
    <row r="13832" spans="1:16" ht="14.25" customHeight="1" x14ac:dyDescent="0.3">
      <c r="A13832" s="6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3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/>
      <c r="N13832" s="1" t="s">
        <v>23</v>
      </c>
      <c r="O13832" s="7">
        <f t="shared" si="434"/>
        <v>2708.5216</v>
      </c>
      <c r="P13832" s="1" t="str">
        <f>IF(Table1[[#This Row],[quantity]]&gt;=6,"Bulk Order","-")</f>
        <v>-</v>
      </c>
    </row>
    <row r="13833" spans="1:16" ht="14.25" customHeight="1" x14ac:dyDescent="0.3">
      <c r="A13833" s="6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3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/>
      <c r="N13833" s="1" t="s">
        <v>28</v>
      </c>
      <c r="O13833" s="7">
        <f t="shared" si="434"/>
        <v>1643.36</v>
      </c>
      <c r="P13833" s="1" t="str">
        <f>IF(Table1[[#This Row],[quantity]]&gt;=6,"Bulk Order","-")</f>
        <v>-</v>
      </c>
    </row>
    <row r="13834" spans="1:16" ht="14.25" customHeight="1" x14ac:dyDescent="0.3">
      <c r="A13834" s="6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3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/>
      <c r="N13834" s="1" t="s">
        <v>23</v>
      </c>
      <c r="O13834" s="7">
        <f t="shared" si="434"/>
        <v>1757.5137</v>
      </c>
      <c r="P13834" s="1" t="str">
        <f>IF(Table1[[#This Row],[quantity]]&gt;=6,"Bulk Order","-")</f>
        <v>-</v>
      </c>
    </row>
    <row r="13835" spans="1:16" ht="14.25" customHeight="1" x14ac:dyDescent="0.3">
      <c r="A13835" s="6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3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/>
      <c r="N13835" s="1" t="s">
        <v>17</v>
      </c>
      <c r="O13835" s="7">
        <f t="shared" si="434"/>
        <v>1449.8514</v>
      </c>
      <c r="P13835" s="1" t="str">
        <f>IF(Table1[[#This Row],[quantity]]&gt;=6,"Bulk Order","-")</f>
        <v>-</v>
      </c>
    </row>
    <row r="13836" spans="1:16" ht="14.25" customHeight="1" x14ac:dyDescent="0.3">
      <c r="A13836" s="6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3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/>
      <c r="N13836" s="1" t="s">
        <v>34</v>
      </c>
      <c r="O13836" s="7">
        <f t="shared" si="434"/>
        <v>3632.5536000000002</v>
      </c>
      <c r="P13836" s="1" t="str">
        <f>IF(Table1[[#This Row],[quantity]]&gt;=6,"Bulk Order","-")</f>
        <v>Bulk Order</v>
      </c>
    </row>
    <row r="13837" spans="1:16" ht="14.25" customHeight="1" x14ac:dyDescent="0.3">
      <c r="A13837" s="6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3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/>
      <c r="N13837" s="1" t="s">
        <v>28</v>
      </c>
      <c r="O13837" s="7">
        <f t="shared" si="434"/>
        <v>3158.7713999999996</v>
      </c>
      <c r="P13837" s="1" t="str">
        <f>IF(Table1[[#This Row],[quantity]]&gt;=6,"Bulk Order","-")</f>
        <v>Bulk Order</v>
      </c>
    </row>
    <row r="13838" spans="1:16" ht="14.25" customHeight="1" x14ac:dyDescent="0.3">
      <c r="A13838" s="6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3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/>
      <c r="N13838" s="1" t="s">
        <v>17</v>
      </c>
      <c r="O13838" s="7">
        <f t="shared" si="434"/>
        <v>1030.8222000000001</v>
      </c>
      <c r="P13838" s="1" t="str">
        <f>IF(Table1[[#This Row],[quantity]]&gt;=6,"Bulk Order","-")</f>
        <v>Bulk Order</v>
      </c>
    </row>
    <row r="13839" spans="1:16" ht="14.25" customHeight="1" x14ac:dyDescent="0.3">
      <c r="A13839" s="6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3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/>
      <c r="N13839" s="1" t="s">
        <v>28</v>
      </c>
      <c r="O13839" s="7">
        <f t="shared" si="434"/>
        <v>849.05250000000001</v>
      </c>
      <c r="P13839" s="1" t="str">
        <f>IF(Table1[[#This Row],[quantity]]&gt;=6,"Bulk Order","-")</f>
        <v>-</v>
      </c>
    </row>
    <row r="13840" spans="1:16" ht="14.25" customHeight="1" x14ac:dyDescent="0.3">
      <c r="A13840" s="6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3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/>
      <c r="N13840" s="1" t="s">
        <v>28</v>
      </c>
      <c r="O13840" s="7">
        <f t="shared" si="434"/>
        <v>573.68499999999995</v>
      </c>
      <c r="P13840" s="1" t="str">
        <f>IF(Table1[[#This Row],[quantity]]&gt;=6,"Bulk Order","-")</f>
        <v>Bulk Order</v>
      </c>
    </row>
    <row r="13841" spans="1:16" ht="14.25" customHeight="1" x14ac:dyDescent="0.3">
      <c r="A13841" s="6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3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/>
      <c r="N13841" s="1" t="s">
        <v>48</v>
      </c>
      <c r="O13841" s="7">
        <f t="shared" si="434"/>
        <v>3682.4159999999997</v>
      </c>
      <c r="P13841" s="1" t="str">
        <f>IF(Table1[[#This Row],[quantity]]&gt;=6,"Bulk Order","-")</f>
        <v>-</v>
      </c>
    </row>
    <row r="13842" spans="1:16" ht="14.25" customHeight="1" x14ac:dyDescent="0.3">
      <c r="A13842" s="6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3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/>
      <c r="N13842" s="1" t="s">
        <v>34</v>
      </c>
      <c r="O13842" s="7">
        <f t="shared" si="434"/>
        <v>1275.934</v>
      </c>
      <c r="P13842" s="1" t="str">
        <f>IF(Table1[[#This Row],[quantity]]&gt;=6,"Bulk Order","-")</f>
        <v>Bulk Order</v>
      </c>
    </row>
    <row r="13843" spans="1:16" ht="14.25" customHeight="1" x14ac:dyDescent="0.3">
      <c r="A13843" s="6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3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/>
      <c r="N13843" s="1" t="s">
        <v>39</v>
      </c>
      <c r="O13843" s="7">
        <f t="shared" si="434"/>
        <v>1088.2256</v>
      </c>
      <c r="P13843" s="1" t="str">
        <f>IF(Table1[[#This Row],[quantity]]&gt;=6,"Bulk Order","-")</f>
        <v>-</v>
      </c>
    </row>
    <row r="13844" spans="1:16" ht="14.25" customHeight="1" x14ac:dyDescent="0.3">
      <c r="A13844" s="6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3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/>
      <c r="N13844" s="1" t="s">
        <v>39</v>
      </c>
      <c r="O13844" s="7">
        <f t="shared" si="434"/>
        <v>3638.8742999999999</v>
      </c>
      <c r="P13844" s="1" t="str">
        <f>IF(Table1[[#This Row],[quantity]]&gt;=6,"Bulk Order","-")</f>
        <v>Bulk Order</v>
      </c>
    </row>
    <row r="13845" spans="1:16" ht="14.25" customHeight="1" x14ac:dyDescent="0.3">
      <c r="A13845" s="6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3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/>
      <c r="N13845" s="1" t="s">
        <v>23</v>
      </c>
      <c r="O13845" s="7">
        <f t="shared" si="434"/>
        <v>1025.8497</v>
      </c>
      <c r="P13845" s="1" t="str">
        <f>IF(Table1[[#This Row],[quantity]]&gt;=6,"Bulk Order","-")</f>
        <v>-</v>
      </c>
    </row>
    <row r="13846" spans="1:16" ht="14.25" customHeight="1" x14ac:dyDescent="0.3">
      <c r="A13846" s="6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3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/>
      <c r="N13846" s="1" t="s">
        <v>34</v>
      </c>
      <c r="O13846" s="7">
        <f t="shared" si="434"/>
        <v>2597.3234000000002</v>
      </c>
      <c r="P13846" s="1" t="str">
        <f>IF(Table1[[#This Row],[quantity]]&gt;=6,"Bulk Order","-")</f>
        <v>Bulk Order</v>
      </c>
    </row>
    <row r="13847" spans="1:16" ht="14.25" customHeight="1" x14ac:dyDescent="0.3">
      <c r="A13847" s="6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3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/>
      <c r="N13847" s="1" t="s">
        <v>28</v>
      </c>
      <c r="O13847" s="7">
        <f t="shared" si="434"/>
        <v>2754.0608000000002</v>
      </c>
      <c r="P13847" s="1" t="str">
        <f>IF(Table1[[#This Row],[quantity]]&gt;=6,"Bulk Order","-")</f>
        <v>Bulk Order</v>
      </c>
    </row>
    <row r="13848" spans="1:16" ht="14.25" customHeight="1" x14ac:dyDescent="0.3">
      <c r="A13848" s="6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3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/>
      <c r="N13848" s="1" t="s">
        <v>34</v>
      </c>
      <c r="O13848" s="7">
        <f t="shared" si="434"/>
        <v>3639.6797999999999</v>
      </c>
      <c r="P13848" s="1" t="str">
        <f>IF(Table1[[#This Row],[quantity]]&gt;=6,"Bulk Order","-")</f>
        <v>-</v>
      </c>
    </row>
    <row r="13849" spans="1:16" ht="14.25" customHeight="1" x14ac:dyDescent="0.3">
      <c r="A13849" s="6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3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/>
      <c r="N13849" s="1" t="s">
        <v>34</v>
      </c>
      <c r="O13849" s="7">
        <f t="shared" si="434"/>
        <v>2548.5162999999998</v>
      </c>
      <c r="P13849" s="1" t="str">
        <f>IF(Table1[[#This Row],[quantity]]&gt;=6,"Bulk Order","-")</f>
        <v>Bulk Order</v>
      </c>
    </row>
    <row r="13850" spans="1:16" ht="14.25" customHeight="1" x14ac:dyDescent="0.3">
      <c r="A13850" s="6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3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/>
      <c r="N13850" s="1" t="s">
        <v>17</v>
      </c>
      <c r="O13850" s="7">
        <f t="shared" si="434"/>
        <v>3518.8654000000001</v>
      </c>
      <c r="P13850" s="1" t="str">
        <f>IF(Table1[[#This Row],[quantity]]&gt;=6,"Bulk Order","-")</f>
        <v>-</v>
      </c>
    </row>
    <row r="13851" spans="1:16" ht="14.25" customHeight="1" x14ac:dyDescent="0.3">
      <c r="A13851" s="6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3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/>
      <c r="N13851" s="1" t="s">
        <v>23</v>
      </c>
      <c r="O13851" s="7">
        <f t="shared" si="434"/>
        <v>2525.5983999999999</v>
      </c>
      <c r="P13851" s="1" t="str">
        <f>IF(Table1[[#This Row],[quantity]]&gt;=6,"Bulk Order","-")</f>
        <v>-</v>
      </c>
    </row>
    <row r="13852" spans="1:16" ht="14.25" customHeight="1" x14ac:dyDescent="0.3">
      <c r="A13852" s="6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3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/>
      <c r="N13852" s="1" t="s">
        <v>23</v>
      </c>
      <c r="O13852" s="7">
        <f t="shared" si="434"/>
        <v>4635.2394000000004</v>
      </c>
      <c r="P13852" s="1" t="str">
        <f>IF(Table1[[#This Row],[quantity]]&gt;=6,"Bulk Order","-")</f>
        <v>Bulk Order</v>
      </c>
    </row>
    <row r="13853" spans="1:16" ht="14.25" customHeight="1" x14ac:dyDescent="0.3">
      <c r="A13853" s="6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3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/>
      <c r="N13853" s="1" t="s">
        <v>17</v>
      </c>
      <c r="O13853" s="7">
        <f t="shared" si="434"/>
        <v>1484.3148000000001</v>
      </c>
      <c r="P13853" s="1" t="str">
        <f>IF(Table1[[#This Row],[quantity]]&gt;=6,"Bulk Order","-")</f>
        <v>Bulk Order</v>
      </c>
    </row>
    <row r="13854" spans="1:16" ht="14.25" customHeight="1" x14ac:dyDescent="0.3">
      <c r="A13854" s="6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3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/>
      <c r="N13854" s="1" t="s">
        <v>34</v>
      </c>
      <c r="O13854" s="7">
        <f t="shared" si="434"/>
        <v>1166.2998000000002</v>
      </c>
      <c r="P13854" s="1" t="str">
        <f>IF(Table1[[#This Row],[quantity]]&gt;=6,"Bulk Order","-")</f>
        <v>-</v>
      </c>
    </row>
    <row r="13855" spans="1:16" ht="14.25" customHeight="1" x14ac:dyDescent="0.3">
      <c r="A13855" s="6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3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/>
      <c r="N13855" s="1" t="s">
        <v>48</v>
      </c>
      <c r="O13855" s="7">
        <f t="shared" si="434"/>
        <v>690.37379999999996</v>
      </c>
      <c r="P13855" s="1" t="str">
        <f>IF(Table1[[#This Row],[quantity]]&gt;=6,"Bulk Order","-")</f>
        <v>Bulk Order</v>
      </c>
    </row>
    <row r="13856" spans="1:16" ht="14.25" customHeight="1" x14ac:dyDescent="0.3">
      <c r="A13856" s="6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3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/>
      <c r="N13856" s="1" t="s">
        <v>48</v>
      </c>
      <c r="O13856" s="7">
        <f t="shared" si="434"/>
        <v>3528.3948</v>
      </c>
      <c r="P13856" s="1" t="str">
        <f>IF(Table1[[#This Row],[quantity]]&gt;=6,"Bulk Order","-")</f>
        <v>-</v>
      </c>
    </row>
    <row r="13857" spans="1:16" ht="14.25" customHeight="1" x14ac:dyDescent="0.3">
      <c r="A13857" s="6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3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/>
      <c r="N13857" s="1" t="s">
        <v>17</v>
      </c>
      <c r="O13857" s="7">
        <f t="shared" si="434"/>
        <v>613.30720000000008</v>
      </c>
      <c r="P13857" s="1" t="str">
        <f>IF(Table1[[#This Row],[quantity]]&gt;=6,"Bulk Order","-")</f>
        <v>Bulk Order</v>
      </c>
    </row>
    <row r="13858" spans="1:16" ht="14.25" customHeight="1" x14ac:dyDescent="0.3">
      <c r="A13858" s="6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3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/>
      <c r="N13858" s="1" t="s">
        <v>23</v>
      </c>
      <c r="O13858" s="7">
        <f t="shared" si="434"/>
        <v>1416.7307000000001</v>
      </c>
      <c r="P13858" s="1" t="str">
        <f>IF(Table1[[#This Row],[quantity]]&gt;=6,"Bulk Order","-")</f>
        <v>-</v>
      </c>
    </row>
    <row r="13859" spans="1:16" ht="14.25" customHeight="1" x14ac:dyDescent="0.3">
      <c r="A13859" s="6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3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/>
      <c r="N13859" s="1" t="s">
        <v>23</v>
      </c>
      <c r="O13859" s="7">
        <f t="shared" si="434"/>
        <v>93.044700000000006</v>
      </c>
      <c r="P13859" s="1" t="str">
        <f>IF(Table1[[#This Row],[quantity]]&gt;=6,"Bulk Order","-")</f>
        <v>Bulk Order</v>
      </c>
    </row>
    <row r="13860" spans="1:16" ht="14.25" customHeight="1" x14ac:dyDescent="0.3">
      <c r="A13860" s="6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3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/>
      <c r="N13860" s="1" t="s">
        <v>28</v>
      </c>
      <c r="O13860" s="7">
        <f t="shared" si="434"/>
        <v>2772.6684</v>
      </c>
      <c r="P13860" s="1" t="str">
        <f>IF(Table1[[#This Row],[quantity]]&gt;=6,"Bulk Order","-")</f>
        <v>Bulk Order</v>
      </c>
    </row>
    <row r="13861" spans="1:16" ht="14.25" customHeight="1" x14ac:dyDescent="0.3">
      <c r="A13861" s="6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3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/>
      <c r="N13861" s="1" t="s">
        <v>17</v>
      </c>
      <c r="O13861" s="7">
        <f t="shared" si="434"/>
        <v>2028.9087999999999</v>
      </c>
      <c r="P13861" s="1" t="str">
        <f>IF(Table1[[#This Row],[quantity]]&gt;=6,"Bulk Order","-")</f>
        <v>Bulk Order</v>
      </c>
    </row>
    <row r="13862" spans="1:16" ht="14.25" customHeight="1" x14ac:dyDescent="0.3">
      <c r="A13862" s="6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3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/>
      <c r="N13862" s="1" t="s">
        <v>23</v>
      </c>
      <c r="O13862" s="7">
        <f t="shared" si="434"/>
        <v>976.82960000000003</v>
      </c>
      <c r="P13862" s="1" t="str">
        <f>IF(Table1[[#This Row],[quantity]]&gt;=6,"Bulk Order","-")</f>
        <v>Bulk Order</v>
      </c>
    </row>
    <row r="13863" spans="1:16" ht="14.25" customHeight="1" x14ac:dyDescent="0.3">
      <c r="A13863" s="6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3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/>
      <c r="N13863" s="1" t="s">
        <v>48</v>
      </c>
      <c r="O13863" s="7">
        <f t="shared" si="434"/>
        <v>3450.2813999999998</v>
      </c>
      <c r="P13863" s="1" t="str">
        <f>IF(Table1[[#This Row],[quantity]]&gt;=6,"Bulk Order","-")</f>
        <v>-</v>
      </c>
    </row>
    <row r="13864" spans="1:16" ht="14.25" customHeight="1" x14ac:dyDescent="0.3">
      <c r="A13864" s="6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3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/>
      <c r="N13864" s="1" t="s">
        <v>39</v>
      </c>
      <c r="O13864" s="7">
        <f t="shared" si="434"/>
        <v>1299.8897999999999</v>
      </c>
      <c r="P13864" s="1" t="str">
        <f>IF(Table1[[#This Row],[quantity]]&gt;=6,"Bulk Order","-")</f>
        <v>-</v>
      </c>
    </row>
    <row r="13865" spans="1:16" ht="14.25" customHeight="1" x14ac:dyDescent="0.3">
      <c r="A13865" s="6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3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/>
      <c r="N13865" s="1" t="s">
        <v>48</v>
      </c>
      <c r="O13865" s="7">
        <f t="shared" si="434"/>
        <v>1122.8922</v>
      </c>
      <c r="P13865" s="1" t="str">
        <f>IF(Table1[[#This Row],[quantity]]&gt;=6,"Bulk Order","-")</f>
        <v>Bulk Order</v>
      </c>
    </row>
    <row r="13866" spans="1:16" ht="14.25" customHeight="1" x14ac:dyDescent="0.3">
      <c r="A13866" s="6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3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/>
      <c r="N13866" s="1" t="s">
        <v>23</v>
      </c>
      <c r="O13866" s="7">
        <f t="shared" si="434"/>
        <v>3301.7948999999999</v>
      </c>
      <c r="P13866" s="1" t="str">
        <f>IF(Table1[[#This Row],[quantity]]&gt;=6,"Bulk Order","-")</f>
        <v>Bulk Order</v>
      </c>
    </row>
    <row r="13867" spans="1:16" ht="14.25" customHeight="1" x14ac:dyDescent="0.3">
      <c r="A13867" s="6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3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/>
      <c r="N13867" s="1" t="s">
        <v>34</v>
      </c>
      <c r="O13867" s="7">
        <f t="shared" si="434"/>
        <v>1850.4458000000002</v>
      </c>
      <c r="P13867" s="1" t="str">
        <f>IF(Table1[[#This Row],[quantity]]&gt;=6,"Bulk Order","-")</f>
        <v>-</v>
      </c>
    </row>
    <row r="13868" spans="1:16" ht="14.25" customHeight="1" x14ac:dyDescent="0.3">
      <c r="A13868" s="6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3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/>
      <c r="N13868" s="1" t="s">
        <v>23</v>
      </c>
      <c r="O13868" s="7">
        <f t="shared" si="434"/>
        <v>1216.0966999999998</v>
      </c>
      <c r="P13868" s="1" t="str">
        <f>IF(Table1[[#This Row],[quantity]]&gt;=6,"Bulk Order","-")</f>
        <v>Bulk Order</v>
      </c>
    </row>
    <row r="13869" spans="1:16" ht="14.25" customHeight="1" x14ac:dyDescent="0.3">
      <c r="A13869" s="6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3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/>
      <c r="N13869" s="1" t="s">
        <v>34</v>
      </c>
      <c r="O13869" s="7">
        <f t="shared" si="434"/>
        <v>3196.6285000000003</v>
      </c>
      <c r="P13869" s="1" t="str">
        <f>IF(Table1[[#This Row],[quantity]]&gt;=6,"Bulk Order","-")</f>
        <v>-</v>
      </c>
    </row>
    <row r="13870" spans="1:16" ht="14.25" customHeight="1" x14ac:dyDescent="0.3">
      <c r="A13870" s="6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3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/>
      <c r="N13870" s="1" t="s">
        <v>28</v>
      </c>
      <c r="O13870" s="7">
        <f t="shared" si="434"/>
        <v>1119.4344000000001</v>
      </c>
      <c r="P13870" s="1" t="str">
        <f>IF(Table1[[#This Row],[quantity]]&gt;=6,"Bulk Order","-")</f>
        <v>-</v>
      </c>
    </row>
    <row r="13871" spans="1:16" ht="14.25" customHeight="1" x14ac:dyDescent="0.3">
      <c r="A13871" s="6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3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/>
      <c r="N13871" s="1" t="s">
        <v>39</v>
      </c>
      <c r="O13871" s="7">
        <f t="shared" si="434"/>
        <v>2390.2900999999997</v>
      </c>
      <c r="P13871" s="1" t="str">
        <f>IF(Table1[[#This Row],[quantity]]&gt;=6,"Bulk Order","-")</f>
        <v>-</v>
      </c>
    </row>
    <row r="13872" spans="1:16" ht="14.25" customHeight="1" x14ac:dyDescent="0.3">
      <c r="A13872" s="6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3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/>
      <c r="N13872" s="1" t="s">
        <v>34</v>
      </c>
      <c r="O13872" s="7">
        <f t="shared" si="434"/>
        <v>2771.6288</v>
      </c>
      <c r="P13872" s="1" t="str">
        <f>IF(Table1[[#This Row],[quantity]]&gt;=6,"Bulk Order","-")</f>
        <v>-</v>
      </c>
    </row>
    <row r="13873" spans="1:16" ht="14.25" customHeight="1" x14ac:dyDescent="0.3">
      <c r="A13873" s="6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3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/>
      <c r="N13873" s="1" t="s">
        <v>48</v>
      </c>
      <c r="O13873" s="7">
        <f t="shared" si="434"/>
        <v>1301.55</v>
      </c>
      <c r="P13873" s="1" t="str">
        <f>IF(Table1[[#This Row],[quantity]]&gt;=6,"Bulk Order","-")</f>
        <v>-</v>
      </c>
    </row>
    <row r="13874" spans="1:16" ht="14.25" customHeight="1" x14ac:dyDescent="0.3">
      <c r="A13874" s="6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3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/>
      <c r="N13874" s="1" t="s">
        <v>39</v>
      </c>
      <c r="O13874" s="7">
        <f t="shared" si="434"/>
        <v>2535.1706999999997</v>
      </c>
      <c r="P13874" s="1" t="str">
        <f>IF(Table1[[#This Row],[quantity]]&gt;=6,"Bulk Order","-")</f>
        <v>-</v>
      </c>
    </row>
    <row r="13875" spans="1:16" ht="14.25" customHeight="1" x14ac:dyDescent="0.3">
      <c r="A13875" s="6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3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/>
      <c r="N13875" s="1" t="s">
        <v>23</v>
      </c>
      <c r="O13875" s="7">
        <f t="shared" si="434"/>
        <v>1058.1919</v>
      </c>
      <c r="P13875" s="1" t="str">
        <f>IF(Table1[[#This Row],[quantity]]&gt;=6,"Bulk Order","-")</f>
        <v>-</v>
      </c>
    </row>
    <row r="13876" spans="1:16" ht="14.25" customHeight="1" x14ac:dyDescent="0.3">
      <c r="A13876" s="6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3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/>
      <c r="N13876" s="1" t="s">
        <v>34</v>
      </c>
      <c r="O13876" s="7">
        <f t="shared" si="434"/>
        <v>1358.0421000000001</v>
      </c>
      <c r="P13876" s="1" t="str">
        <f>IF(Table1[[#This Row],[quantity]]&gt;=6,"Bulk Order","-")</f>
        <v>Bulk Order</v>
      </c>
    </row>
    <row r="13877" spans="1:16" ht="14.25" customHeight="1" x14ac:dyDescent="0.3">
      <c r="A13877" s="6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3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/>
      <c r="N13877" s="1" t="s">
        <v>39</v>
      </c>
      <c r="O13877" s="7">
        <f t="shared" si="434"/>
        <v>1217.19</v>
      </c>
      <c r="P13877" s="1" t="str">
        <f>IF(Table1[[#This Row],[quantity]]&gt;=6,"Bulk Order","-")</f>
        <v>-</v>
      </c>
    </row>
    <row r="13878" spans="1:16" ht="14.25" customHeight="1" x14ac:dyDescent="0.3">
      <c r="A13878" s="6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3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/>
      <c r="N13878" s="1" t="s">
        <v>17</v>
      </c>
      <c r="O13878" s="7">
        <f t="shared" si="434"/>
        <v>1613.8732</v>
      </c>
      <c r="P13878" s="1" t="str">
        <f>IF(Table1[[#This Row],[quantity]]&gt;=6,"Bulk Order","-")</f>
        <v>-</v>
      </c>
    </row>
    <row r="13879" spans="1:16" ht="14.25" customHeight="1" x14ac:dyDescent="0.3">
      <c r="A13879" s="6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3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/>
      <c r="N13879" s="1" t="s">
        <v>23</v>
      </c>
      <c r="O13879" s="7">
        <f t="shared" si="434"/>
        <v>2942.7402000000002</v>
      </c>
      <c r="P13879" s="1" t="str">
        <f>IF(Table1[[#This Row],[quantity]]&gt;=6,"Bulk Order","-")</f>
        <v>-</v>
      </c>
    </row>
    <row r="13880" spans="1:16" ht="14.25" customHeight="1" x14ac:dyDescent="0.3">
      <c r="A13880" s="6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3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/>
      <c r="N13880" s="1" t="s">
        <v>39</v>
      </c>
      <c r="O13880" s="7">
        <f t="shared" si="434"/>
        <v>2517.9902999999999</v>
      </c>
      <c r="P13880" s="1" t="str">
        <f>IF(Table1[[#This Row],[quantity]]&gt;=6,"Bulk Order","-")</f>
        <v>-</v>
      </c>
    </row>
    <row r="13881" spans="1:16" ht="14.25" customHeight="1" x14ac:dyDescent="0.3">
      <c r="A13881" s="6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3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/>
      <c r="N13881" s="1" t="s">
        <v>39</v>
      </c>
      <c r="O13881" s="7">
        <f t="shared" si="434"/>
        <v>2304.4868999999999</v>
      </c>
      <c r="P13881" s="1" t="str">
        <f>IF(Table1[[#This Row],[quantity]]&gt;=6,"Bulk Order","-")</f>
        <v>-</v>
      </c>
    </row>
    <row r="13882" spans="1:16" ht="14.25" customHeight="1" x14ac:dyDescent="0.3">
      <c r="A13882" s="6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3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/>
      <c r="N13882" s="1" t="s">
        <v>48</v>
      </c>
      <c r="O13882" s="7">
        <f t="shared" si="434"/>
        <v>279.22000000000003</v>
      </c>
      <c r="P13882" s="1" t="str">
        <f>IF(Table1[[#This Row],[quantity]]&gt;=6,"Bulk Order","-")</f>
        <v>Bulk Order</v>
      </c>
    </row>
    <row r="13883" spans="1:16" ht="14.25" customHeight="1" x14ac:dyDescent="0.3">
      <c r="A13883" s="6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3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/>
      <c r="N13883" s="1" t="s">
        <v>48</v>
      </c>
      <c r="O13883" s="7">
        <f t="shared" si="434"/>
        <v>266.81600000000003</v>
      </c>
      <c r="P13883" s="1" t="str">
        <f>IF(Table1[[#This Row],[quantity]]&gt;=6,"Bulk Order","-")</f>
        <v>Bulk Order</v>
      </c>
    </row>
    <row r="13884" spans="1:16" ht="14.25" customHeight="1" x14ac:dyDescent="0.3">
      <c r="A13884" s="6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3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/>
      <c r="N13884" s="1" t="s">
        <v>23</v>
      </c>
      <c r="O13884" s="7">
        <f t="shared" si="434"/>
        <v>940.13400000000001</v>
      </c>
      <c r="P13884" s="1" t="str">
        <f>IF(Table1[[#This Row],[quantity]]&gt;=6,"Bulk Order","-")</f>
        <v>Bulk Order</v>
      </c>
    </row>
    <row r="13885" spans="1:16" ht="14.25" customHeight="1" x14ac:dyDescent="0.3">
      <c r="A13885" s="6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3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/>
      <c r="N13885" s="1" t="s">
        <v>34</v>
      </c>
      <c r="O13885" s="7">
        <f t="shared" si="434"/>
        <v>2514.5193000000004</v>
      </c>
      <c r="P13885" s="1" t="str">
        <f>IF(Table1[[#This Row],[quantity]]&gt;=6,"Bulk Order","-")</f>
        <v>-</v>
      </c>
    </row>
    <row r="13886" spans="1:16" ht="14.25" customHeight="1" x14ac:dyDescent="0.3">
      <c r="A13886" s="6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3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/>
      <c r="N13886" s="1" t="s">
        <v>17</v>
      </c>
      <c r="O13886" s="7">
        <f t="shared" si="434"/>
        <v>2372.5729000000001</v>
      </c>
      <c r="P13886" s="1" t="str">
        <f>IF(Table1[[#This Row],[quantity]]&gt;=6,"Bulk Order","-")</f>
        <v>Bulk Order</v>
      </c>
    </row>
    <row r="13887" spans="1:16" ht="14.25" customHeight="1" x14ac:dyDescent="0.3">
      <c r="A13887" s="6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3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/>
      <c r="N13887" s="1" t="s">
        <v>23</v>
      </c>
      <c r="O13887" s="7">
        <f t="shared" si="434"/>
        <v>3563.7062999999998</v>
      </c>
      <c r="P13887" s="1" t="str">
        <f>IF(Table1[[#This Row],[quantity]]&gt;=6,"Bulk Order","-")</f>
        <v>Bulk Order</v>
      </c>
    </row>
    <row r="13888" spans="1:16" ht="14.25" customHeight="1" x14ac:dyDescent="0.3">
      <c r="A13888" s="6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3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/>
      <c r="N13888" s="1" t="s">
        <v>17</v>
      </c>
      <c r="O13888" s="7">
        <f t="shared" si="434"/>
        <v>902.94119999999998</v>
      </c>
      <c r="P13888" s="1" t="str">
        <f>IF(Table1[[#This Row],[quantity]]&gt;=6,"Bulk Order","-")</f>
        <v>Bulk Order</v>
      </c>
    </row>
    <row r="13889" spans="1:16" ht="14.25" customHeight="1" x14ac:dyDescent="0.3">
      <c r="A13889" s="6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3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/>
      <c r="N13889" s="1" t="s">
        <v>39</v>
      </c>
      <c r="O13889" s="7">
        <f t="shared" si="434"/>
        <v>2096.5680000000002</v>
      </c>
      <c r="P13889" s="1" t="str">
        <f>IF(Table1[[#This Row],[quantity]]&gt;=6,"Bulk Order","-")</f>
        <v>-</v>
      </c>
    </row>
    <row r="13890" spans="1:16" ht="14.25" customHeight="1" x14ac:dyDescent="0.3">
      <c r="A13890" s="6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3"/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/>
      <c r="N13890" s="1" t="s">
        <v>39</v>
      </c>
      <c r="O13890" s="7">
        <f t="shared" si="434"/>
        <v>1606.7958000000001</v>
      </c>
      <c r="P13890" s="1" t="str">
        <f>IF(Table1[[#This Row],[quantity]]&gt;=6,"Bulk Order","-")</f>
        <v>Bulk Order</v>
      </c>
    </row>
    <row r="13891" spans="1:16" ht="14.25" customHeight="1" x14ac:dyDescent="0.3">
      <c r="A13891" s="6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ref="F13891:F13954" si="435">D13891*E13891</f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/>
      <c r="N13891" s="1" t="s">
        <v>17</v>
      </c>
      <c r="O13891" s="7">
        <f t="shared" ref="O13891:O13954" si="436">D13891-F13891</f>
        <v>2139.0735999999997</v>
      </c>
      <c r="P13891" s="1" t="str">
        <f>IF(Table1[[#This Row],[quantity]]&gt;=6,"Bulk Order","-")</f>
        <v>-</v>
      </c>
    </row>
    <row r="13892" spans="1:16" ht="14.25" customHeight="1" x14ac:dyDescent="0.3">
      <c r="A13892" s="6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5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/>
      <c r="N13892" s="1" t="s">
        <v>34</v>
      </c>
      <c r="O13892" s="7">
        <f t="shared" si="436"/>
        <v>1844.2008000000001</v>
      </c>
      <c r="P13892" s="1" t="str">
        <f>IF(Table1[[#This Row],[quantity]]&gt;=6,"Bulk Order","-")</f>
        <v>Bulk Order</v>
      </c>
    </row>
    <row r="13893" spans="1:16" ht="14.25" customHeight="1" x14ac:dyDescent="0.3">
      <c r="A13893" s="6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5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/>
      <c r="N13893" s="1" t="s">
        <v>39</v>
      </c>
      <c r="O13893" s="7">
        <f t="shared" si="436"/>
        <v>1888.365</v>
      </c>
      <c r="P13893" s="1" t="str">
        <f>IF(Table1[[#This Row],[quantity]]&gt;=6,"Bulk Order","-")</f>
        <v>-</v>
      </c>
    </row>
    <row r="13894" spans="1:16" ht="14.25" customHeight="1" x14ac:dyDescent="0.3">
      <c r="A13894" s="6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5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/>
      <c r="N13894" s="1" t="s">
        <v>28</v>
      </c>
      <c r="O13894" s="7">
        <f t="shared" si="436"/>
        <v>2256.0977999999996</v>
      </c>
      <c r="P13894" s="1" t="str">
        <f>IF(Table1[[#This Row],[quantity]]&gt;=6,"Bulk Order","-")</f>
        <v>Bulk Order</v>
      </c>
    </row>
    <row r="13895" spans="1:16" ht="14.25" customHeight="1" x14ac:dyDescent="0.3">
      <c r="A13895" s="6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5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/>
      <c r="N13895" s="1" t="s">
        <v>48</v>
      </c>
      <c r="O13895" s="7">
        <f t="shared" si="436"/>
        <v>3487.7392</v>
      </c>
      <c r="P13895" s="1" t="str">
        <f>IF(Table1[[#This Row],[quantity]]&gt;=6,"Bulk Order","-")</f>
        <v>-</v>
      </c>
    </row>
    <row r="13896" spans="1:16" ht="14.25" customHeight="1" x14ac:dyDescent="0.3">
      <c r="A13896" s="6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5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/>
      <c r="N13896" s="1" t="s">
        <v>48</v>
      </c>
      <c r="O13896" s="7">
        <f t="shared" si="436"/>
        <v>1364.8140000000001</v>
      </c>
      <c r="P13896" s="1" t="str">
        <f>IF(Table1[[#This Row],[quantity]]&gt;=6,"Bulk Order","-")</f>
        <v>-</v>
      </c>
    </row>
    <row r="13897" spans="1:16" ht="14.25" customHeight="1" x14ac:dyDescent="0.3">
      <c r="A13897" s="6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5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/>
      <c r="N13897" s="1" t="s">
        <v>17</v>
      </c>
      <c r="O13897" s="7">
        <f t="shared" si="436"/>
        <v>3787.3120000000004</v>
      </c>
      <c r="P13897" s="1" t="str">
        <f>IF(Table1[[#This Row],[quantity]]&gt;=6,"Bulk Order","-")</f>
        <v>-</v>
      </c>
    </row>
    <row r="13898" spans="1:16" ht="14.25" customHeight="1" x14ac:dyDescent="0.3">
      <c r="A13898" s="6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5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/>
      <c r="N13898" s="1" t="s">
        <v>48</v>
      </c>
      <c r="O13898" s="7">
        <f t="shared" si="436"/>
        <v>2163.5208000000002</v>
      </c>
      <c r="P13898" s="1" t="str">
        <f>IF(Table1[[#This Row],[quantity]]&gt;=6,"Bulk Order","-")</f>
        <v>-</v>
      </c>
    </row>
    <row r="13899" spans="1:16" ht="14.25" customHeight="1" x14ac:dyDescent="0.3">
      <c r="A13899" s="6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5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/>
      <c r="N13899" s="1" t="s">
        <v>34</v>
      </c>
      <c r="O13899" s="7">
        <f t="shared" si="436"/>
        <v>3616.7291999999998</v>
      </c>
      <c r="P13899" s="1" t="str">
        <f>IF(Table1[[#This Row],[quantity]]&gt;=6,"Bulk Order","-")</f>
        <v>-</v>
      </c>
    </row>
    <row r="13900" spans="1:16" ht="14.25" customHeight="1" x14ac:dyDescent="0.3">
      <c r="A13900" s="6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5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/>
      <c r="N13900" s="1" t="s">
        <v>48</v>
      </c>
      <c r="O13900" s="7">
        <f t="shared" si="436"/>
        <v>2900.6666999999998</v>
      </c>
      <c r="P13900" s="1" t="str">
        <f>IF(Table1[[#This Row],[quantity]]&gt;=6,"Bulk Order","-")</f>
        <v>Bulk Order</v>
      </c>
    </row>
    <row r="13901" spans="1:16" ht="14.25" customHeight="1" x14ac:dyDescent="0.3">
      <c r="A13901" s="6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5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/>
      <c r="N13901" s="1" t="s">
        <v>34</v>
      </c>
      <c r="O13901" s="7">
        <f t="shared" si="436"/>
        <v>1492.2388000000001</v>
      </c>
      <c r="P13901" s="1" t="str">
        <f>IF(Table1[[#This Row],[quantity]]&gt;=6,"Bulk Order","-")</f>
        <v>-</v>
      </c>
    </row>
    <row r="13902" spans="1:16" ht="14.25" customHeight="1" x14ac:dyDescent="0.3">
      <c r="A13902" s="6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5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/>
      <c r="N13902" s="1" t="s">
        <v>17</v>
      </c>
      <c r="O13902" s="7">
        <f t="shared" si="436"/>
        <v>1294.4855</v>
      </c>
      <c r="P13902" s="1" t="str">
        <f>IF(Table1[[#This Row],[quantity]]&gt;=6,"Bulk Order","-")</f>
        <v>-</v>
      </c>
    </row>
    <row r="13903" spans="1:16" ht="14.25" customHeight="1" x14ac:dyDescent="0.3">
      <c r="A13903" s="6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5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/>
      <c r="N13903" s="1" t="s">
        <v>34</v>
      </c>
      <c r="O13903" s="7">
        <f t="shared" si="436"/>
        <v>2862.8</v>
      </c>
      <c r="P13903" s="1" t="str">
        <f>IF(Table1[[#This Row],[quantity]]&gt;=6,"Bulk Order","-")</f>
        <v>-</v>
      </c>
    </row>
    <row r="13904" spans="1:16" ht="14.25" customHeight="1" x14ac:dyDescent="0.3">
      <c r="A13904" s="6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5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/>
      <c r="N13904" s="1" t="s">
        <v>17</v>
      </c>
      <c r="O13904" s="7">
        <f t="shared" si="436"/>
        <v>279.68100000000004</v>
      </c>
      <c r="P13904" s="1" t="str">
        <f>IF(Table1[[#This Row],[quantity]]&gt;=6,"Bulk Order","-")</f>
        <v>Bulk Order</v>
      </c>
    </row>
    <row r="13905" spans="1:16" ht="14.25" customHeight="1" x14ac:dyDescent="0.3">
      <c r="A13905" s="6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5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/>
      <c r="N13905" s="1" t="s">
        <v>34</v>
      </c>
      <c r="O13905" s="7">
        <f t="shared" si="436"/>
        <v>3681.7725</v>
      </c>
      <c r="P13905" s="1" t="str">
        <f>IF(Table1[[#This Row],[quantity]]&gt;=6,"Bulk Order","-")</f>
        <v>Bulk Order</v>
      </c>
    </row>
    <row r="13906" spans="1:16" ht="14.25" customHeight="1" x14ac:dyDescent="0.3">
      <c r="A13906" s="6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5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/>
      <c r="N13906" s="1" t="s">
        <v>28</v>
      </c>
      <c r="O13906" s="7">
        <f t="shared" si="436"/>
        <v>861.36739999999998</v>
      </c>
      <c r="P13906" s="1" t="str">
        <f>IF(Table1[[#This Row],[quantity]]&gt;=6,"Bulk Order","-")</f>
        <v>-</v>
      </c>
    </row>
    <row r="13907" spans="1:16" ht="14.25" customHeight="1" x14ac:dyDescent="0.3">
      <c r="A13907" s="6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5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/>
      <c r="N13907" s="1" t="s">
        <v>17</v>
      </c>
      <c r="O13907" s="7">
        <f t="shared" si="436"/>
        <v>884.24989999999991</v>
      </c>
      <c r="P13907" s="1" t="str">
        <f>IF(Table1[[#This Row],[quantity]]&gt;=6,"Bulk Order","-")</f>
        <v>-</v>
      </c>
    </row>
    <row r="13908" spans="1:16" ht="14.25" customHeight="1" x14ac:dyDescent="0.3">
      <c r="A13908" s="6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5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/>
      <c r="N13908" s="1" t="s">
        <v>17</v>
      </c>
      <c r="O13908" s="7">
        <f t="shared" si="436"/>
        <v>4251.3074999999999</v>
      </c>
      <c r="P13908" s="1" t="str">
        <f>IF(Table1[[#This Row],[quantity]]&gt;=6,"Bulk Order","-")</f>
        <v>-</v>
      </c>
    </row>
    <row r="13909" spans="1:16" ht="14.25" customHeight="1" x14ac:dyDescent="0.3">
      <c r="A13909" s="6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5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/>
      <c r="N13909" s="1" t="s">
        <v>23</v>
      </c>
      <c r="O13909" s="7">
        <f t="shared" si="436"/>
        <v>892.36399999999992</v>
      </c>
      <c r="P13909" s="1" t="str">
        <f>IF(Table1[[#This Row],[quantity]]&gt;=6,"Bulk Order","-")</f>
        <v>-</v>
      </c>
    </row>
    <row r="13910" spans="1:16" ht="14.25" customHeight="1" x14ac:dyDescent="0.3">
      <c r="A13910" s="6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5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/>
      <c r="N13910" s="1" t="s">
        <v>39</v>
      </c>
      <c r="O13910" s="7">
        <f t="shared" si="436"/>
        <v>784.09800000000007</v>
      </c>
      <c r="P13910" s="1" t="str">
        <f>IF(Table1[[#This Row],[quantity]]&gt;=6,"Bulk Order","-")</f>
        <v>Bulk Order</v>
      </c>
    </row>
    <row r="13911" spans="1:16" ht="14.25" customHeight="1" x14ac:dyDescent="0.3">
      <c r="A13911" s="6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5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/>
      <c r="N13911" s="1" t="s">
        <v>34</v>
      </c>
      <c r="O13911" s="7">
        <f t="shared" si="436"/>
        <v>3233.7840000000001</v>
      </c>
      <c r="P13911" s="1" t="str">
        <f>IF(Table1[[#This Row],[quantity]]&gt;=6,"Bulk Order","-")</f>
        <v>Bulk Order</v>
      </c>
    </row>
    <row r="13912" spans="1:16" ht="14.25" customHeight="1" x14ac:dyDescent="0.3">
      <c r="A13912" s="6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5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/>
      <c r="N13912" s="1" t="s">
        <v>17</v>
      </c>
      <c r="O13912" s="7">
        <f t="shared" si="436"/>
        <v>945.23009999999999</v>
      </c>
      <c r="P13912" s="1" t="str">
        <f>IF(Table1[[#This Row],[quantity]]&gt;=6,"Bulk Order","-")</f>
        <v>Bulk Order</v>
      </c>
    </row>
    <row r="13913" spans="1:16" ht="14.25" customHeight="1" x14ac:dyDescent="0.3">
      <c r="A13913" s="6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5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/>
      <c r="N13913" s="1" t="s">
        <v>34</v>
      </c>
      <c r="O13913" s="7">
        <f t="shared" si="436"/>
        <v>417.47839999999997</v>
      </c>
      <c r="P13913" s="1" t="str">
        <f>IF(Table1[[#This Row],[quantity]]&gt;=6,"Bulk Order","-")</f>
        <v>Bulk Order</v>
      </c>
    </row>
    <row r="13914" spans="1:16" ht="14.25" customHeight="1" x14ac:dyDescent="0.3">
      <c r="A13914" s="6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5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/>
      <c r="N13914" s="1" t="s">
        <v>17</v>
      </c>
      <c r="O13914" s="7">
        <f t="shared" si="436"/>
        <v>762.64650000000006</v>
      </c>
      <c r="P13914" s="1" t="str">
        <f>IF(Table1[[#This Row],[quantity]]&gt;=6,"Bulk Order","-")</f>
        <v>-</v>
      </c>
    </row>
    <row r="13915" spans="1:16" ht="14.25" customHeight="1" x14ac:dyDescent="0.3">
      <c r="A13915" s="6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5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/>
      <c r="N13915" s="1" t="s">
        <v>23</v>
      </c>
      <c r="O13915" s="7">
        <f t="shared" si="436"/>
        <v>2849.9391999999998</v>
      </c>
      <c r="P13915" s="1" t="str">
        <f>IF(Table1[[#This Row],[quantity]]&gt;=6,"Bulk Order","-")</f>
        <v>-</v>
      </c>
    </row>
    <row r="13916" spans="1:16" ht="14.25" customHeight="1" x14ac:dyDescent="0.3">
      <c r="A13916" s="6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5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/>
      <c r="N13916" s="1" t="s">
        <v>34</v>
      </c>
      <c r="O13916" s="7">
        <f t="shared" si="436"/>
        <v>1444.0888</v>
      </c>
      <c r="P13916" s="1" t="str">
        <f>IF(Table1[[#This Row],[quantity]]&gt;=6,"Bulk Order","-")</f>
        <v>Bulk Order</v>
      </c>
    </row>
    <row r="13917" spans="1:16" ht="14.25" customHeight="1" x14ac:dyDescent="0.3">
      <c r="A13917" s="6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5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/>
      <c r="N13917" s="1" t="s">
        <v>17</v>
      </c>
      <c r="O13917" s="7">
        <f t="shared" si="436"/>
        <v>3260.3940000000002</v>
      </c>
      <c r="P13917" s="1" t="str">
        <f>IF(Table1[[#This Row],[quantity]]&gt;=6,"Bulk Order","-")</f>
        <v>-</v>
      </c>
    </row>
    <row r="13918" spans="1:16" ht="14.25" customHeight="1" x14ac:dyDescent="0.3">
      <c r="A13918" s="6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5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/>
      <c r="N13918" s="1" t="s">
        <v>28</v>
      </c>
      <c r="O13918" s="7">
        <f t="shared" si="436"/>
        <v>1812.2002</v>
      </c>
      <c r="P13918" s="1" t="str">
        <f>IF(Table1[[#This Row],[quantity]]&gt;=6,"Bulk Order","-")</f>
        <v>-</v>
      </c>
    </row>
    <row r="13919" spans="1:16" ht="14.25" customHeight="1" x14ac:dyDescent="0.3">
      <c r="A13919" s="6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5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/>
      <c r="N13919" s="1" t="s">
        <v>23</v>
      </c>
      <c r="O13919" s="7">
        <f t="shared" si="436"/>
        <v>969.06600000000003</v>
      </c>
      <c r="P13919" s="1" t="str">
        <f>IF(Table1[[#This Row],[quantity]]&gt;=6,"Bulk Order","-")</f>
        <v>Bulk Order</v>
      </c>
    </row>
    <row r="13920" spans="1:16" ht="14.25" customHeight="1" x14ac:dyDescent="0.3">
      <c r="A13920" s="6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5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/>
      <c r="N13920" s="1" t="s">
        <v>39</v>
      </c>
      <c r="O13920" s="7">
        <f t="shared" si="436"/>
        <v>443.20650000000001</v>
      </c>
      <c r="P13920" s="1" t="str">
        <f>IF(Table1[[#This Row],[quantity]]&gt;=6,"Bulk Order","-")</f>
        <v>-</v>
      </c>
    </row>
    <row r="13921" spans="1:16" ht="14.25" customHeight="1" x14ac:dyDescent="0.3">
      <c r="A13921" s="6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5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/>
      <c r="N13921" s="1" t="s">
        <v>39</v>
      </c>
      <c r="O13921" s="7">
        <f t="shared" si="436"/>
        <v>4085.5415999999996</v>
      </c>
      <c r="P13921" s="1" t="str">
        <f>IF(Table1[[#This Row],[quantity]]&gt;=6,"Bulk Order","-")</f>
        <v>-</v>
      </c>
    </row>
    <row r="13922" spans="1:16" ht="14.25" customHeight="1" x14ac:dyDescent="0.3">
      <c r="A13922" s="6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5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/>
      <c r="N13922" s="1" t="s">
        <v>48</v>
      </c>
      <c r="O13922" s="7">
        <f t="shared" si="436"/>
        <v>1379.8044</v>
      </c>
      <c r="P13922" s="1" t="str">
        <f>IF(Table1[[#This Row],[quantity]]&gt;=6,"Bulk Order","-")</f>
        <v>-</v>
      </c>
    </row>
    <row r="13923" spans="1:16" ht="14.25" customHeight="1" x14ac:dyDescent="0.3">
      <c r="A13923" s="6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5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/>
      <c r="N13923" s="1" t="s">
        <v>28</v>
      </c>
      <c r="O13923" s="7">
        <f t="shared" si="436"/>
        <v>602.69299999999998</v>
      </c>
      <c r="P13923" s="1" t="str">
        <f>IF(Table1[[#This Row],[quantity]]&gt;=6,"Bulk Order","-")</f>
        <v>-</v>
      </c>
    </row>
    <row r="13924" spans="1:16" ht="14.25" customHeight="1" x14ac:dyDescent="0.3">
      <c r="A13924" s="6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5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/>
      <c r="N13924" s="1" t="s">
        <v>34</v>
      </c>
      <c r="O13924" s="7">
        <f t="shared" si="436"/>
        <v>580.06259999999997</v>
      </c>
      <c r="P13924" s="1" t="str">
        <f>IF(Table1[[#This Row],[quantity]]&gt;=6,"Bulk Order","-")</f>
        <v>Bulk Order</v>
      </c>
    </row>
    <row r="13925" spans="1:16" ht="14.25" customHeight="1" x14ac:dyDescent="0.3">
      <c r="A13925" s="6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5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/>
      <c r="N13925" s="1" t="s">
        <v>28</v>
      </c>
      <c r="O13925" s="7">
        <f t="shared" si="436"/>
        <v>1257.4560000000001</v>
      </c>
      <c r="P13925" s="1" t="str">
        <f>IF(Table1[[#This Row],[quantity]]&gt;=6,"Bulk Order","-")</f>
        <v>-</v>
      </c>
    </row>
    <row r="13926" spans="1:16" ht="14.25" customHeight="1" x14ac:dyDescent="0.3">
      <c r="A13926" s="6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5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/>
      <c r="N13926" s="1" t="s">
        <v>34</v>
      </c>
      <c r="O13926" s="7">
        <f t="shared" si="436"/>
        <v>2240.8164000000002</v>
      </c>
      <c r="P13926" s="1" t="str">
        <f>IF(Table1[[#This Row],[quantity]]&gt;=6,"Bulk Order","-")</f>
        <v>Bulk Order</v>
      </c>
    </row>
    <row r="13927" spans="1:16" ht="14.25" customHeight="1" x14ac:dyDescent="0.3">
      <c r="A13927" s="6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5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/>
      <c r="N13927" s="1" t="s">
        <v>17</v>
      </c>
      <c r="O13927" s="7">
        <f t="shared" si="436"/>
        <v>891.71999999999991</v>
      </c>
      <c r="P13927" s="1" t="str">
        <f>IF(Table1[[#This Row],[quantity]]&gt;=6,"Bulk Order","-")</f>
        <v>-</v>
      </c>
    </row>
    <row r="13928" spans="1:16" ht="14.25" customHeight="1" x14ac:dyDescent="0.3">
      <c r="A13928" s="6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5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/>
      <c r="N13928" s="1" t="s">
        <v>39</v>
      </c>
      <c r="O13928" s="7">
        <f t="shared" si="436"/>
        <v>1168.6959999999999</v>
      </c>
      <c r="P13928" s="1" t="str">
        <f>IF(Table1[[#This Row],[quantity]]&gt;=6,"Bulk Order","-")</f>
        <v>-</v>
      </c>
    </row>
    <row r="13929" spans="1:16" ht="14.25" customHeight="1" x14ac:dyDescent="0.3">
      <c r="A13929" s="6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5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/>
      <c r="N13929" s="1" t="s">
        <v>48</v>
      </c>
      <c r="O13929" s="7">
        <f t="shared" si="436"/>
        <v>3506.7424000000001</v>
      </c>
      <c r="P13929" s="1" t="str">
        <f>IF(Table1[[#This Row],[quantity]]&gt;=6,"Bulk Order","-")</f>
        <v>Bulk Order</v>
      </c>
    </row>
    <row r="13930" spans="1:16" ht="14.25" customHeight="1" x14ac:dyDescent="0.3">
      <c r="A13930" s="6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5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/>
      <c r="N13930" s="1" t="s">
        <v>28</v>
      </c>
      <c r="O13930" s="7">
        <f t="shared" si="436"/>
        <v>1544.8751999999999</v>
      </c>
      <c r="P13930" s="1" t="str">
        <f>IF(Table1[[#This Row],[quantity]]&gt;=6,"Bulk Order","-")</f>
        <v>-</v>
      </c>
    </row>
    <row r="13931" spans="1:16" ht="14.25" customHeight="1" x14ac:dyDescent="0.3">
      <c r="A13931" s="6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5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/>
      <c r="N13931" s="1" t="s">
        <v>39</v>
      </c>
      <c r="O13931" s="7">
        <f t="shared" si="436"/>
        <v>75.877700000000004</v>
      </c>
      <c r="P13931" s="1" t="str">
        <f>IF(Table1[[#This Row],[quantity]]&gt;=6,"Bulk Order","-")</f>
        <v>-</v>
      </c>
    </row>
    <row r="13932" spans="1:16" ht="14.25" customHeight="1" x14ac:dyDescent="0.3">
      <c r="A13932" s="6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5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/>
      <c r="N13932" s="1" t="s">
        <v>23</v>
      </c>
      <c r="O13932" s="7">
        <f t="shared" si="436"/>
        <v>225.87219999999999</v>
      </c>
      <c r="P13932" s="1" t="str">
        <f>IF(Table1[[#This Row],[quantity]]&gt;=6,"Bulk Order","-")</f>
        <v>Bulk Order</v>
      </c>
    </row>
    <row r="13933" spans="1:16" ht="14.25" customHeight="1" x14ac:dyDescent="0.3">
      <c r="A13933" s="6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5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/>
      <c r="N13933" s="1" t="s">
        <v>28</v>
      </c>
      <c r="O13933" s="7">
        <f t="shared" si="436"/>
        <v>1667.0054</v>
      </c>
      <c r="P13933" s="1" t="str">
        <f>IF(Table1[[#This Row],[quantity]]&gt;=6,"Bulk Order","-")</f>
        <v>-</v>
      </c>
    </row>
    <row r="13934" spans="1:16" ht="14.25" customHeight="1" x14ac:dyDescent="0.3">
      <c r="A13934" s="6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5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/>
      <c r="N13934" s="1" t="s">
        <v>39</v>
      </c>
      <c r="O13934" s="7">
        <f t="shared" si="436"/>
        <v>327.50139999999999</v>
      </c>
      <c r="P13934" s="1" t="str">
        <f>IF(Table1[[#This Row],[quantity]]&gt;=6,"Bulk Order","-")</f>
        <v>-</v>
      </c>
    </row>
    <row r="13935" spans="1:16" ht="14.25" customHeight="1" x14ac:dyDescent="0.3">
      <c r="A13935" s="6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5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/>
      <c r="N13935" s="1" t="s">
        <v>39</v>
      </c>
      <c r="O13935" s="7">
        <f t="shared" si="436"/>
        <v>514.15020000000004</v>
      </c>
      <c r="P13935" s="1" t="str">
        <f>IF(Table1[[#This Row],[quantity]]&gt;=6,"Bulk Order","-")</f>
        <v>-</v>
      </c>
    </row>
    <row r="13936" spans="1:16" ht="14.25" customHeight="1" x14ac:dyDescent="0.3">
      <c r="A13936" s="6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5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/>
      <c r="N13936" s="1" t="s">
        <v>39</v>
      </c>
      <c r="O13936" s="7">
        <f t="shared" si="436"/>
        <v>3519.9264000000003</v>
      </c>
      <c r="P13936" s="1" t="str">
        <f>IF(Table1[[#This Row],[quantity]]&gt;=6,"Bulk Order","-")</f>
        <v>-</v>
      </c>
    </row>
    <row r="13937" spans="1:16" ht="14.25" customHeight="1" x14ac:dyDescent="0.3">
      <c r="A13937" s="6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5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/>
      <c r="N13937" s="1" t="s">
        <v>28</v>
      </c>
      <c r="O13937" s="7">
        <f t="shared" si="436"/>
        <v>1472.328</v>
      </c>
      <c r="P13937" s="1" t="str">
        <f>IF(Table1[[#This Row],[quantity]]&gt;=6,"Bulk Order","-")</f>
        <v>Bulk Order</v>
      </c>
    </row>
    <row r="13938" spans="1:16" ht="14.25" customHeight="1" x14ac:dyDescent="0.3">
      <c r="A13938" s="6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5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/>
      <c r="N13938" s="1" t="s">
        <v>34</v>
      </c>
      <c r="O13938" s="7">
        <f t="shared" si="436"/>
        <v>1971.248</v>
      </c>
      <c r="P13938" s="1" t="str">
        <f>IF(Table1[[#This Row],[quantity]]&gt;=6,"Bulk Order","-")</f>
        <v>-</v>
      </c>
    </row>
    <row r="13939" spans="1:16" ht="14.25" customHeight="1" x14ac:dyDescent="0.3">
      <c r="A13939" s="6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5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/>
      <c r="N13939" s="1" t="s">
        <v>48</v>
      </c>
      <c r="O13939" s="7">
        <f t="shared" si="436"/>
        <v>2758.4557</v>
      </c>
      <c r="P13939" s="1" t="str">
        <f>IF(Table1[[#This Row],[quantity]]&gt;=6,"Bulk Order","-")</f>
        <v>-</v>
      </c>
    </row>
    <row r="13940" spans="1:16" ht="14.25" customHeight="1" x14ac:dyDescent="0.3">
      <c r="A13940" s="6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5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/>
      <c r="N13940" s="1" t="s">
        <v>23</v>
      </c>
      <c r="O13940" s="7">
        <f t="shared" si="436"/>
        <v>3725.9155999999998</v>
      </c>
      <c r="P13940" s="1" t="str">
        <f>IF(Table1[[#This Row],[quantity]]&gt;=6,"Bulk Order","-")</f>
        <v>Bulk Order</v>
      </c>
    </row>
    <row r="13941" spans="1:16" ht="14.25" customHeight="1" x14ac:dyDescent="0.3">
      <c r="A13941" s="6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5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/>
      <c r="N13941" s="1" t="s">
        <v>39</v>
      </c>
      <c r="O13941" s="7">
        <f t="shared" si="436"/>
        <v>780.59230000000002</v>
      </c>
      <c r="P13941" s="1" t="str">
        <f>IF(Table1[[#This Row],[quantity]]&gt;=6,"Bulk Order","-")</f>
        <v>Bulk Order</v>
      </c>
    </row>
    <row r="13942" spans="1:16" ht="14.25" customHeight="1" x14ac:dyDescent="0.3">
      <c r="A13942" s="6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5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/>
      <c r="N13942" s="1" t="s">
        <v>28</v>
      </c>
      <c r="O13942" s="7">
        <f t="shared" si="436"/>
        <v>891.05419999999992</v>
      </c>
      <c r="P13942" s="1" t="str">
        <f>IF(Table1[[#This Row],[quantity]]&gt;=6,"Bulk Order","-")</f>
        <v>-</v>
      </c>
    </row>
    <row r="13943" spans="1:16" ht="14.25" customHeight="1" x14ac:dyDescent="0.3">
      <c r="A13943" s="6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5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/>
      <c r="N13943" s="1" t="s">
        <v>34</v>
      </c>
      <c r="O13943" s="7">
        <f t="shared" si="436"/>
        <v>535.05759999999998</v>
      </c>
      <c r="P13943" s="1" t="str">
        <f>IF(Table1[[#This Row],[quantity]]&gt;=6,"Bulk Order","-")</f>
        <v>Bulk Order</v>
      </c>
    </row>
    <row r="13944" spans="1:16" ht="14.25" customHeight="1" x14ac:dyDescent="0.3">
      <c r="A13944" s="6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5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/>
      <c r="N13944" s="1" t="s">
        <v>39</v>
      </c>
      <c r="O13944" s="7">
        <f t="shared" si="436"/>
        <v>3893.0817999999999</v>
      </c>
      <c r="P13944" s="1" t="str">
        <f>IF(Table1[[#This Row],[quantity]]&gt;=6,"Bulk Order","-")</f>
        <v>-</v>
      </c>
    </row>
    <row r="13945" spans="1:16" ht="14.25" customHeight="1" x14ac:dyDescent="0.3">
      <c r="A13945" s="6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5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/>
      <c r="N13945" s="1" t="s">
        <v>34</v>
      </c>
      <c r="O13945" s="7">
        <f t="shared" si="436"/>
        <v>2401.5504000000001</v>
      </c>
      <c r="P13945" s="1" t="str">
        <f>IF(Table1[[#This Row],[quantity]]&gt;=6,"Bulk Order","-")</f>
        <v>Bulk Order</v>
      </c>
    </row>
    <row r="13946" spans="1:16" ht="14.25" customHeight="1" x14ac:dyDescent="0.3">
      <c r="A13946" s="6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5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/>
      <c r="N13946" s="1" t="s">
        <v>34</v>
      </c>
      <c r="O13946" s="7">
        <f t="shared" si="436"/>
        <v>509.62480000000005</v>
      </c>
      <c r="P13946" s="1" t="str">
        <f>IF(Table1[[#This Row],[quantity]]&gt;=6,"Bulk Order","-")</f>
        <v>-</v>
      </c>
    </row>
    <row r="13947" spans="1:16" ht="14.25" customHeight="1" x14ac:dyDescent="0.3">
      <c r="A13947" s="6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5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/>
      <c r="N13947" s="1" t="s">
        <v>17</v>
      </c>
      <c r="O13947" s="7">
        <f t="shared" si="436"/>
        <v>791.37720000000002</v>
      </c>
      <c r="P13947" s="1" t="str">
        <f>IF(Table1[[#This Row],[quantity]]&gt;=6,"Bulk Order","-")</f>
        <v>Bulk Order</v>
      </c>
    </row>
    <row r="13948" spans="1:16" ht="14.25" customHeight="1" x14ac:dyDescent="0.3">
      <c r="A13948" s="6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5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/>
      <c r="N13948" s="1" t="s">
        <v>17</v>
      </c>
      <c r="O13948" s="7">
        <f t="shared" si="436"/>
        <v>2558.7730000000001</v>
      </c>
      <c r="P13948" s="1" t="str">
        <f>IF(Table1[[#This Row],[quantity]]&gt;=6,"Bulk Order","-")</f>
        <v>Bulk Order</v>
      </c>
    </row>
    <row r="13949" spans="1:16" ht="14.25" customHeight="1" x14ac:dyDescent="0.3">
      <c r="A13949" s="6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5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/>
      <c r="N13949" s="1" t="s">
        <v>23</v>
      </c>
      <c r="O13949" s="7">
        <f t="shared" si="436"/>
        <v>123.45060000000001</v>
      </c>
      <c r="P13949" s="1" t="str">
        <f>IF(Table1[[#This Row],[quantity]]&gt;=6,"Bulk Order","-")</f>
        <v>-</v>
      </c>
    </row>
    <row r="13950" spans="1:16" ht="14.25" customHeight="1" x14ac:dyDescent="0.3">
      <c r="A13950" s="6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5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/>
      <c r="N13950" s="1" t="s">
        <v>23</v>
      </c>
      <c r="O13950" s="7">
        <f t="shared" si="436"/>
        <v>3363.2532000000001</v>
      </c>
      <c r="P13950" s="1" t="str">
        <f>IF(Table1[[#This Row],[quantity]]&gt;=6,"Bulk Order","-")</f>
        <v>-</v>
      </c>
    </row>
    <row r="13951" spans="1:16" ht="14.25" customHeight="1" x14ac:dyDescent="0.3">
      <c r="A13951" s="6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5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/>
      <c r="N13951" s="1" t="s">
        <v>48</v>
      </c>
      <c r="O13951" s="7">
        <f t="shared" si="436"/>
        <v>2648.3843999999999</v>
      </c>
      <c r="P13951" s="1" t="str">
        <f>IF(Table1[[#This Row],[quantity]]&gt;=6,"Bulk Order","-")</f>
        <v>-</v>
      </c>
    </row>
    <row r="13952" spans="1:16" ht="14.25" customHeight="1" x14ac:dyDescent="0.3">
      <c r="A13952" s="6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5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/>
      <c r="N13952" s="1" t="s">
        <v>28</v>
      </c>
      <c r="O13952" s="7">
        <f t="shared" si="436"/>
        <v>368.74459999999999</v>
      </c>
      <c r="P13952" s="1" t="str">
        <f>IF(Table1[[#This Row],[quantity]]&gt;=6,"Bulk Order","-")</f>
        <v>-</v>
      </c>
    </row>
    <row r="13953" spans="1:16" ht="14.25" customHeight="1" x14ac:dyDescent="0.3">
      <c r="A13953" s="6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5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/>
      <c r="N13953" s="1" t="s">
        <v>34</v>
      </c>
      <c r="O13953" s="7">
        <f t="shared" si="436"/>
        <v>972.92160000000001</v>
      </c>
      <c r="P13953" s="1" t="str">
        <f>IF(Table1[[#This Row],[quantity]]&gt;=6,"Bulk Order","-")</f>
        <v>Bulk Order</v>
      </c>
    </row>
    <row r="13954" spans="1:16" ht="14.25" customHeight="1" x14ac:dyDescent="0.3">
      <c r="A13954" s="6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5"/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/>
      <c r="N13954" s="1" t="s">
        <v>34</v>
      </c>
      <c r="O13954" s="7">
        <f t="shared" si="436"/>
        <v>75.928799999999995</v>
      </c>
      <c r="P13954" s="1" t="str">
        <f>IF(Table1[[#This Row],[quantity]]&gt;=6,"Bulk Order","-")</f>
        <v>-</v>
      </c>
    </row>
    <row r="13955" spans="1:16" ht="14.25" customHeight="1" x14ac:dyDescent="0.3">
      <c r="A13955" s="6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ref="F13955:F14018" si="437">D13955*E13955</f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/>
      <c r="N13955" s="1" t="s">
        <v>28</v>
      </c>
      <c r="O13955" s="7">
        <f t="shared" ref="O13955:O14018" si="438">D13955-F13955</f>
        <v>507.4</v>
      </c>
      <c r="P13955" s="1" t="str">
        <f>IF(Table1[[#This Row],[quantity]]&gt;=6,"Bulk Order","-")</f>
        <v>-</v>
      </c>
    </row>
    <row r="13956" spans="1:16" ht="14.25" customHeight="1" x14ac:dyDescent="0.3">
      <c r="A13956" s="6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7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/>
      <c r="N13956" s="1" t="s">
        <v>23</v>
      </c>
      <c r="O13956" s="7">
        <f t="shared" si="438"/>
        <v>2748.4688000000001</v>
      </c>
      <c r="P13956" s="1" t="str">
        <f>IF(Table1[[#This Row],[quantity]]&gt;=6,"Bulk Order","-")</f>
        <v>-</v>
      </c>
    </row>
    <row r="13957" spans="1:16" ht="14.25" customHeight="1" x14ac:dyDescent="0.3">
      <c r="A13957" s="6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7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/>
      <c r="N13957" s="1" t="s">
        <v>39</v>
      </c>
      <c r="O13957" s="7">
        <f t="shared" si="438"/>
        <v>319.61</v>
      </c>
      <c r="P13957" s="1" t="str">
        <f>IF(Table1[[#This Row],[quantity]]&gt;=6,"Bulk Order","-")</f>
        <v>-</v>
      </c>
    </row>
    <row r="13958" spans="1:16" ht="14.25" customHeight="1" x14ac:dyDescent="0.3">
      <c r="A13958" s="6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7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/>
      <c r="N13958" s="1" t="s">
        <v>28</v>
      </c>
      <c r="O13958" s="7">
        <f t="shared" si="438"/>
        <v>1465.0153</v>
      </c>
      <c r="P13958" s="1" t="str">
        <f>IF(Table1[[#This Row],[quantity]]&gt;=6,"Bulk Order","-")</f>
        <v>-</v>
      </c>
    </row>
    <row r="13959" spans="1:16" ht="14.25" customHeight="1" x14ac:dyDescent="0.3">
      <c r="A13959" s="6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7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/>
      <c r="N13959" s="1" t="s">
        <v>23</v>
      </c>
      <c r="O13959" s="7">
        <f t="shared" si="438"/>
        <v>2002.0026</v>
      </c>
      <c r="P13959" s="1" t="str">
        <f>IF(Table1[[#This Row],[quantity]]&gt;=6,"Bulk Order","-")</f>
        <v>Bulk Order</v>
      </c>
    </row>
    <row r="13960" spans="1:16" ht="14.25" customHeight="1" x14ac:dyDescent="0.3">
      <c r="A13960" s="6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7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/>
      <c r="N13960" s="1" t="s">
        <v>23</v>
      </c>
      <c r="O13960" s="7">
        <f t="shared" si="438"/>
        <v>4133.6567999999997</v>
      </c>
      <c r="P13960" s="1" t="str">
        <f>IF(Table1[[#This Row],[quantity]]&gt;=6,"Bulk Order","-")</f>
        <v>-</v>
      </c>
    </row>
    <row r="13961" spans="1:16" ht="14.25" customHeight="1" x14ac:dyDescent="0.3">
      <c r="A13961" s="6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7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/>
      <c r="N13961" s="1" t="s">
        <v>48</v>
      </c>
      <c r="O13961" s="7">
        <f t="shared" si="438"/>
        <v>1236.2501999999999</v>
      </c>
      <c r="P13961" s="1" t="str">
        <f>IF(Table1[[#This Row],[quantity]]&gt;=6,"Bulk Order","-")</f>
        <v>-</v>
      </c>
    </row>
    <row r="13962" spans="1:16" ht="14.25" customHeight="1" x14ac:dyDescent="0.3">
      <c r="A13962" s="6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7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/>
      <c r="N13962" s="1" t="s">
        <v>48</v>
      </c>
      <c r="O13962" s="7">
        <f t="shared" si="438"/>
        <v>654.74540000000002</v>
      </c>
      <c r="P13962" s="1" t="str">
        <f>IF(Table1[[#This Row],[quantity]]&gt;=6,"Bulk Order","-")</f>
        <v>Bulk Order</v>
      </c>
    </row>
    <row r="13963" spans="1:16" ht="14.25" customHeight="1" x14ac:dyDescent="0.3">
      <c r="A13963" s="6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7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/>
      <c r="N13963" s="1" t="s">
        <v>48</v>
      </c>
      <c r="O13963" s="7">
        <f t="shared" si="438"/>
        <v>1289.9005</v>
      </c>
      <c r="P13963" s="1" t="str">
        <f>IF(Table1[[#This Row],[quantity]]&gt;=6,"Bulk Order","-")</f>
        <v>Bulk Order</v>
      </c>
    </row>
    <row r="13964" spans="1:16" ht="14.25" customHeight="1" x14ac:dyDescent="0.3">
      <c r="A13964" s="6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7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/>
      <c r="N13964" s="1" t="s">
        <v>28</v>
      </c>
      <c r="O13964" s="7">
        <f t="shared" si="438"/>
        <v>2511.3824</v>
      </c>
      <c r="P13964" s="1" t="str">
        <f>IF(Table1[[#This Row],[quantity]]&gt;=6,"Bulk Order","-")</f>
        <v>-</v>
      </c>
    </row>
    <row r="13965" spans="1:16" ht="14.25" customHeight="1" x14ac:dyDescent="0.3">
      <c r="A13965" s="6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7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/>
      <c r="N13965" s="1" t="s">
        <v>28</v>
      </c>
      <c r="O13965" s="7">
        <f t="shared" si="438"/>
        <v>558.45820000000003</v>
      </c>
      <c r="P13965" s="1" t="str">
        <f>IF(Table1[[#This Row],[quantity]]&gt;=6,"Bulk Order","-")</f>
        <v>-</v>
      </c>
    </row>
    <row r="13966" spans="1:16" ht="14.25" customHeight="1" x14ac:dyDescent="0.3">
      <c r="A13966" s="6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7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/>
      <c r="N13966" s="1" t="s">
        <v>17</v>
      </c>
      <c r="O13966" s="7">
        <f t="shared" si="438"/>
        <v>1062.5644</v>
      </c>
      <c r="P13966" s="1" t="str">
        <f>IF(Table1[[#This Row],[quantity]]&gt;=6,"Bulk Order","-")</f>
        <v>-</v>
      </c>
    </row>
    <row r="13967" spans="1:16" ht="14.25" customHeight="1" x14ac:dyDescent="0.3">
      <c r="A13967" s="6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7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/>
      <c r="N13967" s="1" t="s">
        <v>39</v>
      </c>
      <c r="O13967" s="7">
        <f t="shared" si="438"/>
        <v>2589.2412000000004</v>
      </c>
      <c r="P13967" s="1" t="str">
        <f>IF(Table1[[#This Row],[quantity]]&gt;=6,"Bulk Order","-")</f>
        <v>Bulk Order</v>
      </c>
    </row>
    <row r="13968" spans="1:16" ht="14.25" customHeight="1" x14ac:dyDescent="0.3">
      <c r="A13968" s="6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7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/>
      <c r="N13968" s="1" t="s">
        <v>17</v>
      </c>
      <c r="O13968" s="7">
        <f t="shared" si="438"/>
        <v>110.59440000000001</v>
      </c>
      <c r="P13968" s="1" t="str">
        <f>IF(Table1[[#This Row],[quantity]]&gt;=6,"Bulk Order","-")</f>
        <v>-</v>
      </c>
    </row>
    <row r="13969" spans="1:16" ht="14.25" customHeight="1" x14ac:dyDescent="0.3">
      <c r="A13969" s="6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7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/>
      <c r="N13969" s="1" t="s">
        <v>48</v>
      </c>
      <c r="O13969" s="7">
        <f t="shared" si="438"/>
        <v>591.99</v>
      </c>
      <c r="P13969" s="1" t="str">
        <f>IF(Table1[[#This Row],[quantity]]&gt;=6,"Bulk Order","-")</f>
        <v>-</v>
      </c>
    </row>
    <row r="13970" spans="1:16" ht="14.25" customHeight="1" x14ac:dyDescent="0.3">
      <c r="A13970" s="6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7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/>
      <c r="N13970" s="1" t="s">
        <v>28</v>
      </c>
      <c r="O13970" s="7">
        <f t="shared" si="438"/>
        <v>4149.3788000000004</v>
      </c>
      <c r="P13970" s="1" t="str">
        <f>IF(Table1[[#This Row],[quantity]]&gt;=6,"Bulk Order","-")</f>
        <v>-</v>
      </c>
    </row>
    <row r="13971" spans="1:16" ht="14.25" customHeight="1" x14ac:dyDescent="0.3">
      <c r="A13971" s="6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7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/>
      <c r="N13971" s="1" t="s">
        <v>48</v>
      </c>
      <c r="O13971" s="7">
        <f t="shared" si="438"/>
        <v>549.02840000000003</v>
      </c>
      <c r="P13971" s="1" t="str">
        <f>IF(Table1[[#This Row],[quantity]]&gt;=6,"Bulk Order","-")</f>
        <v>-</v>
      </c>
    </row>
    <row r="13972" spans="1:16" ht="14.25" customHeight="1" x14ac:dyDescent="0.3">
      <c r="A13972" s="6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7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/>
      <c r="N13972" s="1" t="s">
        <v>28</v>
      </c>
      <c r="O13972" s="7">
        <f t="shared" si="438"/>
        <v>262.19159999999999</v>
      </c>
      <c r="P13972" s="1" t="str">
        <f>IF(Table1[[#This Row],[quantity]]&gt;=6,"Bulk Order","-")</f>
        <v>-</v>
      </c>
    </row>
    <row r="13973" spans="1:16" ht="14.25" customHeight="1" x14ac:dyDescent="0.3">
      <c r="A13973" s="6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7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/>
      <c r="N13973" s="1" t="s">
        <v>17</v>
      </c>
      <c r="O13973" s="7">
        <f t="shared" si="438"/>
        <v>506.93389999999994</v>
      </c>
      <c r="P13973" s="1" t="str">
        <f>IF(Table1[[#This Row],[quantity]]&gt;=6,"Bulk Order","-")</f>
        <v>Bulk Order</v>
      </c>
    </row>
    <row r="13974" spans="1:16" ht="14.25" customHeight="1" x14ac:dyDescent="0.3">
      <c r="A13974" s="6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7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/>
      <c r="N13974" s="1" t="s">
        <v>39</v>
      </c>
      <c r="O13974" s="7">
        <f t="shared" si="438"/>
        <v>2623.9724999999999</v>
      </c>
      <c r="P13974" s="1" t="str">
        <f>IF(Table1[[#This Row],[quantity]]&gt;=6,"Bulk Order","-")</f>
        <v>-</v>
      </c>
    </row>
    <row r="13975" spans="1:16" ht="14.25" customHeight="1" x14ac:dyDescent="0.3">
      <c r="A13975" s="6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7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/>
      <c r="N13975" s="1" t="s">
        <v>39</v>
      </c>
      <c r="O13975" s="7">
        <f t="shared" si="438"/>
        <v>4121.9791999999998</v>
      </c>
      <c r="P13975" s="1" t="str">
        <f>IF(Table1[[#This Row],[quantity]]&gt;=6,"Bulk Order","-")</f>
        <v>-</v>
      </c>
    </row>
    <row r="13976" spans="1:16" ht="14.25" customHeight="1" x14ac:dyDescent="0.3">
      <c r="A13976" s="6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7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/>
      <c r="N13976" s="1" t="s">
        <v>39</v>
      </c>
      <c r="O13976" s="7">
        <f t="shared" si="438"/>
        <v>1946.1715000000002</v>
      </c>
      <c r="P13976" s="1" t="str">
        <f>IF(Table1[[#This Row],[quantity]]&gt;=6,"Bulk Order","-")</f>
        <v>Bulk Order</v>
      </c>
    </row>
    <row r="13977" spans="1:16" ht="14.25" customHeight="1" x14ac:dyDescent="0.3">
      <c r="A13977" s="6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7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/>
      <c r="N13977" s="1" t="s">
        <v>17</v>
      </c>
      <c r="O13977" s="7">
        <f t="shared" si="438"/>
        <v>489.31349999999998</v>
      </c>
      <c r="P13977" s="1" t="str">
        <f>IF(Table1[[#This Row],[quantity]]&gt;=6,"Bulk Order","-")</f>
        <v>Bulk Order</v>
      </c>
    </row>
    <row r="13978" spans="1:16" ht="14.25" customHeight="1" x14ac:dyDescent="0.3">
      <c r="A13978" s="6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7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/>
      <c r="N13978" s="1" t="s">
        <v>17</v>
      </c>
      <c r="O13978" s="7">
        <f t="shared" si="438"/>
        <v>700.36400000000003</v>
      </c>
      <c r="P13978" s="1" t="str">
        <f>IF(Table1[[#This Row],[quantity]]&gt;=6,"Bulk Order","-")</f>
        <v>-</v>
      </c>
    </row>
    <row r="13979" spans="1:16" ht="14.25" customHeight="1" x14ac:dyDescent="0.3">
      <c r="A13979" s="6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7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/>
      <c r="N13979" s="1" t="s">
        <v>28</v>
      </c>
      <c r="O13979" s="7">
        <f t="shared" si="438"/>
        <v>2269.7511999999997</v>
      </c>
      <c r="P13979" s="1" t="str">
        <f>IF(Table1[[#This Row],[quantity]]&gt;=6,"Bulk Order","-")</f>
        <v>-</v>
      </c>
    </row>
    <row r="13980" spans="1:16" ht="14.25" customHeight="1" x14ac:dyDescent="0.3">
      <c r="A13980" s="6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7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/>
      <c r="N13980" s="1" t="s">
        <v>48</v>
      </c>
      <c r="O13980" s="7">
        <f t="shared" si="438"/>
        <v>3029.6531999999997</v>
      </c>
      <c r="P13980" s="1" t="str">
        <f>IF(Table1[[#This Row],[quantity]]&gt;=6,"Bulk Order","-")</f>
        <v>Bulk Order</v>
      </c>
    </row>
    <row r="13981" spans="1:16" ht="14.25" customHeight="1" x14ac:dyDescent="0.3">
      <c r="A13981" s="6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7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/>
      <c r="N13981" s="1" t="s">
        <v>17</v>
      </c>
      <c r="O13981" s="7">
        <f t="shared" si="438"/>
        <v>1875.0311999999999</v>
      </c>
      <c r="P13981" s="1" t="str">
        <f>IF(Table1[[#This Row],[quantity]]&gt;=6,"Bulk Order","-")</f>
        <v>-</v>
      </c>
    </row>
    <row r="13982" spans="1:16" ht="14.25" customHeight="1" x14ac:dyDescent="0.3">
      <c r="A13982" s="6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7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/>
      <c r="N13982" s="1" t="s">
        <v>48</v>
      </c>
      <c r="O13982" s="7">
        <f t="shared" si="438"/>
        <v>2128.7968000000001</v>
      </c>
      <c r="P13982" s="1" t="str">
        <f>IF(Table1[[#This Row],[quantity]]&gt;=6,"Bulk Order","-")</f>
        <v>-</v>
      </c>
    </row>
    <row r="13983" spans="1:16" ht="14.25" customHeight="1" x14ac:dyDescent="0.3">
      <c r="A13983" s="6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7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/>
      <c r="N13983" s="1" t="s">
        <v>48</v>
      </c>
      <c r="O13983" s="7">
        <f t="shared" si="438"/>
        <v>4242.1392000000005</v>
      </c>
      <c r="P13983" s="1" t="str">
        <f>IF(Table1[[#This Row],[quantity]]&gt;=6,"Bulk Order","-")</f>
        <v>Bulk Order</v>
      </c>
    </row>
    <row r="13984" spans="1:16" ht="14.25" customHeight="1" x14ac:dyDescent="0.3">
      <c r="A13984" s="6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7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/>
      <c r="N13984" s="1" t="s">
        <v>48</v>
      </c>
      <c r="O13984" s="7">
        <f t="shared" si="438"/>
        <v>781.37009999999987</v>
      </c>
      <c r="P13984" s="1" t="str">
        <f>IF(Table1[[#This Row],[quantity]]&gt;=6,"Bulk Order","-")</f>
        <v>-</v>
      </c>
    </row>
    <row r="13985" spans="1:16" ht="14.25" customHeight="1" x14ac:dyDescent="0.3">
      <c r="A13985" s="6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7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/>
      <c r="N13985" s="1" t="s">
        <v>23</v>
      </c>
      <c r="O13985" s="7">
        <f t="shared" si="438"/>
        <v>824.09010000000001</v>
      </c>
      <c r="P13985" s="1" t="str">
        <f>IF(Table1[[#This Row],[quantity]]&gt;=6,"Bulk Order","-")</f>
        <v>-</v>
      </c>
    </row>
    <row r="13986" spans="1:16" ht="14.25" customHeight="1" x14ac:dyDescent="0.3">
      <c r="A13986" s="6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7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/>
      <c r="N13986" s="1" t="s">
        <v>48</v>
      </c>
      <c r="O13986" s="7">
        <f t="shared" si="438"/>
        <v>3921.5539999999996</v>
      </c>
      <c r="P13986" s="1" t="str">
        <f>IF(Table1[[#This Row],[quantity]]&gt;=6,"Bulk Order","-")</f>
        <v>Bulk Order</v>
      </c>
    </row>
    <row r="13987" spans="1:16" ht="14.25" customHeight="1" x14ac:dyDescent="0.3">
      <c r="A13987" s="6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7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/>
      <c r="N13987" s="1" t="s">
        <v>34</v>
      </c>
      <c r="O13987" s="7">
        <f t="shared" si="438"/>
        <v>1311.5257999999999</v>
      </c>
      <c r="P13987" s="1" t="str">
        <f>IF(Table1[[#This Row],[quantity]]&gt;=6,"Bulk Order","-")</f>
        <v>Bulk Order</v>
      </c>
    </row>
    <row r="13988" spans="1:16" ht="14.25" customHeight="1" x14ac:dyDescent="0.3">
      <c r="A13988" s="6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7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/>
      <c r="N13988" s="1" t="s">
        <v>34</v>
      </c>
      <c r="O13988" s="7">
        <f t="shared" si="438"/>
        <v>1193.2722000000001</v>
      </c>
      <c r="P13988" s="1" t="str">
        <f>IF(Table1[[#This Row],[quantity]]&gt;=6,"Bulk Order","-")</f>
        <v>Bulk Order</v>
      </c>
    </row>
    <row r="13989" spans="1:16" ht="14.25" customHeight="1" x14ac:dyDescent="0.3">
      <c r="A13989" s="6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7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/>
      <c r="N13989" s="1" t="s">
        <v>34</v>
      </c>
      <c r="O13989" s="7">
        <f t="shared" si="438"/>
        <v>2063.4677999999999</v>
      </c>
      <c r="P13989" s="1" t="str">
        <f>IF(Table1[[#This Row],[quantity]]&gt;=6,"Bulk Order","-")</f>
        <v>-</v>
      </c>
    </row>
    <row r="13990" spans="1:16" ht="14.25" customHeight="1" x14ac:dyDescent="0.3">
      <c r="A13990" s="6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7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/>
      <c r="N13990" s="1" t="s">
        <v>48</v>
      </c>
      <c r="O13990" s="7">
        <f t="shared" si="438"/>
        <v>1810.79</v>
      </c>
      <c r="P13990" s="1" t="str">
        <f>IF(Table1[[#This Row],[quantity]]&gt;=6,"Bulk Order","-")</f>
        <v>-</v>
      </c>
    </row>
    <row r="13991" spans="1:16" ht="14.25" customHeight="1" x14ac:dyDescent="0.3">
      <c r="A13991" s="6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7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/>
      <c r="N13991" s="1" t="s">
        <v>39</v>
      </c>
      <c r="O13991" s="7">
        <f t="shared" si="438"/>
        <v>830.19200000000001</v>
      </c>
      <c r="P13991" s="1" t="str">
        <f>IF(Table1[[#This Row],[quantity]]&gt;=6,"Bulk Order","-")</f>
        <v>-</v>
      </c>
    </row>
    <row r="13992" spans="1:16" ht="14.25" customHeight="1" x14ac:dyDescent="0.3">
      <c r="A13992" s="6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7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/>
      <c r="N13992" s="1" t="s">
        <v>23</v>
      </c>
      <c r="O13992" s="7">
        <f t="shared" si="438"/>
        <v>3445.62</v>
      </c>
      <c r="P13992" s="1" t="str">
        <f>IF(Table1[[#This Row],[quantity]]&gt;=6,"Bulk Order","-")</f>
        <v>-</v>
      </c>
    </row>
    <row r="13993" spans="1:16" ht="14.25" customHeight="1" x14ac:dyDescent="0.3">
      <c r="A13993" s="6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7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/>
      <c r="N13993" s="1" t="s">
        <v>34</v>
      </c>
      <c r="O13993" s="7">
        <f t="shared" si="438"/>
        <v>440.06400000000002</v>
      </c>
      <c r="P13993" s="1" t="str">
        <f>IF(Table1[[#This Row],[quantity]]&gt;=6,"Bulk Order","-")</f>
        <v>-</v>
      </c>
    </row>
    <row r="13994" spans="1:16" ht="14.25" customHeight="1" x14ac:dyDescent="0.3">
      <c r="A13994" s="6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7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/>
      <c r="N13994" s="1" t="s">
        <v>23</v>
      </c>
      <c r="O13994" s="7">
        <f t="shared" si="438"/>
        <v>1727.2465999999999</v>
      </c>
      <c r="P13994" s="1" t="str">
        <f>IF(Table1[[#This Row],[quantity]]&gt;=6,"Bulk Order","-")</f>
        <v>-</v>
      </c>
    </row>
    <row r="13995" spans="1:16" ht="14.25" customHeight="1" x14ac:dyDescent="0.3">
      <c r="A13995" s="6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7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/>
      <c r="N13995" s="1" t="s">
        <v>39</v>
      </c>
      <c r="O13995" s="7">
        <f t="shared" si="438"/>
        <v>59.560800000000008</v>
      </c>
      <c r="P13995" s="1" t="str">
        <f>IF(Table1[[#This Row],[quantity]]&gt;=6,"Bulk Order","-")</f>
        <v>Bulk Order</v>
      </c>
    </row>
    <row r="13996" spans="1:16" ht="14.25" customHeight="1" x14ac:dyDescent="0.3">
      <c r="A13996" s="6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7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/>
      <c r="N13996" s="1" t="s">
        <v>34</v>
      </c>
      <c r="O13996" s="7">
        <f t="shared" si="438"/>
        <v>2515.0424000000003</v>
      </c>
      <c r="P13996" s="1" t="str">
        <f>IF(Table1[[#This Row],[quantity]]&gt;=6,"Bulk Order","-")</f>
        <v>Bulk Order</v>
      </c>
    </row>
    <row r="13997" spans="1:16" ht="14.25" customHeight="1" x14ac:dyDescent="0.3">
      <c r="A13997" s="6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7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/>
      <c r="N13997" s="1" t="s">
        <v>34</v>
      </c>
      <c r="O13997" s="7">
        <f t="shared" si="438"/>
        <v>712.4425</v>
      </c>
      <c r="P13997" s="1" t="str">
        <f>IF(Table1[[#This Row],[quantity]]&gt;=6,"Bulk Order","-")</f>
        <v>-</v>
      </c>
    </row>
    <row r="13998" spans="1:16" ht="14.25" customHeight="1" x14ac:dyDescent="0.3">
      <c r="A13998" s="6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7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/>
      <c r="N13998" s="1" t="s">
        <v>48</v>
      </c>
      <c r="O13998" s="7">
        <f t="shared" si="438"/>
        <v>2138.2075</v>
      </c>
      <c r="P13998" s="1" t="str">
        <f>IF(Table1[[#This Row],[quantity]]&gt;=6,"Bulk Order","-")</f>
        <v>Bulk Order</v>
      </c>
    </row>
    <row r="13999" spans="1:16" ht="14.25" customHeight="1" x14ac:dyDescent="0.3">
      <c r="A13999" s="6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7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/>
      <c r="N13999" s="1" t="s">
        <v>23</v>
      </c>
      <c r="O13999" s="7">
        <f t="shared" si="438"/>
        <v>530.02240000000006</v>
      </c>
      <c r="P13999" s="1" t="str">
        <f>IF(Table1[[#This Row],[quantity]]&gt;=6,"Bulk Order","-")</f>
        <v>-</v>
      </c>
    </row>
    <row r="14000" spans="1:16" ht="14.25" customHeight="1" x14ac:dyDescent="0.3">
      <c r="A14000" s="6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7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/>
      <c r="N14000" s="1" t="s">
        <v>34</v>
      </c>
      <c r="O14000" s="7">
        <f t="shared" si="438"/>
        <v>1670.7755999999999</v>
      </c>
      <c r="P14000" s="1" t="str">
        <f>IF(Table1[[#This Row],[quantity]]&gt;=6,"Bulk Order","-")</f>
        <v>Bulk Order</v>
      </c>
    </row>
    <row r="14001" spans="1:16" ht="14.25" customHeight="1" x14ac:dyDescent="0.3">
      <c r="A14001" s="6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7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/>
      <c r="N14001" s="1" t="s">
        <v>28</v>
      </c>
      <c r="O14001" s="7">
        <f t="shared" si="438"/>
        <v>1870.7361000000001</v>
      </c>
      <c r="P14001" s="1" t="str">
        <f>IF(Table1[[#This Row],[quantity]]&gt;=6,"Bulk Order","-")</f>
        <v>Bulk Order</v>
      </c>
    </row>
    <row r="14002" spans="1:16" ht="14.25" customHeight="1" x14ac:dyDescent="0.3">
      <c r="A14002" s="6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7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/>
      <c r="N14002" s="1" t="s">
        <v>39</v>
      </c>
      <c r="O14002" s="7">
        <f t="shared" si="438"/>
        <v>1212.9159999999999</v>
      </c>
      <c r="P14002" s="1" t="str">
        <f>IF(Table1[[#This Row],[quantity]]&gt;=6,"Bulk Order","-")</f>
        <v>-</v>
      </c>
    </row>
    <row r="14003" spans="1:16" ht="14.25" customHeight="1" x14ac:dyDescent="0.3">
      <c r="A14003" s="6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7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/>
      <c r="N14003" s="1" t="s">
        <v>39</v>
      </c>
      <c r="O14003" s="7">
        <f t="shared" si="438"/>
        <v>1425.2253000000001</v>
      </c>
      <c r="P14003" s="1" t="str">
        <f>IF(Table1[[#This Row],[quantity]]&gt;=6,"Bulk Order","-")</f>
        <v>Bulk Order</v>
      </c>
    </row>
    <row r="14004" spans="1:16" ht="14.25" customHeight="1" x14ac:dyDescent="0.3">
      <c r="A14004" s="6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7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/>
      <c r="N14004" s="1" t="s">
        <v>23</v>
      </c>
      <c r="O14004" s="7">
        <f t="shared" si="438"/>
        <v>1853.434</v>
      </c>
      <c r="P14004" s="1" t="str">
        <f>IF(Table1[[#This Row],[quantity]]&gt;=6,"Bulk Order","-")</f>
        <v>-</v>
      </c>
    </row>
    <row r="14005" spans="1:16" ht="14.25" customHeight="1" x14ac:dyDescent="0.3">
      <c r="A14005" s="6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7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/>
      <c r="N14005" s="1" t="s">
        <v>28</v>
      </c>
      <c r="O14005" s="7">
        <f t="shared" si="438"/>
        <v>662.82450000000006</v>
      </c>
      <c r="P14005" s="1" t="str">
        <f>IF(Table1[[#This Row],[quantity]]&gt;=6,"Bulk Order","-")</f>
        <v>Bulk Order</v>
      </c>
    </row>
    <row r="14006" spans="1:16" ht="14.25" customHeight="1" x14ac:dyDescent="0.3">
      <c r="A14006" s="6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7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/>
      <c r="N14006" s="1" t="s">
        <v>23</v>
      </c>
      <c r="O14006" s="7">
        <f t="shared" si="438"/>
        <v>3953.9041999999999</v>
      </c>
      <c r="P14006" s="1" t="str">
        <f>IF(Table1[[#This Row],[quantity]]&gt;=6,"Bulk Order","-")</f>
        <v>Bulk Order</v>
      </c>
    </row>
    <row r="14007" spans="1:16" ht="14.25" customHeight="1" x14ac:dyDescent="0.3">
      <c r="A14007" s="6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7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/>
      <c r="N14007" s="1" t="s">
        <v>48</v>
      </c>
      <c r="O14007" s="7">
        <f t="shared" si="438"/>
        <v>902.05279999999993</v>
      </c>
      <c r="P14007" s="1" t="str">
        <f>IF(Table1[[#This Row],[quantity]]&gt;=6,"Bulk Order","-")</f>
        <v>Bulk Order</v>
      </c>
    </row>
    <row r="14008" spans="1:16" ht="14.25" customHeight="1" x14ac:dyDescent="0.3">
      <c r="A14008" s="6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7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/>
      <c r="N14008" s="1" t="s">
        <v>28</v>
      </c>
      <c r="O14008" s="7">
        <f t="shared" si="438"/>
        <v>3435.2318</v>
      </c>
      <c r="P14008" s="1" t="str">
        <f>IF(Table1[[#This Row],[quantity]]&gt;=6,"Bulk Order","-")</f>
        <v>-</v>
      </c>
    </row>
    <row r="14009" spans="1:16" ht="14.25" customHeight="1" x14ac:dyDescent="0.3">
      <c r="A14009" s="6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7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/>
      <c r="N14009" s="1" t="s">
        <v>39</v>
      </c>
      <c r="O14009" s="7">
        <f t="shared" si="438"/>
        <v>3387.4931999999999</v>
      </c>
      <c r="P14009" s="1" t="str">
        <f>IF(Table1[[#This Row],[quantity]]&gt;=6,"Bulk Order","-")</f>
        <v>Bulk Order</v>
      </c>
    </row>
    <row r="14010" spans="1:16" ht="14.25" customHeight="1" x14ac:dyDescent="0.3">
      <c r="A14010" s="6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7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/>
      <c r="N14010" s="1" t="s">
        <v>28</v>
      </c>
      <c r="O14010" s="7">
        <f t="shared" si="438"/>
        <v>1818.3548000000001</v>
      </c>
      <c r="P14010" s="1" t="str">
        <f>IF(Table1[[#This Row],[quantity]]&gt;=6,"Bulk Order","-")</f>
        <v>-</v>
      </c>
    </row>
    <row r="14011" spans="1:16" ht="14.25" customHeight="1" x14ac:dyDescent="0.3">
      <c r="A14011" s="6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7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/>
      <c r="N14011" s="1" t="s">
        <v>34</v>
      </c>
      <c r="O14011" s="7">
        <f t="shared" si="438"/>
        <v>804.98009999999999</v>
      </c>
      <c r="P14011" s="1" t="str">
        <f>IF(Table1[[#This Row],[quantity]]&gt;=6,"Bulk Order","-")</f>
        <v>Bulk Order</v>
      </c>
    </row>
    <row r="14012" spans="1:16" ht="14.25" customHeight="1" x14ac:dyDescent="0.3">
      <c r="A14012" s="6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7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/>
      <c r="N14012" s="1" t="s">
        <v>17</v>
      </c>
      <c r="O14012" s="7">
        <f t="shared" si="438"/>
        <v>556.88729999999998</v>
      </c>
      <c r="P14012" s="1" t="str">
        <f>IF(Table1[[#This Row],[quantity]]&gt;=6,"Bulk Order","-")</f>
        <v>-</v>
      </c>
    </row>
    <row r="14013" spans="1:16" ht="14.25" customHeight="1" x14ac:dyDescent="0.3">
      <c r="A14013" s="6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7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/>
      <c r="N14013" s="1" t="s">
        <v>34</v>
      </c>
      <c r="O14013" s="7">
        <f t="shared" si="438"/>
        <v>4780.8487000000005</v>
      </c>
      <c r="P14013" s="1" t="str">
        <f>IF(Table1[[#This Row],[quantity]]&gt;=6,"Bulk Order","-")</f>
        <v>Bulk Order</v>
      </c>
    </row>
    <row r="14014" spans="1:16" ht="14.25" customHeight="1" x14ac:dyDescent="0.3">
      <c r="A14014" s="6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7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/>
      <c r="N14014" s="1" t="s">
        <v>23</v>
      </c>
      <c r="O14014" s="7">
        <f t="shared" si="438"/>
        <v>2850.5178000000001</v>
      </c>
      <c r="P14014" s="1" t="str">
        <f>IF(Table1[[#This Row],[quantity]]&gt;=6,"Bulk Order","-")</f>
        <v>-</v>
      </c>
    </row>
    <row r="14015" spans="1:16" ht="14.25" customHeight="1" x14ac:dyDescent="0.3">
      <c r="A14015" s="6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7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/>
      <c r="N14015" s="1" t="s">
        <v>48</v>
      </c>
      <c r="O14015" s="7">
        <f t="shared" si="438"/>
        <v>1844.184</v>
      </c>
      <c r="P14015" s="1" t="str">
        <f>IF(Table1[[#This Row],[quantity]]&gt;=6,"Bulk Order","-")</f>
        <v>-</v>
      </c>
    </row>
    <row r="14016" spans="1:16" ht="14.25" customHeight="1" x14ac:dyDescent="0.3">
      <c r="A14016" s="6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7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/>
      <c r="N14016" s="1" t="s">
        <v>48</v>
      </c>
      <c r="O14016" s="7">
        <f t="shared" si="438"/>
        <v>707.72519999999997</v>
      </c>
      <c r="P14016" s="1" t="str">
        <f>IF(Table1[[#This Row],[quantity]]&gt;=6,"Bulk Order","-")</f>
        <v>Bulk Order</v>
      </c>
    </row>
    <row r="14017" spans="1:16" ht="14.25" customHeight="1" x14ac:dyDescent="0.3">
      <c r="A14017" s="6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7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/>
      <c r="N14017" s="1" t="s">
        <v>28</v>
      </c>
      <c r="O14017" s="7">
        <f t="shared" si="438"/>
        <v>148.34819999999999</v>
      </c>
      <c r="P14017" s="1" t="str">
        <f>IF(Table1[[#This Row],[quantity]]&gt;=6,"Bulk Order","-")</f>
        <v>Bulk Order</v>
      </c>
    </row>
    <row r="14018" spans="1:16" ht="14.25" customHeight="1" x14ac:dyDescent="0.3">
      <c r="A14018" s="6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7"/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/>
      <c r="N14018" s="1" t="s">
        <v>34</v>
      </c>
      <c r="O14018" s="7">
        <f t="shared" si="438"/>
        <v>3114.4484000000002</v>
      </c>
      <c r="P14018" s="1" t="str">
        <f>IF(Table1[[#This Row],[quantity]]&gt;=6,"Bulk Order","-")</f>
        <v>Bulk Order</v>
      </c>
    </row>
    <row r="14019" spans="1:16" ht="14.25" customHeight="1" x14ac:dyDescent="0.3">
      <c r="A14019" s="6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ref="F14019:F14082" si="439">D14019*E14019</f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/>
      <c r="N14019" s="1" t="s">
        <v>28</v>
      </c>
      <c r="O14019" s="7">
        <f t="shared" ref="O14019:O14082" si="440">D14019-F14019</f>
        <v>4597.3344000000006</v>
      </c>
      <c r="P14019" s="1" t="str">
        <f>IF(Table1[[#This Row],[quantity]]&gt;=6,"Bulk Order","-")</f>
        <v>Bulk Order</v>
      </c>
    </row>
    <row r="14020" spans="1:16" ht="14.25" customHeight="1" x14ac:dyDescent="0.3">
      <c r="A14020" s="6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9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/>
      <c r="N14020" s="1" t="s">
        <v>17</v>
      </c>
      <c r="O14020" s="7">
        <f t="shared" si="440"/>
        <v>392.82389999999998</v>
      </c>
      <c r="P14020" s="1" t="str">
        <f>IF(Table1[[#This Row],[quantity]]&gt;=6,"Bulk Order","-")</f>
        <v>Bulk Order</v>
      </c>
    </row>
    <row r="14021" spans="1:16" ht="14.25" customHeight="1" x14ac:dyDescent="0.3">
      <c r="A14021" s="6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9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/>
      <c r="N14021" s="1" t="s">
        <v>34</v>
      </c>
      <c r="O14021" s="7">
        <f t="shared" si="440"/>
        <v>3531.2193000000002</v>
      </c>
      <c r="P14021" s="1" t="str">
        <f>IF(Table1[[#This Row],[quantity]]&gt;=6,"Bulk Order","-")</f>
        <v>-</v>
      </c>
    </row>
    <row r="14022" spans="1:16" ht="14.25" customHeight="1" x14ac:dyDescent="0.3">
      <c r="A14022" s="6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9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/>
      <c r="N14022" s="1" t="s">
        <v>34</v>
      </c>
      <c r="O14022" s="7">
        <f t="shared" si="440"/>
        <v>450.95580000000001</v>
      </c>
      <c r="P14022" s="1" t="str">
        <f>IF(Table1[[#This Row],[quantity]]&gt;=6,"Bulk Order","-")</f>
        <v>Bulk Order</v>
      </c>
    </row>
    <row r="14023" spans="1:16" ht="14.25" customHeight="1" x14ac:dyDescent="0.3">
      <c r="A14023" s="6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9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/>
      <c r="N14023" s="1" t="s">
        <v>48</v>
      </c>
      <c r="O14023" s="7">
        <f t="shared" si="440"/>
        <v>2866.5504000000001</v>
      </c>
      <c r="P14023" s="1" t="str">
        <f>IF(Table1[[#This Row],[quantity]]&gt;=6,"Bulk Order","-")</f>
        <v>Bulk Order</v>
      </c>
    </row>
    <row r="14024" spans="1:16" ht="14.25" customHeight="1" x14ac:dyDescent="0.3">
      <c r="A14024" s="6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9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/>
      <c r="N14024" s="1" t="s">
        <v>17</v>
      </c>
      <c r="O14024" s="7">
        <f t="shared" si="440"/>
        <v>1532.6479999999999</v>
      </c>
      <c r="P14024" s="1" t="str">
        <f>IF(Table1[[#This Row],[quantity]]&gt;=6,"Bulk Order","-")</f>
        <v>Bulk Order</v>
      </c>
    </row>
    <row r="14025" spans="1:16" ht="14.25" customHeight="1" x14ac:dyDescent="0.3">
      <c r="A14025" s="6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9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/>
      <c r="N14025" s="1" t="s">
        <v>17</v>
      </c>
      <c r="O14025" s="7">
        <f t="shared" si="440"/>
        <v>2368.8059999999996</v>
      </c>
      <c r="P14025" s="1" t="str">
        <f>IF(Table1[[#This Row],[quantity]]&gt;=6,"Bulk Order","-")</f>
        <v>Bulk Order</v>
      </c>
    </row>
    <row r="14026" spans="1:16" ht="14.25" customHeight="1" x14ac:dyDescent="0.3">
      <c r="A14026" s="6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9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/>
      <c r="N14026" s="1" t="s">
        <v>48</v>
      </c>
      <c r="O14026" s="7">
        <f t="shared" si="440"/>
        <v>4174.902</v>
      </c>
      <c r="P14026" s="1" t="str">
        <f>IF(Table1[[#This Row],[quantity]]&gt;=6,"Bulk Order","-")</f>
        <v>-</v>
      </c>
    </row>
    <row r="14027" spans="1:16" ht="14.25" customHeight="1" x14ac:dyDescent="0.3">
      <c r="A14027" s="6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9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/>
      <c r="N14027" s="1" t="s">
        <v>23</v>
      </c>
      <c r="O14027" s="7">
        <f t="shared" si="440"/>
        <v>2542.3307999999997</v>
      </c>
      <c r="P14027" s="1" t="str">
        <f>IF(Table1[[#This Row],[quantity]]&gt;=6,"Bulk Order","-")</f>
        <v>Bulk Order</v>
      </c>
    </row>
    <row r="14028" spans="1:16" ht="14.25" customHeight="1" x14ac:dyDescent="0.3">
      <c r="A14028" s="6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9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/>
      <c r="N14028" s="1" t="s">
        <v>34</v>
      </c>
      <c r="O14028" s="7">
        <f t="shared" si="440"/>
        <v>4519.2013999999999</v>
      </c>
      <c r="P14028" s="1" t="str">
        <f>IF(Table1[[#This Row],[quantity]]&gt;=6,"Bulk Order","-")</f>
        <v>Bulk Order</v>
      </c>
    </row>
    <row r="14029" spans="1:16" ht="14.25" customHeight="1" x14ac:dyDescent="0.3">
      <c r="A14029" s="6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9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/>
      <c r="N14029" s="1" t="s">
        <v>17</v>
      </c>
      <c r="O14029" s="7">
        <f t="shared" si="440"/>
        <v>700.90719999999999</v>
      </c>
      <c r="P14029" s="1" t="str">
        <f>IF(Table1[[#This Row],[quantity]]&gt;=6,"Bulk Order","-")</f>
        <v>Bulk Order</v>
      </c>
    </row>
    <row r="14030" spans="1:16" ht="14.25" customHeight="1" x14ac:dyDescent="0.3">
      <c r="A14030" s="6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9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/>
      <c r="N14030" s="1" t="s">
        <v>39</v>
      </c>
      <c r="O14030" s="7">
        <f t="shared" si="440"/>
        <v>3865.3593999999998</v>
      </c>
      <c r="P14030" s="1" t="str">
        <f>IF(Table1[[#This Row],[quantity]]&gt;=6,"Bulk Order","-")</f>
        <v>-</v>
      </c>
    </row>
    <row r="14031" spans="1:16" ht="14.25" customHeight="1" x14ac:dyDescent="0.3">
      <c r="A14031" s="6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9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/>
      <c r="N14031" s="1" t="s">
        <v>17</v>
      </c>
      <c r="O14031" s="7">
        <f t="shared" si="440"/>
        <v>2713.7152000000001</v>
      </c>
      <c r="P14031" s="1" t="str">
        <f>IF(Table1[[#This Row],[quantity]]&gt;=6,"Bulk Order","-")</f>
        <v>Bulk Order</v>
      </c>
    </row>
    <row r="14032" spans="1:16" ht="14.25" customHeight="1" x14ac:dyDescent="0.3">
      <c r="A14032" s="6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9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/>
      <c r="N14032" s="1" t="s">
        <v>48</v>
      </c>
      <c r="O14032" s="7">
        <f t="shared" si="440"/>
        <v>338.63939999999997</v>
      </c>
      <c r="P14032" s="1" t="str">
        <f>IF(Table1[[#This Row],[quantity]]&gt;=6,"Bulk Order","-")</f>
        <v>Bulk Order</v>
      </c>
    </row>
    <row r="14033" spans="1:16" ht="14.25" customHeight="1" x14ac:dyDescent="0.3">
      <c r="A14033" s="6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9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/>
      <c r="N14033" s="1" t="s">
        <v>17</v>
      </c>
      <c r="O14033" s="7">
        <f t="shared" si="440"/>
        <v>1424.6478000000002</v>
      </c>
      <c r="P14033" s="1" t="str">
        <f>IF(Table1[[#This Row],[quantity]]&gt;=6,"Bulk Order","-")</f>
        <v>-</v>
      </c>
    </row>
    <row r="14034" spans="1:16" ht="14.25" customHeight="1" x14ac:dyDescent="0.3">
      <c r="A14034" s="6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9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/>
      <c r="N14034" s="1" t="s">
        <v>17</v>
      </c>
      <c r="O14034" s="7">
        <f t="shared" si="440"/>
        <v>3760.3763999999996</v>
      </c>
      <c r="P14034" s="1" t="str">
        <f>IF(Table1[[#This Row],[quantity]]&gt;=6,"Bulk Order","-")</f>
        <v>-</v>
      </c>
    </row>
    <row r="14035" spans="1:16" ht="14.25" customHeight="1" x14ac:dyDescent="0.3">
      <c r="A14035" s="6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9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/>
      <c r="N14035" s="1" t="s">
        <v>48</v>
      </c>
      <c r="O14035" s="7">
        <f t="shared" si="440"/>
        <v>333.11130000000003</v>
      </c>
      <c r="P14035" s="1" t="str">
        <f>IF(Table1[[#This Row],[quantity]]&gt;=6,"Bulk Order","-")</f>
        <v>-</v>
      </c>
    </row>
    <row r="14036" spans="1:16" ht="14.25" customHeight="1" x14ac:dyDescent="0.3">
      <c r="A14036" s="6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9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/>
      <c r="N14036" s="1" t="s">
        <v>48</v>
      </c>
      <c r="O14036" s="7">
        <f t="shared" si="440"/>
        <v>1905.2208000000001</v>
      </c>
      <c r="P14036" s="1" t="str">
        <f>IF(Table1[[#This Row],[quantity]]&gt;=6,"Bulk Order","-")</f>
        <v>Bulk Order</v>
      </c>
    </row>
    <row r="14037" spans="1:16" ht="14.25" customHeight="1" x14ac:dyDescent="0.3">
      <c r="A14037" s="6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9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/>
      <c r="N14037" s="1" t="s">
        <v>23</v>
      </c>
      <c r="O14037" s="7">
        <f t="shared" si="440"/>
        <v>2624.8391999999999</v>
      </c>
      <c r="P14037" s="1" t="str">
        <f>IF(Table1[[#This Row],[quantity]]&gt;=6,"Bulk Order","-")</f>
        <v>Bulk Order</v>
      </c>
    </row>
    <row r="14038" spans="1:16" ht="14.25" customHeight="1" x14ac:dyDescent="0.3">
      <c r="A14038" s="6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9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/>
      <c r="N14038" s="1" t="s">
        <v>39</v>
      </c>
      <c r="O14038" s="7">
        <f t="shared" si="440"/>
        <v>205.83419999999998</v>
      </c>
      <c r="P14038" s="1" t="str">
        <f>IF(Table1[[#This Row],[quantity]]&gt;=6,"Bulk Order","-")</f>
        <v>-</v>
      </c>
    </row>
    <row r="14039" spans="1:16" ht="14.25" customHeight="1" x14ac:dyDescent="0.3">
      <c r="A14039" s="6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9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/>
      <c r="N14039" s="1" t="s">
        <v>34</v>
      </c>
      <c r="O14039" s="7">
        <f t="shared" si="440"/>
        <v>3523.6490999999996</v>
      </c>
      <c r="P14039" s="1" t="str">
        <f>IF(Table1[[#This Row],[quantity]]&gt;=6,"Bulk Order","-")</f>
        <v>Bulk Order</v>
      </c>
    </row>
    <row r="14040" spans="1:16" ht="14.25" customHeight="1" x14ac:dyDescent="0.3">
      <c r="A14040" s="6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9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/>
      <c r="N14040" s="1" t="s">
        <v>39</v>
      </c>
      <c r="O14040" s="7">
        <f t="shared" si="440"/>
        <v>1140.6329000000001</v>
      </c>
      <c r="P14040" s="1" t="str">
        <f>IF(Table1[[#This Row],[quantity]]&gt;=6,"Bulk Order","-")</f>
        <v>Bulk Order</v>
      </c>
    </row>
    <row r="14041" spans="1:16" ht="14.25" customHeight="1" x14ac:dyDescent="0.3">
      <c r="A14041" s="6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9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/>
      <c r="N14041" s="1" t="s">
        <v>39</v>
      </c>
      <c r="O14041" s="7">
        <f t="shared" si="440"/>
        <v>991.44</v>
      </c>
      <c r="P14041" s="1" t="str">
        <f>IF(Table1[[#This Row],[quantity]]&gt;=6,"Bulk Order","-")</f>
        <v>-</v>
      </c>
    </row>
    <row r="14042" spans="1:16" ht="14.25" customHeight="1" x14ac:dyDescent="0.3">
      <c r="A14042" s="6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9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/>
      <c r="N14042" s="1" t="s">
        <v>34</v>
      </c>
      <c r="O14042" s="7">
        <f t="shared" si="440"/>
        <v>2630.0340000000001</v>
      </c>
      <c r="P14042" s="1" t="str">
        <f>IF(Table1[[#This Row],[quantity]]&gt;=6,"Bulk Order","-")</f>
        <v>-</v>
      </c>
    </row>
    <row r="14043" spans="1:16" ht="14.25" customHeight="1" x14ac:dyDescent="0.3">
      <c r="A14043" s="6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9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/>
      <c r="N14043" s="1" t="s">
        <v>34</v>
      </c>
      <c r="O14043" s="7">
        <f t="shared" si="440"/>
        <v>1521.9709999999998</v>
      </c>
      <c r="P14043" s="1" t="str">
        <f>IF(Table1[[#This Row],[quantity]]&gt;=6,"Bulk Order","-")</f>
        <v>Bulk Order</v>
      </c>
    </row>
    <row r="14044" spans="1:16" ht="14.25" customHeight="1" x14ac:dyDescent="0.3">
      <c r="A14044" s="6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9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/>
      <c r="N14044" s="1" t="s">
        <v>48</v>
      </c>
      <c r="O14044" s="7">
        <f t="shared" si="440"/>
        <v>2497.9110000000001</v>
      </c>
      <c r="P14044" s="1" t="str">
        <f>IF(Table1[[#This Row],[quantity]]&gt;=6,"Bulk Order","-")</f>
        <v>-</v>
      </c>
    </row>
    <row r="14045" spans="1:16" ht="14.25" customHeight="1" x14ac:dyDescent="0.3">
      <c r="A14045" s="6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9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/>
      <c r="N14045" s="1" t="s">
        <v>28</v>
      </c>
      <c r="O14045" s="7">
        <f t="shared" si="440"/>
        <v>2456.9351999999999</v>
      </c>
      <c r="P14045" s="1" t="str">
        <f>IF(Table1[[#This Row],[quantity]]&gt;=6,"Bulk Order","-")</f>
        <v>-</v>
      </c>
    </row>
    <row r="14046" spans="1:16" ht="14.25" customHeight="1" x14ac:dyDescent="0.3">
      <c r="A14046" s="6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9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/>
      <c r="N14046" s="1" t="s">
        <v>17</v>
      </c>
      <c r="O14046" s="7">
        <f t="shared" si="440"/>
        <v>1105.2413999999999</v>
      </c>
      <c r="P14046" s="1" t="str">
        <f>IF(Table1[[#This Row],[quantity]]&gt;=6,"Bulk Order","-")</f>
        <v>Bulk Order</v>
      </c>
    </row>
    <row r="14047" spans="1:16" ht="14.25" customHeight="1" x14ac:dyDescent="0.3">
      <c r="A14047" s="6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9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/>
      <c r="N14047" s="1" t="s">
        <v>39</v>
      </c>
      <c r="O14047" s="7">
        <f t="shared" si="440"/>
        <v>1774.2671999999998</v>
      </c>
      <c r="P14047" s="1" t="str">
        <f>IF(Table1[[#This Row],[quantity]]&gt;=6,"Bulk Order","-")</f>
        <v>Bulk Order</v>
      </c>
    </row>
    <row r="14048" spans="1:16" ht="14.25" customHeight="1" x14ac:dyDescent="0.3">
      <c r="A14048" s="6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9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/>
      <c r="N14048" s="1" t="s">
        <v>48</v>
      </c>
      <c r="O14048" s="7">
        <f t="shared" si="440"/>
        <v>2076.6514999999999</v>
      </c>
      <c r="P14048" s="1" t="str">
        <f>IF(Table1[[#This Row],[quantity]]&gt;=6,"Bulk Order","-")</f>
        <v>Bulk Order</v>
      </c>
    </row>
    <row r="14049" spans="1:16" ht="14.25" customHeight="1" x14ac:dyDescent="0.3">
      <c r="A14049" s="6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9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/>
      <c r="N14049" s="1" t="s">
        <v>17</v>
      </c>
      <c r="O14049" s="7">
        <f t="shared" si="440"/>
        <v>4364.4062999999996</v>
      </c>
      <c r="P14049" s="1" t="str">
        <f>IF(Table1[[#This Row],[quantity]]&gt;=6,"Bulk Order","-")</f>
        <v>Bulk Order</v>
      </c>
    </row>
    <row r="14050" spans="1:16" ht="14.25" customHeight="1" x14ac:dyDescent="0.3">
      <c r="A14050" s="6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9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/>
      <c r="N14050" s="1" t="s">
        <v>28</v>
      </c>
      <c r="O14050" s="7">
        <f t="shared" si="440"/>
        <v>3018.248</v>
      </c>
      <c r="P14050" s="1" t="str">
        <f>IF(Table1[[#This Row],[quantity]]&gt;=6,"Bulk Order","-")</f>
        <v>Bulk Order</v>
      </c>
    </row>
    <row r="14051" spans="1:16" ht="14.25" customHeight="1" x14ac:dyDescent="0.3">
      <c r="A14051" s="6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9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/>
      <c r="N14051" s="1" t="s">
        <v>28</v>
      </c>
      <c r="O14051" s="7">
        <f t="shared" si="440"/>
        <v>2184.3262999999997</v>
      </c>
      <c r="P14051" s="1" t="str">
        <f>IF(Table1[[#This Row],[quantity]]&gt;=6,"Bulk Order","-")</f>
        <v>-</v>
      </c>
    </row>
    <row r="14052" spans="1:16" ht="14.25" customHeight="1" x14ac:dyDescent="0.3">
      <c r="A14052" s="6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9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/>
      <c r="N14052" s="1" t="s">
        <v>28</v>
      </c>
      <c r="O14052" s="7">
        <f t="shared" si="440"/>
        <v>1118.0079999999998</v>
      </c>
      <c r="P14052" s="1" t="str">
        <f>IF(Table1[[#This Row],[quantity]]&gt;=6,"Bulk Order","-")</f>
        <v>-</v>
      </c>
    </row>
    <row r="14053" spans="1:16" ht="14.25" customHeight="1" x14ac:dyDescent="0.3">
      <c r="A14053" s="6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9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/>
      <c r="N14053" s="1" t="s">
        <v>34</v>
      </c>
      <c r="O14053" s="7">
        <f t="shared" si="440"/>
        <v>2502.2312000000002</v>
      </c>
      <c r="P14053" s="1" t="str">
        <f>IF(Table1[[#This Row],[quantity]]&gt;=6,"Bulk Order","-")</f>
        <v>-</v>
      </c>
    </row>
    <row r="14054" spans="1:16" ht="14.25" customHeight="1" x14ac:dyDescent="0.3">
      <c r="A14054" s="6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9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/>
      <c r="N14054" s="1" t="s">
        <v>48</v>
      </c>
      <c r="O14054" s="7">
        <f t="shared" si="440"/>
        <v>2469.6769999999997</v>
      </c>
      <c r="P14054" s="1" t="str">
        <f>IF(Table1[[#This Row],[quantity]]&gt;=6,"Bulk Order","-")</f>
        <v>-</v>
      </c>
    </row>
    <row r="14055" spans="1:16" ht="14.25" customHeight="1" x14ac:dyDescent="0.3">
      <c r="A14055" s="6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9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/>
      <c r="N14055" s="1" t="s">
        <v>17</v>
      </c>
      <c r="O14055" s="7">
        <f t="shared" si="440"/>
        <v>363.42439999999999</v>
      </c>
      <c r="P14055" s="1" t="str">
        <f>IF(Table1[[#This Row],[quantity]]&gt;=6,"Bulk Order","-")</f>
        <v>Bulk Order</v>
      </c>
    </row>
    <row r="14056" spans="1:16" ht="14.25" customHeight="1" x14ac:dyDescent="0.3">
      <c r="A14056" s="6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9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/>
      <c r="N14056" s="1" t="s">
        <v>34</v>
      </c>
      <c r="O14056" s="7">
        <f t="shared" si="440"/>
        <v>3245.5299999999997</v>
      </c>
      <c r="P14056" s="1" t="str">
        <f>IF(Table1[[#This Row],[quantity]]&gt;=6,"Bulk Order","-")</f>
        <v>Bulk Order</v>
      </c>
    </row>
    <row r="14057" spans="1:16" ht="14.25" customHeight="1" x14ac:dyDescent="0.3">
      <c r="A14057" s="6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9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/>
      <c r="N14057" s="1" t="s">
        <v>23</v>
      </c>
      <c r="O14057" s="7">
        <f t="shared" si="440"/>
        <v>2685.0726</v>
      </c>
      <c r="P14057" s="1" t="str">
        <f>IF(Table1[[#This Row],[quantity]]&gt;=6,"Bulk Order","-")</f>
        <v>-</v>
      </c>
    </row>
    <row r="14058" spans="1:16" ht="14.25" customHeight="1" x14ac:dyDescent="0.3">
      <c r="A14058" s="6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9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/>
      <c r="N14058" s="1" t="s">
        <v>23</v>
      </c>
      <c r="O14058" s="7">
        <f t="shared" si="440"/>
        <v>395.10900000000004</v>
      </c>
      <c r="P14058" s="1" t="str">
        <f>IF(Table1[[#This Row],[quantity]]&gt;=6,"Bulk Order","-")</f>
        <v>Bulk Order</v>
      </c>
    </row>
    <row r="14059" spans="1:16" ht="14.25" customHeight="1" x14ac:dyDescent="0.3">
      <c r="A14059" s="6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9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/>
      <c r="N14059" s="1" t="s">
        <v>23</v>
      </c>
      <c r="O14059" s="7">
        <f t="shared" si="440"/>
        <v>1434.155</v>
      </c>
      <c r="P14059" s="1" t="str">
        <f>IF(Table1[[#This Row],[quantity]]&gt;=6,"Bulk Order","-")</f>
        <v>-</v>
      </c>
    </row>
    <row r="14060" spans="1:16" ht="14.25" customHeight="1" x14ac:dyDescent="0.3">
      <c r="A14060" s="6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9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/>
      <c r="N14060" s="1" t="s">
        <v>39</v>
      </c>
      <c r="O14060" s="7">
        <f t="shared" si="440"/>
        <v>865.92239999999993</v>
      </c>
      <c r="P14060" s="1" t="str">
        <f>IF(Table1[[#This Row],[quantity]]&gt;=6,"Bulk Order","-")</f>
        <v>Bulk Order</v>
      </c>
    </row>
    <row r="14061" spans="1:16" ht="14.25" customHeight="1" x14ac:dyDescent="0.3">
      <c r="A14061" s="6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9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/>
      <c r="N14061" s="1" t="s">
        <v>23</v>
      </c>
      <c r="O14061" s="7">
        <f t="shared" si="440"/>
        <v>2570.3351999999995</v>
      </c>
      <c r="P14061" s="1" t="str">
        <f>IF(Table1[[#This Row],[quantity]]&gt;=6,"Bulk Order","-")</f>
        <v>-</v>
      </c>
    </row>
    <row r="14062" spans="1:16" ht="14.25" customHeight="1" x14ac:dyDescent="0.3">
      <c r="A14062" s="6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9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/>
      <c r="N14062" s="1" t="s">
        <v>23</v>
      </c>
      <c r="O14062" s="7">
        <f t="shared" si="440"/>
        <v>864.03140000000008</v>
      </c>
      <c r="P14062" s="1" t="str">
        <f>IF(Table1[[#This Row],[quantity]]&gt;=6,"Bulk Order","-")</f>
        <v>Bulk Order</v>
      </c>
    </row>
    <row r="14063" spans="1:16" ht="14.25" customHeight="1" x14ac:dyDescent="0.3">
      <c r="A14063" s="6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9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/>
      <c r="N14063" s="1" t="s">
        <v>39</v>
      </c>
      <c r="O14063" s="7">
        <f t="shared" si="440"/>
        <v>761.38790000000006</v>
      </c>
      <c r="P14063" s="1" t="str">
        <f>IF(Table1[[#This Row],[quantity]]&gt;=6,"Bulk Order","-")</f>
        <v>Bulk Order</v>
      </c>
    </row>
    <row r="14064" spans="1:16" ht="14.25" customHeight="1" x14ac:dyDescent="0.3">
      <c r="A14064" s="6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9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/>
      <c r="N14064" s="1" t="s">
        <v>28</v>
      </c>
      <c r="O14064" s="7">
        <f t="shared" si="440"/>
        <v>295.98530000000005</v>
      </c>
      <c r="P14064" s="1" t="str">
        <f>IF(Table1[[#This Row],[quantity]]&gt;=6,"Bulk Order","-")</f>
        <v>-</v>
      </c>
    </row>
    <row r="14065" spans="1:16" ht="14.25" customHeight="1" x14ac:dyDescent="0.3">
      <c r="A14065" s="6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9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/>
      <c r="N14065" s="1" t="s">
        <v>34</v>
      </c>
      <c r="O14065" s="7">
        <f t="shared" si="440"/>
        <v>1728.3948</v>
      </c>
      <c r="P14065" s="1" t="str">
        <f>IF(Table1[[#This Row],[quantity]]&gt;=6,"Bulk Order","-")</f>
        <v>Bulk Order</v>
      </c>
    </row>
    <row r="14066" spans="1:16" ht="14.25" customHeight="1" x14ac:dyDescent="0.3">
      <c r="A14066" s="6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9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/>
      <c r="N14066" s="1" t="s">
        <v>34</v>
      </c>
      <c r="O14066" s="7">
        <f t="shared" si="440"/>
        <v>776.31119999999999</v>
      </c>
      <c r="P14066" s="1" t="str">
        <f>IF(Table1[[#This Row],[quantity]]&gt;=6,"Bulk Order","-")</f>
        <v>-</v>
      </c>
    </row>
    <row r="14067" spans="1:16" ht="14.25" customHeight="1" x14ac:dyDescent="0.3">
      <c r="A14067" s="6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9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/>
      <c r="N14067" s="1" t="s">
        <v>39</v>
      </c>
      <c r="O14067" s="7">
        <f t="shared" si="440"/>
        <v>2659.8806</v>
      </c>
      <c r="P14067" s="1" t="str">
        <f>IF(Table1[[#This Row],[quantity]]&gt;=6,"Bulk Order","-")</f>
        <v>-</v>
      </c>
    </row>
    <row r="14068" spans="1:16" ht="14.25" customHeight="1" x14ac:dyDescent="0.3">
      <c r="A14068" s="6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9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/>
      <c r="N14068" s="1" t="s">
        <v>28</v>
      </c>
      <c r="O14068" s="7">
        <f t="shared" si="440"/>
        <v>100.9448</v>
      </c>
      <c r="P14068" s="1" t="str">
        <f>IF(Table1[[#This Row],[quantity]]&gt;=6,"Bulk Order","-")</f>
        <v>Bulk Order</v>
      </c>
    </row>
    <row r="14069" spans="1:16" ht="14.25" customHeight="1" x14ac:dyDescent="0.3">
      <c r="A14069" s="6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9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/>
      <c r="N14069" s="1" t="s">
        <v>23</v>
      </c>
      <c r="O14069" s="7">
        <f t="shared" si="440"/>
        <v>2921.3427000000001</v>
      </c>
      <c r="P14069" s="1" t="str">
        <f>IF(Table1[[#This Row],[quantity]]&gt;=6,"Bulk Order","-")</f>
        <v>Bulk Order</v>
      </c>
    </row>
    <row r="14070" spans="1:16" ht="14.25" customHeight="1" x14ac:dyDescent="0.3">
      <c r="A14070" s="6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9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/>
      <c r="N14070" s="1" t="s">
        <v>28</v>
      </c>
      <c r="O14070" s="7">
        <f t="shared" si="440"/>
        <v>2334.9479999999999</v>
      </c>
      <c r="P14070" s="1" t="str">
        <f>IF(Table1[[#This Row],[quantity]]&gt;=6,"Bulk Order","-")</f>
        <v>-</v>
      </c>
    </row>
    <row r="14071" spans="1:16" ht="14.25" customHeight="1" x14ac:dyDescent="0.3">
      <c r="A14071" s="6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9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/>
      <c r="N14071" s="1" t="s">
        <v>17</v>
      </c>
      <c r="O14071" s="7">
        <f t="shared" si="440"/>
        <v>4202.8441000000003</v>
      </c>
      <c r="P14071" s="1" t="str">
        <f>IF(Table1[[#This Row],[quantity]]&gt;=6,"Bulk Order","-")</f>
        <v>-</v>
      </c>
    </row>
    <row r="14072" spans="1:16" ht="14.25" customHeight="1" x14ac:dyDescent="0.3">
      <c r="A14072" s="6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9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/>
      <c r="N14072" s="1" t="s">
        <v>48</v>
      </c>
      <c r="O14072" s="7">
        <f t="shared" si="440"/>
        <v>760.79399999999987</v>
      </c>
      <c r="P14072" s="1" t="str">
        <f>IF(Table1[[#This Row],[quantity]]&gt;=6,"Bulk Order","-")</f>
        <v>-</v>
      </c>
    </row>
    <row r="14073" spans="1:16" ht="14.25" customHeight="1" x14ac:dyDescent="0.3">
      <c r="A14073" s="6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9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/>
      <c r="N14073" s="1" t="s">
        <v>48</v>
      </c>
      <c r="O14073" s="7">
        <f t="shared" si="440"/>
        <v>522.99180000000001</v>
      </c>
      <c r="P14073" s="1" t="str">
        <f>IF(Table1[[#This Row],[quantity]]&gt;=6,"Bulk Order","-")</f>
        <v>-</v>
      </c>
    </row>
    <row r="14074" spans="1:16" ht="14.25" customHeight="1" x14ac:dyDescent="0.3">
      <c r="A14074" s="6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9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/>
      <c r="N14074" s="1" t="s">
        <v>17</v>
      </c>
      <c r="O14074" s="7">
        <f t="shared" si="440"/>
        <v>2023.8720000000001</v>
      </c>
      <c r="P14074" s="1" t="str">
        <f>IF(Table1[[#This Row],[quantity]]&gt;=6,"Bulk Order","-")</f>
        <v>-</v>
      </c>
    </row>
    <row r="14075" spans="1:16" ht="14.25" customHeight="1" x14ac:dyDescent="0.3">
      <c r="A14075" s="6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9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/>
      <c r="N14075" s="1" t="s">
        <v>39</v>
      </c>
      <c r="O14075" s="7">
        <f t="shared" si="440"/>
        <v>2636.5904</v>
      </c>
      <c r="P14075" s="1" t="str">
        <f>IF(Table1[[#This Row],[quantity]]&gt;=6,"Bulk Order","-")</f>
        <v>-</v>
      </c>
    </row>
    <row r="14076" spans="1:16" ht="14.25" customHeight="1" x14ac:dyDescent="0.3">
      <c r="A14076" s="6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9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/>
      <c r="N14076" s="1" t="s">
        <v>23</v>
      </c>
      <c r="O14076" s="7">
        <f t="shared" si="440"/>
        <v>1251.6855</v>
      </c>
      <c r="P14076" s="1" t="str">
        <f>IF(Table1[[#This Row],[quantity]]&gt;=6,"Bulk Order","-")</f>
        <v>-</v>
      </c>
    </row>
    <row r="14077" spans="1:16" ht="14.25" customHeight="1" x14ac:dyDescent="0.3">
      <c r="A14077" s="6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9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/>
      <c r="N14077" s="1" t="s">
        <v>28</v>
      </c>
      <c r="O14077" s="7">
        <f t="shared" si="440"/>
        <v>91.866500000000002</v>
      </c>
      <c r="P14077" s="1" t="str">
        <f>IF(Table1[[#This Row],[quantity]]&gt;=6,"Bulk Order","-")</f>
        <v>Bulk Order</v>
      </c>
    </row>
    <row r="14078" spans="1:16" ht="14.25" customHeight="1" x14ac:dyDescent="0.3">
      <c r="A14078" s="6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9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/>
      <c r="N14078" s="1" t="s">
        <v>39</v>
      </c>
      <c r="O14078" s="7">
        <f t="shared" si="440"/>
        <v>1947.5315999999998</v>
      </c>
      <c r="P14078" s="1" t="str">
        <f>IF(Table1[[#This Row],[quantity]]&gt;=6,"Bulk Order","-")</f>
        <v>-</v>
      </c>
    </row>
    <row r="14079" spans="1:16" ht="14.25" customHeight="1" x14ac:dyDescent="0.3">
      <c r="A14079" s="6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9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/>
      <c r="N14079" s="1" t="s">
        <v>39</v>
      </c>
      <c r="O14079" s="7">
        <f t="shared" si="440"/>
        <v>1208.1931999999999</v>
      </c>
      <c r="P14079" s="1" t="str">
        <f>IF(Table1[[#This Row],[quantity]]&gt;=6,"Bulk Order","-")</f>
        <v>-</v>
      </c>
    </row>
    <row r="14080" spans="1:16" ht="14.25" customHeight="1" x14ac:dyDescent="0.3">
      <c r="A14080" s="6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9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/>
      <c r="N14080" s="1" t="s">
        <v>23</v>
      </c>
      <c r="O14080" s="7">
        <f t="shared" si="440"/>
        <v>1442.08</v>
      </c>
      <c r="P14080" s="1" t="str">
        <f>IF(Table1[[#This Row],[quantity]]&gt;=6,"Bulk Order","-")</f>
        <v>-</v>
      </c>
    </row>
    <row r="14081" spans="1:16" ht="14.25" customHeight="1" x14ac:dyDescent="0.3">
      <c r="A14081" s="6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9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/>
      <c r="N14081" s="1" t="s">
        <v>34</v>
      </c>
      <c r="O14081" s="7">
        <f t="shared" si="440"/>
        <v>1653.184</v>
      </c>
      <c r="P14081" s="1" t="str">
        <f>IF(Table1[[#This Row],[quantity]]&gt;=6,"Bulk Order","-")</f>
        <v>-</v>
      </c>
    </row>
    <row r="14082" spans="1:16" ht="14.25" customHeight="1" x14ac:dyDescent="0.3">
      <c r="A14082" s="6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9"/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/>
      <c r="N14082" s="1" t="s">
        <v>28</v>
      </c>
      <c r="O14082" s="7">
        <f t="shared" si="440"/>
        <v>1983.2231999999999</v>
      </c>
      <c r="P14082" s="1" t="str">
        <f>IF(Table1[[#This Row],[quantity]]&gt;=6,"Bulk Order","-")</f>
        <v>Bulk Order</v>
      </c>
    </row>
    <row r="14083" spans="1:16" ht="14.25" customHeight="1" x14ac:dyDescent="0.3">
      <c r="A14083" s="6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ref="F14083:F14146" si="441">D14083*E14083</f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/>
      <c r="N14083" s="1" t="s">
        <v>28</v>
      </c>
      <c r="O14083" s="7">
        <f t="shared" ref="O14083:O14146" si="442">D14083-F14083</f>
        <v>4723.4040000000005</v>
      </c>
      <c r="P14083" s="1" t="str">
        <f>IF(Table1[[#This Row],[quantity]]&gt;=6,"Bulk Order","-")</f>
        <v>Bulk Order</v>
      </c>
    </row>
    <row r="14084" spans="1:16" ht="14.25" customHeight="1" x14ac:dyDescent="0.3">
      <c r="A14084" s="6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1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/>
      <c r="N14084" s="1" t="s">
        <v>23</v>
      </c>
      <c r="O14084" s="7">
        <f t="shared" si="442"/>
        <v>483.36</v>
      </c>
      <c r="P14084" s="1" t="str">
        <f>IF(Table1[[#This Row],[quantity]]&gt;=6,"Bulk Order","-")</f>
        <v>Bulk Order</v>
      </c>
    </row>
    <row r="14085" spans="1:16" ht="14.25" customHeight="1" x14ac:dyDescent="0.3">
      <c r="A14085" s="6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1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/>
      <c r="N14085" s="1" t="s">
        <v>28</v>
      </c>
      <c r="O14085" s="7">
        <f t="shared" si="442"/>
        <v>3294.2496000000001</v>
      </c>
      <c r="P14085" s="1" t="str">
        <f>IF(Table1[[#This Row],[quantity]]&gt;=6,"Bulk Order","-")</f>
        <v>Bulk Order</v>
      </c>
    </row>
    <row r="14086" spans="1:16" ht="14.25" customHeight="1" x14ac:dyDescent="0.3">
      <c r="A14086" s="6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1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/>
      <c r="N14086" s="1" t="s">
        <v>34</v>
      </c>
      <c r="O14086" s="7">
        <f t="shared" si="442"/>
        <v>882.34540000000004</v>
      </c>
      <c r="P14086" s="1" t="str">
        <f>IF(Table1[[#This Row],[quantity]]&gt;=6,"Bulk Order","-")</f>
        <v>Bulk Order</v>
      </c>
    </row>
    <row r="14087" spans="1:16" ht="14.25" customHeight="1" x14ac:dyDescent="0.3">
      <c r="A14087" s="6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1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/>
      <c r="N14087" s="1" t="s">
        <v>39</v>
      </c>
      <c r="O14087" s="7">
        <f t="shared" si="442"/>
        <v>980.60350000000005</v>
      </c>
      <c r="P14087" s="1" t="str">
        <f>IF(Table1[[#This Row],[quantity]]&gt;=6,"Bulk Order","-")</f>
        <v>-</v>
      </c>
    </row>
    <row r="14088" spans="1:16" ht="14.25" customHeight="1" x14ac:dyDescent="0.3">
      <c r="A14088" s="6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1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/>
      <c r="N14088" s="1" t="s">
        <v>17</v>
      </c>
      <c r="O14088" s="7">
        <f t="shared" si="442"/>
        <v>3172.3658999999998</v>
      </c>
      <c r="P14088" s="1" t="str">
        <f>IF(Table1[[#This Row],[quantity]]&gt;=6,"Bulk Order","-")</f>
        <v>Bulk Order</v>
      </c>
    </row>
    <row r="14089" spans="1:16" ht="14.25" customHeight="1" x14ac:dyDescent="0.3">
      <c r="A14089" s="6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1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/>
      <c r="N14089" s="1" t="s">
        <v>34</v>
      </c>
      <c r="O14089" s="7">
        <f t="shared" si="442"/>
        <v>3707.28</v>
      </c>
      <c r="P14089" s="1" t="str">
        <f>IF(Table1[[#This Row],[quantity]]&gt;=6,"Bulk Order","-")</f>
        <v>-</v>
      </c>
    </row>
    <row r="14090" spans="1:16" ht="14.25" customHeight="1" x14ac:dyDescent="0.3">
      <c r="A14090" s="6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1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/>
      <c r="N14090" s="1" t="s">
        <v>39</v>
      </c>
      <c r="O14090" s="7">
        <f t="shared" si="442"/>
        <v>4010.7511999999997</v>
      </c>
      <c r="P14090" s="1" t="str">
        <f>IF(Table1[[#This Row],[quantity]]&gt;=6,"Bulk Order","-")</f>
        <v>Bulk Order</v>
      </c>
    </row>
    <row r="14091" spans="1:16" ht="14.25" customHeight="1" x14ac:dyDescent="0.3">
      <c r="A14091" s="6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1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/>
      <c r="N14091" s="1" t="s">
        <v>48</v>
      </c>
      <c r="O14091" s="7">
        <f t="shared" si="442"/>
        <v>2010.9804000000001</v>
      </c>
      <c r="P14091" s="1" t="str">
        <f>IF(Table1[[#This Row],[quantity]]&gt;=6,"Bulk Order","-")</f>
        <v>Bulk Order</v>
      </c>
    </row>
    <row r="14092" spans="1:16" ht="14.25" customHeight="1" x14ac:dyDescent="0.3">
      <c r="A14092" s="6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1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/>
      <c r="N14092" s="1" t="s">
        <v>23</v>
      </c>
      <c r="O14092" s="7">
        <f t="shared" si="442"/>
        <v>801.17280000000005</v>
      </c>
      <c r="P14092" s="1" t="str">
        <f>IF(Table1[[#This Row],[quantity]]&gt;=6,"Bulk Order","-")</f>
        <v>-</v>
      </c>
    </row>
    <row r="14093" spans="1:16" ht="14.25" customHeight="1" x14ac:dyDescent="0.3">
      <c r="A14093" s="6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1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/>
      <c r="N14093" s="1" t="s">
        <v>34</v>
      </c>
      <c r="O14093" s="7">
        <f t="shared" si="442"/>
        <v>1035.8442</v>
      </c>
      <c r="P14093" s="1" t="str">
        <f>IF(Table1[[#This Row],[quantity]]&gt;=6,"Bulk Order","-")</f>
        <v>-</v>
      </c>
    </row>
    <row r="14094" spans="1:16" ht="14.25" customHeight="1" x14ac:dyDescent="0.3">
      <c r="A14094" s="6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1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/>
      <c r="N14094" s="1" t="s">
        <v>17</v>
      </c>
      <c r="O14094" s="7">
        <f t="shared" si="442"/>
        <v>1915.405</v>
      </c>
      <c r="P14094" s="1" t="str">
        <f>IF(Table1[[#This Row],[quantity]]&gt;=6,"Bulk Order","-")</f>
        <v>Bulk Order</v>
      </c>
    </row>
    <row r="14095" spans="1:16" ht="14.25" customHeight="1" x14ac:dyDescent="0.3">
      <c r="A14095" s="6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1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/>
      <c r="N14095" s="1" t="s">
        <v>48</v>
      </c>
      <c r="O14095" s="7">
        <f t="shared" si="442"/>
        <v>2038.5023999999999</v>
      </c>
      <c r="P14095" s="1" t="str">
        <f>IF(Table1[[#This Row],[quantity]]&gt;=6,"Bulk Order","-")</f>
        <v>Bulk Order</v>
      </c>
    </row>
    <row r="14096" spans="1:16" ht="14.25" customHeight="1" x14ac:dyDescent="0.3">
      <c r="A14096" s="6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1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/>
      <c r="N14096" s="1" t="s">
        <v>34</v>
      </c>
      <c r="O14096" s="7">
        <f t="shared" si="442"/>
        <v>1346.325</v>
      </c>
      <c r="P14096" s="1" t="str">
        <f>IF(Table1[[#This Row],[quantity]]&gt;=6,"Bulk Order","-")</f>
        <v>Bulk Order</v>
      </c>
    </row>
    <row r="14097" spans="1:16" ht="14.25" customHeight="1" x14ac:dyDescent="0.3">
      <c r="A14097" s="6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1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/>
      <c r="N14097" s="1" t="s">
        <v>48</v>
      </c>
      <c r="O14097" s="7">
        <f t="shared" si="442"/>
        <v>1664.1005999999998</v>
      </c>
      <c r="P14097" s="1" t="str">
        <f>IF(Table1[[#This Row],[quantity]]&gt;=6,"Bulk Order","-")</f>
        <v>-</v>
      </c>
    </row>
    <row r="14098" spans="1:16" ht="14.25" customHeight="1" x14ac:dyDescent="0.3">
      <c r="A14098" s="6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1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/>
      <c r="N14098" s="1" t="s">
        <v>39</v>
      </c>
      <c r="O14098" s="7">
        <f t="shared" si="442"/>
        <v>3574.701</v>
      </c>
      <c r="P14098" s="1" t="str">
        <f>IF(Table1[[#This Row],[quantity]]&gt;=6,"Bulk Order","-")</f>
        <v>-</v>
      </c>
    </row>
    <row r="14099" spans="1:16" ht="14.25" customHeight="1" x14ac:dyDescent="0.3">
      <c r="A14099" s="6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1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/>
      <c r="N14099" s="1" t="s">
        <v>23</v>
      </c>
      <c r="O14099" s="7">
        <f t="shared" si="442"/>
        <v>2167.3908000000001</v>
      </c>
      <c r="P14099" s="1" t="str">
        <f>IF(Table1[[#This Row],[quantity]]&gt;=6,"Bulk Order","-")</f>
        <v>-</v>
      </c>
    </row>
    <row r="14100" spans="1:16" ht="14.25" customHeight="1" x14ac:dyDescent="0.3">
      <c r="A14100" s="6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1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/>
      <c r="N14100" s="1" t="s">
        <v>39</v>
      </c>
      <c r="O14100" s="7">
        <f t="shared" si="442"/>
        <v>2308.42</v>
      </c>
      <c r="P14100" s="1" t="str">
        <f>IF(Table1[[#This Row],[quantity]]&gt;=6,"Bulk Order","-")</f>
        <v>-</v>
      </c>
    </row>
    <row r="14101" spans="1:16" ht="14.25" customHeight="1" x14ac:dyDescent="0.3">
      <c r="A14101" s="6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1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/>
      <c r="N14101" s="1" t="s">
        <v>39</v>
      </c>
      <c r="O14101" s="7">
        <f t="shared" si="442"/>
        <v>2452.355</v>
      </c>
      <c r="P14101" s="1" t="str">
        <f>IF(Table1[[#This Row],[quantity]]&gt;=6,"Bulk Order","-")</f>
        <v>-</v>
      </c>
    </row>
    <row r="14102" spans="1:16" ht="14.25" customHeight="1" x14ac:dyDescent="0.3">
      <c r="A14102" s="6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1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/>
      <c r="N14102" s="1" t="s">
        <v>39</v>
      </c>
      <c r="O14102" s="7">
        <f t="shared" si="442"/>
        <v>3875.0432999999998</v>
      </c>
      <c r="P14102" s="1" t="str">
        <f>IF(Table1[[#This Row],[quantity]]&gt;=6,"Bulk Order","-")</f>
        <v>Bulk Order</v>
      </c>
    </row>
    <row r="14103" spans="1:16" ht="14.25" customHeight="1" x14ac:dyDescent="0.3">
      <c r="A14103" s="6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1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/>
      <c r="N14103" s="1" t="s">
        <v>39</v>
      </c>
      <c r="O14103" s="7">
        <f t="shared" si="442"/>
        <v>94.002100000000013</v>
      </c>
      <c r="P14103" s="1" t="str">
        <f>IF(Table1[[#This Row],[quantity]]&gt;=6,"Bulk Order","-")</f>
        <v>-</v>
      </c>
    </row>
    <row r="14104" spans="1:16" ht="14.25" customHeight="1" x14ac:dyDescent="0.3">
      <c r="A14104" s="6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1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/>
      <c r="N14104" s="1" t="s">
        <v>17</v>
      </c>
      <c r="O14104" s="7">
        <f t="shared" si="442"/>
        <v>422.89000000000004</v>
      </c>
      <c r="P14104" s="1" t="str">
        <f>IF(Table1[[#This Row],[quantity]]&gt;=6,"Bulk Order","-")</f>
        <v>-</v>
      </c>
    </row>
    <row r="14105" spans="1:16" ht="14.25" customHeight="1" x14ac:dyDescent="0.3">
      <c r="A14105" s="6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1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/>
      <c r="N14105" s="1" t="s">
        <v>17</v>
      </c>
      <c r="O14105" s="7">
        <f t="shared" si="442"/>
        <v>2054.5484999999999</v>
      </c>
      <c r="P14105" s="1" t="str">
        <f>IF(Table1[[#This Row],[quantity]]&gt;=6,"Bulk Order","-")</f>
        <v>Bulk Order</v>
      </c>
    </row>
    <row r="14106" spans="1:16" ht="14.25" customHeight="1" x14ac:dyDescent="0.3">
      <c r="A14106" s="6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1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/>
      <c r="N14106" s="1" t="s">
        <v>28</v>
      </c>
      <c r="O14106" s="7">
        <f t="shared" si="442"/>
        <v>1542.5630000000001</v>
      </c>
      <c r="P14106" s="1" t="str">
        <f>IF(Table1[[#This Row],[quantity]]&gt;=6,"Bulk Order","-")</f>
        <v>-</v>
      </c>
    </row>
    <row r="14107" spans="1:16" ht="14.25" customHeight="1" x14ac:dyDescent="0.3">
      <c r="A14107" s="6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1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/>
      <c r="N14107" s="1" t="s">
        <v>34</v>
      </c>
      <c r="O14107" s="7">
        <f t="shared" si="442"/>
        <v>2326.4778000000001</v>
      </c>
      <c r="P14107" s="1" t="str">
        <f>IF(Table1[[#This Row],[quantity]]&gt;=6,"Bulk Order","-")</f>
        <v>-</v>
      </c>
    </row>
    <row r="14108" spans="1:16" ht="14.25" customHeight="1" x14ac:dyDescent="0.3">
      <c r="A14108" s="6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1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/>
      <c r="N14108" s="1" t="s">
        <v>17</v>
      </c>
      <c r="O14108" s="7">
        <f t="shared" si="442"/>
        <v>3501.3186000000001</v>
      </c>
      <c r="P14108" s="1" t="str">
        <f>IF(Table1[[#This Row],[quantity]]&gt;=6,"Bulk Order","-")</f>
        <v>Bulk Order</v>
      </c>
    </row>
    <row r="14109" spans="1:16" ht="14.25" customHeight="1" x14ac:dyDescent="0.3">
      <c r="A14109" s="6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1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/>
      <c r="N14109" s="1" t="s">
        <v>48</v>
      </c>
      <c r="O14109" s="7">
        <f t="shared" si="442"/>
        <v>1087.3115</v>
      </c>
      <c r="P14109" s="1" t="str">
        <f>IF(Table1[[#This Row],[quantity]]&gt;=6,"Bulk Order","-")</f>
        <v>-</v>
      </c>
    </row>
    <row r="14110" spans="1:16" ht="14.25" customHeight="1" x14ac:dyDescent="0.3">
      <c r="A14110" s="6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1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/>
      <c r="N14110" s="1" t="s">
        <v>17</v>
      </c>
      <c r="O14110" s="7">
        <f t="shared" si="442"/>
        <v>2380.8620000000001</v>
      </c>
      <c r="P14110" s="1" t="str">
        <f>IF(Table1[[#This Row],[quantity]]&gt;=6,"Bulk Order","-")</f>
        <v>-</v>
      </c>
    </row>
    <row r="14111" spans="1:16" ht="14.25" customHeight="1" x14ac:dyDescent="0.3">
      <c r="A14111" s="6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1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/>
      <c r="N14111" s="1" t="s">
        <v>48</v>
      </c>
      <c r="O14111" s="7">
        <f t="shared" si="442"/>
        <v>2532.8084999999996</v>
      </c>
      <c r="P14111" s="1" t="str">
        <f>IF(Table1[[#This Row],[quantity]]&gt;=6,"Bulk Order","-")</f>
        <v>-</v>
      </c>
    </row>
    <row r="14112" spans="1:16" ht="14.25" customHeight="1" x14ac:dyDescent="0.3">
      <c r="A14112" s="6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1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/>
      <c r="N14112" s="1" t="s">
        <v>39</v>
      </c>
      <c r="O14112" s="7">
        <f t="shared" si="442"/>
        <v>1818.576</v>
      </c>
      <c r="P14112" s="1" t="str">
        <f>IF(Table1[[#This Row],[quantity]]&gt;=6,"Bulk Order","-")</f>
        <v>Bulk Order</v>
      </c>
    </row>
    <row r="14113" spans="1:16" ht="14.25" customHeight="1" x14ac:dyDescent="0.3">
      <c r="A14113" s="6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1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/>
      <c r="N14113" s="1" t="s">
        <v>34</v>
      </c>
      <c r="O14113" s="7">
        <f t="shared" si="442"/>
        <v>3441.0414000000001</v>
      </c>
      <c r="P14113" s="1" t="str">
        <f>IF(Table1[[#This Row],[quantity]]&gt;=6,"Bulk Order","-")</f>
        <v>-</v>
      </c>
    </row>
    <row r="14114" spans="1:16" ht="14.25" customHeight="1" x14ac:dyDescent="0.3">
      <c r="A14114" s="6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1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/>
      <c r="N14114" s="1" t="s">
        <v>34</v>
      </c>
      <c r="O14114" s="7">
        <f t="shared" si="442"/>
        <v>2237.1414</v>
      </c>
      <c r="P14114" s="1" t="str">
        <f>IF(Table1[[#This Row],[quantity]]&gt;=6,"Bulk Order","-")</f>
        <v>-</v>
      </c>
    </row>
    <row r="14115" spans="1:16" ht="14.25" customHeight="1" x14ac:dyDescent="0.3">
      <c r="A14115" s="6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1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/>
      <c r="N14115" s="1" t="s">
        <v>39</v>
      </c>
      <c r="O14115" s="7">
        <f t="shared" si="442"/>
        <v>3180.7610999999997</v>
      </c>
      <c r="P14115" s="1" t="str">
        <f>IF(Table1[[#This Row],[quantity]]&gt;=6,"Bulk Order","-")</f>
        <v>Bulk Order</v>
      </c>
    </row>
    <row r="14116" spans="1:16" ht="14.25" customHeight="1" x14ac:dyDescent="0.3">
      <c r="A14116" s="6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1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/>
      <c r="N14116" s="1" t="s">
        <v>28</v>
      </c>
      <c r="O14116" s="7">
        <f t="shared" si="442"/>
        <v>202.52</v>
      </c>
      <c r="P14116" s="1" t="str">
        <f>IF(Table1[[#This Row],[quantity]]&gt;=6,"Bulk Order","-")</f>
        <v>Bulk Order</v>
      </c>
    </row>
    <row r="14117" spans="1:16" ht="14.25" customHeight="1" x14ac:dyDescent="0.3">
      <c r="A14117" s="6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1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/>
      <c r="N14117" s="1" t="s">
        <v>28</v>
      </c>
      <c r="O14117" s="7">
        <f t="shared" si="442"/>
        <v>2079.567</v>
      </c>
      <c r="P14117" s="1" t="str">
        <f>IF(Table1[[#This Row],[quantity]]&gt;=6,"Bulk Order","-")</f>
        <v>Bulk Order</v>
      </c>
    </row>
    <row r="14118" spans="1:16" ht="14.25" customHeight="1" x14ac:dyDescent="0.3">
      <c r="A14118" s="6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1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/>
      <c r="N14118" s="1" t="s">
        <v>48</v>
      </c>
      <c r="O14118" s="7">
        <f t="shared" si="442"/>
        <v>802.47990000000004</v>
      </c>
      <c r="P14118" s="1" t="str">
        <f>IF(Table1[[#This Row],[quantity]]&gt;=6,"Bulk Order","-")</f>
        <v>-</v>
      </c>
    </row>
    <row r="14119" spans="1:16" ht="14.25" customHeight="1" x14ac:dyDescent="0.3">
      <c r="A14119" s="6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1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/>
      <c r="N14119" s="1" t="s">
        <v>34</v>
      </c>
      <c r="O14119" s="7">
        <f t="shared" si="442"/>
        <v>1510.2839999999999</v>
      </c>
      <c r="P14119" s="1" t="str">
        <f>IF(Table1[[#This Row],[quantity]]&gt;=6,"Bulk Order","-")</f>
        <v>-</v>
      </c>
    </row>
    <row r="14120" spans="1:16" ht="14.25" customHeight="1" x14ac:dyDescent="0.3">
      <c r="A14120" s="6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1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/>
      <c r="N14120" s="1" t="s">
        <v>17</v>
      </c>
      <c r="O14120" s="7">
        <f t="shared" si="442"/>
        <v>1104.7004999999999</v>
      </c>
      <c r="P14120" s="1" t="str">
        <f>IF(Table1[[#This Row],[quantity]]&gt;=6,"Bulk Order","-")</f>
        <v>-</v>
      </c>
    </row>
    <row r="14121" spans="1:16" ht="14.25" customHeight="1" x14ac:dyDescent="0.3">
      <c r="A14121" s="6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1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/>
      <c r="N14121" s="1" t="s">
        <v>28</v>
      </c>
      <c r="O14121" s="7">
        <f t="shared" si="442"/>
        <v>2799.837</v>
      </c>
      <c r="P14121" s="1" t="str">
        <f>IF(Table1[[#This Row],[quantity]]&gt;=6,"Bulk Order","-")</f>
        <v>-</v>
      </c>
    </row>
    <row r="14122" spans="1:16" ht="14.25" customHeight="1" x14ac:dyDescent="0.3">
      <c r="A14122" s="6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1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/>
      <c r="N14122" s="1" t="s">
        <v>17</v>
      </c>
      <c r="O14122" s="7">
        <f t="shared" si="442"/>
        <v>806.14800000000002</v>
      </c>
      <c r="P14122" s="1" t="str">
        <f>IF(Table1[[#This Row],[quantity]]&gt;=6,"Bulk Order","-")</f>
        <v>-</v>
      </c>
    </row>
    <row r="14123" spans="1:16" ht="14.25" customHeight="1" x14ac:dyDescent="0.3">
      <c r="A14123" s="6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1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/>
      <c r="N14123" s="1" t="s">
        <v>28</v>
      </c>
      <c r="O14123" s="7">
        <f t="shared" si="442"/>
        <v>407.29340000000002</v>
      </c>
      <c r="P14123" s="1" t="str">
        <f>IF(Table1[[#This Row],[quantity]]&gt;=6,"Bulk Order","-")</f>
        <v>Bulk Order</v>
      </c>
    </row>
    <row r="14124" spans="1:16" ht="14.25" customHeight="1" x14ac:dyDescent="0.3">
      <c r="A14124" s="6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1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/>
      <c r="N14124" s="1" t="s">
        <v>48</v>
      </c>
      <c r="O14124" s="7">
        <f t="shared" si="442"/>
        <v>716.25400000000002</v>
      </c>
      <c r="P14124" s="1" t="str">
        <f>IF(Table1[[#This Row],[quantity]]&gt;=6,"Bulk Order","-")</f>
        <v>Bulk Order</v>
      </c>
    </row>
    <row r="14125" spans="1:16" ht="14.25" customHeight="1" x14ac:dyDescent="0.3">
      <c r="A14125" s="6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1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/>
      <c r="N14125" s="1" t="s">
        <v>34</v>
      </c>
      <c r="O14125" s="7">
        <f t="shared" si="442"/>
        <v>3653.9661999999998</v>
      </c>
      <c r="P14125" s="1" t="str">
        <f>IF(Table1[[#This Row],[quantity]]&gt;=6,"Bulk Order","-")</f>
        <v>-</v>
      </c>
    </row>
    <row r="14126" spans="1:16" ht="14.25" customHeight="1" x14ac:dyDescent="0.3">
      <c r="A14126" s="6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1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/>
      <c r="N14126" s="1" t="s">
        <v>23</v>
      </c>
      <c r="O14126" s="7">
        <f t="shared" si="442"/>
        <v>134.8032</v>
      </c>
      <c r="P14126" s="1" t="str">
        <f>IF(Table1[[#This Row],[quantity]]&gt;=6,"Bulk Order","-")</f>
        <v>-</v>
      </c>
    </row>
    <row r="14127" spans="1:16" ht="14.25" customHeight="1" x14ac:dyDescent="0.3">
      <c r="A14127" s="6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1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/>
      <c r="N14127" s="1" t="s">
        <v>23</v>
      </c>
      <c r="O14127" s="7">
        <f t="shared" si="442"/>
        <v>2315.2058999999999</v>
      </c>
      <c r="P14127" s="1" t="str">
        <f>IF(Table1[[#This Row],[quantity]]&gt;=6,"Bulk Order","-")</f>
        <v>Bulk Order</v>
      </c>
    </row>
    <row r="14128" spans="1:16" ht="14.25" customHeight="1" x14ac:dyDescent="0.3">
      <c r="A14128" s="6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1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/>
      <c r="N14128" s="1" t="s">
        <v>17</v>
      </c>
      <c r="O14128" s="7">
        <f t="shared" si="442"/>
        <v>244.9785</v>
      </c>
      <c r="P14128" s="1" t="str">
        <f>IF(Table1[[#This Row],[quantity]]&gt;=6,"Bulk Order","-")</f>
        <v>-</v>
      </c>
    </row>
    <row r="14129" spans="1:16" ht="14.25" customHeight="1" x14ac:dyDescent="0.3">
      <c r="A14129" s="6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1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/>
      <c r="N14129" s="1" t="s">
        <v>48</v>
      </c>
      <c r="O14129" s="7">
        <f t="shared" si="442"/>
        <v>2610.087</v>
      </c>
      <c r="P14129" s="1" t="str">
        <f>IF(Table1[[#This Row],[quantity]]&gt;=6,"Bulk Order","-")</f>
        <v>-</v>
      </c>
    </row>
    <row r="14130" spans="1:16" ht="14.25" customHeight="1" x14ac:dyDescent="0.3">
      <c r="A14130" s="6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1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/>
      <c r="N14130" s="1" t="s">
        <v>17</v>
      </c>
      <c r="O14130" s="7">
        <f t="shared" si="442"/>
        <v>3267.9695999999999</v>
      </c>
      <c r="P14130" s="1" t="str">
        <f>IF(Table1[[#This Row],[quantity]]&gt;=6,"Bulk Order","-")</f>
        <v>-</v>
      </c>
    </row>
    <row r="14131" spans="1:16" ht="14.25" customHeight="1" x14ac:dyDescent="0.3">
      <c r="A14131" s="6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1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/>
      <c r="N14131" s="1" t="s">
        <v>34</v>
      </c>
      <c r="O14131" s="7">
        <f t="shared" si="442"/>
        <v>825.61419999999998</v>
      </c>
      <c r="P14131" s="1" t="str">
        <f>IF(Table1[[#This Row],[quantity]]&gt;=6,"Bulk Order","-")</f>
        <v>-</v>
      </c>
    </row>
    <row r="14132" spans="1:16" ht="14.25" customHeight="1" x14ac:dyDescent="0.3">
      <c r="A14132" s="6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1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/>
      <c r="N14132" s="1" t="s">
        <v>23</v>
      </c>
      <c r="O14132" s="7">
        <f t="shared" si="442"/>
        <v>742.09800000000007</v>
      </c>
      <c r="P14132" s="1" t="str">
        <f>IF(Table1[[#This Row],[quantity]]&gt;=6,"Bulk Order","-")</f>
        <v>Bulk Order</v>
      </c>
    </row>
    <row r="14133" spans="1:16" ht="14.25" customHeight="1" x14ac:dyDescent="0.3">
      <c r="A14133" s="6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1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/>
      <c r="N14133" s="1" t="s">
        <v>48</v>
      </c>
      <c r="O14133" s="7">
        <f t="shared" si="442"/>
        <v>1031.5396000000001</v>
      </c>
      <c r="P14133" s="1" t="str">
        <f>IF(Table1[[#This Row],[quantity]]&gt;=6,"Bulk Order","-")</f>
        <v>-</v>
      </c>
    </row>
    <row r="14134" spans="1:16" ht="14.25" customHeight="1" x14ac:dyDescent="0.3">
      <c r="A14134" s="6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1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/>
      <c r="N14134" s="1" t="s">
        <v>34</v>
      </c>
      <c r="O14134" s="7">
        <f t="shared" si="442"/>
        <v>1975.7416000000001</v>
      </c>
      <c r="P14134" s="1" t="str">
        <f>IF(Table1[[#This Row],[quantity]]&gt;=6,"Bulk Order","-")</f>
        <v>Bulk Order</v>
      </c>
    </row>
    <row r="14135" spans="1:16" ht="14.25" customHeight="1" x14ac:dyDescent="0.3">
      <c r="A14135" s="6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1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/>
      <c r="N14135" s="1" t="s">
        <v>34</v>
      </c>
      <c r="O14135" s="7">
        <f t="shared" si="442"/>
        <v>1240.758</v>
      </c>
      <c r="P14135" s="1" t="str">
        <f>IF(Table1[[#This Row],[quantity]]&gt;=6,"Bulk Order","-")</f>
        <v>Bulk Order</v>
      </c>
    </row>
    <row r="14136" spans="1:16" ht="14.25" customHeight="1" x14ac:dyDescent="0.3">
      <c r="A14136" s="6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1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/>
      <c r="N14136" s="1" t="s">
        <v>39</v>
      </c>
      <c r="O14136" s="7">
        <f t="shared" si="442"/>
        <v>2405.1498000000001</v>
      </c>
      <c r="P14136" s="1" t="str">
        <f>IF(Table1[[#This Row],[quantity]]&gt;=6,"Bulk Order","-")</f>
        <v>-</v>
      </c>
    </row>
    <row r="14137" spans="1:16" ht="14.25" customHeight="1" x14ac:dyDescent="0.3">
      <c r="A14137" s="6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1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/>
      <c r="N14137" s="1" t="s">
        <v>34</v>
      </c>
      <c r="O14137" s="7">
        <f t="shared" si="442"/>
        <v>546.39359999999999</v>
      </c>
      <c r="P14137" s="1" t="str">
        <f>IF(Table1[[#This Row],[quantity]]&gt;=6,"Bulk Order","-")</f>
        <v>-</v>
      </c>
    </row>
    <row r="14138" spans="1:16" ht="14.25" customHeight="1" x14ac:dyDescent="0.3">
      <c r="A14138" s="6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1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/>
      <c r="N14138" s="1" t="s">
        <v>28</v>
      </c>
      <c r="O14138" s="7">
        <f t="shared" si="442"/>
        <v>1769.895</v>
      </c>
      <c r="P14138" s="1" t="str">
        <f>IF(Table1[[#This Row],[quantity]]&gt;=6,"Bulk Order","-")</f>
        <v>-</v>
      </c>
    </row>
    <row r="14139" spans="1:16" ht="14.25" customHeight="1" x14ac:dyDescent="0.3">
      <c r="A14139" s="6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1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/>
      <c r="N14139" s="1" t="s">
        <v>28</v>
      </c>
      <c r="O14139" s="7">
        <f t="shared" si="442"/>
        <v>2528.9360000000001</v>
      </c>
      <c r="P14139" s="1" t="str">
        <f>IF(Table1[[#This Row],[quantity]]&gt;=6,"Bulk Order","-")</f>
        <v>-</v>
      </c>
    </row>
    <row r="14140" spans="1:16" ht="14.25" customHeight="1" x14ac:dyDescent="0.3">
      <c r="A14140" s="6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1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/>
      <c r="N14140" s="1" t="s">
        <v>17</v>
      </c>
      <c r="O14140" s="7">
        <f t="shared" si="442"/>
        <v>248.5505</v>
      </c>
      <c r="P14140" s="1" t="str">
        <f>IF(Table1[[#This Row],[quantity]]&gt;=6,"Bulk Order","-")</f>
        <v>Bulk Order</v>
      </c>
    </row>
    <row r="14141" spans="1:16" ht="14.25" customHeight="1" x14ac:dyDescent="0.3">
      <c r="A14141" s="6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1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/>
      <c r="N14141" s="1" t="s">
        <v>34</v>
      </c>
      <c r="O14141" s="7">
        <f t="shared" si="442"/>
        <v>2948.8104000000003</v>
      </c>
      <c r="P14141" s="1" t="str">
        <f>IF(Table1[[#This Row],[quantity]]&gt;=6,"Bulk Order","-")</f>
        <v>Bulk Order</v>
      </c>
    </row>
    <row r="14142" spans="1:16" ht="14.25" customHeight="1" x14ac:dyDescent="0.3">
      <c r="A14142" s="6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1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/>
      <c r="N14142" s="1" t="s">
        <v>48</v>
      </c>
      <c r="O14142" s="7">
        <f t="shared" si="442"/>
        <v>3379.2767999999996</v>
      </c>
      <c r="P14142" s="1" t="str">
        <f>IF(Table1[[#This Row],[quantity]]&gt;=6,"Bulk Order","-")</f>
        <v>Bulk Order</v>
      </c>
    </row>
    <row r="14143" spans="1:16" ht="14.25" customHeight="1" x14ac:dyDescent="0.3">
      <c r="A14143" s="6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1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/>
      <c r="N14143" s="1" t="s">
        <v>23</v>
      </c>
      <c r="O14143" s="7">
        <f t="shared" si="442"/>
        <v>859.67160000000013</v>
      </c>
      <c r="P14143" s="1" t="str">
        <f>IF(Table1[[#This Row],[quantity]]&gt;=6,"Bulk Order","-")</f>
        <v>Bulk Order</v>
      </c>
    </row>
    <row r="14144" spans="1:16" ht="14.25" customHeight="1" x14ac:dyDescent="0.3">
      <c r="A14144" s="6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1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/>
      <c r="N14144" s="1" t="s">
        <v>17</v>
      </c>
      <c r="O14144" s="7">
        <f t="shared" si="442"/>
        <v>3171.6125999999999</v>
      </c>
      <c r="P14144" s="1" t="str">
        <f>IF(Table1[[#This Row],[quantity]]&gt;=6,"Bulk Order","-")</f>
        <v>Bulk Order</v>
      </c>
    </row>
    <row r="14145" spans="1:16" ht="14.25" customHeight="1" x14ac:dyDescent="0.3">
      <c r="A14145" s="6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1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/>
      <c r="N14145" s="1" t="s">
        <v>39</v>
      </c>
      <c r="O14145" s="7">
        <f t="shared" si="442"/>
        <v>834.35490000000004</v>
      </c>
      <c r="P14145" s="1" t="str">
        <f>IF(Table1[[#This Row],[quantity]]&gt;=6,"Bulk Order","-")</f>
        <v>-</v>
      </c>
    </row>
    <row r="14146" spans="1:16" ht="14.25" customHeight="1" x14ac:dyDescent="0.3">
      <c r="A14146" s="6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1"/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/>
      <c r="N14146" s="1" t="s">
        <v>34</v>
      </c>
      <c r="O14146" s="7">
        <f t="shared" si="442"/>
        <v>2357.0055000000002</v>
      </c>
      <c r="P14146" s="1" t="str">
        <f>IF(Table1[[#This Row],[quantity]]&gt;=6,"Bulk Order","-")</f>
        <v>Bulk Order</v>
      </c>
    </row>
    <row r="14147" spans="1:16" ht="14.25" customHeight="1" x14ac:dyDescent="0.3">
      <c r="A14147" s="6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ref="F14147:F14210" si="443">D14147*E14147</f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/>
      <c r="N14147" s="1" t="s">
        <v>17</v>
      </c>
      <c r="O14147" s="7">
        <f t="shared" ref="O14147:O14210" si="444">D14147-F14147</f>
        <v>945.60480000000007</v>
      </c>
      <c r="P14147" s="1" t="str">
        <f>IF(Table1[[#This Row],[quantity]]&gt;=6,"Bulk Order","-")</f>
        <v>Bulk Order</v>
      </c>
    </row>
    <row r="14148" spans="1:16" ht="14.25" customHeight="1" x14ac:dyDescent="0.3">
      <c r="A14148" s="6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3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/>
      <c r="N14148" s="1" t="s">
        <v>23</v>
      </c>
      <c r="O14148" s="7">
        <f t="shared" si="444"/>
        <v>3373.8743999999997</v>
      </c>
      <c r="P14148" s="1" t="str">
        <f>IF(Table1[[#This Row],[quantity]]&gt;=6,"Bulk Order","-")</f>
        <v>-</v>
      </c>
    </row>
    <row r="14149" spans="1:16" ht="14.25" customHeight="1" x14ac:dyDescent="0.3">
      <c r="A14149" s="6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3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/>
      <c r="N14149" s="1" t="s">
        <v>17</v>
      </c>
      <c r="O14149" s="7">
        <f t="shared" si="444"/>
        <v>1620.7469999999998</v>
      </c>
      <c r="P14149" s="1" t="str">
        <f>IF(Table1[[#This Row],[quantity]]&gt;=6,"Bulk Order","-")</f>
        <v>Bulk Order</v>
      </c>
    </row>
    <row r="14150" spans="1:16" ht="14.25" customHeight="1" x14ac:dyDescent="0.3">
      <c r="A14150" s="6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3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/>
      <c r="N14150" s="1" t="s">
        <v>34</v>
      </c>
      <c r="O14150" s="7">
        <f t="shared" si="444"/>
        <v>3577.7868000000003</v>
      </c>
      <c r="P14150" s="1" t="str">
        <f>IF(Table1[[#This Row],[quantity]]&gt;=6,"Bulk Order","-")</f>
        <v>-</v>
      </c>
    </row>
    <row r="14151" spans="1:16" ht="14.25" customHeight="1" x14ac:dyDescent="0.3">
      <c r="A14151" s="6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3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/>
      <c r="N14151" s="1" t="s">
        <v>34</v>
      </c>
      <c r="O14151" s="7">
        <f t="shared" si="444"/>
        <v>3198.9029999999998</v>
      </c>
      <c r="P14151" s="1" t="str">
        <f>IF(Table1[[#This Row],[quantity]]&gt;=6,"Bulk Order","-")</f>
        <v>Bulk Order</v>
      </c>
    </row>
    <row r="14152" spans="1:16" ht="14.25" customHeight="1" x14ac:dyDescent="0.3">
      <c r="A14152" s="6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3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/>
      <c r="N14152" s="1" t="s">
        <v>48</v>
      </c>
      <c r="O14152" s="7">
        <f t="shared" si="444"/>
        <v>764.63279999999997</v>
      </c>
      <c r="P14152" s="1" t="str">
        <f>IF(Table1[[#This Row],[quantity]]&gt;=6,"Bulk Order","-")</f>
        <v>Bulk Order</v>
      </c>
    </row>
    <row r="14153" spans="1:16" ht="14.25" customHeight="1" x14ac:dyDescent="0.3">
      <c r="A14153" s="6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3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/>
      <c r="N14153" s="1" t="s">
        <v>28</v>
      </c>
      <c r="O14153" s="7">
        <f t="shared" si="444"/>
        <v>799.5444</v>
      </c>
      <c r="P14153" s="1" t="str">
        <f>IF(Table1[[#This Row],[quantity]]&gt;=6,"Bulk Order","-")</f>
        <v>-</v>
      </c>
    </row>
    <row r="14154" spans="1:16" ht="14.25" customHeight="1" x14ac:dyDescent="0.3">
      <c r="A14154" s="6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3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/>
      <c r="N14154" s="1" t="s">
        <v>39</v>
      </c>
      <c r="O14154" s="7">
        <f t="shared" si="444"/>
        <v>3175.4511000000002</v>
      </c>
      <c r="P14154" s="1" t="str">
        <f>IF(Table1[[#This Row],[quantity]]&gt;=6,"Bulk Order","-")</f>
        <v>-</v>
      </c>
    </row>
    <row r="14155" spans="1:16" ht="14.25" customHeight="1" x14ac:dyDescent="0.3">
      <c r="A14155" s="6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3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/>
      <c r="N14155" s="1" t="s">
        <v>34</v>
      </c>
      <c r="O14155" s="7">
        <f t="shared" si="444"/>
        <v>1911.8654999999999</v>
      </c>
      <c r="P14155" s="1" t="str">
        <f>IF(Table1[[#This Row],[quantity]]&gt;=6,"Bulk Order","-")</f>
        <v>Bulk Order</v>
      </c>
    </row>
    <row r="14156" spans="1:16" ht="14.25" customHeight="1" x14ac:dyDescent="0.3">
      <c r="A14156" s="6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3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/>
      <c r="N14156" s="1" t="s">
        <v>34</v>
      </c>
      <c r="O14156" s="7">
        <f t="shared" si="444"/>
        <v>3564.0225</v>
      </c>
      <c r="P14156" s="1" t="str">
        <f>IF(Table1[[#This Row],[quantity]]&gt;=6,"Bulk Order","-")</f>
        <v>-</v>
      </c>
    </row>
    <row r="14157" spans="1:16" ht="14.25" customHeight="1" x14ac:dyDescent="0.3">
      <c r="A14157" s="6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3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/>
      <c r="N14157" s="1" t="s">
        <v>28</v>
      </c>
      <c r="O14157" s="7">
        <f t="shared" si="444"/>
        <v>2501.8384999999998</v>
      </c>
      <c r="P14157" s="1" t="str">
        <f>IF(Table1[[#This Row],[quantity]]&gt;=6,"Bulk Order","-")</f>
        <v>Bulk Order</v>
      </c>
    </row>
    <row r="14158" spans="1:16" ht="14.25" customHeight="1" x14ac:dyDescent="0.3">
      <c r="A14158" s="6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3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/>
      <c r="N14158" s="1" t="s">
        <v>34</v>
      </c>
      <c r="O14158" s="7">
        <f t="shared" si="444"/>
        <v>2903.3897999999999</v>
      </c>
      <c r="P14158" s="1" t="str">
        <f>IF(Table1[[#This Row],[quantity]]&gt;=6,"Bulk Order","-")</f>
        <v>Bulk Order</v>
      </c>
    </row>
    <row r="14159" spans="1:16" ht="14.25" customHeight="1" x14ac:dyDescent="0.3">
      <c r="A14159" s="6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3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/>
      <c r="N14159" s="1" t="s">
        <v>28</v>
      </c>
      <c r="O14159" s="7">
        <f t="shared" si="444"/>
        <v>2501.7832000000003</v>
      </c>
      <c r="P14159" s="1" t="str">
        <f>IF(Table1[[#This Row],[quantity]]&gt;=6,"Bulk Order","-")</f>
        <v>-</v>
      </c>
    </row>
    <row r="14160" spans="1:16" ht="14.25" customHeight="1" x14ac:dyDescent="0.3">
      <c r="A14160" s="6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3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/>
      <c r="N14160" s="1" t="s">
        <v>28</v>
      </c>
      <c r="O14160" s="7">
        <f t="shared" si="444"/>
        <v>738.73799999999994</v>
      </c>
      <c r="P14160" s="1" t="str">
        <f>IF(Table1[[#This Row],[quantity]]&gt;=6,"Bulk Order","-")</f>
        <v>-</v>
      </c>
    </row>
    <row r="14161" spans="1:16" ht="14.25" customHeight="1" x14ac:dyDescent="0.3">
      <c r="A14161" s="6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3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/>
      <c r="N14161" s="1" t="s">
        <v>28</v>
      </c>
      <c r="O14161" s="7">
        <f t="shared" si="444"/>
        <v>3008.1296000000002</v>
      </c>
      <c r="P14161" s="1" t="str">
        <f>IF(Table1[[#This Row],[quantity]]&gt;=6,"Bulk Order","-")</f>
        <v>Bulk Order</v>
      </c>
    </row>
    <row r="14162" spans="1:16" ht="14.25" customHeight="1" x14ac:dyDescent="0.3">
      <c r="A14162" s="6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3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/>
      <c r="N14162" s="1" t="s">
        <v>34</v>
      </c>
      <c r="O14162" s="7">
        <f t="shared" si="444"/>
        <v>381.36040000000003</v>
      </c>
      <c r="P14162" s="1" t="str">
        <f>IF(Table1[[#This Row],[quantity]]&gt;=6,"Bulk Order","-")</f>
        <v>Bulk Order</v>
      </c>
    </row>
    <row r="14163" spans="1:16" ht="14.25" customHeight="1" x14ac:dyDescent="0.3">
      <c r="A14163" s="6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3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/>
      <c r="N14163" s="1" t="s">
        <v>48</v>
      </c>
      <c r="O14163" s="7">
        <f t="shared" si="444"/>
        <v>1531.7760000000001</v>
      </c>
      <c r="P14163" s="1" t="str">
        <f>IF(Table1[[#This Row],[quantity]]&gt;=6,"Bulk Order","-")</f>
        <v>-</v>
      </c>
    </row>
    <row r="14164" spans="1:16" ht="14.25" customHeight="1" x14ac:dyDescent="0.3">
      <c r="A14164" s="6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3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/>
      <c r="N14164" s="1" t="s">
        <v>23</v>
      </c>
      <c r="O14164" s="7">
        <f t="shared" si="444"/>
        <v>915.29899999999998</v>
      </c>
      <c r="P14164" s="1" t="str">
        <f>IF(Table1[[#This Row],[quantity]]&gt;=6,"Bulk Order","-")</f>
        <v>-</v>
      </c>
    </row>
    <row r="14165" spans="1:16" ht="14.25" customHeight="1" x14ac:dyDescent="0.3">
      <c r="A14165" s="6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3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/>
      <c r="N14165" s="1" t="s">
        <v>23</v>
      </c>
      <c r="O14165" s="7">
        <f t="shared" si="444"/>
        <v>2542.0390000000002</v>
      </c>
      <c r="P14165" s="1" t="str">
        <f>IF(Table1[[#This Row],[quantity]]&gt;=6,"Bulk Order","-")</f>
        <v>-</v>
      </c>
    </row>
    <row r="14166" spans="1:16" ht="14.25" customHeight="1" x14ac:dyDescent="0.3">
      <c r="A14166" s="6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3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/>
      <c r="N14166" s="1" t="s">
        <v>23</v>
      </c>
      <c r="O14166" s="7">
        <f t="shared" si="444"/>
        <v>447.98820000000001</v>
      </c>
      <c r="P14166" s="1" t="str">
        <f>IF(Table1[[#This Row],[quantity]]&gt;=6,"Bulk Order","-")</f>
        <v>Bulk Order</v>
      </c>
    </row>
    <row r="14167" spans="1:16" ht="14.25" customHeight="1" x14ac:dyDescent="0.3">
      <c r="A14167" s="6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3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/>
      <c r="N14167" s="1" t="s">
        <v>48</v>
      </c>
      <c r="O14167" s="7">
        <f t="shared" si="444"/>
        <v>3346.2974999999997</v>
      </c>
      <c r="P14167" s="1" t="str">
        <f>IF(Table1[[#This Row],[quantity]]&gt;=6,"Bulk Order","-")</f>
        <v>-</v>
      </c>
    </row>
    <row r="14168" spans="1:16" ht="14.25" customHeight="1" x14ac:dyDescent="0.3">
      <c r="A14168" s="6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3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/>
      <c r="N14168" s="1" t="s">
        <v>34</v>
      </c>
      <c r="O14168" s="7">
        <f t="shared" si="444"/>
        <v>2266.4341000000004</v>
      </c>
      <c r="P14168" s="1" t="str">
        <f>IF(Table1[[#This Row],[quantity]]&gt;=6,"Bulk Order","-")</f>
        <v>Bulk Order</v>
      </c>
    </row>
    <row r="14169" spans="1:16" ht="14.25" customHeight="1" x14ac:dyDescent="0.3">
      <c r="A14169" s="6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3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/>
      <c r="N14169" s="1" t="s">
        <v>28</v>
      </c>
      <c r="O14169" s="7">
        <f t="shared" si="444"/>
        <v>282.82900000000001</v>
      </c>
      <c r="P14169" s="1" t="str">
        <f>IF(Table1[[#This Row],[quantity]]&gt;=6,"Bulk Order","-")</f>
        <v>Bulk Order</v>
      </c>
    </row>
    <row r="14170" spans="1:16" ht="14.25" customHeight="1" x14ac:dyDescent="0.3">
      <c r="A14170" s="6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3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/>
      <c r="N14170" s="1" t="s">
        <v>28</v>
      </c>
      <c r="O14170" s="7">
        <f t="shared" si="444"/>
        <v>3157.4469999999997</v>
      </c>
      <c r="P14170" s="1" t="str">
        <f>IF(Table1[[#This Row],[quantity]]&gt;=6,"Bulk Order","-")</f>
        <v>Bulk Order</v>
      </c>
    </row>
    <row r="14171" spans="1:16" ht="14.25" customHeight="1" x14ac:dyDescent="0.3">
      <c r="A14171" s="6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3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/>
      <c r="N14171" s="1" t="s">
        <v>23</v>
      </c>
      <c r="O14171" s="7">
        <f t="shared" si="444"/>
        <v>576.48069999999996</v>
      </c>
      <c r="P14171" s="1" t="str">
        <f>IF(Table1[[#This Row],[quantity]]&gt;=6,"Bulk Order","-")</f>
        <v>-</v>
      </c>
    </row>
    <row r="14172" spans="1:16" ht="14.25" customHeight="1" x14ac:dyDescent="0.3">
      <c r="A14172" s="6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3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/>
      <c r="N14172" s="1" t="s">
        <v>48</v>
      </c>
      <c r="O14172" s="7">
        <f t="shared" si="444"/>
        <v>731.56560000000002</v>
      </c>
      <c r="P14172" s="1" t="str">
        <f>IF(Table1[[#This Row],[quantity]]&gt;=6,"Bulk Order","-")</f>
        <v>Bulk Order</v>
      </c>
    </row>
    <row r="14173" spans="1:16" ht="14.25" customHeight="1" x14ac:dyDescent="0.3">
      <c r="A14173" s="6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3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/>
      <c r="N14173" s="1" t="s">
        <v>17</v>
      </c>
      <c r="O14173" s="7">
        <f t="shared" si="444"/>
        <v>2290.6419000000001</v>
      </c>
      <c r="P14173" s="1" t="str">
        <f>IF(Table1[[#This Row],[quantity]]&gt;=6,"Bulk Order","-")</f>
        <v>-</v>
      </c>
    </row>
    <row r="14174" spans="1:16" ht="14.25" customHeight="1" x14ac:dyDescent="0.3">
      <c r="A14174" s="6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3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/>
      <c r="N14174" s="1" t="s">
        <v>23</v>
      </c>
      <c r="O14174" s="7">
        <f t="shared" si="444"/>
        <v>463.42259999999999</v>
      </c>
      <c r="P14174" s="1" t="str">
        <f>IF(Table1[[#This Row],[quantity]]&gt;=6,"Bulk Order","-")</f>
        <v>-</v>
      </c>
    </row>
    <row r="14175" spans="1:16" ht="14.25" customHeight="1" x14ac:dyDescent="0.3">
      <c r="A14175" s="6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3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/>
      <c r="N14175" s="1" t="s">
        <v>39</v>
      </c>
      <c r="O14175" s="7">
        <f t="shared" si="444"/>
        <v>1067.7239999999999</v>
      </c>
      <c r="P14175" s="1" t="str">
        <f>IF(Table1[[#This Row],[quantity]]&gt;=6,"Bulk Order","-")</f>
        <v>-</v>
      </c>
    </row>
    <row r="14176" spans="1:16" ht="14.25" customHeight="1" x14ac:dyDescent="0.3">
      <c r="A14176" s="6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3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/>
      <c r="N14176" s="1" t="s">
        <v>28</v>
      </c>
      <c r="O14176" s="7">
        <f t="shared" si="444"/>
        <v>1196.0896000000002</v>
      </c>
      <c r="P14176" s="1" t="str">
        <f>IF(Table1[[#This Row],[quantity]]&gt;=6,"Bulk Order","-")</f>
        <v>Bulk Order</v>
      </c>
    </row>
    <row r="14177" spans="1:16" ht="14.25" customHeight="1" x14ac:dyDescent="0.3">
      <c r="A14177" s="6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3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/>
      <c r="N14177" s="1" t="s">
        <v>34</v>
      </c>
      <c r="O14177" s="7">
        <f t="shared" si="444"/>
        <v>2268.6988000000001</v>
      </c>
      <c r="P14177" s="1" t="str">
        <f>IF(Table1[[#This Row],[quantity]]&gt;=6,"Bulk Order","-")</f>
        <v>Bulk Order</v>
      </c>
    </row>
    <row r="14178" spans="1:16" ht="14.25" customHeight="1" x14ac:dyDescent="0.3">
      <c r="A14178" s="6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3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/>
      <c r="N14178" s="1" t="s">
        <v>48</v>
      </c>
      <c r="O14178" s="7">
        <f t="shared" si="444"/>
        <v>2263.2819</v>
      </c>
      <c r="P14178" s="1" t="str">
        <f>IF(Table1[[#This Row],[quantity]]&gt;=6,"Bulk Order","-")</f>
        <v>Bulk Order</v>
      </c>
    </row>
    <row r="14179" spans="1:16" ht="14.25" customHeight="1" x14ac:dyDescent="0.3">
      <c r="A14179" s="6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3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/>
      <c r="N14179" s="1" t="s">
        <v>17</v>
      </c>
      <c r="O14179" s="7">
        <f t="shared" si="444"/>
        <v>910.92520000000002</v>
      </c>
      <c r="P14179" s="1" t="str">
        <f>IF(Table1[[#This Row],[quantity]]&gt;=6,"Bulk Order","-")</f>
        <v>-</v>
      </c>
    </row>
    <row r="14180" spans="1:16" ht="14.25" customHeight="1" x14ac:dyDescent="0.3">
      <c r="A14180" s="6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3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/>
      <c r="N14180" s="1" t="s">
        <v>39</v>
      </c>
      <c r="O14180" s="7">
        <f t="shared" si="444"/>
        <v>1097.2565999999999</v>
      </c>
      <c r="P14180" s="1" t="str">
        <f>IF(Table1[[#This Row],[quantity]]&gt;=6,"Bulk Order","-")</f>
        <v>-</v>
      </c>
    </row>
    <row r="14181" spans="1:16" ht="14.25" customHeight="1" x14ac:dyDescent="0.3">
      <c r="A14181" s="6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3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/>
      <c r="N14181" s="1" t="s">
        <v>34</v>
      </c>
      <c r="O14181" s="7">
        <f t="shared" si="444"/>
        <v>842.99720000000002</v>
      </c>
      <c r="P14181" s="1" t="str">
        <f>IF(Table1[[#This Row],[quantity]]&gt;=6,"Bulk Order","-")</f>
        <v>-</v>
      </c>
    </row>
    <row r="14182" spans="1:16" ht="14.25" customHeight="1" x14ac:dyDescent="0.3">
      <c r="A14182" s="6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3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/>
      <c r="N14182" s="1" t="s">
        <v>17</v>
      </c>
      <c r="O14182" s="7">
        <f t="shared" si="444"/>
        <v>1575.92</v>
      </c>
      <c r="P14182" s="1" t="str">
        <f>IF(Table1[[#This Row],[quantity]]&gt;=6,"Bulk Order","-")</f>
        <v>-</v>
      </c>
    </row>
    <row r="14183" spans="1:16" ht="14.25" customHeight="1" x14ac:dyDescent="0.3">
      <c r="A14183" s="6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3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/>
      <c r="N14183" s="1" t="s">
        <v>28</v>
      </c>
      <c r="O14183" s="7">
        <f t="shared" si="444"/>
        <v>2014.2874000000002</v>
      </c>
      <c r="P14183" s="1" t="str">
        <f>IF(Table1[[#This Row],[quantity]]&gt;=6,"Bulk Order","-")</f>
        <v>-</v>
      </c>
    </row>
    <row r="14184" spans="1:16" ht="14.25" customHeight="1" x14ac:dyDescent="0.3">
      <c r="A14184" s="6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3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/>
      <c r="N14184" s="1" t="s">
        <v>23</v>
      </c>
      <c r="O14184" s="7">
        <f t="shared" si="444"/>
        <v>129.38639999999998</v>
      </c>
      <c r="P14184" s="1" t="str">
        <f>IF(Table1[[#This Row],[quantity]]&gt;=6,"Bulk Order","-")</f>
        <v>-</v>
      </c>
    </row>
    <row r="14185" spans="1:16" ht="14.25" customHeight="1" x14ac:dyDescent="0.3">
      <c r="A14185" s="6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3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/>
      <c r="N14185" s="1" t="s">
        <v>34</v>
      </c>
      <c r="O14185" s="7">
        <f t="shared" si="444"/>
        <v>2942.5950000000003</v>
      </c>
      <c r="P14185" s="1" t="str">
        <f>IF(Table1[[#This Row],[quantity]]&gt;=6,"Bulk Order","-")</f>
        <v>Bulk Order</v>
      </c>
    </row>
    <row r="14186" spans="1:16" ht="14.25" customHeight="1" x14ac:dyDescent="0.3">
      <c r="A14186" s="6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3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/>
      <c r="N14186" s="1" t="s">
        <v>48</v>
      </c>
      <c r="O14186" s="7">
        <f t="shared" si="444"/>
        <v>4408.8644999999997</v>
      </c>
      <c r="P14186" s="1" t="str">
        <f>IF(Table1[[#This Row],[quantity]]&gt;=6,"Bulk Order","-")</f>
        <v>-</v>
      </c>
    </row>
    <row r="14187" spans="1:16" ht="14.25" customHeight="1" x14ac:dyDescent="0.3">
      <c r="A14187" s="6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3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/>
      <c r="N14187" s="1" t="s">
        <v>34</v>
      </c>
      <c r="O14187" s="7">
        <f t="shared" si="444"/>
        <v>4190.9174999999996</v>
      </c>
      <c r="P14187" s="1" t="str">
        <f>IF(Table1[[#This Row],[quantity]]&gt;=6,"Bulk Order","-")</f>
        <v>-</v>
      </c>
    </row>
    <row r="14188" spans="1:16" ht="14.25" customHeight="1" x14ac:dyDescent="0.3">
      <c r="A14188" s="6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3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/>
      <c r="N14188" s="1" t="s">
        <v>34</v>
      </c>
      <c r="O14188" s="7">
        <f t="shared" si="444"/>
        <v>234.226</v>
      </c>
      <c r="P14188" s="1" t="str">
        <f>IF(Table1[[#This Row],[quantity]]&gt;=6,"Bulk Order","-")</f>
        <v>-</v>
      </c>
    </row>
    <row r="14189" spans="1:16" ht="14.25" customHeight="1" x14ac:dyDescent="0.3">
      <c r="A14189" s="6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3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/>
      <c r="N14189" s="1" t="s">
        <v>17</v>
      </c>
      <c r="O14189" s="7">
        <f t="shared" si="444"/>
        <v>2322.9609</v>
      </c>
      <c r="P14189" s="1" t="str">
        <f>IF(Table1[[#This Row],[quantity]]&gt;=6,"Bulk Order","-")</f>
        <v>-</v>
      </c>
    </row>
    <row r="14190" spans="1:16" ht="14.25" customHeight="1" x14ac:dyDescent="0.3">
      <c r="A14190" s="6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3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/>
      <c r="N14190" s="1" t="s">
        <v>23</v>
      </c>
      <c r="O14190" s="7">
        <f t="shared" si="444"/>
        <v>3557.1950999999999</v>
      </c>
      <c r="P14190" s="1" t="str">
        <f>IF(Table1[[#This Row],[quantity]]&gt;=6,"Bulk Order","-")</f>
        <v>-</v>
      </c>
    </row>
    <row r="14191" spans="1:16" ht="14.25" customHeight="1" x14ac:dyDescent="0.3">
      <c r="A14191" s="6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3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/>
      <c r="N14191" s="1" t="s">
        <v>17</v>
      </c>
      <c r="O14191" s="7">
        <f t="shared" si="444"/>
        <v>946.66480000000013</v>
      </c>
      <c r="P14191" s="1" t="str">
        <f>IF(Table1[[#This Row],[quantity]]&gt;=6,"Bulk Order","-")</f>
        <v>-</v>
      </c>
    </row>
    <row r="14192" spans="1:16" ht="14.25" customHeight="1" x14ac:dyDescent="0.3">
      <c r="A14192" s="6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3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/>
      <c r="N14192" s="1" t="s">
        <v>28</v>
      </c>
      <c r="O14192" s="7">
        <f t="shared" si="444"/>
        <v>2652.3332</v>
      </c>
      <c r="P14192" s="1" t="str">
        <f>IF(Table1[[#This Row],[quantity]]&gt;=6,"Bulk Order","-")</f>
        <v>Bulk Order</v>
      </c>
    </row>
    <row r="14193" spans="1:16" ht="14.25" customHeight="1" x14ac:dyDescent="0.3">
      <c r="A14193" s="6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3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/>
      <c r="N14193" s="1" t="s">
        <v>23</v>
      </c>
      <c r="O14193" s="7">
        <f t="shared" si="444"/>
        <v>4401.2529000000004</v>
      </c>
      <c r="P14193" s="1" t="str">
        <f>IF(Table1[[#This Row],[quantity]]&gt;=6,"Bulk Order","-")</f>
        <v>Bulk Order</v>
      </c>
    </row>
    <row r="14194" spans="1:16" ht="14.25" customHeight="1" x14ac:dyDescent="0.3">
      <c r="A14194" s="6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3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/>
      <c r="N14194" s="1" t="s">
        <v>48</v>
      </c>
      <c r="O14194" s="7">
        <f t="shared" si="444"/>
        <v>794.35</v>
      </c>
      <c r="P14194" s="1" t="str">
        <f>IF(Table1[[#This Row],[quantity]]&gt;=6,"Bulk Order","-")</f>
        <v>-</v>
      </c>
    </row>
    <row r="14195" spans="1:16" ht="14.25" customHeight="1" x14ac:dyDescent="0.3">
      <c r="A14195" s="6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3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/>
      <c r="N14195" s="1" t="s">
        <v>48</v>
      </c>
      <c r="O14195" s="7">
        <f t="shared" si="444"/>
        <v>1536.4618999999998</v>
      </c>
      <c r="P14195" s="1" t="str">
        <f>IF(Table1[[#This Row],[quantity]]&gt;=6,"Bulk Order","-")</f>
        <v>Bulk Order</v>
      </c>
    </row>
    <row r="14196" spans="1:16" ht="14.25" customHeight="1" x14ac:dyDescent="0.3">
      <c r="A14196" s="6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3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/>
      <c r="N14196" s="1" t="s">
        <v>48</v>
      </c>
      <c r="O14196" s="7">
        <f t="shared" si="444"/>
        <v>115.1427</v>
      </c>
      <c r="P14196" s="1" t="str">
        <f>IF(Table1[[#This Row],[quantity]]&gt;=6,"Bulk Order","-")</f>
        <v>Bulk Order</v>
      </c>
    </row>
    <row r="14197" spans="1:16" ht="14.25" customHeight="1" x14ac:dyDescent="0.3">
      <c r="A14197" s="6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3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/>
      <c r="N14197" s="1" t="s">
        <v>39</v>
      </c>
      <c r="O14197" s="7">
        <f t="shared" si="444"/>
        <v>1140.4546999999998</v>
      </c>
      <c r="P14197" s="1" t="str">
        <f>IF(Table1[[#This Row],[quantity]]&gt;=6,"Bulk Order","-")</f>
        <v>Bulk Order</v>
      </c>
    </row>
    <row r="14198" spans="1:16" ht="14.25" customHeight="1" x14ac:dyDescent="0.3">
      <c r="A14198" s="6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3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/>
      <c r="N14198" s="1" t="s">
        <v>23</v>
      </c>
      <c r="O14198" s="7">
        <f t="shared" si="444"/>
        <v>3180.9803999999999</v>
      </c>
      <c r="P14198" s="1" t="str">
        <f>IF(Table1[[#This Row],[quantity]]&gt;=6,"Bulk Order","-")</f>
        <v>-</v>
      </c>
    </row>
    <row r="14199" spans="1:16" ht="14.25" customHeight="1" x14ac:dyDescent="0.3">
      <c r="A14199" s="6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3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/>
      <c r="N14199" s="1" t="s">
        <v>48</v>
      </c>
      <c r="O14199" s="7">
        <f t="shared" si="444"/>
        <v>4195.2433999999994</v>
      </c>
      <c r="P14199" s="1" t="str">
        <f>IF(Table1[[#This Row],[quantity]]&gt;=6,"Bulk Order","-")</f>
        <v>-</v>
      </c>
    </row>
    <row r="14200" spans="1:16" ht="14.25" customHeight="1" x14ac:dyDescent="0.3">
      <c r="A14200" s="6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3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/>
      <c r="N14200" s="1" t="s">
        <v>34</v>
      </c>
      <c r="O14200" s="7">
        <f t="shared" si="444"/>
        <v>3065.4375999999997</v>
      </c>
      <c r="P14200" s="1" t="str">
        <f>IF(Table1[[#This Row],[quantity]]&gt;=6,"Bulk Order","-")</f>
        <v>Bulk Order</v>
      </c>
    </row>
    <row r="14201" spans="1:16" ht="14.25" customHeight="1" x14ac:dyDescent="0.3">
      <c r="A14201" s="6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3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/>
      <c r="N14201" s="1" t="s">
        <v>34</v>
      </c>
      <c r="O14201" s="7">
        <f t="shared" si="444"/>
        <v>234.56639999999999</v>
      </c>
      <c r="P14201" s="1" t="str">
        <f>IF(Table1[[#This Row],[quantity]]&gt;=6,"Bulk Order","-")</f>
        <v>Bulk Order</v>
      </c>
    </row>
    <row r="14202" spans="1:16" ht="14.25" customHeight="1" x14ac:dyDescent="0.3">
      <c r="A14202" s="6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3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/>
      <c r="N14202" s="1" t="s">
        <v>34</v>
      </c>
      <c r="O14202" s="7">
        <f t="shared" si="444"/>
        <v>4269.7015999999994</v>
      </c>
      <c r="P14202" s="1" t="str">
        <f>IF(Table1[[#This Row],[quantity]]&gt;=6,"Bulk Order","-")</f>
        <v>Bulk Order</v>
      </c>
    </row>
    <row r="14203" spans="1:16" ht="14.25" customHeight="1" x14ac:dyDescent="0.3">
      <c r="A14203" s="6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3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/>
      <c r="N14203" s="1" t="s">
        <v>39</v>
      </c>
      <c r="O14203" s="7">
        <f t="shared" si="444"/>
        <v>3139.5447999999997</v>
      </c>
      <c r="P14203" s="1" t="str">
        <f>IF(Table1[[#This Row],[quantity]]&gt;=6,"Bulk Order","-")</f>
        <v>Bulk Order</v>
      </c>
    </row>
    <row r="14204" spans="1:16" ht="14.25" customHeight="1" x14ac:dyDescent="0.3">
      <c r="A14204" s="6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3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/>
      <c r="N14204" s="1" t="s">
        <v>23</v>
      </c>
      <c r="O14204" s="7">
        <f t="shared" si="444"/>
        <v>3524.9093999999996</v>
      </c>
      <c r="P14204" s="1" t="str">
        <f>IF(Table1[[#This Row],[quantity]]&gt;=6,"Bulk Order","-")</f>
        <v>-</v>
      </c>
    </row>
    <row r="14205" spans="1:16" ht="14.25" customHeight="1" x14ac:dyDescent="0.3">
      <c r="A14205" s="6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3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/>
      <c r="N14205" s="1" t="s">
        <v>34</v>
      </c>
      <c r="O14205" s="7">
        <f t="shared" si="444"/>
        <v>2566.2839999999997</v>
      </c>
      <c r="P14205" s="1" t="str">
        <f>IF(Table1[[#This Row],[quantity]]&gt;=6,"Bulk Order","-")</f>
        <v>Bulk Order</v>
      </c>
    </row>
    <row r="14206" spans="1:16" ht="14.25" customHeight="1" x14ac:dyDescent="0.3">
      <c r="A14206" s="6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3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/>
      <c r="N14206" s="1" t="s">
        <v>17</v>
      </c>
      <c r="O14206" s="7">
        <f t="shared" si="444"/>
        <v>1520.1687999999999</v>
      </c>
      <c r="P14206" s="1" t="str">
        <f>IF(Table1[[#This Row],[quantity]]&gt;=6,"Bulk Order","-")</f>
        <v>-</v>
      </c>
    </row>
    <row r="14207" spans="1:16" ht="14.25" customHeight="1" x14ac:dyDescent="0.3">
      <c r="A14207" s="6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3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/>
      <c r="N14207" s="1" t="s">
        <v>39</v>
      </c>
      <c r="O14207" s="7">
        <f t="shared" si="444"/>
        <v>737.73050000000012</v>
      </c>
      <c r="P14207" s="1" t="str">
        <f>IF(Table1[[#This Row],[quantity]]&gt;=6,"Bulk Order","-")</f>
        <v>-</v>
      </c>
    </row>
    <row r="14208" spans="1:16" ht="14.25" customHeight="1" x14ac:dyDescent="0.3">
      <c r="A14208" s="6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3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/>
      <c r="N14208" s="1" t="s">
        <v>17</v>
      </c>
      <c r="O14208" s="7">
        <f t="shared" si="444"/>
        <v>170.5368</v>
      </c>
      <c r="P14208" s="1" t="str">
        <f>IF(Table1[[#This Row],[quantity]]&gt;=6,"Bulk Order","-")</f>
        <v>-</v>
      </c>
    </row>
    <row r="14209" spans="1:16" ht="14.25" customHeight="1" x14ac:dyDescent="0.3">
      <c r="A14209" s="6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3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/>
      <c r="N14209" s="1" t="s">
        <v>39</v>
      </c>
      <c r="O14209" s="7">
        <f t="shared" si="444"/>
        <v>200.31269999999998</v>
      </c>
      <c r="P14209" s="1" t="str">
        <f>IF(Table1[[#This Row],[quantity]]&gt;=6,"Bulk Order","-")</f>
        <v>Bulk Order</v>
      </c>
    </row>
    <row r="14210" spans="1:16" ht="14.25" customHeight="1" x14ac:dyDescent="0.3">
      <c r="A14210" s="6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3"/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/>
      <c r="N14210" s="1" t="s">
        <v>34</v>
      </c>
      <c r="O14210" s="7">
        <f t="shared" si="444"/>
        <v>1851.5366999999999</v>
      </c>
      <c r="P14210" s="1" t="str">
        <f>IF(Table1[[#This Row],[quantity]]&gt;=6,"Bulk Order","-")</f>
        <v>Bulk Order</v>
      </c>
    </row>
    <row r="14211" spans="1:16" ht="14.25" customHeight="1" x14ac:dyDescent="0.3">
      <c r="A14211" s="6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ref="F14211:F14274" si="445">D14211*E14211</f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/>
      <c r="N14211" s="1" t="s">
        <v>28</v>
      </c>
      <c r="O14211" s="7">
        <f t="shared" ref="O14211:O14274" si="446">D14211-F14211</f>
        <v>1454.7161000000001</v>
      </c>
      <c r="P14211" s="1" t="str">
        <f>IF(Table1[[#This Row],[quantity]]&gt;=6,"Bulk Order","-")</f>
        <v>-</v>
      </c>
    </row>
    <row r="14212" spans="1:16" ht="14.25" customHeight="1" x14ac:dyDescent="0.3">
      <c r="A14212" s="6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5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/>
      <c r="N14212" s="1" t="s">
        <v>48</v>
      </c>
      <c r="O14212" s="7">
        <f t="shared" si="446"/>
        <v>1770.9229999999998</v>
      </c>
      <c r="P14212" s="1" t="str">
        <f>IF(Table1[[#This Row],[quantity]]&gt;=6,"Bulk Order","-")</f>
        <v>-</v>
      </c>
    </row>
    <row r="14213" spans="1:16" ht="14.25" customHeight="1" x14ac:dyDescent="0.3">
      <c r="A14213" s="6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5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/>
      <c r="N14213" s="1" t="s">
        <v>48</v>
      </c>
      <c r="O14213" s="7">
        <f t="shared" si="446"/>
        <v>520.47799999999995</v>
      </c>
      <c r="P14213" s="1" t="str">
        <f>IF(Table1[[#This Row],[quantity]]&gt;=6,"Bulk Order","-")</f>
        <v>Bulk Order</v>
      </c>
    </row>
    <row r="14214" spans="1:16" ht="14.25" customHeight="1" x14ac:dyDescent="0.3">
      <c r="A14214" s="6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5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/>
      <c r="N14214" s="1" t="s">
        <v>23</v>
      </c>
      <c r="O14214" s="7">
        <f t="shared" si="446"/>
        <v>2635.2108000000003</v>
      </c>
      <c r="P14214" s="1" t="str">
        <f>IF(Table1[[#This Row],[quantity]]&gt;=6,"Bulk Order","-")</f>
        <v>-</v>
      </c>
    </row>
    <row r="14215" spans="1:16" ht="14.25" customHeight="1" x14ac:dyDescent="0.3">
      <c r="A14215" s="6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5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/>
      <c r="N14215" s="1" t="s">
        <v>48</v>
      </c>
      <c r="O14215" s="7">
        <f t="shared" si="446"/>
        <v>670.41520000000003</v>
      </c>
      <c r="P14215" s="1" t="str">
        <f>IF(Table1[[#This Row],[quantity]]&gt;=6,"Bulk Order","-")</f>
        <v>-</v>
      </c>
    </row>
    <row r="14216" spans="1:16" ht="14.25" customHeight="1" x14ac:dyDescent="0.3">
      <c r="A14216" s="6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5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/>
      <c r="N14216" s="1" t="s">
        <v>23</v>
      </c>
      <c r="O14216" s="7">
        <f t="shared" si="446"/>
        <v>1390.5255000000002</v>
      </c>
      <c r="P14216" s="1" t="str">
        <f>IF(Table1[[#This Row],[quantity]]&gt;=6,"Bulk Order","-")</f>
        <v>-</v>
      </c>
    </row>
    <row r="14217" spans="1:16" ht="14.25" customHeight="1" x14ac:dyDescent="0.3">
      <c r="A14217" s="6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5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/>
      <c r="N14217" s="1" t="s">
        <v>48</v>
      </c>
      <c r="O14217" s="7">
        <f t="shared" si="446"/>
        <v>1749.7710999999999</v>
      </c>
      <c r="P14217" s="1" t="str">
        <f>IF(Table1[[#This Row],[quantity]]&gt;=6,"Bulk Order","-")</f>
        <v>Bulk Order</v>
      </c>
    </row>
    <row r="14218" spans="1:16" ht="14.25" customHeight="1" x14ac:dyDescent="0.3">
      <c r="A14218" s="6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5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/>
      <c r="N14218" s="1" t="s">
        <v>17</v>
      </c>
      <c r="O14218" s="7">
        <f t="shared" si="446"/>
        <v>129.52030000000002</v>
      </c>
      <c r="P14218" s="1" t="str">
        <f>IF(Table1[[#This Row],[quantity]]&gt;=6,"Bulk Order","-")</f>
        <v>Bulk Order</v>
      </c>
    </row>
    <row r="14219" spans="1:16" ht="14.25" customHeight="1" x14ac:dyDescent="0.3">
      <c r="A14219" s="6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5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/>
      <c r="N14219" s="1" t="s">
        <v>48</v>
      </c>
      <c r="O14219" s="7">
        <f t="shared" si="446"/>
        <v>1955.8818000000001</v>
      </c>
      <c r="P14219" s="1" t="str">
        <f>IF(Table1[[#This Row],[quantity]]&gt;=6,"Bulk Order","-")</f>
        <v>-</v>
      </c>
    </row>
    <row r="14220" spans="1:16" ht="14.25" customHeight="1" x14ac:dyDescent="0.3">
      <c r="A14220" s="6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5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/>
      <c r="N14220" s="1" t="s">
        <v>48</v>
      </c>
      <c r="O14220" s="7">
        <f t="shared" si="446"/>
        <v>1614.9657</v>
      </c>
      <c r="P14220" s="1" t="str">
        <f>IF(Table1[[#This Row],[quantity]]&gt;=6,"Bulk Order","-")</f>
        <v>Bulk Order</v>
      </c>
    </row>
    <row r="14221" spans="1:16" ht="14.25" customHeight="1" x14ac:dyDescent="0.3">
      <c r="A14221" s="6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5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/>
      <c r="N14221" s="1" t="s">
        <v>28</v>
      </c>
      <c r="O14221" s="7">
        <f t="shared" si="446"/>
        <v>2486.9753999999998</v>
      </c>
      <c r="P14221" s="1" t="str">
        <f>IF(Table1[[#This Row],[quantity]]&gt;=6,"Bulk Order","-")</f>
        <v>Bulk Order</v>
      </c>
    </row>
    <row r="14222" spans="1:16" ht="14.25" customHeight="1" x14ac:dyDescent="0.3">
      <c r="A14222" s="6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5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/>
      <c r="N14222" s="1" t="s">
        <v>17</v>
      </c>
      <c r="O14222" s="7">
        <f t="shared" si="446"/>
        <v>2670.6030000000001</v>
      </c>
      <c r="P14222" s="1" t="str">
        <f>IF(Table1[[#This Row],[quantity]]&gt;=6,"Bulk Order","-")</f>
        <v>-</v>
      </c>
    </row>
    <row r="14223" spans="1:16" ht="14.25" customHeight="1" x14ac:dyDescent="0.3">
      <c r="A14223" s="6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5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/>
      <c r="N14223" s="1" t="s">
        <v>48</v>
      </c>
      <c r="O14223" s="7">
        <f t="shared" si="446"/>
        <v>1179.0444</v>
      </c>
      <c r="P14223" s="1" t="str">
        <f>IF(Table1[[#This Row],[quantity]]&gt;=6,"Bulk Order","-")</f>
        <v>Bulk Order</v>
      </c>
    </row>
    <row r="14224" spans="1:16" ht="14.25" customHeight="1" x14ac:dyDescent="0.3">
      <c r="A14224" s="6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5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/>
      <c r="N14224" s="1" t="s">
        <v>39</v>
      </c>
      <c r="O14224" s="7">
        <f t="shared" si="446"/>
        <v>2980.3652999999999</v>
      </c>
      <c r="P14224" s="1" t="str">
        <f>IF(Table1[[#This Row],[quantity]]&gt;=6,"Bulk Order","-")</f>
        <v>-</v>
      </c>
    </row>
    <row r="14225" spans="1:16" ht="14.25" customHeight="1" x14ac:dyDescent="0.3">
      <c r="A14225" s="6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5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/>
      <c r="N14225" s="1" t="s">
        <v>23</v>
      </c>
      <c r="O14225" s="7">
        <f t="shared" si="446"/>
        <v>2949.4456</v>
      </c>
      <c r="P14225" s="1" t="str">
        <f>IF(Table1[[#This Row],[quantity]]&gt;=6,"Bulk Order","-")</f>
        <v>-</v>
      </c>
    </row>
    <row r="14226" spans="1:16" ht="14.25" customHeight="1" x14ac:dyDescent="0.3">
      <c r="A14226" s="6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5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/>
      <c r="N14226" s="1" t="s">
        <v>17</v>
      </c>
      <c r="O14226" s="7">
        <f t="shared" si="446"/>
        <v>2781.5920999999998</v>
      </c>
      <c r="P14226" s="1" t="str">
        <f>IF(Table1[[#This Row],[quantity]]&gt;=6,"Bulk Order","-")</f>
        <v>-</v>
      </c>
    </row>
    <row r="14227" spans="1:16" ht="14.25" customHeight="1" x14ac:dyDescent="0.3">
      <c r="A14227" s="6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5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/>
      <c r="N14227" s="1" t="s">
        <v>23</v>
      </c>
      <c r="O14227" s="7">
        <f t="shared" si="446"/>
        <v>1666.4789999999998</v>
      </c>
      <c r="P14227" s="1" t="str">
        <f>IF(Table1[[#This Row],[quantity]]&gt;=6,"Bulk Order","-")</f>
        <v>Bulk Order</v>
      </c>
    </row>
    <row r="14228" spans="1:16" ht="14.25" customHeight="1" x14ac:dyDescent="0.3">
      <c r="A14228" s="6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5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/>
      <c r="N14228" s="1" t="s">
        <v>39</v>
      </c>
      <c r="O14228" s="7">
        <f t="shared" si="446"/>
        <v>627.57099999999991</v>
      </c>
      <c r="P14228" s="1" t="str">
        <f>IF(Table1[[#This Row],[quantity]]&gt;=6,"Bulk Order","-")</f>
        <v>Bulk Order</v>
      </c>
    </row>
    <row r="14229" spans="1:16" ht="14.25" customHeight="1" x14ac:dyDescent="0.3">
      <c r="A14229" s="6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5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/>
      <c r="N14229" s="1" t="s">
        <v>17</v>
      </c>
      <c r="O14229" s="7">
        <f t="shared" si="446"/>
        <v>2306.9515000000001</v>
      </c>
      <c r="P14229" s="1" t="str">
        <f>IF(Table1[[#This Row],[quantity]]&gt;=6,"Bulk Order","-")</f>
        <v>Bulk Order</v>
      </c>
    </row>
    <row r="14230" spans="1:16" ht="14.25" customHeight="1" x14ac:dyDescent="0.3">
      <c r="A14230" s="6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5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/>
      <c r="N14230" s="1" t="s">
        <v>48</v>
      </c>
      <c r="O14230" s="7">
        <f t="shared" si="446"/>
        <v>865.12860000000001</v>
      </c>
      <c r="P14230" s="1" t="str">
        <f>IF(Table1[[#This Row],[quantity]]&gt;=6,"Bulk Order","-")</f>
        <v>-</v>
      </c>
    </row>
    <row r="14231" spans="1:16" ht="14.25" customHeight="1" x14ac:dyDescent="0.3">
      <c r="A14231" s="6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5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/>
      <c r="N14231" s="1" t="s">
        <v>23</v>
      </c>
      <c r="O14231" s="7">
        <f t="shared" si="446"/>
        <v>345.01929999999999</v>
      </c>
      <c r="P14231" s="1" t="str">
        <f>IF(Table1[[#This Row],[quantity]]&gt;=6,"Bulk Order","-")</f>
        <v>Bulk Order</v>
      </c>
    </row>
    <row r="14232" spans="1:16" ht="14.25" customHeight="1" x14ac:dyDescent="0.3">
      <c r="A14232" s="6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5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/>
      <c r="N14232" s="1" t="s">
        <v>34</v>
      </c>
      <c r="O14232" s="7">
        <f t="shared" si="446"/>
        <v>911.02800000000002</v>
      </c>
      <c r="P14232" s="1" t="str">
        <f>IF(Table1[[#This Row],[quantity]]&gt;=6,"Bulk Order","-")</f>
        <v>-</v>
      </c>
    </row>
    <row r="14233" spans="1:16" ht="14.25" customHeight="1" x14ac:dyDescent="0.3">
      <c r="A14233" s="6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5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/>
      <c r="N14233" s="1" t="s">
        <v>17</v>
      </c>
      <c r="O14233" s="7">
        <f t="shared" si="446"/>
        <v>1343.2888</v>
      </c>
      <c r="P14233" s="1" t="str">
        <f>IF(Table1[[#This Row],[quantity]]&gt;=6,"Bulk Order","-")</f>
        <v>Bulk Order</v>
      </c>
    </row>
    <row r="14234" spans="1:16" ht="14.25" customHeight="1" x14ac:dyDescent="0.3">
      <c r="A14234" s="6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5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/>
      <c r="N14234" s="1" t="s">
        <v>23</v>
      </c>
      <c r="O14234" s="7">
        <f t="shared" si="446"/>
        <v>554.54</v>
      </c>
      <c r="P14234" s="1" t="str">
        <f>IF(Table1[[#This Row],[quantity]]&gt;=6,"Bulk Order","-")</f>
        <v>Bulk Order</v>
      </c>
    </row>
    <row r="14235" spans="1:16" ht="14.25" customHeight="1" x14ac:dyDescent="0.3">
      <c r="A14235" s="6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5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/>
      <c r="N14235" s="1" t="s">
        <v>23</v>
      </c>
      <c r="O14235" s="7">
        <f t="shared" si="446"/>
        <v>2883.6163999999999</v>
      </c>
      <c r="P14235" s="1" t="str">
        <f>IF(Table1[[#This Row],[quantity]]&gt;=6,"Bulk Order","-")</f>
        <v>Bulk Order</v>
      </c>
    </row>
    <row r="14236" spans="1:16" ht="14.25" customHeight="1" x14ac:dyDescent="0.3">
      <c r="A14236" s="6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5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/>
      <c r="N14236" s="1" t="s">
        <v>48</v>
      </c>
      <c r="O14236" s="7">
        <f t="shared" si="446"/>
        <v>2618.7710000000002</v>
      </c>
      <c r="P14236" s="1" t="str">
        <f>IF(Table1[[#This Row],[quantity]]&gt;=6,"Bulk Order","-")</f>
        <v>-</v>
      </c>
    </row>
    <row r="14237" spans="1:16" ht="14.25" customHeight="1" x14ac:dyDescent="0.3">
      <c r="A14237" s="6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5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/>
      <c r="N14237" s="1" t="s">
        <v>17</v>
      </c>
      <c r="O14237" s="7">
        <f t="shared" si="446"/>
        <v>460.84199999999998</v>
      </c>
      <c r="P14237" s="1" t="str">
        <f>IF(Table1[[#This Row],[quantity]]&gt;=6,"Bulk Order","-")</f>
        <v>Bulk Order</v>
      </c>
    </row>
    <row r="14238" spans="1:16" ht="14.25" customHeight="1" x14ac:dyDescent="0.3">
      <c r="A14238" s="6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5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/>
      <c r="N14238" s="1" t="s">
        <v>17</v>
      </c>
      <c r="O14238" s="7">
        <f t="shared" si="446"/>
        <v>2692.2125999999998</v>
      </c>
      <c r="P14238" s="1" t="str">
        <f>IF(Table1[[#This Row],[quantity]]&gt;=6,"Bulk Order","-")</f>
        <v>-</v>
      </c>
    </row>
    <row r="14239" spans="1:16" ht="14.25" customHeight="1" x14ac:dyDescent="0.3">
      <c r="A14239" s="6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5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/>
      <c r="N14239" s="1" t="s">
        <v>39</v>
      </c>
      <c r="O14239" s="7">
        <f t="shared" si="446"/>
        <v>3996.9618</v>
      </c>
      <c r="P14239" s="1" t="str">
        <f>IF(Table1[[#This Row],[quantity]]&gt;=6,"Bulk Order","-")</f>
        <v>Bulk Order</v>
      </c>
    </row>
    <row r="14240" spans="1:16" ht="14.25" customHeight="1" x14ac:dyDescent="0.3">
      <c r="A14240" s="6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5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/>
      <c r="N14240" s="1" t="s">
        <v>39</v>
      </c>
      <c r="O14240" s="7">
        <f t="shared" si="446"/>
        <v>1248.8760000000002</v>
      </c>
      <c r="P14240" s="1" t="str">
        <f>IF(Table1[[#This Row],[quantity]]&gt;=6,"Bulk Order","-")</f>
        <v>-</v>
      </c>
    </row>
    <row r="14241" spans="1:16" ht="14.25" customHeight="1" x14ac:dyDescent="0.3">
      <c r="A14241" s="6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5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/>
      <c r="N14241" s="1" t="s">
        <v>23</v>
      </c>
      <c r="O14241" s="7">
        <f t="shared" si="446"/>
        <v>433.04759999999999</v>
      </c>
      <c r="P14241" s="1" t="str">
        <f>IF(Table1[[#This Row],[quantity]]&gt;=6,"Bulk Order","-")</f>
        <v>Bulk Order</v>
      </c>
    </row>
    <row r="14242" spans="1:16" ht="14.25" customHeight="1" x14ac:dyDescent="0.3">
      <c r="A14242" s="6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5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/>
      <c r="N14242" s="1" t="s">
        <v>23</v>
      </c>
      <c r="O14242" s="7">
        <f t="shared" si="446"/>
        <v>974.47540000000004</v>
      </c>
      <c r="P14242" s="1" t="str">
        <f>IF(Table1[[#This Row],[quantity]]&gt;=6,"Bulk Order","-")</f>
        <v>-</v>
      </c>
    </row>
    <row r="14243" spans="1:16" ht="14.25" customHeight="1" x14ac:dyDescent="0.3">
      <c r="A14243" s="6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5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/>
      <c r="N14243" s="1" t="s">
        <v>28</v>
      </c>
      <c r="O14243" s="7">
        <f t="shared" si="446"/>
        <v>2799.2734</v>
      </c>
      <c r="P14243" s="1" t="str">
        <f>IF(Table1[[#This Row],[quantity]]&gt;=6,"Bulk Order","-")</f>
        <v>Bulk Order</v>
      </c>
    </row>
    <row r="14244" spans="1:16" ht="14.25" customHeight="1" x14ac:dyDescent="0.3">
      <c r="A14244" s="6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5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/>
      <c r="N14244" s="1" t="s">
        <v>39</v>
      </c>
      <c r="O14244" s="7">
        <f t="shared" si="446"/>
        <v>795.10680000000002</v>
      </c>
      <c r="P14244" s="1" t="str">
        <f>IF(Table1[[#This Row],[quantity]]&gt;=6,"Bulk Order","-")</f>
        <v>Bulk Order</v>
      </c>
    </row>
    <row r="14245" spans="1:16" ht="14.25" customHeight="1" x14ac:dyDescent="0.3">
      <c r="A14245" s="6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5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/>
      <c r="N14245" s="1" t="s">
        <v>23</v>
      </c>
      <c r="O14245" s="7">
        <f t="shared" si="446"/>
        <v>2899.9120000000003</v>
      </c>
      <c r="P14245" s="1" t="str">
        <f>IF(Table1[[#This Row],[quantity]]&gt;=6,"Bulk Order","-")</f>
        <v>Bulk Order</v>
      </c>
    </row>
    <row r="14246" spans="1:16" ht="14.25" customHeight="1" x14ac:dyDescent="0.3">
      <c r="A14246" s="6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5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/>
      <c r="N14246" s="1" t="s">
        <v>17</v>
      </c>
      <c r="O14246" s="7">
        <f t="shared" si="446"/>
        <v>2598.9767999999999</v>
      </c>
      <c r="P14246" s="1" t="str">
        <f>IF(Table1[[#This Row],[quantity]]&gt;=6,"Bulk Order","-")</f>
        <v>Bulk Order</v>
      </c>
    </row>
    <row r="14247" spans="1:16" ht="14.25" customHeight="1" x14ac:dyDescent="0.3">
      <c r="A14247" s="6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5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/>
      <c r="N14247" s="1" t="s">
        <v>34</v>
      </c>
      <c r="O14247" s="7">
        <f t="shared" si="446"/>
        <v>3160.0319999999997</v>
      </c>
      <c r="P14247" s="1" t="str">
        <f>IF(Table1[[#This Row],[quantity]]&gt;=6,"Bulk Order","-")</f>
        <v>-</v>
      </c>
    </row>
    <row r="14248" spans="1:16" ht="14.25" customHeight="1" x14ac:dyDescent="0.3">
      <c r="A14248" s="6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5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/>
      <c r="N14248" s="1" t="s">
        <v>39</v>
      </c>
      <c r="O14248" s="7">
        <f t="shared" si="446"/>
        <v>1133.8626000000002</v>
      </c>
      <c r="P14248" s="1" t="str">
        <f>IF(Table1[[#This Row],[quantity]]&gt;=6,"Bulk Order","-")</f>
        <v>Bulk Order</v>
      </c>
    </row>
    <row r="14249" spans="1:16" ht="14.25" customHeight="1" x14ac:dyDescent="0.3">
      <c r="A14249" s="6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5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/>
      <c r="N14249" s="1" t="s">
        <v>39</v>
      </c>
      <c r="O14249" s="7">
        <f t="shared" si="446"/>
        <v>1802.3115</v>
      </c>
      <c r="P14249" s="1" t="str">
        <f>IF(Table1[[#This Row],[quantity]]&gt;=6,"Bulk Order","-")</f>
        <v>Bulk Order</v>
      </c>
    </row>
    <row r="14250" spans="1:16" ht="14.25" customHeight="1" x14ac:dyDescent="0.3">
      <c r="A14250" s="6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5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/>
      <c r="N14250" s="1" t="s">
        <v>34</v>
      </c>
      <c r="O14250" s="7">
        <f t="shared" si="446"/>
        <v>331.3664</v>
      </c>
      <c r="P14250" s="1" t="str">
        <f>IF(Table1[[#This Row],[quantity]]&gt;=6,"Bulk Order","-")</f>
        <v>-</v>
      </c>
    </row>
    <row r="14251" spans="1:16" ht="14.25" customHeight="1" x14ac:dyDescent="0.3">
      <c r="A14251" s="6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5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/>
      <c r="N14251" s="1" t="s">
        <v>28</v>
      </c>
      <c r="O14251" s="7">
        <f t="shared" si="446"/>
        <v>1388.28</v>
      </c>
      <c r="P14251" s="1" t="str">
        <f>IF(Table1[[#This Row],[quantity]]&gt;=6,"Bulk Order","-")</f>
        <v>-</v>
      </c>
    </row>
    <row r="14252" spans="1:16" ht="14.25" customHeight="1" x14ac:dyDescent="0.3">
      <c r="A14252" s="6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5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/>
      <c r="N14252" s="1" t="s">
        <v>28</v>
      </c>
      <c r="O14252" s="7">
        <f t="shared" si="446"/>
        <v>1890.3924</v>
      </c>
      <c r="P14252" s="1" t="str">
        <f>IF(Table1[[#This Row],[quantity]]&gt;=6,"Bulk Order","-")</f>
        <v>-</v>
      </c>
    </row>
    <row r="14253" spans="1:16" ht="14.25" customHeight="1" x14ac:dyDescent="0.3">
      <c r="A14253" s="6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5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/>
      <c r="N14253" s="1" t="s">
        <v>23</v>
      </c>
      <c r="O14253" s="7">
        <f t="shared" si="446"/>
        <v>3916.0700999999995</v>
      </c>
      <c r="P14253" s="1" t="str">
        <f>IF(Table1[[#This Row],[quantity]]&gt;=6,"Bulk Order","-")</f>
        <v>-</v>
      </c>
    </row>
    <row r="14254" spans="1:16" ht="14.25" customHeight="1" x14ac:dyDescent="0.3">
      <c r="A14254" s="6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5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/>
      <c r="N14254" s="1" t="s">
        <v>23</v>
      </c>
      <c r="O14254" s="7">
        <f t="shared" si="446"/>
        <v>3345.8480000000004</v>
      </c>
      <c r="P14254" s="1" t="str">
        <f>IF(Table1[[#This Row],[quantity]]&gt;=6,"Bulk Order","-")</f>
        <v>-</v>
      </c>
    </row>
    <row r="14255" spans="1:16" ht="14.25" customHeight="1" x14ac:dyDescent="0.3">
      <c r="A14255" s="6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5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/>
      <c r="N14255" s="1" t="s">
        <v>48</v>
      </c>
      <c r="O14255" s="7">
        <f t="shared" si="446"/>
        <v>190.81639999999999</v>
      </c>
      <c r="P14255" s="1" t="str">
        <f>IF(Table1[[#This Row],[quantity]]&gt;=6,"Bulk Order","-")</f>
        <v>Bulk Order</v>
      </c>
    </row>
    <row r="14256" spans="1:16" ht="14.25" customHeight="1" x14ac:dyDescent="0.3">
      <c r="A14256" s="6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5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/>
      <c r="N14256" s="1" t="s">
        <v>39</v>
      </c>
      <c r="O14256" s="7">
        <f t="shared" si="446"/>
        <v>733.60419999999999</v>
      </c>
      <c r="P14256" s="1" t="str">
        <f>IF(Table1[[#This Row],[quantity]]&gt;=6,"Bulk Order","-")</f>
        <v>Bulk Order</v>
      </c>
    </row>
    <row r="14257" spans="1:16" ht="14.25" customHeight="1" x14ac:dyDescent="0.3">
      <c r="A14257" s="6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5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/>
      <c r="N14257" s="1" t="s">
        <v>28</v>
      </c>
      <c r="O14257" s="7">
        <f t="shared" si="446"/>
        <v>2426.8263000000002</v>
      </c>
      <c r="P14257" s="1" t="str">
        <f>IF(Table1[[#This Row],[quantity]]&gt;=6,"Bulk Order","-")</f>
        <v>-</v>
      </c>
    </row>
    <row r="14258" spans="1:16" ht="14.25" customHeight="1" x14ac:dyDescent="0.3">
      <c r="A14258" s="6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5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/>
      <c r="N14258" s="1" t="s">
        <v>48</v>
      </c>
      <c r="O14258" s="7">
        <f t="shared" si="446"/>
        <v>2351.33</v>
      </c>
      <c r="P14258" s="1" t="str">
        <f>IF(Table1[[#This Row],[quantity]]&gt;=6,"Bulk Order","-")</f>
        <v>Bulk Order</v>
      </c>
    </row>
    <row r="14259" spans="1:16" ht="14.25" customHeight="1" x14ac:dyDescent="0.3">
      <c r="A14259" s="6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5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/>
      <c r="N14259" s="1" t="s">
        <v>28</v>
      </c>
      <c r="O14259" s="7">
        <f t="shared" si="446"/>
        <v>295.03339999999997</v>
      </c>
      <c r="P14259" s="1" t="str">
        <f>IF(Table1[[#This Row],[quantity]]&gt;=6,"Bulk Order","-")</f>
        <v>Bulk Order</v>
      </c>
    </row>
    <row r="14260" spans="1:16" ht="14.25" customHeight="1" x14ac:dyDescent="0.3">
      <c r="A14260" s="6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5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/>
      <c r="N14260" s="1" t="s">
        <v>34</v>
      </c>
      <c r="O14260" s="7">
        <f t="shared" si="446"/>
        <v>2864.2734</v>
      </c>
      <c r="P14260" s="1" t="str">
        <f>IF(Table1[[#This Row],[quantity]]&gt;=6,"Bulk Order","-")</f>
        <v>Bulk Order</v>
      </c>
    </row>
    <row r="14261" spans="1:16" ht="14.25" customHeight="1" x14ac:dyDescent="0.3">
      <c r="A14261" s="6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5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/>
      <c r="N14261" s="1" t="s">
        <v>17</v>
      </c>
      <c r="O14261" s="7">
        <f t="shared" si="446"/>
        <v>1324.463</v>
      </c>
      <c r="P14261" s="1" t="str">
        <f>IF(Table1[[#This Row],[quantity]]&gt;=6,"Bulk Order","-")</f>
        <v>Bulk Order</v>
      </c>
    </row>
    <row r="14262" spans="1:16" ht="14.25" customHeight="1" x14ac:dyDescent="0.3">
      <c r="A14262" s="6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5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/>
      <c r="N14262" s="1" t="s">
        <v>34</v>
      </c>
      <c r="O14262" s="7">
        <f t="shared" si="446"/>
        <v>1244.1131999999998</v>
      </c>
      <c r="P14262" s="1" t="str">
        <f>IF(Table1[[#This Row],[quantity]]&gt;=6,"Bulk Order","-")</f>
        <v>-</v>
      </c>
    </row>
    <row r="14263" spans="1:16" ht="14.25" customHeight="1" x14ac:dyDescent="0.3">
      <c r="A14263" s="6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5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/>
      <c r="N14263" s="1" t="s">
        <v>34</v>
      </c>
      <c r="O14263" s="7">
        <f t="shared" si="446"/>
        <v>1851.9756</v>
      </c>
      <c r="P14263" s="1" t="str">
        <f>IF(Table1[[#This Row],[quantity]]&gt;=6,"Bulk Order","-")</f>
        <v>-</v>
      </c>
    </row>
    <row r="14264" spans="1:16" ht="14.25" customHeight="1" x14ac:dyDescent="0.3">
      <c r="A14264" s="6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5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/>
      <c r="N14264" s="1" t="s">
        <v>34</v>
      </c>
      <c r="O14264" s="7">
        <f t="shared" si="446"/>
        <v>3296.7485999999999</v>
      </c>
      <c r="P14264" s="1" t="str">
        <f>IF(Table1[[#This Row],[quantity]]&gt;=6,"Bulk Order","-")</f>
        <v>-</v>
      </c>
    </row>
    <row r="14265" spans="1:16" ht="14.25" customHeight="1" x14ac:dyDescent="0.3">
      <c r="A14265" s="6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5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/>
      <c r="N14265" s="1" t="s">
        <v>34</v>
      </c>
      <c r="O14265" s="7">
        <f t="shared" si="446"/>
        <v>896.95400000000006</v>
      </c>
      <c r="P14265" s="1" t="str">
        <f>IF(Table1[[#This Row],[quantity]]&gt;=6,"Bulk Order","-")</f>
        <v>Bulk Order</v>
      </c>
    </row>
    <row r="14266" spans="1:16" ht="14.25" customHeight="1" x14ac:dyDescent="0.3">
      <c r="A14266" s="6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5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/>
      <c r="N14266" s="1" t="s">
        <v>17</v>
      </c>
      <c r="O14266" s="7">
        <f t="shared" si="446"/>
        <v>3129.4911999999999</v>
      </c>
      <c r="P14266" s="1" t="str">
        <f>IF(Table1[[#This Row],[quantity]]&gt;=6,"Bulk Order","-")</f>
        <v>Bulk Order</v>
      </c>
    </row>
    <row r="14267" spans="1:16" ht="14.25" customHeight="1" x14ac:dyDescent="0.3">
      <c r="A14267" s="6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5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/>
      <c r="N14267" s="1" t="s">
        <v>17</v>
      </c>
      <c r="O14267" s="7">
        <f t="shared" si="446"/>
        <v>2122.4214000000002</v>
      </c>
      <c r="P14267" s="1" t="str">
        <f>IF(Table1[[#This Row],[quantity]]&gt;=6,"Bulk Order","-")</f>
        <v>Bulk Order</v>
      </c>
    </row>
    <row r="14268" spans="1:16" ht="14.25" customHeight="1" x14ac:dyDescent="0.3">
      <c r="A14268" s="6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5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/>
      <c r="N14268" s="1" t="s">
        <v>23</v>
      </c>
      <c r="O14268" s="7">
        <f t="shared" si="446"/>
        <v>2028.8498999999999</v>
      </c>
      <c r="P14268" s="1" t="str">
        <f>IF(Table1[[#This Row],[quantity]]&gt;=6,"Bulk Order","-")</f>
        <v>Bulk Order</v>
      </c>
    </row>
    <row r="14269" spans="1:16" ht="14.25" customHeight="1" x14ac:dyDescent="0.3">
      <c r="A14269" s="6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5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/>
      <c r="N14269" s="1" t="s">
        <v>48</v>
      </c>
      <c r="O14269" s="7">
        <f t="shared" si="446"/>
        <v>2044.7662999999998</v>
      </c>
      <c r="P14269" s="1" t="str">
        <f>IF(Table1[[#This Row],[quantity]]&gt;=6,"Bulk Order","-")</f>
        <v>-</v>
      </c>
    </row>
    <row r="14270" spans="1:16" ht="14.25" customHeight="1" x14ac:dyDescent="0.3">
      <c r="A14270" s="6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5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/>
      <c r="N14270" s="1" t="s">
        <v>23</v>
      </c>
      <c r="O14270" s="7">
        <f t="shared" si="446"/>
        <v>152.65260000000001</v>
      </c>
      <c r="P14270" s="1" t="str">
        <f>IF(Table1[[#This Row],[quantity]]&gt;=6,"Bulk Order","-")</f>
        <v>-</v>
      </c>
    </row>
    <row r="14271" spans="1:16" ht="14.25" customHeight="1" x14ac:dyDescent="0.3">
      <c r="A14271" s="6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5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/>
      <c r="N14271" s="1" t="s">
        <v>23</v>
      </c>
      <c r="O14271" s="7">
        <f t="shared" si="446"/>
        <v>101.932</v>
      </c>
      <c r="P14271" s="1" t="str">
        <f>IF(Table1[[#This Row],[quantity]]&gt;=6,"Bulk Order","-")</f>
        <v>Bulk Order</v>
      </c>
    </row>
    <row r="14272" spans="1:16" ht="14.25" customHeight="1" x14ac:dyDescent="0.3">
      <c r="A14272" s="6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5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/>
      <c r="N14272" s="1" t="s">
        <v>28</v>
      </c>
      <c r="O14272" s="7">
        <f t="shared" si="446"/>
        <v>2125.8339999999998</v>
      </c>
      <c r="P14272" s="1" t="str">
        <f>IF(Table1[[#This Row],[quantity]]&gt;=6,"Bulk Order","-")</f>
        <v>Bulk Order</v>
      </c>
    </row>
    <row r="14273" spans="1:16" ht="14.25" customHeight="1" x14ac:dyDescent="0.3">
      <c r="A14273" s="6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5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/>
      <c r="N14273" s="1" t="s">
        <v>39</v>
      </c>
      <c r="O14273" s="7">
        <f t="shared" si="446"/>
        <v>1467.4715000000001</v>
      </c>
      <c r="P14273" s="1" t="str">
        <f>IF(Table1[[#This Row],[quantity]]&gt;=6,"Bulk Order","-")</f>
        <v>Bulk Order</v>
      </c>
    </row>
    <row r="14274" spans="1:16" ht="14.25" customHeight="1" x14ac:dyDescent="0.3">
      <c r="A14274" s="6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5"/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/>
      <c r="N14274" s="1" t="s">
        <v>17</v>
      </c>
      <c r="O14274" s="7">
        <f t="shared" si="446"/>
        <v>296.69640000000004</v>
      </c>
      <c r="P14274" s="1" t="str">
        <f>IF(Table1[[#This Row],[quantity]]&gt;=6,"Bulk Order","-")</f>
        <v>Bulk Order</v>
      </c>
    </row>
    <row r="14275" spans="1:16" ht="14.25" customHeight="1" x14ac:dyDescent="0.3">
      <c r="A14275" s="6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ref="F14275:F14338" si="447">D14275*E14275</f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/>
      <c r="N14275" s="1" t="s">
        <v>28</v>
      </c>
      <c r="O14275" s="7">
        <f t="shared" ref="O14275:O14338" si="448">D14275-F14275</f>
        <v>1732.5416999999998</v>
      </c>
      <c r="P14275" s="1" t="str">
        <f>IF(Table1[[#This Row],[quantity]]&gt;=6,"Bulk Order","-")</f>
        <v>-</v>
      </c>
    </row>
    <row r="14276" spans="1:16" ht="14.25" customHeight="1" x14ac:dyDescent="0.3">
      <c r="A14276" s="6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7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/>
      <c r="N14276" s="1" t="s">
        <v>48</v>
      </c>
      <c r="O14276" s="7">
        <f t="shared" si="448"/>
        <v>2439.6095999999998</v>
      </c>
      <c r="P14276" s="1" t="str">
        <f>IF(Table1[[#This Row],[quantity]]&gt;=6,"Bulk Order","-")</f>
        <v>-</v>
      </c>
    </row>
    <row r="14277" spans="1:16" ht="14.25" customHeight="1" x14ac:dyDescent="0.3">
      <c r="A14277" s="6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7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/>
      <c r="N14277" s="1" t="s">
        <v>23</v>
      </c>
      <c r="O14277" s="7">
        <f t="shared" si="448"/>
        <v>1761.2095999999999</v>
      </c>
      <c r="P14277" s="1" t="str">
        <f>IF(Table1[[#This Row],[quantity]]&gt;=6,"Bulk Order","-")</f>
        <v>-</v>
      </c>
    </row>
    <row r="14278" spans="1:16" ht="14.25" customHeight="1" x14ac:dyDescent="0.3">
      <c r="A14278" s="6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7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/>
      <c r="N14278" s="1" t="s">
        <v>28</v>
      </c>
      <c r="O14278" s="7">
        <f t="shared" si="448"/>
        <v>2240.8634999999999</v>
      </c>
      <c r="P14278" s="1" t="str">
        <f>IF(Table1[[#This Row],[quantity]]&gt;=6,"Bulk Order","-")</f>
        <v>-</v>
      </c>
    </row>
    <row r="14279" spans="1:16" ht="14.25" customHeight="1" x14ac:dyDescent="0.3">
      <c r="A14279" s="6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7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/>
      <c r="N14279" s="1" t="s">
        <v>39</v>
      </c>
      <c r="O14279" s="7">
        <f t="shared" si="448"/>
        <v>3183.62</v>
      </c>
      <c r="P14279" s="1" t="str">
        <f>IF(Table1[[#This Row],[quantity]]&gt;=6,"Bulk Order","-")</f>
        <v>-</v>
      </c>
    </row>
    <row r="14280" spans="1:16" ht="14.25" customHeight="1" x14ac:dyDescent="0.3">
      <c r="A14280" s="6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7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/>
      <c r="N14280" s="1" t="s">
        <v>34</v>
      </c>
      <c r="O14280" s="7">
        <f t="shared" si="448"/>
        <v>706.53</v>
      </c>
      <c r="P14280" s="1" t="str">
        <f>IF(Table1[[#This Row],[quantity]]&gt;=6,"Bulk Order","-")</f>
        <v>-</v>
      </c>
    </row>
    <row r="14281" spans="1:16" ht="14.25" customHeight="1" x14ac:dyDescent="0.3">
      <c r="A14281" s="6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7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/>
      <c r="N14281" s="1" t="s">
        <v>39</v>
      </c>
      <c r="O14281" s="7">
        <f t="shared" si="448"/>
        <v>2177.7345</v>
      </c>
      <c r="P14281" s="1" t="str">
        <f>IF(Table1[[#This Row],[quantity]]&gt;=6,"Bulk Order","-")</f>
        <v>Bulk Order</v>
      </c>
    </row>
    <row r="14282" spans="1:16" ht="14.25" customHeight="1" x14ac:dyDescent="0.3">
      <c r="A14282" s="6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7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/>
      <c r="N14282" s="1" t="s">
        <v>39</v>
      </c>
      <c r="O14282" s="7">
        <f t="shared" si="448"/>
        <v>627.32679999999993</v>
      </c>
      <c r="P14282" s="1" t="str">
        <f>IF(Table1[[#This Row],[quantity]]&gt;=6,"Bulk Order","-")</f>
        <v>-</v>
      </c>
    </row>
    <row r="14283" spans="1:16" ht="14.25" customHeight="1" x14ac:dyDescent="0.3">
      <c r="A14283" s="6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7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/>
      <c r="N14283" s="1" t="s">
        <v>17</v>
      </c>
      <c r="O14283" s="7">
        <f t="shared" si="448"/>
        <v>1733.4330000000002</v>
      </c>
      <c r="P14283" s="1" t="str">
        <f>IF(Table1[[#This Row],[quantity]]&gt;=6,"Bulk Order","-")</f>
        <v>Bulk Order</v>
      </c>
    </row>
    <row r="14284" spans="1:16" ht="14.25" customHeight="1" x14ac:dyDescent="0.3">
      <c r="A14284" s="6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7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/>
      <c r="N14284" s="1" t="s">
        <v>17</v>
      </c>
      <c r="O14284" s="7">
        <f t="shared" si="448"/>
        <v>3000.51</v>
      </c>
      <c r="P14284" s="1" t="str">
        <f>IF(Table1[[#This Row],[quantity]]&gt;=6,"Bulk Order","-")</f>
        <v>Bulk Order</v>
      </c>
    </row>
    <row r="14285" spans="1:16" ht="14.25" customHeight="1" x14ac:dyDescent="0.3">
      <c r="A14285" s="6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7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/>
      <c r="N14285" s="1" t="s">
        <v>39</v>
      </c>
      <c r="O14285" s="7">
        <f t="shared" si="448"/>
        <v>654.428</v>
      </c>
      <c r="P14285" s="1" t="str">
        <f>IF(Table1[[#This Row],[quantity]]&gt;=6,"Bulk Order","-")</f>
        <v>Bulk Order</v>
      </c>
    </row>
    <row r="14286" spans="1:16" ht="14.25" customHeight="1" x14ac:dyDescent="0.3">
      <c r="A14286" s="6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7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/>
      <c r="N14286" s="1" t="s">
        <v>34</v>
      </c>
      <c r="O14286" s="7">
        <f t="shared" si="448"/>
        <v>244.41040000000001</v>
      </c>
      <c r="P14286" s="1" t="str">
        <f>IF(Table1[[#This Row],[quantity]]&gt;=6,"Bulk Order","-")</f>
        <v>-</v>
      </c>
    </row>
    <row r="14287" spans="1:16" ht="14.25" customHeight="1" x14ac:dyDescent="0.3">
      <c r="A14287" s="6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7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/>
      <c r="N14287" s="1" t="s">
        <v>34</v>
      </c>
      <c r="O14287" s="7">
        <f t="shared" si="448"/>
        <v>495.1746</v>
      </c>
      <c r="P14287" s="1" t="str">
        <f>IF(Table1[[#This Row],[quantity]]&gt;=6,"Bulk Order","-")</f>
        <v>-</v>
      </c>
    </row>
    <row r="14288" spans="1:16" ht="14.25" customHeight="1" x14ac:dyDescent="0.3">
      <c r="A14288" s="6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7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/>
      <c r="N14288" s="1" t="s">
        <v>17</v>
      </c>
      <c r="O14288" s="7">
        <f t="shared" si="448"/>
        <v>2348.7094999999999</v>
      </c>
      <c r="P14288" s="1" t="str">
        <f>IF(Table1[[#This Row],[quantity]]&gt;=6,"Bulk Order","-")</f>
        <v>Bulk Order</v>
      </c>
    </row>
    <row r="14289" spans="1:16" ht="14.25" customHeight="1" x14ac:dyDescent="0.3">
      <c r="A14289" s="6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7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/>
      <c r="N14289" s="1" t="s">
        <v>23</v>
      </c>
      <c r="O14289" s="7">
        <f t="shared" si="448"/>
        <v>720.39100000000008</v>
      </c>
      <c r="P14289" s="1" t="str">
        <f>IF(Table1[[#This Row],[quantity]]&gt;=6,"Bulk Order","-")</f>
        <v>Bulk Order</v>
      </c>
    </row>
    <row r="14290" spans="1:16" ht="14.25" customHeight="1" x14ac:dyDescent="0.3">
      <c r="A14290" s="6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7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/>
      <c r="N14290" s="1" t="s">
        <v>34</v>
      </c>
      <c r="O14290" s="7">
        <f t="shared" si="448"/>
        <v>1332.7948000000001</v>
      </c>
      <c r="P14290" s="1" t="str">
        <f>IF(Table1[[#This Row],[quantity]]&gt;=6,"Bulk Order","-")</f>
        <v>-</v>
      </c>
    </row>
    <row r="14291" spans="1:16" ht="14.25" customHeight="1" x14ac:dyDescent="0.3">
      <c r="A14291" s="6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7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/>
      <c r="N14291" s="1" t="s">
        <v>39</v>
      </c>
      <c r="O14291" s="7">
        <f t="shared" si="448"/>
        <v>2940.2583999999997</v>
      </c>
      <c r="P14291" s="1" t="str">
        <f>IF(Table1[[#This Row],[quantity]]&gt;=6,"Bulk Order","-")</f>
        <v>Bulk Order</v>
      </c>
    </row>
    <row r="14292" spans="1:16" ht="14.25" customHeight="1" x14ac:dyDescent="0.3">
      <c r="A14292" s="6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7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/>
      <c r="N14292" s="1" t="s">
        <v>39</v>
      </c>
      <c r="O14292" s="7">
        <f t="shared" si="448"/>
        <v>790.13400000000001</v>
      </c>
      <c r="P14292" s="1" t="str">
        <f>IF(Table1[[#This Row],[quantity]]&gt;=6,"Bulk Order","-")</f>
        <v>Bulk Order</v>
      </c>
    </row>
    <row r="14293" spans="1:16" ht="14.25" customHeight="1" x14ac:dyDescent="0.3">
      <c r="A14293" s="6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7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/>
      <c r="N14293" s="1" t="s">
        <v>48</v>
      </c>
      <c r="O14293" s="7">
        <f t="shared" si="448"/>
        <v>1167.2916</v>
      </c>
      <c r="P14293" s="1" t="str">
        <f>IF(Table1[[#This Row],[quantity]]&gt;=6,"Bulk Order","-")</f>
        <v>-</v>
      </c>
    </row>
    <row r="14294" spans="1:16" ht="14.25" customHeight="1" x14ac:dyDescent="0.3">
      <c r="A14294" s="6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7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/>
      <c r="N14294" s="1" t="s">
        <v>48</v>
      </c>
      <c r="O14294" s="7">
        <f t="shared" si="448"/>
        <v>3721.0720000000001</v>
      </c>
      <c r="P14294" s="1" t="str">
        <f>IF(Table1[[#This Row],[quantity]]&gt;=6,"Bulk Order","-")</f>
        <v>-</v>
      </c>
    </row>
    <row r="14295" spans="1:16" ht="14.25" customHeight="1" x14ac:dyDescent="0.3">
      <c r="A14295" s="6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7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/>
      <c r="N14295" s="1" t="s">
        <v>39</v>
      </c>
      <c r="O14295" s="7">
        <f t="shared" si="448"/>
        <v>3479.6831999999995</v>
      </c>
      <c r="P14295" s="1" t="str">
        <f>IF(Table1[[#This Row],[quantity]]&gt;=6,"Bulk Order","-")</f>
        <v>Bulk Order</v>
      </c>
    </row>
    <row r="14296" spans="1:16" ht="14.25" customHeight="1" x14ac:dyDescent="0.3">
      <c r="A14296" s="6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7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/>
      <c r="N14296" s="1" t="s">
        <v>39</v>
      </c>
      <c r="O14296" s="7">
        <f t="shared" si="448"/>
        <v>892.19459999999992</v>
      </c>
      <c r="P14296" s="1" t="str">
        <f>IF(Table1[[#This Row],[quantity]]&gt;=6,"Bulk Order","-")</f>
        <v>Bulk Order</v>
      </c>
    </row>
    <row r="14297" spans="1:16" ht="14.25" customHeight="1" x14ac:dyDescent="0.3">
      <c r="A14297" s="6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7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/>
      <c r="N14297" s="1" t="s">
        <v>17</v>
      </c>
      <c r="O14297" s="7">
        <f t="shared" si="448"/>
        <v>1937.9967999999999</v>
      </c>
      <c r="P14297" s="1" t="str">
        <f>IF(Table1[[#This Row],[quantity]]&gt;=6,"Bulk Order","-")</f>
        <v>-</v>
      </c>
    </row>
    <row r="14298" spans="1:16" ht="14.25" customHeight="1" x14ac:dyDescent="0.3">
      <c r="A14298" s="6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7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/>
      <c r="N14298" s="1" t="s">
        <v>28</v>
      </c>
      <c r="O14298" s="7">
        <f t="shared" si="448"/>
        <v>1714.8444</v>
      </c>
      <c r="P14298" s="1" t="str">
        <f>IF(Table1[[#This Row],[quantity]]&gt;=6,"Bulk Order","-")</f>
        <v>Bulk Order</v>
      </c>
    </row>
    <row r="14299" spans="1:16" ht="14.25" customHeight="1" x14ac:dyDescent="0.3">
      <c r="A14299" s="6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7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/>
      <c r="N14299" s="1" t="s">
        <v>48</v>
      </c>
      <c r="O14299" s="7">
        <f t="shared" si="448"/>
        <v>2932.2670000000003</v>
      </c>
      <c r="P14299" s="1" t="str">
        <f>IF(Table1[[#This Row],[quantity]]&gt;=6,"Bulk Order","-")</f>
        <v>Bulk Order</v>
      </c>
    </row>
    <row r="14300" spans="1:16" ht="14.25" customHeight="1" x14ac:dyDescent="0.3">
      <c r="A14300" s="6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7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/>
      <c r="N14300" s="1" t="s">
        <v>34</v>
      </c>
      <c r="O14300" s="7">
        <f t="shared" si="448"/>
        <v>2448.6792</v>
      </c>
      <c r="P14300" s="1" t="str">
        <f>IF(Table1[[#This Row],[quantity]]&gt;=6,"Bulk Order","-")</f>
        <v>Bulk Order</v>
      </c>
    </row>
    <row r="14301" spans="1:16" ht="14.25" customHeight="1" x14ac:dyDescent="0.3">
      <c r="A14301" s="6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7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/>
      <c r="N14301" s="1" t="s">
        <v>23</v>
      </c>
      <c r="O14301" s="7">
        <f t="shared" si="448"/>
        <v>2764.8006999999998</v>
      </c>
      <c r="P14301" s="1" t="str">
        <f>IF(Table1[[#This Row],[quantity]]&gt;=6,"Bulk Order","-")</f>
        <v>Bulk Order</v>
      </c>
    </row>
    <row r="14302" spans="1:16" ht="14.25" customHeight="1" x14ac:dyDescent="0.3">
      <c r="A14302" s="6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7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/>
      <c r="N14302" s="1" t="s">
        <v>39</v>
      </c>
      <c r="O14302" s="7">
        <f t="shared" si="448"/>
        <v>3874.4493000000002</v>
      </c>
      <c r="P14302" s="1" t="str">
        <f>IF(Table1[[#This Row],[quantity]]&gt;=6,"Bulk Order","-")</f>
        <v>-</v>
      </c>
    </row>
    <row r="14303" spans="1:16" ht="14.25" customHeight="1" x14ac:dyDescent="0.3">
      <c r="A14303" s="6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7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/>
      <c r="N14303" s="1" t="s">
        <v>28</v>
      </c>
      <c r="O14303" s="7">
        <f t="shared" si="448"/>
        <v>326.15830000000005</v>
      </c>
      <c r="P14303" s="1" t="str">
        <f>IF(Table1[[#This Row],[quantity]]&gt;=6,"Bulk Order","-")</f>
        <v>Bulk Order</v>
      </c>
    </row>
    <row r="14304" spans="1:16" ht="14.25" customHeight="1" x14ac:dyDescent="0.3">
      <c r="A14304" s="6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7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/>
      <c r="N14304" s="1" t="s">
        <v>28</v>
      </c>
      <c r="O14304" s="7">
        <f t="shared" si="448"/>
        <v>3018.9955</v>
      </c>
      <c r="P14304" s="1" t="str">
        <f>IF(Table1[[#This Row],[quantity]]&gt;=6,"Bulk Order","-")</f>
        <v>Bulk Order</v>
      </c>
    </row>
    <row r="14305" spans="1:16" ht="14.25" customHeight="1" x14ac:dyDescent="0.3">
      <c r="A14305" s="6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7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/>
      <c r="N14305" s="1" t="s">
        <v>48</v>
      </c>
      <c r="O14305" s="7">
        <f t="shared" si="448"/>
        <v>1670.4323999999999</v>
      </c>
      <c r="P14305" s="1" t="str">
        <f>IF(Table1[[#This Row],[quantity]]&gt;=6,"Bulk Order","-")</f>
        <v>-</v>
      </c>
    </row>
    <row r="14306" spans="1:16" ht="14.25" customHeight="1" x14ac:dyDescent="0.3">
      <c r="A14306" s="6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7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/>
      <c r="N14306" s="1" t="s">
        <v>17</v>
      </c>
      <c r="O14306" s="7">
        <f t="shared" si="448"/>
        <v>3919.7424000000001</v>
      </c>
      <c r="P14306" s="1" t="str">
        <f>IF(Table1[[#This Row],[quantity]]&gt;=6,"Bulk Order","-")</f>
        <v>-</v>
      </c>
    </row>
    <row r="14307" spans="1:16" ht="14.25" customHeight="1" x14ac:dyDescent="0.3">
      <c r="A14307" s="6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7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/>
      <c r="N14307" s="1" t="s">
        <v>39</v>
      </c>
      <c r="O14307" s="7">
        <f t="shared" si="448"/>
        <v>2595.5909999999999</v>
      </c>
      <c r="P14307" s="1" t="str">
        <f>IF(Table1[[#This Row],[quantity]]&gt;=6,"Bulk Order","-")</f>
        <v>-</v>
      </c>
    </row>
    <row r="14308" spans="1:16" ht="14.25" customHeight="1" x14ac:dyDescent="0.3">
      <c r="A14308" s="6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7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/>
      <c r="N14308" s="1" t="s">
        <v>39</v>
      </c>
      <c r="O14308" s="7">
        <f t="shared" si="448"/>
        <v>747.36800000000005</v>
      </c>
      <c r="P14308" s="1" t="str">
        <f>IF(Table1[[#This Row],[quantity]]&gt;=6,"Bulk Order","-")</f>
        <v>-</v>
      </c>
    </row>
    <row r="14309" spans="1:16" ht="14.25" customHeight="1" x14ac:dyDescent="0.3">
      <c r="A14309" s="6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7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/>
      <c r="N14309" s="1" t="s">
        <v>28</v>
      </c>
      <c r="O14309" s="7">
        <f t="shared" si="448"/>
        <v>828.35199999999998</v>
      </c>
      <c r="P14309" s="1" t="str">
        <f>IF(Table1[[#This Row],[quantity]]&gt;=6,"Bulk Order","-")</f>
        <v>-</v>
      </c>
    </row>
    <row r="14310" spans="1:16" ht="14.25" customHeight="1" x14ac:dyDescent="0.3">
      <c r="A14310" s="6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7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/>
      <c r="N14310" s="1" t="s">
        <v>17</v>
      </c>
      <c r="O14310" s="7">
        <f t="shared" si="448"/>
        <v>1223.9490000000001</v>
      </c>
      <c r="P14310" s="1" t="str">
        <f>IF(Table1[[#This Row],[quantity]]&gt;=6,"Bulk Order","-")</f>
        <v>Bulk Order</v>
      </c>
    </row>
    <row r="14311" spans="1:16" ht="14.25" customHeight="1" x14ac:dyDescent="0.3">
      <c r="A14311" s="6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7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/>
      <c r="N14311" s="1" t="s">
        <v>28</v>
      </c>
      <c r="O14311" s="7">
        <f t="shared" si="448"/>
        <v>343.9864</v>
      </c>
      <c r="P14311" s="1" t="str">
        <f>IF(Table1[[#This Row],[quantity]]&gt;=6,"Bulk Order","-")</f>
        <v>-</v>
      </c>
    </row>
    <row r="14312" spans="1:16" ht="14.25" customHeight="1" x14ac:dyDescent="0.3">
      <c r="A14312" s="6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7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/>
      <c r="N14312" s="1" t="s">
        <v>23</v>
      </c>
      <c r="O14312" s="7">
        <f t="shared" si="448"/>
        <v>1899.1510999999998</v>
      </c>
      <c r="P14312" s="1" t="str">
        <f>IF(Table1[[#This Row],[quantity]]&gt;=6,"Bulk Order","-")</f>
        <v>Bulk Order</v>
      </c>
    </row>
    <row r="14313" spans="1:16" ht="14.25" customHeight="1" x14ac:dyDescent="0.3">
      <c r="A14313" s="6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7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/>
      <c r="N14313" s="1" t="s">
        <v>34</v>
      </c>
      <c r="O14313" s="7">
        <f t="shared" si="448"/>
        <v>2561.8179999999998</v>
      </c>
      <c r="P14313" s="1" t="str">
        <f>IF(Table1[[#This Row],[quantity]]&gt;=6,"Bulk Order","-")</f>
        <v>Bulk Order</v>
      </c>
    </row>
    <row r="14314" spans="1:16" ht="14.25" customHeight="1" x14ac:dyDescent="0.3">
      <c r="A14314" s="6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7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/>
      <c r="N14314" s="1" t="s">
        <v>34</v>
      </c>
      <c r="O14314" s="7">
        <f t="shared" si="448"/>
        <v>2209.7683999999999</v>
      </c>
      <c r="P14314" s="1" t="str">
        <f>IF(Table1[[#This Row],[quantity]]&gt;=6,"Bulk Order","-")</f>
        <v>-</v>
      </c>
    </row>
    <row r="14315" spans="1:16" ht="14.25" customHeight="1" x14ac:dyDescent="0.3">
      <c r="A14315" s="6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7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/>
      <c r="N14315" s="1" t="s">
        <v>39</v>
      </c>
      <c r="O14315" s="7">
        <f t="shared" si="448"/>
        <v>2980.165</v>
      </c>
      <c r="P14315" s="1" t="str">
        <f>IF(Table1[[#This Row],[quantity]]&gt;=6,"Bulk Order","-")</f>
        <v>-</v>
      </c>
    </row>
    <row r="14316" spans="1:16" ht="14.25" customHeight="1" x14ac:dyDescent="0.3">
      <c r="A14316" s="6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7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/>
      <c r="N14316" s="1" t="s">
        <v>48</v>
      </c>
      <c r="O14316" s="7">
        <f t="shared" si="448"/>
        <v>347.05500000000001</v>
      </c>
      <c r="P14316" s="1" t="str">
        <f>IF(Table1[[#This Row],[quantity]]&gt;=6,"Bulk Order","-")</f>
        <v>Bulk Order</v>
      </c>
    </row>
    <row r="14317" spans="1:16" ht="14.25" customHeight="1" x14ac:dyDescent="0.3">
      <c r="A14317" s="6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7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/>
      <c r="N14317" s="1" t="s">
        <v>28</v>
      </c>
      <c r="O14317" s="7">
        <f t="shared" si="448"/>
        <v>2079.1122</v>
      </c>
      <c r="P14317" s="1" t="str">
        <f>IF(Table1[[#This Row],[quantity]]&gt;=6,"Bulk Order","-")</f>
        <v>-</v>
      </c>
    </row>
    <row r="14318" spans="1:16" ht="14.25" customHeight="1" x14ac:dyDescent="0.3">
      <c r="A14318" s="6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7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/>
      <c r="N14318" s="1" t="s">
        <v>39</v>
      </c>
      <c r="O14318" s="7">
        <f t="shared" si="448"/>
        <v>3387.4758000000002</v>
      </c>
      <c r="P14318" s="1" t="str">
        <f>IF(Table1[[#This Row],[quantity]]&gt;=6,"Bulk Order","-")</f>
        <v>-</v>
      </c>
    </row>
    <row r="14319" spans="1:16" ht="14.25" customHeight="1" x14ac:dyDescent="0.3">
      <c r="A14319" s="6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7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/>
      <c r="N14319" s="1" t="s">
        <v>34</v>
      </c>
      <c r="O14319" s="7">
        <f t="shared" si="448"/>
        <v>1304.4975999999999</v>
      </c>
      <c r="P14319" s="1" t="str">
        <f>IF(Table1[[#This Row],[quantity]]&gt;=6,"Bulk Order","-")</f>
        <v>-</v>
      </c>
    </row>
    <row r="14320" spans="1:16" ht="14.25" customHeight="1" x14ac:dyDescent="0.3">
      <c r="A14320" s="6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7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/>
      <c r="N14320" s="1" t="s">
        <v>28</v>
      </c>
      <c r="O14320" s="7">
        <f t="shared" si="448"/>
        <v>330.13170000000002</v>
      </c>
      <c r="P14320" s="1" t="str">
        <f>IF(Table1[[#This Row],[quantity]]&gt;=6,"Bulk Order","-")</f>
        <v>-</v>
      </c>
    </row>
    <row r="14321" spans="1:16" ht="14.25" customHeight="1" x14ac:dyDescent="0.3">
      <c r="A14321" s="6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7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/>
      <c r="N14321" s="1" t="s">
        <v>39</v>
      </c>
      <c r="O14321" s="7">
        <f t="shared" si="448"/>
        <v>338.73450000000003</v>
      </c>
      <c r="P14321" s="1" t="str">
        <f>IF(Table1[[#This Row],[quantity]]&gt;=6,"Bulk Order","-")</f>
        <v>-</v>
      </c>
    </row>
    <row r="14322" spans="1:16" ht="14.25" customHeight="1" x14ac:dyDescent="0.3">
      <c r="A14322" s="6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7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/>
      <c r="N14322" s="1" t="s">
        <v>48</v>
      </c>
      <c r="O14322" s="7">
        <f t="shared" si="448"/>
        <v>843.93629999999996</v>
      </c>
      <c r="P14322" s="1" t="str">
        <f>IF(Table1[[#This Row],[quantity]]&gt;=6,"Bulk Order","-")</f>
        <v>-</v>
      </c>
    </row>
    <row r="14323" spans="1:16" ht="14.25" customHeight="1" x14ac:dyDescent="0.3">
      <c r="A14323" s="6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7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/>
      <c r="N14323" s="1" t="s">
        <v>39</v>
      </c>
      <c r="O14323" s="7">
        <f t="shared" si="448"/>
        <v>3408.6329999999998</v>
      </c>
      <c r="P14323" s="1" t="str">
        <f>IF(Table1[[#This Row],[quantity]]&gt;=6,"Bulk Order","-")</f>
        <v>Bulk Order</v>
      </c>
    </row>
    <row r="14324" spans="1:16" ht="14.25" customHeight="1" x14ac:dyDescent="0.3">
      <c r="A14324" s="6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7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/>
      <c r="N14324" s="1" t="s">
        <v>34</v>
      </c>
      <c r="O14324" s="7">
        <f t="shared" si="448"/>
        <v>1323.7440000000001</v>
      </c>
      <c r="P14324" s="1" t="str">
        <f>IF(Table1[[#This Row],[quantity]]&gt;=6,"Bulk Order","-")</f>
        <v>Bulk Order</v>
      </c>
    </row>
    <row r="14325" spans="1:16" ht="14.25" customHeight="1" x14ac:dyDescent="0.3">
      <c r="A14325" s="6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7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/>
      <c r="N14325" s="1" t="s">
        <v>17</v>
      </c>
      <c r="O14325" s="7">
        <f t="shared" si="448"/>
        <v>3394.8825999999999</v>
      </c>
      <c r="P14325" s="1" t="str">
        <f>IF(Table1[[#This Row],[quantity]]&gt;=6,"Bulk Order","-")</f>
        <v>Bulk Order</v>
      </c>
    </row>
    <row r="14326" spans="1:16" ht="14.25" customHeight="1" x14ac:dyDescent="0.3">
      <c r="A14326" s="6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7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/>
      <c r="N14326" s="1" t="s">
        <v>23</v>
      </c>
      <c r="O14326" s="7">
        <f t="shared" si="448"/>
        <v>3457.7172</v>
      </c>
      <c r="P14326" s="1" t="str">
        <f>IF(Table1[[#This Row],[quantity]]&gt;=6,"Bulk Order","-")</f>
        <v>-</v>
      </c>
    </row>
    <row r="14327" spans="1:16" ht="14.25" customHeight="1" x14ac:dyDescent="0.3">
      <c r="A14327" s="6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7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/>
      <c r="N14327" s="1" t="s">
        <v>23</v>
      </c>
      <c r="O14327" s="7">
        <f t="shared" si="448"/>
        <v>1567.6994999999999</v>
      </c>
      <c r="P14327" s="1" t="str">
        <f>IF(Table1[[#This Row],[quantity]]&gt;=6,"Bulk Order","-")</f>
        <v>-</v>
      </c>
    </row>
    <row r="14328" spans="1:16" ht="14.25" customHeight="1" x14ac:dyDescent="0.3">
      <c r="A14328" s="6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7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/>
      <c r="N14328" s="1" t="s">
        <v>39</v>
      </c>
      <c r="O14328" s="7">
        <f t="shared" si="448"/>
        <v>912.84460000000001</v>
      </c>
      <c r="P14328" s="1" t="str">
        <f>IF(Table1[[#This Row],[quantity]]&gt;=6,"Bulk Order","-")</f>
        <v>Bulk Order</v>
      </c>
    </row>
    <row r="14329" spans="1:16" ht="14.25" customHeight="1" x14ac:dyDescent="0.3">
      <c r="A14329" s="6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7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/>
      <c r="N14329" s="1" t="s">
        <v>17</v>
      </c>
      <c r="O14329" s="7">
        <f t="shared" si="448"/>
        <v>2574.2845000000002</v>
      </c>
      <c r="P14329" s="1" t="str">
        <f>IF(Table1[[#This Row],[quantity]]&gt;=6,"Bulk Order","-")</f>
        <v>-</v>
      </c>
    </row>
    <row r="14330" spans="1:16" ht="14.25" customHeight="1" x14ac:dyDescent="0.3">
      <c r="A14330" s="6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7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/>
      <c r="N14330" s="1" t="s">
        <v>23</v>
      </c>
      <c r="O14330" s="7">
        <f t="shared" si="448"/>
        <v>3216.5639999999999</v>
      </c>
      <c r="P14330" s="1" t="str">
        <f>IF(Table1[[#This Row],[quantity]]&gt;=6,"Bulk Order","-")</f>
        <v>-</v>
      </c>
    </row>
    <row r="14331" spans="1:16" ht="14.25" customHeight="1" x14ac:dyDescent="0.3">
      <c r="A14331" s="6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7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/>
      <c r="N14331" s="1" t="s">
        <v>17</v>
      </c>
      <c r="O14331" s="7">
        <f t="shared" si="448"/>
        <v>395.58</v>
      </c>
      <c r="P14331" s="1" t="str">
        <f>IF(Table1[[#This Row],[quantity]]&gt;=6,"Bulk Order","-")</f>
        <v>Bulk Order</v>
      </c>
    </row>
    <row r="14332" spans="1:16" ht="14.25" customHeight="1" x14ac:dyDescent="0.3">
      <c r="A14332" s="6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7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/>
      <c r="N14332" s="1" t="s">
        <v>23</v>
      </c>
      <c r="O14332" s="7">
        <f t="shared" si="448"/>
        <v>3769.7061999999996</v>
      </c>
      <c r="P14332" s="1" t="str">
        <f>IF(Table1[[#This Row],[quantity]]&gt;=6,"Bulk Order","-")</f>
        <v>-</v>
      </c>
    </row>
    <row r="14333" spans="1:16" ht="14.25" customHeight="1" x14ac:dyDescent="0.3">
      <c r="A14333" s="6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7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/>
      <c r="N14333" s="1" t="s">
        <v>23</v>
      </c>
      <c r="O14333" s="7">
        <f t="shared" si="448"/>
        <v>2905.7698999999998</v>
      </c>
      <c r="P14333" s="1" t="str">
        <f>IF(Table1[[#This Row],[quantity]]&gt;=6,"Bulk Order","-")</f>
        <v>Bulk Order</v>
      </c>
    </row>
    <row r="14334" spans="1:16" ht="14.25" customHeight="1" x14ac:dyDescent="0.3">
      <c r="A14334" s="6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7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/>
      <c r="N14334" s="1" t="s">
        <v>39</v>
      </c>
      <c r="O14334" s="7">
        <f t="shared" si="448"/>
        <v>1661.2452000000001</v>
      </c>
      <c r="P14334" s="1" t="str">
        <f>IF(Table1[[#This Row],[quantity]]&gt;=6,"Bulk Order","-")</f>
        <v>Bulk Order</v>
      </c>
    </row>
    <row r="14335" spans="1:16" ht="14.25" customHeight="1" x14ac:dyDescent="0.3">
      <c r="A14335" s="6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7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/>
      <c r="N14335" s="1" t="s">
        <v>34</v>
      </c>
      <c r="O14335" s="7">
        <f t="shared" si="448"/>
        <v>2244.1562999999996</v>
      </c>
      <c r="P14335" s="1" t="str">
        <f>IF(Table1[[#This Row],[quantity]]&gt;=6,"Bulk Order","-")</f>
        <v>Bulk Order</v>
      </c>
    </row>
    <row r="14336" spans="1:16" ht="14.25" customHeight="1" x14ac:dyDescent="0.3">
      <c r="A14336" s="6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7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/>
      <c r="N14336" s="1" t="s">
        <v>17</v>
      </c>
      <c r="O14336" s="7">
        <f t="shared" si="448"/>
        <v>1193.6399999999999</v>
      </c>
      <c r="P14336" s="1" t="str">
        <f>IF(Table1[[#This Row],[quantity]]&gt;=6,"Bulk Order","-")</f>
        <v>Bulk Order</v>
      </c>
    </row>
    <row r="14337" spans="1:16" ht="14.25" customHeight="1" x14ac:dyDescent="0.3">
      <c r="A14337" s="6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7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/>
      <c r="N14337" s="1" t="s">
        <v>17</v>
      </c>
      <c r="O14337" s="7">
        <f t="shared" si="448"/>
        <v>2121.79</v>
      </c>
      <c r="P14337" s="1" t="str">
        <f>IF(Table1[[#This Row],[quantity]]&gt;=6,"Bulk Order","-")</f>
        <v>Bulk Order</v>
      </c>
    </row>
    <row r="14338" spans="1:16" ht="14.25" customHeight="1" x14ac:dyDescent="0.3">
      <c r="A14338" s="6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7"/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/>
      <c r="N14338" s="1" t="s">
        <v>39</v>
      </c>
      <c r="O14338" s="7">
        <f t="shared" si="448"/>
        <v>2505.3715999999999</v>
      </c>
      <c r="P14338" s="1" t="str">
        <f>IF(Table1[[#This Row],[quantity]]&gt;=6,"Bulk Order","-")</f>
        <v>-</v>
      </c>
    </row>
    <row r="14339" spans="1:16" ht="14.25" customHeight="1" x14ac:dyDescent="0.3">
      <c r="A14339" s="6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ref="F14339:F14402" si="449">D14339*E14339</f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/>
      <c r="N14339" s="1" t="s">
        <v>34</v>
      </c>
      <c r="O14339" s="7">
        <f t="shared" ref="O14339:O14402" si="450">D14339-F14339</f>
        <v>205.49360000000001</v>
      </c>
      <c r="P14339" s="1" t="str">
        <f>IF(Table1[[#This Row],[quantity]]&gt;=6,"Bulk Order","-")</f>
        <v>-</v>
      </c>
    </row>
    <row r="14340" spans="1:16" ht="14.25" customHeight="1" x14ac:dyDescent="0.3">
      <c r="A14340" s="6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9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/>
      <c r="N14340" s="1" t="s">
        <v>23</v>
      </c>
      <c r="O14340" s="7">
        <f t="shared" si="450"/>
        <v>633.17100000000005</v>
      </c>
      <c r="P14340" s="1" t="str">
        <f>IF(Table1[[#This Row],[quantity]]&gt;=6,"Bulk Order","-")</f>
        <v>Bulk Order</v>
      </c>
    </row>
    <row r="14341" spans="1:16" ht="14.25" customHeight="1" x14ac:dyDescent="0.3">
      <c r="A14341" s="6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9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/>
      <c r="N14341" s="1" t="s">
        <v>28</v>
      </c>
      <c r="O14341" s="7">
        <f t="shared" si="450"/>
        <v>739.61889999999994</v>
      </c>
      <c r="P14341" s="1" t="str">
        <f>IF(Table1[[#This Row],[quantity]]&gt;=6,"Bulk Order","-")</f>
        <v>Bulk Order</v>
      </c>
    </row>
    <row r="14342" spans="1:16" ht="14.25" customHeight="1" x14ac:dyDescent="0.3">
      <c r="A14342" s="6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9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/>
      <c r="N14342" s="1" t="s">
        <v>23</v>
      </c>
      <c r="O14342" s="7">
        <f t="shared" si="450"/>
        <v>1195.1874000000003</v>
      </c>
      <c r="P14342" s="1" t="str">
        <f>IF(Table1[[#This Row],[quantity]]&gt;=6,"Bulk Order","-")</f>
        <v>-</v>
      </c>
    </row>
    <row r="14343" spans="1:16" ht="14.25" customHeight="1" x14ac:dyDescent="0.3">
      <c r="A14343" s="6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9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/>
      <c r="N14343" s="1" t="s">
        <v>28</v>
      </c>
      <c r="O14343" s="7">
        <f t="shared" si="450"/>
        <v>1572.9076</v>
      </c>
      <c r="P14343" s="1" t="str">
        <f>IF(Table1[[#This Row],[quantity]]&gt;=6,"Bulk Order","-")</f>
        <v>Bulk Order</v>
      </c>
    </row>
    <row r="14344" spans="1:16" ht="14.25" customHeight="1" x14ac:dyDescent="0.3">
      <c r="A14344" s="6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9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/>
      <c r="N14344" s="1" t="s">
        <v>48</v>
      </c>
      <c r="O14344" s="7">
        <f t="shared" si="450"/>
        <v>3529.636</v>
      </c>
      <c r="P14344" s="1" t="str">
        <f>IF(Table1[[#This Row],[quantity]]&gt;=6,"Bulk Order","-")</f>
        <v>Bulk Order</v>
      </c>
    </row>
    <row r="14345" spans="1:16" ht="14.25" customHeight="1" x14ac:dyDescent="0.3">
      <c r="A14345" s="6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9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/>
      <c r="N14345" s="1" t="s">
        <v>39</v>
      </c>
      <c r="O14345" s="7">
        <f t="shared" si="450"/>
        <v>1082.2842000000001</v>
      </c>
      <c r="P14345" s="1" t="str">
        <f>IF(Table1[[#This Row],[quantity]]&gt;=6,"Bulk Order","-")</f>
        <v>-</v>
      </c>
    </row>
    <row r="14346" spans="1:16" ht="14.25" customHeight="1" x14ac:dyDescent="0.3">
      <c r="A14346" s="6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9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/>
      <c r="N14346" s="1" t="s">
        <v>17</v>
      </c>
      <c r="O14346" s="7">
        <f t="shared" si="450"/>
        <v>254.3655</v>
      </c>
      <c r="P14346" s="1" t="str">
        <f>IF(Table1[[#This Row],[quantity]]&gt;=6,"Bulk Order","-")</f>
        <v>-</v>
      </c>
    </row>
    <row r="14347" spans="1:16" ht="14.25" customHeight="1" x14ac:dyDescent="0.3">
      <c r="A14347" s="6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9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/>
      <c r="N14347" s="1" t="s">
        <v>34</v>
      </c>
      <c r="O14347" s="7">
        <f t="shared" si="450"/>
        <v>301.05270000000002</v>
      </c>
      <c r="P14347" s="1" t="str">
        <f>IF(Table1[[#This Row],[quantity]]&gt;=6,"Bulk Order","-")</f>
        <v>-</v>
      </c>
    </row>
    <row r="14348" spans="1:16" ht="14.25" customHeight="1" x14ac:dyDescent="0.3">
      <c r="A14348" s="6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9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/>
      <c r="N14348" s="1" t="s">
        <v>17</v>
      </c>
      <c r="O14348" s="7">
        <f t="shared" si="450"/>
        <v>121.2354</v>
      </c>
      <c r="P14348" s="1" t="str">
        <f>IF(Table1[[#This Row],[quantity]]&gt;=6,"Bulk Order","-")</f>
        <v>-</v>
      </c>
    </row>
    <row r="14349" spans="1:16" ht="14.25" customHeight="1" x14ac:dyDescent="0.3">
      <c r="A14349" s="6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9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/>
      <c r="N14349" s="1" t="s">
        <v>28</v>
      </c>
      <c r="O14349" s="7">
        <f t="shared" si="450"/>
        <v>168.93469999999999</v>
      </c>
      <c r="P14349" s="1" t="str">
        <f>IF(Table1[[#This Row],[quantity]]&gt;=6,"Bulk Order","-")</f>
        <v>-</v>
      </c>
    </row>
    <row r="14350" spans="1:16" ht="14.25" customHeight="1" x14ac:dyDescent="0.3">
      <c r="A14350" s="6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9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/>
      <c r="N14350" s="1" t="s">
        <v>34</v>
      </c>
      <c r="O14350" s="7">
        <f t="shared" si="450"/>
        <v>4221.2911999999997</v>
      </c>
      <c r="P14350" s="1" t="str">
        <f>IF(Table1[[#This Row],[quantity]]&gt;=6,"Bulk Order","-")</f>
        <v>-</v>
      </c>
    </row>
    <row r="14351" spans="1:16" ht="14.25" customHeight="1" x14ac:dyDescent="0.3">
      <c r="A14351" s="6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9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/>
      <c r="N14351" s="1" t="s">
        <v>34</v>
      </c>
      <c r="O14351" s="7">
        <f t="shared" si="450"/>
        <v>2918.6866999999997</v>
      </c>
      <c r="P14351" s="1" t="str">
        <f>IF(Table1[[#This Row],[quantity]]&gt;=6,"Bulk Order","-")</f>
        <v>Bulk Order</v>
      </c>
    </row>
    <row r="14352" spans="1:16" ht="14.25" customHeight="1" x14ac:dyDescent="0.3">
      <c r="A14352" s="6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9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/>
      <c r="N14352" s="1" t="s">
        <v>23</v>
      </c>
      <c r="O14352" s="7">
        <f t="shared" si="450"/>
        <v>3784.8456000000006</v>
      </c>
      <c r="P14352" s="1" t="str">
        <f>IF(Table1[[#This Row],[quantity]]&gt;=6,"Bulk Order","-")</f>
        <v>-</v>
      </c>
    </row>
    <row r="14353" spans="1:16" ht="14.25" customHeight="1" x14ac:dyDescent="0.3">
      <c r="A14353" s="6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9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/>
      <c r="N14353" s="1" t="s">
        <v>39</v>
      </c>
      <c r="O14353" s="7">
        <f t="shared" si="450"/>
        <v>169.60050000000001</v>
      </c>
      <c r="P14353" s="1" t="str">
        <f>IF(Table1[[#This Row],[quantity]]&gt;=6,"Bulk Order","-")</f>
        <v>-</v>
      </c>
    </row>
    <row r="14354" spans="1:16" ht="14.25" customHeight="1" x14ac:dyDescent="0.3">
      <c r="A14354" s="6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9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/>
      <c r="N14354" s="1" t="s">
        <v>39</v>
      </c>
      <c r="O14354" s="7">
        <f t="shared" si="450"/>
        <v>3322.8858</v>
      </c>
      <c r="P14354" s="1" t="str">
        <f>IF(Table1[[#This Row],[quantity]]&gt;=6,"Bulk Order","-")</f>
        <v>-</v>
      </c>
    </row>
    <row r="14355" spans="1:16" ht="14.25" customHeight="1" x14ac:dyDescent="0.3">
      <c r="A14355" s="6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9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/>
      <c r="N14355" s="1" t="s">
        <v>48</v>
      </c>
      <c r="O14355" s="7">
        <f t="shared" si="450"/>
        <v>2808.5439999999999</v>
      </c>
      <c r="P14355" s="1" t="str">
        <f>IF(Table1[[#This Row],[quantity]]&gt;=6,"Bulk Order","-")</f>
        <v>-</v>
      </c>
    </row>
    <row r="14356" spans="1:16" ht="14.25" customHeight="1" x14ac:dyDescent="0.3">
      <c r="A14356" s="6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9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/>
      <c r="N14356" s="1" t="s">
        <v>23</v>
      </c>
      <c r="O14356" s="7">
        <f t="shared" si="450"/>
        <v>1748.3471999999999</v>
      </c>
      <c r="P14356" s="1" t="str">
        <f>IF(Table1[[#This Row],[quantity]]&gt;=6,"Bulk Order","-")</f>
        <v>Bulk Order</v>
      </c>
    </row>
    <row r="14357" spans="1:16" ht="14.25" customHeight="1" x14ac:dyDescent="0.3">
      <c r="A14357" s="6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9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/>
      <c r="N14357" s="1" t="s">
        <v>39</v>
      </c>
      <c r="O14357" s="7">
        <f t="shared" si="450"/>
        <v>1385.2574999999999</v>
      </c>
      <c r="P14357" s="1" t="str">
        <f>IF(Table1[[#This Row],[quantity]]&gt;=6,"Bulk Order","-")</f>
        <v>Bulk Order</v>
      </c>
    </row>
    <row r="14358" spans="1:16" ht="14.25" customHeight="1" x14ac:dyDescent="0.3">
      <c r="A14358" s="6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9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/>
      <c r="N14358" s="1" t="s">
        <v>17</v>
      </c>
      <c r="O14358" s="7">
        <f t="shared" si="450"/>
        <v>1478.9295999999999</v>
      </c>
      <c r="P14358" s="1" t="str">
        <f>IF(Table1[[#This Row],[quantity]]&gt;=6,"Bulk Order","-")</f>
        <v>-</v>
      </c>
    </row>
    <row r="14359" spans="1:16" ht="14.25" customHeight="1" x14ac:dyDescent="0.3">
      <c r="A14359" s="6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9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/>
      <c r="N14359" s="1" t="s">
        <v>23</v>
      </c>
      <c r="O14359" s="7">
        <f t="shared" si="450"/>
        <v>3691.6275000000001</v>
      </c>
      <c r="P14359" s="1" t="str">
        <f>IF(Table1[[#This Row],[quantity]]&gt;=6,"Bulk Order","-")</f>
        <v>-</v>
      </c>
    </row>
    <row r="14360" spans="1:16" ht="14.25" customHeight="1" x14ac:dyDescent="0.3">
      <c r="A14360" s="6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9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/>
      <c r="N14360" s="1" t="s">
        <v>34</v>
      </c>
      <c r="O14360" s="7">
        <f t="shared" si="450"/>
        <v>3524.1486</v>
      </c>
      <c r="P14360" s="1" t="str">
        <f>IF(Table1[[#This Row],[quantity]]&gt;=6,"Bulk Order","-")</f>
        <v>Bulk Order</v>
      </c>
    </row>
    <row r="14361" spans="1:16" ht="14.25" customHeight="1" x14ac:dyDescent="0.3">
      <c r="A14361" s="6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9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/>
      <c r="N14361" s="1" t="s">
        <v>17</v>
      </c>
      <c r="O14361" s="7">
        <f t="shared" si="450"/>
        <v>2876.8675000000003</v>
      </c>
      <c r="P14361" s="1" t="str">
        <f>IF(Table1[[#This Row],[quantity]]&gt;=6,"Bulk Order","-")</f>
        <v>Bulk Order</v>
      </c>
    </row>
    <row r="14362" spans="1:16" ht="14.25" customHeight="1" x14ac:dyDescent="0.3">
      <c r="A14362" s="6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9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/>
      <c r="N14362" s="1" t="s">
        <v>48</v>
      </c>
      <c r="O14362" s="7">
        <f t="shared" si="450"/>
        <v>247.6782</v>
      </c>
      <c r="P14362" s="1" t="str">
        <f>IF(Table1[[#This Row],[quantity]]&gt;=6,"Bulk Order","-")</f>
        <v>Bulk Order</v>
      </c>
    </row>
    <row r="14363" spans="1:16" ht="14.25" customHeight="1" x14ac:dyDescent="0.3">
      <c r="A14363" s="6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9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/>
      <c r="N14363" s="1" t="s">
        <v>34</v>
      </c>
      <c r="O14363" s="7">
        <f t="shared" si="450"/>
        <v>591.87030000000004</v>
      </c>
      <c r="P14363" s="1" t="str">
        <f>IF(Table1[[#This Row],[quantity]]&gt;=6,"Bulk Order","-")</f>
        <v>-</v>
      </c>
    </row>
    <row r="14364" spans="1:16" ht="14.25" customHeight="1" x14ac:dyDescent="0.3">
      <c r="A14364" s="6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9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/>
      <c r="N14364" s="1" t="s">
        <v>48</v>
      </c>
      <c r="O14364" s="7">
        <f t="shared" si="450"/>
        <v>4335.174</v>
      </c>
      <c r="P14364" s="1" t="str">
        <f>IF(Table1[[#This Row],[quantity]]&gt;=6,"Bulk Order","-")</f>
        <v>Bulk Order</v>
      </c>
    </row>
    <row r="14365" spans="1:16" ht="14.25" customHeight="1" x14ac:dyDescent="0.3">
      <c r="A14365" s="6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9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/>
      <c r="N14365" s="1" t="s">
        <v>34</v>
      </c>
      <c r="O14365" s="7">
        <f t="shared" si="450"/>
        <v>1256.2668000000001</v>
      </c>
      <c r="P14365" s="1" t="str">
        <f>IF(Table1[[#This Row],[quantity]]&gt;=6,"Bulk Order","-")</f>
        <v>Bulk Order</v>
      </c>
    </row>
    <row r="14366" spans="1:16" ht="14.25" customHeight="1" x14ac:dyDescent="0.3">
      <c r="A14366" s="6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9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/>
      <c r="N14366" s="1" t="s">
        <v>39</v>
      </c>
      <c r="O14366" s="7">
        <f t="shared" si="450"/>
        <v>2200.1448</v>
      </c>
      <c r="P14366" s="1" t="str">
        <f>IF(Table1[[#This Row],[quantity]]&gt;=6,"Bulk Order","-")</f>
        <v>-</v>
      </c>
    </row>
    <row r="14367" spans="1:16" ht="14.25" customHeight="1" x14ac:dyDescent="0.3">
      <c r="A14367" s="6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9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/>
      <c r="N14367" s="1" t="s">
        <v>39</v>
      </c>
      <c r="O14367" s="7">
        <f t="shared" si="450"/>
        <v>1345.1523</v>
      </c>
      <c r="P14367" s="1" t="str">
        <f>IF(Table1[[#This Row],[quantity]]&gt;=6,"Bulk Order","-")</f>
        <v>-</v>
      </c>
    </row>
    <row r="14368" spans="1:16" ht="14.25" customHeight="1" x14ac:dyDescent="0.3">
      <c r="A14368" s="6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9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/>
      <c r="N14368" s="1" t="s">
        <v>23</v>
      </c>
      <c r="O14368" s="7">
        <f t="shared" si="450"/>
        <v>2191.7525999999998</v>
      </c>
      <c r="P14368" s="1" t="str">
        <f>IF(Table1[[#This Row],[quantity]]&gt;=6,"Bulk Order","-")</f>
        <v>-</v>
      </c>
    </row>
    <row r="14369" spans="1:16" ht="14.25" customHeight="1" x14ac:dyDescent="0.3">
      <c r="A14369" s="6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9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/>
      <c r="N14369" s="1" t="s">
        <v>28</v>
      </c>
      <c r="O14369" s="7">
        <f t="shared" si="450"/>
        <v>383.11840000000001</v>
      </c>
      <c r="P14369" s="1" t="str">
        <f>IF(Table1[[#This Row],[quantity]]&gt;=6,"Bulk Order","-")</f>
        <v>-</v>
      </c>
    </row>
    <row r="14370" spans="1:16" ht="14.25" customHeight="1" x14ac:dyDescent="0.3">
      <c r="A14370" s="6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9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/>
      <c r="N14370" s="1" t="s">
        <v>23</v>
      </c>
      <c r="O14370" s="7">
        <f t="shared" si="450"/>
        <v>186.92230000000001</v>
      </c>
      <c r="P14370" s="1" t="str">
        <f>IF(Table1[[#This Row],[quantity]]&gt;=6,"Bulk Order","-")</f>
        <v>-</v>
      </c>
    </row>
    <row r="14371" spans="1:16" ht="14.25" customHeight="1" x14ac:dyDescent="0.3">
      <c r="A14371" s="6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9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/>
      <c r="N14371" s="1" t="s">
        <v>28</v>
      </c>
      <c r="O14371" s="7">
        <f t="shared" si="450"/>
        <v>1788.2024999999999</v>
      </c>
      <c r="P14371" s="1" t="str">
        <f>IF(Table1[[#This Row],[quantity]]&gt;=6,"Bulk Order","-")</f>
        <v>-</v>
      </c>
    </row>
    <row r="14372" spans="1:16" ht="14.25" customHeight="1" x14ac:dyDescent="0.3">
      <c r="A14372" s="6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9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/>
      <c r="N14372" s="1" t="s">
        <v>28</v>
      </c>
      <c r="O14372" s="7">
        <f t="shared" si="450"/>
        <v>1559.5164000000002</v>
      </c>
      <c r="P14372" s="1" t="str">
        <f>IF(Table1[[#This Row],[quantity]]&gt;=6,"Bulk Order","-")</f>
        <v>-</v>
      </c>
    </row>
    <row r="14373" spans="1:16" ht="14.25" customHeight="1" x14ac:dyDescent="0.3">
      <c r="A14373" s="6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9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/>
      <c r="N14373" s="1" t="s">
        <v>28</v>
      </c>
      <c r="O14373" s="7">
        <f t="shared" si="450"/>
        <v>994.82260000000008</v>
      </c>
      <c r="P14373" s="1" t="str">
        <f>IF(Table1[[#This Row],[quantity]]&gt;=6,"Bulk Order","-")</f>
        <v>Bulk Order</v>
      </c>
    </row>
    <row r="14374" spans="1:16" ht="14.25" customHeight="1" x14ac:dyDescent="0.3">
      <c r="A14374" s="6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9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/>
      <c r="N14374" s="1" t="s">
        <v>39</v>
      </c>
      <c r="O14374" s="7">
        <f t="shared" si="450"/>
        <v>3391.9148</v>
      </c>
      <c r="P14374" s="1" t="str">
        <f>IF(Table1[[#This Row],[quantity]]&gt;=6,"Bulk Order","-")</f>
        <v>Bulk Order</v>
      </c>
    </row>
    <row r="14375" spans="1:16" ht="14.25" customHeight="1" x14ac:dyDescent="0.3">
      <c r="A14375" s="6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9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/>
      <c r="N14375" s="1" t="s">
        <v>48</v>
      </c>
      <c r="O14375" s="7">
        <f t="shared" si="450"/>
        <v>1998.3208</v>
      </c>
      <c r="P14375" s="1" t="str">
        <f>IF(Table1[[#This Row],[quantity]]&gt;=6,"Bulk Order","-")</f>
        <v>Bulk Order</v>
      </c>
    </row>
    <row r="14376" spans="1:16" ht="14.25" customHeight="1" x14ac:dyDescent="0.3">
      <c r="A14376" s="6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9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/>
      <c r="N14376" s="1" t="s">
        <v>17</v>
      </c>
      <c r="O14376" s="7">
        <f t="shared" si="450"/>
        <v>3393.5874999999996</v>
      </c>
      <c r="P14376" s="1" t="str">
        <f>IF(Table1[[#This Row],[quantity]]&gt;=6,"Bulk Order","-")</f>
        <v>Bulk Order</v>
      </c>
    </row>
    <row r="14377" spans="1:16" ht="14.25" customHeight="1" x14ac:dyDescent="0.3">
      <c r="A14377" s="6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9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/>
      <c r="N14377" s="1" t="s">
        <v>28</v>
      </c>
      <c r="O14377" s="7">
        <f t="shared" si="450"/>
        <v>382.173</v>
      </c>
      <c r="P14377" s="1" t="str">
        <f>IF(Table1[[#This Row],[quantity]]&gt;=6,"Bulk Order","-")</f>
        <v>-</v>
      </c>
    </row>
    <row r="14378" spans="1:16" ht="14.25" customHeight="1" x14ac:dyDescent="0.3">
      <c r="A14378" s="6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9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/>
      <c r="N14378" s="1" t="s">
        <v>48</v>
      </c>
      <c r="O14378" s="7">
        <f t="shared" si="450"/>
        <v>345.20580000000001</v>
      </c>
      <c r="P14378" s="1" t="str">
        <f>IF(Table1[[#This Row],[quantity]]&gt;=6,"Bulk Order","-")</f>
        <v>-</v>
      </c>
    </row>
    <row r="14379" spans="1:16" ht="14.25" customHeight="1" x14ac:dyDescent="0.3">
      <c r="A14379" s="6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9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/>
      <c r="N14379" s="1" t="s">
        <v>28</v>
      </c>
      <c r="O14379" s="7">
        <f t="shared" si="450"/>
        <v>3310.6230000000005</v>
      </c>
      <c r="P14379" s="1" t="str">
        <f>IF(Table1[[#This Row],[quantity]]&gt;=6,"Bulk Order","-")</f>
        <v>-</v>
      </c>
    </row>
    <row r="14380" spans="1:16" ht="14.25" customHeight="1" x14ac:dyDescent="0.3">
      <c r="A14380" s="6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9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/>
      <c r="N14380" s="1" t="s">
        <v>28</v>
      </c>
      <c r="O14380" s="7">
        <f t="shared" si="450"/>
        <v>3209.6889999999999</v>
      </c>
      <c r="P14380" s="1" t="str">
        <f>IF(Table1[[#This Row],[quantity]]&gt;=6,"Bulk Order","-")</f>
        <v>-</v>
      </c>
    </row>
    <row r="14381" spans="1:16" ht="14.25" customHeight="1" x14ac:dyDescent="0.3">
      <c r="A14381" s="6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9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/>
      <c r="N14381" s="1" t="s">
        <v>39</v>
      </c>
      <c r="O14381" s="7">
        <f t="shared" si="450"/>
        <v>2270.2816000000003</v>
      </c>
      <c r="P14381" s="1" t="str">
        <f>IF(Table1[[#This Row],[quantity]]&gt;=6,"Bulk Order","-")</f>
        <v>Bulk Order</v>
      </c>
    </row>
    <row r="14382" spans="1:16" ht="14.25" customHeight="1" x14ac:dyDescent="0.3">
      <c r="A14382" s="6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9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/>
      <c r="N14382" s="1" t="s">
        <v>23</v>
      </c>
      <c r="O14382" s="7">
        <f t="shared" si="450"/>
        <v>176.26500000000001</v>
      </c>
      <c r="P14382" s="1" t="str">
        <f>IF(Table1[[#This Row],[quantity]]&gt;=6,"Bulk Order","-")</f>
        <v>-</v>
      </c>
    </row>
    <row r="14383" spans="1:16" ht="14.25" customHeight="1" x14ac:dyDescent="0.3">
      <c r="A14383" s="6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9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/>
      <c r="N14383" s="1" t="s">
        <v>48</v>
      </c>
      <c r="O14383" s="7">
        <f t="shared" si="450"/>
        <v>2863.7120999999997</v>
      </c>
      <c r="P14383" s="1" t="str">
        <f>IF(Table1[[#This Row],[quantity]]&gt;=6,"Bulk Order","-")</f>
        <v>-</v>
      </c>
    </row>
    <row r="14384" spans="1:16" ht="14.25" customHeight="1" x14ac:dyDescent="0.3">
      <c r="A14384" s="6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9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/>
      <c r="N14384" s="1" t="s">
        <v>28</v>
      </c>
      <c r="O14384" s="7">
        <f t="shared" si="450"/>
        <v>2523.2610000000004</v>
      </c>
      <c r="P14384" s="1" t="str">
        <f>IF(Table1[[#This Row],[quantity]]&gt;=6,"Bulk Order","-")</f>
        <v>-</v>
      </c>
    </row>
    <row r="14385" spans="1:16" ht="14.25" customHeight="1" x14ac:dyDescent="0.3">
      <c r="A14385" s="6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9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/>
      <c r="N14385" s="1" t="s">
        <v>39</v>
      </c>
      <c r="O14385" s="7">
        <f t="shared" si="450"/>
        <v>3614.4315999999999</v>
      </c>
      <c r="P14385" s="1" t="str">
        <f>IF(Table1[[#This Row],[quantity]]&gt;=6,"Bulk Order","-")</f>
        <v>Bulk Order</v>
      </c>
    </row>
    <row r="14386" spans="1:16" ht="14.25" customHeight="1" x14ac:dyDescent="0.3">
      <c r="A14386" s="6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9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/>
      <c r="N14386" s="1" t="s">
        <v>34</v>
      </c>
      <c r="O14386" s="7">
        <f t="shared" si="450"/>
        <v>3746.1372000000001</v>
      </c>
      <c r="P14386" s="1" t="str">
        <f>IF(Table1[[#This Row],[quantity]]&gt;=6,"Bulk Order","-")</f>
        <v>-</v>
      </c>
    </row>
    <row r="14387" spans="1:16" ht="14.25" customHeight="1" x14ac:dyDescent="0.3">
      <c r="A14387" s="6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9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/>
      <c r="N14387" s="1" t="s">
        <v>28</v>
      </c>
      <c r="O14387" s="7">
        <f t="shared" si="450"/>
        <v>1847.7584999999999</v>
      </c>
      <c r="P14387" s="1" t="str">
        <f>IF(Table1[[#This Row],[quantity]]&gt;=6,"Bulk Order","-")</f>
        <v>-</v>
      </c>
    </row>
    <row r="14388" spans="1:16" ht="14.25" customHeight="1" x14ac:dyDescent="0.3">
      <c r="A14388" s="6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9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/>
      <c r="N14388" s="1" t="s">
        <v>34</v>
      </c>
      <c r="O14388" s="7">
        <f t="shared" si="450"/>
        <v>1688.1120999999998</v>
      </c>
      <c r="P14388" s="1" t="str">
        <f>IF(Table1[[#This Row],[quantity]]&gt;=6,"Bulk Order","-")</f>
        <v>-</v>
      </c>
    </row>
    <row r="14389" spans="1:16" ht="14.25" customHeight="1" x14ac:dyDescent="0.3">
      <c r="A14389" s="6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9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/>
      <c r="N14389" s="1" t="s">
        <v>17</v>
      </c>
      <c r="O14389" s="7">
        <f t="shared" si="450"/>
        <v>1767.8375999999998</v>
      </c>
      <c r="P14389" s="1" t="str">
        <f>IF(Table1[[#This Row],[quantity]]&gt;=6,"Bulk Order","-")</f>
        <v>-</v>
      </c>
    </row>
    <row r="14390" spans="1:16" ht="14.25" customHeight="1" x14ac:dyDescent="0.3">
      <c r="A14390" s="6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9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/>
      <c r="N14390" s="1" t="s">
        <v>39</v>
      </c>
      <c r="O14390" s="7">
        <f t="shared" si="450"/>
        <v>2032.4096000000002</v>
      </c>
      <c r="P14390" s="1" t="str">
        <f>IF(Table1[[#This Row],[quantity]]&gt;=6,"Bulk Order","-")</f>
        <v>-</v>
      </c>
    </row>
    <row r="14391" spans="1:16" ht="14.25" customHeight="1" x14ac:dyDescent="0.3">
      <c r="A14391" s="6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9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/>
      <c r="N14391" s="1" t="s">
        <v>34</v>
      </c>
      <c r="O14391" s="7">
        <f t="shared" si="450"/>
        <v>3712.1088</v>
      </c>
      <c r="P14391" s="1" t="str">
        <f>IF(Table1[[#This Row],[quantity]]&gt;=6,"Bulk Order","-")</f>
        <v>Bulk Order</v>
      </c>
    </row>
    <row r="14392" spans="1:16" ht="14.25" customHeight="1" x14ac:dyDescent="0.3">
      <c r="A14392" s="6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9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/>
      <c r="N14392" s="1" t="s">
        <v>48</v>
      </c>
      <c r="O14392" s="7">
        <f t="shared" si="450"/>
        <v>2778.2729999999997</v>
      </c>
      <c r="P14392" s="1" t="str">
        <f>IF(Table1[[#This Row],[quantity]]&gt;=6,"Bulk Order","-")</f>
        <v>Bulk Order</v>
      </c>
    </row>
    <row r="14393" spans="1:16" ht="14.25" customHeight="1" x14ac:dyDescent="0.3">
      <c r="A14393" s="6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9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/>
      <c r="N14393" s="1" t="s">
        <v>48</v>
      </c>
      <c r="O14393" s="7">
        <f t="shared" si="450"/>
        <v>888.12839999999994</v>
      </c>
      <c r="P14393" s="1" t="str">
        <f>IF(Table1[[#This Row],[quantity]]&gt;=6,"Bulk Order","-")</f>
        <v>-</v>
      </c>
    </row>
    <row r="14394" spans="1:16" ht="14.25" customHeight="1" x14ac:dyDescent="0.3">
      <c r="A14394" s="6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9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/>
      <c r="N14394" s="1" t="s">
        <v>23</v>
      </c>
      <c r="O14394" s="7">
        <f t="shared" si="450"/>
        <v>2590.8939</v>
      </c>
      <c r="P14394" s="1" t="str">
        <f>IF(Table1[[#This Row],[quantity]]&gt;=6,"Bulk Order","-")</f>
        <v>Bulk Order</v>
      </c>
    </row>
    <row r="14395" spans="1:16" ht="14.25" customHeight="1" x14ac:dyDescent="0.3">
      <c r="A14395" s="6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9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/>
      <c r="N14395" s="1" t="s">
        <v>39</v>
      </c>
      <c r="O14395" s="7">
        <f t="shared" si="450"/>
        <v>2715.3283999999999</v>
      </c>
      <c r="P14395" s="1" t="str">
        <f>IF(Table1[[#This Row],[quantity]]&gt;=6,"Bulk Order","-")</f>
        <v>Bulk Order</v>
      </c>
    </row>
    <row r="14396" spans="1:16" ht="14.25" customHeight="1" x14ac:dyDescent="0.3">
      <c r="A14396" s="6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9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/>
      <c r="N14396" s="1" t="s">
        <v>17</v>
      </c>
      <c r="O14396" s="7">
        <f t="shared" si="450"/>
        <v>1113.1292000000001</v>
      </c>
      <c r="P14396" s="1" t="str">
        <f>IF(Table1[[#This Row],[quantity]]&gt;=6,"Bulk Order","-")</f>
        <v>-</v>
      </c>
    </row>
    <row r="14397" spans="1:16" ht="14.25" customHeight="1" x14ac:dyDescent="0.3">
      <c r="A14397" s="6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9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/>
      <c r="N14397" s="1" t="s">
        <v>28</v>
      </c>
      <c r="O14397" s="7">
        <f t="shared" si="450"/>
        <v>2062.3343999999997</v>
      </c>
      <c r="P14397" s="1" t="str">
        <f>IF(Table1[[#This Row],[quantity]]&gt;=6,"Bulk Order","-")</f>
        <v>Bulk Order</v>
      </c>
    </row>
    <row r="14398" spans="1:16" ht="14.25" customHeight="1" x14ac:dyDescent="0.3">
      <c r="A14398" s="6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9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/>
      <c r="N14398" s="1" t="s">
        <v>34</v>
      </c>
      <c r="O14398" s="7">
        <f t="shared" si="450"/>
        <v>3390.6908000000003</v>
      </c>
      <c r="P14398" s="1" t="str">
        <f>IF(Table1[[#This Row],[quantity]]&gt;=6,"Bulk Order","-")</f>
        <v>-</v>
      </c>
    </row>
    <row r="14399" spans="1:16" ht="14.25" customHeight="1" x14ac:dyDescent="0.3">
      <c r="A14399" s="6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9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/>
      <c r="N14399" s="1" t="s">
        <v>48</v>
      </c>
      <c r="O14399" s="7">
        <f t="shared" si="450"/>
        <v>1025.4359999999999</v>
      </c>
      <c r="P14399" s="1" t="str">
        <f>IF(Table1[[#This Row],[quantity]]&gt;=6,"Bulk Order","-")</f>
        <v>Bulk Order</v>
      </c>
    </row>
    <row r="14400" spans="1:16" ht="14.25" customHeight="1" x14ac:dyDescent="0.3">
      <c r="A14400" s="6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9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/>
      <c r="N14400" s="1" t="s">
        <v>34</v>
      </c>
      <c r="O14400" s="7">
        <f t="shared" si="450"/>
        <v>342.28649999999999</v>
      </c>
      <c r="P14400" s="1" t="str">
        <f>IF(Table1[[#This Row],[quantity]]&gt;=6,"Bulk Order","-")</f>
        <v>-</v>
      </c>
    </row>
    <row r="14401" spans="1:16" ht="14.25" customHeight="1" x14ac:dyDescent="0.3">
      <c r="A14401" s="6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9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/>
      <c r="N14401" s="1" t="s">
        <v>48</v>
      </c>
      <c r="O14401" s="7">
        <f t="shared" si="450"/>
        <v>127.82539999999999</v>
      </c>
      <c r="P14401" s="1" t="str">
        <f>IF(Table1[[#This Row],[quantity]]&gt;=6,"Bulk Order","-")</f>
        <v>Bulk Order</v>
      </c>
    </row>
    <row r="14402" spans="1:16" ht="14.25" customHeight="1" x14ac:dyDescent="0.3">
      <c r="A14402" s="6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9"/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/>
      <c r="N14402" s="1" t="s">
        <v>48</v>
      </c>
      <c r="O14402" s="7">
        <f t="shared" si="450"/>
        <v>753.52500000000009</v>
      </c>
      <c r="P14402" s="1" t="str">
        <f>IF(Table1[[#This Row],[quantity]]&gt;=6,"Bulk Order","-")</f>
        <v>-</v>
      </c>
    </row>
    <row r="14403" spans="1:16" ht="14.25" customHeight="1" x14ac:dyDescent="0.3">
      <c r="A14403" s="6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ref="F14403:F14466" si="451">D14403*E14403</f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/>
      <c r="N14403" s="1" t="s">
        <v>34</v>
      </c>
      <c r="O14403" s="7">
        <f t="shared" ref="O14403:O14466" si="452">D14403-F14403</f>
        <v>863.71050000000002</v>
      </c>
      <c r="P14403" s="1" t="str">
        <f>IF(Table1[[#This Row],[quantity]]&gt;=6,"Bulk Order","-")</f>
        <v>-</v>
      </c>
    </row>
    <row r="14404" spans="1:16" ht="14.25" customHeight="1" x14ac:dyDescent="0.3">
      <c r="A14404" s="6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1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/>
      <c r="N14404" s="1" t="s">
        <v>23</v>
      </c>
      <c r="O14404" s="7">
        <f t="shared" si="452"/>
        <v>2324.4515999999999</v>
      </c>
      <c r="P14404" s="1" t="str">
        <f>IF(Table1[[#This Row],[quantity]]&gt;=6,"Bulk Order","-")</f>
        <v>-</v>
      </c>
    </row>
    <row r="14405" spans="1:16" ht="14.25" customHeight="1" x14ac:dyDescent="0.3">
      <c r="A14405" s="6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1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/>
      <c r="N14405" s="1" t="s">
        <v>39</v>
      </c>
      <c r="O14405" s="7">
        <f t="shared" si="452"/>
        <v>631.56679999999994</v>
      </c>
      <c r="P14405" s="1" t="str">
        <f>IF(Table1[[#This Row],[quantity]]&gt;=6,"Bulk Order","-")</f>
        <v>-</v>
      </c>
    </row>
    <row r="14406" spans="1:16" ht="14.25" customHeight="1" x14ac:dyDescent="0.3">
      <c r="A14406" s="6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1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/>
      <c r="N14406" s="1" t="s">
        <v>39</v>
      </c>
      <c r="O14406" s="7">
        <f t="shared" si="452"/>
        <v>2855.8134</v>
      </c>
      <c r="P14406" s="1" t="str">
        <f>IF(Table1[[#This Row],[quantity]]&gt;=6,"Bulk Order","-")</f>
        <v>-</v>
      </c>
    </row>
    <row r="14407" spans="1:16" ht="14.25" customHeight="1" x14ac:dyDescent="0.3">
      <c r="A14407" s="6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1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/>
      <c r="N14407" s="1" t="s">
        <v>34</v>
      </c>
      <c r="O14407" s="7">
        <f t="shared" si="452"/>
        <v>398.9316</v>
      </c>
      <c r="P14407" s="1" t="str">
        <f>IF(Table1[[#This Row],[quantity]]&gt;=6,"Bulk Order","-")</f>
        <v>-</v>
      </c>
    </row>
    <row r="14408" spans="1:16" ht="14.25" customHeight="1" x14ac:dyDescent="0.3">
      <c r="A14408" s="6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1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/>
      <c r="N14408" s="1" t="s">
        <v>28</v>
      </c>
      <c r="O14408" s="7">
        <f t="shared" si="452"/>
        <v>3997.4528000000005</v>
      </c>
      <c r="P14408" s="1" t="str">
        <f>IF(Table1[[#This Row],[quantity]]&gt;=6,"Bulk Order","-")</f>
        <v>Bulk Order</v>
      </c>
    </row>
    <row r="14409" spans="1:16" ht="14.25" customHeight="1" x14ac:dyDescent="0.3">
      <c r="A14409" s="6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1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/>
      <c r="N14409" s="1" t="s">
        <v>17</v>
      </c>
      <c r="O14409" s="7">
        <f t="shared" si="452"/>
        <v>989.97490000000005</v>
      </c>
      <c r="P14409" s="1" t="str">
        <f>IF(Table1[[#This Row],[quantity]]&gt;=6,"Bulk Order","-")</f>
        <v>Bulk Order</v>
      </c>
    </row>
    <row r="14410" spans="1:16" ht="14.25" customHeight="1" x14ac:dyDescent="0.3">
      <c r="A14410" s="6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1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/>
      <c r="N14410" s="1" t="s">
        <v>23</v>
      </c>
      <c r="O14410" s="7">
        <f t="shared" si="452"/>
        <v>1795.8772000000001</v>
      </c>
      <c r="P14410" s="1" t="str">
        <f>IF(Table1[[#This Row],[quantity]]&gt;=6,"Bulk Order","-")</f>
        <v>Bulk Order</v>
      </c>
    </row>
    <row r="14411" spans="1:16" ht="14.25" customHeight="1" x14ac:dyDescent="0.3">
      <c r="A14411" s="6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1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/>
      <c r="N14411" s="1" t="s">
        <v>39</v>
      </c>
      <c r="O14411" s="7">
        <f t="shared" si="452"/>
        <v>714.95460000000003</v>
      </c>
      <c r="P14411" s="1" t="str">
        <f>IF(Table1[[#This Row],[quantity]]&gt;=6,"Bulk Order","-")</f>
        <v>-</v>
      </c>
    </row>
    <row r="14412" spans="1:16" ht="14.25" customHeight="1" x14ac:dyDescent="0.3">
      <c r="A14412" s="6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1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/>
      <c r="N14412" s="1" t="s">
        <v>48</v>
      </c>
      <c r="O14412" s="7">
        <f t="shared" si="452"/>
        <v>1347.5509</v>
      </c>
      <c r="P14412" s="1" t="str">
        <f>IF(Table1[[#This Row],[quantity]]&gt;=6,"Bulk Order","-")</f>
        <v>-</v>
      </c>
    </row>
    <row r="14413" spans="1:16" ht="14.25" customHeight="1" x14ac:dyDescent="0.3">
      <c r="A14413" s="6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1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/>
      <c r="N14413" s="1" t="s">
        <v>48</v>
      </c>
      <c r="O14413" s="7">
        <f t="shared" si="452"/>
        <v>509.85480000000001</v>
      </c>
      <c r="P14413" s="1" t="str">
        <f>IF(Table1[[#This Row],[quantity]]&gt;=6,"Bulk Order","-")</f>
        <v>Bulk Order</v>
      </c>
    </row>
    <row r="14414" spans="1:16" ht="14.25" customHeight="1" x14ac:dyDescent="0.3">
      <c r="A14414" s="6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1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/>
      <c r="N14414" s="1" t="s">
        <v>28</v>
      </c>
      <c r="O14414" s="7">
        <f t="shared" si="452"/>
        <v>1558.0357000000001</v>
      </c>
      <c r="P14414" s="1" t="str">
        <f>IF(Table1[[#This Row],[quantity]]&gt;=6,"Bulk Order","-")</f>
        <v>-</v>
      </c>
    </row>
    <row r="14415" spans="1:16" ht="14.25" customHeight="1" x14ac:dyDescent="0.3">
      <c r="A14415" s="6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1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/>
      <c r="N14415" s="1" t="s">
        <v>34</v>
      </c>
      <c r="O14415" s="7">
        <f t="shared" si="452"/>
        <v>933.29600000000005</v>
      </c>
      <c r="P14415" s="1" t="str">
        <f>IF(Table1[[#This Row],[quantity]]&gt;=6,"Bulk Order","-")</f>
        <v>-</v>
      </c>
    </row>
    <row r="14416" spans="1:16" ht="14.25" customHeight="1" x14ac:dyDescent="0.3">
      <c r="A14416" s="6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1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/>
      <c r="N14416" s="1" t="s">
        <v>28</v>
      </c>
      <c r="O14416" s="7">
        <f t="shared" si="452"/>
        <v>3463.1873999999998</v>
      </c>
      <c r="P14416" s="1" t="str">
        <f>IF(Table1[[#This Row],[quantity]]&gt;=6,"Bulk Order","-")</f>
        <v>Bulk Order</v>
      </c>
    </row>
    <row r="14417" spans="1:16" ht="14.25" customHeight="1" x14ac:dyDescent="0.3">
      <c r="A14417" s="6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1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/>
      <c r="N14417" s="1" t="s">
        <v>34</v>
      </c>
      <c r="O14417" s="7">
        <f t="shared" si="452"/>
        <v>743.17499999999995</v>
      </c>
      <c r="P14417" s="1" t="str">
        <f>IF(Table1[[#This Row],[quantity]]&gt;=6,"Bulk Order","-")</f>
        <v>-</v>
      </c>
    </row>
    <row r="14418" spans="1:16" ht="14.25" customHeight="1" x14ac:dyDescent="0.3">
      <c r="A14418" s="6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1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/>
      <c r="N14418" s="1" t="s">
        <v>48</v>
      </c>
      <c r="O14418" s="7">
        <f t="shared" si="452"/>
        <v>1354.1848</v>
      </c>
      <c r="P14418" s="1" t="str">
        <f>IF(Table1[[#This Row],[quantity]]&gt;=6,"Bulk Order","-")</f>
        <v>Bulk Order</v>
      </c>
    </row>
    <row r="14419" spans="1:16" ht="14.25" customHeight="1" x14ac:dyDescent="0.3">
      <c r="A14419" s="6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1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/>
      <c r="N14419" s="1" t="s">
        <v>23</v>
      </c>
      <c r="O14419" s="7">
        <f t="shared" si="452"/>
        <v>871.69499999999994</v>
      </c>
      <c r="P14419" s="1" t="str">
        <f>IF(Table1[[#This Row],[quantity]]&gt;=6,"Bulk Order","-")</f>
        <v>-</v>
      </c>
    </row>
    <row r="14420" spans="1:16" ht="14.25" customHeight="1" x14ac:dyDescent="0.3">
      <c r="A14420" s="6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1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/>
      <c r="N14420" s="1" t="s">
        <v>28</v>
      </c>
      <c r="O14420" s="7">
        <f t="shared" si="452"/>
        <v>2003.9110000000001</v>
      </c>
      <c r="P14420" s="1" t="str">
        <f>IF(Table1[[#This Row],[quantity]]&gt;=6,"Bulk Order","-")</f>
        <v>Bulk Order</v>
      </c>
    </row>
    <row r="14421" spans="1:16" ht="14.25" customHeight="1" x14ac:dyDescent="0.3">
      <c r="A14421" s="6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1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/>
      <c r="N14421" s="1" t="s">
        <v>23</v>
      </c>
      <c r="O14421" s="7">
        <f t="shared" si="452"/>
        <v>446.81639999999993</v>
      </c>
      <c r="P14421" s="1" t="str">
        <f>IF(Table1[[#This Row],[quantity]]&gt;=6,"Bulk Order","-")</f>
        <v>-</v>
      </c>
    </row>
    <row r="14422" spans="1:16" ht="14.25" customHeight="1" x14ac:dyDescent="0.3">
      <c r="A14422" s="6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1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/>
      <c r="N14422" s="1" t="s">
        <v>39</v>
      </c>
      <c r="O14422" s="7">
        <f t="shared" si="452"/>
        <v>853.11549999999988</v>
      </c>
      <c r="P14422" s="1" t="str">
        <f>IF(Table1[[#This Row],[quantity]]&gt;=6,"Bulk Order","-")</f>
        <v>Bulk Order</v>
      </c>
    </row>
    <row r="14423" spans="1:16" ht="14.25" customHeight="1" x14ac:dyDescent="0.3">
      <c r="A14423" s="6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1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/>
      <c r="N14423" s="1" t="s">
        <v>34</v>
      </c>
      <c r="O14423" s="7">
        <f t="shared" si="452"/>
        <v>2773.9259999999999</v>
      </c>
      <c r="P14423" s="1" t="str">
        <f>IF(Table1[[#This Row],[quantity]]&gt;=6,"Bulk Order","-")</f>
        <v>Bulk Order</v>
      </c>
    </row>
    <row r="14424" spans="1:16" ht="14.25" customHeight="1" x14ac:dyDescent="0.3">
      <c r="A14424" s="6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1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/>
      <c r="N14424" s="1" t="s">
        <v>34</v>
      </c>
      <c r="O14424" s="7">
        <f t="shared" si="452"/>
        <v>348.47249999999997</v>
      </c>
      <c r="P14424" s="1" t="str">
        <f>IF(Table1[[#This Row],[quantity]]&gt;=6,"Bulk Order","-")</f>
        <v>-</v>
      </c>
    </row>
    <row r="14425" spans="1:16" ht="14.25" customHeight="1" x14ac:dyDescent="0.3">
      <c r="A14425" s="6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1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/>
      <c r="N14425" s="1" t="s">
        <v>39</v>
      </c>
      <c r="O14425" s="7">
        <f t="shared" si="452"/>
        <v>1982.9950000000001</v>
      </c>
      <c r="P14425" s="1" t="str">
        <f>IF(Table1[[#This Row],[quantity]]&gt;=6,"Bulk Order","-")</f>
        <v>Bulk Order</v>
      </c>
    </row>
    <row r="14426" spans="1:16" ht="14.25" customHeight="1" x14ac:dyDescent="0.3">
      <c r="A14426" s="6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1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/>
      <c r="N14426" s="1" t="s">
        <v>48</v>
      </c>
      <c r="O14426" s="7">
        <f t="shared" si="452"/>
        <v>568.44389999999999</v>
      </c>
      <c r="P14426" s="1" t="str">
        <f>IF(Table1[[#This Row],[quantity]]&gt;=6,"Bulk Order","-")</f>
        <v>Bulk Order</v>
      </c>
    </row>
    <row r="14427" spans="1:16" ht="14.25" customHeight="1" x14ac:dyDescent="0.3">
      <c r="A14427" s="6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1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/>
      <c r="N14427" s="1" t="s">
        <v>17</v>
      </c>
      <c r="O14427" s="7">
        <f t="shared" si="452"/>
        <v>2137.6007999999997</v>
      </c>
      <c r="P14427" s="1" t="str">
        <f>IF(Table1[[#This Row],[quantity]]&gt;=6,"Bulk Order","-")</f>
        <v>-</v>
      </c>
    </row>
    <row r="14428" spans="1:16" ht="14.25" customHeight="1" x14ac:dyDescent="0.3">
      <c r="A14428" s="6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1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/>
      <c r="N14428" s="1" t="s">
        <v>48</v>
      </c>
      <c r="O14428" s="7">
        <f t="shared" si="452"/>
        <v>4839.5919000000004</v>
      </c>
      <c r="P14428" s="1" t="str">
        <f>IF(Table1[[#This Row],[quantity]]&gt;=6,"Bulk Order","-")</f>
        <v>Bulk Order</v>
      </c>
    </row>
    <row r="14429" spans="1:16" ht="14.25" customHeight="1" x14ac:dyDescent="0.3">
      <c r="A14429" s="6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1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/>
      <c r="N14429" s="1" t="s">
        <v>39</v>
      </c>
      <c r="O14429" s="7">
        <f t="shared" si="452"/>
        <v>733.10159999999996</v>
      </c>
      <c r="P14429" s="1" t="str">
        <f>IF(Table1[[#This Row],[quantity]]&gt;=6,"Bulk Order","-")</f>
        <v>-</v>
      </c>
    </row>
    <row r="14430" spans="1:16" ht="14.25" customHeight="1" x14ac:dyDescent="0.3">
      <c r="A14430" s="6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1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/>
      <c r="N14430" s="1" t="s">
        <v>39</v>
      </c>
      <c r="O14430" s="7">
        <f t="shared" si="452"/>
        <v>1103.4559999999999</v>
      </c>
      <c r="P14430" s="1" t="str">
        <f>IF(Table1[[#This Row],[quantity]]&gt;=6,"Bulk Order","-")</f>
        <v>-</v>
      </c>
    </row>
    <row r="14431" spans="1:16" ht="14.25" customHeight="1" x14ac:dyDescent="0.3">
      <c r="A14431" s="6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1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/>
      <c r="N14431" s="1" t="s">
        <v>34</v>
      </c>
      <c r="O14431" s="7">
        <f t="shared" si="452"/>
        <v>4142.1067999999996</v>
      </c>
      <c r="P14431" s="1" t="str">
        <f>IF(Table1[[#This Row],[quantity]]&gt;=6,"Bulk Order","-")</f>
        <v>Bulk Order</v>
      </c>
    </row>
    <row r="14432" spans="1:16" ht="14.25" customHeight="1" x14ac:dyDescent="0.3">
      <c r="A14432" s="6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1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/>
      <c r="N14432" s="1" t="s">
        <v>28</v>
      </c>
      <c r="O14432" s="7">
        <f t="shared" si="452"/>
        <v>2915.2960000000003</v>
      </c>
      <c r="P14432" s="1" t="str">
        <f>IF(Table1[[#This Row],[quantity]]&gt;=6,"Bulk Order","-")</f>
        <v>-</v>
      </c>
    </row>
    <row r="14433" spans="1:16" ht="14.25" customHeight="1" x14ac:dyDescent="0.3">
      <c r="A14433" s="6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1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/>
      <c r="N14433" s="1" t="s">
        <v>48</v>
      </c>
      <c r="O14433" s="7">
        <f t="shared" si="452"/>
        <v>1935.3180000000002</v>
      </c>
      <c r="P14433" s="1" t="str">
        <f>IF(Table1[[#This Row],[quantity]]&gt;=6,"Bulk Order","-")</f>
        <v>Bulk Order</v>
      </c>
    </row>
    <row r="14434" spans="1:16" ht="14.25" customHeight="1" x14ac:dyDescent="0.3">
      <c r="A14434" s="6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1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/>
      <c r="N14434" s="1" t="s">
        <v>34</v>
      </c>
      <c r="O14434" s="7">
        <f t="shared" si="452"/>
        <v>2685.8150000000001</v>
      </c>
      <c r="P14434" s="1" t="str">
        <f>IF(Table1[[#This Row],[quantity]]&gt;=6,"Bulk Order","-")</f>
        <v>-</v>
      </c>
    </row>
    <row r="14435" spans="1:16" ht="14.25" customHeight="1" x14ac:dyDescent="0.3">
      <c r="A14435" s="6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1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/>
      <c r="N14435" s="1" t="s">
        <v>17</v>
      </c>
      <c r="O14435" s="7">
        <f t="shared" si="452"/>
        <v>1315.7405000000001</v>
      </c>
      <c r="P14435" s="1" t="str">
        <f>IF(Table1[[#This Row],[quantity]]&gt;=6,"Bulk Order","-")</f>
        <v>-</v>
      </c>
    </row>
    <row r="14436" spans="1:16" ht="14.25" customHeight="1" x14ac:dyDescent="0.3">
      <c r="A14436" s="6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1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/>
      <c r="N14436" s="1" t="s">
        <v>39</v>
      </c>
      <c r="O14436" s="7">
        <f t="shared" si="452"/>
        <v>4119.4367999999995</v>
      </c>
      <c r="P14436" s="1" t="str">
        <f>IF(Table1[[#This Row],[quantity]]&gt;=6,"Bulk Order","-")</f>
        <v>Bulk Order</v>
      </c>
    </row>
    <row r="14437" spans="1:16" ht="14.25" customHeight="1" x14ac:dyDescent="0.3">
      <c r="A14437" s="6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1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/>
      <c r="N14437" s="1" t="s">
        <v>34</v>
      </c>
      <c r="O14437" s="7">
        <f t="shared" si="452"/>
        <v>3189.047</v>
      </c>
      <c r="P14437" s="1" t="str">
        <f>IF(Table1[[#This Row],[quantity]]&gt;=6,"Bulk Order","-")</f>
        <v>-</v>
      </c>
    </row>
    <row r="14438" spans="1:16" ht="14.25" customHeight="1" x14ac:dyDescent="0.3">
      <c r="A14438" s="6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1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/>
      <c r="N14438" s="1" t="s">
        <v>23</v>
      </c>
      <c r="O14438" s="7">
        <f t="shared" si="452"/>
        <v>2371.1057000000001</v>
      </c>
      <c r="P14438" s="1" t="str">
        <f>IF(Table1[[#This Row],[quantity]]&gt;=6,"Bulk Order","-")</f>
        <v>Bulk Order</v>
      </c>
    </row>
    <row r="14439" spans="1:16" ht="14.25" customHeight="1" x14ac:dyDescent="0.3">
      <c r="A14439" s="6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1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/>
      <c r="N14439" s="1" t="s">
        <v>23</v>
      </c>
      <c r="O14439" s="7">
        <f t="shared" si="452"/>
        <v>2939.2901999999999</v>
      </c>
      <c r="P14439" s="1" t="str">
        <f>IF(Table1[[#This Row],[quantity]]&gt;=6,"Bulk Order","-")</f>
        <v>-</v>
      </c>
    </row>
    <row r="14440" spans="1:16" ht="14.25" customHeight="1" x14ac:dyDescent="0.3">
      <c r="A14440" s="6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1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/>
      <c r="N14440" s="1" t="s">
        <v>48</v>
      </c>
      <c r="O14440" s="7">
        <f t="shared" si="452"/>
        <v>1700.9892</v>
      </c>
      <c r="P14440" s="1" t="str">
        <f>IF(Table1[[#This Row],[quantity]]&gt;=6,"Bulk Order","-")</f>
        <v>-</v>
      </c>
    </row>
    <row r="14441" spans="1:16" ht="14.25" customHeight="1" x14ac:dyDescent="0.3">
      <c r="A14441" s="6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1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/>
      <c r="N14441" s="1" t="s">
        <v>28</v>
      </c>
      <c r="O14441" s="7">
        <f t="shared" si="452"/>
        <v>2164.8059999999996</v>
      </c>
      <c r="P14441" s="1" t="str">
        <f>IF(Table1[[#This Row],[quantity]]&gt;=6,"Bulk Order","-")</f>
        <v>-</v>
      </c>
    </row>
    <row r="14442" spans="1:16" ht="14.25" customHeight="1" x14ac:dyDescent="0.3">
      <c r="A14442" s="6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1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/>
      <c r="N14442" s="1" t="s">
        <v>39</v>
      </c>
      <c r="O14442" s="7">
        <f t="shared" si="452"/>
        <v>2586.877</v>
      </c>
      <c r="P14442" s="1" t="str">
        <f>IF(Table1[[#This Row],[quantity]]&gt;=6,"Bulk Order","-")</f>
        <v>-</v>
      </c>
    </row>
    <row r="14443" spans="1:16" ht="14.25" customHeight="1" x14ac:dyDescent="0.3">
      <c r="A14443" s="6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1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/>
      <c r="N14443" s="1" t="s">
        <v>28</v>
      </c>
      <c r="O14443" s="7">
        <f t="shared" si="452"/>
        <v>976.33360000000005</v>
      </c>
      <c r="P14443" s="1" t="str">
        <f>IF(Table1[[#This Row],[quantity]]&gt;=6,"Bulk Order","-")</f>
        <v>-</v>
      </c>
    </row>
    <row r="14444" spans="1:16" ht="14.25" customHeight="1" x14ac:dyDescent="0.3">
      <c r="A14444" s="6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1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/>
      <c r="N14444" s="1" t="s">
        <v>23</v>
      </c>
      <c r="O14444" s="7">
        <f t="shared" si="452"/>
        <v>763.81439999999998</v>
      </c>
      <c r="P14444" s="1" t="str">
        <f>IF(Table1[[#This Row],[quantity]]&gt;=6,"Bulk Order","-")</f>
        <v>-</v>
      </c>
    </row>
    <row r="14445" spans="1:16" ht="14.25" customHeight="1" x14ac:dyDescent="0.3">
      <c r="A14445" s="6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1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/>
      <c r="N14445" s="1" t="s">
        <v>48</v>
      </c>
      <c r="O14445" s="7">
        <f t="shared" si="452"/>
        <v>483.40260000000001</v>
      </c>
      <c r="P14445" s="1" t="str">
        <f>IF(Table1[[#This Row],[quantity]]&gt;=6,"Bulk Order","-")</f>
        <v>Bulk Order</v>
      </c>
    </row>
    <row r="14446" spans="1:16" ht="14.25" customHeight="1" x14ac:dyDescent="0.3">
      <c r="A14446" s="6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1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/>
      <c r="N14446" s="1" t="s">
        <v>23</v>
      </c>
      <c r="O14446" s="7">
        <f t="shared" si="452"/>
        <v>3612.2371000000003</v>
      </c>
      <c r="P14446" s="1" t="str">
        <f>IF(Table1[[#This Row],[quantity]]&gt;=6,"Bulk Order","-")</f>
        <v>-</v>
      </c>
    </row>
    <row r="14447" spans="1:16" ht="14.25" customHeight="1" x14ac:dyDescent="0.3">
      <c r="A14447" s="6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1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/>
      <c r="N14447" s="1" t="s">
        <v>39</v>
      </c>
      <c r="O14447" s="7">
        <f t="shared" si="452"/>
        <v>2702.7446</v>
      </c>
      <c r="P14447" s="1" t="str">
        <f>IF(Table1[[#This Row],[quantity]]&gt;=6,"Bulk Order","-")</f>
        <v>-</v>
      </c>
    </row>
    <row r="14448" spans="1:16" ht="14.25" customHeight="1" x14ac:dyDescent="0.3">
      <c r="A14448" s="6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1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/>
      <c r="N14448" s="1" t="s">
        <v>28</v>
      </c>
      <c r="O14448" s="7">
        <f t="shared" si="452"/>
        <v>879.46100000000001</v>
      </c>
      <c r="P14448" s="1" t="str">
        <f>IF(Table1[[#This Row],[quantity]]&gt;=6,"Bulk Order","-")</f>
        <v>-</v>
      </c>
    </row>
    <row r="14449" spans="1:16" ht="14.25" customHeight="1" x14ac:dyDescent="0.3">
      <c r="A14449" s="6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1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/>
      <c r="N14449" s="1" t="s">
        <v>23</v>
      </c>
      <c r="O14449" s="7">
        <f t="shared" si="452"/>
        <v>805.19389999999999</v>
      </c>
      <c r="P14449" s="1" t="str">
        <f>IF(Table1[[#This Row],[quantity]]&gt;=6,"Bulk Order","-")</f>
        <v>Bulk Order</v>
      </c>
    </row>
    <row r="14450" spans="1:16" ht="14.25" customHeight="1" x14ac:dyDescent="0.3">
      <c r="A14450" s="6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1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/>
      <c r="N14450" s="1" t="s">
        <v>23</v>
      </c>
      <c r="O14450" s="7">
        <f t="shared" si="452"/>
        <v>218.9674</v>
      </c>
      <c r="P14450" s="1" t="str">
        <f>IF(Table1[[#This Row],[quantity]]&gt;=6,"Bulk Order","-")</f>
        <v>-</v>
      </c>
    </row>
    <row r="14451" spans="1:16" ht="14.25" customHeight="1" x14ac:dyDescent="0.3">
      <c r="A14451" s="6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1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/>
      <c r="N14451" s="1" t="s">
        <v>39</v>
      </c>
      <c r="O14451" s="7">
        <f t="shared" si="452"/>
        <v>634.55899999999997</v>
      </c>
      <c r="P14451" s="1" t="str">
        <f>IF(Table1[[#This Row],[quantity]]&gt;=6,"Bulk Order","-")</f>
        <v>-</v>
      </c>
    </row>
    <row r="14452" spans="1:16" ht="14.25" customHeight="1" x14ac:dyDescent="0.3">
      <c r="A14452" s="6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1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/>
      <c r="N14452" s="1" t="s">
        <v>23</v>
      </c>
      <c r="O14452" s="7">
        <f t="shared" si="452"/>
        <v>2548.0280000000002</v>
      </c>
      <c r="P14452" s="1" t="str">
        <f>IF(Table1[[#This Row],[quantity]]&gt;=6,"Bulk Order","-")</f>
        <v>Bulk Order</v>
      </c>
    </row>
    <row r="14453" spans="1:16" ht="14.25" customHeight="1" x14ac:dyDescent="0.3">
      <c r="A14453" s="6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1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/>
      <c r="N14453" s="1" t="s">
        <v>17</v>
      </c>
      <c r="O14453" s="7">
        <f t="shared" si="452"/>
        <v>2558.1395999999995</v>
      </c>
      <c r="P14453" s="1" t="str">
        <f>IF(Table1[[#This Row],[quantity]]&gt;=6,"Bulk Order","-")</f>
        <v>Bulk Order</v>
      </c>
    </row>
    <row r="14454" spans="1:16" ht="14.25" customHeight="1" x14ac:dyDescent="0.3">
      <c r="A14454" s="6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1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/>
      <c r="N14454" s="1" t="s">
        <v>39</v>
      </c>
      <c r="O14454" s="7">
        <f t="shared" si="452"/>
        <v>2969.5932000000003</v>
      </c>
      <c r="P14454" s="1" t="str">
        <f>IF(Table1[[#This Row],[quantity]]&gt;=6,"Bulk Order","-")</f>
        <v>Bulk Order</v>
      </c>
    </row>
    <row r="14455" spans="1:16" ht="14.25" customHeight="1" x14ac:dyDescent="0.3">
      <c r="A14455" s="6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1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/>
      <c r="N14455" s="1" t="s">
        <v>23</v>
      </c>
      <c r="O14455" s="7">
        <f t="shared" si="452"/>
        <v>1828.0752000000002</v>
      </c>
      <c r="P14455" s="1" t="str">
        <f>IF(Table1[[#This Row],[quantity]]&gt;=6,"Bulk Order","-")</f>
        <v>-</v>
      </c>
    </row>
    <row r="14456" spans="1:16" ht="14.25" customHeight="1" x14ac:dyDescent="0.3">
      <c r="A14456" s="6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1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/>
      <c r="N14456" s="1" t="s">
        <v>23</v>
      </c>
      <c r="O14456" s="7">
        <f t="shared" si="452"/>
        <v>2680.5328</v>
      </c>
      <c r="P14456" s="1" t="str">
        <f>IF(Table1[[#This Row],[quantity]]&gt;=6,"Bulk Order","-")</f>
        <v>Bulk Order</v>
      </c>
    </row>
    <row r="14457" spans="1:16" ht="14.25" customHeight="1" x14ac:dyDescent="0.3">
      <c r="A14457" s="6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1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/>
      <c r="N14457" s="1" t="s">
        <v>39</v>
      </c>
      <c r="O14457" s="7">
        <f t="shared" si="452"/>
        <v>1975.9919999999997</v>
      </c>
      <c r="P14457" s="1" t="str">
        <f>IF(Table1[[#This Row],[quantity]]&gt;=6,"Bulk Order","-")</f>
        <v>-</v>
      </c>
    </row>
    <row r="14458" spans="1:16" ht="14.25" customHeight="1" x14ac:dyDescent="0.3">
      <c r="A14458" s="6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1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/>
      <c r="N14458" s="1" t="s">
        <v>39</v>
      </c>
      <c r="O14458" s="7">
        <f t="shared" si="452"/>
        <v>3137.3409000000001</v>
      </c>
      <c r="P14458" s="1" t="str">
        <f>IF(Table1[[#This Row],[quantity]]&gt;=6,"Bulk Order","-")</f>
        <v>-</v>
      </c>
    </row>
    <row r="14459" spans="1:16" ht="14.25" customHeight="1" x14ac:dyDescent="0.3">
      <c r="A14459" s="6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1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/>
      <c r="N14459" s="1" t="s">
        <v>39</v>
      </c>
      <c r="O14459" s="7">
        <f t="shared" si="452"/>
        <v>3321.7058999999999</v>
      </c>
      <c r="P14459" s="1" t="str">
        <f>IF(Table1[[#This Row],[quantity]]&gt;=6,"Bulk Order","-")</f>
        <v>-</v>
      </c>
    </row>
    <row r="14460" spans="1:16" ht="14.25" customHeight="1" x14ac:dyDescent="0.3">
      <c r="A14460" s="6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1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/>
      <c r="N14460" s="1" t="s">
        <v>23</v>
      </c>
      <c r="O14460" s="7">
        <f t="shared" si="452"/>
        <v>3502.9500000000003</v>
      </c>
      <c r="P14460" s="1" t="str">
        <f>IF(Table1[[#This Row],[quantity]]&gt;=6,"Bulk Order","-")</f>
        <v>-</v>
      </c>
    </row>
    <row r="14461" spans="1:16" ht="14.25" customHeight="1" x14ac:dyDescent="0.3">
      <c r="A14461" s="6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1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/>
      <c r="N14461" s="1" t="s">
        <v>17</v>
      </c>
      <c r="O14461" s="7">
        <f t="shared" si="452"/>
        <v>1969.8054999999999</v>
      </c>
      <c r="P14461" s="1" t="str">
        <f>IF(Table1[[#This Row],[quantity]]&gt;=6,"Bulk Order","-")</f>
        <v>Bulk Order</v>
      </c>
    </row>
    <row r="14462" spans="1:16" ht="14.25" customHeight="1" x14ac:dyDescent="0.3">
      <c r="A14462" s="6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1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/>
      <c r="N14462" s="1" t="s">
        <v>17</v>
      </c>
      <c r="O14462" s="7">
        <f t="shared" si="452"/>
        <v>261.83949999999999</v>
      </c>
      <c r="P14462" s="1" t="str">
        <f>IF(Table1[[#This Row],[quantity]]&gt;=6,"Bulk Order","-")</f>
        <v>Bulk Order</v>
      </c>
    </row>
    <row r="14463" spans="1:16" ht="14.25" customHeight="1" x14ac:dyDescent="0.3">
      <c r="A14463" s="6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1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/>
      <c r="N14463" s="1" t="s">
        <v>39</v>
      </c>
      <c r="O14463" s="7">
        <f t="shared" si="452"/>
        <v>2094.3396000000002</v>
      </c>
      <c r="P14463" s="1" t="str">
        <f>IF(Table1[[#This Row],[quantity]]&gt;=6,"Bulk Order","-")</f>
        <v>-</v>
      </c>
    </row>
    <row r="14464" spans="1:16" ht="14.25" customHeight="1" x14ac:dyDescent="0.3">
      <c r="A14464" s="6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1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/>
      <c r="N14464" s="1" t="s">
        <v>39</v>
      </c>
      <c r="O14464" s="7">
        <f t="shared" si="452"/>
        <v>500.71109999999999</v>
      </c>
      <c r="P14464" s="1" t="str">
        <f>IF(Table1[[#This Row],[quantity]]&gt;=6,"Bulk Order","-")</f>
        <v>-</v>
      </c>
    </row>
    <row r="14465" spans="1:16" ht="14.25" customHeight="1" x14ac:dyDescent="0.3">
      <c r="A14465" s="6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1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/>
      <c r="N14465" s="1" t="s">
        <v>48</v>
      </c>
      <c r="O14465" s="7">
        <f t="shared" si="452"/>
        <v>608.57940000000008</v>
      </c>
      <c r="P14465" s="1" t="str">
        <f>IF(Table1[[#This Row],[quantity]]&gt;=6,"Bulk Order","-")</f>
        <v>Bulk Order</v>
      </c>
    </row>
    <row r="14466" spans="1:16" ht="14.25" customHeight="1" x14ac:dyDescent="0.3">
      <c r="A14466" s="6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1"/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/>
      <c r="N14466" s="1" t="s">
        <v>48</v>
      </c>
      <c r="O14466" s="7">
        <f t="shared" si="452"/>
        <v>643.30579999999986</v>
      </c>
      <c r="P14466" s="1" t="str">
        <f>IF(Table1[[#This Row],[quantity]]&gt;=6,"Bulk Order","-")</f>
        <v>Bulk Order</v>
      </c>
    </row>
    <row r="14467" spans="1:16" ht="14.25" customHeight="1" x14ac:dyDescent="0.3">
      <c r="A14467" s="6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ref="F14467:F14530" si="453">D14467*E14467</f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/>
      <c r="N14467" s="1" t="s">
        <v>48</v>
      </c>
      <c r="O14467" s="7">
        <f t="shared" ref="O14467:O14530" si="454">D14467-F14467</f>
        <v>1053.4272000000001</v>
      </c>
      <c r="P14467" s="1" t="str">
        <f>IF(Table1[[#This Row],[quantity]]&gt;=6,"Bulk Order","-")</f>
        <v>-</v>
      </c>
    </row>
    <row r="14468" spans="1:16" ht="14.25" customHeight="1" x14ac:dyDescent="0.3">
      <c r="A14468" s="6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3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/>
      <c r="N14468" s="1" t="s">
        <v>39</v>
      </c>
      <c r="O14468" s="7">
        <f t="shared" si="454"/>
        <v>2249.8125</v>
      </c>
      <c r="P14468" s="1" t="str">
        <f>IF(Table1[[#This Row],[quantity]]&gt;=6,"Bulk Order","-")</f>
        <v>-</v>
      </c>
    </row>
    <row r="14469" spans="1:16" ht="14.25" customHeight="1" x14ac:dyDescent="0.3">
      <c r="A14469" s="6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3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/>
      <c r="N14469" s="1" t="s">
        <v>48</v>
      </c>
      <c r="O14469" s="7">
        <f t="shared" si="454"/>
        <v>884.54910000000007</v>
      </c>
      <c r="P14469" s="1" t="str">
        <f>IF(Table1[[#This Row],[quantity]]&gt;=6,"Bulk Order","-")</f>
        <v>-</v>
      </c>
    </row>
    <row r="14470" spans="1:16" ht="14.25" customHeight="1" x14ac:dyDescent="0.3">
      <c r="A14470" s="6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3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/>
      <c r="N14470" s="1" t="s">
        <v>34</v>
      </c>
      <c r="O14470" s="7">
        <f t="shared" si="454"/>
        <v>2107.6601000000001</v>
      </c>
      <c r="P14470" s="1" t="str">
        <f>IF(Table1[[#This Row],[quantity]]&gt;=6,"Bulk Order","-")</f>
        <v>-</v>
      </c>
    </row>
    <row r="14471" spans="1:16" ht="14.25" customHeight="1" x14ac:dyDescent="0.3">
      <c r="A14471" s="6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3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/>
      <c r="N14471" s="1" t="s">
        <v>23</v>
      </c>
      <c r="O14471" s="7">
        <f t="shared" si="454"/>
        <v>295.23080000000004</v>
      </c>
      <c r="P14471" s="1" t="str">
        <f>IF(Table1[[#This Row],[quantity]]&gt;=6,"Bulk Order","-")</f>
        <v>-</v>
      </c>
    </row>
    <row r="14472" spans="1:16" ht="14.25" customHeight="1" x14ac:dyDescent="0.3">
      <c r="A14472" s="6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3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/>
      <c r="N14472" s="1" t="s">
        <v>17</v>
      </c>
      <c r="O14472" s="7">
        <f t="shared" si="454"/>
        <v>2415.3436999999999</v>
      </c>
      <c r="P14472" s="1" t="str">
        <f>IF(Table1[[#This Row],[quantity]]&gt;=6,"Bulk Order","-")</f>
        <v>-</v>
      </c>
    </row>
    <row r="14473" spans="1:16" ht="14.25" customHeight="1" x14ac:dyDescent="0.3">
      <c r="A14473" s="6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3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/>
      <c r="N14473" s="1" t="s">
        <v>28</v>
      </c>
      <c r="O14473" s="7">
        <f t="shared" si="454"/>
        <v>2489.5950000000003</v>
      </c>
      <c r="P14473" s="1" t="str">
        <f>IF(Table1[[#This Row],[quantity]]&gt;=6,"Bulk Order","-")</f>
        <v>Bulk Order</v>
      </c>
    </row>
    <row r="14474" spans="1:16" ht="14.25" customHeight="1" x14ac:dyDescent="0.3">
      <c r="A14474" s="6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3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/>
      <c r="N14474" s="1" t="s">
        <v>39</v>
      </c>
      <c r="O14474" s="7">
        <f t="shared" si="454"/>
        <v>463.73789999999997</v>
      </c>
      <c r="P14474" s="1" t="str">
        <f>IF(Table1[[#This Row],[quantity]]&gt;=6,"Bulk Order","-")</f>
        <v>Bulk Order</v>
      </c>
    </row>
    <row r="14475" spans="1:16" ht="14.25" customHeight="1" x14ac:dyDescent="0.3">
      <c r="A14475" s="6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3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/>
      <c r="N14475" s="1" t="s">
        <v>17</v>
      </c>
      <c r="O14475" s="7">
        <f t="shared" si="454"/>
        <v>3078.7146000000002</v>
      </c>
      <c r="P14475" s="1" t="str">
        <f>IF(Table1[[#This Row],[quantity]]&gt;=6,"Bulk Order","-")</f>
        <v>Bulk Order</v>
      </c>
    </row>
    <row r="14476" spans="1:16" ht="14.25" customHeight="1" x14ac:dyDescent="0.3">
      <c r="A14476" s="6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3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/>
      <c r="N14476" s="1" t="s">
        <v>17</v>
      </c>
      <c r="O14476" s="7">
        <f t="shared" si="454"/>
        <v>2487.1379999999999</v>
      </c>
      <c r="P14476" s="1" t="str">
        <f>IF(Table1[[#This Row],[quantity]]&gt;=6,"Bulk Order","-")</f>
        <v>Bulk Order</v>
      </c>
    </row>
    <row r="14477" spans="1:16" ht="14.25" customHeight="1" x14ac:dyDescent="0.3">
      <c r="A14477" s="6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3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/>
      <c r="N14477" s="1" t="s">
        <v>28</v>
      </c>
      <c r="O14477" s="7">
        <f t="shared" si="454"/>
        <v>2099.7228</v>
      </c>
      <c r="P14477" s="1" t="str">
        <f>IF(Table1[[#This Row],[quantity]]&gt;=6,"Bulk Order","-")</f>
        <v>-</v>
      </c>
    </row>
    <row r="14478" spans="1:16" ht="14.25" customHeight="1" x14ac:dyDescent="0.3">
      <c r="A14478" s="6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3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/>
      <c r="N14478" s="1" t="s">
        <v>28</v>
      </c>
      <c r="O14478" s="7">
        <f t="shared" si="454"/>
        <v>2612.3793000000001</v>
      </c>
      <c r="P14478" s="1" t="str">
        <f>IF(Table1[[#This Row],[quantity]]&gt;=6,"Bulk Order","-")</f>
        <v>-</v>
      </c>
    </row>
    <row r="14479" spans="1:16" ht="14.25" customHeight="1" x14ac:dyDescent="0.3">
      <c r="A14479" s="6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3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/>
      <c r="N14479" s="1" t="s">
        <v>23</v>
      </c>
      <c r="O14479" s="7">
        <f t="shared" si="454"/>
        <v>1333.7584000000002</v>
      </c>
      <c r="P14479" s="1" t="str">
        <f>IF(Table1[[#This Row],[quantity]]&gt;=6,"Bulk Order","-")</f>
        <v>Bulk Order</v>
      </c>
    </row>
    <row r="14480" spans="1:16" ht="14.25" customHeight="1" x14ac:dyDescent="0.3">
      <c r="A14480" s="6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3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/>
      <c r="N14480" s="1" t="s">
        <v>34</v>
      </c>
      <c r="O14480" s="7">
        <f t="shared" si="454"/>
        <v>218.15399999999997</v>
      </c>
      <c r="P14480" s="1" t="str">
        <f>IF(Table1[[#This Row],[quantity]]&gt;=6,"Bulk Order","-")</f>
        <v>Bulk Order</v>
      </c>
    </row>
    <row r="14481" spans="1:16" ht="14.25" customHeight="1" x14ac:dyDescent="0.3">
      <c r="A14481" s="6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3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/>
      <c r="N14481" s="1" t="s">
        <v>34</v>
      </c>
      <c r="O14481" s="7">
        <f t="shared" si="454"/>
        <v>2184.3157000000001</v>
      </c>
      <c r="P14481" s="1" t="str">
        <f>IF(Table1[[#This Row],[quantity]]&gt;=6,"Bulk Order","-")</f>
        <v>-</v>
      </c>
    </row>
    <row r="14482" spans="1:16" ht="14.25" customHeight="1" x14ac:dyDescent="0.3">
      <c r="A14482" s="6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3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/>
      <c r="N14482" s="1" t="s">
        <v>34</v>
      </c>
      <c r="O14482" s="7">
        <f t="shared" si="454"/>
        <v>2138.4533999999999</v>
      </c>
      <c r="P14482" s="1" t="str">
        <f>IF(Table1[[#This Row],[quantity]]&gt;=6,"Bulk Order","-")</f>
        <v>Bulk Order</v>
      </c>
    </row>
    <row r="14483" spans="1:16" ht="14.25" customHeight="1" x14ac:dyDescent="0.3">
      <c r="A14483" s="6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3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/>
      <c r="N14483" s="1" t="s">
        <v>23</v>
      </c>
      <c r="O14483" s="7">
        <f t="shared" si="454"/>
        <v>757.47199999999998</v>
      </c>
      <c r="P14483" s="1" t="str">
        <f>IF(Table1[[#This Row],[quantity]]&gt;=6,"Bulk Order","-")</f>
        <v>-</v>
      </c>
    </row>
    <row r="14484" spans="1:16" ht="14.25" customHeight="1" x14ac:dyDescent="0.3">
      <c r="A14484" s="6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3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/>
      <c r="N14484" s="1" t="s">
        <v>28</v>
      </c>
      <c r="O14484" s="7">
        <f t="shared" si="454"/>
        <v>1820.8574000000001</v>
      </c>
      <c r="P14484" s="1" t="str">
        <f>IF(Table1[[#This Row],[quantity]]&gt;=6,"Bulk Order","-")</f>
        <v>-</v>
      </c>
    </row>
    <row r="14485" spans="1:16" ht="14.25" customHeight="1" x14ac:dyDescent="0.3">
      <c r="A14485" s="6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3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/>
      <c r="N14485" s="1" t="s">
        <v>48</v>
      </c>
      <c r="O14485" s="7">
        <f t="shared" si="454"/>
        <v>1787.9682</v>
      </c>
      <c r="P14485" s="1" t="str">
        <f>IF(Table1[[#This Row],[quantity]]&gt;=6,"Bulk Order","-")</f>
        <v>-</v>
      </c>
    </row>
    <row r="14486" spans="1:16" ht="14.25" customHeight="1" x14ac:dyDescent="0.3">
      <c r="A14486" s="6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3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/>
      <c r="N14486" s="1" t="s">
        <v>23</v>
      </c>
      <c r="O14486" s="7">
        <f t="shared" si="454"/>
        <v>607.44890000000009</v>
      </c>
      <c r="P14486" s="1" t="str">
        <f>IF(Table1[[#This Row],[quantity]]&gt;=6,"Bulk Order","-")</f>
        <v>Bulk Order</v>
      </c>
    </row>
    <row r="14487" spans="1:16" ht="14.25" customHeight="1" x14ac:dyDescent="0.3">
      <c r="A14487" s="6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3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/>
      <c r="N14487" s="1" t="s">
        <v>39</v>
      </c>
      <c r="O14487" s="7">
        <f t="shared" si="454"/>
        <v>2721.9243999999999</v>
      </c>
      <c r="P14487" s="1" t="str">
        <f>IF(Table1[[#This Row],[quantity]]&gt;=6,"Bulk Order","-")</f>
        <v>-</v>
      </c>
    </row>
    <row r="14488" spans="1:16" ht="14.25" customHeight="1" x14ac:dyDescent="0.3">
      <c r="A14488" s="6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3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/>
      <c r="N14488" s="1" t="s">
        <v>17</v>
      </c>
      <c r="O14488" s="7">
        <f t="shared" si="454"/>
        <v>2056.4456</v>
      </c>
      <c r="P14488" s="1" t="str">
        <f>IF(Table1[[#This Row],[quantity]]&gt;=6,"Bulk Order","-")</f>
        <v>-</v>
      </c>
    </row>
    <row r="14489" spans="1:16" ht="14.25" customHeight="1" x14ac:dyDescent="0.3">
      <c r="A14489" s="6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3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/>
      <c r="N14489" s="1" t="s">
        <v>34</v>
      </c>
      <c r="O14489" s="7">
        <f t="shared" si="454"/>
        <v>689.49299999999994</v>
      </c>
      <c r="P14489" s="1" t="str">
        <f>IF(Table1[[#This Row],[quantity]]&gt;=6,"Bulk Order","-")</f>
        <v>-</v>
      </c>
    </row>
    <row r="14490" spans="1:16" ht="14.25" customHeight="1" x14ac:dyDescent="0.3">
      <c r="A14490" s="6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3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/>
      <c r="N14490" s="1" t="s">
        <v>48</v>
      </c>
      <c r="O14490" s="7">
        <f t="shared" si="454"/>
        <v>2358.8614000000002</v>
      </c>
      <c r="P14490" s="1" t="str">
        <f>IF(Table1[[#This Row],[quantity]]&gt;=6,"Bulk Order","-")</f>
        <v>-</v>
      </c>
    </row>
    <row r="14491" spans="1:16" ht="14.25" customHeight="1" x14ac:dyDescent="0.3">
      <c r="A14491" s="6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3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/>
      <c r="N14491" s="1" t="s">
        <v>48</v>
      </c>
      <c r="O14491" s="7">
        <f t="shared" si="454"/>
        <v>1663.1779999999999</v>
      </c>
      <c r="P14491" s="1" t="str">
        <f>IF(Table1[[#This Row],[quantity]]&gt;=6,"Bulk Order","-")</f>
        <v>-</v>
      </c>
    </row>
    <row r="14492" spans="1:16" ht="14.25" customHeight="1" x14ac:dyDescent="0.3">
      <c r="A14492" s="6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3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/>
      <c r="N14492" s="1" t="s">
        <v>23</v>
      </c>
      <c r="O14492" s="7">
        <f t="shared" si="454"/>
        <v>785.39160000000004</v>
      </c>
      <c r="P14492" s="1" t="str">
        <f>IF(Table1[[#This Row],[quantity]]&gt;=6,"Bulk Order","-")</f>
        <v>Bulk Order</v>
      </c>
    </row>
    <row r="14493" spans="1:16" ht="14.25" customHeight="1" x14ac:dyDescent="0.3">
      <c r="A14493" s="6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3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/>
      <c r="N14493" s="1" t="s">
        <v>28</v>
      </c>
      <c r="O14493" s="7">
        <f t="shared" si="454"/>
        <v>3937.0590000000002</v>
      </c>
      <c r="P14493" s="1" t="str">
        <f>IF(Table1[[#This Row],[quantity]]&gt;=6,"Bulk Order","-")</f>
        <v>Bulk Order</v>
      </c>
    </row>
    <row r="14494" spans="1:16" ht="14.25" customHeight="1" x14ac:dyDescent="0.3">
      <c r="A14494" s="6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3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/>
      <c r="N14494" s="1" t="s">
        <v>23</v>
      </c>
      <c r="O14494" s="7">
        <f t="shared" si="454"/>
        <v>3729.8814000000002</v>
      </c>
      <c r="P14494" s="1" t="str">
        <f>IF(Table1[[#This Row],[quantity]]&gt;=6,"Bulk Order","-")</f>
        <v>Bulk Order</v>
      </c>
    </row>
    <row r="14495" spans="1:16" ht="14.25" customHeight="1" x14ac:dyDescent="0.3">
      <c r="A14495" s="6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3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/>
      <c r="N14495" s="1" t="s">
        <v>17</v>
      </c>
      <c r="O14495" s="7">
        <f t="shared" si="454"/>
        <v>3693.8880000000004</v>
      </c>
      <c r="P14495" s="1" t="str">
        <f>IF(Table1[[#This Row],[quantity]]&gt;=6,"Bulk Order","-")</f>
        <v>-</v>
      </c>
    </row>
    <row r="14496" spans="1:16" ht="14.25" customHeight="1" x14ac:dyDescent="0.3">
      <c r="A14496" s="6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3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/>
      <c r="N14496" s="1" t="s">
        <v>48</v>
      </c>
      <c r="O14496" s="7">
        <f t="shared" si="454"/>
        <v>1398.2295999999999</v>
      </c>
      <c r="P14496" s="1" t="str">
        <f>IF(Table1[[#This Row],[quantity]]&gt;=6,"Bulk Order","-")</f>
        <v>-</v>
      </c>
    </row>
    <row r="14497" spans="1:16" ht="14.25" customHeight="1" x14ac:dyDescent="0.3">
      <c r="A14497" s="6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3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/>
      <c r="N14497" s="1" t="s">
        <v>39</v>
      </c>
      <c r="O14497" s="7">
        <f t="shared" si="454"/>
        <v>2442.9834999999998</v>
      </c>
      <c r="P14497" s="1" t="str">
        <f>IF(Table1[[#This Row],[quantity]]&gt;=6,"Bulk Order","-")</f>
        <v>-</v>
      </c>
    </row>
    <row r="14498" spans="1:16" ht="14.25" customHeight="1" x14ac:dyDescent="0.3">
      <c r="A14498" s="6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3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/>
      <c r="N14498" s="1" t="s">
        <v>23</v>
      </c>
      <c r="O14498" s="7">
        <f t="shared" si="454"/>
        <v>3476.39</v>
      </c>
      <c r="P14498" s="1" t="str">
        <f>IF(Table1[[#This Row],[quantity]]&gt;=6,"Bulk Order","-")</f>
        <v>Bulk Order</v>
      </c>
    </row>
    <row r="14499" spans="1:16" ht="14.25" customHeight="1" x14ac:dyDescent="0.3">
      <c r="A14499" s="6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3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/>
      <c r="N14499" s="1" t="s">
        <v>34</v>
      </c>
      <c r="O14499" s="7">
        <f t="shared" si="454"/>
        <v>4534.5754999999999</v>
      </c>
      <c r="P14499" s="1" t="str">
        <f>IF(Table1[[#This Row],[quantity]]&gt;=6,"Bulk Order","-")</f>
        <v>-</v>
      </c>
    </row>
    <row r="14500" spans="1:16" ht="14.25" customHeight="1" x14ac:dyDescent="0.3">
      <c r="A14500" s="6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3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/>
      <c r="N14500" s="1" t="s">
        <v>34</v>
      </c>
      <c r="O14500" s="7">
        <f t="shared" si="454"/>
        <v>3977.5758000000001</v>
      </c>
      <c r="P14500" s="1" t="str">
        <f>IF(Table1[[#This Row],[quantity]]&gt;=6,"Bulk Order","-")</f>
        <v>Bulk Order</v>
      </c>
    </row>
    <row r="14501" spans="1:16" ht="14.25" customHeight="1" x14ac:dyDescent="0.3">
      <c r="A14501" s="6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3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/>
      <c r="N14501" s="1" t="s">
        <v>28</v>
      </c>
      <c r="O14501" s="7">
        <f t="shared" si="454"/>
        <v>1442.4434999999999</v>
      </c>
      <c r="P14501" s="1" t="str">
        <f>IF(Table1[[#This Row],[quantity]]&gt;=6,"Bulk Order","-")</f>
        <v>-</v>
      </c>
    </row>
    <row r="14502" spans="1:16" ht="14.25" customHeight="1" x14ac:dyDescent="0.3">
      <c r="A14502" s="6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3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/>
      <c r="N14502" s="1" t="s">
        <v>23</v>
      </c>
      <c r="O14502" s="7">
        <f t="shared" si="454"/>
        <v>717.70399999999995</v>
      </c>
      <c r="P14502" s="1" t="str">
        <f>IF(Table1[[#This Row],[quantity]]&gt;=6,"Bulk Order","-")</f>
        <v>Bulk Order</v>
      </c>
    </row>
    <row r="14503" spans="1:16" ht="14.25" customHeight="1" x14ac:dyDescent="0.3">
      <c r="A14503" s="6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3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/>
      <c r="N14503" s="1" t="s">
        <v>48</v>
      </c>
      <c r="O14503" s="7">
        <f t="shared" si="454"/>
        <v>1119.1410999999998</v>
      </c>
      <c r="P14503" s="1" t="str">
        <f>IF(Table1[[#This Row],[quantity]]&gt;=6,"Bulk Order","-")</f>
        <v>Bulk Order</v>
      </c>
    </row>
    <row r="14504" spans="1:16" ht="14.25" customHeight="1" x14ac:dyDescent="0.3">
      <c r="A14504" s="6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3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/>
      <c r="N14504" s="1" t="s">
        <v>39</v>
      </c>
      <c r="O14504" s="7">
        <f t="shared" si="454"/>
        <v>2196.2540999999997</v>
      </c>
      <c r="P14504" s="1" t="str">
        <f>IF(Table1[[#This Row],[quantity]]&gt;=6,"Bulk Order","-")</f>
        <v>-</v>
      </c>
    </row>
    <row r="14505" spans="1:16" ht="14.25" customHeight="1" x14ac:dyDescent="0.3">
      <c r="A14505" s="6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3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/>
      <c r="N14505" s="1" t="s">
        <v>48</v>
      </c>
      <c r="O14505" s="7">
        <f t="shared" si="454"/>
        <v>2185.2395999999999</v>
      </c>
      <c r="P14505" s="1" t="str">
        <f>IF(Table1[[#This Row],[quantity]]&gt;=6,"Bulk Order","-")</f>
        <v>-</v>
      </c>
    </row>
    <row r="14506" spans="1:16" ht="14.25" customHeight="1" x14ac:dyDescent="0.3">
      <c r="A14506" s="6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3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/>
      <c r="N14506" s="1" t="s">
        <v>28</v>
      </c>
      <c r="O14506" s="7">
        <f t="shared" si="454"/>
        <v>2841.2435999999998</v>
      </c>
      <c r="P14506" s="1" t="str">
        <f>IF(Table1[[#This Row],[quantity]]&gt;=6,"Bulk Order","-")</f>
        <v>Bulk Order</v>
      </c>
    </row>
    <row r="14507" spans="1:16" ht="14.25" customHeight="1" x14ac:dyDescent="0.3">
      <c r="A14507" s="6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3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/>
      <c r="N14507" s="1" t="s">
        <v>28</v>
      </c>
      <c r="O14507" s="7">
        <f t="shared" si="454"/>
        <v>3049.0383000000002</v>
      </c>
      <c r="P14507" s="1" t="str">
        <f>IF(Table1[[#This Row],[quantity]]&gt;=6,"Bulk Order","-")</f>
        <v>-</v>
      </c>
    </row>
    <row r="14508" spans="1:16" ht="14.25" customHeight="1" x14ac:dyDescent="0.3">
      <c r="A14508" s="6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3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/>
      <c r="N14508" s="1" t="s">
        <v>34</v>
      </c>
      <c r="O14508" s="7">
        <f t="shared" si="454"/>
        <v>1020.0528</v>
      </c>
      <c r="P14508" s="1" t="str">
        <f>IF(Table1[[#This Row],[quantity]]&gt;=6,"Bulk Order","-")</f>
        <v>-</v>
      </c>
    </row>
    <row r="14509" spans="1:16" ht="14.25" customHeight="1" x14ac:dyDescent="0.3">
      <c r="A14509" s="6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3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/>
      <c r="N14509" s="1" t="s">
        <v>28</v>
      </c>
      <c r="O14509" s="7">
        <f t="shared" si="454"/>
        <v>746.60309999999993</v>
      </c>
      <c r="P14509" s="1" t="str">
        <f>IF(Table1[[#This Row],[quantity]]&gt;=6,"Bulk Order","-")</f>
        <v>Bulk Order</v>
      </c>
    </row>
    <row r="14510" spans="1:16" ht="14.25" customHeight="1" x14ac:dyDescent="0.3">
      <c r="A14510" s="6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3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/>
      <c r="N14510" s="1" t="s">
        <v>34</v>
      </c>
      <c r="O14510" s="7">
        <f t="shared" si="454"/>
        <v>130.94400000000002</v>
      </c>
      <c r="P14510" s="1" t="str">
        <f>IF(Table1[[#This Row],[quantity]]&gt;=6,"Bulk Order","-")</f>
        <v>-</v>
      </c>
    </row>
    <row r="14511" spans="1:16" ht="14.25" customHeight="1" x14ac:dyDescent="0.3">
      <c r="A14511" s="6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3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/>
      <c r="N14511" s="1" t="s">
        <v>17</v>
      </c>
      <c r="O14511" s="7">
        <f t="shared" si="454"/>
        <v>2883.1530000000002</v>
      </c>
      <c r="P14511" s="1" t="str">
        <f>IF(Table1[[#This Row],[quantity]]&gt;=6,"Bulk Order","-")</f>
        <v>-</v>
      </c>
    </row>
    <row r="14512" spans="1:16" ht="14.25" customHeight="1" x14ac:dyDescent="0.3">
      <c r="A14512" s="6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3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/>
      <c r="N14512" s="1" t="s">
        <v>34</v>
      </c>
      <c r="O14512" s="7">
        <f t="shared" si="454"/>
        <v>2317.4944</v>
      </c>
      <c r="P14512" s="1" t="str">
        <f>IF(Table1[[#This Row],[quantity]]&gt;=6,"Bulk Order","-")</f>
        <v>Bulk Order</v>
      </c>
    </row>
    <row r="14513" spans="1:16" ht="14.25" customHeight="1" x14ac:dyDescent="0.3">
      <c r="A14513" s="6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3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/>
      <c r="N14513" s="1" t="s">
        <v>28</v>
      </c>
      <c r="O14513" s="7">
        <f t="shared" si="454"/>
        <v>3431.7282999999998</v>
      </c>
      <c r="P14513" s="1" t="str">
        <f>IF(Table1[[#This Row],[quantity]]&gt;=6,"Bulk Order","-")</f>
        <v>Bulk Order</v>
      </c>
    </row>
    <row r="14514" spans="1:16" ht="14.25" customHeight="1" x14ac:dyDescent="0.3">
      <c r="A14514" s="6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3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/>
      <c r="N14514" s="1" t="s">
        <v>23</v>
      </c>
      <c r="O14514" s="7">
        <f t="shared" si="454"/>
        <v>2190.2130000000002</v>
      </c>
      <c r="P14514" s="1" t="str">
        <f>IF(Table1[[#This Row],[quantity]]&gt;=6,"Bulk Order","-")</f>
        <v>-</v>
      </c>
    </row>
    <row r="14515" spans="1:16" ht="14.25" customHeight="1" x14ac:dyDescent="0.3">
      <c r="A14515" s="6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3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/>
      <c r="N14515" s="1" t="s">
        <v>28</v>
      </c>
      <c r="O14515" s="7">
        <f t="shared" si="454"/>
        <v>2322.73</v>
      </c>
      <c r="P14515" s="1" t="str">
        <f>IF(Table1[[#This Row],[quantity]]&gt;=6,"Bulk Order","-")</f>
        <v>Bulk Order</v>
      </c>
    </row>
    <row r="14516" spans="1:16" ht="14.25" customHeight="1" x14ac:dyDescent="0.3">
      <c r="A14516" s="6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3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/>
      <c r="N14516" s="1" t="s">
        <v>28</v>
      </c>
      <c r="O14516" s="7">
        <f t="shared" si="454"/>
        <v>993.55619999999999</v>
      </c>
      <c r="P14516" s="1" t="str">
        <f>IF(Table1[[#This Row],[quantity]]&gt;=6,"Bulk Order","-")</f>
        <v>-</v>
      </c>
    </row>
    <row r="14517" spans="1:16" ht="14.25" customHeight="1" x14ac:dyDescent="0.3">
      <c r="A14517" s="6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3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/>
      <c r="N14517" s="1" t="s">
        <v>48</v>
      </c>
      <c r="O14517" s="7">
        <f t="shared" si="454"/>
        <v>1415.0429999999999</v>
      </c>
      <c r="P14517" s="1" t="str">
        <f>IF(Table1[[#This Row],[quantity]]&gt;=6,"Bulk Order","-")</f>
        <v>Bulk Order</v>
      </c>
    </row>
    <row r="14518" spans="1:16" ht="14.25" customHeight="1" x14ac:dyDescent="0.3">
      <c r="A14518" s="6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3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/>
      <c r="N14518" s="1" t="s">
        <v>23</v>
      </c>
      <c r="O14518" s="7">
        <f t="shared" si="454"/>
        <v>1147.46</v>
      </c>
      <c r="P14518" s="1" t="str">
        <f>IF(Table1[[#This Row],[quantity]]&gt;=6,"Bulk Order","-")</f>
        <v>Bulk Order</v>
      </c>
    </row>
    <row r="14519" spans="1:16" ht="14.25" customHeight="1" x14ac:dyDescent="0.3">
      <c r="A14519" s="6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3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/>
      <c r="N14519" s="1" t="s">
        <v>34</v>
      </c>
      <c r="O14519" s="7">
        <f t="shared" si="454"/>
        <v>796.82460000000003</v>
      </c>
      <c r="P14519" s="1" t="str">
        <f>IF(Table1[[#This Row],[quantity]]&gt;=6,"Bulk Order","-")</f>
        <v>Bulk Order</v>
      </c>
    </row>
    <row r="14520" spans="1:16" ht="14.25" customHeight="1" x14ac:dyDescent="0.3">
      <c r="A14520" s="6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3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/>
      <c r="N14520" s="1" t="s">
        <v>39</v>
      </c>
      <c r="O14520" s="7">
        <f t="shared" si="454"/>
        <v>4723.884</v>
      </c>
      <c r="P14520" s="1" t="str">
        <f>IF(Table1[[#This Row],[quantity]]&gt;=6,"Bulk Order","-")</f>
        <v>-</v>
      </c>
    </row>
    <row r="14521" spans="1:16" ht="14.25" customHeight="1" x14ac:dyDescent="0.3">
      <c r="A14521" s="6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3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/>
      <c r="N14521" s="1" t="s">
        <v>17</v>
      </c>
      <c r="O14521" s="7">
        <f t="shared" si="454"/>
        <v>2217.7422000000001</v>
      </c>
      <c r="P14521" s="1" t="str">
        <f>IF(Table1[[#This Row],[quantity]]&gt;=6,"Bulk Order","-")</f>
        <v>-</v>
      </c>
    </row>
    <row r="14522" spans="1:16" ht="14.25" customHeight="1" x14ac:dyDescent="0.3">
      <c r="A14522" s="6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3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/>
      <c r="N14522" s="1" t="s">
        <v>39</v>
      </c>
      <c r="O14522" s="7">
        <f t="shared" si="454"/>
        <v>148.35079999999999</v>
      </c>
      <c r="P14522" s="1" t="str">
        <f>IF(Table1[[#This Row],[quantity]]&gt;=6,"Bulk Order","-")</f>
        <v>-</v>
      </c>
    </row>
    <row r="14523" spans="1:16" ht="14.25" customHeight="1" x14ac:dyDescent="0.3">
      <c r="A14523" s="6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3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/>
      <c r="N14523" s="1" t="s">
        <v>39</v>
      </c>
      <c r="O14523" s="7">
        <f t="shared" si="454"/>
        <v>934.36860000000001</v>
      </c>
      <c r="P14523" s="1" t="str">
        <f>IF(Table1[[#This Row],[quantity]]&gt;=6,"Bulk Order","-")</f>
        <v>-</v>
      </c>
    </row>
    <row r="14524" spans="1:16" ht="14.25" customHeight="1" x14ac:dyDescent="0.3">
      <c r="A14524" s="6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3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/>
      <c r="N14524" s="1" t="s">
        <v>48</v>
      </c>
      <c r="O14524" s="7">
        <f t="shared" si="454"/>
        <v>751.50880000000006</v>
      </c>
      <c r="P14524" s="1" t="str">
        <f>IF(Table1[[#This Row],[quantity]]&gt;=6,"Bulk Order","-")</f>
        <v>-</v>
      </c>
    </row>
    <row r="14525" spans="1:16" ht="14.25" customHeight="1" x14ac:dyDescent="0.3">
      <c r="A14525" s="6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3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/>
      <c r="N14525" s="1" t="s">
        <v>39</v>
      </c>
      <c r="O14525" s="7">
        <f t="shared" si="454"/>
        <v>500.78559999999999</v>
      </c>
      <c r="P14525" s="1" t="str">
        <f>IF(Table1[[#This Row],[quantity]]&gt;=6,"Bulk Order","-")</f>
        <v>Bulk Order</v>
      </c>
    </row>
    <row r="14526" spans="1:16" ht="14.25" customHeight="1" x14ac:dyDescent="0.3">
      <c r="A14526" s="6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3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/>
      <c r="N14526" s="1" t="s">
        <v>17</v>
      </c>
      <c r="O14526" s="7">
        <f t="shared" si="454"/>
        <v>2215.9116000000004</v>
      </c>
      <c r="P14526" s="1" t="str">
        <f>IF(Table1[[#This Row],[quantity]]&gt;=6,"Bulk Order","-")</f>
        <v>-</v>
      </c>
    </row>
    <row r="14527" spans="1:16" ht="14.25" customHeight="1" x14ac:dyDescent="0.3">
      <c r="A14527" s="6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3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/>
      <c r="N14527" s="1" t="s">
        <v>17</v>
      </c>
      <c r="O14527" s="7">
        <f t="shared" si="454"/>
        <v>2819.9598000000001</v>
      </c>
      <c r="P14527" s="1" t="str">
        <f>IF(Table1[[#This Row],[quantity]]&gt;=6,"Bulk Order","-")</f>
        <v>-</v>
      </c>
    </row>
    <row r="14528" spans="1:16" ht="14.25" customHeight="1" x14ac:dyDescent="0.3">
      <c r="A14528" s="6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3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/>
      <c r="N14528" s="1" t="s">
        <v>48</v>
      </c>
      <c r="O14528" s="7">
        <f t="shared" si="454"/>
        <v>1882.6668000000002</v>
      </c>
      <c r="P14528" s="1" t="str">
        <f>IF(Table1[[#This Row],[quantity]]&gt;=6,"Bulk Order","-")</f>
        <v>-</v>
      </c>
    </row>
    <row r="14529" spans="1:16" ht="14.25" customHeight="1" x14ac:dyDescent="0.3">
      <c r="A14529" s="6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3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/>
      <c r="N14529" s="1" t="s">
        <v>39</v>
      </c>
      <c r="O14529" s="7">
        <f t="shared" si="454"/>
        <v>863.97360000000003</v>
      </c>
      <c r="P14529" s="1" t="str">
        <f>IF(Table1[[#This Row],[quantity]]&gt;=6,"Bulk Order","-")</f>
        <v>-</v>
      </c>
    </row>
    <row r="14530" spans="1:16" ht="14.25" customHeight="1" x14ac:dyDescent="0.3">
      <c r="A14530" s="6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3"/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/>
      <c r="N14530" s="1" t="s">
        <v>34</v>
      </c>
      <c r="O14530" s="7">
        <f t="shared" si="454"/>
        <v>744.76829999999995</v>
      </c>
      <c r="P14530" s="1" t="str">
        <f>IF(Table1[[#This Row],[quantity]]&gt;=6,"Bulk Order","-")</f>
        <v>Bulk Order</v>
      </c>
    </row>
    <row r="14531" spans="1:16" ht="14.25" customHeight="1" x14ac:dyDescent="0.3">
      <c r="A14531" s="6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ref="F14531:F14594" si="455">D14531*E14531</f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/>
      <c r="N14531" s="1" t="s">
        <v>34</v>
      </c>
      <c r="O14531" s="7">
        <f t="shared" ref="O14531:O14594" si="456">D14531-F14531</f>
        <v>1125.3890000000001</v>
      </c>
      <c r="P14531" s="1" t="str">
        <f>IF(Table1[[#This Row],[quantity]]&gt;=6,"Bulk Order","-")</f>
        <v>Bulk Order</v>
      </c>
    </row>
    <row r="14532" spans="1:16" ht="14.25" customHeight="1" x14ac:dyDescent="0.3">
      <c r="A14532" s="6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5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/>
      <c r="N14532" s="1" t="s">
        <v>28</v>
      </c>
      <c r="O14532" s="7">
        <f t="shared" si="456"/>
        <v>2566.7655</v>
      </c>
      <c r="P14532" s="1" t="str">
        <f>IF(Table1[[#This Row],[quantity]]&gt;=6,"Bulk Order","-")</f>
        <v>-</v>
      </c>
    </row>
    <row r="14533" spans="1:16" ht="14.25" customHeight="1" x14ac:dyDescent="0.3">
      <c r="A14533" s="6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5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/>
      <c r="N14533" s="1" t="s">
        <v>28</v>
      </c>
      <c r="O14533" s="7">
        <f t="shared" si="456"/>
        <v>3858.6833999999999</v>
      </c>
      <c r="P14533" s="1" t="str">
        <f>IF(Table1[[#This Row],[quantity]]&gt;=6,"Bulk Order","-")</f>
        <v>Bulk Order</v>
      </c>
    </row>
    <row r="14534" spans="1:16" ht="14.25" customHeight="1" x14ac:dyDescent="0.3">
      <c r="A14534" s="6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5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/>
      <c r="N14534" s="1" t="s">
        <v>23</v>
      </c>
      <c r="O14534" s="7">
        <f t="shared" si="456"/>
        <v>550.81950000000006</v>
      </c>
      <c r="P14534" s="1" t="str">
        <f>IF(Table1[[#This Row],[quantity]]&gt;=6,"Bulk Order","-")</f>
        <v>-</v>
      </c>
    </row>
    <row r="14535" spans="1:16" ht="14.25" customHeight="1" x14ac:dyDescent="0.3">
      <c r="A14535" s="6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5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/>
      <c r="N14535" s="1" t="s">
        <v>39</v>
      </c>
      <c r="O14535" s="7">
        <f t="shared" si="456"/>
        <v>1755.7254</v>
      </c>
      <c r="P14535" s="1" t="str">
        <f>IF(Table1[[#This Row],[quantity]]&gt;=6,"Bulk Order","-")</f>
        <v>-</v>
      </c>
    </row>
    <row r="14536" spans="1:16" ht="14.25" customHeight="1" x14ac:dyDescent="0.3">
      <c r="A14536" s="6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5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/>
      <c r="N14536" s="1" t="s">
        <v>17</v>
      </c>
      <c r="O14536" s="7">
        <f t="shared" si="456"/>
        <v>1310.9611</v>
      </c>
      <c r="P14536" s="1" t="str">
        <f>IF(Table1[[#This Row],[quantity]]&gt;=6,"Bulk Order","-")</f>
        <v>Bulk Order</v>
      </c>
    </row>
    <row r="14537" spans="1:16" ht="14.25" customHeight="1" x14ac:dyDescent="0.3">
      <c r="A14537" s="6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5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/>
      <c r="N14537" s="1" t="s">
        <v>28</v>
      </c>
      <c r="O14537" s="7">
        <f t="shared" si="456"/>
        <v>205.35450000000003</v>
      </c>
      <c r="P14537" s="1" t="str">
        <f>IF(Table1[[#This Row],[quantity]]&gt;=6,"Bulk Order","-")</f>
        <v>Bulk Order</v>
      </c>
    </row>
    <row r="14538" spans="1:16" ht="14.25" customHeight="1" x14ac:dyDescent="0.3">
      <c r="A14538" s="6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5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/>
      <c r="N14538" s="1" t="s">
        <v>28</v>
      </c>
      <c r="O14538" s="7">
        <f t="shared" si="456"/>
        <v>880.62750000000005</v>
      </c>
      <c r="P14538" s="1" t="str">
        <f>IF(Table1[[#This Row],[quantity]]&gt;=6,"Bulk Order","-")</f>
        <v>-</v>
      </c>
    </row>
    <row r="14539" spans="1:16" ht="14.25" customHeight="1" x14ac:dyDescent="0.3">
      <c r="A14539" s="6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5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/>
      <c r="N14539" s="1" t="s">
        <v>23</v>
      </c>
      <c r="O14539" s="7">
        <f t="shared" si="456"/>
        <v>3298.0742999999998</v>
      </c>
      <c r="P14539" s="1" t="str">
        <f>IF(Table1[[#This Row],[quantity]]&gt;=6,"Bulk Order","-")</f>
        <v>-</v>
      </c>
    </row>
    <row r="14540" spans="1:16" ht="14.25" customHeight="1" x14ac:dyDescent="0.3">
      <c r="A14540" s="6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5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/>
      <c r="N14540" s="1" t="s">
        <v>34</v>
      </c>
      <c r="O14540" s="7">
        <f t="shared" si="456"/>
        <v>3341.7079000000003</v>
      </c>
      <c r="P14540" s="1" t="str">
        <f>IF(Table1[[#This Row],[quantity]]&gt;=6,"Bulk Order","-")</f>
        <v>-</v>
      </c>
    </row>
    <row r="14541" spans="1:16" ht="14.25" customHeight="1" x14ac:dyDescent="0.3">
      <c r="A14541" s="6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5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/>
      <c r="N14541" s="1" t="s">
        <v>28</v>
      </c>
      <c r="O14541" s="7">
        <f t="shared" si="456"/>
        <v>847.53160000000003</v>
      </c>
      <c r="P14541" s="1" t="str">
        <f>IF(Table1[[#This Row],[quantity]]&gt;=6,"Bulk Order","-")</f>
        <v>-</v>
      </c>
    </row>
    <row r="14542" spans="1:16" ht="14.25" customHeight="1" x14ac:dyDescent="0.3">
      <c r="A14542" s="6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5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/>
      <c r="N14542" s="1" t="s">
        <v>34</v>
      </c>
      <c r="O14542" s="7">
        <f t="shared" si="456"/>
        <v>1742.664</v>
      </c>
      <c r="P14542" s="1" t="str">
        <f>IF(Table1[[#This Row],[quantity]]&gt;=6,"Bulk Order","-")</f>
        <v>-</v>
      </c>
    </row>
    <row r="14543" spans="1:16" ht="14.25" customHeight="1" x14ac:dyDescent="0.3">
      <c r="A14543" s="6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5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/>
      <c r="N14543" s="1" t="s">
        <v>34</v>
      </c>
      <c r="O14543" s="7">
        <f t="shared" si="456"/>
        <v>1379.4905000000001</v>
      </c>
      <c r="P14543" s="1" t="str">
        <f>IF(Table1[[#This Row],[quantity]]&gt;=6,"Bulk Order","-")</f>
        <v>-</v>
      </c>
    </row>
    <row r="14544" spans="1:16" ht="14.25" customHeight="1" x14ac:dyDescent="0.3">
      <c r="A14544" s="6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5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/>
      <c r="N14544" s="1" t="s">
        <v>34</v>
      </c>
      <c r="O14544" s="7">
        <f t="shared" si="456"/>
        <v>634.42609999999991</v>
      </c>
      <c r="P14544" s="1" t="str">
        <f>IF(Table1[[#This Row],[quantity]]&gt;=6,"Bulk Order","-")</f>
        <v>Bulk Order</v>
      </c>
    </row>
    <row r="14545" spans="1:16" ht="14.25" customHeight="1" x14ac:dyDescent="0.3">
      <c r="A14545" s="6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5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/>
      <c r="N14545" s="1" t="s">
        <v>39</v>
      </c>
      <c r="O14545" s="7">
        <f t="shared" si="456"/>
        <v>1857.8038000000001</v>
      </c>
      <c r="P14545" s="1" t="str">
        <f>IF(Table1[[#This Row],[quantity]]&gt;=6,"Bulk Order","-")</f>
        <v>-</v>
      </c>
    </row>
    <row r="14546" spans="1:16" ht="14.25" customHeight="1" x14ac:dyDescent="0.3">
      <c r="A14546" s="6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5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/>
      <c r="N14546" s="1" t="s">
        <v>23</v>
      </c>
      <c r="O14546" s="7">
        <f t="shared" si="456"/>
        <v>2207.9928</v>
      </c>
      <c r="P14546" s="1" t="str">
        <f>IF(Table1[[#This Row],[quantity]]&gt;=6,"Bulk Order","-")</f>
        <v>-</v>
      </c>
    </row>
    <row r="14547" spans="1:16" ht="14.25" customHeight="1" x14ac:dyDescent="0.3">
      <c r="A14547" s="6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5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/>
      <c r="N14547" s="1" t="s">
        <v>34</v>
      </c>
      <c r="O14547" s="7">
        <f t="shared" si="456"/>
        <v>1205.7429999999999</v>
      </c>
      <c r="P14547" s="1" t="str">
        <f>IF(Table1[[#This Row],[quantity]]&gt;=6,"Bulk Order","-")</f>
        <v>Bulk Order</v>
      </c>
    </row>
    <row r="14548" spans="1:16" ht="14.25" customHeight="1" x14ac:dyDescent="0.3">
      <c r="A14548" s="6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5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/>
      <c r="N14548" s="1" t="s">
        <v>23</v>
      </c>
      <c r="O14548" s="7">
        <f t="shared" si="456"/>
        <v>4034.4235999999996</v>
      </c>
      <c r="P14548" s="1" t="str">
        <f>IF(Table1[[#This Row],[quantity]]&gt;=6,"Bulk Order","-")</f>
        <v>Bulk Order</v>
      </c>
    </row>
    <row r="14549" spans="1:16" ht="14.25" customHeight="1" x14ac:dyDescent="0.3">
      <c r="A14549" s="6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5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/>
      <c r="N14549" s="1" t="s">
        <v>34</v>
      </c>
      <c r="O14549" s="7">
        <f t="shared" si="456"/>
        <v>2697.4674</v>
      </c>
      <c r="P14549" s="1" t="str">
        <f>IF(Table1[[#This Row],[quantity]]&gt;=6,"Bulk Order","-")</f>
        <v>-</v>
      </c>
    </row>
    <row r="14550" spans="1:16" ht="14.25" customHeight="1" x14ac:dyDescent="0.3">
      <c r="A14550" s="6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5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/>
      <c r="N14550" s="1" t="s">
        <v>39</v>
      </c>
      <c r="O14550" s="7">
        <f t="shared" si="456"/>
        <v>1315.6224</v>
      </c>
      <c r="P14550" s="1" t="str">
        <f>IF(Table1[[#This Row],[quantity]]&gt;=6,"Bulk Order","-")</f>
        <v>Bulk Order</v>
      </c>
    </row>
    <row r="14551" spans="1:16" ht="14.25" customHeight="1" x14ac:dyDescent="0.3">
      <c r="A14551" s="6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5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/>
      <c r="N14551" s="1" t="s">
        <v>28</v>
      </c>
      <c r="O14551" s="7">
        <f t="shared" si="456"/>
        <v>1429.0509999999999</v>
      </c>
      <c r="P14551" s="1" t="str">
        <f>IF(Table1[[#This Row],[quantity]]&gt;=6,"Bulk Order","-")</f>
        <v>Bulk Order</v>
      </c>
    </row>
    <row r="14552" spans="1:16" ht="14.25" customHeight="1" x14ac:dyDescent="0.3">
      <c r="A14552" s="6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5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/>
      <c r="N14552" s="1" t="s">
        <v>34</v>
      </c>
      <c r="O14552" s="7">
        <f t="shared" si="456"/>
        <v>793.98149999999998</v>
      </c>
      <c r="P14552" s="1" t="str">
        <f>IF(Table1[[#This Row],[quantity]]&gt;=6,"Bulk Order","-")</f>
        <v>-</v>
      </c>
    </row>
    <row r="14553" spans="1:16" ht="14.25" customHeight="1" x14ac:dyDescent="0.3">
      <c r="A14553" s="6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5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/>
      <c r="N14553" s="1" t="s">
        <v>23</v>
      </c>
      <c r="O14553" s="7">
        <f t="shared" si="456"/>
        <v>1798.6379999999999</v>
      </c>
      <c r="P14553" s="1" t="str">
        <f>IF(Table1[[#This Row],[quantity]]&gt;=6,"Bulk Order","-")</f>
        <v>-</v>
      </c>
    </row>
    <row r="14554" spans="1:16" ht="14.25" customHeight="1" x14ac:dyDescent="0.3">
      <c r="A14554" s="6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5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/>
      <c r="N14554" s="1" t="s">
        <v>34</v>
      </c>
      <c r="O14554" s="7">
        <f t="shared" si="456"/>
        <v>2914.9904000000001</v>
      </c>
      <c r="P14554" s="1" t="str">
        <f>IF(Table1[[#This Row],[quantity]]&gt;=6,"Bulk Order","-")</f>
        <v>Bulk Order</v>
      </c>
    </row>
    <row r="14555" spans="1:16" ht="14.25" customHeight="1" x14ac:dyDescent="0.3">
      <c r="A14555" s="6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5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/>
      <c r="N14555" s="1" t="s">
        <v>23</v>
      </c>
      <c r="O14555" s="7">
        <f t="shared" si="456"/>
        <v>3316.5639999999999</v>
      </c>
      <c r="P14555" s="1" t="str">
        <f>IF(Table1[[#This Row],[quantity]]&gt;=6,"Bulk Order","-")</f>
        <v>-</v>
      </c>
    </row>
    <row r="14556" spans="1:16" ht="14.25" customHeight="1" x14ac:dyDescent="0.3">
      <c r="A14556" s="6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5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/>
      <c r="N14556" s="1" t="s">
        <v>34</v>
      </c>
      <c r="O14556" s="7">
        <f t="shared" si="456"/>
        <v>3391.8649999999998</v>
      </c>
      <c r="P14556" s="1" t="str">
        <f>IF(Table1[[#This Row],[quantity]]&gt;=6,"Bulk Order","-")</f>
        <v>-</v>
      </c>
    </row>
    <row r="14557" spans="1:16" ht="14.25" customHeight="1" x14ac:dyDescent="0.3">
      <c r="A14557" s="6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5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/>
      <c r="N14557" s="1" t="s">
        <v>39</v>
      </c>
      <c r="O14557" s="7">
        <f t="shared" si="456"/>
        <v>3780.9180000000006</v>
      </c>
      <c r="P14557" s="1" t="str">
        <f>IF(Table1[[#This Row],[quantity]]&gt;=6,"Bulk Order","-")</f>
        <v>-</v>
      </c>
    </row>
    <row r="14558" spans="1:16" ht="14.25" customHeight="1" x14ac:dyDescent="0.3">
      <c r="A14558" s="6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5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/>
      <c r="N14558" s="1" t="s">
        <v>23</v>
      </c>
      <c r="O14558" s="7">
        <f t="shared" si="456"/>
        <v>1980.8076999999998</v>
      </c>
      <c r="P14558" s="1" t="str">
        <f>IF(Table1[[#This Row],[quantity]]&gt;=6,"Bulk Order","-")</f>
        <v>Bulk Order</v>
      </c>
    </row>
    <row r="14559" spans="1:16" ht="14.25" customHeight="1" x14ac:dyDescent="0.3">
      <c r="A14559" s="6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5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/>
      <c r="N14559" s="1" t="s">
        <v>34</v>
      </c>
      <c r="O14559" s="7">
        <f t="shared" si="456"/>
        <v>2668.8690000000001</v>
      </c>
      <c r="P14559" s="1" t="str">
        <f>IF(Table1[[#This Row],[quantity]]&gt;=6,"Bulk Order","-")</f>
        <v>Bulk Order</v>
      </c>
    </row>
    <row r="14560" spans="1:16" ht="14.25" customHeight="1" x14ac:dyDescent="0.3">
      <c r="A14560" s="6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5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/>
      <c r="N14560" s="1" t="s">
        <v>48</v>
      </c>
      <c r="O14560" s="7">
        <f t="shared" si="456"/>
        <v>3510.1439999999998</v>
      </c>
      <c r="P14560" s="1" t="str">
        <f>IF(Table1[[#This Row],[quantity]]&gt;=6,"Bulk Order","-")</f>
        <v>-</v>
      </c>
    </row>
    <row r="14561" spans="1:16" ht="14.25" customHeight="1" x14ac:dyDescent="0.3">
      <c r="A14561" s="6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5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/>
      <c r="N14561" s="1" t="s">
        <v>34</v>
      </c>
      <c r="O14561" s="7">
        <f t="shared" si="456"/>
        <v>324.0634</v>
      </c>
      <c r="P14561" s="1" t="str">
        <f>IF(Table1[[#This Row],[quantity]]&gt;=6,"Bulk Order","-")</f>
        <v>-</v>
      </c>
    </row>
    <row r="14562" spans="1:16" ht="14.25" customHeight="1" x14ac:dyDescent="0.3">
      <c r="A14562" s="6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5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/>
      <c r="N14562" s="1" t="s">
        <v>34</v>
      </c>
      <c r="O14562" s="7">
        <f t="shared" si="456"/>
        <v>1053.8631</v>
      </c>
      <c r="P14562" s="1" t="str">
        <f>IF(Table1[[#This Row],[quantity]]&gt;=6,"Bulk Order","-")</f>
        <v>-</v>
      </c>
    </row>
    <row r="14563" spans="1:16" ht="14.25" customHeight="1" x14ac:dyDescent="0.3">
      <c r="A14563" s="6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5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/>
      <c r="N14563" s="1" t="s">
        <v>28</v>
      </c>
      <c r="O14563" s="7">
        <f t="shared" si="456"/>
        <v>919.25459999999998</v>
      </c>
      <c r="P14563" s="1" t="str">
        <f>IF(Table1[[#This Row],[quantity]]&gt;=6,"Bulk Order","-")</f>
        <v>Bulk Order</v>
      </c>
    </row>
    <row r="14564" spans="1:16" ht="14.25" customHeight="1" x14ac:dyDescent="0.3">
      <c r="A14564" s="6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5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/>
      <c r="N14564" s="1" t="s">
        <v>28</v>
      </c>
      <c r="O14564" s="7">
        <f t="shared" si="456"/>
        <v>1954.6424999999999</v>
      </c>
      <c r="P14564" s="1" t="str">
        <f>IF(Table1[[#This Row],[quantity]]&gt;=6,"Bulk Order","-")</f>
        <v>-</v>
      </c>
    </row>
    <row r="14565" spans="1:16" ht="14.25" customHeight="1" x14ac:dyDescent="0.3">
      <c r="A14565" s="6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5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/>
      <c r="N14565" s="1" t="s">
        <v>28</v>
      </c>
      <c r="O14565" s="7">
        <f t="shared" si="456"/>
        <v>3615.9301999999998</v>
      </c>
      <c r="P14565" s="1" t="str">
        <f>IF(Table1[[#This Row],[quantity]]&gt;=6,"Bulk Order","-")</f>
        <v>-</v>
      </c>
    </row>
    <row r="14566" spans="1:16" ht="14.25" customHeight="1" x14ac:dyDescent="0.3">
      <c r="A14566" s="6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5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/>
      <c r="N14566" s="1" t="s">
        <v>17</v>
      </c>
      <c r="O14566" s="7">
        <f t="shared" si="456"/>
        <v>664.46460000000002</v>
      </c>
      <c r="P14566" s="1" t="str">
        <f>IF(Table1[[#This Row],[quantity]]&gt;=6,"Bulk Order","-")</f>
        <v>Bulk Order</v>
      </c>
    </row>
    <row r="14567" spans="1:16" ht="14.25" customHeight="1" x14ac:dyDescent="0.3">
      <c r="A14567" s="6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5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/>
      <c r="N14567" s="1" t="s">
        <v>23</v>
      </c>
      <c r="O14567" s="7">
        <f t="shared" si="456"/>
        <v>2356.1152000000002</v>
      </c>
      <c r="P14567" s="1" t="str">
        <f>IF(Table1[[#This Row],[quantity]]&gt;=6,"Bulk Order","-")</f>
        <v>-</v>
      </c>
    </row>
    <row r="14568" spans="1:16" ht="14.25" customHeight="1" x14ac:dyDescent="0.3">
      <c r="A14568" s="6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5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/>
      <c r="N14568" s="1" t="s">
        <v>28</v>
      </c>
      <c r="O14568" s="7">
        <f t="shared" si="456"/>
        <v>1441.0925999999999</v>
      </c>
      <c r="P14568" s="1" t="str">
        <f>IF(Table1[[#This Row],[quantity]]&gt;=6,"Bulk Order","-")</f>
        <v>Bulk Order</v>
      </c>
    </row>
    <row r="14569" spans="1:16" ht="14.25" customHeight="1" x14ac:dyDescent="0.3">
      <c r="A14569" s="6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5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/>
      <c r="N14569" s="1" t="s">
        <v>28</v>
      </c>
      <c r="O14569" s="7">
        <f t="shared" si="456"/>
        <v>4344.0671999999995</v>
      </c>
      <c r="P14569" s="1" t="str">
        <f>IF(Table1[[#This Row],[quantity]]&gt;=6,"Bulk Order","-")</f>
        <v>Bulk Order</v>
      </c>
    </row>
    <row r="14570" spans="1:16" ht="14.25" customHeight="1" x14ac:dyDescent="0.3">
      <c r="A14570" s="6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5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/>
      <c r="N14570" s="1" t="s">
        <v>28</v>
      </c>
      <c r="O14570" s="7">
        <f t="shared" si="456"/>
        <v>1680.7731000000001</v>
      </c>
      <c r="P14570" s="1" t="str">
        <f>IF(Table1[[#This Row],[quantity]]&gt;=6,"Bulk Order","-")</f>
        <v>-</v>
      </c>
    </row>
    <row r="14571" spans="1:16" ht="14.25" customHeight="1" x14ac:dyDescent="0.3">
      <c r="A14571" s="6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5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/>
      <c r="N14571" s="1" t="s">
        <v>28</v>
      </c>
      <c r="O14571" s="7">
        <f t="shared" si="456"/>
        <v>4543.1522999999997</v>
      </c>
      <c r="P14571" s="1" t="str">
        <f>IF(Table1[[#This Row],[quantity]]&gt;=6,"Bulk Order","-")</f>
        <v>-</v>
      </c>
    </row>
    <row r="14572" spans="1:16" ht="14.25" customHeight="1" x14ac:dyDescent="0.3">
      <c r="A14572" s="6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5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/>
      <c r="N14572" s="1" t="s">
        <v>28</v>
      </c>
      <c r="O14572" s="7">
        <f t="shared" si="456"/>
        <v>1003.9105999999999</v>
      </c>
      <c r="P14572" s="1" t="str">
        <f>IF(Table1[[#This Row],[quantity]]&gt;=6,"Bulk Order","-")</f>
        <v>-</v>
      </c>
    </row>
    <row r="14573" spans="1:16" ht="14.25" customHeight="1" x14ac:dyDescent="0.3">
      <c r="A14573" s="6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5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/>
      <c r="N14573" s="1" t="s">
        <v>28</v>
      </c>
      <c r="O14573" s="7">
        <f t="shared" si="456"/>
        <v>3054.0839999999998</v>
      </c>
      <c r="P14573" s="1" t="str">
        <f>IF(Table1[[#This Row],[quantity]]&gt;=6,"Bulk Order","-")</f>
        <v>-</v>
      </c>
    </row>
    <row r="14574" spans="1:16" ht="14.25" customHeight="1" x14ac:dyDescent="0.3">
      <c r="A14574" s="6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5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/>
      <c r="N14574" s="1" t="s">
        <v>17</v>
      </c>
      <c r="O14574" s="7">
        <f t="shared" si="456"/>
        <v>1387.1775</v>
      </c>
      <c r="P14574" s="1" t="str">
        <f>IF(Table1[[#This Row],[quantity]]&gt;=6,"Bulk Order","-")</f>
        <v>-</v>
      </c>
    </row>
    <row r="14575" spans="1:16" ht="14.25" customHeight="1" x14ac:dyDescent="0.3">
      <c r="A14575" s="6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5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/>
      <c r="N14575" s="1" t="s">
        <v>34</v>
      </c>
      <c r="O14575" s="7">
        <f t="shared" si="456"/>
        <v>1762.6784</v>
      </c>
      <c r="P14575" s="1" t="str">
        <f>IF(Table1[[#This Row],[quantity]]&gt;=6,"Bulk Order","-")</f>
        <v>Bulk Order</v>
      </c>
    </row>
    <row r="14576" spans="1:16" ht="14.25" customHeight="1" x14ac:dyDescent="0.3">
      <c r="A14576" s="6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5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/>
      <c r="N14576" s="1" t="s">
        <v>17</v>
      </c>
      <c r="O14576" s="7">
        <f t="shared" si="456"/>
        <v>553.95220000000006</v>
      </c>
      <c r="P14576" s="1" t="str">
        <f>IF(Table1[[#This Row],[quantity]]&gt;=6,"Bulk Order","-")</f>
        <v>-</v>
      </c>
    </row>
    <row r="14577" spans="1:16" ht="14.25" customHeight="1" x14ac:dyDescent="0.3">
      <c r="A14577" s="6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5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/>
      <c r="N14577" s="1" t="s">
        <v>17</v>
      </c>
      <c r="O14577" s="7">
        <f t="shared" si="456"/>
        <v>3555.3434999999999</v>
      </c>
      <c r="P14577" s="1" t="str">
        <f>IF(Table1[[#This Row],[quantity]]&gt;=6,"Bulk Order","-")</f>
        <v>Bulk Order</v>
      </c>
    </row>
    <row r="14578" spans="1:16" ht="14.25" customHeight="1" x14ac:dyDescent="0.3">
      <c r="A14578" s="6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5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/>
      <c r="N14578" s="1" t="s">
        <v>23</v>
      </c>
      <c r="O14578" s="7">
        <f t="shared" si="456"/>
        <v>3376.4666999999999</v>
      </c>
      <c r="P14578" s="1" t="str">
        <f>IF(Table1[[#This Row],[quantity]]&gt;=6,"Bulk Order","-")</f>
        <v>-</v>
      </c>
    </row>
    <row r="14579" spans="1:16" ht="14.25" customHeight="1" x14ac:dyDescent="0.3">
      <c r="A14579" s="6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5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/>
      <c r="N14579" s="1" t="s">
        <v>48</v>
      </c>
      <c r="O14579" s="7">
        <f t="shared" si="456"/>
        <v>3839.6383000000001</v>
      </c>
      <c r="P14579" s="1" t="str">
        <f>IF(Table1[[#This Row],[quantity]]&gt;=6,"Bulk Order","-")</f>
        <v>Bulk Order</v>
      </c>
    </row>
    <row r="14580" spans="1:16" ht="14.25" customHeight="1" x14ac:dyDescent="0.3">
      <c r="A14580" s="6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5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/>
      <c r="N14580" s="1" t="s">
        <v>48</v>
      </c>
      <c r="O14580" s="7">
        <f t="shared" si="456"/>
        <v>1995.1360000000002</v>
      </c>
      <c r="P14580" s="1" t="str">
        <f>IF(Table1[[#This Row],[quantity]]&gt;=6,"Bulk Order","-")</f>
        <v>-</v>
      </c>
    </row>
    <row r="14581" spans="1:16" ht="14.25" customHeight="1" x14ac:dyDescent="0.3">
      <c r="A14581" s="6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5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/>
      <c r="N14581" s="1" t="s">
        <v>39</v>
      </c>
      <c r="O14581" s="7">
        <f t="shared" si="456"/>
        <v>1446.6375</v>
      </c>
      <c r="P14581" s="1" t="str">
        <f>IF(Table1[[#This Row],[quantity]]&gt;=6,"Bulk Order","-")</f>
        <v>Bulk Order</v>
      </c>
    </row>
    <row r="14582" spans="1:16" ht="14.25" customHeight="1" x14ac:dyDescent="0.3">
      <c r="A14582" s="6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5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/>
      <c r="N14582" s="1" t="s">
        <v>34</v>
      </c>
      <c r="O14582" s="7">
        <f t="shared" si="456"/>
        <v>1487.0778</v>
      </c>
      <c r="P14582" s="1" t="str">
        <f>IF(Table1[[#This Row],[quantity]]&gt;=6,"Bulk Order","-")</f>
        <v>Bulk Order</v>
      </c>
    </row>
    <row r="14583" spans="1:16" ht="14.25" customHeight="1" x14ac:dyDescent="0.3">
      <c r="A14583" s="6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5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/>
      <c r="N14583" s="1" t="s">
        <v>28</v>
      </c>
      <c r="O14583" s="7">
        <f t="shared" si="456"/>
        <v>1313.4276</v>
      </c>
      <c r="P14583" s="1" t="str">
        <f>IF(Table1[[#This Row],[quantity]]&gt;=6,"Bulk Order","-")</f>
        <v>-</v>
      </c>
    </row>
    <row r="14584" spans="1:16" ht="14.25" customHeight="1" x14ac:dyDescent="0.3">
      <c r="A14584" s="6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5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/>
      <c r="N14584" s="1" t="s">
        <v>23</v>
      </c>
      <c r="O14584" s="7">
        <f t="shared" si="456"/>
        <v>1144.7686999999999</v>
      </c>
      <c r="P14584" s="1" t="str">
        <f>IF(Table1[[#This Row],[quantity]]&gt;=6,"Bulk Order","-")</f>
        <v>Bulk Order</v>
      </c>
    </row>
    <row r="14585" spans="1:16" ht="14.25" customHeight="1" x14ac:dyDescent="0.3">
      <c r="A14585" s="6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5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/>
      <c r="N14585" s="1" t="s">
        <v>28</v>
      </c>
      <c r="O14585" s="7">
        <f t="shared" si="456"/>
        <v>3135.21</v>
      </c>
      <c r="P14585" s="1" t="str">
        <f>IF(Table1[[#This Row],[quantity]]&gt;=6,"Bulk Order","-")</f>
        <v>Bulk Order</v>
      </c>
    </row>
    <row r="14586" spans="1:16" ht="14.25" customHeight="1" x14ac:dyDescent="0.3">
      <c r="A14586" s="6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5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/>
      <c r="N14586" s="1" t="s">
        <v>39</v>
      </c>
      <c r="O14586" s="7">
        <f t="shared" si="456"/>
        <v>3446.7047999999995</v>
      </c>
      <c r="P14586" s="1" t="str">
        <f>IF(Table1[[#This Row],[quantity]]&gt;=6,"Bulk Order","-")</f>
        <v>-</v>
      </c>
    </row>
    <row r="14587" spans="1:16" ht="14.25" customHeight="1" x14ac:dyDescent="0.3">
      <c r="A14587" s="6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5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/>
      <c r="N14587" s="1" t="s">
        <v>28</v>
      </c>
      <c r="O14587" s="7">
        <f t="shared" si="456"/>
        <v>4515.6539999999995</v>
      </c>
      <c r="P14587" s="1" t="str">
        <f>IF(Table1[[#This Row],[quantity]]&gt;=6,"Bulk Order","-")</f>
        <v>-</v>
      </c>
    </row>
    <row r="14588" spans="1:16" ht="14.25" customHeight="1" x14ac:dyDescent="0.3">
      <c r="A14588" s="6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5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/>
      <c r="N14588" s="1" t="s">
        <v>39</v>
      </c>
      <c r="O14588" s="7">
        <f t="shared" si="456"/>
        <v>1569.4854</v>
      </c>
      <c r="P14588" s="1" t="str">
        <f>IF(Table1[[#This Row],[quantity]]&gt;=6,"Bulk Order","-")</f>
        <v>Bulk Order</v>
      </c>
    </row>
    <row r="14589" spans="1:16" ht="14.25" customHeight="1" x14ac:dyDescent="0.3">
      <c r="A14589" s="6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5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/>
      <c r="N14589" s="1" t="s">
        <v>34</v>
      </c>
      <c r="O14589" s="7">
        <f t="shared" si="456"/>
        <v>2554.3523999999998</v>
      </c>
      <c r="P14589" s="1" t="str">
        <f>IF(Table1[[#This Row],[quantity]]&gt;=6,"Bulk Order","-")</f>
        <v>-</v>
      </c>
    </row>
    <row r="14590" spans="1:16" ht="14.25" customHeight="1" x14ac:dyDescent="0.3">
      <c r="A14590" s="6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5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/>
      <c r="N14590" s="1" t="s">
        <v>28</v>
      </c>
      <c r="O14590" s="7">
        <f t="shared" si="456"/>
        <v>1960.9492999999998</v>
      </c>
      <c r="P14590" s="1" t="str">
        <f>IF(Table1[[#This Row],[quantity]]&gt;=6,"Bulk Order","-")</f>
        <v>-</v>
      </c>
    </row>
    <row r="14591" spans="1:16" ht="14.25" customHeight="1" x14ac:dyDescent="0.3">
      <c r="A14591" s="6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5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/>
      <c r="N14591" s="1" t="s">
        <v>17</v>
      </c>
      <c r="O14591" s="7">
        <f t="shared" si="456"/>
        <v>2303.2309999999998</v>
      </c>
      <c r="P14591" s="1" t="str">
        <f>IF(Table1[[#This Row],[quantity]]&gt;=6,"Bulk Order","-")</f>
        <v>-</v>
      </c>
    </row>
    <row r="14592" spans="1:16" ht="14.25" customHeight="1" x14ac:dyDescent="0.3">
      <c r="A14592" s="6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5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/>
      <c r="N14592" s="1" t="s">
        <v>39</v>
      </c>
      <c r="O14592" s="7">
        <f t="shared" si="456"/>
        <v>95.234000000000009</v>
      </c>
      <c r="P14592" s="1" t="str">
        <f>IF(Table1[[#This Row],[quantity]]&gt;=6,"Bulk Order","-")</f>
        <v>Bulk Order</v>
      </c>
    </row>
    <row r="14593" spans="1:16" ht="14.25" customHeight="1" x14ac:dyDescent="0.3">
      <c r="A14593" s="6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5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/>
      <c r="N14593" s="1" t="s">
        <v>28</v>
      </c>
      <c r="O14593" s="7">
        <f t="shared" si="456"/>
        <v>3721.6784000000002</v>
      </c>
      <c r="P14593" s="1" t="str">
        <f>IF(Table1[[#This Row],[quantity]]&gt;=6,"Bulk Order","-")</f>
        <v>Bulk Order</v>
      </c>
    </row>
    <row r="14594" spans="1:16" ht="14.25" customHeight="1" x14ac:dyDescent="0.3">
      <c r="A14594" s="6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5"/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/>
      <c r="N14594" s="1" t="s">
        <v>34</v>
      </c>
      <c r="O14594" s="7">
        <f t="shared" si="456"/>
        <v>1074.5564000000002</v>
      </c>
      <c r="P14594" s="1" t="str">
        <f>IF(Table1[[#This Row],[quantity]]&gt;=6,"Bulk Order","-")</f>
        <v>-</v>
      </c>
    </row>
    <row r="14595" spans="1:16" ht="14.25" customHeight="1" x14ac:dyDescent="0.3">
      <c r="A14595" s="6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ref="F14595:F14658" si="457">D14595*E14595</f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/>
      <c r="N14595" s="1" t="s">
        <v>17</v>
      </c>
      <c r="O14595" s="7">
        <f t="shared" ref="O14595:O14658" si="458">D14595-F14595</f>
        <v>1786.0639999999999</v>
      </c>
      <c r="P14595" s="1" t="str">
        <f>IF(Table1[[#This Row],[quantity]]&gt;=6,"Bulk Order","-")</f>
        <v>-</v>
      </c>
    </row>
    <row r="14596" spans="1:16" ht="14.25" customHeight="1" x14ac:dyDescent="0.3">
      <c r="A14596" s="6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7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/>
      <c r="N14596" s="1" t="s">
        <v>39</v>
      </c>
      <c r="O14596" s="7">
        <f t="shared" si="458"/>
        <v>2534.2080000000001</v>
      </c>
      <c r="P14596" s="1" t="str">
        <f>IF(Table1[[#This Row],[quantity]]&gt;=6,"Bulk Order","-")</f>
        <v>-</v>
      </c>
    </row>
    <row r="14597" spans="1:16" ht="14.25" customHeight="1" x14ac:dyDescent="0.3">
      <c r="A14597" s="6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7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/>
      <c r="N14597" s="1" t="s">
        <v>48</v>
      </c>
      <c r="O14597" s="7">
        <f t="shared" si="458"/>
        <v>4236.91</v>
      </c>
      <c r="P14597" s="1" t="str">
        <f>IF(Table1[[#This Row],[quantity]]&gt;=6,"Bulk Order","-")</f>
        <v>-</v>
      </c>
    </row>
    <row r="14598" spans="1:16" ht="14.25" customHeight="1" x14ac:dyDescent="0.3">
      <c r="A14598" s="6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7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/>
      <c r="N14598" s="1" t="s">
        <v>48</v>
      </c>
      <c r="O14598" s="7">
        <f t="shared" si="458"/>
        <v>3195.944</v>
      </c>
      <c r="P14598" s="1" t="str">
        <f>IF(Table1[[#This Row],[quantity]]&gt;=6,"Bulk Order","-")</f>
        <v>Bulk Order</v>
      </c>
    </row>
    <row r="14599" spans="1:16" ht="14.25" customHeight="1" x14ac:dyDescent="0.3">
      <c r="A14599" s="6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7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/>
      <c r="N14599" s="1" t="s">
        <v>48</v>
      </c>
      <c r="O14599" s="7">
        <f t="shared" si="458"/>
        <v>183.99440000000001</v>
      </c>
      <c r="P14599" s="1" t="str">
        <f>IF(Table1[[#This Row],[quantity]]&gt;=6,"Bulk Order","-")</f>
        <v>-</v>
      </c>
    </row>
    <row r="14600" spans="1:16" ht="14.25" customHeight="1" x14ac:dyDescent="0.3">
      <c r="A14600" s="6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7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/>
      <c r="N14600" s="1" t="s">
        <v>17</v>
      </c>
      <c r="O14600" s="7">
        <f t="shared" si="458"/>
        <v>1525.52</v>
      </c>
      <c r="P14600" s="1" t="str">
        <f>IF(Table1[[#This Row],[quantity]]&gt;=6,"Bulk Order","-")</f>
        <v>Bulk Order</v>
      </c>
    </row>
    <row r="14601" spans="1:16" ht="14.25" customHeight="1" x14ac:dyDescent="0.3">
      <c r="A14601" s="6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7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/>
      <c r="N14601" s="1" t="s">
        <v>23</v>
      </c>
      <c r="O14601" s="7">
        <f t="shared" si="458"/>
        <v>944.15759999999989</v>
      </c>
      <c r="P14601" s="1" t="str">
        <f>IF(Table1[[#This Row],[quantity]]&gt;=6,"Bulk Order","-")</f>
        <v>-</v>
      </c>
    </row>
    <row r="14602" spans="1:16" ht="14.25" customHeight="1" x14ac:dyDescent="0.3">
      <c r="A14602" s="6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7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/>
      <c r="N14602" s="1" t="s">
        <v>28</v>
      </c>
      <c r="O14602" s="7">
        <f t="shared" si="458"/>
        <v>3473.46</v>
      </c>
      <c r="P14602" s="1" t="str">
        <f>IF(Table1[[#This Row],[quantity]]&gt;=6,"Bulk Order","-")</f>
        <v>Bulk Order</v>
      </c>
    </row>
    <row r="14603" spans="1:16" ht="14.25" customHeight="1" x14ac:dyDescent="0.3">
      <c r="A14603" s="6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7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/>
      <c r="N14603" s="1" t="s">
        <v>28</v>
      </c>
      <c r="O14603" s="7">
        <f t="shared" si="458"/>
        <v>1143.6704</v>
      </c>
      <c r="P14603" s="1" t="str">
        <f>IF(Table1[[#This Row],[quantity]]&gt;=6,"Bulk Order","-")</f>
        <v>-</v>
      </c>
    </row>
    <row r="14604" spans="1:16" ht="14.25" customHeight="1" x14ac:dyDescent="0.3">
      <c r="A14604" s="6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7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/>
      <c r="N14604" s="1" t="s">
        <v>28</v>
      </c>
      <c r="O14604" s="7">
        <f t="shared" si="458"/>
        <v>3305.6940000000004</v>
      </c>
      <c r="P14604" s="1" t="str">
        <f>IF(Table1[[#This Row],[quantity]]&gt;=6,"Bulk Order","-")</f>
        <v>-</v>
      </c>
    </row>
    <row r="14605" spans="1:16" ht="14.25" customHeight="1" x14ac:dyDescent="0.3">
      <c r="A14605" s="6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7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/>
      <c r="N14605" s="1" t="s">
        <v>34</v>
      </c>
      <c r="O14605" s="7">
        <f t="shared" si="458"/>
        <v>3238.7496000000001</v>
      </c>
      <c r="P14605" s="1" t="str">
        <f>IF(Table1[[#This Row],[quantity]]&gt;=6,"Bulk Order","-")</f>
        <v>-</v>
      </c>
    </row>
    <row r="14606" spans="1:16" ht="14.25" customHeight="1" x14ac:dyDescent="0.3">
      <c r="A14606" s="6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7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/>
      <c r="N14606" s="1" t="s">
        <v>39</v>
      </c>
      <c r="O14606" s="7">
        <f t="shared" si="458"/>
        <v>3117.7013999999999</v>
      </c>
      <c r="P14606" s="1" t="str">
        <f>IF(Table1[[#This Row],[quantity]]&gt;=6,"Bulk Order","-")</f>
        <v>Bulk Order</v>
      </c>
    </row>
    <row r="14607" spans="1:16" ht="14.25" customHeight="1" x14ac:dyDescent="0.3">
      <c r="A14607" s="6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7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/>
      <c r="N14607" s="1" t="s">
        <v>34</v>
      </c>
      <c r="O14607" s="7">
        <f t="shared" si="458"/>
        <v>447.02349999999996</v>
      </c>
      <c r="P14607" s="1" t="str">
        <f>IF(Table1[[#This Row],[quantity]]&gt;=6,"Bulk Order","-")</f>
        <v>-</v>
      </c>
    </row>
    <row r="14608" spans="1:16" ht="14.25" customHeight="1" x14ac:dyDescent="0.3">
      <c r="A14608" s="6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7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/>
      <c r="N14608" s="1" t="s">
        <v>17</v>
      </c>
      <c r="O14608" s="7">
        <f t="shared" si="458"/>
        <v>105.3888</v>
      </c>
      <c r="P14608" s="1" t="str">
        <f>IF(Table1[[#This Row],[quantity]]&gt;=6,"Bulk Order","-")</f>
        <v>-</v>
      </c>
    </row>
    <row r="14609" spans="1:16" ht="14.25" customHeight="1" x14ac:dyDescent="0.3">
      <c r="A14609" s="6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7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/>
      <c r="N14609" s="1" t="s">
        <v>34</v>
      </c>
      <c r="O14609" s="7">
        <f t="shared" si="458"/>
        <v>2912.7219</v>
      </c>
      <c r="P14609" s="1" t="str">
        <f>IF(Table1[[#This Row],[quantity]]&gt;=6,"Bulk Order","-")</f>
        <v>-</v>
      </c>
    </row>
    <row r="14610" spans="1:16" ht="14.25" customHeight="1" x14ac:dyDescent="0.3">
      <c r="A14610" s="6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7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/>
      <c r="N14610" s="1" t="s">
        <v>39</v>
      </c>
      <c r="O14610" s="7">
        <f t="shared" si="458"/>
        <v>2708.5888</v>
      </c>
      <c r="P14610" s="1" t="str">
        <f>IF(Table1[[#This Row],[quantity]]&gt;=6,"Bulk Order","-")</f>
        <v>Bulk Order</v>
      </c>
    </row>
    <row r="14611" spans="1:16" ht="14.25" customHeight="1" x14ac:dyDescent="0.3">
      <c r="A14611" s="6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7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/>
      <c r="N14611" s="1" t="s">
        <v>28</v>
      </c>
      <c r="O14611" s="7">
        <f t="shared" si="458"/>
        <v>4285.0740999999998</v>
      </c>
      <c r="P14611" s="1" t="str">
        <f>IF(Table1[[#This Row],[quantity]]&gt;=6,"Bulk Order","-")</f>
        <v>Bulk Order</v>
      </c>
    </row>
    <row r="14612" spans="1:16" ht="14.25" customHeight="1" x14ac:dyDescent="0.3">
      <c r="A14612" s="6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7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/>
      <c r="N14612" s="1" t="s">
        <v>17</v>
      </c>
      <c r="O14612" s="7">
        <f t="shared" si="458"/>
        <v>713.74270000000001</v>
      </c>
      <c r="P14612" s="1" t="str">
        <f>IF(Table1[[#This Row],[quantity]]&gt;=6,"Bulk Order","-")</f>
        <v>-</v>
      </c>
    </row>
    <row r="14613" spans="1:16" ht="14.25" customHeight="1" x14ac:dyDescent="0.3">
      <c r="A14613" s="6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7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/>
      <c r="N14613" s="1" t="s">
        <v>17</v>
      </c>
      <c r="O14613" s="7">
        <f t="shared" si="458"/>
        <v>2621.6181999999999</v>
      </c>
      <c r="P14613" s="1" t="str">
        <f>IF(Table1[[#This Row],[quantity]]&gt;=6,"Bulk Order","-")</f>
        <v>Bulk Order</v>
      </c>
    </row>
    <row r="14614" spans="1:16" ht="14.25" customHeight="1" x14ac:dyDescent="0.3">
      <c r="A14614" s="6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7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/>
      <c r="N14614" s="1" t="s">
        <v>48</v>
      </c>
      <c r="O14614" s="7">
        <f t="shared" si="458"/>
        <v>2326.2096000000001</v>
      </c>
      <c r="P14614" s="1" t="str">
        <f>IF(Table1[[#This Row],[quantity]]&gt;=6,"Bulk Order","-")</f>
        <v>-</v>
      </c>
    </row>
    <row r="14615" spans="1:16" ht="14.25" customHeight="1" x14ac:dyDescent="0.3">
      <c r="A14615" s="6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7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/>
      <c r="N14615" s="1" t="s">
        <v>17</v>
      </c>
      <c r="O14615" s="7">
        <f t="shared" si="458"/>
        <v>1572.7952</v>
      </c>
      <c r="P14615" s="1" t="str">
        <f>IF(Table1[[#This Row],[quantity]]&gt;=6,"Bulk Order","-")</f>
        <v>-</v>
      </c>
    </row>
    <row r="14616" spans="1:16" ht="14.25" customHeight="1" x14ac:dyDescent="0.3">
      <c r="A14616" s="6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7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/>
      <c r="N14616" s="1" t="s">
        <v>34</v>
      </c>
      <c r="O14616" s="7">
        <f t="shared" si="458"/>
        <v>2702.3303999999998</v>
      </c>
      <c r="P14616" s="1" t="str">
        <f>IF(Table1[[#This Row],[quantity]]&gt;=6,"Bulk Order","-")</f>
        <v>-</v>
      </c>
    </row>
    <row r="14617" spans="1:16" ht="14.25" customHeight="1" x14ac:dyDescent="0.3">
      <c r="A14617" s="6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7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/>
      <c r="N14617" s="1" t="s">
        <v>17</v>
      </c>
      <c r="O14617" s="7">
        <f t="shared" si="458"/>
        <v>1727.4315999999999</v>
      </c>
      <c r="P14617" s="1" t="str">
        <f>IF(Table1[[#This Row],[quantity]]&gt;=6,"Bulk Order","-")</f>
        <v>-</v>
      </c>
    </row>
    <row r="14618" spans="1:16" ht="14.25" customHeight="1" x14ac:dyDescent="0.3">
      <c r="A14618" s="6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7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/>
      <c r="N14618" s="1" t="s">
        <v>17</v>
      </c>
      <c r="O14618" s="7">
        <f t="shared" si="458"/>
        <v>1333.0488</v>
      </c>
      <c r="P14618" s="1" t="str">
        <f>IF(Table1[[#This Row],[quantity]]&gt;=6,"Bulk Order","-")</f>
        <v>-</v>
      </c>
    </row>
    <row r="14619" spans="1:16" ht="14.25" customHeight="1" x14ac:dyDescent="0.3">
      <c r="A14619" s="6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7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/>
      <c r="N14619" s="1" t="s">
        <v>39</v>
      </c>
      <c r="O14619" s="7">
        <f t="shared" si="458"/>
        <v>934.21019999999999</v>
      </c>
      <c r="P14619" s="1" t="str">
        <f>IF(Table1[[#This Row],[quantity]]&gt;=6,"Bulk Order","-")</f>
        <v>-</v>
      </c>
    </row>
    <row r="14620" spans="1:16" ht="14.25" customHeight="1" x14ac:dyDescent="0.3">
      <c r="A14620" s="6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7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/>
      <c r="N14620" s="1" t="s">
        <v>28</v>
      </c>
      <c r="O14620" s="7">
        <f t="shared" si="458"/>
        <v>1813.4951999999998</v>
      </c>
      <c r="P14620" s="1" t="str">
        <f>IF(Table1[[#This Row],[quantity]]&gt;=6,"Bulk Order","-")</f>
        <v>-</v>
      </c>
    </row>
    <row r="14621" spans="1:16" ht="14.25" customHeight="1" x14ac:dyDescent="0.3">
      <c r="A14621" s="6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7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/>
      <c r="N14621" s="1" t="s">
        <v>17</v>
      </c>
      <c r="O14621" s="7">
        <f t="shared" si="458"/>
        <v>1768.6294000000003</v>
      </c>
      <c r="P14621" s="1" t="str">
        <f>IF(Table1[[#This Row],[quantity]]&gt;=6,"Bulk Order","-")</f>
        <v>-</v>
      </c>
    </row>
    <row r="14622" spans="1:16" ht="14.25" customHeight="1" x14ac:dyDescent="0.3">
      <c r="A14622" s="6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7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/>
      <c r="N14622" s="1" t="s">
        <v>17</v>
      </c>
      <c r="O14622" s="7">
        <f t="shared" si="458"/>
        <v>900.63419999999996</v>
      </c>
      <c r="P14622" s="1" t="str">
        <f>IF(Table1[[#This Row],[quantity]]&gt;=6,"Bulk Order","-")</f>
        <v>-</v>
      </c>
    </row>
    <row r="14623" spans="1:16" ht="14.25" customHeight="1" x14ac:dyDescent="0.3">
      <c r="A14623" s="6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7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/>
      <c r="N14623" s="1" t="s">
        <v>34</v>
      </c>
      <c r="O14623" s="7">
        <f t="shared" si="458"/>
        <v>779.67679999999996</v>
      </c>
      <c r="P14623" s="1" t="str">
        <f>IF(Table1[[#This Row],[quantity]]&gt;=6,"Bulk Order","-")</f>
        <v>-</v>
      </c>
    </row>
    <row r="14624" spans="1:16" ht="14.25" customHeight="1" x14ac:dyDescent="0.3">
      <c r="A14624" s="6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7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/>
      <c r="N14624" s="1" t="s">
        <v>34</v>
      </c>
      <c r="O14624" s="7">
        <f t="shared" si="458"/>
        <v>3486.5602999999996</v>
      </c>
      <c r="P14624" s="1" t="str">
        <f>IF(Table1[[#This Row],[quantity]]&gt;=6,"Bulk Order","-")</f>
        <v>Bulk Order</v>
      </c>
    </row>
    <row r="14625" spans="1:16" ht="14.25" customHeight="1" x14ac:dyDescent="0.3">
      <c r="A14625" s="6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7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/>
      <c r="N14625" s="1" t="s">
        <v>23</v>
      </c>
      <c r="O14625" s="7">
        <f t="shared" si="458"/>
        <v>4195.8513999999996</v>
      </c>
      <c r="P14625" s="1" t="str">
        <f>IF(Table1[[#This Row],[quantity]]&gt;=6,"Bulk Order","-")</f>
        <v>-</v>
      </c>
    </row>
    <row r="14626" spans="1:16" ht="14.25" customHeight="1" x14ac:dyDescent="0.3">
      <c r="A14626" s="6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7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/>
      <c r="N14626" s="1" t="s">
        <v>48</v>
      </c>
      <c r="O14626" s="7">
        <f t="shared" si="458"/>
        <v>3774.0424000000003</v>
      </c>
      <c r="P14626" s="1" t="str">
        <f>IF(Table1[[#This Row],[quantity]]&gt;=6,"Bulk Order","-")</f>
        <v>-</v>
      </c>
    </row>
    <row r="14627" spans="1:16" ht="14.25" customHeight="1" x14ac:dyDescent="0.3">
      <c r="A14627" s="6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7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/>
      <c r="N14627" s="1" t="s">
        <v>34</v>
      </c>
      <c r="O14627" s="7">
        <f t="shared" si="458"/>
        <v>609.49470000000008</v>
      </c>
      <c r="P14627" s="1" t="str">
        <f>IF(Table1[[#This Row],[quantity]]&gt;=6,"Bulk Order","-")</f>
        <v>-</v>
      </c>
    </row>
    <row r="14628" spans="1:16" ht="14.25" customHeight="1" x14ac:dyDescent="0.3">
      <c r="A14628" s="6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7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/>
      <c r="N14628" s="1" t="s">
        <v>17</v>
      </c>
      <c r="O14628" s="7">
        <f t="shared" si="458"/>
        <v>955.60289999999998</v>
      </c>
      <c r="P14628" s="1" t="str">
        <f>IF(Table1[[#This Row],[quantity]]&gt;=6,"Bulk Order","-")</f>
        <v>Bulk Order</v>
      </c>
    </row>
    <row r="14629" spans="1:16" ht="14.25" customHeight="1" x14ac:dyDescent="0.3">
      <c r="A14629" s="6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7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/>
      <c r="N14629" s="1" t="s">
        <v>34</v>
      </c>
      <c r="O14629" s="7">
        <f t="shared" si="458"/>
        <v>2358.1118000000001</v>
      </c>
      <c r="P14629" s="1" t="str">
        <f>IF(Table1[[#This Row],[quantity]]&gt;=6,"Bulk Order","-")</f>
        <v>-</v>
      </c>
    </row>
    <row r="14630" spans="1:16" ht="14.25" customHeight="1" x14ac:dyDescent="0.3">
      <c r="A14630" s="6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7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/>
      <c r="N14630" s="1" t="s">
        <v>23</v>
      </c>
      <c r="O14630" s="7">
        <f t="shared" si="458"/>
        <v>733.577</v>
      </c>
      <c r="P14630" s="1" t="str">
        <f>IF(Table1[[#This Row],[quantity]]&gt;=6,"Bulk Order","-")</f>
        <v>-</v>
      </c>
    </row>
    <row r="14631" spans="1:16" ht="14.25" customHeight="1" x14ac:dyDescent="0.3">
      <c r="A14631" s="6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7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/>
      <c r="N14631" s="1" t="s">
        <v>23</v>
      </c>
      <c r="O14631" s="7">
        <f t="shared" si="458"/>
        <v>2413.2901999999999</v>
      </c>
      <c r="P14631" s="1" t="str">
        <f>IF(Table1[[#This Row],[quantity]]&gt;=6,"Bulk Order","-")</f>
        <v>Bulk Order</v>
      </c>
    </row>
    <row r="14632" spans="1:16" ht="14.25" customHeight="1" x14ac:dyDescent="0.3">
      <c r="A14632" s="6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7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/>
      <c r="N14632" s="1" t="s">
        <v>28</v>
      </c>
      <c r="O14632" s="7">
        <f t="shared" si="458"/>
        <v>639.88379999999995</v>
      </c>
      <c r="P14632" s="1" t="str">
        <f>IF(Table1[[#This Row],[quantity]]&gt;=6,"Bulk Order","-")</f>
        <v>Bulk Order</v>
      </c>
    </row>
    <row r="14633" spans="1:16" ht="14.25" customHeight="1" x14ac:dyDescent="0.3">
      <c r="A14633" s="6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7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/>
      <c r="N14633" s="1" t="s">
        <v>39</v>
      </c>
      <c r="O14633" s="7">
        <f t="shared" si="458"/>
        <v>1054.3715999999999</v>
      </c>
      <c r="P14633" s="1" t="str">
        <f>IF(Table1[[#This Row],[quantity]]&gt;=6,"Bulk Order","-")</f>
        <v>-</v>
      </c>
    </row>
    <row r="14634" spans="1:16" ht="14.25" customHeight="1" x14ac:dyDescent="0.3">
      <c r="A14634" s="6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7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/>
      <c r="N14634" s="1" t="s">
        <v>39</v>
      </c>
      <c r="O14634" s="7">
        <f t="shared" si="458"/>
        <v>2954.5317000000005</v>
      </c>
      <c r="P14634" s="1" t="str">
        <f>IF(Table1[[#This Row],[quantity]]&gt;=6,"Bulk Order","-")</f>
        <v>-</v>
      </c>
    </row>
    <row r="14635" spans="1:16" ht="14.25" customHeight="1" x14ac:dyDescent="0.3">
      <c r="A14635" s="6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7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/>
      <c r="N14635" s="1" t="s">
        <v>48</v>
      </c>
      <c r="O14635" s="7">
        <f t="shared" si="458"/>
        <v>3619.0394999999999</v>
      </c>
      <c r="P14635" s="1" t="str">
        <f>IF(Table1[[#This Row],[quantity]]&gt;=6,"Bulk Order","-")</f>
        <v>Bulk Order</v>
      </c>
    </row>
    <row r="14636" spans="1:16" ht="14.25" customHeight="1" x14ac:dyDescent="0.3">
      <c r="A14636" s="6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7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/>
      <c r="N14636" s="1" t="s">
        <v>48</v>
      </c>
      <c r="O14636" s="7">
        <f t="shared" si="458"/>
        <v>3488.6109999999999</v>
      </c>
      <c r="P14636" s="1" t="str">
        <f>IF(Table1[[#This Row],[quantity]]&gt;=6,"Bulk Order","-")</f>
        <v>-</v>
      </c>
    </row>
    <row r="14637" spans="1:16" ht="14.25" customHeight="1" x14ac:dyDescent="0.3">
      <c r="A14637" s="6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7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/>
      <c r="N14637" s="1" t="s">
        <v>48</v>
      </c>
      <c r="O14637" s="7">
        <f t="shared" si="458"/>
        <v>3260.3397</v>
      </c>
      <c r="P14637" s="1" t="str">
        <f>IF(Table1[[#This Row],[quantity]]&gt;=6,"Bulk Order","-")</f>
        <v>-</v>
      </c>
    </row>
    <row r="14638" spans="1:16" ht="14.25" customHeight="1" x14ac:dyDescent="0.3">
      <c r="A14638" s="6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7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/>
      <c r="N14638" s="1" t="s">
        <v>39</v>
      </c>
      <c r="O14638" s="7">
        <f t="shared" si="458"/>
        <v>2338.4997000000003</v>
      </c>
      <c r="P14638" s="1" t="str">
        <f>IF(Table1[[#This Row],[quantity]]&gt;=6,"Bulk Order","-")</f>
        <v>-</v>
      </c>
    </row>
    <row r="14639" spans="1:16" ht="14.25" customHeight="1" x14ac:dyDescent="0.3">
      <c r="A14639" s="6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7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/>
      <c r="N14639" s="1" t="s">
        <v>28</v>
      </c>
      <c r="O14639" s="7">
        <f t="shared" si="458"/>
        <v>1395.7398000000001</v>
      </c>
      <c r="P14639" s="1" t="str">
        <f>IF(Table1[[#This Row],[quantity]]&gt;=6,"Bulk Order","-")</f>
        <v>-</v>
      </c>
    </row>
    <row r="14640" spans="1:16" ht="14.25" customHeight="1" x14ac:dyDescent="0.3">
      <c r="A14640" s="6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7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/>
      <c r="N14640" s="1" t="s">
        <v>17</v>
      </c>
      <c r="O14640" s="7">
        <f t="shared" si="458"/>
        <v>371.20929999999998</v>
      </c>
      <c r="P14640" s="1" t="str">
        <f>IF(Table1[[#This Row],[quantity]]&gt;=6,"Bulk Order","-")</f>
        <v>Bulk Order</v>
      </c>
    </row>
    <row r="14641" spans="1:16" ht="14.25" customHeight="1" x14ac:dyDescent="0.3">
      <c r="A14641" s="6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7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/>
      <c r="N14641" s="1" t="s">
        <v>28</v>
      </c>
      <c r="O14641" s="7">
        <f t="shared" si="458"/>
        <v>2926.0095000000001</v>
      </c>
      <c r="P14641" s="1" t="str">
        <f>IF(Table1[[#This Row],[quantity]]&gt;=6,"Bulk Order","-")</f>
        <v>Bulk Order</v>
      </c>
    </row>
    <row r="14642" spans="1:16" ht="14.25" customHeight="1" x14ac:dyDescent="0.3">
      <c r="A14642" s="6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7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/>
      <c r="N14642" s="1" t="s">
        <v>17</v>
      </c>
      <c r="O14642" s="7">
        <f t="shared" si="458"/>
        <v>973.81239999999991</v>
      </c>
      <c r="P14642" s="1" t="str">
        <f>IF(Table1[[#This Row],[quantity]]&gt;=6,"Bulk Order","-")</f>
        <v>Bulk Order</v>
      </c>
    </row>
    <row r="14643" spans="1:16" ht="14.25" customHeight="1" x14ac:dyDescent="0.3">
      <c r="A14643" s="6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7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/>
      <c r="N14643" s="1" t="s">
        <v>34</v>
      </c>
      <c r="O14643" s="7">
        <f t="shared" si="458"/>
        <v>3540.5061000000001</v>
      </c>
      <c r="P14643" s="1" t="str">
        <f>IF(Table1[[#This Row],[quantity]]&gt;=6,"Bulk Order","-")</f>
        <v>-</v>
      </c>
    </row>
    <row r="14644" spans="1:16" ht="14.25" customHeight="1" x14ac:dyDescent="0.3">
      <c r="A14644" s="6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7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/>
      <c r="N14644" s="1" t="s">
        <v>39</v>
      </c>
      <c r="O14644" s="7">
        <f t="shared" si="458"/>
        <v>1896.9279999999999</v>
      </c>
      <c r="P14644" s="1" t="str">
        <f>IF(Table1[[#This Row],[quantity]]&gt;=6,"Bulk Order","-")</f>
        <v>-</v>
      </c>
    </row>
    <row r="14645" spans="1:16" ht="14.25" customHeight="1" x14ac:dyDescent="0.3">
      <c r="A14645" s="6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7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/>
      <c r="N14645" s="1" t="s">
        <v>23</v>
      </c>
      <c r="O14645" s="7">
        <f t="shared" si="458"/>
        <v>3361.6855999999998</v>
      </c>
      <c r="P14645" s="1" t="str">
        <f>IF(Table1[[#This Row],[quantity]]&gt;=6,"Bulk Order","-")</f>
        <v>Bulk Order</v>
      </c>
    </row>
    <row r="14646" spans="1:16" ht="14.25" customHeight="1" x14ac:dyDescent="0.3">
      <c r="A14646" s="6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7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/>
      <c r="N14646" s="1" t="s">
        <v>39</v>
      </c>
      <c r="O14646" s="7">
        <f t="shared" si="458"/>
        <v>2482.0949000000001</v>
      </c>
      <c r="P14646" s="1" t="str">
        <f>IF(Table1[[#This Row],[quantity]]&gt;=6,"Bulk Order","-")</f>
        <v>-</v>
      </c>
    </row>
    <row r="14647" spans="1:16" ht="14.25" customHeight="1" x14ac:dyDescent="0.3">
      <c r="A14647" s="6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7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/>
      <c r="N14647" s="1" t="s">
        <v>48</v>
      </c>
      <c r="O14647" s="7">
        <f t="shared" si="458"/>
        <v>1639.7472</v>
      </c>
      <c r="P14647" s="1" t="str">
        <f>IF(Table1[[#This Row],[quantity]]&gt;=6,"Bulk Order","-")</f>
        <v>Bulk Order</v>
      </c>
    </row>
    <row r="14648" spans="1:16" ht="14.25" customHeight="1" x14ac:dyDescent="0.3">
      <c r="A14648" s="6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7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/>
      <c r="N14648" s="1" t="s">
        <v>39</v>
      </c>
      <c r="O14648" s="7">
        <f t="shared" si="458"/>
        <v>3132.0064000000002</v>
      </c>
      <c r="P14648" s="1" t="str">
        <f>IF(Table1[[#This Row],[quantity]]&gt;=6,"Bulk Order","-")</f>
        <v>-</v>
      </c>
    </row>
    <row r="14649" spans="1:16" ht="14.25" customHeight="1" x14ac:dyDescent="0.3">
      <c r="A14649" s="6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7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/>
      <c r="N14649" s="1" t="s">
        <v>34</v>
      </c>
      <c r="O14649" s="7">
        <f t="shared" si="458"/>
        <v>2243.2462</v>
      </c>
      <c r="P14649" s="1" t="str">
        <f>IF(Table1[[#This Row],[quantity]]&gt;=6,"Bulk Order","-")</f>
        <v>-</v>
      </c>
    </row>
    <row r="14650" spans="1:16" ht="14.25" customHeight="1" x14ac:dyDescent="0.3">
      <c r="A14650" s="6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7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/>
      <c r="N14650" s="1" t="s">
        <v>28</v>
      </c>
      <c r="O14650" s="7">
        <f t="shared" si="458"/>
        <v>2060.4319999999998</v>
      </c>
      <c r="P14650" s="1" t="str">
        <f>IF(Table1[[#This Row],[quantity]]&gt;=6,"Bulk Order","-")</f>
        <v>-</v>
      </c>
    </row>
    <row r="14651" spans="1:16" ht="14.25" customHeight="1" x14ac:dyDescent="0.3">
      <c r="A14651" s="6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7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/>
      <c r="N14651" s="1" t="s">
        <v>34</v>
      </c>
      <c r="O14651" s="7">
        <f t="shared" si="458"/>
        <v>2031.3020000000001</v>
      </c>
      <c r="P14651" s="1" t="str">
        <f>IF(Table1[[#This Row],[quantity]]&gt;=6,"Bulk Order","-")</f>
        <v>Bulk Order</v>
      </c>
    </row>
    <row r="14652" spans="1:16" ht="14.25" customHeight="1" x14ac:dyDescent="0.3">
      <c r="A14652" s="6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7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/>
      <c r="N14652" s="1" t="s">
        <v>28</v>
      </c>
      <c r="O14652" s="7">
        <f t="shared" si="458"/>
        <v>1304.856</v>
      </c>
      <c r="P14652" s="1" t="str">
        <f>IF(Table1[[#This Row],[quantity]]&gt;=6,"Bulk Order","-")</f>
        <v>-</v>
      </c>
    </row>
    <row r="14653" spans="1:16" ht="14.25" customHeight="1" x14ac:dyDescent="0.3">
      <c r="A14653" s="6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7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/>
      <c r="N14653" s="1" t="s">
        <v>48</v>
      </c>
      <c r="O14653" s="7">
        <f t="shared" si="458"/>
        <v>3543.0524999999998</v>
      </c>
      <c r="P14653" s="1" t="str">
        <f>IF(Table1[[#This Row],[quantity]]&gt;=6,"Bulk Order","-")</f>
        <v>-</v>
      </c>
    </row>
    <row r="14654" spans="1:16" ht="14.25" customHeight="1" x14ac:dyDescent="0.3">
      <c r="A14654" s="6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7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/>
      <c r="N14654" s="1" t="s">
        <v>28</v>
      </c>
      <c r="O14654" s="7">
        <f t="shared" si="458"/>
        <v>1264.6320000000001</v>
      </c>
      <c r="P14654" s="1" t="str">
        <f>IF(Table1[[#This Row],[quantity]]&gt;=6,"Bulk Order","-")</f>
        <v>-</v>
      </c>
    </row>
    <row r="14655" spans="1:16" ht="14.25" customHeight="1" x14ac:dyDescent="0.3">
      <c r="A14655" s="6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7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/>
      <c r="N14655" s="1" t="s">
        <v>28</v>
      </c>
      <c r="O14655" s="7">
        <f t="shared" si="458"/>
        <v>4315.7280000000001</v>
      </c>
      <c r="P14655" s="1" t="str">
        <f>IF(Table1[[#This Row],[quantity]]&gt;=6,"Bulk Order","-")</f>
        <v>-</v>
      </c>
    </row>
    <row r="14656" spans="1:16" ht="14.25" customHeight="1" x14ac:dyDescent="0.3">
      <c r="A14656" s="6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7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/>
      <c r="N14656" s="1" t="s">
        <v>28</v>
      </c>
      <c r="O14656" s="7">
        <f t="shared" si="458"/>
        <v>2194.6677000000004</v>
      </c>
      <c r="P14656" s="1" t="str">
        <f>IF(Table1[[#This Row],[quantity]]&gt;=6,"Bulk Order","-")</f>
        <v>Bulk Order</v>
      </c>
    </row>
    <row r="14657" spans="1:16" ht="14.25" customHeight="1" x14ac:dyDescent="0.3">
      <c r="A14657" s="6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7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/>
      <c r="N14657" s="1" t="s">
        <v>48</v>
      </c>
      <c r="O14657" s="7">
        <f t="shared" si="458"/>
        <v>546.09940000000006</v>
      </c>
      <c r="P14657" s="1" t="str">
        <f>IF(Table1[[#This Row],[quantity]]&gt;=6,"Bulk Order","-")</f>
        <v>-</v>
      </c>
    </row>
    <row r="14658" spans="1:16" ht="14.25" customHeight="1" x14ac:dyDescent="0.3">
      <c r="A14658" s="6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7"/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/>
      <c r="N14658" s="1" t="s">
        <v>23</v>
      </c>
      <c r="O14658" s="7">
        <f t="shared" si="458"/>
        <v>3190.9217999999996</v>
      </c>
      <c r="P14658" s="1" t="str">
        <f>IF(Table1[[#This Row],[quantity]]&gt;=6,"Bulk Order","-")</f>
        <v>Bulk Order</v>
      </c>
    </row>
    <row r="14659" spans="1:16" ht="14.25" customHeight="1" x14ac:dyDescent="0.3">
      <c r="A14659" s="6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ref="F14659:F14722" si="459">D14659*E14659</f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/>
      <c r="N14659" s="1" t="s">
        <v>39</v>
      </c>
      <c r="O14659" s="7">
        <f t="shared" ref="O14659:O14722" si="460">D14659-F14659</f>
        <v>3188.5248000000001</v>
      </c>
      <c r="P14659" s="1" t="str">
        <f>IF(Table1[[#This Row],[quantity]]&gt;=6,"Bulk Order","-")</f>
        <v>Bulk Order</v>
      </c>
    </row>
    <row r="14660" spans="1:16" ht="14.25" customHeight="1" x14ac:dyDescent="0.3">
      <c r="A14660" s="6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9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/>
      <c r="N14660" s="1" t="s">
        <v>39</v>
      </c>
      <c r="O14660" s="7">
        <f t="shared" si="460"/>
        <v>2118.3827999999999</v>
      </c>
      <c r="P14660" s="1" t="str">
        <f>IF(Table1[[#This Row],[quantity]]&gt;=6,"Bulk Order","-")</f>
        <v>-</v>
      </c>
    </row>
    <row r="14661" spans="1:16" ht="14.25" customHeight="1" x14ac:dyDescent="0.3">
      <c r="A14661" s="6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9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/>
      <c r="N14661" s="1" t="s">
        <v>23</v>
      </c>
      <c r="O14661" s="7">
        <f t="shared" si="460"/>
        <v>2165.482</v>
      </c>
      <c r="P14661" s="1" t="str">
        <f>IF(Table1[[#This Row],[quantity]]&gt;=6,"Bulk Order","-")</f>
        <v>Bulk Order</v>
      </c>
    </row>
    <row r="14662" spans="1:16" ht="14.25" customHeight="1" x14ac:dyDescent="0.3">
      <c r="A14662" s="6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9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/>
      <c r="N14662" s="1" t="s">
        <v>39</v>
      </c>
      <c r="O14662" s="7">
        <f t="shared" si="460"/>
        <v>4020.5601999999999</v>
      </c>
      <c r="P14662" s="1" t="str">
        <f>IF(Table1[[#This Row],[quantity]]&gt;=6,"Bulk Order","-")</f>
        <v>-</v>
      </c>
    </row>
    <row r="14663" spans="1:16" ht="14.25" customHeight="1" x14ac:dyDescent="0.3">
      <c r="A14663" s="6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9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/>
      <c r="N14663" s="1" t="s">
        <v>23</v>
      </c>
      <c r="O14663" s="7">
        <f t="shared" si="460"/>
        <v>144.6276</v>
      </c>
      <c r="P14663" s="1" t="str">
        <f>IF(Table1[[#This Row],[quantity]]&gt;=6,"Bulk Order","-")</f>
        <v>Bulk Order</v>
      </c>
    </row>
    <row r="14664" spans="1:16" ht="14.25" customHeight="1" x14ac:dyDescent="0.3">
      <c r="A14664" s="6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9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/>
      <c r="N14664" s="1" t="s">
        <v>17</v>
      </c>
      <c r="O14664" s="7">
        <f t="shared" si="460"/>
        <v>3632.4209999999998</v>
      </c>
      <c r="P14664" s="1" t="str">
        <f>IF(Table1[[#This Row],[quantity]]&gt;=6,"Bulk Order","-")</f>
        <v>Bulk Order</v>
      </c>
    </row>
    <row r="14665" spans="1:16" ht="14.25" customHeight="1" x14ac:dyDescent="0.3">
      <c r="A14665" s="6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9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/>
      <c r="N14665" s="1" t="s">
        <v>17</v>
      </c>
      <c r="O14665" s="7">
        <f t="shared" si="460"/>
        <v>2063.1585000000005</v>
      </c>
      <c r="P14665" s="1" t="str">
        <f>IF(Table1[[#This Row],[quantity]]&gt;=6,"Bulk Order","-")</f>
        <v>-</v>
      </c>
    </row>
    <row r="14666" spans="1:16" ht="14.25" customHeight="1" x14ac:dyDescent="0.3">
      <c r="A14666" s="6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9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/>
      <c r="N14666" s="1" t="s">
        <v>17</v>
      </c>
      <c r="O14666" s="7">
        <f t="shared" si="460"/>
        <v>3327.5519999999997</v>
      </c>
      <c r="P14666" s="1" t="str">
        <f>IF(Table1[[#This Row],[quantity]]&gt;=6,"Bulk Order","-")</f>
        <v>-</v>
      </c>
    </row>
    <row r="14667" spans="1:16" ht="14.25" customHeight="1" x14ac:dyDescent="0.3">
      <c r="A14667" s="6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9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/>
      <c r="N14667" s="1" t="s">
        <v>34</v>
      </c>
      <c r="O14667" s="7">
        <f t="shared" si="460"/>
        <v>1512.2469999999998</v>
      </c>
      <c r="P14667" s="1" t="str">
        <f>IF(Table1[[#This Row],[quantity]]&gt;=6,"Bulk Order","-")</f>
        <v>Bulk Order</v>
      </c>
    </row>
    <row r="14668" spans="1:16" ht="14.25" customHeight="1" x14ac:dyDescent="0.3">
      <c r="A14668" s="6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9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/>
      <c r="N14668" s="1" t="s">
        <v>39</v>
      </c>
      <c r="O14668" s="7">
        <f t="shared" si="460"/>
        <v>2024.7599999999998</v>
      </c>
      <c r="P14668" s="1" t="str">
        <f>IF(Table1[[#This Row],[quantity]]&gt;=6,"Bulk Order","-")</f>
        <v>Bulk Order</v>
      </c>
    </row>
    <row r="14669" spans="1:16" ht="14.25" customHeight="1" x14ac:dyDescent="0.3">
      <c r="A14669" s="6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9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/>
      <c r="N14669" s="1" t="s">
        <v>28</v>
      </c>
      <c r="O14669" s="7">
        <f t="shared" si="460"/>
        <v>3283.4232000000002</v>
      </c>
      <c r="P14669" s="1" t="str">
        <f>IF(Table1[[#This Row],[quantity]]&gt;=6,"Bulk Order","-")</f>
        <v>-</v>
      </c>
    </row>
    <row r="14670" spans="1:16" ht="14.25" customHeight="1" x14ac:dyDescent="0.3">
      <c r="A14670" s="6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9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/>
      <c r="N14670" s="1" t="s">
        <v>48</v>
      </c>
      <c r="O14670" s="7">
        <f t="shared" si="460"/>
        <v>1939.9575</v>
      </c>
      <c r="P14670" s="1" t="str">
        <f>IF(Table1[[#This Row],[quantity]]&gt;=6,"Bulk Order","-")</f>
        <v>-</v>
      </c>
    </row>
    <row r="14671" spans="1:16" ht="14.25" customHeight="1" x14ac:dyDescent="0.3">
      <c r="A14671" s="6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9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/>
      <c r="N14671" s="1" t="s">
        <v>48</v>
      </c>
      <c r="O14671" s="7">
        <f t="shared" si="460"/>
        <v>1664.1213</v>
      </c>
      <c r="P14671" s="1" t="str">
        <f>IF(Table1[[#This Row],[quantity]]&gt;=6,"Bulk Order","-")</f>
        <v>-</v>
      </c>
    </row>
    <row r="14672" spans="1:16" ht="14.25" customHeight="1" x14ac:dyDescent="0.3">
      <c r="A14672" s="6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9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/>
      <c r="N14672" s="1" t="s">
        <v>17</v>
      </c>
      <c r="O14672" s="7">
        <f t="shared" si="460"/>
        <v>2279.2961999999998</v>
      </c>
      <c r="P14672" s="1" t="str">
        <f>IF(Table1[[#This Row],[quantity]]&gt;=6,"Bulk Order","-")</f>
        <v>Bulk Order</v>
      </c>
    </row>
    <row r="14673" spans="1:16" ht="14.25" customHeight="1" x14ac:dyDescent="0.3">
      <c r="A14673" s="6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9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/>
      <c r="N14673" s="1" t="s">
        <v>34</v>
      </c>
      <c r="O14673" s="7">
        <f t="shared" si="460"/>
        <v>1399.7247</v>
      </c>
      <c r="P14673" s="1" t="str">
        <f>IF(Table1[[#This Row],[quantity]]&gt;=6,"Bulk Order","-")</f>
        <v>-</v>
      </c>
    </row>
    <row r="14674" spans="1:16" ht="14.25" customHeight="1" x14ac:dyDescent="0.3">
      <c r="A14674" s="6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9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/>
      <c r="N14674" s="1" t="s">
        <v>17</v>
      </c>
      <c r="O14674" s="7">
        <f t="shared" si="460"/>
        <v>2126.7332999999999</v>
      </c>
      <c r="P14674" s="1" t="str">
        <f>IF(Table1[[#This Row],[quantity]]&gt;=6,"Bulk Order","-")</f>
        <v>Bulk Order</v>
      </c>
    </row>
    <row r="14675" spans="1:16" ht="14.25" customHeight="1" x14ac:dyDescent="0.3">
      <c r="A14675" s="6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9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/>
      <c r="N14675" s="1" t="s">
        <v>17</v>
      </c>
      <c r="O14675" s="7">
        <f t="shared" si="460"/>
        <v>974.72430000000008</v>
      </c>
      <c r="P14675" s="1" t="str">
        <f>IF(Table1[[#This Row],[quantity]]&gt;=6,"Bulk Order","-")</f>
        <v>-</v>
      </c>
    </row>
    <row r="14676" spans="1:16" ht="14.25" customHeight="1" x14ac:dyDescent="0.3">
      <c r="A14676" s="6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9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/>
      <c r="N14676" s="1" t="s">
        <v>28</v>
      </c>
      <c r="O14676" s="7">
        <f t="shared" si="460"/>
        <v>1514.9724000000001</v>
      </c>
      <c r="P14676" s="1" t="str">
        <f>IF(Table1[[#This Row],[quantity]]&gt;=6,"Bulk Order","-")</f>
        <v>-</v>
      </c>
    </row>
    <row r="14677" spans="1:16" ht="14.25" customHeight="1" x14ac:dyDescent="0.3">
      <c r="A14677" s="6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9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/>
      <c r="N14677" s="1" t="s">
        <v>23</v>
      </c>
      <c r="O14677" s="7">
        <f t="shared" si="460"/>
        <v>918.85239999999999</v>
      </c>
      <c r="P14677" s="1" t="str">
        <f>IF(Table1[[#This Row],[quantity]]&gt;=6,"Bulk Order","-")</f>
        <v>-</v>
      </c>
    </row>
    <row r="14678" spans="1:16" ht="14.25" customHeight="1" x14ac:dyDescent="0.3">
      <c r="A14678" s="6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9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/>
      <c r="N14678" s="1" t="s">
        <v>23</v>
      </c>
      <c r="O14678" s="7">
        <f t="shared" si="460"/>
        <v>1402.3504000000003</v>
      </c>
      <c r="P14678" s="1" t="str">
        <f>IF(Table1[[#This Row],[quantity]]&gt;=6,"Bulk Order","-")</f>
        <v>-</v>
      </c>
    </row>
    <row r="14679" spans="1:16" ht="14.25" customHeight="1" x14ac:dyDescent="0.3">
      <c r="A14679" s="6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9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/>
      <c r="N14679" s="1" t="s">
        <v>39</v>
      </c>
      <c r="O14679" s="7">
        <f t="shared" si="460"/>
        <v>1563.3696</v>
      </c>
      <c r="P14679" s="1" t="str">
        <f>IF(Table1[[#This Row],[quantity]]&gt;=6,"Bulk Order","-")</f>
        <v>Bulk Order</v>
      </c>
    </row>
    <row r="14680" spans="1:16" ht="14.25" customHeight="1" x14ac:dyDescent="0.3">
      <c r="A14680" s="6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9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/>
      <c r="N14680" s="1" t="s">
        <v>17</v>
      </c>
      <c r="O14680" s="7">
        <f t="shared" si="460"/>
        <v>2805.8667</v>
      </c>
      <c r="P14680" s="1" t="str">
        <f>IF(Table1[[#This Row],[quantity]]&gt;=6,"Bulk Order","-")</f>
        <v>Bulk Order</v>
      </c>
    </row>
    <row r="14681" spans="1:16" ht="14.25" customHeight="1" x14ac:dyDescent="0.3">
      <c r="A14681" s="6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9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/>
      <c r="N14681" s="1" t="s">
        <v>23</v>
      </c>
      <c r="O14681" s="7">
        <f t="shared" si="460"/>
        <v>825.13600000000008</v>
      </c>
      <c r="P14681" s="1" t="str">
        <f>IF(Table1[[#This Row],[quantity]]&gt;=6,"Bulk Order","-")</f>
        <v>-</v>
      </c>
    </row>
    <row r="14682" spans="1:16" ht="14.25" customHeight="1" x14ac:dyDescent="0.3">
      <c r="A14682" s="6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9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/>
      <c r="N14682" s="1" t="s">
        <v>48</v>
      </c>
      <c r="O14682" s="7">
        <f t="shared" si="460"/>
        <v>303.23050000000001</v>
      </c>
      <c r="P14682" s="1" t="str">
        <f>IF(Table1[[#This Row],[quantity]]&gt;=6,"Bulk Order","-")</f>
        <v>Bulk Order</v>
      </c>
    </row>
    <row r="14683" spans="1:16" ht="14.25" customHeight="1" x14ac:dyDescent="0.3">
      <c r="A14683" s="6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9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/>
      <c r="N14683" s="1" t="s">
        <v>39</v>
      </c>
      <c r="O14683" s="7">
        <f t="shared" si="460"/>
        <v>2023.7795999999998</v>
      </c>
      <c r="P14683" s="1" t="str">
        <f>IF(Table1[[#This Row],[quantity]]&gt;=6,"Bulk Order","-")</f>
        <v>-</v>
      </c>
    </row>
    <row r="14684" spans="1:16" ht="14.25" customHeight="1" x14ac:dyDescent="0.3">
      <c r="A14684" s="6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9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/>
      <c r="N14684" s="1" t="s">
        <v>34</v>
      </c>
      <c r="O14684" s="7">
        <f t="shared" si="460"/>
        <v>1990.6</v>
      </c>
      <c r="P14684" s="1" t="str">
        <f>IF(Table1[[#This Row],[quantity]]&gt;=6,"Bulk Order","-")</f>
        <v>-</v>
      </c>
    </row>
    <row r="14685" spans="1:16" ht="14.25" customHeight="1" x14ac:dyDescent="0.3">
      <c r="A14685" s="6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9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/>
      <c r="N14685" s="1" t="s">
        <v>39</v>
      </c>
      <c r="O14685" s="7">
        <f t="shared" si="460"/>
        <v>1858.3660000000002</v>
      </c>
      <c r="P14685" s="1" t="str">
        <f>IF(Table1[[#This Row],[quantity]]&gt;=6,"Bulk Order","-")</f>
        <v>-</v>
      </c>
    </row>
    <row r="14686" spans="1:16" ht="14.25" customHeight="1" x14ac:dyDescent="0.3">
      <c r="A14686" s="6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9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/>
      <c r="N14686" s="1" t="s">
        <v>34</v>
      </c>
      <c r="O14686" s="7">
        <f t="shared" si="460"/>
        <v>382.21039999999999</v>
      </c>
      <c r="P14686" s="1" t="str">
        <f>IF(Table1[[#This Row],[quantity]]&gt;=6,"Bulk Order","-")</f>
        <v>Bulk Order</v>
      </c>
    </row>
    <row r="14687" spans="1:16" ht="14.25" customHeight="1" x14ac:dyDescent="0.3">
      <c r="A14687" s="6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9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/>
      <c r="N14687" s="1" t="s">
        <v>17</v>
      </c>
      <c r="O14687" s="7">
        <f t="shared" si="460"/>
        <v>1279.1099999999999</v>
      </c>
      <c r="P14687" s="1" t="str">
        <f>IF(Table1[[#This Row],[quantity]]&gt;=6,"Bulk Order","-")</f>
        <v>-</v>
      </c>
    </row>
    <row r="14688" spans="1:16" ht="14.25" customHeight="1" x14ac:dyDescent="0.3">
      <c r="A14688" s="6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9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/>
      <c r="N14688" s="1" t="s">
        <v>23</v>
      </c>
      <c r="O14688" s="7">
        <f t="shared" si="460"/>
        <v>3122.8856000000005</v>
      </c>
      <c r="P14688" s="1" t="str">
        <f>IF(Table1[[#This Row],[quantity]]&gt;=6,"Bulk Order","-")</f>
        <v>-</v>
      </c>
    </row>
    <row r="14689" spans="1:16" ht="14.25" customHeight="1" x14ac:dyDescent="0.3">
      <c r="A14689" s="6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9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/>
      <c r="N14689" s="1" t="s">
        <v>17</v>
      </c>
      <c r="O14689" s="7">
        <f t="shared" si="460"/>
        <v>1975.8501000000001</v>
      </c>
      <c r="P14689" s="1" t="str">
        <f>IF(Table1[[#This Row],[quantity]]&gt;=6,"Bulk Order","-")</f>
        <v>-</v>
      </c>
    </row>
    <row r="14690" spans="1:16" ht="14.25" customHeight="1" x14ac:dyDescent="0.3">
      <c r="A14690" s="6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9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/>
      <c r="N14690" s="1" t="s">
        <v>39</v>
      </c>
      <c r="O14690" s="7">
        <f t="shared" si="460"/>
        <v>469.37079999999997</v>
      </c>
      <c r="P14690" s="1" t="str">
        <f>IF(Table1[[#This Row],[quantity]]&gt;=6,"Bulk Order","-")</f>
        <v>-</v>
      </c>
    </row>
    <row r="14691" spans="1:16" ht="14.25" customHeight="1" x14ac:dyDescent="0.3">
      <c r="A14691" s="6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9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/>
      <c r="N14691" s="1" t="s">
        <v>34</v>
      </c>
      <c r="O14691" s="7">
        <f t="shared" si="460"/>
        <v>1192.4235000000001</v>
      </c>
      <c r="P14691" s="1" t="str">
        <f>IF(Table1[[#This Row],[quantity]]&gt;=6,"Bulk Order","-")</f>
        <v>Bulk Order</v>
      </c>
    </row>
    <row r="14692" spans="1:16" ht="14.25" customHeight="1" x14ac:dyDescent="0.3">
      <c r="A14692" s="6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9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/>
      <c r="N14692" s="1" t="s">
        <v>23</v>
      </c>
      <c r="O14692" s="7">
        <f t="shared" si="460"/>
        <v>3577.7518999999998</v>
      </c>
      <c r="P14692" s="1" t="str">
        <f>IF(Table1[[#This Row],[quantity]]&gt;=6,"Bulk Order","-")</f>
        <v>-</v>
      </c>
    </row>
    <row r="14693" spans="1:16" ht="14.25" customHeight="1" x14ac:dyDescent="0.3">
      <c r="A14693" s="6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9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/>
      <c r="N14693" s="1" t="s">
        <v>17</v>
      </c>
      <c r="O14693" s="7">
        <f t="shared" si="460"/>
        <v>2712.7282</v>
      </c>
      <c r="P14693" s="1" t="str">
        <f>IF(Table1[[#This Row],[quantity]]&gt;=6,"Bulk Order","-")</f>
        <v>-</v>
      </c>
    </row>
    <row r="14694" spans="1:16" ht="14.25" customHeight="1" x14ac:dyDescent="0.3">
      <c r="A14694" s="6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9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/>
      <c r="N14694" s="1" t="s">
        <v>39</v>
      </c>
      <c r="O14694" s="7">
        <f t="shared" si="460"/>
        <v>856.90379999999993</v>
      </c>
      <c r="P14694" s="1" t="str">
        <f>IF(Table1[[#This Row],[quantity]]&gt;=6,"Bulk Order","-")</f>
        <v>-</v>
      </c>
    </row>
    <row r="14695" spans="1:16" ht="14.25" customHeight="1" x14ac:dyDescent="0.3">
      <c r="A14695" s="6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9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/>
      <c r="N14695" s="1" t="s">
        <v>34</v>
      </c>
      <c r="O14695" s="7">
        <f t="shared" si="460"/>
        <v>3431.91</v>
      </c>
      <c r="P14695" s="1" t="str">
        <f>IF(Table1[[#This Row],[quantity]]&gt;=6,"Bulk Order","-")</f>
        <v>-</v>
      </c>
    </row>
    <row r="14696" spans="1:16" ht="14.25" customHeight="1" x14ac:dyDescent="0.3">
      <c r="A14696" s="6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9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/>
      <c r="N14696" s="1" t="s">
        <v>28</v>
      </c>
      <c r="O14696" s="7">
        <f t="shared" si="460"/>
        <v>1327.2640000000001</v>
      </c>
      <c r="P14696" s="1" t="str">
        <f>IF(Table1[[#This Row],[quantity]]&gt;=6,"Bulk Order","-")</f>
        <v>-</v>
      </c>
    </row>
    <row r="14697" spans="1:16" ht="14.25" customHeight="1" x14ac:dyDescent="0.3">
      <c r="A14697" s="6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9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/>
      <c r="N14697" s="1" t="s">
        <v>23</v>
      </c>
      <c r="O14697" s="7">
        <f t="shared" si="460"/>
        <v>3161.8330000000001</v>
      </c>
      <c r="P14697" s="1" t="str">
        <f>IF(Table1[[#This Row],[quantity]]&gt;=6,"Bulk Order","-")</f>
        <v>-</v>
      </c>
    </row>
    <row r="14698" spans="1:16" ht="14.25" customHeight="1" x14ac:dyDescent="0.3">
      <c r="A14698" s="6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9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/>
      <c r="N14698" s="1" t="s">
        <v>23</v>
      </c>
      <c r="O14698" s="7">
        <f t="shared" si="460"/>
        <v>739.24199999999996</v>
      </c>
      <c r="P14698" s="1" t="str">
        <f>IF(Table1[[#This Row],[quantity]]&gt;=6,"Bulk Order","-")</f>
        <v>-</v>
      </c>
    </row>
    <row r="14699" spans="1:16" ht="14.25" customHeight="1" x14ac:dyDescent="0.3">
      <c r="A14699" s="6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9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/>
      <c r="N14699" s="1" t="s">
        <v>17</v>
      </c>
      <c r="O14699" s="7">
        <f t="shared" si="460"/>
        <v>736.79700000000003</v>
      </c>
      <c r="P14699" s="1" t="str">
        <f>IF(Table1[[#This Row],[quantity]]&gt;=6,"Bulk Order","-")</f>
        <v>Bulk Order</v>
      </c>
    </row>
    <row r="14700" spans="1:16" ht="14.25" customHeight="1" x14ac:dyDescent="0.3">
      <c r="A14700" s="6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9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/>
      <c r="N14700" s="1" t="s">
        <v>48</v>
      </c>
      <c r="O14700" s="7">
        <f t="shared" si="460"/>
        <v>1938.2991999999999</v>
      </c>
      <c r="P14700" s="1" t="str">
        <f>IF(Table1[[#This Row],[quantity]]&gt;=6,"Bulk Order","-")</f>
        <v>Bulk Order</v>
      </c>
    </row>
    <row r="14701" spans="1:16" ht="14.25" customHeight="1" x14ac:dyDescent="0.3">
      <c r="A14701" s="6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9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/>
      <c r="N14701" s="1" t="s">
        <v>48</v>
      </c>
      <c r="O14701" s="7">
        <f t="shared" si="460"/>
        <v>1211.3735000000001</v>
      </c>
      <c r="P14701" s="1" t="str">
        <f>IF(Table1[[#This Row],[quantity]]&gt;=6,"Bulk Order","-")</f>
        <v>-</v>
      </c>
    </row>
    <row r="14702" spans="1:16" ht="14.25" customHeight="1" x14ac:dyDescent="0.3">
      <c r="A14702" s="6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9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/>
      <c r="N14702" s="1" t="s">
        <v>17</v>
      </c>
      <c r="O14702" s="7">
        <f t="shared" si="460"/>
        <v>283.63589999999999</v>
      </c>
      <c r="P14702" s="1" t="str">
        <f>IF(Table1[[#This Row],[quantity]]&gt;=6,"Bulk Order","-")</f>
        <v>-</v>
      </c>
    </row>
    <row r="14703" spans="1:16" ht="14.25" customHeight="1" x14ac:dyDescent="0.3">
      <c r="A14703" s="6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9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/>
      <c r="N14703" s="1" t="s">
        <v>39</v>
      </c>
      <c r="O14703" s="7">
        <f t="shared" si="460"/>
        <v>2366.2368000000001</v>
      </c>
      <c r="P14703" s="1" t="str">
        <f>IF(Table1[[#This Row],[quantity]]&gt;=6,"Bulk Order","-")</f>
        <v>-</v>
      </c>
    </row>
    <row r="14704" spans="1:16" ht="14.25" customHeight="1" x14ac:dyDescent="0.3">
      <c r="A14704" s="6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9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/>
      <c r="N14704" s="1" t="s">
        <v>39</v>
      </c>
      <c r="O14704" s="7">
        <f t="shared" si="460"/>
        <v>321.94100000000003</v>
      </c>
      <c r="P14704" s="1" t="str">
        <f>IF(Table1[[#This Row],[quantity]]&gt;=6,"Bulk Order","-")</f>
        <v>Bulk Order</v>
      </c>
    </row>
    <row r="14705" spans="1:16" ht="14.25" customHeight="1" x14ac:dyDescent="0.3">
      <c r="A14705" s="6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9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/>
      <c r="N14705" s="1" t="s">
        <v>23</v>
      </c>
      <c r="O14705" s="7">
        <f t="shared" si="460"/>
        <v>1880.0339999999999</v>
      </c>
      <c r="P14705" s="1" t="str">
        <f>IF(Table1[[#This Row],[quantity]]&gt;=6,"Bulk Order","-")</f>
        <v>Bulk Order</v>
      </c>
    </row>
    <row r="14706" spans="1:16" ht="14.25" customHeight="1" x14ac:dyDescent="0.3">
      <c r="A14706" s="6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9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/>
      <c r="N14706" s="1" t="s">
        <v>28</v>
      </c>
      <c r="O14706" s="7">
        <f t="shared" si="460"/>
        <v>1645.0485000000001</v>
      </c>
      <c r="P14706" s="1" t="str">
        <f>IF(Table1[[#This Row],[quantity]]&gt;=6,"Bulk Order","-")</f>
        <v>-</v>
      </c>
    </row>
    <row r="14707" spans="1:16" ht="14.25" customHeight="1" x14ac:dyDescent="0.3">
      <c r="A14707" s="6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9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/>
      <c r="N14707" s="1" t="s">
        <v>28</v>
      </c>
      <c r="O14707" s="7">
        <f t="shared" si="460"/>
        <v>2804.502</v>
      </c>
      <c r="P14707" s="1" t="str">
        <f>IF(Table1[[#This Row],[quantity]]&gt;=6,"Bulk Order","-")</f>
        <v>-</v>
      </c>
    </row>
    <row r="14708" spans="1:16" ht="14.25" customHeight="1" x14ac:dyDescent="0.3">
      <c r="A14708" s="6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9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/>
      <c r="N14708" s="1" t="s">
        <v>48</v>
      </c>
      <c r="O14708" s="7">
        <f t="shared" si="460"/>
        <v>3846.6948000000002</v>
      </c>
      <c r="P14708" s="1" t="str">
        <f>IF(Table1[[#This Row],[quantity]]&gt;=6,"Bulk Order","-")</f>
        <v>Bulk Order</v>
      </c>
    </row>
    <row r="14709" spans="1:16" ht="14.25" customHeight="1" x14ac:dyDescent="0.3">
      <c r="A14709" s="6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9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/>
      <c r="N14709" s="1" t="s">
        <v>39</v>
      </c>
      <c r="O14709" s="7">
        <f t="shared" si="460"/>
        <v>1569.2489999999998</v>
      </c>
      <c r="P14709" s="1" t="str">
        <f>IF(Table1[[#This Row],[quantity]]&gt;=6,"Bulk Order","-")</f>
        <v>-</v>
      </c>
    </row>
    <row r="14710" spans="1:16" ht="14.25" customHeight="1" x14ac:dyDescent="0.3">
      <c r="A14710" s="6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9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/>
      <c r="N14710" s="1" t="s">
        <v>48</v>
      </c>
      <c r="O14710" s="7">
        <f t="shared" si="460"/>
        <v>1827.8162</v>
      </c>
      <c r="P14710" s="1" t="str">
        <f>IF(Table1[[#This Row],[quantity]]&gt;=6,"Bulk Order","-")</f>
        <v>Bulk Order</v>
      </c>
    </row>
    <row r="14711" spans="1:16" ht="14.25" customHeight="1" x14ac:dyDescent="0.3">
      <c r="A14711" s="6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9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/>
      <c r="N14711" s="1" t="s">
        <v>23</v>
      </c>
      <c r="O14711" s="7">
        <f t="shared" si="460"/>
        <v>3887.63</v>
      </c>
      <c r="P14711" s="1" t="str">
        <f>IF(Table1[[#This Row],[quantity]]&gt;=6,"Bulk Order","-")</f>
        <v>Bulk Order</v>
      </c>
    </row>
    <row r="14712" spans="1:16" ht="14.25" customHeight="1" x14ac:dyDescent="0.3">
      <c r="A14712" s="6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9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/>
      <c r="N14712" s="1" t="s">
        <v>23</v>
      </c>
      <c r="O14712" s="7">
        <f t="shared" si="460"/>
        <v>584.90930000000003</v>
      </c>
      <c r="P14712" s="1" t="str">
        <f>IF(Table1[[#This Row],[quantity]]&gt;=6,"Bulk Order","-")</f>
        <v>Bulk Order</v>
      </c>
    </row>
    <row r="14713" spans="1:16" ht="14.25" customHeight="1" x14ac:dyDescent="0.3">
      <c r="A14713" s="6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9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/>
      <c r="N14713" s="1" t="s">
        <v>48</v>
      </c>
      <c r="O14713" s="7">
        <f t="shared" si="460"/>
        <v>2503.4589999999998</v>
      </c>
      <c r="P14713" s="1" t="str">
        <f>IF(Table1[[#This Row],[quantity]]&gt;=6,"Bulk Order","-")</f>
        <v>Bulk Order</v>
      </c>
    </row>
    <row r="14714" spans="1:16" ht="14.25" customHeight="1" x14ac:dyDescent="0.3">
      <c r="A14714" s="6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9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/>
      <c r="N14714" s="1" t="s">
        <v>39</v>
      </c>
      <c r="O14714" s="7">
        <f t="shared" si="460"/>
        <v>3995.5255999999999</v>
      </c>
      <c r="P14714" s="1" t="str">
        <f>IF(Table1[[#This Row],[quantity]]&gt;=6,"Bulk Order","-")</f>
        <v>Bulk Order</v>
      </c>
    </row>
    <row r="14715" spans="1:16" ht="14.25" customHeight="1" x14ac:dyDescent="0.3">
      <c r="A14715" s="6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9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/>
      <c r="N14715" s="1" t="s">
        <v>48</v>
      </c>
      <c r="O14715" s="7">
        <f t="shared" si="460"/>
        <v>808.9677999999999</v>
      </c>
      <c r="P14715" s="1" t="str">
        <f>IF(Table1[[#This Row],[quantity]]&gt;=6,"Bulk Order","-")</f>
        <v>-</v>
      </c>
    </row>
    <row r="14716" spans="1:16" ht="14.25" customHeight="1" x14ac:dyDescent="0.3">
      <c r="A14716" s="6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9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/>
      <c r="N14716" s="1" t="s">
        <v>39</v>
      </c>
      <c r="O14716" s="7">
        <f t="shared" si="460"/>
        <v>3999.1960000000004</v>
      </c>
      <c r="P14716" s="1" t="str">
        <f>IF(Table1[[#This Row],[quantity]]&gt;=6,"Bulk Order","-")</f>
        <v>-</v>
      </c>
    </row>
    <row r="14717" spans="1:16" ht="14.25" customHeight="1" x14ac:dyDescent="0.3">
      <c r="A14717" s="6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9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/>
      <c r="N14717" s="1" t="s">
        <v>23</v>
      </c>
      <c r="O14717" s="7">
        <f t="shared" si="460"/>
        <v>379.88220000000001</v>
      </c>
      <c r="P14717" s="1" t="str">
        <f>IF(Table1[[#This Row],[quantity]]&gt;=6,"Bulk Order","-")</f>
        <v>-</v>
      </c>
    </row>
    <row r="14718" spans="1:16" ht="14.25" customHeight="1" x14ac:dyDescent="0.3">
      <c r="A14718" s="6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9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/>
      <c r="N14718" s="1" t="s">
        <v>17</v>
      </c>
      <c r="O14718" s="7">
        <f t="shared" si="460"/>
        <v>2278.8971999999999</v>
      </c>
      <c r="P14718" s="1" t="str">
        <f>IF(Table1[[#This Row],[quantity]]&gt;=6,"Bulk Order","-")</f>
        <v>-</v>
      </c>
    </row>
    <row r="14719" spans="1:16" ht="14.25" customHeight="1" x14ac:dyDescent="0.3">
      <c r="A14719" s="6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9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/>
      <c r="N14719" s="1" t="s">
        <v>34</v>
      </c>
      <c r="O14719" s="7">
        <f t="shared" si="460"/>
        <v>1639.4784000000002</v>
      </c>
      <c r="P14719" s="1" t="str">
        <f>IF(Table1[[#This Row],[quantity]]&gt;=6,"Bulk Order","-")</f>
        <v>Bulk Order</v>
      </c>
    </row>
    <row r="14720" spans="1:16" ht="14.25" customHeight="1" x14ac:dyDescent="0.3">
      <c r="A14720" s="6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9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/>
      <c r="N14720" s="1" t="s">
        <v>23</v>
      </c>
      <c r="O14720" s="7">
        <f t="shared" si="460"/>
        <v>2170.2689999999998</v>
      </c>
      <c r="P14720" s="1" t="str">
        <f>IF(Table1[[#This Row],[quantity]]&gt;=6,"Bulk Order","-")</f>
        <v>Bulk Order</v>
      </c>
    </row>
    <row r="14721" spans="1:16" ht="14.25" customHeight="1" x14ac:dyDescent="0.3">
      <c r="A14721" s="6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9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/>
      <c r="N14721" s="1" t="s">
        <v>39</v>
      </c>
      <c r="O14721" s="7">
        <f t="shared" si="460"/>
        <v>1352.866</v>
      </c>
      <c r="P14721" s="1" t="str">
        <f>IF(Table1[[#This Row],[quantity]]&gt;=6,"Bulk Order","-")</f>
        <v>-</v>
      </c>
    </row>
    <row r="14722" spans="1:16" ht="14.25" customHeight="1" x14ac:dyDescent="0.3">
      <c r="A14722" s="6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9"/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/>
      <c r="N14722" s="1" t="s">
        <v>17</v>
      </c>
      <c r="O14722" s="7">
        <f t="shared" si="460"/>
        <v>1225.2096000000001</v>
      </c>
      <c r="P14722" s="1" t="str">
        <f>IF(Table1[[#This Row],[quantity]]&gt;=6,"Bulk Order","-")</f>
        <v>-</v>
      </c>
    </row>
    <row r="14723" spans="1:16" ht="14.25" customHeight="1" x14ac:dyDescent="0.3">
      <c r="A14723" s="6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ref="F14723:F14786" si="461">D14723*E14723</f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/>
      <c r="N14723" s="1" t="s">
        <v>23</v>
      </c>
      <c r="O14723" s="7">
        <f t="shared" ref="O14723:O14786" si="462">D14723-F14723</f>
        <v>2806.0349999999999</v>
      </c>
      <c r="P14723" s="1" t="str">
        <f>IF(Table1[[#This Row],[quantity]]&gt;=6,"Bulk Order","-")</f>
        <v>-</v>
      </c>
    </row>
    <row r="14724" spans="1:16" ht="14.25" customHeight="1" x14ac:dyDescent="0.3">
      <c r="A14724" s="6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1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/>
      <c r="N14724" s="1" t="s">
        <v>17</v>
      </c>
      <c r="O14724" s="7">
        <f t="shared" si="462"/>
        <v>656.28750000000002</v>
      </c>
      <c r="P14724" s="1" t="str">
        <f>IF(Table1[[#This Row],[quantity]]&gt;=6,"Bulk Order","-")</f>
        <v>-</v>
      </c>
    </row>
    <row r="14725" spans="1:16" ht="14.25" customHeight="1" x14ac:dyDescent="0.3">
      <c r="A14725" s="6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1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/>
      <c r="N14725" s="1" t="s">
        <v>23</v>
      </c>
      <c r="O14725" s="7">
        <f t="shared" si="462"/>
        <v>1912.1101999999998</v>
      </c>
      <c r="P14725" s="1" t="str">
        <f>IF(Table1[[#This Row],[quantity]]&gt;=6,"Bulk Order","-")</f>
        <v>-</v>
      </c>
    </row>
    <row r="14726" spans="1:16" ht="14.25" customHeight="1" x14ac:dyDescent="0.3">
      <c r="A14726" s="6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1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/>
      <c r="N14726" s="1" t="s">
        <v>17</v>
      </c>
      <c r="O14726" s="7">
        <f t="shared" si="462"/>
        <v>1112.9041</v>
      </c>
      <c r="P14726" s="1" t="str">
        <f>IF(Table1[[#This Row],[quantity]]&gt;=6,"Bulk Order","-")</f>
        <v>-</v>
      </c>
    </row>
    <row r="14727" spans="1:16" ht="14.25" customHeight="1" x14ac:dyDescent="0.3">
      <c r="A14727" s="6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1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/>
      <c r="N14727" s="1" t="s">
        <v>23</v>
      </c>
      <c r="O14727" s="7">
        <f t="shared" si="462"/>
        <v>850.43769999999995</v>
      </c>
      <c r="P14727" s="1" t="str">
        <f>IF(Table1[[#This Row],[quantity]]&gt;=6,"Bulk Order","-")</f>
        <v>-</v>
      </c>
    </row>
    <row r="14728" spans="1:16" ht="14.25" customHeight="1" x14ac:dyDescent="0.3">
      <c r="A14728" s="6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1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/>
      <c r="N14728" s="1" t="s">
        <v>23</v>
      </c>
      <c r="O14728" s="7">
        <f t="shared" si="462"/>
        <v>2887.2206999999999</v>
      </c>
      <c r="P14728" s="1" t="str">
        <f>IF(Table1[[#This Row],[quantity]]&gt;=6,"Bulk Order","-")</f>
        <v>Bulk Order</v>
      </c>
    </row>
    <row r="14729" spans="1:16" ht="14.25" customHeight="1" x14ac:dyDescent="0.3">
      <c r="A14729" s="6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1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/>
      <c r="N14729" s="1" t="s">
        <v>28</v>
      </c>
      <c r="O14729" s="7">
        <f t="shared" si="462"/>
        <v>296.79200000000003</v>
      </c>
      <c r="P14729" s="1" t="str">
        <f>IF(Table1[[#This Row],[quantity]]&gt;=6,"Bulk Order","-")</f>
        <v>Bulk Order</v>
      </c>
    </row>
    <row r="14730" spans="1:16" ht="14.25" customHeight="1" x14ac:dyDescent="0.3">
      <c r="A14730" s="6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1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/>
      <c r="N14730" s="1" t="s">
        <v>48</v>
      </c>
      <c r="O14730" s="7">
        <f t="shared" si="462"/>
        <v>3648.3519999999999</v>
      </c>
      <c r="P14730" s="1" t="str">
        <f>IF(Table1[[#This Row],[quantity]]&gt;=6,"Bulk Order","-")</f>
        <v>Bulk Order</v>
      </c>
    </row>
    <row r="14731" spans="1:16" ht="14.25" customHeight="1" x14ac:dyDescent="0.3">
      <c r="A14731" s="6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1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/>
      <c r="N14731" s="1" t="s">
        <v>23</v>
      </c>
      <c r="O14731" s="7">
        <f t="shared" si="462"/>
        <v>1554.8680000000002</v>
      </c>
      <c r="P14731" s="1" t="str">
        <f>IF(Table1[[#This Row],[quantity]]&gt;=6,"Bulk Order","-")</f>
        <v>-</v>
      </c>
    </row>
    <row r="14732" spans="1:16" ht="14.25" customHeight="1" x14ac:dyDescent="0.3">
      <c r="A14732" s="6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1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/>
      <c r="N14732" s="1" t="s">
        <v>17</v>
      </c>
      <c r="O14732" s="7">
        <f t="shared" si="462"/>
        <v>2661.9776000000002</v>
      </c>
      <c r="P14732" s="1" t="str">
        <f>IF(Table1[[#This Row],[quantity]]&gt;=6,"Bulk Order","-")</f>
        <v>Bulk Order</v>
      </c>
    </row>
    <row r="14733" spans="1:16" ht="14.25" customHeight="1" x14ac:dyDescent="0.3">
      <c r="A14733" s="6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1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/>
      <c r="N14733" s="1" t="s">
        <v>23</v>
      </c>
      <c r="O14733" s="7">
        <f t="shared" si="462"/>
        <v>949.3374</v>
      </c>
      <c r="P14733" s="1" t="str">
        <f>IF(Table1[[#This Row],[quantity]]&gt;=6,"Bulk Order","-")</f>
        <v>-</v>
      </c>
    </row>
    <row r="14734" spans="1:16" ht="14.25" customHeight="1" x14ac:dyDescent="0.3">
      <c r="A14734" s="6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1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/>
      <c r="N14734" s="1" t="s">
        <v>23</v>
      </c>
      <c r="O14734" s="7">
        <f t="shared" si="462"/>
        <v>1966.8495</v>
      </c>
      <c r="P14734" s="1" t="str">
        <f>IF(Table1[[#This Row],[quantity]]&gt;=6,"Bulk Order","-")</f>
        <v>-</v>
      </c>
    </row>
    <row r="14735" spans="1:16" ht="14.25" customHeight="1" x14ac:dyDescent="0.3">
      <c r="A14735" s="6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1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/>
      <c r="N14735" s="1" t="s">
        <v>28</v>
      </c>
      <c r="O14735" s="7">
        <f t="shared" si="462"/>
        <v>1123.6472000000001</v>
      </c>
      <c r="P14735" s="1" t="str">
        <f>IF(Table1[[#This Row],[quantity]]&gt;=6,"Bulk Order","-")</f>
        <v>Bulk Order</v>
      </c>
    </row>
    <row r="14736" spans="1:16" ht="14.25" customHeight="1" x14ac:dyDescent="0.3">
      <c r="A14736" s="6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1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/>
      <c r="N14736" s="1" t="s">
        <v>28</v>
      </c>
      <c r="O14736" s="7">
        <f t="shared" si="462"/>
        <v>381.072</v>
      </c>
      <c r="P14736" s="1" t="str">
        <f>IF(Table1[[#This Row],[quantity]]&gt;=6,"Bulk Order","-")</f>
        <v>-</v>
      </c>
    </row>
    <row r="14737" spans="1:16" ht="14.25" customHeight="1" x14ac:dyDescent="0.3">
      <c r="A14737" s="6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1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/>
      <c r="N14737" s="1" t="s">
        <v>23</v>
      </c>
      <c r="O14737" s="7">
        <f t="shared" si="462"/>
        <v>2802.4762000000001</v>
      </c>
      <c r="P14737" s="1" t="str">
        <f>IF(Table1[[#This Row],[quantity]]&gt;=6,"Bulk Order","-")</f>
        <v>Bulk Order</v>
      </c>
    </row>
    <row r="14738" spans="1:16" ht="14.25" customHeight="1" x14ac:dyDescent="0.3">
      <c r="A14738" s="6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1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/>
      <c r="N14738" s="1" t="s">
        <v>48</v>
      </c>
      <c r="O14738" s="7">
        <f t="shared" si="462"/>
        <v>3144.4703999999997</v>
      </c>
      <c r="P14738" s="1" t="str">
        <f>IF(Table1[[#This Row],[quantity]]&gt;=6,"Bulk Order","-")</f>
        <v>-</v>
      </c>
    </row>
    <row r="14739" spans="1:16" ht="14.25" customHeight="1" x14ac:dyDescent="0.3">
      <c r="A14739" s="6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1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/>
      <c r="N14739" s="1" t="s">
        <v>17</v>
      </c>
      <c r="O14739" s="7">
        <f t="shared" si="462"/>
        <v>1270.4661000000001</v>
      </c>
      <c r="P14739" s="1" t="str">
        <f>IF(Table1[[#This Row],[quantity]]&gt;=6,"Bulk Order","-")</f>
        <v>Bulk Order</v>
      </c>
    </row>
    <row r="14740" spans="1:16" ht="14.25" customHeight="1" x14ac:dyDescent="0.3">
      <c r="A14740" s="6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1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/>
      <c r="N14740" s="1" t="s">
        <v>34</v>
      </c>
      <c r="O14740" s="7">
        <f t="shared" si="462"/>
        <v>2799.0643</v>
      </c>
      <c r="P14740" s="1" t="str">
        <f>IF(Table1[[#This Row],[quantity]]&gt;=6,"Bulk Order","-")</f>
        <v>Bulk Order</v>
      </c>
    </row>
    <row r="14741" spans="1:16" ht="14.25" customHeight="1" x14ac:dyDescent="0.3">
      <c r="A14741" s="6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1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/>
      <c r="N14741" s="1" t="s">
        <v>23</v>
      </c>
      <c r="O14741" s="7">
        <f t="shared" si="462"/>
        <v>2613.5459999999998</v>
      </c>
      <c r="P14741" s="1" t="str">
        <f>IF(Table1[[#This Row],[quantity]]&gt;=6,"Bulk Order","-")</f>
        <v>Bulk Order</v>
      </c>
    </row>
    <row r="14742" spans="1:16" ht="14.25" customHeight="1" x14ac:dyDescent="0.3">
      <c r="A14742" s="6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1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/>
      <c r="N14742" s="1" t="s">
        <v>39</v>
      </c>
      <c r="O14742" s="7">
        <f t="shared" si="462"/>
        <v>1314.5501999999999</v>
      </c>
      <c r="P14742" s="1" t="str">
        <f>IF(Table1[[#This Row],[quantity]]&gt;=6,"Bulk Order","-")</f>
        <v>-</v>
      </c>
    </row>
    <row r="14743" spans="1:16" ht="14.25" customHeight="1" x14ac:dyDescent="0.3">
      <c r="A14743" s="6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1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/>
      <c r="N14743" s="1" t="s">
        <v>34</v>
      </c>
      <c r="O14743" s="7">
        <f t="shared" si="462"/>
        <v>1258.9137000000001</v>
      </c>
      <c r="P14743" s="1" t="str">
        <f>IF(Table1[[#This Row],[quantity]]&gt;=6,"Bulk Order","-")</f>
        <v>-</v>
      </c>
    </row>
    <row r="14744" spans="1:16" ht="14.25" customHeight="1" x14ac:dyDescent="0.3">
      <c r="A14744" s="6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1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/>
      <c r="N14744" s="1" t="s">
        <v>17</v>
      </c>
      <c r="O14744" s="7">
        <f t="shared" si="462"/>
        <v>1398.9928</v>
      </c>
      <c r="P14744" s="1" t="str">
        <f>IF(Table1[[#This Row],[quantity]]&gt;=6,"Bulk Order","-")</f>
        <v>-</v>
      </c>
    </row>
    <row r="14745" spans="1:16" ht="14.25" customHeight="1" x14ac:dyDescent="0.3">
      <c r="A14745" s="6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1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/>
      <c r="N14745" s="1" t="s">
        <v>23</v>
      </c>
      <c r="O14745" s="7">
        <f t="shared" si="462"/>
        <v>1166.3492000000001</v>
      </c>
      <c r="P14745" s="1" t="str">
        <f>IF(Table1[[#This Row],[quantity]]&gt;=6,"Bulk Order","-")</f>
        <v>Bulk Order</v>
      </c>
    </row>
    <row r="14746" spans="1:16" ht="14.25" customHeight="1" x14ac:dyDescent="0.3">
      <c r="A14746" s="6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1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/>
      <c r="N14746" s="1" t="s">
        <v>39</v>
      </c>
      <c r="O14746" s="7">
        <f t="shared" si="462"/>
        <v>1116.8736000000001</v>
      </c>
      <c r="P14746" s="1" t="str">
        <f>IF(Table1[[#This Row],[quantity]]&gt;=6,"Bulk Order","-")</f>
        <v>-</v>
      </c>
    </row>
    <row r="14747" spans="1:16" ht="14.25" customHeight="1" x14ac:dyDescent="0.3">
      <c r="A14747" s="6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1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/>
      <c r="N14747" s="1" t="s">
        <v>39</v>
      </c>
      <c r="O14747" s="7">
        <f t="shared" si="462"/>
        <v>1932.2546000000002</v>
      </c>
      <c r="P14747" s="1" t="str">
        <f>IF(Table1[[#This Row],[quantity]]&gt;=6,"Bulk Order","-")</f>
        <v>Bulk Order</v>
      </c>
    </row>
    <row r="14748" spans="1:16" ht="14.25" customHeight="1" x14ac:dyDescent="0.3">
      <c r="A14748" s="6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1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/>
      <c r="N14748" s="1" t="s">
        <v>23</v>
      </c>
      <c r="O14748" s="7">
        <f t="shared" si="462"/>
        <v>155.90549999999999</v>
      </c>
      <c r="P14748" s="1" t="str">
        <f>IF(Table1[[#This Row],[quantity]]&gt;=6,"Bulk Order","-")</f>
        <v>Bulk Order</v>
      </c>
    </row>
    <row r="14749" spans="1:16" ht="14.25" customHeight="1" x14ac:dyDescent="0.3">
      <c r="A14749" s="6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1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/>
      <c r="N14749" s="1" t="s">
        <v>39</v>
      </c>
      <c r="O14749" s="7">
        <f t="shared" si="462"/>
        <v>1508.8442999999997</v>
      </c>
      <c r="P14749" s="1" t="str">
        <f>IF(Table1[[#This Row],[quantity]]&gt;=6,"Bulk Order","-")</f>
        <v>Bulk Order</v>
      </c>
    </row>
    <row r="14750" spans="1:16" ht="14.25" customHeight="1" x14ac:dyDescent="0.3">
      <c r="A14750" s="6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1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/>
      <c r="N14750" s="1" t="s">
        <v>28</v>
      </c>
      <c r="O14750" s="7">
        <f t="shared" si="462"/>
        <v>1043.8120000000001</v>
      </c>
      <c r="P14750" s="1" t="str">
        <f>IF(Table1[[#This Row],[quantity]]&gt;=6,"Bulk Order","-")</f>
        <v>Bulk Order</v>
      </c>
    </row>
    <row r="14751" spans="1:16" ht="14.25" customHeight="1" x14ac:dyDescent="0.3">
      <c r="A14751" s="6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1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/>
      <c r="N14751" s="1" t="s">
        <v>28</v>
      </c>
      <c r="O14751" s="7">
        <f t="shared" si="462"/>
        <v>1297.5732</v>
      </c>
      <c r="P14751" s="1" t="str">
        <f>IF(Table1[[#This Row],[quantity]]&gt;=6,"Bulk Order","-")</f>
        <v>-</v>
      </c>
    </row>
    <row r="14752" spans="1:16" ht="14.25" customHeight="1" x14ac:dyDescent="0.3">
      <c r="A14752" s="6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1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/>
      <c r="N14752" s="1" t="s">
        <v>23</v>
      </c>
      <c r="O14752" s="7">
        <f t="shared" si="462"/>
        <v>282.5256</v>
      </c>
      <c r="P14752" s="1" t="str">
        <f>IF(Table1[[#This Row],[quantity]]&gt;=6,"Bulk Order","-")</f>
        <v>Bulk Order</v>
      </c>
    </row>
    <row r="14753" spans="1:16" ht="14.25" customHeight="1" x14ac:dyDescent="0.3">
      <c r="A14753" s="6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1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/>
      <c r="N14753" s="1" t="s">
        <v>34</v>
      </c>
      <c r="O14753" s="7">
        <f t="shared" si="462"/>
        <v>2776.7660999999998</v>
      </c>
      <c r="P14753" s="1" t="str">
        <f>IF(Table1[[#This Row],[quantity]]&gt;=6,"Bulk Order","-")</f>
        <v>Bulk Order</v>
      </c>
    </row>
    <row r="14754" spans="1:16" ht="14.25" customHeight="1" x14ac:dyDescent="0.3">
      <c r="A14754" s="6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1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/>
      <c r="N14754" s="1" t="s">
        <v>48</v>
      </c>
      <c r="O14754" s="7">
        <f t="shared" si="462"/>
        <v>2316.3359999999998</v>
      </c>
      <c r="P14754" s="1" t="str">
        <f>IF(Table1[[#This Row],[quantity]]&gt;=6,"Bulk Order","-")</f>
        <v>Bulk Order</v>
      </c>
    </row>
    <row r="14755" spans="1:16" ht="14.25" customHeight="1" x14ac:dyDescent="0.3">
      <c r="A14755" s="6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1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/>
      <c r="N14755" s="1" t="s">
        <v>48</v>
      </c>
      <c r="O14755" s="7">
        <f t="shared" si="462"/>
        <v>2606.8683000000001</v>
      </c>
      <c r="P14755" s="1" t="str">
        <f>IF(Table1[[#This Row],[quantity]]&gt;=6,"Bulk Order","-")</f>
        <v>-</v>
      </c>
    </row>
    <row r="14756" spans="1:16" ht="14.25" customHeight="1" x14ac:dyDescent="0.3">
      <c r="A14756" s="6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1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/>
      <c r="N14756" s="1" t="s">
        <v>28</v>
      </c>
      <c r="O14756" s="7">
        <f t="shared" si="462"/>
        <v>4294.9985999999999</v>
      </c>
      <c r="P14756" s="1" t="str">
        <f>IF(Table1[[#This Row],[quantity]]&gt;=6,"Bulk Order","-")</f>
        <v>Bulk Order</v>
      </c>
    </row>
    <row r="14757" spans="1:16" ht="14.25" customHeight="1" x14ac:dyDescent="0.3">
      <c r="A14757" s="6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1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/>
      <c r="N14757" s="1" t="s">
        <v>34</v>
      </c>
      <c r="O14757" s="7">
        <f t="shared" si="462"/>
        <v>459.43240000000003</v>
      </c>
      <c r="P14757" s="1" t="str">
        <f>IF(Table1[[#This Row],[quantity]]&gt;=6,"Bulk Order","-")</f>
        <v>Bulk Order</v>
      </c>
    </row>
    <row r="14758" spans="1:16" ht="14.25" customHeight="1" x14ac:dyDescent="0.3">
      <c r="A14758" s="6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1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/>
      <c r="N14758" s="1" t="s">
        <v>39</v>
      </c>
      <c r="O14758" s="7">
        <f t="shared" si="462"/>
        <v>1090.5088000000001</v>
      </c>
      <c r="P14758" s="1" t="str">
        <f>IF(Table1[[#This Row],[quantity]]&gt;=6,"Bulk Order","-")</f>
        <v>Bulk Order</v>
      </c>
    </row>
    <row r="14759" spans="1:16" ht="14.25" customHeight="1" x14ac:dyDescent="0.3">
      <c r="A14759" s="6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1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/>
      <c r="N14759" s="1" t="s">
        <v>17</v>
      </c>
      <c r="O14759" s="7">
        <f t="shared" si="462"/>
        <v>3065.1867000000002</v>
      </c>
      <c r="P14759" s="1" t="str">
        <f>IF(Table1[[#This Row],[quantity]]&gt;=6,"Bulk Order","-")</f>
        <v>Bulk Order</v>
      </c>
    </row>
    <row r="14760" spans="1:16" ht="14.25" customHeight="1" x14ac:dyDescent="0.3">
      <c r="A14760" s="6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1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/>
      <c r="N14760" s="1" t="s">
        <v>17</v>
      </c>
      <c r="O14760" s="7">
        <f t="shared" si="462"/>
        <v>1224.9450999999999</v>
      </c>
      <c r="P14760" s="1" t="str">
        <f>IF(Table1[[#This Row],[quantity]]&gt;=6,"Bulk Order","-")</f>
        <v>Bulk Order</v>
      </c>
    </row>
    <row r="14761" spans="1:16" ht="14.25" customHeight="1" x14ac:dyDescent="0.3">
      <c r="A14761" s="6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1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/>
      <c r="N14761" s="1" t="s">
        <v>48</v>
      </c>
      <c r="O14761" s="7">
        <f t="shared" si="462"/>
        <v>237.81119999999999</v>
      </c>
      <c r="P14761" s="1" t="str">
        <f>IF(Table1[[#This Row],[quantity]]&gt;=6,"Bulk Order","-")</f>
        <v>-</v>
      </c>
    </row>
    <row r="14762" spans="1:16" ht="14.25" customHeight="1" x14ac:dyDescent="0.3">
      <c r="A14762" s="6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1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/>
      <c r="N14762" s="1" t="s">
        <v>23</v>
      </c>
      <c r="O14762" s="7">
        <f t="shared" si="462"/>
        <v>453.01549999999997</v>
      </c>
      <c r="P14762" s="1" t="str">
        <f>IF(Table1[[#This Row],[quantity]]&gt;=6,"Bulk Order","-")</f>
        <v>-</v>
      </c>
    </row>
    <row r="14763" spans="1:16" ht="14.25" customHeight="1" x14ac:dyDescent="0.3">
      <c r="A14763" s="6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1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/>
      <c r="N14763" s="1" t="s">
        <v>23</v>
      </c>
      <c r="O14763" s="7">
        <f t="shared" si="462"/>
        <v>1379.3573999999999</v>
      </c>
      <c r="P14763" s="1" t="str">
        <f>IF(Table1[[#This Row],[quantity]]&gt;=6,"Bulk Order","-")</f>
        <v>Bulk Order</v>
      </c>
    </row>
    <row r="14764" spans="1:16" ht="14.25" customHeight="1" x14ac:dyDescent="0.3">
      <c r="A14764" s="6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1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/>
      <c r="N14764" s="1" t="s">
        <v>39</v>
      </c>
      <c r="O14764" s="7">
        <f t="shared" si="462"/>
        <v>1459.1543999999999</v>
      </c>
      <c r="P14764" s="1" t="str">
        <f>IF(Table1[[#This Row],[quantity]]&gt;=6,"Bulk Order","-")</f>
        <v>Bulk Order</v>
      </c>
    </row>
    <row r="14765" spans="1:16" ht="14.25" customHeight="1" x14ac:dyDescent="0.3">
      <c r="A14765" s="6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1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/>
      <c r="N14765" s="1" t="s">
        <v>23</v>
      </c>
      <c r="O14765" s="7">
        <f t="shared" si="462"/>
        <v>3405.0029999999997</v>
      </c>
      <c r="P14765" s="1" t="str">
        <f>IF(Table1[[#This Row],[quantity]]&gt;=6,"Bulk Order","-")</f>
        <v>-</v>
      </c>
    </row>
    <row r="14766" spans="1:16" ht="14.25" customHeight="1" x14ac:dyDescent="0.3">
      <c r="A14766" s="6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1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/>
      <c r="N14766" s="1" t="s">
        <v>48</v>
      </c>
      <c r="O14766" s="7">
        <f t="shared" si="462"/>
        <v>2121.0123999999996</v>
      </c>
      <c r="P14766" s="1" t="str">
        <f>IF(Table1[[#This Row],[quantity]]&gt;=6,"Bulk Order","-")</f>
        <v>Bulk Order</v>
      </c>
    </row>
    <row r="14767" spans="1:16" ht="14.25" customHeight="1" x14ac:dyDescent="0.3">
      <c r="A14767" s="6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1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/>
      <c r="N14767" s="1" t="s">
        <v>34</v>
      </c>
      <c r="O14767" s="7">
        <f t="shared" si="462"/>
        <v>1950.8421000000001</v>
      </c>
      <c r="P14767" s="1" t="str">
        <f>IF(Table1[[#This Row],[quantity]]&gt;=6,"Bulk Order","-")</f>
        <v>Bulk Order</v>
      </c>
    </row>
    <row r="14768" spans="1:16" ht="14.25" customHeight="1" x14ac:dyDescent="0.3">
      <c r="A14768" s="6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1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/>
      <c r="N14768" s="1" t="s">
        <v>48</v>
      </c>
      <c r="O14768" s="7">
        <f t="shared" si="462"/>
        <v>1733.1282000000001</v>
      </c>
      <c r="P14768" s="1" t="str">
        <f>IF(Table1[[#This Row],[quantity]]&gt;=6,"Bulk Order","-")</f>
        <v>-</v>
      </c>
    </row>
    <row r="14769" spans="1:16" ht="14.25" customHeight="1" x14ac:dyDescent="0.3">
      <c r="A14769" s="6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1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/>
      <c r="N14769" s="1" t="s">
        <v>17</v>
      </c>
      <c r="O14769" s="7">
        <f t="shared" si="462"/>
        <v>924.69</v>
      </c>
      <c r="P14769" s="1" t="str">
        <f>IF(Table1[[#This Row],[quantity]]&gt;=6,"Bulk Order","-")</f>
        <v>Bulk Order</v>
      </c>
    </row>
    <row r="14770" spans="1:16" ht="14.25" customHeight="1" x14ac:dyDescent="0.3">
      <c r="A14770" s="6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1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/>
      <c r="N14770" s="1" t="s">
        <v>34</v>
      </c>
      <c r="O14770" s="7">
        <f t="shared" si="462"/>
        <v>548.87189999999998</v>
      </c>
      <c r="P14770" s="1" t="str">
        <f>IF(Table1[[#This Row],[quantity]]&gt;=6,"Bulk Order","-")</f>
        <v>Bulk Order</v>
      </c>
    </row>
    <row r="14771" spans="1:16" ht="14.25" customHeight="1" x14ac:dyDescent="0.3">
      <c r="A14771" s="6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1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/>
      <c r="N14771" s="1" t="s">
        <v>34</v>
      </c>
      <c r="O14771" s="7">
        <f t="shared" si="462"/>
        <v>3749.2302</v>
      </c>
      <c r="P14771" s="1" t="str">
        <f>IF(Table1[[#This Row],[quantity]]&gt;=6,"Bulk Order","-")</f>
        <v>-</v>
      </c>
    </row>
    <row r="14772" spans="1:16" ht="14.25" customHeight="1" x14ac:dyDescent="0.3">
      <c r="A14772" s="6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1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/>
      <c r="N14772" s="1" t="s">
        <v>17</v>
      </c>
      <c r="O14772" s="7">
        <f t="shared" si="462"/>
        <v>466.42749999999995</v>
      </c>
      <c r="P14772" s="1" t="str">
        <f>IF(Table1[[#This Row],[quantity]]&gt;=6,"Bulk Order","-")</f>
        <v>Bulk Order</v>
      </c>
    </row>
    <row r="14773" spans="1:16" ht="14.25" customHeight="1" x14ac:dyDescent="0.3">
      <c r="A14773" s="6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1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/>
      <c r="N14773" s="1" t="s">
        <v>23</v>
      </c>
      <c r="O14773" s="7">
        <f t="shared" si="462"/>
        <v>436.83280000000002</v>
      </c>
      <c r="P14773" s="1" t="str">
        <f>IF(Table1[[#This Row],[quantity]]&gt;=6,"Bulk Order","-")</f>
        <v>-</v>
      </c>
    </row>
    <row r="14774" spans="1:16" ht="14.25" customHeight="1" x14ac:dyDescent="0.3">
      <c r="A14774" s="6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1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/>
      <c r="N14774" s="1" t="s">
        <v>48</v>
      </c>
      <c r="O14774" s="7">
        <f t="shared" si="462"/>
        <v>826.38719999999989</v>
      </c>
      <c r="P14774" s="1" t="str">
        <f>IF(Table1[[#This Row],[quantity]]&gt;=6,"Bulk Order","-")</f>
        <v>Bulk Order</v>
      </c>
    </row>
    <row r="14775" spans="1:16" ht="14.25" customHeight="1" x14ac:dyDescent="0.3">
      <c r="A14775" s="6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1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/>
      <c r="N14775" s="1" t="s">
        <v>34</v>
      </c>
      <c r="O14775" s="7">
        <f t="shared" si="462"/>
        <v>105.4586</v>
      </c>
      <c r="P14775" s="1" t="str">
        <f>IF(Table1[[#This Row],[quantity]]&gt;=6,"Bulk Order","-")</f>
        <v>-</v>
      </c>
    </row>
    <row r="14776" spans="1:16" ht="14.25" customHeight="1" x14ac:dyDescent="0.3">
      <c r="A14776" s="6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1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/>
      <c r="N14776" s="1" t="s">
        <v>23</v>
      </c>
      <c r="O14776" s="7">
        <f t="shared" si="462"/>
        <v>362.10399999999998</v>
      </c>
      <c r="P14776" s="1" t="str">
        <f>IF(Table1[[#This Row],[quantity]]&gt;=6,"Bulk Order","-")</f>
        <v>Bulk Order</v>
      </c>
    </row>
    <row r="14777" spans="1:16" ht="14.25" customHeight="1" x14ac:dyDescent="0.3">
      <c r="A14777" s="6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1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/>
      <c r="N14777" s="1" t="s">
        <v>48</v>
      </c>
      <c r="O14777" s="7">
        <f t="shared" si="462"/>
        <v>1798.9775999999999</v>
      </c>
      <c r="P14777" s="1" t="str">
        <f>IF(Table1[[#This Row],[quantity]]&gt;=6,"Bulk Order","-")</f>
        <v>Bulk Order</v>
      </c>
    </row>
    <row r="14778" spans="1:16" ht="14.25" customHeight="1" x14ac:dyDescent="0.3">
      <c r="A14778" s="6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1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/>
      <c r="N14778" s="1" t="s">
        <v>39</v>
      </c>
      <c r="O14778" s="7">
        <f t="shared" si="462"/>
        <v>711.35900000000004</v>
      </c>
      <c r="P14778" s="1" t="str">
        <f>IF(Table1[[#This Row],[quantity]]&gt;=6,"Bulk Order","-")</f>
        <v>Bulk Order</v>
      </c>
    </row>
    <row r="14779" spans="1:16" ht="14.25" customHeight="1" x14ac:dyDescent="0.3">
      <c r="A14779" s="6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1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/>
      <c r="N14779" s="1" t="s">
        <v>34</v>
      </c>
      <c r="O14779" s="7">
        <f t="shared" si="462"/>
        <v>1107.9873</v>
      </c>
      <c r="P14779" s="1" t="str">
        <f>IF(Table1[[#This Row],[quantity]]&gt;=6,"Bulk Order","-")</f>
        <v>-</v>
      </c>
    </row>
    <row r="14780" spans="1:16" ht="14.25" customHeight="1" x14ac:dyDescent="0.3">
      <c r="A14780" s="6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1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/>
      <c r="N14780" s="1" t="s">
        <v>17</v>
      </c>
      <c r="O14780" s="7">
        <f t="shared" si="462"/>
        <v>3060.8681000000001</v>
      </c>
      <c r="P14780" s="1" t="str">
        <f>IF(Table1[[#This Row],[quantity]]&gt;=6,"Bulk Order","-")</f>
        <v>Bulk Order</v>
      </c>
    </row>
    <row r="14781" spans="1:16" ht="14.25" customHeight="1" x14ac:dyDescent="0.3">
      <c r="A14781" s="6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1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/>
      <c r="N14781" s="1" t="s">
        <v>17</v>
      </c>
      <c r="O14781" s="7">
        <f t="shared" si="462"/>
        <v>2060.2213000000002</v>
      </c>
      <c r="P14781" s="1" t="str">
        <f>IF(Table1[[#This Row],[quantity]]&gt;=6,"Bulk Order","-")</f>
        <v>-</v>
      </c>
    </row>
    <row r="14782" spans="1:16" ht="14.25" customHeight="1" x14ac:dyDescent="0.3">
      <c r="A14782" s="6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1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/>
      <c r="N14782" s="1" t="s">
        <v>48</v>
      </c>
      <c r="O14782" s="7">
        <f t="shared" si="462"/>
        <v>1406.7311999999999</v>
      </c>
      <c r="P14782" s="1" t="str">
        <f>IF(Table1[[#This Row],[quantity]]&gt;=6,"Bulk Order","-")</f>
        <v>-</v>
      </c>
    </row>
    <row r="14783" spans="1:16" ht="14.25" customHeight="1" x14ac:dyDescent="0.3">
      <c r="A14783" s="6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1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/>
      <c r="N14783" s="1" t="s">
        <v>28</v>
      </c>
      <c r="O14783" s="7">
        <f t="shared" si="462"/>
        <v>1800.0822000000001</v>
      </c>
      <c r="P14783" s="1" t="str">
        <f>IF(Table1[[#This Row],[quantity]]&gt;=6,"Bulk Order","-")</f>
        <v>-</v>
      </c>
    </row>
    <row r="14784" spans="1:16" ht="14.25" customHeight="1" x14ac:dyDescent="0.3">
      <c r="A14784" s="6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1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/>
      <c r="N14784" s="1" t="s">
        <v>39</v>
      </c>
      <c r="O14784" s="7">
        <f t="shared" si="462"/>
        <v>291.46879999999999</v>
      </c>
      <c r="P14784" s="1" t="str">
        <f>IF(Table1[[#This Row],[quantity]]&gt;=6,"Bulk Order","-")</f>
        <v>-</v>
      </c>
    </row>
    <row r="14785" spans="1:16" ht="14.25" customHeight="1" x14ac:dyDescent="0.3">
      <c r="A14785" s="6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1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/>
      <c r="N14785" s="1" t="s">
        <v>28</v>
      </c>
      <c r="O14785" s="7">
        <f t="shared" si="462"/>
        <v>2950.4937</v>
      </c>
      <c r="P14785" s="1" t="str">
        <f>IF(Table1[[#This Row],[quantity]]&gt;=6,"Bulk Order","-")</f>
        <v>-</v>
      </c>
    </row>
    <row r="14786" spans="1:16" ht="14.25" customHeight="1" x14ac:dyDescent="0.3">
      <c r="A14786" s="6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1"/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/>
      <c r="N14786" s="1" t="s">
        <v>48</v>
      </c>
      <c r="O14786" s="7">
        <f t="shared" si="462"/>
        <v>1945.7116000000001</v>
      </c>
      <c r="P14786" s="1" t="str">
        <f>IF(Table1[[#This Row],[quantity]]&gt;=6,"Bulk Order","-")</f>
        <v>-</v>
      </c>
    </row>
    <row r="14787" spans="1:16" ht="14.25" customHeight="1" x14ac:dyDescent="0.3">
      <c r="A14787" s="6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ref="F14787:F14850" si="463">D14787*E14787</f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/>
      <c r="N14787" s="1" t="s">
        <v>28</v>
      </c>
      <c r="O14787" s="7">
        <f t="shared" ref="O14787:O14850" si="464">D14787-F14787</f>
        <v>2289.1435000000001</v>
      </c>
      <c r="P14787" s="1" t="str">
        <f>IF(Table1[[#This Row],[quantity]]&gt;=6,"Bulk Order","-")</f>
        <v>-</v>
      </c>
    </row>
    <row r="14788" spans="1:16" ht="14.25" customHeight="1" x14ac:dyDescent="0.3">
      <c r="A14788" s="6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3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/>
      <c r="N14788" s="1" t="s">
        <v>48</v>
      </c>
      <c r="O14788" s="7">
        <f t="shared" si="464"/>
        <v>2117.4803999999999</v>
      </c>
      <c r="P14788" s="1" t="str">
        <f>IF(Table1[[#This Row],[quantity]]&gt;=6,"Bulk Order","-")</f>
        <v>-</v>
      </c>
    </row>
    <row r="14789" spans="1:16" ht="14.25" customHeight="1" x14ac:dyDescent="0.3">
      <c r="A14789" s="6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3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/>
      <c r="N14789" s="1" t="s">
        <v>23</v>
      </c>
      <c r="O14789" s="7">
        <f t="shared" si="464"/>
        <v>1785.6020000000001</v>
      </c>
      <c r="P14789" s="1" t="str">
        <f>IF(Table1[[#This Row],[quantity]]&gt;=6,"Bulk Order","-")</f>
        <v>Bulk Order</v>
      </c>
    </row>
    <row r="14790" spans="1:16" ht="14.25" customHeight="1" x14ac:dyDescent="0.3">
      <c r="A14790" s="6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3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/>
      <c r="N14790" s="1" t="s">
        <v>39</v>
      </c>
      <c r="O14790" s="7">
        <f t="shared" si="464"/>
        <v>2576.6012999999998</v>
      </c>
      <c r="P14790" s="1" t="str">
        <f>IF(Table1[[#This Row],[quantity]]&gt;=6,"Bulk Order","-")</f>
        <v>-</v>
      </c>
    </row>
    <row r="14791" spans="1:16" ht="14.25" customHeight="1" x14ac:dyDescent="0.3">
      <c r="A14791" s="6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3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/>
      <c r="N14791" s="1" t="s">
        <v>48</v>
      </c>
      <c r="O14791" s="7">
        <f t="shared" si="464"/>
        <v>2369.8353000000002</v>
      </c>
      <c r="P14791" s="1" t="str">
        <f>IF(Table1[[#This Row],[quantity]]&gt;=6,"Bulk Order","-")</f>
        <v>Bulk Order</v>
      </c>
    </row>
    <row r="14792" spans="1:16" ht="14.25" customHeight="1" x14ac:dyDescent="0.3">
      <c r="A14792" s="6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3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/>
      <c r="N14792" s="1" t="s">
        <v>48</v>
      </c>
      <c r="O14792" s="7">
        <f t="shared" si="464"/>
        <v>2280.9690000000001</v>
      </c>
      <c r="P14792" s="1" t="str">
        <f>IF(Table1[[#This Row],[quantity]]&gt;=6,"Bulk Order","-")</f>
        <v>Bulk Order</v>
      </c>
    </row>
    <row r="14793" spans="1:16" ht="14.25" customHeight="1" x14ac:dyDescent="0.3">
      <c r="A14793" s="6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3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/>
      <c r="N14793" s="1" t="s">
        <v>48</v>
      </c>
      <c r="O14793" s="7">
        <f t="shared" si="464"/>
        <v>2492.1666</v>
      </c>
      <c r="P14793" s="1" t="str">
        <f>IF(Table1[[#This Row],[quantity]]&gt;=6,"Bulk Order","-")</f>
        <v>-</v>
      </c>
    </row>
    <row r="14794" spans="1:16" ht="14.25" customHeight="1" x14ac:dyDescent="0.3">
      <c r="A14794" s="6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3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/>
      <c r="N14794" s="1" t="s">
        <v>39</v>
      </c>
      <c r="O14794" s="7">
        <f t="shared" si="464"/>
        <v>2083.654</v>
      </c>
      <c r="P14794" s="1" t="str">
        <f>IF(Table1[[#This Row],[quantity]]&gt;=6,"Bulk Order","-")</f>
        <v>Bulk Order</v>
      </c>
    </row>
    <row r="14795" spans="1:16" ht="14.25" customHeight="1" x14ac:dyDescent="0.3">
      <c r="A14795" s="6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3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/>
      <c r="N14795" s="1" t="s">
        <v>28</v>
      </c>
      <c r="O14795" s="7">
        <f t="shared" si="464"/>
        <v>83.351399999999998</v>
      </c>
      <c r="P14795" s="1" t="str">
        <f>IF(Table1[[#This Row],[quantity]]&gt;=6,"Bulk Order","-")</f>
        <v>-</v>
      </c>
    </row>
    <row r="14796" spans="1:16" ht="14.25" customHeight="1" x14ac:dyDescent="0.3">
      <c r="A14796" s="6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3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/>
      <c r="N14796" s="1" t="s">
        <v>48</v>
      </c>
      <c r="O14796" s="7">
        <f t="shared" si="464"/>
        <v>1797.4838000000002</v>
      </c>
      <c r="P14796" s="1" t="str">
        <f>IF(Table1[[#This Row],[quantity]]&gt;=6,"Bulk Order","-")</f>
        <v>-</v>
      </c>
    </row>
    <row r="14797" spans="1:16" ht="14.25" customHeight="1" x14ac:dyDescent="0.3">
      <c r="A14797" s="6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3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/>
      <c r="N14797" s="1" t="s">
        <v>28</v>
      </c>
      <c r="O14797" s="7">
        <f t="shared" si="464"/>
        <v>2527.0665000000004</v>
      </c>
      <c r="P14797" s="1" t="str">
        <f>IF(Table1[[#This Row],[quantity]]&gt;=6,"Bulk Order","-")</f>
        <v>-</v>
      </c>
    </row>
    <row r="14798" spans="1:16" ht="14.25" customHeight="1" x14ac:dyDescent="0.3">
      <c r="A14798" s="6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3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/>
      <c r="N14798" s="1" t="s">
        <v>17</v>
      </c>
      <c r="O14798" s="7">
        <f t="shared" si="464"/>
        <v>1073.6889999999999</v>
      </c>
      <c r="P14798" s="1" t="str">
        <f>IF(Table1[[#This Row],[quantity]]&gt;=6,"Bulk Order","-")</f>
        <v>-</v>
      </c>
    </row>
    <row r="14799" spans="1:16" ht="14.25" customHeight="1" x14ac:dyDescent="0.3">
      <c r="A14799" s="6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3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/>
      <c r="N14799" s="1" t="s">
        <v>23</v>
      </c>
      <c r="O14799" s="7">
        <f t="shared" si="464"/>
        <v>2992.5255000000002</v>
      </c>
      <c r="P14799" s="1" t="str">
        <f>IF(Table1[[#This Row],[quantity]]&gt;=6,"Bulk Order","-")</f>
        <v>-</v>
      </c>
    </row>
    <row r="14800" spans="1:16" ht="14.25" customHeight="1" x14ac:dyDescent="0.3">
      <c r="A14800" s="6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3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/>
      <c r="N14800" s="1" t="s">
        <v>17</v>
      </c>
      <c r="O14800" s="7">
        <f t="shared" si="464"/>
        <v>1352.502</v>
      </c>
      <c r="P14800" s="1" t="str">
        <f>IF(Table1[[#This Row],[quantity]]&gt;=6,"Bulk Order","-")</f>
        <v>-</v>
      </c>
    </row>
    <row r="14801" spans="1:16" ht="14.25" customHeight="1" x14ac:dyDescent="0.3">
      <c r="A14801" s="6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3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/>
      <c r="N14801" s="1" t="s">
        <v>17</v>
      </c>
      <c r="O14801" s="7">
        <f t="shared" si="464"/>
        <v>1722.8233000000002</v>
      </c>
      <c r="P14801" s="1" t="str">
        <f>IF(Table1[[#This Row],[quantity]]&gt;=6,"Bulk Order","-")</f>
        <v>-</v>
      </c>
    </row>
    <row r="14802" spans="1:16" ht="14.25" customHeight="1" x14ac:dyDescent="0.3">
      <c r="A14802" s="6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3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/>
      <c r="N14802" s="1" t="s">
        <v>39</v>
      </c>
      <c r="O14802" s="7">
        <f t="shared" si="464"/>
        <v>3616.8768</v>
      </c>
      <c r="P14802" s="1" t="str">
        <f>IF(Table1[[#This Row],[quantity]]&gt;=6,"Bulk Order","-")</f>
        <v>-</v>
      </c>
    </row>
    <row r="14803" spans="1:16" ht="14.25" customHeight="1" x14ac:dyDescent="0.3">
      <c r="A14803" s="6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3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/>
      <c r="N14803" s="1" t="s">
        <v>23</v>
      </c>
      <c r="O14803" s="7">
        <f t="shared" si="464"/>
        <v>3179.9353999999998</v>
      </c>
      <c r="P14803" s="1" t="str">
        <f>IF(Table1[[#This Row],[quantity]]&gt;=6,"Bulk Order","-")</f>
        <v>Bulk Order</v>
      </c>
    </row>
    <row r="14804" spans="1:16" ht="14.25" customHeight="1" x14ac:dyDescent="0.3">
      <c r="A14804" s="6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3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/>
      <c r="N14804" s="1" t="s">
        <v>48</v>
      </c>
      <c r="O14804" s="7">
        <f t="shared" si="464"/>
        <v>3414.4956999999999</v>
      </c>
      <c r="P14804" s="1" t="str">
        <f>IF(Table1[[#This Row],[quantity]]&gt;=6,"Bulk Order","-")</f>
        <v>Bulk Order</v>
      </c>
    </row>
    <row r="14805" spans="1:16" ht="14.25" customHeight="1" x14ac:dyDescent="0.3">
      <c r="A14805" s="6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3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/>
      <c r="N14805" s="1" t="s">
        <v>48</v>
      </c>
      <c r="O14805" s="7">
        <f t="shared" si="464"/>
        <v>127.5855</v>
      </c>
      <c r="P14805" s="1" t="str">
        <f>IF(Table1[[#This Row],[quantity]]&gt;=6,"Bulk Order","-")</f>
        <v>Bulk Order</v>
      </c>
    </row>
    <row r="14806" spans="1:16" ht="14.25" customHeight="1" x14ac:dyDescent="0.3">
      <c r="A14806" s="6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3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/>
      <c r="N14806" s="1" t="s">
        <v>48</v>
      </c>
      <c r="O14806" s="7">
        <f t="shared" si="464"/>
        <v>580.16880000000003</v>
      </c>
      <c r="P14806" s="1" t="str">
        <f>IF(Table1[[#This Row],[quantity]]&gt;=6,"Bulk Order","-")</f>
        <v>-</v>
      </c>
    </row>
    <row r="14807" spans="1:16" ht="14.25" customHeight="1" x14ac:dyDescent="0.3">
      <c r="A14807" s="6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3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/>
      <c r="N14807" s="1" t="s">
        <v>34</v>
      </c>
      <c r="O14807" s="7">
        <f t="shared" si="464"/>
        <v>1827.1007999999999</v>
      </c>
      <c r="P14807" s="1" t="str">
        <f>IF(Table1[[#This Row],[quantity]]&gt;=6,"Bulk Order","-")</f>
        <v>Bulk Order</v>
      </c>
    </row>
    <row r="14808" spans="1:16" ht="14.25" customHeight="1" x14ac:dyDescent="0.3">
      <c r="A14808" s="6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3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/>
      <c r="N14808" s="1" t="s">
        <v>17</v>
      </c>
      <c r="O14808" s="7">
        <f t="shared" si="464"/>
        <v>3318.4476</v>
      </c>
      <c r="P14808" s="1" t="str">
        <f>IF(Table1[[#This Row],[quantity]]&gt;=6,"Bulk Order","-")</f>
        <v>-</v>
      </c>
    </row>
    <row r="14809" spans="1:16" ht="14.25" customHeight="1" x14ac:dyDescent="0.3">
      <c r="A14809" s="6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3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/>
      <c r="N14809" s="1" t="s">
        <v>39</v>
      </c>
      <c r="O14809" s="7">
        <f t="shared" si="464"/>
        <v>3534.8208</v>
      </c>
      <c r="P14809" s="1" t="str">
        <f>IF(Table1[[#This Row],[quantity]]&gt;=6,"Bulk Order","-")</f>
        <v>Bulk Order</v>
      </c>
    </row>
    <row r="14810" spans="1:16" ht="14.25" customHeight="1" x14ac:dyDescent="0.3">
      <c r="A14810" s="6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3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/>
      <c r="N14810" s="1" t="s">
        <v>28</v>
      </c>
      <c r="O14810" s="7">
        <f t="shared" si="464"/>
        <v>946.7586</v>
      </c>
      <c r="P14810" s="1" t="str">
        <f>IF(Table1[[#This Row],[quantity]]&gt;=6,"Bulk Order","-")</f>
        <v>-</v>
      </c>
    </row>
    <row r="14811" spans="1:16" ht="14.25" customHeight="1" x14ac:dyDescent="0.3">
      <c r="A14811" s="6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3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/>
      <c r="N14811" s="1" t="s">
        <v>23</v>
      </c>
      <c r="O14811" s="7">
        <f t="shared" si="464"/>
        <v>557.89300000000003</v>
      </c>
      <c r="P14811" s="1" t="str">
        <f>IF(Table1[[#This Row],[quantity]]&gt;=6,"Bulk Order","-")</f>
        <v>Bulk Order</v>
      </c>
    </row>
    <row r="14812" spans="1:16" ht="14.25" customHeight="1" x14ac:dyDescent="0.3">
      <c r="A14812" s="6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3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/>
      <c r="N14812" s="1" t="s">
        <v>23</v>
      </c>
      <c r="O14812" s="7">
        <f t="shared" si="464"/>
        <v>2974.9283999999998</v>
      </c>
      <c r="P14812" s="1" t="str">
        <f>IF(Table1[[#This Row],[quantity]]&gt;=6,"Bulk Order","-")</f>
        <v>-</v>
      </c>
    </row>
    <row r="14813" spans="1:16" ht="14.25" customHeight="1" x14ac:dyDescent="0.3">
      <c r="A14813" s="6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3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/>
      <c r="N14813" s="1" t="s">
        <v>48</v>
      </c>
      <c r="O14813" s="7">
        <f t="shared" si="464"/>
        <v>2340.0755000000004</v>
      </c>
      <c r="P14813" s="1" t="str">
        <f>IF(Table1[[#This Row],[quantity]]&gt;=6,"Bulk Order","-")</f>
        <v>-</v>
      </c>
    </row>
    <row r="14814" spans="1:16" ht="14.25" customHeight="1" x14ac:dyDescent="0.3">
      <c r="A14814" s="6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3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/>
      <c r="N14814" s="1" t="s">
        <v>28</v>
      </c>
      <c r="O14814" s="7">
        <f t="shared" si="464"/>
        <v>3107.7465999999999</v>
      </c>
      <c r="P14814" s="1" t="str">
        <f>IF(Table1[[#This Row],[quantity]]&gt;=6,"Bulk Order","-")</f>
        <v>-</v>
      </c>
    </row>
    <row r="14815" spans="1:16" ht="14.25" customHeight="1" x14ac:dyDescent="0.3">
      <c r="A14815" s="6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3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/>
      <c r="N14815" s="1" t="s">
        <v>48</v>
      </c>
      <c r="O14815" s="7">
        <f t="shared" si="464"/>
        <v>2154.5083000000004</v>
      </c>
      <c r="P14815" s="1" t="str">
        <f>IF(Table1[[#This Row],[quantity]]&gt;=6,"Bulk Order","-")</f>
        <v>-</v>
      </c>
    </row>
    <row r="14816" spans="1:16" ht="14.25" customHeight="1" x14ac:dyDescent="0.3">
      <c r="A14816" s="6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3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/>
      <c r="N14816" s="1" t="s">
        <v>17</v>
      </c>
      <c r="O14816" s="7">
        <f t="shared" si="464"/>
        <v>932.79919999999993</v>
      </c>
      <c r="P14816" s="1" t="str">
        <f>IF(Table1[[#This Row],[quantity]]&gt;=6,"Bulk Order","-")</f>
        <v>Bulk Order</v>
      </c>
    </row>
    <row r="14817" spans="1:16" ht="14.25" customHeight="1" x14ac:dyDescent="0.3">
      <c r="A14817" s="6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3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/>
      <c r="N14817" s="1" t="s">
        <v>17</v>
      </c>
      <c r="O14817" s="7">
        <f t="shared" si="464"/>
        <v>561.20939999999996</v>
      </c>
      <c r="P14817" s="1" t="str">
        <f>IF(Table1[[#This Row],[quantity]]&gt;=6,"Bulk Order","-")</f>
        <v>-</v>
      </c>
    </row>
    <row r="14818" spans="1:16" ht="14.25" customHeight="1" x14ac:dyDescent="0.3">
      <c r="A14818" s="6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3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/>
      <c r="N14818" s="1" t="s">
        <v>34</v>
      </c>
      <c r="O14818" s="7">
        <f t="shared" si="464"/>
        <v>4007.6675999999998</v>
      </c>
      <c r="P14818" s="1" t="str">
        <f>IF(Table1[[#This Row],[quantity]]&gt;=6,"Bulk Order","-")</f>
        <v>-</v>
      </c>
    </row>
    <row r="14819" spans="1:16" ht="14.25" customHeight="1" x14ac:dyDescent="0.3">
      <c r="A14819" s="6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3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/>
      <c r="N14819" s="1" t="s">
        <v>34</v>
      </c>
      <c r="O14819" s="7">
        <f t="shared" si="464"/>
        <v>563.49030000000005</v>
      </c>
      <c r="P14819" s="1" t="str">
        <f>IF(Table1[[#This Row],[quantity]]&gt;=6,"Bulk Order","-")</f>
        <v>-</v>
      </c>
    </row>
    <row r="14820" spans="1:16" ht="14.25" customHeight="1" x14ac:dyDescent="0.3">
      <c r="A14820" s="6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3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/>
      <c r="N14820" s="1" t="s">
        <v>48</v>
      </c>
      <c r="O14820" s="7">
        <f t="shared" si="464"/>
        <v>415.03020000000004</v>
      </c>
      <c r="P14820" s="1" t="str">
        <f>IF(Table1[[#This Row],[quantity]]&gt;=6,"Bulk Order","-")</f>
        <v>-</v>
      </c>
    </row>
    <row r="14821" spans="1:16" ht="14.25" customHeight="1" x14ac:dyDescent="0.3">
      <c r="A14821" s="6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3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/>
      <c r="N14821" s="1" t="s">
        <v>28</v>
      </c>
      <c r="O14821" s="7">
        <f t="shared" si="464"/>
        <v>1049.5224000000001</v>
      </c>
      <c r="P14821" s="1" t="str">
        <f>IF(Table1[[#This Row],[quantity]]&gt;=6,"Bulk Order","-")</f>
        <v>-</v>
      </c>
    </row>
    <row r="14822" spans="1:16" ht="14.25" customHeight="1" x14ac:dyDescent="0.3">
      <c r="A14822" s="6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3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/>
      <c r="N14822" s="1" t="s">
        <v>34</v>
      </c>
      <c r="O14822" s="7">
        <f t="shared" si="464"/>
        <v>941.95920000000001</v>
      </c>
      <c r="P14822" s="1" t="str">
        <f>IF(Table1[[#This Row],[quantity]]&gt;=6,"Bulk Order","-")</f>
        <v>-</v>
      </c>
    </row>
    <row r="14823" spans="1:16" ht="14.25" customHeight="1" x14ac:dyDescent="0.3">
      <c r="A14823" s="6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3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/>
      <c r="N14823" s="1" t="s">
        <v>39</v>
      </c>
      <c r="O14823" s="7">
        <f t="shared" si="464"/>
        <v>1089.326</v>
      </c>
      <c r="P14823" s="1" t="str">
        <f>IF(Table1[[#This Row],[quantity]]&gt;=6,"Bulk Order","-")</f>
        <v>Bulk Order</v>
      </c>
    </row>
    <row r="14824" spans="1:16" ht="14.25" customHeight="1" x14ac:dyDescent="0.3">
      <c r="A14824" s="6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3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/>
      <c r="N14824" s="1" t="s">
        <v>17</v>
      </c>
      <c r="O14824" s="7">
        <f t="shared" si="464"/>
        <v>2091.0119999999997</v>
      </c>
      <c r="P14824" s="1" t="str">
        <f>IF(Table1[[#This Row],[quantity]]&gt;=6,"Bulk Order","-")</f>
        <v>-</v>
      </c>
    </row>
    <row r="14825" spans="1:16" ht="14.25" customHeight="1" x14ac:dyDescent="0.3">
      <c r="A14825" s="6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3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/>
      <c r="N14825" s="1" t="s">
        <v>28</v>
      </c>
      <c r="O14825" s="7">
        <f t="shared" si="464"/>
        <v>3749.4687999999996</v>
      </c>
      <c r="P14825" s="1" t="str">
        <f>IF(Table1[[#This Row],[quantity]]&gt;=6,"Bulk Order","-")</f>
        <v>Bulk Order</v>
      </c>
    </row>
    <row r="14826" spans="1:16" ht="14.25" customHeight="1" x14ac:dyDescent="0.3">
      <c r="A14826" s="6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3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/>
      <c r="N14826" s="1" t="s">
        <v>48</v>
      </c>
      <c r="O14826" s="7">
        <f t="shared" si="464"/>
        <v>840.84</v>
      </c>
      <c r="P14826" s="1" t="str">
        <f>IF(Table1[[#This Row],[quantity]]&gt;=6,"Bulk Order","-")</f>
        <v>-</v>
      </c>
    </row>
    <row r="14827" spans="1:16" ht="14.25" customHeight="1" x14ac:dyDescent="0.3">
      <c r="A14827" s="6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3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/>
      <c r="N14827" s="1" t="s">
        <v>48</v>
      </c>
      <c r="O14827" s="7">
        <f t="shared" si="464"/>
        <v>3144.864</v>
      </c>
      <c r="P14827" s="1" t="str">
        <f>IF(Table1[[#This Row],[quantity]]&gt;=6,"Bulk Order","-")</f>
        <v>-</v>
      </c>
    </row>
    <row r="14828" spans="1:16" ht="14.25" customHeight="1" x14ac:dyDescent="0.3">
      <c r="A14828" s="6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3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/>
      <c r="N14828" s="1" t="s">
        <v>17</v>
      </c>
      <c r="O14828" s="7">
        <f t="shared" si="464"/>
        <v>177.4024</v>
      </c>
      <c r="P14828" s="1" t="str">
        <f>IF(Table1[[#This Row],[quantity]]&gt;=6,"Bulk Order","-")</f>
        <v>-</v>
      </c>
    </row>
    <row r="14829" spans="1:16" ht="14.25" customHeight="1" x14ac:dyDescent="0.3">
      <c r="A14829" s="6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3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/>
      <c r="N14829" s="1" t="s">
        <v>28</v>
      </c>
      <c r="O14829" s="7">
        <f t="shared" si="464"/>
        <v>593.87940000000003</v>
      </c>
      <c r="P14829" s="1" t="str">
        <f>IF(Table1[[#This Row],[quantity]]&gt;=6,"Bulk Order","-")</f>
        <v>Bulk Order</v>
      </c>
    </row>
    <row r="14830" spans="1:16" ht="14.25" customHeight="1" x14ac:dyDescent="0.3">
      <c r="A14830" s="6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3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/>
      <c r="N14830" s="1" t="s">
        <v>39</v>
      </c>
      <c r="O14830" s="7">
        <f t="shared" si="464"/>
        <v>1495.7256</v>
      </c>
      <c r="P14830" s="1" t="str">
        <f>IF(Table1[[#This Row],[quantity]]&gt;=6,"Bulk Order","-")</f>
        <v>Bulk Order</v>
      </c>
    </row>
    <row r="14831" spans="1:16" ht="14.25" customHeight="1" x14ac:dyDescent="0.3">
      <c r="A14831" s="6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3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/>
      <c r="N14831" s="1" t="s">
        <v>48</v>
      </c>
      <c r="O14831" s="7">
        <f t="shared" si="464"/>
        <v>4798.1567999999997</v>
      </c>
      <c r="P14831" s="1" t="str">
        <f>IF(Table1[[#This Row],[quantity]]&gt;=6,"Bulk Order","-")</f>
        <v>Bulk Order</v>
      </c>
    </row>
    <row r="14832" spans="1:16" ht="14.25" customHeight="1" x14ac:dyDescent="0.3">
      <c r="A14832" s="6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3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/>
      <c r="N14832" s="1" t="s">
        <v>17</v>
      </c>
      <c r="O14832" s="7">
        <f t="shared" si="464"/>
        <v>2470.9828000000002</v>
      </c>
      <c r="P14832" s="1" t="str">
        <f>IF(Table1[[#This Row],[quantity]]&gt;=6,"Bulk Order","-")</f>
        <v>Bulk Order</v>
      </c>
    </row>
    <row r="14833" spans="1:16" ht="14.25" customHeight="1" x14ac:dyDescent="0.3">
      <c r="A14833" s="6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3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/>
      <c r="N14833" s="1" t="s">
        <v>34</v>
      </c>
      <c r="O14833" s="7">
        <f t="shared" si="464"/>
        <v>486.39</v>
      </c>
      <c r="P14833" s="1" t="str">
        <f>IF(Table1[[#This Row],[quantity]]&gt;=6,"Bulk Order","-")</f>
        <v>Bulk Order</v>
      </c>
    </row>
    <row r="14834" spans="1:16" ht="14.25" customHeight="1" x14ac:dyDescent="0.3">
      <c r="A14834" s="6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3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/>
      <c r="N14834" s="1" t="s">
        <v>23</v>
      </c>
      <c r="O14834" s="7">
        <f t="shared" si="464"/>
        <v>637.23500000000001</v>
      </c>
      <c r="P14834" s="1" t="str">
        <f>IF(Table1[[#This Row],[quantity]]&gt;=6,"Bulk Order","-")</f>
        <v>-</v>
      </c>
    </row>
    <row r="14835" spans="1:16" ht="14.25" customHeight="1" x14ac:dyDescent="0.3">
      <c r="A14835" s="6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3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/>
      <c r="N14835" s="1" t="s">
        <v>17</v>
      </c>
      <c r="O14835" s="7">
        <f t="shared" si="464"/>
        <v>3314.0659999999998</v>
      </c>
      <c r="P14835" s="1" t="str">
        <f>IF(Table1[[#This Row],[quantity]]&gt;=6,"Bulk Order","-")</f>
        <v>Bulk Order</v>
      </c>
    </row>
    <row r="14836" spans="1:16" ht="14.25" customHeight="1" x14ac:dyDescent="0.3">
      <c r="A14836" s="6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3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/>
      <c r="N14836" s="1" t="s">
        <v>17</v>
      </c>
      <c r="O14836" s="7">
        <f t="shared" si="464"/>
        <v>788.23699999999997</v>
      </c>
      <c r="P14836" s="1" t="str">
        <f>IF(Table1[[#This Row],[quantity]]&gt;=6,"Bulk Order","-")</f>
        <v>-</v>
      </c>
    </row>
    <row r="14837" spans="1:16" ht="14.25" customHeight="1" x14ac:dyDescent="0.3">
      <c r="A14837" s="6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3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/>
      <c r="N14837" s="1" t="s">
        <v>34</v>
      </c>
      <c r="O14837" s="7">
        <f t="shared" si="464"/>
        <v>3627.4799000000003</v>
      </c>
      <c r="P14837" s="1" t="str">
        <f>IF(Table1[[#This Row],[quantity]]&gt;=6,"Bulk Order","-")</f>
        <v>Bulk Order</v>
      </c>
    </row>
    <row r="14838" spans="1:16" ht="14.25" customHeight="1" x14ac:dyDescent="0.3">
      <c r="A14838" s="6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3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/>
      <c r="N14838" s="1" t="s">
        <v>23</v>
      </c>
      <c r="O14838" s="7">
        <f t="shared" si="464"/>
        <v>94.887</v>
      </c>
      <c r="P14838" s="1" t="str">
        <f>IF(Table1[[#This Row],[quantity]]&gt;=6,"Bulk Order","-")</f>
        <v>Bulk Order</v>
      </c>
    </row>
    <row r="14839" spans="1:16" ht="14.25" customHeight="1" x14ac:dyDescent="0.3">
      <c r="A14839" s="6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3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/>
      <c r="N14839" s="1" t="s">
        <v>39</v>
      </c>
      <c r="O14839" s="7">
        <f t="shared" si="464"/>
        <v>2524.3580999999999</v>
      </c>
      <c r="P14839" s="1" t="str">
        <f>IF(Table1[[#This Row],[quantity]]&gt;=6,"Bulk Order","-")</f>
        <v>Bulk Order</v>
      </c>
    </row>
    <row r="14840" spans="1:16" ht="14.25" customHeight="1" x14ac:dyDescent="0.3">
      <c r="A14840" s="6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3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/>
      <c r="N14840" s="1" t="s">
        <v>17</v>
      </c>
      <c r="O14840" s="7">
        <f t="shared" si="464"/>
        <v>1589.8301999999999</v>
      </c>
      <c r="P14840" s="1" t="str">
        <f>IF(Table1[[#This Row],[quantity]]&gt;=6,"Bulk Order","-")</f>
        <v>Bulk Order</v>
      </c>
    </row>
    <row r="14841" spans="1:16" ht="14.25" customHeight="1" x14ac:dyDescent="0.3">
      <c r="A14841" s="6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3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/>
      <c r="N14841" s="1" t="s">
        <v>17</v>
      </c>
      <c r="O14841" s="7">
        <f t="shared" si="464"/>
        <v>2408.02</v>
      </c>
      <c r="P14841" s="1" t="str">
        <f>IF(Table1[[#This Row],[quantity]]&gt;=6,"Bulk Order","-")</f>
        <v>-</v>
      </c>
    </row>
    <row r="14842" spans="1:16" ht="14.25" customHeight="1" x14ac:dyDescent="0.3">
      <c r="A14842" s="6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3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/>
      <c r="N14842" s="1" t="s">
        <v>23</v>
      </c>
      <c r="O14842" s="7">
        <f t="shared" si="464"/>
        <v>3621.8447999999999</v>
      </c>
      <c r="P14842" s="1" t="str">
        <f>IF(Table1[[#This Row],[quantity]]&gt;=6,"Bulk Order","-")</f>
        <v>-</v>
      </c>
    </row>
    <row r="14843" spans="1:16" ht="14.25" customHeight="1" x14ac:dyDescent="0.3">
      <c r="A14843" s="6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3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/>
      <c r="N14843" s="1" t="s">
        <v>17</v>
      </c>
      <c r="O14843" s="7">
        <f t="shared" si="464"/>
        <v>351.87600000000003</v>
      </c>
      <c r="P14843" s="1" t="str">
        <f>IF(Table1[[#This Row],[quantity]]&gt;=6,"Bulk Order","-")</f>
        <v>-</v>
      </c>
    </row>
    <row r="14844" spans="1:16" ht="14.25" customHeight="1" x14ac:dyDescent="0.3">
      <c r="A14844" s="6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3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/>
      <c r="N14844" s="1" t="s">
        <v>28</v>
      </c>
      <c r="O14844" s="7">
        <f t="shared" si="464"/>
        <v>1656.5905</v>
      </c>
      <c r="P14844" s="1" t="str">
        <f>IF(Table1[[#This Row],[quantity]]&gt;=6,"Bulk Order","-")</f>
        <v>-</v>
      </c>
    </row>
    <row r="14845" spans="1:16" ht="14.25" customHeight="1" x14ac:dyDescent="0.3">
      <c r="A14845" s="6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3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/>
      <c r="N14845" s="1" t="s">
        <v>48</v>
      </c>
      <c r="O14845" s="7">
        <f t="shared" si="464"/>
        <v>1874.1838000000002</v>
      </c>
      <c r="P14845" s="1" t="str">
        <f>IF(Table1[[#This Row],[quantity]]&gt;=6,"Bulk Order","-")</f>
        <v>-</v>
      </c>
    </row>
    <row r="14846" spans="1:16" ht="14.25" customHeight="1" x14ac:dyDescent="0.3">
      <c r="A14846" s="6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3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/>
      <c r="N14846" s="1" t="s">
        <v>28</v>
      </c>
      <c r="O14846" s="7">
        <f t="shared" si="464"/>
        <v>601.154</v>
      </c>
      <c r="P14846" s="1" t="str">
        <f>IF(Table1[[#This Row],[quantity]]&gt;=6,"Bulk Order","-")</f>
        <v>-</v>
      </c>
    </row>
    <row r="14847" spans="1:16" ht="14.25" customHeight="1" x14ac:dyDescent="0.3">
      <c r="A14847" s="6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3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/>
      <c r="N14847" s="1" t="s">
        <v>23</v>
      </c>
      <c r="O14847" s="7">
        <f t="shared" si="464"/>
        <v>270.28039999999999</v>
      </c>
      <c r="P14847" s="1" t="str">
        <f>IF(Table1[[#This Row],[quantity]]&gt;=6,"Bulk Order","-")</f>
        <v>Bulk Order</v>
      </c>
    </row>
    <row r="14848" spans="1:16" ht="14.25" customHeight="1" x14ac:dyDescent="0.3">
      <c r="A14848" s="6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3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/>
      <c r="N14848" s="1" t="s">
        <v>23</v>
      </c>
      <c r="O14848" s="7">
        <f t="shared" si="464"/>
        <v>950.70670000000007</v>
      </c>
      <c r="P14848" s="1" t="str">
        <f>IF(Table1[[#This Row],[quantity]]&gt;=6,"Bulk Order","-")</f>
        <v>Bulk Order</v>
      </c>
    </row>
    <row r="14849" spans="1:16" ht="14.25" customHeight="1" x14ac:dyDescent="0.3">
      <c r="A14849" s="6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3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/>
      <c r="N14849" s="1" t="s">
        <v>17</v>
      </c>
      <c r="O14849" s="7">
        <f t="shared" si="464"/>
        <v>704.62150000000008</v>
      </c>
      <c r="P14849" s="1" t="str">
        <f>IF(Table1[[#This Row],[quantity]]&gt;=6,"Bulk Order","-")</f>
        <v>-</v>
      </c>
    </row>
    <row r="14850" spans="1:16" ht="14.25" customHeight="1" x14ac:dyDescent="0.3">
      <c r="A14850" s="6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3"/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/>
      <c r="N14850" s="1" t="s">
        <v>17</v>
      </c>
      <c r="O14850" s="7">
        <f t="shared" si="464"/>
        <v>4060.308</v>
      </c>
      <c r="P14850" s="1" t="str">
        <f>IF(Table1[[#This Row],[quantity]]&gt;=6,"Bulk Order","-")</f>
        <v>Bulk Order</v>
      </c>
    </row>
    <row r="14851" spans="1:16" ht="14.25" customHeight="1" x14ac:dyDescent="0.3">
      <c r="A14851" s="6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ref="F14851:F14914" si="465">D14851*E14851</f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/>
      <c r="N14851" s="1" t="s">
        <v>23</v>
      </c>
      <c r="O14851" s="7">
        <f t="shared" ref="O14851:O14914" si="466">D14851-F14851</f>
        <v>2138.8488000000002</v>
      </c>
      <c r="P14851" s="1" t="str">
        <f>IF(Table1[[#This Row],[quantity]]&gt;=6,"Bulk Order","-")</f>
        <v>Bulk Order</v>
      </c>
    </row>
    <row r="14852" spans="1:16" ht="14.25" customHeight="1" x14ac:dyDescent="0.3">
      <c r="A14852" s="6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5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/>
      <c r="N14852" s="1" t="s">
        <v>34</v>
      </c>
      <c r="O14852" s="7">
        <f t="shared" si="466"/>
        <v>1456.2352000000001</v>
      </c>
      <c r="P14852" s="1" t="str">
        <f>IF(Table1[[#This Row],[quantity]]&gt;=6,"Bulk Order","-")</f>
        <v>-</v>
      </c>
    </row>
    <row r="14853" spans="1:16" ht="14.25" customHeight="1" x14ac:dyDescent="0.3">
      <c r="A14853" s="6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5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/>
      <c r="N14853" s="1" t="s">
        <v>34</v>
      </c>
      <c r="O14853" s="7">
        <f t="shared" si="466"/>
        <v>3065.2894000000001</v>
      </c>
      <c r="P14853" s="1" t="str">
        <f>IF(Table1[[#This Row],[quantity]]&gt;=6,"Bulk Order","-")</f>
        <v>-</v>
      </c>
    </row>
    <row r="14854" spans="1:16" ht="14.25" customHeight="1" x14ac:dyDescent="0.3">
      <c r="A14854" s="6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5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/>
      <c r="N14854" s="1" t="s">
        <v>28</v>
      </c>
      <c r="O14854" s="7">
        <f t="shared" si="466"/>
        <v>1760.9840999999999</v>
      </c>
      <c r="P14854" s="1" t="str">
        <f>IF(Table1[[#This Row],[quantity]]&gt;=6,"Bulk Order","-")</f>
        <v>-</v>
      </c>
    </row>
    <row r="14855" spans="1:16" ht="14.25" customHeight="1" x14ac:dyDescent="0.3">
      <c r="A14855" s="6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5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/>
      <c r="N14855" s="1" t="s">
        <v>17</v>
      </c>
      <c r="O14855" s="7">
        <f t="shared" si="466"/>
        <v>1871.4353000000001</v>
      </c>
      <c r="P14855" s="1" t="str">
        <f>IF(Table1[[#This Row],[quantity]]&gt;=6,"Bulk Order","-")</f>
        <v>-</v>
      </c>
    </row>
    <row r="14856" spans="1:16" ht="14.25" customHeight="1" x14ac:dyDescent="0.3">
      <c r="A14856" s="6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5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/>
      <c r="N14856" s="1" t="s">
        <v>34</v>
      </c>
      <c r="O14856" s="7">
        <f t="shared" si="466"/>
        <v>1341.5596</v>
      </c>
      <c r="P14856" s="1" t="str">
        <f>IF(Table1[[#This Row],[quantity]]&gt;=6,"Bulk Order","-")</f>
        <v>Bulk Order</v>
      </c>
    </row>
    <row r="14857" spans="1:16" ht="14.25" customHeight="1" x14ac:dyDescent="0.3">
      <c r="A14857" s="6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5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/>
      <c r="N14857" s="1" t="s">
        <v>34</v>
      </c>
      <c r="O14857" s="7">
        <f t="shared" si="466"/>
        <v>878.29650000000004</v>
      </c>
      <c r="P14857" s="1" t="str">
        <f>IF(Table1[[#This Row],[quantity]]&gt;=6,"Bulk Order","-")</f>
        <v>Bulk Order</v>
      </c>
    </row>
    <row r="14858" spans="1:16" ht="14.25" customHeight="1" x14ac:dyDescent="0.3">
      <c r="A14858" s="6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5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/>
      <c r="N14858" s="1" t="s">
        <v>39</v>
      </c>
      <c r="O14858" s="7">
        <f t="shared" si="466"/>
        <v>340.67419999999998</v>
      </c>
      <c r="P14858" s="1" t="str">
        <f>IF(Table1[[#This Row],[quantity]]&gt;=6,"Bulk Order","-")</f>
        <v>Bulk Order</v>
      </c>
    </row>
    <row r="14859" spans="1:16" ht="14.25" customHeight="1" x14ac:dyDescent="0.3">
      <c r="A14859" s="6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5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/>
      <c r="N14859" s="1" t="s">
        <v>23</v>
      </c>
      <c r="O14859" s="7">
        <f t="shared" si="466"/>
        <v>2479.5045</v>
      </c>
      <c r="P14859" s="1" t="str">
        <f>IF(Table1[[#This Row],[quantity]]&gt;=6,"Bulk Order","-")</f>
        <v>Bulk Order</v>
      </c>
    </row>
    <row r="14860" spans="1:16" ht="14.25" customHeight="1" x14ac:dyDescent="0.3">
      <c r="A14860" s="6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5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/>
      <c r="N14860" s="1" t="s">
        <v>39</v>
      </c>
      <c r="O14860" s="7">
        <f t="shared" si="466"/>
        <v>2709.0210000000002</v>
      </c>
      <c r="P14860" s="1" t="str">
        <f>IF(Table1[[#This Row],[quantity]]&gt;=6,"Bulk Order","-")</f>
        <v>Bulk Order</v>
      </c>
    </row>
    <row r="14861" spans="1:16" ht="14.25" customHeight="1" x14ac:dyDescent="0.3">
      <c r="A14861" s="6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5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/>
      <c r="N14861" s="1" t="s">
        <v>23</v>
      </c>
      <c r="O14861" s="7">
        <f t="shared" si="466"/>
        <v>1955.7156</v>
      </c>
      <c r="P14861" s="1" t="str">
        <f>IF(Table1[[#This Row],[quantity]]&gt;=6,"Bulk Order","-")</f>
        <v>Bulk Order</v>
      </c>
    </row>
    <row r="14862" spans="1:16" ht="14.25" customHeight="1" x14ac:dyDescent="0.3">
      <c r="A14862" s="6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5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/>
      <c r="N14862" s="1" t="s">
        <v>17</v>
      </c>
      <c r="O14862" s="7">
        <f t="shared" si="466"/>
        <v>1448.9679999999998</v>
      </c>
      <c r="P14862" s="1" t="str">
        <f>IF(Table1[[#This Row],[quantity]]&gt;=6,"Bulk Order","-")</f>
        <v>-</v>
      </c>
    </row>
    <row r="14863" spans="1:16" ht="14.25" customHeight="1" x14ac:dyDescent="0.3">
      <c r="A14863" s="6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5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/>
      <c r="N14863" s="1" t="s">
        <v>34</v>
      </c>
      <c r="O14863" s="7">
        <f t="shared" si="466"/>
        <v>2038.3152</v>
      </c>
      <c r="P14863" s="1" t="str">
        <f>IF(Table1[[#This Row],[quantity]]&gt;=6,"Bulk Order","-")</f>
        <v>-</v>
      </c>
    </row>
    <row r="14864" spans="1:16" ht="14.25" customHeight="1" x14ac:dyDescent="0.3">
      <c r="A14864" s="6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5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/>
      <c r="N14864" s="1" t="s">
        <v>28</v>
      </c>
      <c r="O14864" s="7">
        <f t="shared" si="466"/>
        <v>2278.7847999999999</v>
      </c>
      <c r="P14864" s="1" t="str">
        <f>IF(Table1[[#This Row],[quantity]]&gt;=6,"Bulk Order","-")</f>
        <v>Bulk Order</v>
      </c>
    </row>
    <row r="14865" spans="1:16" ht="14.25" customHeight="1" x14ac:dyDescent="0.3">
      <c r="A14865" s="6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5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/>
      <c r="N14865" s="1" t="s">
        <v>48</v>
      </c>
      <c r="O14865" s="7">
        <f t="shared" si="466"/>
        <v>1326.8976</v>
      </c>
      <c r="P14865" s="1" t="str">
        <f>IF(Table1[[#This Row],[quantity]]&gt;=6,"Bulk Order","-")</f>
        <v>-</v>
      </c>
    </row>
    <row r="14866" spans="1:16" ht="14.25" customHeight="1" x14ac:dyDescent="0.3">
      <c r="A14866" s="6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5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/>
      <c r="N14866" s="1" t="s">
        <v>28</v>
      </c>
      <c r="O14866" s="7">
        <f t="shared" si="466"/>
        <v>1250.4079999999999</v>
      </c>
      <c r="P14866" s="1" t="str">
        <f>IF(Table1[[#This Row],[quantity]]&gt;=6,"Bulk Order","-")</f>
        <v>-</v>
      </c>
    </row>
    <row r="14867" spans="1:16" ht="14.25" customHeight="1" x14ac:dyDescent="0.3">
      <c r="A14867" s="6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5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/>
      <c r="N14867" s="1" t="s">
        <v>17</v>
      </c>
      <c r="O14867" s="7">
        <f t="shared" si="466"/>
        <v>3639.5084999999999</v>
      </c>
      <c r="P14867" s="1" t="str">
        <f>IF(Table1[[#This Row],[quantity]]&gt;=6,"Bulk Order","-")</f>
        <v>-</v>
      </c>
    </row>
    <row r="14868" spans="1:16" ht="14.25" customHeight="1" x14ac:dyDescent="0.3">
      <c r="A14868" s="6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5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/>
      <c r="N14868" s="1" t="s">
        <v>48</v>
      </c>
      <c r="O14868" s="7">
        <f t="shared" si="466"/>
        <v>2055.0720000000001</v>
      </c>
      <c r="P14868" s="1" t="str">
        <f>IF(Table1[[#This Row],[quantity]]&gt;=6,"Bulk Order","-")</f>
        <v>-</v>
      </c>
    </row>
    <row r="14869" spans="1:16" ht="14.25" customHeight="1" x14ac:dyDescent="0.3">
      <c r="A14869" s="6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5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/>
      <c r="N14869" s="1" t="s">
        <v>28</v>
      </c>
      <c r="O14869" s="7">
        <f t="shared" si="466"/>
        <v>68.460800000000006</v>
      </c>
      <c r="P14869" s="1" t="str">
        <f>IF(Table1[[#This Row],[quantity]]&gt;=6,"Bulk Order","-")</f>
        <v>-</v>
      </c>
    </row>
    <row r="14870" spans="1:16" ht="14.25" customHeight="1" x14ac:dyDescent="0.3">
      <c r="A14870" s="6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5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/>
      <c r="N14870" s="1" t="s">
        <v>28</v>
      </c>
      <c r="O14870" s="7">
        <f t="shared" si="466"/>
        <v>1225.2024000000001</v>
      </c>
      <c r="P14870" s="1" t="str">
        <f>IF(Table1[[#This Row],[quantity]]&gt;=6,"Bulk Order","-")</f>
        <v>-</v>
      </c>
    </row>
    <row r="14871" spans="1:16" ht="14.25" customHeight="1" x14ac:dyDescent="0.3">
      <c r="A14871" s="6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5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/>
      <c r="N14871" s="1" t="s">
        <v>48</v>
      </c>
      <c r="O14871" s="7">
        <f t="shared" si="466"/>
        <v>1412.5840000000001</v>
      </c>
      <c r="P14871" s="1" t="str">
        <f>IF(Table1[[#This Row],[quantity]]&gt;=6,"Bulk Order","-")</f>
        <v>-</v>
      </c>
    </row>
    <row r="14872" spans="1:16" ht="14.25" customHeight="1" x14ac:dyDescent="0.3">
      <c r="A14872" s="6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5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/>
      <c r="N14872" s="1" t="s">
        <v>23</v>
      </c>
      <c r="O14872" s="7">
        <f t="shared" si="466"/>
        <v>2350.2864</v>
      </c>
      <c r="P14872" s="1" t="str">
        <f>IF(Table1[[#This Row],[quantity]]&gt;=6,"Bulk Order","-")</f>
        <v>Bulk Order</v>
      </c>
    </row>
    <row r="14873" spans="1:16" ht="14.25" customHeight="1" x14ac:dyDescent="0.3">
      <c r="A14873" s="6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5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/>
      <c r="N14873" s="1" t="s">
        <v>39</v>
      </c>
      <c r="O14873" s="7">
        <f t="shared" si="466"/>
        <v>2331.2651999999998</v>
      </c>
      <c r="P14873" s="1" t="str">
        <f>IF(Table1[[#This Row],[quantity]]&gt;=6,"Bulk Order","-")</f>
        <v>-</v>
      </c>
    </row>
    <row r="14874" spans="1:16" ht="14.25" customHeight="1" x14ac:dyDescent="0.3">
      <c r="A14874" s="6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5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/>
      <c r="N14874" s="1" t="s">
        <v>28</v>
      </c>
      <c r="O14874" s="7">
        <f t="shared" si="466"/>
        <v>1424.616</v>
      </c>
      <c r="P14874" s="1" t="str">
        <f>IF(Table1[[#This Row],[quantity]]&gt;=6,"Bulk Order","-")</f>
        <v>-</v>
      </c>
    </row>
    <row r="14875" spans="1:16" ht="14.25" customHeight="1" x14ac:dyDescent="0.3">
      <c r="A14875" s="6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5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/>
      <c r="N14875" s="1" t="s">
        <v>17</v>
      </c>
      <c r="O14875" s="7">
        <f t="shared" si="466"/>
        <v>2808.2820000000002</v>
      </c>
      <c r="P14875" s="1" t="str">
        <f>IF(Table1[[#This Row],[quantity]]&gt;=6,"Bulk Order","-")</f>
        <v>-</v>
      </c>
    </row>
    <row r="14876" spans="1:16" ht="14.25" customHeight="1" x14ac:dyDescent="0.3">
      <c r="A14876" s="6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5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/>
      <c r="N14876" s="1" t="s">
        <v>23</v>
      </c>
      <c r="O14876" s="7">
        <f t="shared" si="466"/>
        <v>4242.7024000000001</v>
      </c>
      <c r="P14876" s="1" t="str">
        <f>IF(Table1[[#This Row],[quantity]]&gt;=6,"Bulk Order","-")</f>
        <v>-</v>
      </c>
    </row>
    <row r="14877" spans="1:16" ht="14.25" customHeight="1" x14ac:dyDescent="0.3">
      <c r="A14877" s="6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5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/>
      <c r="N14877" s="1" t="s">
        <v>28</v>
      </c>
      <c r="O14877" s="7">
        <f t="shared" si="466"/>
        <v>3518.9883</v>
      </c>
      <c r="P14877" s="1" t="str">
        <f>IF(Table1[[#This Row],[quantity]]&gt;=6,"Bulk Order","-")</f>
        <v>Bulk Order</v>
      </c>
    </row>
    <row r="14878" spans="1:16" ht="14.25" customHeight="1" x14ac:dyDescent="0.3">
      <c r="A14878" s="6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5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/>
      <c r="N14878" s="1" t="s">
        <v>34</v>
      </c>
      <c r="O14878" s="7">
        <f t="shared" si="466"/>
        <v>1427.135</v>
      </c>
      <c r="P14878" s="1" t="str">
        <f>IF(Table1[[#This Row],[quantity]]&gt;=6,"Bulk Order","-")</f>
        <v>Bulk Order</v>
      </c>
    </row>
    <row r="14879" spans="1:16" ht="14.25" customHeight="1" x14ac:dyDescent="0.3">
      <c r="A14879" s="6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5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/>
      <c r="N14879" s="1" t="s">
        <v>23</v>
      </c>
      <c r="O14879" s="7">
        <f t="shared" si="466"/>
        <v>1282.902</v>
      </c>
      <c r="P14879" s="1" t="str">
        <f>IF(Table1[[#This Row],[quantity]]&gt;=6,"Bulk Order","-")</f>
        <v>-</v>
      </c>
    </row>
    <row r="14880" spans="1:16" ht="14.25" customHeight="1" x14ac:dyDescent="0.3">
      <c r="A14880" s="6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5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/>
      <c r="N14880" s="1" t="s">
        <v>28</v>
      </c>
      <c r="O14880" s="7">
        <f t="shared" si="466"/>
        <v>1614.6824999999999</v>
      </c>
      <c r="P14880" s="1" t="str">
        <f>IF(Table1[[#This Row],[quantity]]&gt;=6,"Bulk Order","-")</f>
        <v>-</v>
      </c>
    </row>
    <row r="14881" spans="1:16" ht="14.25" customHeight="1" x14ac:dyDescent="0.3">
      <c r="A14881" s="6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5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/>
      <c r="N14881" s="1" t="s">
        <v>28</v>
      </c>
      <c r="O14881" s="7">
        <f t="shared" si="466"/>
        <v>1715.5556000000001</v>
      </c>
      <c r="P14881" s="1" t="str">
        <f>IF(Table1[[#This Row],[quantity]]&gt;=6,"Bulk Order","-")</f>
        <v>-</v>
      </c>
    </row>
    <row r="14882" spans="1:16" ht="14.25" customHeight="1" x14ac:dyDescent="0.3">
      <c r="A14882" s="6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5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/>
      <c r="N14882" s="1" t="s">
        <v>23</v>
      </c>
      <c r="O14882" s="7">
        <f t="shared" si="466"/>
        <v>3209.1336000000001</v>
      </c>
      <c r="P14882" s="1" t="str">
        <f>IF(Table1[[#This Row],[quantity]]&gt;=6,"Bulk Order","-")</f>
        <v>Bulk Order</v>
      </c>
    </row>
    <row r="14883" spans="1:16" ht="14.25" customHeight="1" x14ac:dyDescent="0.3">
      <c r="A14883" s="6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5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/>
      <c r="N14883" s="1" t="s">
        <v>28</v>
      </c>
      <c r="O14883" s="7">
        <f t="shared" si="466"/>
        <v>1241.4486000000002</v>
      </c>
      <c r="P14883" s="1" t="str">
        <f>IF(Table1[[#This Row],[quantity]]&gt;=6,"Bulk Order","-")</f>
        <v>-</v>
      </c>
    </row>
    <row r="14884" spans="1:16" ht="14.25" customHeight="1" x14ac:dyDescent="0.3">
      <c r="A14884" s="6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5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/>
      <c r="N14884" s="1" t="s">
        <v>17</v>
      </c>
      <c r="O14884" s="7">
        <f t="shared" si="466"/>
        <v>2902.1472000000003</v>
      </c>
      <c r="P14884" s="1" t="str">
        <f>IF(Table1[[#This Row],[quantity]]&gt;=6,"Bulk Order","-")</f>
        <v>-</v>
      </c>
    </row>
    <row r="14885" spans="1:16" ht="14.25" customHeight="1" x14ac:dyDescent="0.3">
      <c r="A14885" s="6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5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/>
      <c r="N14885" s="1" t="s">
        <v>28</v>
      </c>
      <c r="O14885" s="7">
        <f t="shared" si="466"/>
        <v>1885.5360000000001</v>
      </c>
      <c r="P14885" s="1" t="str">
        <f>IF(Table1[[#This Row],[quantity]]&gt;=6,"Bulk Order","-")</f>
        <v>Bulk Order</v>
      </c>
    </row>
    <row r="14886" spans="1:16" ht="14.25" customHeight="1" x14ac:dyDescent="0.3">
      <c r="A14886" s="6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5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/>
      <c r="N14886" s="1" t="s">
        <v>17</v>
      </c>
      <c r="O14886" s="7">
        <f t="shared" si="466"/>
        <v>818.71620000000007</v>
      </c>
      <c r="P14886" s="1" t="str">
        <f>IF(Table1[[#This Row],[quantity]]&gt;=6,"Bulk Order","-")</f>
        <v>-</v>
      </c>
    </row>
    <row r="14887" spans="1:16" ht="14.25" customHeight="1" x14ac:dyDescent="0.3">
      <c r="A14887" s="6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5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/>
      <c r="N14887" s="1" t="s">
        <v>17</v>
      </c>
      <c r="O14887" s="7">
        <f t="shared" si="466"/>
        <v>1824.9431999999997</v>
      </c>
      <c r="P14887" s="1" t="str">
        <f>IF(Table1[[#This Row],[quantity]]&gt;=6,"Bulk Order","-")</f>
        <v>-</v>
      </c>
    </row>
    <row r="14888" spans="1:16" ht="14.25" customHeight="1" x14ac:dyDescent="0.3">
      <c r="A14888" s="6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5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/>
      <c r="N14888" s="1" t="s">
        <v>23</v>
      </c>
      <c r="O14888" s="7">
        <f t="shared" si="466"/>
        <v>549.98320000000012</v>
      </c>
      <c r="P14888" s="1" t="str">
        <f>IF(Table1[[#This Row],[quantity]]&gt;=6,"Bulk Order","-")</f>
        <v>-</v>
      </c>
    </row>
    <row r="14889" spans="1:16" ht="14.25" customHeight="1" x14ac:dyDescent="0.3">
      <c r="A14889" s="6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5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/>
      <c r="N14889" s="1" t="s">
        <v>28</v>
      </c>
      <c r="O14889" s="7">
        <f t="shared" si="466"/>
        <v>604.8768</v>
      </c>
      <c r="P14889" s="1" t="str">
        <f>IF(Table1[[#This Row],[quantity]]&gt;=6,"Bulk Order","-")</f>
        <v>-</v>
      </c>
    </row>
    <row r="14890" spans="1:16" ht="14.25" customHeight="1" x14ac:dyDescent="0.3">
      <c r="A14890" s="6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5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/>
      <c r="N14890" s="1" t="s">
        <v>28</v>
      </c>
      <c r="O14890" s="7">
        <f t="shared" si="466"/>
        <v>2566.3126999999995</v>
      </c>
      <c r="P14890" s="1" t="str">
        <f>IF(Table1[[#This Row],[quantity]]&gt;=6,"Bulk Order","-")</f>
        <v>Bulk Order</v>
      </c>
    </row>
    <row r="14891" spans="1:16" ht="14.25" customHeight="1" x14ac:dyDescent="0.3">
      <c r="A14891" s="6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5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/>
      <c r="N14891" s="1" t="s">
        <v>28</v>
      </c>
      <c r="O14891" s="7">
        <f t="shared" si="466"/>
        <v>2186.5415999999996</v>
      </c>
      <c r="P14891" s="1" t="str">
        <f>IF(Table1[[#This Row],[quantity]]&gt;=6,"Bulk Order","-")</f>
        <v>-</v>
      </c>
    </row>
    <row r="14892" spans="1:16" ht="14.25" customHeight="1" x14ac:dyDescent="0.3">
      <c r="A14892" s="6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5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/>
      <c r="N14892" s="1" t="s">
        <v>28</v>
      </c>
      <c r="O14892" s="7">
        <f t="shared" si="466"/>
        <v>960.82800000000009</v>
      </c>
      <c r="P14892" s="1" t="str">
        <f>IF(Table1[[#This Row],[quantity]]&gt;=6,"Bulk Order","-")</f>
        <v>Bulk Order</v>
      </c>
    </row>
    <row r="14893" spans="1:16" ht="14.25" customHeight="1" x14ac:dyDescent="0.3">
      <c r="A14893" s="6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5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/>
      <c r="N14893" s="1" t="s">
        <v>17</v>
      </c>
      <c r="O14893" s="7">
        <f t="shared" si="466"/>
        <v>3066.2060000000001</v>
      </c>
      <c r="P14893" s="1" t="str">
        <f>IF(Table1[[#This Row],[quantity]]&gt;=6,"Bulk Order","-")</f>
        <v>-</v>
      </c>
    </row>
    <row r="14894" spans="1:16" ht="14.25" customHeight="1" x14ac:dyDescent="0.3">
      <c r="A14894" s="6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5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/>
      <c r="N14894" s="1" t="s">
        <v>17</v>
      </c>
      <c r="O14894" s="7">
        <f t="shared" si="466"/>
        <v>147.0985</v>
      </c>
      <c r="P14894" s="1" t="str">
        <f>IF(Table1[[#This Row],[quantity]]&gt;=6,"Bulk Order","-")</f>
        <v>Bulk Order</v>
      </c>
    </row>
    <row r="14895" spans="1:16" ht="14.25" customHeight="1" x14ac:dyDescent="0.3">
      <c r="A14895" s="6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5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/>
      <c r="N14895" s="1" t="s">
        <v>23</v>
      </c>
      <c r="O14895" s="7">
        <f t="shared" si="466"/>
        <v>1473.1095</v>
      </c>
      <c r="P14895" s="1" t="str">
        <f>IF(Table1[[#This Row],[quantity]]&gt;=6,"Bulk Order","-")</f>
        <v>-</v>
      </c>
    </row>
    <row r="14896" spans="1:16" ht="14.25" customHeight="1" x14ac:dyDescent="0.3">
      <c r="A14896" s="6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5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/>
      <c r="N14896" s="1" t="s">
        <v>28</v>
      </c>
      <c r="O14896" s="7">
        <f t="shared" si="466"/>
        <v>131.904</v>
      </c>
      <c r="P14896" s="1" t="str">
        <f>IF(Table1[[#This Row],[quantity]]&gt;=6,"Bulk Order","-")</f>
        <v>-</v>
      </c>
    </row>
    <row r="14897" spans="1:16" ht="14.25" customHeight="1" x14ac:dyDescent="0.3">
      <c r="A14897" s="6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5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/>
      <c r="N14897" s="1" t="s">
        <v>17</v>
      </c>
      <c r="O14897" s="7">
        <f t="shared" si="466"/>
        <v>422.5478</v>
      </c>
      <c r="P14897" s="1" t="str">
        <f>IF(Table1[[#This Row],[quantity]]&gt;=6,"Bulk Order","-")</f>
        <v>Bulk Order</v>
      </c>
    </row>
    <row r="14898" spans="1:16" ht="14.25" customHeight="1" x14ac:dyDescent="0.3">
      <c r="A14898" s="6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5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/>
      <c r="N14898" s="1" t="s">
        <v>34</v>
      </c>
      <c r="O14898" s="7">
        <f t="shared" si="466"/>
        <v>835.03150000000005</v>
      </c>
      <c r="P14898" s="1" t="str">
        <f>IF(Table1[[#This Row],[quantity]]&gt;=6,"Bulk Order","-")</f>
        <v>-</v>
      </c>
    </row>
    <row r="14899" spans="1:16" ht="14.25" customHeight="1" x14ac:dyDescent="0.3">
      <c r="A14899" s="6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5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/>
      <c r="N14899" s="1" t="s">
        <v>39</v>
      </c>
      <c r="O14899" s="7">
        <f t="shared" si="466"/>
        <v>2076.0263999999997</v>
      </c>
      <c r="P14899" s="1" t="str">
        <f>IF(Table1[[#This Row],[quantity]]&gt;=6,"Bulk Order","-")</f>
        <v>Bulk Order</v>
      </c>
    </row>
    <row r="14900" spans="1:16" ht="14.25" customHeight="1" x14ac:dyDescent="0.3">
      <c r="A14900" s="6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5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/>
      <c r="N14900" s="1" t="s">
        <v>48</v>
      </c>
      <c r="O14900" s="7">
        <f t="shared" si="466"/>
        <v>4419.6421</v>
      </c>
      <c r="P14900" s="1" t="str">
        <f>IF(Table1[[#This Row],[quantity]]&gt;=6,"Bulk Order","-")</f>
        <v>-</v>
      </c>
    </row>
    <row r="14901" spans="1:16" ht="14.25" customHeight="1" x14ac:dyDescent="0.3">
      <c r="A14901" s="6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5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/>
      <c r="N14901" s="1" t="s">
        <v>23</v>
      </c>
      <c r="O14901" s="7">
        <f t="shared" si="466"/>
        <v>4045.3791000000001</v>
      </c>
      <c r="P14901" s="1" t="str">
        <f>IF(Table1[[#This Row],[quantity]]&gt;=6,"Bulk Order","-")</f>
        <v>-</v>
      </c>
    </row>
    <row r="14902" spans="1:16" ht="14.25" customHeight="1" x14ac:dyDescent="0.3">
      <c r="A14902" s="6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5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/>
      <c r="N14902" s="1" t="s">
        <v>39</v>
      </c>
      <c r="O14902" s="7">
        <f t="shared" si="466"/>
        <v>3083.6640000000002</v>
      </c>
      <c r="P14902" s="1" t="str">
        <f>IF(Table1[[#This Row],[quantity]]&gt;=6,"Bulk Order","-")</f>
        <v>-</v>
      </c>
    </row>
    <row r="14903" spans="1:16" ht="14.25" customHeight="1" x14ac:dyDescent="0.3">
      <c r="A14903" s="6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5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/>
      <c r="N14903" s="1" t="s">
        <v>39</v>
      </c>
      <c r="O14903" s="7">
        <f t="shared" si="466"/>
        <v>3241.6648</v>
      </c>
      <c r="P14903" s="1" t="str">
        <f>IF(Table1[[#This Row],[quantity]]&gt;=6,"Bulk Order","-")</f>
        <v>-</v>
      </c>
    </row>
    <row r="14904" spans="1:16" ht="14.25" customHeight="1" x14ac:dyDescent="0.3">
      <c r="A14904" s="6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5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/>
      <c r="N14904" s="1" t="s">
        <v>48</v>
      </c>
      <c r="O14904" s="7">
        <f t="shared" si="466"/>
        <v>2209.3106000000002</v>
      </c>
      <c r="P14904" s="1" t="str">
        <f>IF(Table1[[#This Row],[quantity]]&gt;=6,"Bulk Order","-")</f>
        <v>-</v>
      </c>
    </row>
    <row r="14905" spans="1:16" ht="14.25" customHeight="1" x14ac:dyDescent="0.3">
      <c r="A14905" s="6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5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/>
      <c r="N14905" s="1" t="s">
        <v>28</v>
      </c>
      <c r="O14905" s="7">
        <f t="shared" si="466"/>
        <v>1367.3897999999999</v>
      </c>
      <c r="P14905" s="1" t="str">
        <f>IF(Table1[[#This Row],[quantity]]&gt;=6,"Bulk Order","-")</f>
        <v>-</v>
      </c>
    </row>
    <row r="14906" spans="1:16" ht="14.25" customHeight="1" x14ac:dyDescent="0.3">
      <c r="A14906" s="6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5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/>
      <c r="N14906" s="1" t="s">
        <v>39</v>
      </c>
      <c r="O14906" s="7">
        <f t="shared" si="466"/>
        <v>3351.9648000000002</v>
      </c>
      <c r="P14906" s="1" t="str">
        <f>IF(Table1[[#This Row],[quantity]]&gt;=6,"Bulk Order","-")</f>
        <v>Bulk Order</v>
      </c>
    </row>
    <row r="14907" spans="1:16" ht="14.25" customHeight="1" x14ac:dyDescent="0.3">
      <c r="A14907" s="6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5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/>
      <c r="N14907" s="1" t="s">
        <v>28</v>
      </c>
      <c r="O14907" s="7">
        <f t="shared" si="466"/>
        <v>3651.2025000000003</v>
      </c>
      <c r="P14907" s="1" t="str">
        <f>IF(Table1[[#This Row],[quantity]]&gt;=6,"Bulk Order","-")</f>
        <v>Bulk Order</v>
      </c>
    </row>
    <row r="14908" spans="1:16" ht="14.25" customHeight="1" x14ac:dyDescent="0.3">
      <c r="A14908" s="6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5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/>
      <c r="N14908" s="1" t="s">
        <v>28</v>
      </c>
      <c r="O14908" s="7">
        <f t="shared" si="466"/>
        <v>178.76920000000001</v>
      </c>
      <c r="P14908" s="1" t="str">
        <f>IF(Table1[[#This Row],[quantity]]&gt;=6,"Bulk Order","-")</f>
        <v>-</v>
      </c>
    </row>
    <row r="14909" spans="1:16" ht="14.25" customHeight="1" x14ac:dyDescent="0.3">
      <c r="A14909" s="6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5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/>
      <c r="N14909" s="1" t="s">
        <v>34</v>
      </c>
      <c r="O14909" s="7">
        <f t="shared" si="466"/>
        <v>1458.7277999999999</v>
      </c>
      <c r="P14909" s="1" t="str">
        <f>IF(Table1[[#This Row],[quantity]]&gt;=6,"Bulk Order","-")</f>
        <v>Bulk Order</v>
      </c>
    </row>
    <row r="14910" spans="1:16" ht="14.25" customHeight="1" x14ac:dyDescent="0.3">
      <c r="A14910" s="6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5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/>
      <c r="N14910" s="1" t="s">
        <v>17</v>
      </c>
      <c r="O14910" s="7">
        <f t="shared" si="466"/>
        <v>1682.9441999999999</v>
      </c>
      <c r="P14910" s="1" t="str">
        <f>IF(Table1[[#This Row],[quantity]]&gt;=6,"Bulk Order","-")</f>
        <v>-</v>
      </c>
    </row>
    <row r="14911" spans="1:16" ht="14.25" customHeight="1" x14ac:dyDescent="0.3">
      <c r="A14911" s="6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5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/>
      <c r="N14911" s="1" t="s">
        <v>48</v>
      </c>
      <c r="O14911" s="7">
        <f t="shared" si="466"/>
        <v>1895.5486999999998</v>
      </c>
      <c r="P14911" s="1" t="str">
        <f>IF(Table1[[#This Row],[quantity]]&gt;=6,"Bulk Order","-")</f>
        <v>-</v>
      </c>
    </row>
    <row r="14912" spans="1:16" ht="14.25" customHeight="1" x14ac:dyDescent="0.3">
      <c r="A14912" s="6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5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/>
      <c r="N14912" s="1" t="s">
        <v>48</v>
      </c>
      <c r="O14912" s="7">
        <f t="shared" si="466"/>
        <v>2791.1576</v>
      </c>
      <c r="P14912" s="1" t="str">
        <f>IF(Table1[[#This Row],[quantity]]&gt;=6,"Bulk Order","-")</f>
        <v>Bulk Order</v>
      </c>
    </row>
    <row r="14913" spans="1:16" ht="14.25" customHeight="1" x14ac:dyDescent="0.3">
      <c r="A14913" s="6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5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/>
      <c r="N14913" s="1" t="s">
        <v>48</v>
      </c>
      <c r="O14913" s="7">
        <f t="shared" si="466"/>
        <v>1727.4773999999998</v>
      </c>
      <c r="P14913" s="1" t="str">
        <f>IF(Table1[[#This Row],[quantity]]&gt;=6,"Bulk Order","-")</f>
        <v>Bulk Order</v>
      </c>
    </row>
    <row r="14914" spans="1:16" ht="14.25" customHeight="1" x14ac:dyDescent="0.3">
      <c r="A14914" s="6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5"/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/>
      <c r="N14914" s="1" t="s">
        <v>17</v>
      </c>
      <c r="O14914" s="7">
        <f t="shared" si="466"/>
        <v>168.75760000000002</v>
      </c>
      <c r="P14914" s="1" t="str">
        <f>IF(Table1[[#This Row],[quantity]]&gt;=6,"Bulk Order","-")</f>
        <v>-</v>
      </c>
    </row>
    <row r="14915" spans="1:16" ht="14.25" customHeight="1" x14ac:dyDescent="0.3">
      <c r="A14915" s="6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ref="F14915:F14978" si="467">D14915*E14915</f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/>
      <c r="N14915" s="1" t="s">
        <v>48</v>
      </c>
      <c r="O14915" s="7">
        <f t="shared" ref="O14915:O14978" si="468">D14915-F14915</f>
        <v>1757.0186999999999</v>
      </c>
      <c r="P14915" s="1" t="str">
        <f>IF(Table1[[#This Row],[quantity]]&gt;=6,"Bulk Order","-")</f>
        <v>-</v>
      </c>
    </row>
    <row r="14916" spans="1:16" ht="14.25" customHeight="1" x14ac:dyDescent="0.3">
      <c r="A14916" s="6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7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/>
      <c r="N14916" s="1" t="s">
        <v>39</v>
      </c>
      <c r="O14916" s="7">
        <f t="shared" si="468"/>
        <v>3072.5940000000001</v>
      </c>
      <c r="P14916" s="1" t="str">
        <f>IF(Table1[[#This Row],[quantity]]&gt;=6,"Bulk Order","-")</f>
        <v>Bulk Order</v>
      </c>
    </row>
    <row r="14917" spans="1:16" ht="14.25" customHeight="1" x14ac:dyDescent="0.3">
      <c r="A14917" s="6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7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/>
      <c r="N14917" s="1" t="s">
        <v>48</v>
      </c>
      <c r="O14917" s="7">
        <f t="shared" si="468"/>
        <v>1775.8116</v>
      </c>
      <c r="P14917" s="1" t="str">
        <f>IF(Table1[[#This Row],[quantity]]&gt;=6,"Bulk Order","-")</f>
        <v>-</v>
      </c>
    </row>
    <row r="14918" spans="1:16" ht="14.25" customHeight="1" x14ac:dyDescent="0.3">
      <c r="A14918" s="6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7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/>
      <c r="N14918" s="1" t="s">
        <v>23</v>
      </c>
      <c r="O14918" s="7">
        <f t="shared" si="468"/>
        <v>3323.5560000000005</v>
      </c>
      <c r="P14918" s="1" t="str">
        <f>IF(Table1[[#This Row],[quantity]]&gt;=6,"Bulk Order","-")</f>
        <v>-</v>
      </c>
    </row>
    <row r="14919" spans="1:16" ht="14.25" customHeight="1" x14ac:dyDescent="0.3">
      <c r="A14919" s="6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7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/>
      <c r="N14919" s="1" t="s">
        <v>34</v>
      </c>
      <c r="O14919" s="7">
        <f t="shared" si="468"/>
        <v>1704.0895999999998</v>
      </c>
      <c r="P14919" s="1" t="str">
        <f>IF(Table1[[#This Row],[quantity]]&gt;=6,"Bulk Order","-")</f>
        <v>Bulk Order</v>
      </c>
    </row>
    <row r="14920" spans="1:16" ht="14.25" customHeight="1" x14ac:dyDescent="0.3">
      <c r="A14920" s="6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7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/>
      <c r="N14920" s="1" t="s">
        <v>28</v>
      </c>
      <c r="O14920" s="7">
        <f t="shared" si="468"/>
        <v>105.001</v>
      </c>
      <c r="P14920" s="1" t="str">
        <f>IF(Table1[[#This Row],[quantity]]&gt;=6,"Bulk Order","-")</f>
        <v>-</v>
      </c>
    </row>
    <row r="14921" spans="1:16" ht="14.25" customHeight="1" x14ac:dyDescent="0.3">
      <c r="A14921" s="6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7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/>
      <c r="N14921" s="1" t="s">
        <v>28</v>
      </c>
      <c r="O14921" s="7">
        <f t="shared" si="468"/>
        <v>987.3599999999999</v>
      </c>
      <c r="P14921" s="1" t="str">
        <f>IF(Table1[[#This Row],[quantity]]&gt;=6,"Bulk Order","-")</f>
        <v>-</v>
      </c>
    </row>
    <row r="14922" spans="1:16" ht="14.25" customHeight="1" x14ac:dyDescent="0.3">
      <c r="A14922" s="6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7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/>
      <c r="N14922" s="1" t="s">
        <v>34</v>
      </c>
      <c r="O14922" s="7">
        <f t="shared" si="468"/>
        <v>642.43200000000002</v>
      </c>
      <c r="P14922" s="1" t="str">
        <f>IF(Table1[[#This Row],[quantity]]&gt;=6,"Bulk Order","-")</f>
        <v>Bulk Order</v>
      </c>
    </row>
    <row r="14923" spans="1:16" ht="14.25" customHeight="1" x14ac:dyDescent="0.3">
      <c r="A14923" s="6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7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/>
      <c r="N14923" s="1" t="s">
        <v>17</v>
      </c>
      <c r="O14923" s="7">
        <f t="shared" si="468"/>
        <v>861.98450000000003</v>
      </c>
      <c r="P14923" s="1" t="str">
        <f>IF(Table1[[#This Row],[quantity]]&gt;=6,"Bulk Order","-")</f>
        <v>Bulk Order</v>
      </c>
    </row>
    <row r="14924" spans="1:16" ht="14.25" customHeight="1" x14ac:dyDescent="0.3">
      <c r="A14924" s="6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7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/>
      <c r="N14924" s="1" t="s">
        <v>17</v>
      </c>
      <c r="O14924" s="7">
        <f t="shared" si="468"/>
        <v>1555.6109000000001</v>
      </c>
      <c r="P14924" s="1" t="str">
        <f>IF(Table1[[#This Row],[quantity]]&gt;=6,"Bulk Order","-")</f>
        <v>-</v>
      </c>
    </row>
    <row r="14925" spans="1:16" ht="14.25" customHeight="1" x14ac:dyDescent="0.3">
      <c r="A14925" s="6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7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/>
      <c r="N14925" s="1" t="s">
        <v>48</v>
      </c>
      <c r="O14925" s="7">
        <f t="shared" si="468"/>
        <v>3039.8929000000003</v>
      </c>
      <c r="P14925" s="1" t="str">
        <f>IF(Table1[[#This Row],[quantity]]&gt;=6,"Bulk Order","-")</f>
        <v>-</v>
      </c>
    </row>
    <row r="14926" spans="1:16" ht="14.25" customHeight="1" x14ac:dyDescent="0.3">
      <c r="A14926" s="6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7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/>
      <c r="N14926" s="1" t="s">
        <v>48</v>
      </c>
      <c r="O14926" s="7">
        <f t="shared" si="468"/>
        <v>1080.5952000000002</v>
      </c>
      <c r="P14926" s="1" t="str">
        <f>IF(Table1[[#This Row],[quantity]]&gt;=6,"Bulk Order","-")</f>
        <v>Bulk Order</v>
      </c>
    </row>
    <row r="14927" spans="1:16" ht="14.25" customHeight="1" x14ac:dyDescent="0.3">
      <c r="A14927" s="6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7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/>
      <c r="N14927" s="1" t="s">
        <v>39</v>
      </c>
      <c r="O14927" s="7">
        <f t="shared" si="468"/>
        <v>2836.5632000000001</v>
      </c>
      <c r="P14927" s="1" t="str">
        <f>IF(Table1[[#This Row],[quantity]]&gt;=6,"Bulk Order","-")</f>
        <v>Bulk Order</v>
      </c>
    </row>
    <row r="14928" spans="1:16" ht="14.25" customHeight="1" x14ac:dyDescent="0.3">
      <c r="A14928" s="6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7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/>
      <c r="N14928" s="1" t="s">
        <v>28</v>
      </c>
      <c r="O14928" s="7">
        <f t="shared" si="468"/>
        <v>893.69160000000011</v>
      </c>
      <c r="P14928" s="1" t="str">
        <f>IF(Table1[[#This Row],[quantity]]&gt;=6,"Bulk Order","-")</f>
        <v>Bulk Order</v>
      </c>
    </row>
    <row r="14929" spans="1:16" ht="14.25" customHeight="1" x14ac:dyDescent="0.3">
      <c r="A14929" s="6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7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/>
      <c r="N14929" s="1" t="s">
        <v>48</v>
      </c>
      <c r="O14929" s="7">
        <f t="shared" si="468"/>
        <v>578.22749999999996</v>
      </c>
      <c r="P14929" s="1" t="str">
        <f>IF(Table1[[#This Row],[quantity]]&gt;=6,"Bulk Order","-")</f>
        <v>-</v>
      </c>
    </row>
    <row r="14930" spans="1:16" ht="14.25" customHeight="1" x14ac:dyDescent="0.3">
      <c r="A14930" s="6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7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/>
      <c r="N14930" s="1" t="s">
        <v>34</v>
      </c>
      <c r="O14930" s="7">
        <f t="shared" si="468"/>
        <v>816.14720000000011</v>
      </c>
      <c r="P14930" s="1" t="str">
        <f>IF(Table1[[#This Row],[quantity]]&gt;=6,"Bulk Order","-")</f>
        <v>-</v>
      </c>
    </row>
    <row r="14931" spans="1:16" ht="14.25" customHeight="1" x14ac:dyDescent="0.3">
      <c r="A14931" s="6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7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/>
      <c r="N14931" s="1" t="s">
        <v>17</v>
      </c>
      <c r="O14931" s="7">
        <f t="shared" si="468"/>
        <v>2714.0751999999998</v>
      </c>
      <c r="P14931" s="1" t="str">
        <f>IF(Table1[[#This Row],[quantity]]&gt;=6,"Bulk Order","-")</f>
        <v>Bulk Order</v>
      </c>
    </row>
    <row r="14932" spans="1:16" ht="14.25" customHeight="1" x14ac:dyDescent="0.3">
      <c r="A14932" s="6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7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/>
      <c r="N14932" s="1" t="s">
        <v>48</v>
      </c>
      <c r="O14932" s="7">
        <f t="shared" si="468"/>
        <v>2119.0169000000001</v>
      </c>
      <c r="P14932" s="1" t="str">
        <f>IF(Table1[[#This Row],[quantity]]&gt;=6,"Bulk Order","-")</f>
        <v>-</v>
      </c>
    </row>
    <row r="14933" spans="1:16" ht="14.25" customHeight="1" x14ac:dyDescent="0.3">
      <c r="A14933" s="6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7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/>
      <c r="N14933" s="1" t="s">
        <v>17</v>
      </c>
      <c r="O14933" s="7">
        <f t="shared" si="468"/>
        <v>1099.9196000000002</v>
      </c>
      <c r="P14933" s="1" t="str">
        <f>IF(Table1[[#This Row],[quantity]]&gt;=6,"Bulk Order","-")</f>
        <v>-</v>
      </c>
    </row>
    <row r="14934" spans="1:16" ht="14.25" customHeight="1" x14ac:dyDescent="0.3">
      <c r="A14934" s="6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7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/>
      <c r="N14934" s="1" t="s">
        <v>28</v>
      </c>
      <c r="O14934" s="7">
        <f t="shared" si="468"/>
        <v>371.96850000000001</v>
      </c>
      <c r="P14934" s="1" t="str">
        <f>IF(Table1[[#This Row],[quantity]]&gt;=6,"Bulk Order","-")</f>
        <v>Bulk Order</v>
      </c>
    </row>
    <row r="14935" spans="1:16" ht="14.25" customHeight="1" x14ac:dyDescent="0.3">
      <c r="A14935" s="6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7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/>
      <c r="N14935" s="1" t="s">
        <v>39</v>
      </c>
      <c r="O14935" s="7">
        <f t="shared" si="468"/>
        <v>3656.3373000000001</v>
      </c>
      <c r="P14935" s="1" t="str">
        <f>IF(Table1[[#This Row],[quantity]]&gt;=6,"Bulk Order","-")</f>
        <v>Bulk Order</v>
      </c>
    </row>
    <row r="14936" spans="1:16" ht="14.25" customHeight="1" x14ac:dyDescent="0.3">
      <c r="A14936" s="6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7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/>
      <c r="N14936" s="1" t="s">
        <v>23</v>
      </c>
      <c r="O14936" s="7">
        <f t="shared" si="468"/>
        <v>3188.4580000000001</v>
      </c>
      <c r="P14936" s="1" t="str">
        <f>IF(Table1[[#This Row],[quantity]]&gt;=6,"Bulk Order","-")</f>
        <v>Bulk Order</v>
      </c>
    </row>
    <row r="14937" spans="1:16" ht="14.25" customHeight="1" x14ac:dyDescent="0.3">
      <c r="A14937" s="6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7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/>
      <c r="N14937" s="1" t="s">
        <v>17</v>
      </c>
      <c r="O14937" s="7">
        <f t="shared" si="468"/>
        <v>1533.4927000000002</v>
      </c>
      <c r="P14937" s="1" t="str">
        <f>IF(Table1[[#This Row],[quantity]]&gt;=6,"Bulk Order","-")</f>
        <v>-</v>
      </c>
    </row>
    <row r="14938" spans="1:16" ht="14.25" customHeight="1" x14ac:dyDescent="0.3">
      <c r="A14938" s="6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7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/>
      <c r="N14938" s="1" t="s">
        <v>17</v>
      </c>
      <c r="O14938" s="7">
        <f t="shared" si="468"/>
        <v>3384.9508000000001</v>
      </c>
      <c r="P14938" s="1" t="str">
        <f>IF(Table1[[#This Row],[quantity]]&gt;=6,"Bulk Order","-")</f>
        <v>Bulk Order</v>
      </c>
    </row>
    <row r="14939" spans="1:16" ht="14.25" customHeight="1" x14ac:dyDescent="0.3">
      <c r="A14939" s="6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7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/>
      <c r="N14939" s="1" t="s">
        <v>48</v>
      </c>
      <c r="O14939" s="7">
        <f t="shared" si="468"/>
        <v>1520.4079999999999</v>
      </c>
      <c r="P14939" s="1" t="str">
        <f>IF(Table1[[#This Row],[quantity]]&gt;=6,"Bulk Order","-")</f>
        <v>-</v>
      </c>
    </row>
    <row r="14940" spans="1:16" ht="14.25" customHeight="1" x14ac:dyDescent="0.3">
      <c r="A14940" s="6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7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/>
      <c r="N14940" s="1" t="s">
        <v>48</v>
      </c>
      <c r="O14940" s="7">
        <f t="shared" si="468"/>
        <v>412.62300000000005</v>
      </c>
      <c r="P14940" s="1" t="str">
        <f>IF(Table1[[#This Row],[quantity]]&gt;=6,"Bulk Order","-")</f>
        <v>Bulk Order</v>
      </c>
    </row>
    <row r="14941" spans="1:16" ht="14.25" customHeight="1" x14ac:dyDescent="0.3">
      <c r="A14941" s="6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7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/>
      <c r="N14941" s="1" t="s">
        <v>28</v>
      </c>
      <c r="O14941" s="7">
        <f t="shared" si="468"/>
        <v>3679.5230999999999</v>
      </c>
      <c r="P14941" s="1" t="str">
        <f>IF(Table1[[#This Row],[quantity]]&gt;=6,"Bulk Order","-")</f>
        <v>Bulk Order</v>
      </c>
    </row>
    <row r="14942" spans="1:16" ht="14.25" customHeight="1" x14ac:dyDescent="0.3">
      <c r="A14942" s="6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7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/>
      <c r="N14942" s="1" t="s">
        <v>39</v>
      </c>
      <c r="O14942" s="7">
        <f t="shared" si="468"/>
        <v>4105.0664999999999</v>
      </c>
      <c r="P14942" s="1" t="str">
        <f>IF(Table1[[#This Row],[quantity]]&gt;=6,"Bulk Order","-")</f>
        <v>Bulk Order</v>
      </c>
    </row>
    <row r="14943" spans="1:16" ht="14.25" customHeight="1" x14ac:dyDescent="0.3">
      <c r="A14943" s="6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7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/>
      <c r="N14943" s="1" t="s">
        <v>23</v>
      </c>
      <c r="O14943" s="7">
        <f t="shared" si="468"/>
        <v>2916.1918000000001</v>
      </c>
      <c r="P14943" s="1" t="str">
        <f>IF(Table1[[#This Row],[quantity]]&gt;=6,"Bulk Order","-")</f>
        <v>Bulk Order</v>
      </c>
    </row>
    <row r="14944" spans="1:16" ht="14.25" customHeight="1" x14ac:dyDescent="0.3">
      <c r="A14944" s="6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7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/>
      <c r="N14944" s="1" t="s">
        <v>23</v>
      </c>
      <c r="O14944" s="7">
        <f t="shared" si="468"/>
        <v>1149.1813999999999</v>
      </c>
      <c r="P14944" s="1" t="str">
        <f>IF(Table1[[#This Row],[quantity]]&gt;=6,"Bulk Order","-")</f>
        <v>-</v>
      </c>
    </row>
    <row r="14945" spans="1:16" ht="14.25" customHeight="1" x14ac:dyDescent="0.3">
      <c r="A14945" s="6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7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/>
      <c r="N14945" s="1" t="s">
        <v>48</v>
      </c>
      <c r="O14945" s="7">
        <f t="shared" si="468"/>
        <v>882.01819999999998</v>
      </c>
      <c r="P14945" s="1" t="str">
        <f>IF(Table1[[#This Row],[quantity]]&gt;=6,"Bulk Order","-")</f>
        <v>-</v>
      </c>
    </row>
    <row r="14946" spans="1:16" ht="14.25" customHeight="1" x14ac:dyDescent="0.3">
      <c r="A14946" s="6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7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/>
      <c r="N14946" s="1" t="s">
        <v>39</v>
      </c>
      <c r="O14946" s="7">
        <f t="shared" si="468"/>
        <v>3488.9924999999998</v>
      </c>
      <c r="P14946" s="1" t="str">
        <f>IF(Table1[[#This Row],[quantity]]&gt;=6,"Bulk Order","-")</f>
        <v>-</v>
      </c>
    </row>
    <row r="14947" spans="1:16" ht="14.25" customHeight="1" x14ac:dyDescent="0.3">
      <c r="A14947" s="6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7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/>
      <c r="N14947" s="1" t="s">
        <v>39</v>
      </c>
      <c r="O14947" s="7">
        <f t="shared" si="468"/>
        <v>983.39439999999991</v>
      </c>
      <c r="P14947" s="1" t="str">
        <f>IF(Table1[[#This Row],[quantity]]&gt;=6,"Bulk Order","-")</f>
        <v>Bulk Order</v>
      </c>
    </row>
    <row r="14948" spans="1:16" ht="14.25" customHeight="1" x14ac:dyDescent="0.3">
      <c r="A14948" s="6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7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/>
      <c r="N14948" s="1" t="s">
        <v>48</v>
      </c>
      <c r="O14948" s="7">
        <f t="shared" si="468"/>
        <v>3207.2361999999998</v>
      </c>
      <c r="P14948" s="1" t="str">
        <f>IF(Table1[[#This Row],[quantity]]&gt;=6,"Bulk Order","-")</f>
        <v>-</v>
      </c>
    </row>
    <row r="14949" spans="1:16" ht="14.25" customHeight="1" x14ac:dyDescent="0.3">
      <c r="A14949" s="6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7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/>
      <c r="N14949" s="1" t="s">
        <v>17</v>
      </c>
      <c r="O14949" s="7">
        <f t="shared" si="468"/>
        <v>3217.7772</v>
      </c>
      <c r="P14949" s="1" t="str">
        <f>IF(Table1[[#This Row],[quantity]]&gt;=6,"Bulk Order","-")</f>
        <v>-</v>
      </c>
    </row>
    <row r="14950" spans="1:16" ht="14.25" customHeight="1" x14ac:dyDescent="0.3">
      <c r="A14950" s="6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7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/>
      <c r="N14950" s="1" t="s">
        <v>34</v>
      </c>
      <c r="O14950" s="7">
        <f t="shared" si="468"/>
        <v>1622.0249999999999</v>
      </c>
      <c r="P14950" s="1" t="str">
        <f>IF(Table1[[#This Row],[quantity]]&gt;=6,"Bulk Order","-")</f>
        <v>-</v>
      </c>
    </row>
    <row r="14951" spans="1:16" ht="14.25" customHeight="1" x14ac:dyDescent="0.3">
      <c r="A14951" s="6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7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/>
      <c r="N14951" s="1" t="s">
        <v>23</v>
      </c>
      <c r="O14951" s="7">
        <f t="shared" si="468"/>
        <v>829.30679999999995</v>
      </c>
      <c r="P14951" s="1" t="str">
        <f>IF(Table1[[#This Row],[quantity]]&gt;=6,"Bulk Order","-")</f>
        <v>-</v>
      </c>
    </row>
    <row r="14952" spans="1:16" ht="14.25" customHeight="1" x14ac:dyDescent="0.3">
      <c r="A14952" s="6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7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/>
      <c r="N14952" s="1" t="s">
        <v>23</v>
      </c>
      <c r="O14952" s="7">
        <f t="shared" si="468"/>
        <v>198.77140000000003</v>
      </c>
      <c r="P14952" s="1" t="str">
        <f>IF(Table1[[#This Row],[quantity]]&gt;=6,"Bulk Order","-")</f>
        <v>-</v>
      </c>
    </row>
    <row r="14953" spans="1:16" ht="14.25" customHeight="1" x14ac:dyDescent="0.3">
      <c r="A14953" s="6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7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/>
      <c r="N14953" s="1" t="s">
        <v>28</v>
      </c>
      <c r="O14953" s="7">
        <f t="shared" si="468"/>
        <v>1920.7804000000001</v>
      </c>
      <c r="P14953" s="1" t="str">
        <f>IF(Table1[[#This Row],[quantity]]&gt;=6,"Bulk Order","-")</f>
        <v>-</v>
      </c>
    </row>
    <row r="14954" spans="1:16" ht="14.25" customHeight="1" x14ac:dyDescent="0.3">
      <c r="A14954" s="6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7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/>
      <c r="N14954" s="1" t="s">
        <v>39</v>
      </c>
      <c r="O14954" s="7">
        <f t="shared" si="468"/>
        <v>3508.8058000000001</v>
      </c>
      <c r="P14954" s="1" t="str">
        <f>IF(Table1[[#This Row],[quantity]]&gt;=6,"Bulk Order","-")</f>
        <v>-</v>
      </c>
    </row>
    <row r="14955" spans="1:16" ht="14.25" customHeight="1" x14ac:dyDescent="0.3">
      <c r="A14955" s="6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7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/>
      <c r="N14955" s="1" t="s">
        <v>17</v>
      </c>
      <c r="O14955" s="7">
        <f t="shared" si="468"/>
        <v>593.16319999999996</v>
      </c>
      <c r="P14955" s="1" t="str">
        <f>IF(Table1[[#This Row],[quantity]]&gt;=6,"Bulk Order","-")</f>
        <v>-</v>
      </c>
    </row>
    <row r="14956" spans="1:16" ht="14.25" customHeight="1" x14ac:dyDescent="0.3">
      <c r="A14956" s="6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7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/>
      <c r="N14956" s="1" t="s">
        <v>39</v>
      </c>
      <c r="O14956" s="7">
        <f t="shared" si="468"/>
        <v>1556.4819</v>
      </c>
      <c r="P14956" s="1" t="str">
        <f>IF(Table1[[#This Row],[quantity]]&gt;=6,"Bulk Order","-")</f>
        <v>-</v>
      </c>
    </row>
    <row r="14957" spans="1:16" ht="14.25" customHeight="1" x14ac:dyDescent="0.3">
      <c r="A14957" s="6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7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/>
      <c r="N14957" s="1" t="s">
        <v>48</v>
      </c>
      <c r="O14957" s="7">
        <f t="shared" si="468"/>
        <v>1727.778</v>
      </c>
      <c r="P14957" s="1" t="str">
        <f>IF(Table1[[#This Row],[quantity]]&gt;=6,"Bulk Order","-")</f>
        <v>-</v>
      </c>
    </row>
    <row r="14958" spans="1:16" ht="14.25" customHeight="1" x14ac:dyDescent="0.3">
      <c r="A14958" s="6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7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/>
      <c r="N14958" s="1" t="s">
        <v>28</v>
      </c>
      <c r="O14958" s="7">
        <f t="shared" si="468"/>
        <v>1827.8148000000001</v>
      </c>
      <c r="P14958" s="1" t="str">
        <f>IF(Table1[[#This Row],[quantity]]&gt;=6,"Bulk Order","-")</f>
        <v>Bulk Order</v>
      </c>
    </row>
    <row r="14959" spans="1:16" ht="14.25" customHeight="1" x14ac:dyDescent="0.3">
      <c r="A14959" s="6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7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/>
      <c r="N14959" s="1" t="s">
        <v>28</v>
      </c>
      <c r="O14959" s="7">
        <f t="shared" si="468"/>
        <v>1395.3491999999999</v>
      </c>
      <c r="P14959" s="1" t="str">
        <f>IF(Table1[[#This Row],[quantity]]&gt;=6,"Bulk Order","-")</f>
        <v>Bulk Order</v>
      </c>
    </row>
    <row r="14960" spans="1:16" ht="14.25" customHeight="1" x14ac:dyDescent="0.3">
      <c r="A14960" s="6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7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/>
      <c r="N14960" s="1" t="s">
        <v>17</v>
      </c>
      <c r="O14960" s="7">
        <f t="shared" si="468"/>
        <v>2538.4076000000005</v>
      </c>
      <c r="P14960" s="1" t="str">
        <f>IF(Table1[[#This Row],[quantity]]&gt;=6,"Bulk Order","-")</f>
        <v>Bulk Order</v>
      </c>
    </row>
    <row r="14961" spans="1:16" ht="14.25" customHeight="1" x14ac:dyDescent="0.3">
      <c r="A14961" s="6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7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/>
      <c r="N14961" s="1" t="s">
        <v>39</v>
      </c>
      <c r="O14961" s="7">
        <f t="shared" si="468"/>
        <v>4011.1792</v>
      </c>
      <c r="P14961" s="1" t="str">
        <f>IF(Table1[[#This Row],[quantity]]&gt;=6,"Bulk Order","-")</f>
        <v>-</v>
      </c>
    </row>
    <row r="14962" spans="1:16" ht="14.25" customHeight="1" x14ac:dyDescent="0.3">
      <c r="A14962" s="6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7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/>
      <c r="N14962" s="1" t="s">
        <v>17</v>
      </c>
      <c r="O14962" s="7">
        <f t="shared" si="468"/>
        <v>1611.7922999999998</v>
      </c>
      <c r="P14962" s="1" t="str">
        <f>IF(Table1[[#This Row],[quantity]]&gt;=6,"Bulk Order","-")</f>
        <v>-</v>
      </c>
    </row>
    <row r="14963" spans="1:16" ht="14.25" customHeight="1" x14ac:dyDescent="0.3">
      <c r="A14963" s="6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7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/>
      <c r="N14963" s="1" t="s">
        <v>48</v>
      </c>
      <c r="O14963" s="7">
        <f t="shared" si="468"/>
        <v>3740.3534999999997</v>
      </c>
      <c r="P14963" s="1" t="str">
        <f>IF(Table1[[#This Row],[quantity]]&gt;=6,"Bulk Order","-")</f>
        <v>-</v>
      </c>
    </row>
    <row r="14964" spans="1:16" ht="14.25" customHeight="1" x14ac:dyDescent="0.3">
      <c r="A14964" s="6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7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/>
      <c r="N14964" s="1" t="s">
        <v>34</v>
      </c>
      <c r="O14964" s="7">
        <f t="shared" si="468"/>
        <v>1584.6464000000001</v>
      </c>
      <c r="P14964" s="1" t="str">
        <f>IF(Table1[[#This Row],[quantity]]&gt;=6,"Bulk Order","-")</f>
        <v>Bulk Order</v>
      </c>
    </row>
    <row r="14965" spans="1:16" ht="14.25" customHeight="1" x14ac:dyDescent="0.3">
      <c r="A14965" s="6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7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/>
      <c r="N14965" s="1" t="s">
        <v>48</v>
      </c>
      <c r="O14965" s="7">
        <f t="shared" si="468"/>
        <v>3209.4719999999998</v>
      </c>
      <c r="P14965" s="1" t="str">
        <f>IF(Table1[[#This Row],[quantity]]&gt;=6,"Bulk Order","-")</f>
        <v>-</v>
      </c>
    </row>
    <row r="14966" spans="1:16" ht="14.25" customHeight="1" x14ac:dyDescent="0.3">
      <c r="A14966" s="6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7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/>
      <c r="N14966" s="1" t="s">
        <v>39</v>
      </c>
      <c r="O14966" s="7">
        <f t="shared" si="468"/>
        <v>509.97439999999995</v>
      </c>
      <c r="P14966" s="1" t="str">
        <f>IF(Table1[[#This Row],[quantity]]&gt;=6,"Bulk Order","-")</f>
        <v>-</v>
      </c>
    </row>
    <row r="14967" spans="1:16" ht="14.25" customHeight="1" x14ac:dyDescent="0.3">
      <c r="A14967" s="6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7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/>
      <c r="N14967" s="1" t="s">
        <v>34</v>
      </c>
      <c r="O14967" s="7">
        <f t="shared" si="468"/>
        <v>1281.7065</v>
      </c>
      <c r="P14967" s="1" t="str">
        <f>IF(Table1[[#This Row],[quantity]]&gt;=6,"Bulk Order","-")</f>
        <v>-</v>
      </c>
    </row>
    <row r="14968" spans="1:16" ht="14.25" customHeight="1" x14ac:dyDescent="0.3">
      <c r="A14968" s="6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7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/>
      <c r="N14968" s="1" t="s">
        <v>34</v>
      </c>
      <c r="O14968" s="7">
        <f t="shared" si="468"/>
        <v>109.14119999999998</v>
      </c>
      <c r="P14968" s="1" t="str">
        <f>IF(Table1[[#This Row],[quantity]]&gt;=6,"Bulk Order","-")</f>
        <v>-</v>
      </c>
    </row>
    <row r="14969" spans="1:16" ht="14.25" customHeight="1" x14ac:dyDescent="0.3">
      <c r="A14969" s="6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7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/>
      <c r="N14969" s="1" t="s">
        <v>23</v>
      </c>
      <c r="O14969" s="7">
        <f t="shared" si="468"/>
        <v>1431.3742</v>
      </c>
      <c r="P14969" s="1" t="str">
        <f>IF(Table1[[#This Row],[quantity]]&gt;=6,"Bulk Order","-")</f>
        <v>Bulk Order</v>
      </c>
    </row>
    <row r="14970" spans="1:16" ht="14.25" customHeight="1" x14ac:dyDescent="0.3">
      <c r="A14970" s="6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7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/>
      <c r="N14970" s="1" t="s">
        <v>34</v>
      </c>
      <c r="O14970" s="7">
        <f t="shared" si="468"/>
        <v>355.96090000000004</v>
      </c>
      <c r="P14970" s="1" t="str">
        <f>IF(Table1[[#This Row],[quantity]]&gt;=6,"Bulk Order","-")</f>
        <v>-</v>
      </c>
    </row>
    <row r="14971" spans="1:16" ht="14.25" customHeight="1" x14ac:dyDescent="0.3">
      <c r="A14971" s="6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7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/>
      <c r="N14971" s="1" t="s">
        <v>48</v>
      </c>
      <c r="O14971" s="7">
        <f t="shared" si="468"/>
        <v>4450.2578999999996</v>
      </c>
      <c r="P14971" s="1" t="str">
        <f>IF(Table1[[#This Row],[quantity]]&gt;=6,"Bulk Order","-")</f>
        <v>Bulk Order</v>
      </c>
    </row>
    <row r="14972" spans="1:16" ht="14.25" customHeight="1" x14ac:dyDescent="0.3">
      <c r="A14972" s="6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7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/>
      <c r="N14972" s="1" t="s">
        <v>39</v>
      </c>
      <c r="O14972" s="7">
        <f t="shared" si="468"/>
        <v>3226.9124999999999</v>
      </c>
      <c r="P14972" s="1" t="str">
        <f>IF(Table1[[#This Row],[quantity]]&gt;=6,"Bulk Order","-")</f>
        <v>-</v>
      </c>
    </row>
    <row r="14973" spans="1:16" ht="14.25" customHeight="1" x14ac:dyDescent="0.3">
      <c r="A14973" s="6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7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/>
      <c r="N14973" s="1" t="s">
        <v>34</v>
      </c>
      <c r="O14973" s="7">
        <f t="shared" si="468"/>
        <v>3343.3595999999998</v>
      </c>
      <c r="P14973" s="1" t="str">
        <f>IF(Table1[[#This Row],[quantity]]&gt;=6,"Bulk Order","-")</f>
        <v>Bulk Order</v>
      </c>
    </row>
    <row r="14974" spans="1:16" ht="14.25" customHeight="1" x14ac:dyDescent="0.3">
      <c r="A14974" s="6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7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/>
      <c r="N14974" s="1" t="s">
        <v>17</v>
      </c>
      <c r="O14974" s="7">
        <f t="shared" si="468"/>
        <v>1674.1410000000001</v>
      </c>
      <c r="P14974" s="1" t="str">
        <f>IF(Table1[[#This Row],[quantity]]&gt;=6,"Bulk Order","-")</f>
        <v>-</v>
      </c>
    </row>
    <row r="14975" spans="1:16" ht="14.25" customHeight="1" x14ac:dyDescent="0.3">
      <c r="A14975" s="6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7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/>
      <c r="N14975" s="1" t="s">
        <v>23</v>
      </c>
      <c r="O14975" s="7">
        <f t="shared" si="468"/>
        <v>3846.87</v>
      </c>
      <c r="P14975" s="1" t="str">
        <f>IF(Table1[[#This Row],[quantity]]&gt;=6,"Bulk Order","-")</f>
        <v>-</v>
      </c>
    </row>
    <row r="14976" spans="1:16" ht="14.25" customHeight="1" x14ac:dyDescent="0.3">
      <c r="A14976" s="6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7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/>
      <c r="N14976" s="1" t="s">
        <v>34</v>
      </c>
      <c r="O14976" s="7">
        <f t="shared" si="468"/>
        <v>4246.5630000000001</v>
      </c>
      <c r="P14976" s="1" t="str">
        <f>IF(Table1[[#This Row],[quantity]]&gt;=6,"Bulk Order","-")</f>
        <v>Bulk Order</v>
      </c>
    </row>
    <row r="14977" spans="1:16" ht="14.25" customHeight="1" x14ac:dyDescent="0.3">
      <c r="A14977" s="6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7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/>
      <c r="N14977" s="1" t="s">
        <v>48</v>
      </c>
      <c r="O14977" s="7">
        <f t="shared" si="468"/>
        <v>1755.9895000000001</v>
      </c>
      <c r="P14977" s="1" t="str">
        <f>IF(Table1[[#This Row],[quantity]]&gt;=6,"Bulk Order","-")</f>
        <v>-</v>
      </c>
    </row>
    <row r="14978" spans="1:16" ht="14.25" customHeight="1" x14ac:dyDescent="0.3">
      <c r="A14978" s="6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7"/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/>
      <c r="N14978" s="1" t="s">
        <v>17</v>
      </c>
      <c r="O14978" s="7">
        <f t="shared" si="468"/>
        <v>1537.8061</v>
      </c>
      <c r="P14978" s="1" t="str">
        <f>IF(Table1[[#This Row],[quantity]]&gt;=6,"Bulk Order","-")</f>
        <v>Bulk Order</v>
      </c>
    </row>
    <row r="14979" spans="1:16" ht="14.25" customHeight="1" x14ac:dyDescent="0.3">
      <c r="A14979" s="6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ref="F14979:F15042" si="469">D14979*E14979</f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/>
      <c r="N14979" s="1" t="s">
        <v>39</v>
      </c>
      <c r="O14979" s="7">
        <f t="shared" ref="O14979:O15042" si="470">D14979-F14979</f>
        <v>1580.1318000000001</v>
      </c>
      <c r="P14979" s="1" t="str">
        <f>IF(Table1[[#This Row],[quantity]]&gt;=6,"Bulk Order","-")</f>
        <v>Bulk Order</v>
      </c>
    </row>
    <row r="14980" spans="1:16" ht="14.25" customHeight="1" x14ac:dyDescent="0.3">
      <c r="A14980" s="6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9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/>
      <c r="N14980" s="1" t="s">
        <v>39</v>
      </c>
      <c r="O14980" s="7">
        <f t="shared" si="470"/>
        <v>181.1241</v>
      </c>
      <c r="P14980" s="1" t="str">
        <f>IF(Table1[[#This Row],[quantity]]&gt;=6,"Bulk Order","-")</f>
        <v>-</v>
      </c>
    </row>
    <row r="14981" spans="1:16" ht="14.25" customHeight="1" x14ac:dyDescent="0.3">
      <c r="A14981" s="6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9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/>
      <c r="N14981" s="1" t="s">
        <v>48</v>
      </c>
      <c r="O14981" s="7">
        <f t="shared" si="470"/>
        <v>4232.3710000000001</v>
      </c>
      <c r="P14981" s="1" t="str">
        <f>IF(Table1[[#This Row],[quantity]]&gt;=6,"Bulk Order","-")</f>
        <v>-</v>
      </c>
    </row>
    <row r="14982" spans="1:16" ht="14.25" customHeight="1" x14ac:dyDescent="0.3">
      <c r="A14982" s="6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9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/>
      <c r="N14982" s="1" t="s">
        <v>34</v>
      </c>
      <c r="O14982" s="7">
        <f t="shared" si="470"/>
        <v>1246.1932999999999</v>
      </c>
      <c r="P14982" s="1" t="str">
        <f>IF(Table1[[#This Row],[quantity]]&gt;=6,"Bulk Order","-")</f>
        <v>-</v>
      </c>
    </row>
    <row r="14983" spans="1:16" ht="14.25" customHeight="1" x14ac:dyDescent="0.3">
      <c r="A14983" s="6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9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/>
      <c r="N14983" s="1" t="s">
        <v>39</v>
      </c>
      <c r="O14983" s="7">
        <f t="shared" si="470"/>
        <v>1925.7040000000002</v>
      </c>
      <c r="P14983" s="1" t="str">
        <f>IF(Table1[[#This Row],[quantity]]&gt;=6,"Bulk Order","-")</f>
        <v>Bulk Order</v>
      </c>
    </row>
    <row r="14984" spans="1:16" ht="14.25" customHeight="1" x14ac:dyDescent="0.3">
      <c r="A14984" s="6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9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/>
      <c r="N14984" s="1" t="s">
        <v>28</v>
      </c>
      <c r="O14984" s="7">
        <f t="shared" si="470"/>
        <v>1937.1380999999999</v>
      </c>
      <c r="P14984" s="1" t="str">
        <f>IF(Table1[[#This Row],[quantity]]&gt;=6,"Bulk Order","-")</f>
        <v>Bulk Order</v>
      </c>
    </row>
    <row r="14985" spans="1:16" ht="14.25" customHeight="1" x14ac:dyDescent="0.3">
      <c r="A14985" s="6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9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/>
      <c r="N14985" s="1" t="s">
        <v>34</v>
      </c>
      <c r="O14985" s="7">
        <f t="shared" si="470"/>
        <v>1246.2559999999999</v>
      </c>
      <c r="P14985" s="1" t="str">
        <f>IF(Table1[[#This Row],[quantity]]&gt;=6,"Bulk Order","-")</f>
        <v>-</v>
      </c>
    </row>
    <row r="14986" spans="1:16" ht="14.25" customHeight="1" x14ac:dyDescent="0.3">
      <c r="A14986" s="6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9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/>
      <c r="N14986" s="1" t="s">
        <v>23</v>
      </c>
      <c r="O14986" s="7">
        <f t="shared" si="470"/>
        <v>870.39200000000005</v>
      </c>
      <c r="P14986" s="1" t="str">
        <f>IF(Table1[[#This Row],[quantity]]&gt;=6,"Bulk Order","-")</f>
        <v>Bulk Order</v>
      </c>
    </row>
    <row r="14987" spans="1:16" ht="14.25" customHeight="1" x14ac:dyDescent="0.3">
      <c r="A14987" s="6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9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/>
      <c r="N14987" s="1" t="s">
        <v>17</v>
      </c>
      <c r="O14987" s="7">
        <f t="shared" si="470"/>
        <v>543.38249999999994</v>
      </c>
      <c r="P14987" s="1" t="str">
        <f>IF(Table1[[#This Row],[quantity]]&gt;=6,"Bulk Order","-")</f>
        <v>Bulk Order</v>
      </c>
    </row>
    <row r="14988" spans="1:16" ht="14.25" customHeight="1" x14ac:dyDescent="0.3">
      <c r="A14988" s="6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9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/>
      <c r="N14988" s="1" t="s">
        <v>48</v>
      </c>
      <c r="O14988" s="7">
        <f t="shared" si="470"/>
        <v>2660.4072000000001</v>
      </c>
      <c r="P14988" s="1" t="str">
        <f>IF(Table1[[#This Row],[quantity]]&gt;=6,"Bulk Order","-")</f>
        <v>-</v>
      </c>
    </row>
    <row r="14989" spans="1:16" ht="14.25" customHeight="1" x14ac:dyDescent="0.3">
      <c r="A14989" s="6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9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/>
      <c r="N14989" s="1" t="s">
        <v>48</v>
      </c>
      <c r="O14989" s="7">
        <f t="shared" si="470"/>
        <v>100.2826</v>
      </c>
      <c r="P14989" s="1" t="str">
        <f>IF(Table1[[#This Row],[quantity]]&gt;=6,"Bulk Order","-")</f>
        <v>-</v>
      </c>
    </row>
    <row r="14990" spans="1:16" ht="14.25" customHeight="1" x14ac:dyDescent="0.3">
      <c r="A14990" s="6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9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/>
      <c r="N14990" s="1" t="s">
        <v>17</v>
      </c>
      <c r="O14990" s="7">
        <f t="shared" si="470"/>
        <v>2110.2235000000001</v>
      </c>
      <c r="P14990" s="1" t="str">
        <f>IF(Table1[[#This Row],[quantity]]&gt;=6,"Bulk Order","-")</f>
        <v>-</v>
      </c>
    </row>
    <row r="14991" spans="1:16" ht="14.25" customHeight="1" x14ac:dyDescent="0.3">
      <c r="A14991" s="6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9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/>
      <c r="N14991" s="1" t="s">
        <v>34</v>
      </c>
      <c r="O14991" s="7">
        <f t="shared" si="470"/>
        <v>1628.9589000000001</v>
      </c>
      <c r="P14991" s="1" t="str">
        <f>IF(Table1[[#This Row],[quantity]]&gt;=6,"Bulk Order","-")</f>
        <v>-</v>
      </c>
    </row>
    <row r="14992" spans="1:16" ht="14.25" customHeight="1" x14ac:dyDescent="0.3">
      <c r="A14992" s="6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9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/>
      <c r="N14992" s="1" t="s">
        <v>23</v>
      </c>
      <c r="O14992" s="7">
        <f t="shared" si="470"/>
        <v>1407.0835999999999</v>
      </c>
      <c r="P14992" s="1" t="str">
        <f>IF(Table1[[#This Row],[quantity]]&gt;=6,"Bulk Order","-")</f>
        <v>Bulk Order</v>
      </c>
    </row>
    <row r="14993" spans="1:16" ht="14.25" customHeight="1" x14ac:dyDescent="0.3">
      <c r="A14993" s="6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9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/>
      <c r="N14993" s="1" t="s">
        <v>17</v>
      </c>
      <c r="O14993" s="7">
        <f t="shared" si="470"/>
        <v>1167.348</v>
      </c>
      <c r="P14993" s="1" t="str">
        <f>IF(Table1[[#This Row],[quantity]]&gt;=6,"Bulk Order","-")</f>
        <v>Bulk Order</v>
      </c>
    </row>
    <row r="14994" spans="1:16" ht="14.25" customHeight="1" x14ac:dyDescent="0.3">
      <c r="A14994" s="6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9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/>
      <c r="N14994" s="1" t="s">
        <v>17</v>
      </c>
      <c r="O14994" s="7">
        <f t="shared" si="470"/>
        <v>895.5648000000001</v>
      </c>
      <c r="P14994" s="1" t="str">
        <f>IF(Table1[[#This Row],[quantity]]&gt;=6,"Bulk Order","-")</f>
        <v>Bulk Order</v>
      </c>
    </row>
    <row r="14995" spans="1:16" ht="14.25" customHeight="1" x14ac:dyDescent="0.3">
      <c r="A14995" s="6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9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/>
      <c r="N14995" s="1" t="s">
        <v>28</v>
      </c>
      <c r="O14995" s="7">
        <f t="shared" si="470"/>
        <v>2188.569</v>
      </c>
      <c r="P14995" s="1" t="str">
        <f>IF(Table1[[#This Row],[quantity]]&gt;=6,"Bulk Order","-")</f>
        <v>-</v>
      </c>
    </row>
    <row r="14996" spans="1:16" ht="14.25" customHeight="1" x14ac:dyDescent="0.3">
      <c r="A14996" s="6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9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/>
      <c r="N14996" s="1" t="s">
        <v>17</v>
      </c>
      <c r="O14996" s="7">
        <f t="shared" si="470"/>
        <v>1107.7331999999999</v>
      </c>
      <c r="P14996" s="1" t="str">
        <f>IF(Table1[[#This Row],[quantity]]&gt;=6,"Bulk Order","-")</f>
        <v>-</v>
      </c>
    </row>
    <row r="14997" spans="1:16" ht="14.25" customHeight="1" x14ac:dyDescent="0.3">
      <c r="A14997" s="6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9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/>
      <c r="N14997" s="1" t="s">
        <v>48</v>
      </c>
      <c r="O14997" s="7">
        <f t="shared" si="470"/>
        <v>3608.6264000000001</v>
      </c>
      <c r="P14997" s="1" t="str">
        <f>IF(Table1[[#This Row],[quantity]]&gt;=6,"Bulk Order","-")</f>
        <v>Bulk Order</v>
      </c>
    </row>
    <row r="14998" spans="1:16" ht="14.25" customHeight="1" x14ac:dyDescent="0.3">
      <c r="A14998" s="6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9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/>
      <c r="N14998" s="1" t="s">
        <v>39</v>
      </c>
      <c r="O14998" s="7">
        <f t="shared" si="470"/>
        <v>823.5</v>
      </c>
      <c r="P14998" s="1" t="str">
        <f>IF(Table1[[#This Row],[quantity]]&gt;=6,"Bulk Order","-")</f>
        <v>Bulk Order</v>
      </c>
    </row>
    <row r="14999" spans="1:16" ht="14.25" customHeight="1" x14ac:dyDescent="0.3">
      <c r="A14999" s="6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9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/>
      <c r="N14999" s="1" t="s">
        <v>34</v>
      </c>
      <c r="O14999" s="7">
        <f t="shared" si="470"/>
        <v>1923.3330000000001</v>
      </c>
      <c r="P14999" s="1" t="str">
        <f>IF(Table1[[#This Row],[quantity]]&gt;=6,"Bulk Order","-")</f>
        <v>Bulk Order</v>
      </c>
    </row>
    <row r="15000" spans="1:16" ht="14.25" customHeight="1" x14ac:dyDescent="0.3">
      <c r="A15000" s="6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9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/>
      <c r="N15000" s="1" t="s">
        <v>39</v>
      </c>
      <c r="O15000" s="7">
        <f t="shared" si="470"/>
        <v>2278.4789999999998</v>
      </c>
      <c r="P15000" s="1" t="str">
        <f>IF(Table1[[#This Row],[quantity]]&gt;=6,"Bulk Order","-")</f>
        <v>-</v>
      </c>
    </row>
    <row r="15001" spans="1:16" ht="14.25" customHeight="1" x14ac:dyDescent="0.3">
      <c r="A15001" s="6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9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/>
      <c r="N15001" s="1" t="s">
        <v>17</v>
      </c>
      <c r="O15001" s="7">
        <f t="shared" si="470"/>
        <v>1288.83</v>
      </c>
      <c r="P15001" s="1" t="str">
        <f>IF(Table1[[#This Row],[quantity]]&gt;=6,"Bulk Order","-")</f>
        <v>-</v>
      </c>
    </row>
    <row r="15002" spans="1:16" ht="14.25" customHeight="1" x14ac:dyDescent="0.3">
      <c r="A15002" s="6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9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/>
      <c r="N15002" s="1" t="s">
        <v>17</v>
      </c>
      <c r="O15002" s="7">
        <f t="shared" si="470"/>
        <v>3339.4609</v>
      </c>
      <c r="P15002" s="1" t="str">
        <f>IF(Table1[[#This Row],[quantity]]&gt;=6,"Bulk Order","-")</f>
        <v>-</v>
      </c>
    </row>
    <row r="15003" spans="1:16" ht="14.25" customHeight="1" x14ac:dyDescent="0.3">
      <c r="A15003" s="6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9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/>
      <c r="N15003" s="1" t="s">
        <v>23</v>
      </c>
      <c r="O15003" s="7">
        <f t="shared" si="470"/>
        <v>1242.6432</v>
      </c>
      <c r="P15003" s="1" t="str">
        <f>IF(Table1[[#This Row],[quantity]]&gt;=6,"Bulk Order","-")</f>
        <v>Bulk Order</v>
      </c>
    </row>
    <row r="15004" spans="1:16" ht="14.25" customHeight="1" x14ac:dyDescent="0.3">
      <c r="A15004" s="6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9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/>
      <c r="N15004" s="1" t="s">
        <v>28</v>
      </c>
      <c r="O15004" s="7">
        <f t="shared" si="470"/>
        <v>2214.1350000000002</v>
      </c>
      <c r="P15004" s="1" t="str">
        <f>IF(Table1[[#This Row],[quantity]]&gt;=6,"Bulk Order","-")</f>
        <v>Bulk Order</v>
      </c>
    </row>
    <row r="15005" spans="1:16" ht="14.25" customHeight="1" x14ac:dyDescent="0.3">
      <c r="A15005" s="6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9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/>
      <c r="N15005" s="1" t="s">
        <v>23</v>
      </c>
      <c r="O15005" s="7">
        <f t="shared" si="470"/>
        <v>650.45399999999995</v>
      </c>
      <c r="P15005" s="1" t="str">
        <f>IF(Table1[[#This Row],[quantity]]&gt;=6,"Bulk Order","-")</f>
        <v>-</v>
      </c>
    </row>
    <row r="15006" spans="1:16" ht="14.25" customHeight="1" x14ac:dyDescent="0.3">
      <c r="A15006" s="6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9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/>
      <c r="N15006" s="1" t="s">
        <v>48</v>
      </c>
      <c r="O15006" s="7">
        <f t="shared" si="470"/>
        <v>1121.4911999999999</v>
      </c>
      <c r="P15006" s="1" t="str">
        <f>IF(Table1[[#This Row],[quantity]]&gt;=6,"Bulk Order","-")</f>
        <v>-</v>
      </c>
    </row>
    <row r="15007" spans="1:16" ht="14.25" customHeight="1" x14ac:dyDescent="0.3">
      <c r="A15007" s="6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9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/>
      <c r="N15007" s="1" t="s">
        <v>34</v>
      </c>
      <c r="O15007" s="7">
        <f t="shared" si="470"/>
        <v>690.45499999999993</v>
      </c>
      <c r="P15007" s="1" t="str">
        <f>IF(Table1[[#This Row],[quantity]]&gt;=6,"Bulk Order","-")</f>
        <v>-</v>
      </c>
    </row>
    <row r="15008" spans="1:16" ht="14.25" customHeight="1" x14ac:dyDescent="0.3">
      <c r="A15008" s="6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9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/>
      <c r="N15008" s="1" t="s">
        <v>17</v>
      </c>
      <c r="O15008" s="7">
        <f t="shared" si="470"/>
        <v>2232.1648</v>
      </c>
      <c r="P15008" s="1" t="str">
        <f>IF(Table1[[#This Row],[quantity]]&gt;=6,"Bulk Order","-")</f>
        <v>-</v>
      </c>
    </row>
    <row r="15009" spans="1:16" ht="14.25" customHeight="1" x14ac:dyDescent="0.3">
      <c r="A15009" s="6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9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/>
      <c r="N15009" s="1" t="s">
        <v>48</v>
      </c>
      <c r="O15009" s="7">
        <f t="shared" si="470"/>
        <v>1742.8283999999999</v>
      </c>
      <c r="P15009" s="1" t="str">
        <f>IF(Table1[[#This Row],[quantity]]&gt;=6,"Bulk Order","-")</f>
        <v>Bulk Order</v>
      </c>
    </row>
    <row r="15010" spans="1:16" ht="14.25" customHeight="1" x14ac:dyDescent="0.3">
      <c r="A15010" s="6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9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/>
      <c r="N15010" s="1" t="s">
        <v>39</v>
      </c>
      <c r="O15010" s="7">
        <f t="shared" si="470"/>
        <v>1323.6369</v>
      </c>
      <c r="P15010" s="1" t="str">
        <f>IF(Table1[[#This Row],[quantity]]&gt;=6,"Bulk Order","-")</f>
        <v>-</v>
      </c>
    </row>
    <row r="15011" spans="1:16" ht="14.25" customHeight="1" x14ac:dyDescent="0.3">
      <c r="A15011" s="6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9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/>
      <c r="N15011" s="1" t="s">
        <v>34</v>
      </c>
      <c r="O15011" s="7">
        <f t="shared" si="470"/>
        <v>3084.4715000000001</v>
      </c>
      <c r="P15011" s="1" t="str">
        <f>IF(Table1[[#This Row],[quantity]]&gt;=6,"Bulk Order","-")</f>
        <v>Bulk Order</v>
      </c>
    </row>
    <row r="15012" spans="1:16" ht="14.25" customHeight="1" x14ac:dyDescent="0.3">
      <c r="A15012" s="6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9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/>
      <c r="N15012" s="1" t="s">
        <v>34</v>
      </c>
      <c r="O15012" s="7">
        <f t="shared" si="470"/>
        <v>3568.23</v>
      </c>
      <c r="P15012" s="1" t="str">
        <f>IF(Table1[[#This Row],[quantity]]&gt;=6,"Bulk Order","-")</f>
        <v>-</v>
      </c>
    </row>
    <row r="15013" spans="1:16" ht="14.25" customHeight="1" x14ac:dyDescent="0.3">
      <c r="A15013" s="6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9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/>
      <c r="N15013" s="1" t="s">
        <v>28</v>
      </c>
      <c r="O15013" s="7">
        <f t="shared" si="470"/>
        <v>2264.9812000000002</v>
      </c>
      <c r="P15013" s="1" t="str">
        <f>IF(Table1[[#This Row],[quantity]]&gt;=6,"Bulk Order","-")</f>
        <v>Bulk Order</v>
      </c>
    </row>
    <row r="15014" spans="1:16" ht="14.25" customHeight="1" x14ac:dyDescent="0.3">
      <c r="A15014" s="6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9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/>
      <c r="N15014" s="1" t="s">
        <v>48</v>
      </c>
      <c r="O15014" s="7">
        <f t="shared" si="470"/>
        <v>1104.3690000000001</v>
      </c>
      <c r="P15014" s="1" t="str">
        <f>IF(Table1[[#This Row],[quantity]]&gt;=6,"Bulk Order","-")</f>
        <v>-</v>
      </c>
    </row>
    <row r="15015" spans="1:16" ht="14.25" customHeight="1" x14ac:dyDescent="0.3">
      <c r="A15015" s="6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9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/>
      <c r="N15015" s="1" t="s">
        <v>34</v>
      </c>
      <c r="O15015" s="7">
        <f t="shared" si="470"/>
        <v>935.17759999999998</v>
      </c>
      <c r="P15015" s="1" t="str">
        <f>IF(Table1[[#This Row],[quantity]]&gt;=6,"Bulk Order","-")</f>
        <v>Bulk Order</v>
      </c>
    </row>
    <row r="15016" spans="1:16" ht="14.25" customHeight="1" x14ac:dyDescent="0.3">
      <c r="A15016" s="6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9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/>
      <c r="N15016" s="1" t="s">
        <v>39</v>
      </c>
      <c r="O15016" s="7">
        <f t="shared" si="470"/>
        <v>1197.6496</v>
      </c>
      <c r="P15016" s="1" t="str">
        <f>IF(Table1[[#This Row],[quantity]]&gt;=6,"Bulk Order","-")</f>
        <v>-</v>
      </c>
    </row>
    <row r="15017" spans="1:16" ht="14.25" customHeight="1" x14ac:dyDescent="0.3">
      <c r="A15017" s="6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9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/>
      <c r="N15017" s="1" t="s">
        <v>39</v>
      </c>
      <c r="O15017" s="7">
        <f t="shared" si="470"/>
        <v>1010.5740000000001</v>
      </c>
      <c r="P15017" s="1" t="str">
        <f>IF(Table1[[#This Row],[quantity]]&gt;=6,"Bulk Order","-")</f>
        <v>Bulk Order</v>
      </c>
    </row>
    <row r="15018" spans="1:16" ht="14.25" customHeight="1" x14ac:dyDescent="0.3">
      <c r="A15018" s="6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9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/>
      <c r="N15018" s="1" t="s">
        <v>23</v>
      </c>
      <c r="O15018" s="7">
        <f t="shared" si="470"/>
        <v>1196.8384000000001</v>
      </c>
      <c r="P15018" s="1" t="str">
        <f>IF(Table1[[#This Row],[quantity]]&gt;=6,"Bulk Order","-")</f>
        <v>-</v>
      </c>
    </row>
    <row r="15019" spans="1:16" ht="14.25" customHeight="1" x14ac:dyDescent="0.3">
      <c r="A15019" s="6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9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/>
      <c r="N15019" s="1" t="s">
        <v>23</v>
      </c>
      <c r="O15019" s="7">
        <f t="shared" si="470"/>
        <v>734.5236000000001</v>
      </c>
      <c r="P15019" s="1" t="str">
        <f>IF(Table1[[#This Row],[quantity]]&gt;=6,"Bulk Order","-")</f>
        <v>-</v>
      </c>
    </row>
    <row r="15020" spans="1:16" ht="14.25" customHeight="1" x14ac:dyDescent="0.3">
      <c r="A15020" s="6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9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/>
      <c r="N15020" s="1" t="s">
        <v>17</v>
      </c>
      <c r="O15020" s="7">
        <f t="shared" si="470"/>
        <v>4630.5351000000001</v>
      </c>
      <c r="P15020" s="1" t="str">
        <f>IF(Table1[[#This Row],[quantity]]&gt;=6,"Bulk Order","-")</f>
        <v>-</v>
      </c>
    </row>
    <row r="15021" spans="1:16" ht="14.25" customHeight="1" x14ac:dyDescent="0.3">
      <c r="A15021" s="6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9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/>
      <c r="N15021" s="1" t="s">
        <v>17</v>
      </c>
      <c r="O15021" s="7">
        <f t="shared" si="470"/>
        <v>3032.2060999999999</v>
      </c>
      <c r="P15021" s="1" t="str">
        <f>IF(Table1[[#This Row],[quantity]]&gt;=6,"Bulk Order","-")</f>
        <v>-</v>
      </c>
    </row>
    <row r="15022" spans="1:16" ht="14.25" customHeight="1" x14ac:dyDescent="0.3">
      <c r="A15022" s="6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9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/>
      <c r="N15022" s="1" t="s">
        <v>39</v>
      </c>
      <c r="O15022" s="7">
        <f t="shared" si="470"/>
        <v>2459.0255999999999</v>
      </c>
      <c r="P15022" s="1" t="str">
        <f>IF(Table1[[#This Row],[quantity]]&gt;=6,"Bulk Order","-")</f>
        <v>-</v>
      </c>
    </row>
    <row r="15023" spans="1:16" ht="14.25" customHeight="1" x14ac:dyDescent="0.3">
      <c r="A15023" s="6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9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/>
      <c r="N15023" s="1" t="s">
        <v>48</v>
      </c>
      <c r="O15023" s="7">
        <f t="shared" si="470"/>
        <v>4156.6680000000006</v>
      </c>
      <c r="P15023" s="1" t="str">
        <f>IF(Table1[[#This Row],[quantity]]&gt;=6,"Bulk Order","-")</f>
        <v>Bulk Order</v>
      </c>
    </row>
    <row r="15024" spans="1:16" ht="14.25" customHeight="1" x14ac:dyDescent="0.3">
      <c r="A15024" s="6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9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/>
      <c r="N15024" s="1" t="s">
        <v>48</v>
      </c>
      <c r="O15024" s="7">
        <f t="shared" si="470"/>
        <v>2619.63</v>
      </c>
      <c r="P15024" s="1" t="str">
        <f>IF(Table1[[#This Row],[quantity]]&gt;=6,"Bulk Order","-")</f>
        <v>Bulk Order</v>
      </c>
    </row>
    <row r="15025" spans="1:16" ht="14.25" customHeight="1" x14ac:dyDescent="0.3">
      <c r="A15025" s="6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9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/>
      <c r="N15025" s="1" t="s">
        <v>39</v>
      </c>
      <c r="O15025" s="7">
        <f t="shared" si="470"/>
        <v>663.98009999999999</v>
      </c>
      <c r="P15025" s="1" t="str">
        <f>IF(Table1[[#This Row],[quantity]]&gt;=6,"Bulk Order","-")</f>
        <v>Bulk Order</v>
      </c>
    </row>
    <row r="15026" spans="1:16" ht="14.25" customHeight="1" x14ac:dyDescent="0.3">
      <c r="A15026" s="6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9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/>
      <c r="N15026" s="1" t="s">
        <v>39</v>
      </c>
      <c r="O15026" s="7">
        <f t="shared" si="470"/>
        <v>3625.9410000000003</v>
      </c>
      <c r="P15026" s="1" t="str">
        <f>IF(Table1[[#This Row],[quantity]]&gt;=6,"Bulk Order","-")</f>
        <v>Bulk Order</v>
      </c>
    </row>
    <row r="15027" spans="1:16" ht="14.25" customHeight="1" x14ac:dyDescent="0.3">
      <c r="A15027" s="6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9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/>
      <c r="N15027" s="1" t="s">
        <v>17</v>
      </c>
      <c r="O15027" s="7">
        <f t="shared" si="470"/>
        <v>157.08500000000001</v>
      </c>
      <c r="P15027" s="1" t="str">
        <f>IF(Table1[[#This Row],[quantity]]&gt;=6,"Bulk Order","-")</f>
        <v>-</v>
      </c>
    </row>
    <row r="15028" spans="1:16" ht="14.25" customHeight="1" x14ac:dyDescent="0.3">
      <c r="A15028" s="6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9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/>
      <c r="N15028" s="1" t="s">
        <v>39</v>
      </c>
      <c r="O15028" s="7">
        <f t="shared" si="470"/>
        <v>504.21910000000003</v>
      </c>
      <c r="P15028" s="1" t="str">
        <f>IF(Table1[[#This Row],[quantity]]&gt;=6,"Bulk Order","-")</f>
        <v>-</v>
      </c>
    </row>
    <row r="15029" spans="1:16" ht="14.25" customHeight="1" x14ac:dyDescent="0.3">
      <c r="A15029" s="6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9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/>
      <c r="N15029" s="1" t="s">
        <v>17</v>
      </c>
      <c r="O15029" s="7">
        <f t="shared" si="470"/>
        <v>198.41759999999999</v>
      </c>
      <c r="P15029" s="1" t="str">
        <f>IF(Table1[[#This Row],[quantity]]&gt;=6,"Bulk Order","-")</f>
        <v>-</v>
      </c>
    </row>
    <row r="15030" spans="1:16" ht="14.25" customHeight="1" x14ac:dyDescent="0.3">
      <c r="A15030" s="6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9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/>
      <c r="N15030" s="1" t="s">
        <v>23</v>
      </c>
      <c r="O15030" s="7">
        <f t="shared" si="470"/>
        <v>641.49119999999994</v>
      </c>
      <c r="P15030" s="1" t="str">
        <f>IF(Table1[[#This Row],[quantity]]&gt;=6,"Bulk Order","-")</f>
        <v>Bulk Order</v>
      </c>
    </row>
    <row r="15031" spans="1:16" ht="14.25" customHeight="1" x14ac:dyDescent="0.3">
      <c r="A15031" s="6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9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/>
      <c r="N15031" s="1" t="s">
        <v>17</v>
      </c>
      <c r="O15031" s="7">
        <f t="shared" si="470"/>
        <v>3746.9718000000003</v>
      </c>
      <c r="P15031" s="1" t="str">
        <f>IF(Table1[[#This Row],[quantity]]&gt;=6,"Bulk Order","-")</f>
        <v>Bulk Order</v>
      </c>
    </row>
    <row r="15032" spans="1:16" ht="14.25" customHeight="1" x14ac:dyDescent="0.3">
      <c r="A15032" s="6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9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/>
      <c r="N15032" s="1" t="s">
        <v>17</v>
      </c>
      <c r="O15032" s="7">
        <f t="shared" si="470"/>
        <v>2396.9790000000003</v>
      </c>
      <c r="P15032" s="1" t="str">
        <f>IF(Table1[[#This Row],[quantity]]&gt;=6,"Bulk Order","-")</f>
        <v>-</v>
      </c>
    </row>
    <row r="15033" spans="1:16" ht="14.25" customHeight="1" x14ac:dyDescent="0.3">
      <c r="A15033" s="6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9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/>
      <c r="N15033" s="1" t="s">
        <v>28</v>
      </c>
      <c r="O15033" s="7">
        <f t="shared" si="470"/>
        <v>821.13919999999996</v>
      </c>
      <c r="P15033" s="1" t="str">
        <f>IF(Table1[[#This Row],[quantity]]&gt;=6,"Bulk Order","-")</f>
        <v>Bulk Order</v>
      </c>
    </row>
    <row r="15034" spans="1:16" ht="14.25" customHeight="1" x14ac:dyDescent="0.3">
      <c r="A15034" s="6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9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/>
      <c r="N15034" s="1" t="s">
        <v>23</v>
      </c>
      <c r="O15034" s="7">
        <f t="shared" si="470"/>
        <v>546.976</v>
      </c>
      <c r="P15034" s="1" t="str">
        <f>IF(Table1[[#This Row],[quantity]]&gt;=6,"Bulk Order","-")</f>
        <v>-</v>
      </c>
    </row>
    <row r="15035" spans="1:16" ht="14.25" customHeight="1" x14ac:dyDescent="0.3">
      <c r="A15035" s="6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9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/>
      <c r="N15035" s="1" t="s">
        <v>48</v>
      </c>
      <c r="O15035" s="7">
        <f t="shared" si="470"/>
        <v>1308.125</v>
      </c>
      <c r="P15035" s="1" t="str">
        <f>IF(Table1[[#This Row],[quantity]]&gt;=6,"Bulk Order","-")</f>
        <v>-</v>
      </c>
    </row>
    <row r="15036" spans="1:16" ht="14.25" customHeight="1" x14ac:dyDescent="0.3">
      <c r="A15036" s="6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9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/>
      <c r="N15036" s="1" t="s">
        <v>39</v>
      </c>
      <c r="O15036" s="7">
        <f t="shared" si="470"/>
        <v>3172.7342000000003</v>
      </c>
      <c r="P15036" s="1" t="str">
        <f>IF(Table1[[#This Row],[quantity]]&gt;=6,"Bulk Order","-")</f>
        <v>-</v>
      </c>
    </row>
    <row r="15037" spans="1:16" ht="14.25" customHeight="1" x14ac:dyDescent="0.3">
      <c r="A15037" s="6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9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/>
      <c r="N15037" s="1" t="s">
        <v>28</v>
      </c>
      <c r="O15037" s="7">
        <f t="shared" si="470"/>
        <v>1707.0306</v>
      </c>
      <c r="P15037" s="1" t="str">
        <f>IF(Table1[[#This Row],[quantity]]&gt;=6,"Bulk Order","-")</f>
        <v>-</v>
      </c>
    </row>
    <row r="15038" spans="1:16" ht="14.25" customHeight="1" x14ac:dyDescent="0.3">
      <c r="A15038" s="6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9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/>
      <c r="N15038" s="1" t="s">
        <v>23</v>
      </c>
      <c r="O15038" s="7">
        <f t="shared" si="470"/>
        <v>3366.7339999999999</v>
      </c>
      <c r="P15038" s="1" t="str">
        <f>IF(Table1[[#This Row],[quantity]]&gt;=6,"Bulk Order","-")</f>
        <v>-</v>
      </c>
    </row>
    <row r="15039" spans="1:16" ht="14.25" customHeight="1" x14ac:dyDescent="0.3">
      <c r="A15039" s="6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9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/>
      <c r="N15039" s="1" t="s">
        <v>17</v>
      </c>
      <c r="O15039" s="7">
        <f t="shared" si="470"/>
        <v>467.33399999999995</v>
      </c>
      <c r="P15039" s="1" t="str">
        <f>IF(Table1[[#This Row],[quantity]]&gt;=6,"Bulk Order","-")</f>
        <v>Bulk Order</v>
      </c>
    </row>
    <row r="15040" spans="1:16" ht="14.25" customHeight="1" x14ac:dyDescent="0.3">
      <c r="A15040" s="6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9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/>
      <c r="N15040" s="1" t="s">
        <v>28</v>
      </c>
      <c r="O15040" s="7">
        <f t="shared" si="470"/>
        <v>4556.4656000000004</v>
      </c>
      <c r="P15040" s="1" t="str">
        <f>IF(Table1[[#This Row],[quantity]]&gt;=6,"Bulk Order","-")</f>
        <v>-</v>
      </c>
    </row>
    <row r="15041" spans="1:16" ht="14.25" customHeight="1" x14ac:dyDescent="0.3">
      <c r="A15041" s="6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9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/>
      <c r="N15041" s="1" t="s">
        <v>28</v>
      </c>
      <c r="O15041" s="7">
        <f t="shared" si="470"/>
        <v>151.3494</v>
      </c>
      <c r="P15041" s="1" t="str">
        <f>IF(Table1[[#This Row],[quantity]]&gt;=6,"Bulk Order","-")</f>
        <v>-</v>
      </c>
    </row>
    <row r="15042" spans="1:16" ht="14.25" customHeight="1" x14ac:dyDescent="0.3">
      <c r="A15042" s="6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9"/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/>
      <c r="N15042" s="1" t="s">
        <v>48</v>
      </c>
      <c r="O15042" s="7">
        <f t="shared" si="470"/>
        <v>1503.6450000000002</v>
      </c>
      <c r="P15042" s="1" t="str">
        <f>IF(Table1[[#This Row],[quantity]]&gt;=6,"Bulk Order","-")</f>
        <v>-</v>
      </c>
    </row>
    <row r="15043" spans="1:16" ht="14.25" customHeight="1" x14ac:dyDescent="0.3">
      <c r="A15043" s="6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ref="F15043:F15106" si="471">D15043*E15043</f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/>
      <c r="N15043" s="1" t="s">
        <v>34</v>
      </c>
      <c r="O15043" s="7">
        <f t="shared" ref="O15043:O15106" si="472">D15043-F15043</f>
        <v>987.07120000000009</v>
      </c>
      <c r="P15043" s="1" t="str">
        <f>IF(Table1[[#This Row],[quantity]]&gt;=6,"Bulk Order","-")</f>
        <v>-</v>
      </c>
    </row>
    <row r="15044" spans="1:16" ht="14.25" customHeight="1" x14ac:dyDescent="0.3">
      <c r="A15044" s="6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1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/>
      <c r="N15044" s="1" t="s">
        <v>17</v>
      </c>
      <c r="O15044" s="7">
        <f t="shared" si="472"/>
        <v>2328.5880000000002</v>
      </c>
      <c r="P15044" s="1" t="str">
        <f>IF(Table1[[#This Row],[quantity]]&gt;=6,"Bulk Order","-")</f>
        <v>-</v>
      </c>
    </row>
    <row r="15045" spans="1:16" ht="14.25" customHeight="1" x14ac:dyDescent="0.3">
      <c r="A15045" s="6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1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/>
      <c r="N15045" s="1" t="s">
        <v>28</v>
      </c>
      <c r="O15045" s="7">
        <f t="shared" si="472"/>
        <v>366.78399999999999</v>
      </c>
      <c r="P15045" s="1" t="str">
        <f>IF(Table1[[#This Row],[quantity]]&gt;=6,"Bulk Order","-")</f>
        <v>-</v>
      </c>
    </row>
    <row r="15046" spans="1:16" ht="14.25" customHeight="1" x14ac:dyDescent="0.3">
      <c r="A15046" s="6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1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/>
      <c r="N15046" s="1" t="s">
        <v>39</v>
      </c>
      <c r="O15046" s="7">
        <f t="shared" si="472"/>
        <v>3381.4780999999998</v>
      </c>
      <c r="P15046" s="1" t="str">
        <f>IF(Table1[[#This Row],[quantity]]&gt;=6,"Bulk Order","-")</f>
        <v>Bulk Order</v>
      </c>
    </row>
    <row r="15047" spans="1:16" ht="14.25" customHeight="1" x14ac:dyDescent="0.3">
      <c r="A15047" s="6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1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/>
      <c r="N15047" s="1" t="s">
        <v>23</v>
      </c>
      <c r="O15047" s="7">
        <f t="shared" si="472"/>
        <v>592.1146</v>
      </c>
      <c r="P15047" s="1" t="str">
        <f>IF(Table1[[#This Row],[quantity]]&gt;=6,"Bulk Order","-")</f>
        <v>Bulk Order</v>
      </c>
    </row>
    <row r="15048" spans="1:16" ht="14.25" customHeight="1" x14ac:dyDescent="0.3">
      <c r="A15048" s="6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1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/>
      <c r="N15048" s="1" t="s">
        <v>34</v>
      </c>
      <c r="O15048" s="7">
        <f t="shared" si="472"/>
        <v>2948.4279000000001</v>
      </c>
      <c r="P15048" s="1" t="str">
        <f>IF(Table1[[#This Row],[quantity]]&gt;=6,"Bulk Order","-")</f>
        <v>Bulk Order</v>
      </c>
    </row>
    <row r="15049" spans="1:16" ht="14.25" customHeight="1" x14ac:dyDescent="0.3">
      <c r="A15049" s="6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1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/>
      <c r="N15049" s="1" t="s">
        <v>34</v>
      </c>
      <c r="O15049" s="7">
        <f t="shared" si="472"/>
        <v>221.25599999999997</v>
      </c>
      <c r="P15049" s="1" t="str">
        <f>IF(Table1[[#This Row],[quantity]]&gt;=6,"Bulk Order","-")</f>
        <v>Bulk Order</v>
      </c>
    </row>
    <row r="15050" spans="1:16" ht="14.25" customHeight="1" x14ac:dyDescent="0.3">
      <c r="A15050" s="6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1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/>
      <c r="N15050" s="1" t="s">
        <v>28</v>
      </c>
      <c r="O15050" s="7">
        <f t="shared" si="472"/>
        <v>1623.86</v>
      </c>
      <c r="P15050" s="1" t="str">
        <f>IF(Table1[[#This Row],[quantity]]&gt;=6,"Bulk Order","-")</f>
        <v>-</v>
      </c>
    </row>
    <row r="15051" spans="1:16" ht="14.25" customHeight="1" x14ac:dyDescent="0.3">
      <c r="A15051" s="6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1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/>
      <c r="N15051" s="1" t="s">
        <v>34</v>
      </c>
      <c r="O15051" s="7">
        <f t="shared" si="472"/>
        <v>450.16559999999998</v>
      </c>
      <c r="P15051" s="1" t="str">
        <f>IF(Table1[[#This Row],[quantity]]&gt;=6,"Bulk Order","-")</f>
        <v>-</v>
      </c>
    </row>
    <row r="15052" spans="1:16" ht="14.25" customHeight="1" x14ac:dyDescent="0.3">
      <c r="A15052" s="6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1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/>
      <c r="N15052" s="1" t="s">
        <v>34</v>
      </c>
      <c r="O15052" s="7">
        <f t="shared" si="472"/>
        <v>4157.7325000000001</v>
      </c>
      <c r="P15052" s="1" t="str">
        <f>IF(Table1[[#This Row],[quantity]]&gt;=6,"Bulk Order","-")</f>
        <v>Bulk Order</v>
      </c>
    </row>
    <row r="15053" spans="1:16" ht="14.25" customHeight="1" x14ac:dyDescent="0.3">
      <c r="A15053" s="6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1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/>
      <c r="N15053" s="1" t="s">
        <v>23</v>
      </c>
      <c r="O15053" s="7">
        <f t="shared" si="472"/>
        <v>144.59900000000002</v>
      </c>
      <c r="P15053" s="1" t="str">
        <f>IF(Table1[[#This Row],[quantity]]&gt;=6,"Bulk Order","-")</f>
        <v>-</v>
      </c>
    </row>
    <row r="15054" spans="1:16" ht="14.25" customHeight="1" x14ac:dyDescent="0.3">
      <c r="A15054" s="6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1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/>
      <c r="N15054" s="1" t="s">
        <v>28</v>
      </c>
      <c r="O15054" s="7">
        <f t="shared" si="472"/>
        <v>1735.403</v>
      </c>
      <c r="P15054" s="1" t="str">
        <f>IF(Table1[[#This Row],[quantity]]&gt;=6,"Bulk Order","-")</f>
        <v>Bulk Order</v>
      </c>
    </row>
    <row r="15055" spans="1:16" ht="14.25" customHeight="1" x14ac:dyDescent="0.3">
      <c r="A15055" s="6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1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/>
      <c r="N15055" s="1" t="s">
        <v>23</v>
      </c>
      <c r="O15055" s="7">
        <f t="shared" si="472"/>
        <v>1551.9279999999999</v>
      </c>
      <c r="P15055" s="1" t="str">
        <f>IF(Table1[[#This Row],[quantity]]&gt;=6,"Bulk Order","-")</f>
        <v>Bulk Order</v>
      </c>
    </row>
    <row r="15056" spans="1:16" ht="14.25" customHeight="1" x14ac:dyDescent="0.3">
      <c r="A15056" s="6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1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/>
      <c r="N15056" s="1" t="s">
        <v>48</v>
      </c>
      <c r="O15056" s="7">
        <f t="shared" si="472"/>
        <v>1859.8328000000001</v>
      </c>
      <c r="P15056" s="1" t="str">
        <f>IF(Table1[[#This Row],[quantity]]&gt;=6,"Bulk Order","-")</f>
        <v>Bulk Order</v>
      </c>
    </row>
    <row r="15057" spans="1:16" ht="14.25" customHeight="1" x14ac:dyDescent="0.3">
      <c r="A15057" s="6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1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/>
      <c r="N15057" s="1" t="s">
        <v>39</v>
      </c>
      <c r="O15057" s="7">
        <f t="shared" si="472"/>
        <v>346.15</v>
      </c>
      <c r="P15057" s="1" t="str">
        <f>IF(Table1[[#This Row],[quantity]]&gt;=6,"Bulk Order","-")</f>
        <v>-</v>
      </c>
    </row>
    <row r="15058" spans="1:16" ht="14.25" customHeight="1" x14ac:dyDescent="0.3">
      <c r="A15058" s="6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1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/>
      <c r="N15058" s="1" t="s">
        <v>17</v>
      </c>
      <c r="O15058" s="7">
        <f t="shared" si="472"/>
        <v>2809.7007000000003</v>
      </c>
      <c r="P15058" s="1" t="str">
        <f>IF(Table1[[#This Row],[quantity]]&gt;=6,"Bulk Order","-")</f>
        <v>-</v>
      </c>
    </row>
    <row r="15059" spans="1:16" ht="14.25" customHeight="1" x14ac:dyDescent="0.3">
      <c r="A15059" s="6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1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/>
      <c r="N15059" s="1" t="s">
        <v>48</v>
      </c>
      <c r="O15059" s="7">
        <f t="shared" si="472"/>
        <v>1598.5998999999997</v>
      </c>
      <c r="P15059" s="1" t="str">
        <f>IF(Table1[[#This Row],[quantity]]&gt;=6,"Bulk Order","-")</f>
        <v>-</v>
      </c>
    </row>
    <row r="15060" spans="1:16" ht="14.25" customHeight="1" x14ac:dyDescent="0.3">
      <c r="A15060" s="6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1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/>
      <c r="N15060" s="1" t="s">
        <v>17</v>
      </c>
      <c r="O15060" s="7">
        <f t="shared" si="472"/>
        <v>1947.6156000000001</v>
      </c>
      <c r="P15060" s="1" t="str">
        <f>IF(Table1[[#This Row],[quantity]]&gt;=6,"Bulk Order","-")</f>
        <v>-</v>
      </c>
    </row>
    <row r="15061" spans="1:16" ht="14.25" customHeight="1" x14ac:dyDescent="0.3">
      <c r="A15061" s="6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1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/>
      <c r="N15061" s="1" t="s">
        <v>28</v>
      </c>
      <c r="O15061" s="7">
        <f t="shared" si="472"/>
        <v>702.53660000000002</v>
      </c>
      <c r="P15061" s="1" t="str">
        <f>IF(Table1[[#This Row],[quantity]]&gt;=6,"Bulk Order","-")</f>
        <v>-</v>
      </c>
    </row>
    <row r="15062" spans="1:16" ht="14.25" customHeight="1" x14ac:dyDescent="0.3">
      <c r="A15062" s="6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1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/>
      <c r="N15062" s="1" t="s">
        <v>23</v>
      </c>
      <c r="O15062" s="7">
        <f t="shared" si="472"/>
        <v>2226.0947000000001</v>
      </c>
      <c r="P15062" s="1" t="str">
        <f>IF(Table1[[#This Row],[quantity]]&gt;=6,"Bulk Order","-")</f>
        <v>-</v>
      </c>
    </row>
    <row r="15063" spans="1:16" ht="14.25" customHeight="1" x14ac:dyDescent="0.3">
      <c r="A15063" s="6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1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/>
      <c r="N15063" s="1" t="s">
        <v>23</v>
      </c>
      <c r="O15063" s="7">
        <f t="shared" si="472"/>
        <v>1807.7567999999999</v>
      </c>
      <c r="P15063" s="1" t="str">
        <f>IF(Table1[[#This Row],[quantity]]&gt;=6,"Bulk Order","-")</f>
        <v>Bulk Order</v>
      </c>
    </row>
    <row r="15064" spans="1:16" ht="14.25" customHeight="1" x14ac:dyDescent="0.3">
      <c r="A15064" s="6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1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/>
      <c r="N15064" s="1" t="s">
        <v>17</v>
      </c>
      <c r="O15064" s="7">
        <f t="shared" si="472"/>
        <v>1262.1349</v>
      </c>
      <c r="P15064" s="1" t="str">
        <f>IF(Table1[[#This Row],[quantity]]&gt;=6,"Bulk Order","-")</f>
        <v>-</v>
      </c>
    </row>
    <row r="15065" spans="1:16" ht="14.25" customHeight="1" x14ac:dyDescent="0.3">
      <c r="A15065" s="6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1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/>
      <c r="N15065" s="1" t="s">
        <v>23</v>
      </c>
      <c r="O15065" s="7">
        <f t="shared" si="472"/>
        <v>787.49950000000001</v>
      </c>
      <c r="P15065" s="1" t="str">
        <f>IF(Table1[[#This Row],[quantity]]&gt;=6,"Bulk Order","-")</f>
        <v>Bulk Order</v>
      </c>
    </row>
    <row r="15066" spans="1:16" ht="14.25" customHeight="1" x14ac:dyDescent="0.3">
      <c r="A15066" s="6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1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/>
      <c r="N15066" s="1" t="s">
        <v>48</v>
      </c>
      <c r="O15066" s="7">
        <f t="shared" si="472"/>
        <v>2825.0068000000001</v>
      </c>
      <c r="P15066" s="1" t="str">
        <f>IF(Table1[[#This Row],[quantity]]&gt;=6,"Bulk Order","-")</f>
        <v>-</v>
      </c>
    </row>
    <row r="15067" spans="1:16" ht="14.25" customHeight="1" x14ac:dyDescent="0.3">
      <c r="A15067" s="6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1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/>
      <c r="N15067" s="1" t="s">
        <v>39</v>
      </c>
      <c r="O15067" s="7">
        <f t="shared" si="472"/>
        <v>549.24689999999998</v>
      </c>
      <c r="P15067" s="1" t="str">
        <f>IF(Table1[[#This Row],[quantity]]&gt;=6,"Bulk Order","-")</f>
        <v>Bulk Order</v>
      </c>
    </row>
    <row r="15068" spans="1:16" ht="14.25" customHeight="1" x14ac:dyDescent="0.3">
      <c r="A15068" s="6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1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/>
      <c r="N15068" s="1" t="s">
        <v>48</v>
      </c>
      <c r="O15068" s="7">
        <f t="shared" si="472"/>
        <v>590.79040000000009</v>
      </c>
      <c r="P15068" s="1" t="str">
        <f>IF(Table1[[#This Row],[quantity]]&gt;=6,"Bulk Order","-")</f>
        <v>Bulk Order</v>
      </c>
    </row>
    <row r="15069" spans="1:16" ht="14.25" customHeight="1" x14ac:dyDescent="0.3">
      <c r="A15069" s="6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1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/>
      <c r="N15069" s="1" t="s">
        <v>23</v>
      </c>
      <c r="O15069" s="7">
        <f t="shared" si="472"/>
        <v>2664.1615000000002</v>
      </c>
      <c r="P15069" s="1" t="str">
        <f>IF(Table1[[#This Row],[quantity]]&gt;=6,"Bulk Order","-")</f>
        <v>Bulk Order</v>
      </c>
    </row>
    <row r="15070" spans="1:16" ht="14.25" customHeight="1" x14ac:dyDescent="0.3">
      <c r="A15070" s="6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1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/>
      <c r="N15070" s="1" t="s">
        <v>34</v>
      </c>
      <c r="O15070" s="7">
        <f t="shared" si="472"/>
        <v>797.13479999999993</v>
      </c>
      <c r="P15070" s="1" t="str">
        <f>IF(Table1[[#This Row],[quantity]]&gt;=6,"Bulk Order","-")</f>
        <v>-</v>
      </c>
    </row>
    <row r="15071" spans="1:16" ht="14.25" customHeight="1" x14ac:dyDescent="0.3">
      <c r="A15071" s="6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1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/>
      <c r="N15071" s="1" t="s">
        <v>23</v>
      </c>
      <c r="O15071" s="7">
        <f t="shared" si="472"/>
        <v>2139.3553999999999</v>
      </c>
      <c r="P15071" s="1" t="str">
        <f>IF(Table1[[#This Row],[quantity]]&gt;=6,"Bulk Order","-")</f>
        <v>-</v>
      </c>
    </row>
    <row r="15072" spans="1:16" ht="14.25" customHeight="1" x14ac:dyDescent="0.3">
      <c r="A15072" s="6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1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/>
      <c r="N15072" s="1" t="s">
        <v>23</v>
      </c>
      <c r="O15072" s="7">
        <f t="shared" si="472"/>
        <v>1404.65</v>
      </c>
      <c r="P15072" s="1" t="str">
        <f>IF(Table1[[#This Row],[quantity]]&gt;=6,"Bulk Order","-")</f>
        <v>-</v>
      </c>
    </row>
    <row r="15073" spans="1:16" ht="14.25" customHeight="1" x14ac:dyDescent="0.3">
      <c r="A15073" s="6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1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/>
      <c r="N15073" s="1" t="s">
        <v>34</v>
      </c>
      <c r="O15073" s="7">
        <f t="shared" si="472"/>
        <v>751.24920000000009</v>
      </c>
      <c r="P15073" s="1" t="str">
        <f>IF(Table1[[#This Row],[quantity]]&gt;=6,"Bulk Order","-")</f>
        <v>Bulk Order</v>
      </c>
    </row>
    <row r="15074" spans="1:16" ht="14.25" customHeight="1" x14ac:dyDescent="0.3">
      <c r="A15074" s="6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1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/>
      <c r="N15074" s="1" t="s">
        <v>48</v>
      </c>
      <c r="O15074" s="7">
        <f t="shared" si="472"/>
        <v>1694.249</v>
      </c>
      <c r="P15074" s="1" t="str">
        <f>IF(Table1[[#This Row],[quantity]]&gt;=6,"Bulk Order","-")</f>
        <v>-</v>
      </c>
    </row>
    <row r="15075" spans="1:16" ht="14.25" customHeight="1" x14ac:dyDescent="0.3">
      <c r="A15075" s="6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1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/>
      <c r="N15075" s="1" t="s">
        <v>34</v>
      </c>
      <c r="O15075" s="7">
        <f t="shared" si="472"/>
        <v>757.10670000000005</v>
      </c>
      <c r="P15075" s="1" t="str">
        <f>IF(Table1[[#This Row],[quantity]]&gt;=6,"Bulk Order","-")</f>
        <v>-</v>
      </c>
    </row>
    <row r="15076" spans="1:16" ht="14.25" customHeight="1" x14ac:dyDescent="0.3">
      <c r="A15076" s="6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1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/>
      <c r="N15076" s="1" t="s">
        <v>48</v>
      </c>
      <c r="O15076" s="7">
        <f t="shared" si="472"/>
        <v>1295.8439999999998</v>
      </c>
      <c r="P15076" s="1" t="str">
        <f>IF(Table1[[#This Row],[quantity]]&gt;=6,"Bulk Order","-")</f>
        <v>-</v>
      </c>
    </row>
    <row r="15077" spans="1:16" ht="14.25" customHeight="1" x14ac:dyDescent="0.3">
      <c r="A15077" s="6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1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/>
      <c r="N15077" s="1" t="s">
        <v>48</v>
      </c>
      <c r="O15077" s="7">
        <f t="shared" si="472"/>
        <v>4764.2496000000001</v>
      </c>
      <c r="P15077" s="1" t="str">
        <f>IF(Table1[[#This Row],[quantity]]&gt;=6,"Bulk Order","-")</f>
        <v>-</v>
      </c>
    </row>
    <row r="15078" spans="1:16" ht="14.25" customHeight="1" x14ac:dyDescent="0.3">
      <c r="A15078" s="6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1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/>
      <c r="N15078" s="1" t="s">
        <v>39</v>
      </c>
      <c r="O15078" s="7">
        <f t="shared" si="472"/>
        <v>1764.6525999999999</v>
      </c>
      <c r="P15078" s="1" t="str">
        <f>IF(Table1[[#This Row],[quantity]]&gt;=6,"Bulk Order","-")</f>
        <v>-</v>
      </c>
    </row>
    <row r="15079" spans="1:16" ht="14.25" customHeight="1" x14ac:dyDescent="0.3">
      <c r="A15079" s="6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1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/>
      <c r="N15079" s="1" t="s">
        <v>39</v>
      </c>
      <c r="O15079" s="7">
        <f t="shared" si="472"/>
        <v>2740.0956000000001</v>
      </c>
      <c r="P15079" s="1" t="str">
        <f>IF(Table1[[#This Row],[quantity]]&gt;=6,"Bulk Order","-")</f>
        <v>-</v>
      </c>
    </row>
    <row r="15080" spans="1:16" ht="14.25" customHeight="1" x14ac:dyDescent="0.3">
      <c r="A15080" s="6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1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/>
      <c r="N15080" s="1" t="s">
        <v>39</v>
      </c>
      <c r="O15080" s="7">
        <f t="shared" si="472"/>
        <v>3055.0860000000002</v>
      </c>
      <c r="P15080" s="1" t="str">
        <f>IF(Table1[[#This Row],[quantity]]&gt;=6,"Bulk Order","-")</f>
        <v>Bulk Order</v>
      </c>
    </row>
    <row r="15081" spans="1:16" ht="14.25" customHeight="1" x14ac:dyDescent="0.3">
      <c r="A15081" s="6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1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/>
      <c r="N15081" s="1" t="s">
        <v>34</v>
      </c>
      <c r="O15081" s="7">
        <f t="shared" si="472"/>
        <v>2214.1055999999999</v>
      </c>
      <c r="P15081" s="1" t="str">
        <f>IF(Table1[[#This Row],[quantity]]&gt;=6,"Bulk Order","-")</f>
        <v>-</v>
      </c>
    </row>
    <row r="15082" spans="1:16" ht="14.25" customHeight="1" x14ac:dyDescent="0.3">
      <c r="A15082" s="6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1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/>
      <c r="N15082" s="1" t="s">
        <v>34</v>
      </c>
      <c r="O15082" s="7">
        <f t="shared" si="472"/>
        <v>2009.5040000000001</v>
      </c>
      <c r="P15082" s="1" t="str">
        <f>IF(Table1[[#This Row],[quantity]]&gt;=6,"Bulk Order","-")</f>
        <v>-</v>
      </c>
    </row>
    <row r="15083" spans="1:16" ht="14.25" customHeight="1" x14ac:dyDescent="0.3">
      <c r="A15083" s="6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1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/>
      <c r="N15083" s="1" t="s">
        <v>17</v>
      </c>
      <c r="O15083" s="7">
        <f t="shared" si="472"/>
        <v>83.5916</v>
      </c>
      <c r="P15083" s="1" t="str">
        <f>IF(Table1[[#This Row],[quantity]]&gt;=6,"Bulk Order","-")</f>
        <v>-</v>
      </c>
    </row>
    <row r="15084" spans="1:16" ht="14.25" customHeight="1" x14ac:dyDescent="0.3">
      <c r="A15084" s="6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1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/>
      <c r="N15084" s="1" t="s">
        <v>48</v>
      </c>
      <c r="O15084" s="7">
        <f t="shared" si="472"/>
        <v>1453.644</v>
      </c>
      <c r="P15084" s="1" t="str">
        <f>IF(Table1[[#This Row],[quantity]]&gt;=6,"Bulk Order","-")</f>
        <v>Bulk Order</v>
      </c>
    </row>
    <row r="15085" spans="1:16" ht="14.25" customHeight="1" x14ac:dyDescent="0.3">
      <c r="A15085" s="6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1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/>
      <c r="N15085" s="1" t="s">
        <v>48</v>
      </c>
      <c r="O15085" s="7">
        <f t="shared" si="472"/>
        <v>4276.8572000000004</v>
      </c>
      <c r="P15085" s="1" t="str">
        <f>IF(Table1[[#This Row],[quantity]]&gt;=6,"Bulk Order","-")</f>
        <v>Bulk Order</v>
      </c>
    </row>
    <row r="15086" spans="1:16" ht="14.25" customHeight="1" x14ac:dyDescent="0.3">
      <c r="A15086" s="6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1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/>
      <c r="N15086" s="1" t="s">
        <v>39</v>
      </c>
      <c r="O15086" s="7">
        <f t="shared" si="472"/>
        <v>2140.1640000000002</v>
      </c>
      <c r="P15086" s="1" t="str">
        <f>IF(Table1[[#This Row],[quantity]]&gt;=6,"Bulk Order","-")</f>
        <v>-</v>
      </c>
    </row>
    <row r="15087" spans="1:16" ht="14.25" customHeight="1" x14ac:dyDescent="0.3">
      <c r="A15087" s="6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1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/>
      <c r="N15087" s="1" t="s">
        <v>23</v>
      </c>
      <c r="O15087" s="7">
        <f t="shared" si="472"/>
        <v>341.99200000000002</v>
      </c>
      <c r="P15087" s="1" t="str">
        <f>IF(Table1[[#This Row],[quantity]]&gt;=6,"Bulk Order","-")</f>
        <v>Bulk Order</v>
      </c>
    </row>
    <row r="15088" spans="1:16" ht="14.25" customHeight="1" x14ac:dyDescent="0.3">
      <c r="A15088" s="6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1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/>
      <c r="N15088" s="1" t="s">
        <v>34</v>
      </c>
      <c r="O15088" s="7">
        <f t="shared" si="472"/>
        <v>988.08759999999995</v>
      </c>
      <c r="P15088" s="1" t="str">
        <f>IF(Table1[[#This Row],[quantity]]&gt;=6,"Bulk Order","-")</f>
        <v>-</v>
      </c>
    </row>
    <row r="15089" spans="1:16" ht="14.25" customHeight="1" x14ac:dyDescent="0.3">
      <c r="A15089" s="6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1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/>
      <c r="N15089" s="1" t="s">
        <v>39</v>
      </c>
      <c r="O15089" s="7">
        <f t="shared" si="472"/>
        <v>744.29499999999996</v>
      </c>
      <c r="P15089" s="1" t="str">
        <f>IF(Table1[[#This Row],[quantity]]&gt;=6,"Bulk Order","-")</f>
        <v>Bulk Order</v>
      </c>
    </row>
    <row r="15090" spans="1:16" ht="14.25" customHeight="1" x14ac:dyDescent="0.3">
      <c r="A15090" s="6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1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/>
      <c r="N15090" s="1" t="s">
        <v>34</v>
      </c>
      <c r="O15090" s="7">
        <f t="shared" si="472"/>
        <v>2408.2134999999998</v>
      </c>
      <c r="P15090" s="1" t="str">
        <f>IF(Table1[[#This Row],[quantity]]&gt;=6,"Bulk Order","-")</f>
        <v>Bulk Order</v>
      </c>
    </row>
    <row r="15091" spans="1:16" ht="14.25" customHeight="1" x14ac:dyDescent="0.3">
      <c r="A15091" s="6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1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/>
      <c r="N15091" s="1" t="s">
        <v>23</v>
      </c>
      <c r="O15091" s="7">
        <f t="shared" si="472"/>
        <v>2249.3360000000002</v>
      </c>
      <c r="P15091" s="1" t="str">
        <f>IF(Table1[[#This Row],[quantity]]&gt;=6,"Bulk Order","-")</f>
        <v>Bulk Order</v>
      </c>
    </row>
    <row r="15092" spans="1:16" ht="14.25" customHeight="1" x14ac:dyDescent="0.3">
      <c r="A15092" s="6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1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/>
      <c r="N15092" s="1" t="s">
        <v>34</v>
      </c>
      <c r="O15092" s="7">
        <f t="shared" si="472"/>
        <v>3019.1741999999999</v>
      </c>
      <c r="P15092" s="1" t="str">
        <f>IF(Table1[[#This Row],[quantity]]&gt;=6,"Bulk Order","-")</f>
        <v>-</v>
      </c>
    </row>
    <row r="15093" spans="1:16" ht="14.25" customHeight="1" x14ac:dyDescent="0.3">
      <c r="A15093" s="6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1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/>
      <c r="N15093" s="1" t="s">
        <v>48</v>
      </c>
      <c r="O15093" s="7">
        <f t="shared" si="472"/>
        <v>1898.62</v>
      </c>
      <c r="P15093" s="1" t="str">
        <f>IF(Table1[[#This Row],[quantity]]&gt;=6,"Bulk Order","-")</f>
        <v>Bulk Order</v>
      </c>
    </row>
    <row r="15094" spans="1:16" ht="14.25" customHeight="1" x14ac:dyDescent="0.3">
      <c r="A15094" s="6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1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/>
      <c r="N15094" s="1" t="s">
        <v>34</v>
      </c>
      <c r="O15094" s="7">
        <f t="shared" si="472"/>
        <v>268.95359999999999</v>
      </c>
      <c r="P15094" s="1" t="str">
        <f>IF(Table1[[#This Row],[quantity]]&gt;=6,"Bulk Order","-")</f>
        <v>-</v>
      </c>
    </row>
    <row r="15095" spans="1:16" ht="14.25" customHeight="1" x14ac:dyDescent="0.3">
      <c r="A15095" s="6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1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/>
      <c r="N15095" s="1" t="s">
        <v>34</v>
      </c>
      <c r="O15095" s="7">
        <f t="shared" si="472"/>
        <v>253.1088</v>
      </c>
      <c r="P15095" s="1" t="str">
        <f>IF(Table1[[#This Row],[quantity]]&gt;=6,"Bulk Order","-")</f>
        <v>-</v>
      </c>
    </row>
    <row r="15096" spans="1:16" ht="14.25" customHeight="1" x14ac:dyDescent="0.3">
      <c r="A15096" s="6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1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/>
      <c r="N15096" s="1" t="s">
        <v>48</v>
      </c>
      <c r="O15096" s="7">
        <f t="shared" si="472"/>
        <v>1684.6985999999999</v>
      </c>
      <c r="P15096" s="1" t="str">
        <f>IF(Table1[[#This Row],[quantity]]&gt;=6,"Bulk Order","-")</f>
        <v>Bulk Order</v>
      </c>
    </row>
    <row r="15097" spans="1:16" ht="14.25" customHeight="1" x14ac:dyDescent="0.3">
      <c r="A15097" s="6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1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/>
      <c r="N15097" s="1" t="s">
        <v>23</v>
      </c>
      <c r="O15097" s="7">
        <f t="shared" si="472"/>
        <v>543.04320000000007</v>
      </c>
      <c r="P15097" s="1" t="str">
        <f>IF(Table1[[#This Row],[quantity]]&gt;=6,"Bulk Order","-")</f>
        <v>-</v>
      </c>
    </row>
    <row r="15098" spans="1:16" ht="14.25" customHeight="1" x14ac:dyDescent="0.3">
      <c r="A15098" s="6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1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/>
      <c r="N15098" s="1" t="s">
        <v>23</v>
      </c>
      <c r="O15098" s="7">
        <f t="shared" si="472"/>
        <v>439.84079999999994</v>
      </c>
      <c r="P15098" s="1" t="str">
        <f>IF(Table1[[#This Row],[quantity]]&gt;=6,"Bulk Order","-")</f>
        <v>-</v>
      </c>
    </row>
    <row r="15099" spans="1:16" ht="14.25" customHeight="1" x14ac:dyDescent="0.3">
      <c r="A15099" s="6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1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/>
      <c r="N15099" s="1" t="s">
        <v>17</v>
      </c>
      <c r="O15099" s="7">
        <f t="shared" si="472"/>
        <v>1315.7405000000001</v>
      </c>
      <c r="P15099" s="1" t="str">
        <f>IF(Table1[[#This Row],[quantity]]&gt;=6,"Bulk Order","-")</f>
        <v>-</v>
      </c>
    </row>
    <row r="15100" spans="1:16" ht="14.25" customHeight="1" x14ac:dyDescent="0.3">
      <c r="A15100" s="6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1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/>
      <c r="N15100" s="1" t="s">
        <v>48</v>
      </c>
      <c r="O15100" s="7">
        <f t="shared" si="472"/>
        <v>2241.6179999999999</v>
      </c>
      <c r="P15100" s="1" t="str">
        <f>IF(Table1[[#This Row],[quantity]]&gt;=6,"Bulk Order","-")</f>
        <v>Bulk Order</v>
      </c>
    </row>
    <row r="15101" spans="1:16" ht="14.25" customHeight="1" x14ac:dyDescent="0.3">
      <c r="A15101" s="6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1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/>
      <c r="N15101" s="1" t="s">
        <v>34</v>
      </c>
      <c r="O15101" s="7">
        <f t="shared" si="472"/>
        <v>343.34250000000003</v>
      </c>
      <c r="P15101" s="1" t="str">
        <f>IF(Table1[[#This Row],[quantity]]&gt;=6,"Bulk Order","-")</f>
        <v>-</v>
      </c>
    </row>
    <row r="15102" spans="1:16" ht="14.25" customHeight="1" x14ac:dyDescent="0.3">
      <c r="A15102" s="6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1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/>
      <c r="N15102" s="1" t="s">
        <v>34</v>
      </c>
      <c r="O15102" s="7">
        <f t="shared" si="472"/>
        <v>2227.4207000000001</v>
      </c>
      <c r="P15102" s="1" t="str">
        <f>IF(Table1[[#This Row],[quantity]]&gt;=6,"Bulk Order","-")</f>
        <v>Bulk Order</v>
      </c>
    </row>
    <row r="15103" spans="1:16" ht="14.25" customHeight="1" x14ac:dyDescent="0.3">
      <c r="A15103" s="6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1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/>
      <c r="N15103" s="1" t="s">
        <v>34</v>
      </c>
      <c r="O15103" s="7">
        <f t="shared" si="472"/>
        <v>2447.2197000000001</v>
      </c>
      <c r="P15103" s="1" t="str">
        <f>IF(Table1[[#This Row],[quantity]]&gt;=6,"Bulk Order","-")</f>
        <v>-</v>
      </c>
    </row>
    <row r="15104" spans="1:16" ht="14.25" customHeight="1" x14ac:dyDescent="0.3">
      <c r="A15104" s="6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1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/>
      <c r="N15104" s="1" t="s">
        <v>34</v>
      </c>
      <c r="O15104" s="7">
        <f t="shared" si="472"/>
        <v>875.95459999999991</v>
      </c>
      <c r="P15104" s="1" t="str">
        <f>IF(Table1[[#This Row],[quantity]]&gt;=6,"Bulk Order","-")</f>
        <v>Bulk Order</v>
      </c>
    </row>
    <row r="15105" spans="1:16" ht="14.25" customHeight="1" x14ac:dyDescent="0.3">
      <c r="A15105" s="6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1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/>
      <c r="N15105" s="1" t="s">
        <v>34</v>
      </c>
      <c r="O15105" s="7">
        <f t="shared" si="472"/>
        <v>1215.9686000000002</v>
      </c>
      <c r="P15105" s="1" t="str">
        <f>IF(Table1[[#This Row],[quantity]]&gt;=6,"Bulk Order","-")</f>
        <v>Bulk Order</v>
      </c>
    </row>
    <row r="15106" spans="1:16" ht="14.25" customHeight="1" x14ac:dyDescent="0.3">
      <c r="A15106" s="6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1"/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/>
      <c r="N15106" s="1" t="s">
        <v>48</v>
      </c>
      <c r="O15106" s="7">
        <f t="shared" si="472"/>
        <v>4388.2937999999995</v>
      </c>
      <c r="P15106" s="1" t="str">
        <f>IF(Table1[[#This Row],[quantity]]&gt;=6,"Bulk Order","-")</f>
        <v>-</v>
      </c>
    </row>
    <row r="15107" spans="1:16" ht="14.25" customHeight="1" x14ac:dyDescent="0.3">
      <c r="A15107" s="6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ref="F15107:F15170" si="473">D15107*E15107</f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/>
      <c r="N15107" s="1" t="s">
        <v>17</v>
      </c>
      <c r="O15107" s="7">
        <f t="shared" ref="O15107:O15170" si="474">D15107-F15107</f>
        <v>2726.5666000000001</v>
      </c>
      <c r="P15107" s="1" t="str">
        <f>IF(Table1[[#This Row],[quantity]]&gt;=6,"Bulk Order","-")</f>
        <v>Bulk Order</v>
      </c>
    </row>
    <row r="15108" spans="1:16" ht="14.25" customHeight="1" x14ac:dyDescent="0.3">
      <c r="A15108" s="6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3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/>
      <c r="N15108" s="1" t="s">
        <v>48</v>
      </c>
      <c r="O15108" s="7">
        <f t="shared" si="474"/>
        <v>3126.8562000000002</v>
      </c>
      <c r="P15108" s="1" t="str">
        <f>IF(Table1[[#This Row],[quantity]]&gt;=6,"Bulk Order","-")</f>
        <v>Bulk Order</v>
      </c>
    </row>
    <row r="15109" spans="1:16" ht="14.25" customHeight="1" x14ac:dyDescent="0.3">
      <c r="A15109" s="6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3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/>
      <c r="N15109" s="1" t="s">
        <v>48</v>
      </c>
      <c r="O15109" s="7">
        <f t="shared" si="474"/>
        <v>1395.732</v>
      </c>
      <c r="P15109" s="1" t="str">
        <f>IF(Table1[[#This Row],[quantity]]&gt;=6,"Bulk Order","-")</f>
        <v>Bulk Order</v>
      </c>
    </row>
    <row r="15110" spans="1:16" ht="14.25" customHeight="1" x14ac:dyDescent="0.3">
      <c r="A15110" s="6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3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/>
      <c r="N15110" s="1" t="s">
        <v>23</v>
      </c>
      <c r="O15110" s="7">
        <f t="shared" si="474"/>
        <v>4585.4823999999999</v>
      </c>
      <c r="P15110" s="1" t="str">
        <f>IF(Table1[[#This Row],[quantity]]&gt;=6,"Bulk Order","-")</f>
        <v>-</v>
      </c>
    </row>
    <row r="15111" spans="1:16" ht="14.25" customHeight="1" x14ac:dyDescent="0.3">
      <c r="A15111" s="6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3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/>
      <c r="N15111" s="1" t="s">
        <v>39</v>
      </c>
      <c r="O15111" s="7">
        <f t="shared" si="474"/>
        <v>727.15879999999993</v>
      </c>
      <c r="P15111" s="1" t="str">
        <f>IF(Table1[[#This Row],[quantity]]&gt;=6,"Bulk Order","-")</f>
        <v>Bulk Order</v>
      </c>
    </row>
    <row r="15112" spans="1:16" ht="14.25" customHeight="1" x14ac:dyDescent="0.3">
      <c r="A15112" s="6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3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/>
      <c r="N15112" s="1" t="s">
        <v>34</v>
      </c>
      <c r="O15112" s="7">
        <f t="shared" si="474"/>
        <v>3898.9268999999999</v>
      </c>
      <c r="P15112" s="1" t="str">
        <f>IF(Table1[[#This Row],[quantity]]&gt;=6,"Bulk Order","-")</f>
        <v>-</v>
      </c>
    </row>
    <row r="15113" spans="1:16" ht="14.25" customHeight="1" x14ac:dyDescent="0.3">
      <c r="A15113" s="6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3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/>
      <c r="N15113" s="1" t="s">
        <v>23</v>
      </c>
      <c r="O15113" s="7">
        <f t="shared" si="474"/>
        <v>2666.9710999999998</v>
      </c>
      <c r="P15113" s="1" t="str">
        <f>IF(Table1[[#This Row],[quantity]]&gt;=6,"Bulk Order","-")</f>
        <v>-</v>
      </c>
    </row>
    <row r="15114" spans="1:16" ht="14.25" customHeight="1" x14ac:dyDescent="0.3">
      <c r="A15114" s="6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3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/>
      <c r="N15114" s="1" t="s">
        <v>34</v>
      </c>
      <c r="O15114" s="7">
        <f t="shared" si="474"/>
        <v>1738.6536000000001</v>
      </c>
      <c r="P15114" s="1" t="str">
        <f>IF(Table1[[#This Row],[quantity]]&gt;=6,"Bulk Order","-")</f>
        <v>-</v>
      </c>
    </row>
    <row r="15115" spans="1:16" ht="14.25" customHeight="1" x14ac:dyDescent="0.3">
      <c r="A15115" s="6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3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/>
      <c r="N15115" s="1" t="s">
        <v>28</v>
      </c>
      <c r="O15115" s="7">
        <f t="shared" si="474"/>
        <v>2938.2704999999996</v>
      </c>
      <c r="P15115" s="1" t="str">
        <f>IF(Table1[[#This Row],[quantity]]&gt;=6,"Bulk Order","-")</f>
        <v>Bulk Order</v>
      </c>
    </row>
    <row r="15116" spans="1:16" ht="14.25" customHeight="1" x14ac:dyDescent="0.3">
      <c r="A15116" s="6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3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/>
      <c r="N15116" s="1" t="s">
        <v>34</v>
      </c>
      <c r="O15116" s="7">
        <f t="shared" si="474"/>
        <v>3897.73</v>
      </c>
      <c r="P15116" s="1" t="str">
        <f>IF(Table1[[#This Row],[quantity]]&gt;=6,"Bulk Order","-")</f>
        <v>Bulk Order</v>
      </c>
    </row>
    <row r="15117" spans="1:16" ht="14.25" customHeight="1" x14ac:dyDescent="0.3">
      <c r="A15117" s="6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3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/>
      <c r="N15117" s="1" t="s">
        <v>17</v>
      </c>
      <c r="O15117" s="7">
        <f t="shared" si="474"/>
        <v>1539.1007999999999</v>
      </c>
      <c r="P15117" s="1" t="str">
        <f>IF(Table1[[#This Row],[quantity]]&gt;=6,"Bulk Order","-")</f>
        <v>-</v>
      </c>
    </row>
    <row r="15118" spans="1:16" ht="14.25" customHeight="1" x14ac:dyDescent="0.3">
      <c r="A15118" s="6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3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/>
      <c r="N15118" s="1" t="s">
        <v>48</v>
      </c>
      <c r="O15118" s="7">
        <f t="shared" si="474"/>
        <v>2067.1419999999998</v>
      </c>
      <c r="P15118" s="1" t="str">
        <f>IF(Table1[[#This Row],[quantity]]&gt;=6,"Bulk Order","-")</f>
        <v>Bulk Order</v>
      </c>
    </row>
    <row r="15119" spans="1:16" ht="14.25" customHeight="1" x14ac:dyDescent="0.3">
      <c r="A15119" s="6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3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/>
      <c r="N15119" s="1" t="s">
        <v>17</v>
      </c>
      <c r="O15119" s="7">
        <f t="shared" si="474"/>
        <v>2532.1184000000003</v>
      </c>
      <c r="P15119" s="1" t="str">
        <f>IF(Table1[[#This Row],[quantity]]&gt;=6,"Bulk Order","-")</f>
        <v>Bulk Order</v>
      </c>
    </row>
    <row r="15120" spans="1:16" ht="14.25" customHeight="1" x14ac:dyDescent="0.3">
      <c r="A15120" s="6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3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/>
      <c r="N15120" s="1" t="s">
        <v>28</v>
      </c>
      <c r="O15120" s="7">
        <f t="shared" si="474"/>
        <v>395.32220000000001</v>
      </c>
      <c r="P15120" s="1" t="str">
        <f>IF(Table1[[#This Row],[quantity]]&gt;=6,"Bulk Order","-")</f>
        <v>Bulk Order</v>
      </c>
    </row>
    <row r="15121" spans="1:16" ht="14.25" customHeight="1" x14ac:dyDescent="0.3">
      <c r="A15121" s="6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3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/>
      <c r="N15121" s="1" t="s">
        <v>34</v>
      </c>
      <c r="O15121" s="7">
        <f t="shared" si="474"/>
        <v>3448.1884</v>
      </c>
      <c r="P15121" s="1" t="str">
        <f>IF(Table1[[#This Row],[quantity]]&gt;=6,"Bulk Order","-")</f>
        <v>-</v>
      </c>
    </row>
    <row r="15122" spans="1:16" ht="14.25" customHeight="1" x14ac:dyDescent="0.3">
      <c r="A15122" s="6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3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/>
      <c r="N15122" s="1" t="s">
        <v>28</v>
      </c>
      <c r="O15122" s="7">
        <f t="shared" si="474"/>
        <v>3597.5898000000002</v>
      </c>
      <c r="P15122" s="1" t="str">
        <f>IF(Table1[[#This Row],[quantity]]&gt;=6,"Bulk Order","-")</f>
        <v>-</v>
      </c>
    </row>
    <row r="15123" spans="1:16" ht="14.25" customHeight="1" x14ac:dyDescent="0.3">
      <c r="A15123" s="6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3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/>
      <c r="N15123" s="1" t="s">
        <v>39</v>
      </c>
      <c r="O15123" s="7">
        <f t="shared" si="474"/>
        <v>3833.5175999999997</v>
      </c>
      <c r="P15123" s="1" t="str">
        <f>IF(Table1[[#This Row],[quantity]]&gt;=6,"Bulk Order","-")</f>
        <v>-</v>
      </c>
    </row>
    <row r="15124" spans="1:16" ht="14.25" customHeight="1" x14ac:dyDescent="0.3">
      <c r="A15124" s="6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3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/>
      <c r="N15124" s="1" t="s">
        <v>39</v>
      </c>
      <c r="O15124" s="7">
        <f t="shared" si="474"/>
        <v>417.12</v>
      </c>
      <c r="P15124" s="1" t="str">
        <f>IF(Table1[[#This Row],[quantity]]&gt;=6,"Bulk Order","-")</f>
        <v>Bulk Order</v>
      </c>
    </row>
    <row r="15125" spans="1:16" ht="14.25" customHeight="1" x14ac:dyDescent="0.3">
      <c r="A15125" s="6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3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/>
      <c r="N15125" s="1" t="s">
        <v>28</v>
      </c>
      <c r="O15125" s="7">
        <f t="shared" si="474"/>
        <v>642.60629999999992</v>
      </c>
      <c r="P15125" s="1" t="str">
        <f>IF(Table1[[#This Row],[quantity]]&gt;=6,"Bulk Order","-")</f>
        <v>Bulk Order</v>
      </c>
    </row>
    <row r="15126" spans="1:16" ht="14.25" customHeight="1" x14ac:dyDescent="0.3">
      <c r="A15126" s="6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3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/>
      <c r="N15126" s="1" t="s">
        <v>28</v>
      </c>
      <c r="O15126" s="7">
        <f t="shared" si="474"/>
        <v>4587.4421999999995</v>
      </c>
      <c r="P15126" s="1" t="str">
        <f>IF(Table1[[#This Row],[quantity]]&gt;=6,"Bulk Order","-")</f>
        <v>-</v>
      </c>
    </row>
    <row r="15127" spans="1:16" ht="14.25" customHeight="1" x14ac:dyDescent="0.3">
      <c r="A15127" s="6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3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/>
      <c r="N15127" s="1" t="s">
        <v>34</v>
      </c>
      <c r="O15127" s="7">
        <f t="shared" si="474"/>
        <v>608.75099999999998</v>
      </c>
      <c r="P15127" s="1" t="str">
        <f>IF(Table1[[#This Row],[quantity]]&gt;=6,"Bulk Order","-")</f>
        <v>-</v>
      </c>
    </row>
    <row r="15128" spans="1:16" ht="14.25" customHeight="1" x14ac:dyDescent="0.3">
      <c r="A15128" s="6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3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/>
      <c r="N15128" s="1" t="s">
        <v>17</v>
      </c>
      <c r="O15128" s="7">
        <f t="shared" si="474"/>
        <v>2171.1040000000003</v>
      </c>
      <c r="P15128" s="1" t="str">
        <f>IF(Table1[[#This Row],[quantity]]&gt;=6,"Bulk Order","-")</f>
        <v>Bulk Order</v>
      </c>
    </row>
    <row r="15129" spans="1:16" ht="14.25" customHeight="1" x14ac:dyDescent="0.3">
      <c r="A15129" s="6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3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/>
      <c r="N15129" s="1" t="s">
        <v>34</v>
      </c>
      <c r="O15129" s="7">
        <f t="shared" si="474"/>
        <v>2715.2811000000002</v>
      </c>
      <c r="P15129" s="1" t="str">
        <f>IF(Table1[[#This Row],[quantity]]&gt;=6,"Bulk Order","-")</f>
        <v>Bulk Order</v>
      </c>
    </row>
    <row r="15130" spans="1:16" ht="14.25" customHeight="1" x14ac:dyDescent="0.3">
      <c r="A15130" s="6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3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/>
      <c r="N15130" s="1" t="s">
        <v>28</v>
      </c>
      <c r="O15130" s="7">
        <f t="shared" si="474"/>
        <v>1196.2816</v>
      </c>
      <c r="P15130" s="1" t="str">
        <f>IF(Table1[[#This Row],[quantity]]&gt;=6,"Bulk Order","-")</f>
        <v>Bulk Order</v>
      </c>
    </row>
    <row r="15131" spans="1:16" ht="14.25" customHeight="1" x14ac:dyDescent="0.3">
      <c r="A15131" s="6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3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/>
      <c r="N15131" s="1" t="s">
        <v>48</v>
      </c>
      <c r="O15131" s="7">
        <f t="shared" si="474"/>
        <v>3065.9409000000001</v>
      </c>
      <c r="P15131" s="1" t="str">
        <f>IF(Table1[[#This Row],[quantity]]&gt;=6,"Bulk Order","-")</f>
        <v>Bulk Order</v>
      </c>
    </row>
    <row r="15132" spans="1:16" ht="14.25" customHeight="1" x14ac:dyDescent="0.3">
      <c r="A15132" s="6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3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/>
      <c r="N15132" s="1" t="s">
        <v>28</v>
      </c>
      <c r="O15132" s="7">
        <f t="shared" si="474"/>
        <v>286.49760000000003</v>
      </c>
      <c r="P15132" s="1" t="str">
        <f>IF(Table1[[#This Row],[quantity]]&gt;=6,"Bulk Order","-")</f>
        <v>Bulk Order</v>
      </c>
    </row>
    <row r="15133" spans="1:16" ht="14.25" customHeight="1" x14ac:dyDescent="0.3">
      <c r="A15133" s="6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3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/>
      <c r="N15133" s="1" t="s">
        <v>39</v>
      </c>
      <c r="O15133" s="7">
        <f t="shared" si="474"/>
        <v>2035.1759999999999</v>
      </c>
      <c r="P15133" s="1" t="str">
        <f>IF(Table1[[#This Row],[quantity]]&gt;=6,"Bulk Order","-")</f>
        <v>-</v>
      </c>
    </row>
    <row r="15134" spans="1:16" ht="14.25" customHeight="1" x14ac:dyDescent="0.3">
      <c r="A15134" s="6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3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/>
      <c r="N15134" s="1" t="s">
        <v>39</v>
      </c>
      <c r="O15134" s="7">
        <f t="shared" si="474"/>
        <v>1338.8144</v>
      </c>
      <c r="P15134" s="1" t="str">
        <f>IF(Table1[[#This Row],[quantity]]&gt;=6,"Bulk Order","-")</f>
        <v>-</v>
      </c>
    </row>
    <row r="15135" spans="1:16" ht="14.25" customHeight="1" x14ac:dyDescent="0.3">
      <c r="A15135" s="6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3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/>
      <c r="N15135" s="1" t="s">
        <v>48</v>
      </c>
      <c r="O15135" s="7">
        <f t="shared" si="474"/>
        <v>2937.7259999999997</v>
      </c>
      <c r="P15135" s="1" t="str">
        <f>IF(Table1[[#This Row],[quantity]]&gt;=6,"Bulk Order","-")</f>
        <v>-</v>
      </c>
    </row>
    <row r="15136" spans="1:16" ht="14.25" customHeight="1" x14ac:dyDescent="0.3">
      <c r="A15136" s="6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3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/>
      <c r="N15136" s="1" t="s">
        <v>23</v>
      </c>
      <c r="O15136" s="7">
        <f t="shared" si="474"/>
        <v>4366.9975999999997</v>
      </c>
      <c r="P15136" s="1" t="str">
        <f>IF(Table1[[#This Row],[quantity]]&gt;=6,"Bulk Order","-")</f>
        <v>-</v>
      </c>
    </row>
    <row r="15137" spans="1:16" ht="14.25" customHeight="1" x14ac:dyDescent="0.3">
      <c r="A15137" s="6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3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/>
      <c r="N15137" s="1" t="s">
        <v>34</v>
      </c>
      <c r="O15137" s="7">
        <f t="shared" si="474"/>
        <v>593.37529999999992</v>
      </c>
      <c r="P15137" s="1" t="str">
        <f>IF(Table1[[#This Row],[quantity]]&gt;=6,"Bulk Order","-")</f>
        <v>-</v>
      </c>
    </row>
    <row r="15138" spans="1:16" ht="14.25" customHeight="1" x14ac:dyDescent="0.3">
      <c r="A15138" s="6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3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/>
      <c r="N15138" s="1" t="s">
        <v>23</v>
      </c>
      <c r="O15138" s="7">
        <f t="shared" si="474"/>
        <v>1522.2966000000001</v>
      </c>
      <c r="P15138" s="1" t="str">
        <f>IF(Table1[[#This Row],[quantity]]&gt;=6,"Bulk Order","-")</f>
        <v>-</v>
      </c>
    </row>
    <row r="15139" spans="1:16" ht="14.25" customHeight="1" x14ac:dyDescent="0.3">
      <c r="A15139" s="6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3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/>
      <c r="N15139" s="1" t="s">
        <v>39</v>
      </c>
      <c r="O15139" s="7">
        <f t="shared" si="474"/>
        <v>1347.663</v>
      </c>
      <c r="P15139" s="1" t="str">
        <f>IF(Table1[[#This Row],[quantity]]&gt;=6,"Bulk Order","-")</f>
        <v>-</v>
      </c>
    </row>
    <row r="15140" spans="1:16" ht="14.25" customHeight="1" x14ac:dyDescent="0.3">
      <c r="A15140" s="6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3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/>
      <c r="N15140" s="1" t="s">
        <v>39</v>
      </c>
      <c r="O15140" s="7">
        <f t="shared" si="474"/>
        <v>1180.6199999999999</v>
      </c>
      <c r="P15140" s="1" t="str">
        <f>IF(Table1[[#This Row],[quantity]]&gt;=6,"Bulk Order","-")</f>
        <v>-</v>
      </c>
    </row>
    <row r="15141" spans="1:16" ht="14.25" customHeight="1" x14ac:dyDescent="0.3">
      <c r="A15141" s="6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3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/>
      <c r="N15141" s="1" t="s">
        <v>17</v>
      </c>
      <c r="O15141" s="7">
        <f t="shared" si="474"/>
        <v>1962.2560000000001</v>
      </c>
      <c r="P15141" s="1" t="str">
        <f>IF(Table1[[#This Row],[quantity]]&gt;=6,"Bulk Order","-")</f>
        <v>-</v>
      </c>
    </row>
    <row r="15142" spans="1:16" ht="14.25" customHeight="1" x14ac:dyDescent="0.3">
      <c r="A15142" s="6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3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/>
      <c r="N15142" s="1" t="s">
        <v>48</v>
      </c>
      <c r="O15142" s="7">
        <f t="shared" si="474"/>
        <v>3135.0546999999997</v>
      </c>
      <c r="P15142" s="1" t="str">
        <f>IF(Table1[[#This Row],[quantity]]&gt;=6,"Bulk Order","-")</f>
        <v>-</v>
      </c>
    </row>
    <row r="15143" spans="1:16" ht="14.25" customHeight="1" x14ac:dyDescent="0.3">
      <c r="A15143" s="6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3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/>
      <c r="N15143" s="1" t="s">
        <v>39</v>
      </c>
      <c r="O15143" s="7">
        <f t="shared" si="474"/>
        <v>3166.1109999999999</v>
      </c>
      <c r="P15143" s="1" t="str">
        <f>IF(Table1[[#This Row],[quantity]]&gt;=6,"Bulk Order","-")</f>
        <v>-</v>
      </c>
    </row>
    <row r="15144" spans="1:16" ht="14.25" customHeight="1" x14ac:dyDescent="0.3">
      <c r="A15144" s="6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3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/>
      <c r="N15144" s="1" t="s">
        <v>39</v>
      </c>
      <c r="O15144" s="7">
        <f t="shared" si="474"/>
        <v>70.636600000000001</v>
      </c>
      <c r="P15144" s="1" t="str">
        <f>IF(Table1[[#This Row],[quantity]]&gt;=6,"Bulk Order","-")</f>
        <v>-</v>
      </c>
    </row>
    <row r="15145" spans="1:16" ht="14.25" customHeight="1" x14ac:dyDescent="0.3">
      <c r="A15145" s="6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3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/>
      <c r="N15145" s="1" t="s">
        <v>23</v>
      </c>
      <c r="O15145" s="7">
        <f t="shared" si="474"/>
        <v>3535.1875</v>
      </c>
      <c r="P15145" s="1" t="str">
        <f>IF(Table1[[#This Row],[quantity]]&gt;=6,"Bulk Order","-")</f>
        <v>Bulk Order</v>
      </c>
    </row>
    <row r="15146" spans="1:16" ht="14.25" customHeight="1" x14ac:dyDescent="0.3">
      <c r="A15146" s="6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3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/>
      <c r="N15146" s="1" t="s">
        <v>39</v>
      </c>
      <c r="O15146" s="7">
        <f t="shared" si="474"/>
        <v>1868.34</v>
      </c>
      <c r="P15146" s="1" t="str">
        <f>IF(Table1[[#This Row],[quantity]]&gt;=6,"Bulk Order","-")</f>
        <v>-</v>
      </c>
    </row>
    <row r="15147" spans="1:16" ht="14.25" customHeight="1" x14ac:dyDescent="0.3">
      <c r="A15147" s="6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3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/>
      <c r="N15147" s="1" t="s">
        <v>34</v>
      </c>
      <c r="O15147" s="7">
        <f t="shared" si="474"/>
        <v>4823.9166999999998</v>
      </c>
      <c r="P15147" s="1" t="str">
        <f>IF(Table1[[#This Row],[quantity]]&gt;=6,"Bulk Order","-")</f>
        <v>Bulk Order</v>
      </c>
    </row>
    <row r="15148" spans="1:16" ht="14.25" customHeight="1" x14ac:dyDescent="0.3">
      <c r="A15148" s="6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3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/>
      <c r="N15148" s="1" t="s">
        <v>48</v>
      </c>
      <c r="O15148" s="7">
        <f t="shared" si="474"/>
        <v>302.76959999999997</v>
      </c>
      <c r="P15148" s="1" t="str">
        <f>IF(Table1[[#This Row],[quantity]]&gt;=6,"Bulk Order","-")</f>
        <v>-</v>
      </c>
    </row>
    <row r="15149" spans="1:16" ht="14.25" customHeight="1" x14ac:dyDescent="0.3">
      <c r="A15149" s="6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3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/>
      <c r="N15149" s="1" t="s">
        <v>17</v>
      </c>
      <c r="O15149" s="7">
        <f t="shared" si="474"/>
        <v>3260.48</v>
      </c>
      <c r="P15149" s="1" t="str">
        <f>IF(Table1[[#This Row],[quantity]]&gt;=6,"Bulk Order","-")</f>
        <v>-</v>
      </c>
    </row>
    <row r="15150" spans="1:16" ht="14.25" customHeight="1" x14ac:dyDescent="0.3">
      <c r="A15150" s="6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3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/>
      <c r="N15150" s="1" t="s">
        <v>23</v>
      </c>
      <c r="O15150" s="7">
        <f t="shared" si="474"/>
        <v>3413.6624999999999</v>
      </c>
      <c r="P15150" s="1" t="str">
        <f>IF(Table1[[#This Row],[quantity]]&gt;=6,"Bulk Order","-")</f>
        <v>-</v>
      </c>
    </row>
    <row r="15151" spans="1:16" ht="14.25" customHeight="1" x14ac:dyDescent="0.3">
      <c r="A15151" s="6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3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/>
      <c r="N15151" s="1" t="s">
        <v>39</v>
      </c>
      <c r="O15151" s="7">
        <f t="shared" si="474"/>
        <v>3929.6581999999999</v>
      </c>
      <c r="P15151" s="1" t="str">
        <f>IF(Table1[[#This Row],[quantity]]&gt;=6,"Bulk Order","-")</f>
        <v>Bulk Order</v>
      </c>
    </row>
    <row r="15152" spans="1:16" ht="14.25" customHeight="1" x14ac:dyDescent="0.3">
      <c r="A15152" s="6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3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/>
      <c r="N15152" s="1" t="s">
        <v>23</v>
      </c>
      <c r="O15152" s="7">
        <f t="shared" si="474"/>
        <v>2248.9798999999998</v>
      </c>
      <c r="P15152" s="1" t="str">
        <f>IF(Table1[[#This Row],[quantity]]&gt;=6,"Bulk Order","-")</f>
        <v>Bulk Order</v>
      </c>
    </row>
    <row r="15153" spans="1:16" ht="14.25" customHeight="1" x14ac:dyDescent="0.3">
      <c r="A15153" s="6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3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/>
      <c r="N15153" s="1" t="s">
        <v>17</v>
      </c>
      <c r="O15153" s="7">
        <f t="shared" si="474"/>
        <v>988.91740000000004</v>
      </c>
      <c r="P15153" s="1" t="str">
        <f>IF(Table1[[#This Row],[quantity]]&gt;=6,"Bulk Order","-")</f>
        <v>-</v>
      </c>
    </row>
    <row r="15154" spans="1:16" ht="14.25" customHeight="1" x14ac:dyDescent="0.3">
      <c r="A15154" s="6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3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/>
      <c r="N15154" s="1" t="s">
        <v>17</v>
      </c>
      <c r="O15154" s="7">
        <f t="shared" si="474"/>
        <v>2750.2005000000004</v>
      </c>
      <c r="P15154" s="1" t="str">
        <f>IF(Table1[[#This Row],[quantity]]&gt;=6,"Bulk Order","-")</f>
        <v>-</v>
      </c>
    </row>
    <row r="15155" spans="1:16" ht="14.25" customHeight="1" x14ac:dyDescent="0.3">
      <c r="A15155" s="6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3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/>
      <c r="N15155" s="1" t="s">
        <v>17</v>
      </c>
      <c r="O15155" s="7">
        <f t="shared" si="474"/>
        <v>1151.82</v>
      </c>
      <c r="P15155" s="1" t="str">
        <f>IF(Table1[[#This Row],[quantity]]&gt;=6,"Bulk Order","-")</f>
        <v>Bulk Order</v>
      </c>
    </row>
    <row r="15156" spans="1:16" ht="14.25" customHeight="1" x14ac:dyDescent="0.3">
      <c r="A15156" s="6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3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/>
      <c r="N15156" s="1" t="s">
        <v>48</v>
      </c>
      <c r="O15156" s="7">
        <f t="shared" si="474"/>
        <v>1441.6815999999999</v>
      </c>
      <c r="P15156" s="1" t="str">
        <f>IF(Table1[[#This Row],[quantity]]&gt;=6,"Bulk Order","-")</f>
        <v>Bulk Order</v>
      </c>
    </row>
    <row r="15157" spans="1:16" ht="14.25" customHeight="1" x14ac:dyDescent="0.3">
      <c r="A15157" s="6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3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/>
      <c r="N15157" s="1" t="s">
        <v>48</v>
      </c>
      <c r="O15157" s="7">
        <f t="shared" si="474"/>
        <v>2124.1665000000003</v>
      </c>
      <c r="P15157" s="1" t="str">
        <f>IF(Table1[[#This Row],[quantity]]&gt;=6,"Bulk Order","-")</f>
        <v>-</v>
      </c>
    </row>
    <row r="15158" spans="1:16" ht="14.25" customHeight="1" x14ac:dyDescent="0.3">
      <c r="A15158" s="6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3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/>
      <c r="N15158" s="1" t="s">
        <v>48</v>
      </c>
      <c r="O15158" s="7">
        <f t="shared" si="474"/>
        <v>963.53159999999991</v>
      </c>
      <c r="P15158" s="1" t="str">
        <f>IF(Table1[[#This Row],[quantity]]&gt;=6,"Bulk Order","-")</f>
        <v>-</v>
      </c>
    </row>
    <row r="15159" spans="1:16" ht="14.25" customHeight="1" x14ac:dyDescent="0.3">
      <c r="A15159" s="6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3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/>
      <c r="N15159" s="1" t="s">
        <v>23</v>
      </c>
      <c r="O15159" s="7">
        <f t="shared" si="474"/>
        <v>887.47500000000002</v>
      </c>
      <c r="P15159" s="1" t="str">
        <f>IF(Table1[[#This Row],[quantity]]&gt;=6,"Bulk Order","-")</f>
        <v>-</v>
      </c>
    </row>
    <row r="15160" spans="1:16" ht="14.25" customHeight="1" x14ac:dyDescent="0.3">
      <c r="A15160" s="6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3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/>
      <c r="N15160" s="1" t="s">
        <v>28</v>
      </c>
      <c r="O15160" s="7">
        <f t="shared" si="474"/>
        <v>124.96360000000001</v>
      </c>
      <c r="P15160" s="1" t="str">
        <f>IF(Table1[[#This Row],[quantity]]&gt;=6,"Bulk Order","-")</f>
        <v>Bulk Order</v>
      </c>
    </row>
    <row r="15161" spans="1:16" ht="14.25" customHeight="1" x14ac:dyDescent="0.3">
      <c r="A15161" s="6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3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/>
      <c r="N15161" s="1" t="s">
        <v>17</v>
      </c>
      <c r="O15161" s="7">
        <f t="shared" si="474"/>
        <v>964.52780000000007</v>
      </c>
      <c r="P15161" s="1" t="str">
        <f>IF(Table1[[#This Row],[quantity]]&gt;=6,"Bulk Order","-")</f>
        <v>-</v>
      </c>
    </row>
    <row r="15162" spans="1:16" ht="14.25" customHeight="1" x14ac:dyDescent="0.3">
      <c r="A15162" s="6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3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/>
      <c r="N15162" s="1" t="s">
        <v>28</v>
      </c>
      <c r="O15162" s="7">
        <f t="shared" si="474"/>
        <v>2245.299</v>
      </c>
      <c r="P15162" s="1" t="str">
        <f>IF(Table1[[#This Row],[quantity]]&gt;=6,"Bulk Order","-")</f>
        <v>Bulk Order</v>
      </c>
    </row>
    <row r="15163" spans="1:16" ht="14.25" customHeight="1" x14ac:dyDescent="0.3">
      <c r="A15163" s="6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3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/>
      <c r="N15163" s="1" t="s">
        <v>34</v>
      </c>
      <c r="O15163" s="7">
        <f t="shared" si="474"/>
        <v>492.82480000000004</v>
      </c>
      <c r="P15163" s="1" t="str">
        <f>IF(Table1[[#This Row],[quantity]]&gt;=6,"Bulk Order","-")</f>
        <v>-</v>
      </c>
    </row>
    <row r="15164" spans="1:16" ht="14.25" customHeight="1" x14ac:dyDescent="0.3">
      <c r="A15164" s="6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3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/>
      <c r="N15164" s="1" t="s">
        <v>17</v>
      </c>
      <c r="O15164" s="7">
        <f t="shared" si="474"/>
        <v>3197.4144000000001</v>
      </c>
      <c r="P15164" s="1" t="str">
        <f>IF(Table1[[#This Row],[quantity]]&gt;=6,"Bulk Order","-")</f>
        <v>-</v>
      </c>
    </row>
    <row r="15165" spans="1:16" ht="14.25" customHeight="1" x14ac:dyDescent="0.3">
      <c r="A15165" s="6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3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/>
      <c r="N15165" s="1" t="s">
        <v>39</v>
      </c>
      <c r="O15165" s="7">
        <f t="shared" si="474"/>
        <v>1394.5542</v>
      </c>
      <c r="P15165" s="1" t="str">
        <f>IF(Table1[[#This Row],[quantity]]&gt;=6,"Bulk Order","-")</f>
        <v>-</v>
      </c>
    </row>
    <row r="15166" spans="1:16" ht="14.25" customHeight="1" x14ac:dyDescent="0.3">
      <c r="A15166" s="6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3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/>
      <c r="N15166" s="1" t="s">
        <v>17</v>
      </c>
      <c r="O15166" s="7">
        <f t="shared" si="474"/>
        <v>3870.3193999999999</v>
      </c>
      <c r="P15166" s="1" t="str">
        <f>IF(Table1[[#This Row],[quantity]]&gt;=6,"Bulk Order","-")</f>
        <v>Bulk Order</v>
      </c>
    </row>
    <row r="15167" spans="1:16" ht="14.25" customHeight="1" x14ac:dyDescent="0.3">
      <c r="A15167" s="6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3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/>
      <c r="N15167" s="1" t="s">
        <v>48</v>
      </c>
      <c r="O15167" s="7">
        <f t="shared" si="474"/>
        <v>436.62600000000003</v>
      </c>
      <c r="P15167" s="1" t="str">
        <f>IF(Table1[[#This Row],[quantity]]&gt;=6,"Bulk Order","-")</f>
        <v>-</v>
      </c>
    </row>
    <row r="15168" spans="1:16" ht="14.25" customHeight="1" x14ac:dyDescent="0.3">
      <c r="A15168" s="6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3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/>
      <c r="N15168" s="1" t="s">
        <v>17</v>
      </c>
      <c r="O15168" s="7">
        <f t="shared" si="474"/>
        <v>3131.5876000000003</v>
      </c>
      <c r="P15168" s="1" t="str">
        <f>IF(Table1[[#This Row],[quantity]]&gt;=6,"Bulk Order","-")</f>
        <v>Bulk Order</v>
      </c>
    </row>
    <row r="15169" spans="1:16" ht="14.25" customHeight="1" x14ac:dyDescent="0.3">
      <c r="A15169" s="6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3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/>
      <c r="N15169" s="1" t="s">
        <v>23</v>
      </c>
      <c r="O15169" s="7">
        <f t="shared" si="474"/>
        <v>4124.1214</v>
      </c>
      <c r="P15169" s="1" t="str">
        <f>IF(Table1[[#This Row],[quantity]]&gt;=6,"Bulk Order","-")</f>
        <v>Bulk Order</v>
      </c>
    </row>
    <row r="15170" spans="1:16" ht="14.25" customHeight="1" x14ac:dyDescent="0.3">
      <c r="A15170" s="6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3"/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/>
      <c r="N15170" s="1" t="s">
        <v>34</v>
      </c>
      <c r="O15170" s="7">
        <f t="shared" si="474"/>
        <v>1151.0226</v>
      </c>
      <c r="P15170" s="1" t="str">
        <f>IF(Table1[[#This Row],[quantity]]&gt;=6,"Bulk Order","-")</f>
        <v>Bulk Order</v>
      </c>
    </row>
    <row r="15171" spans="1:16" ht="14.25" customHeight="1" x14ac:dyDescent="0.3">
      <c r="A15171" s="6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ref="F15171:F15234" si="475">D15171*E15171</f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/>
      <c r="N15171" s="1" t="s">
        <v>48</v>
      </c>
      <c r="O15171" s="7">
        <f t="shared" ref="O15171:O15234" si="476">D15171-F15171</f>
        <v>1014.1315999999999</v>
      </c>
      <c r="P15171" s="1" t="str">
        <f>IF(Table1[[#This Row],[quantity]]&gt;=6,"Bulk Order","-")</f>
        <v>Bulk Order</v>
      </c>
    </row>
    <row r="15172" spans="1:16" ht="14.25" customHeight="1" x14ac:dyDescent="0.3">
      <c r="A15172" s="6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5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/>
      <c r="N15172" s="1" t="s">
        <v>48</v>
      </c>
      <c r="O15172" s="7">
        <f t="shared" si="476"/>
        <v>1798.2085</v>
      </c>
      <c r="P15172" s="1" t="str">
        <f>IF(Table1[[#This Row],[quantity]]&gt;=6,"Bulk Order","-")</f>
        <v>Bulk Order</v>
      </c>
    </row>
    <row r="15173" spans="1:16" ht="14.25" customHeight="1" x14ac:dyDescent="0.3">
      <c r="A15173" s="6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5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/>
      <c r="N15173" s="1" t="s">
        <v>48</v>
      </c>
      <c r="O15173" s="7">
        <f t="shared" si="476"/>
        <v>2830.0623999999998</v>
      </c>
      <c r="P15173" s="1" t="str">
        <f>IF(Table1[[#This Row],[quantity]]&gt;=6,"Bulk Order","-")</f>
        <v>-</v>
      </c>
    </row>
    <row r="15174" spans="1:16" ht="14.25" customHeight="1" x14ac:dyDescent="0.3">
      <c r="A15174" s="6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5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/>
      <c r="N15174" s="1" t="s">
        <v>23</v>
      </c>
      <c r="O15174" s="7">
        <f t="shared" si="476"/>
        <v>345.07770000000005</v>
      </c>
      <c r="P15174" s="1" t="str">
        <f>IF(Table1[[#This Row],[quantity]]&gt;=6,"Bulk Order","-")</f>
        <v>-</v>
      </c>
    </row>
    <row r="15175" spans="1:16" ht="14.25" customHeight="1" x14ac:dyDescent="0.3">
      <c r="A15175" s="6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5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/>
      <c r="N15175" s="1" t="s">
        <v>39</v>
      </c>
      <c r="O15175" s="7">
        <f t="shared" si="476"/>
        <v>3155.9615999999996</v>
      </c>
      <c r="P15175" s="1" t="str">
        <f>IF(Table1[[#This Row],[quantity]]&gt;=6,"Bulk Order","-")</f>
        <v>Bulk Order</v>
      </c>
    </row>
    <row r="15176" spans="1:16" ht="14.25" customHeight="1" x14ac:dyDescent="0.3">
      <c r="A15176" s="6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5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/>
      <c r="N15176" s="1" t="s">
        <v>23</v>
      </c>
      <c r="O15176" s="7">
        <f t="shared" si="476"/>
        <v>1884.4826</v>
      </c>
      <c r="P15176" s="1" t="str">
        <f>IF(Table1[[#This Row],[quantity]]&gt;=6,"Bulk Order","-")</f>
        <v>Bulk Order</v>
      </c>
    </row>
    <row r="15177" spans="1:16" ht="14.25" customHeight="1" x14ac:dyDescent="0.3">
      <c r="A15177" s="6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5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/>
      <c r="N15177" s="1" t="s">
        <v>34</v>
      </c>
      <c r="O15177" s="7">
        <f t="shared" si="476"/>
        <v>3730.2707999999998</v>
      </c>
      <c r="P15177" s="1" t="str">
        <f>IF(Table1[[#This Row],[quantity]]&gt;=6,"Bulk Order","-")</f>
        <v>-</v>
      </c>
    </row>
    <row r="15178" spans="1:16" ht="14.25" customHeight="1" x14ac:dyDescent="0.3">
      <c r="A15178" s="6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5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/>
      <c r="N15178" s="1" t="s">
        <v>23</v>
      </c>
      <c r="O15178" s="7">
        <f t="shared" si="476"/>
        <v>1153.6091999999999</v>
      </c>
      <c r="P15178" s="1" t="str">
        <f>IF(Table1[[#This Row],[quantity]]&gt;=6,"Bulk Order","-")</f>
        <v>-</v>
      </c>
    </row>
    <row r="15179" spans="1:16" ht="14.25" customHeight="1" x14ac:dyDescent="0.3">
      <c r="A15179" s="6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5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/>
      <c r="N15179" s="1" t="s">
        <v>28</v>
      </c>
      <c r="O15179" s="7">
        <f t="shared" si="476"/>
        <v>787.47209999999995</v>
      </c>
      <c r="P15179" s="1" t="str">
        <f>IF(Table1[[#This Row],[quantity]]&gt;=6,"Bulk Order","-")</f>
        <v>-</v>
      </c>
    </row>
    <row r="15180" spans="1:16" ht="14.25" customHeight="1" x14ac:dyDescent="0.3">
      <c r="A15180" s="6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5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/>
      <c r="N15180" s="1" t="s">
        <v>39</v>
      </c>
      <c r="O15180" s="7">
        <f t="shared" si="476"/>
        <v>387.13799999999998</v>
      </c>
      <c r="P15180" s="1" t="str">
        <f>IF(Table1[[#This Row],[quantity]]&gt;=6,"Bulk Order","-")</f>
        <v>Bulk Order</v>
      </c>
    </row>
    <row r="15181" spans="1:16" ht="14.25" customHeight="1" x14ac:dyDescent="0.3">
      <c r="A15181" s="6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5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/>
      <c r="N15181" s="1" t="s">
        <v>23</v>
      </c>
      <c r="O15181" s="7">
        <f t="shared" si="476"/>
        <v>910.43820000000005</v>
      </c>
      <c r="P15181" s="1" t="str">
        <f>IF(Table1[[#This Row],[quantity]]&gt;=6,"Bulk Order","-")</f>
        <v>-</v>
      </c>
    </row>
    <row r="15182" spans="1:16" ht="14.25" customHeight="1" x14ac:dyDescent="0.3">
      <c r="A15182" s="6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5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/>
      <c r="N15182" s="1" t="s">
        <v>28</v>
      </c>
      <c r="O15182" s="7">
        <f t="shared" si="476"/>
        <v>2583.2612000000004</v>
      </c>
      <c r="P15182" s="1" t="str">
        <f>IF(Table1[[#This Row],[quantity]]&gt;=6,"Bulk Order","-")</f>
        <v>-</v>
      </c>
    </row>
    <row r="15183" spans="1:16" ht="14.25" customHeight="1" x14ac:dyDescent="0.3">
      <c r="A15183" s="6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5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/>
      <c r="N15183" s="1" t="s">
        <v>23</v>
      </c>
      <c r="O15183" s="7">
        <f t="shared" si="476"/>
        <v>1927.92</v>
      </c>
      <c r="P15183" s="1" t="str">
        <f>IF(Table1[[#This Row],[quantity]]&gt;=6,"Bulk Order","-")</f>
        <v>-</v>
      </c>
    </row>
    <row r="15184" spans="1:16" ht="14.25" customHeight="1" x14ac:dyDescent="0.3">
      <c r="A15184" s="6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5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/>
      <c r="N15184" s="1" t="s">
        <v>48</v>
      </c>
      <c r="O15184" s="7">
        <f t="shared" si="476"/>
        <v>2178.1602000000003</v>
      </c>
      <c r="P15184" s="1" t="str">
        <f>IF(Table1[[#This Row],[quantity]]&gt;=6,"Bulk Order","-")</f>
        <v>Bulk Order</v>
      </c>
    </row>
    <row r="15185" spans="1:16" ht="14.25" customHeight="1" x14ac:dyDescent="0.3">
      <c r="A15185" s="6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5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/>
      <c r="N15185" s="1" t="s">
        <v>48</v>
      </c>
      <c r="O15185" s="7">
        <f t="shared" si="476"/>
        <v>3021.9146999999998</v>
      </c>
      <c r="P15185" s="1" t="str">
        <f>IF(Table1[[#This Row],[quantity]]&gt;=6,"Bulk Order","-")</f>
        <v>-</v>
      </c>
    </row>
    <row r="15186" spans="1:16" ht="14.25" customHeight="1" x14ac:dyDescent="0.3">
      <c r="A15186" s="6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5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/>
      <c r="N15186" s="1" t="s">
        <v>28</v>
      </c>
      <c r="O15186" s="7">
        <f t="shared" si="476"/>
        <v>287.36540000000002</v>
      </c>
      <c r="P15186" s="1" t="str">
        <f>IF(Table1[[#This Row],[quantity]]&gt;=6,"Bulk Order","-")</f>
        <v>Bulk Order</v>
      </c>
    </row>
    <row r="15187" spans="1:16" ht="14.25" customHeight="1" x14ac:dyDescent="0.3">
      <c r="A15187" s="6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5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/>
      <c r="N15187" s="1" t="s">
        <v>17</v>
      </c>
      <c r="O15187" s="7">
        <f t="shared" si="476"/>
        <v>780.02</v>
      </c>
      <c r="P15187" s="1" t="str">
        <f>IF(Table1[[#This Row],[quantity]]&gt;=6,"Bulk Order","-")</f>
        <v>-</v>
      </c>
    </row>
    <row r="15188" spans="1:16" ht="14.25" customHeight="1" x14ac:dyDescent="0.3">
      <c r="A15188" s="6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5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/>
      <c r="N15188" s="1" t="s">
        <v>34</v>
      </c>
      <c r="O15188" s="7">
        <f t="shared" si="476"/>
        <v>3113.5100999999995</v>
      </c>
      <c r="P15188" s="1" t="str">
        <f>IF(Table1[[#This Row],[quantity]]&gt;=6,"Bulk Order","-")</f>
        <v>-</v>
      </c>
    </row>
    <row r="15189" spans="1:16" ht="14.25" customHeight="1" x14ac:dyDescent="0.3">
      <c r="A15189" s="6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5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/>
      <c r="N15189" s="1" t="s">
        <v>17</v>
      </c>
      <c r="O15189" s="7">
        <f t="shared" si="476"/>
        <v>2579.6790000000001</v>
      </c>
      <c r="P15189" s="1" t="str">
        <f>IF(Table1[[#This Row],[quantity]]&gt;=6,"Bulk Order","-")</f>
        <v>Bulk Order</v>
      </c>
    </row>
    <row r="15190" spans="1:16" ht="14.25" customHeight="1" x14ac:dyDescent="0.3">
      <c r="A15190" s="6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5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/>
      <c r="N15190" s="1" t="s">
        <v>48</v>
      </c>
      <c r="O15190" s="7">
        <f t="shared" si="476"/>
        <v>3114.4372000000003</v>
      </c>
      <c r="P15190" s="1" t="str">
        <f>IF(Table1[[#This Row],[quantity]]&gt;=6,"Bulk Order","-")</f>
        <v>-</v>
      </c>
    </row>
    <row r="15191" spans="1:16" ht="14.25" customHeight="1" x14ac:dyDescent="0.3">
      <c r="A15191" s="6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5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/>
      <c r="N15191" s="1" t="s">
        <v>28</v>
      </c>
      <c r="O15191" s="7">
        <f t="shared" si="476"/>
        <v>1558.7411</v>
      </c>
      <c r="P15191" s="1" t="str">
        <f>IF(Table1[[#This Row],[quantity]]&gt;=6,"Bulk Order","-")</f>
        <v>Bulk Order</v>
      </c>
    </row>
    <row r="15192" spans="1:16" ht="14.25" customHeight="1" x14ac:dyDescent="0.3">
      <c r="A15192" s="6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5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/>
      <c r="N15192" s="1" t="s">
        <v>39</v>
      </c>
      <c r="O15192" s="7">
        <f t="shared" si="476"/>
        <v>2495.3269999999998</v>
      </c>
      <c r="P15192" s="1" t="str">
        <f>IF(Table1[[#This Row],[quantity]]&gt;=6,"Bulk Order","-")</f>
        <v>-</v>
      </c>
    </row>
    <row r="15193" spans="1:16" ht="14.25" customHeight="1" x14ac:dyDescent="0.3">
      <c r="A15193" s="6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5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/>
      <c r="N15193" s="1" t="s">
        <v>48</v>
      </c>
      <c r="O15193" s="7">
        <f t="shared" si="476"/>
        <v>2529.12</v>
      </c>
      <c r="P15193" s="1" t="str">
        <f>IF(Table1[[#This Row],[quantity]]&gt;=6,"Bulk Order","-")</f>
        <v>Bulk Order</v>
      </c>
    </row>
    <row r="15194" spans="1:16" ht="14.25" customHeight="1" x14ac:dyDescent="0.3">
      <c r="A15194" s="6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5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/>
      <c r="N15194" s="1" t="s">
        <v>48</v>
      </c>
      <c r="O15194" s="7">
        <f t="shared" si="476"/>
        <v>3774.7073</v>
      </c>
      <c r="P15194" s="1" t="str">
        <f>IF(Table1[[#This Row],[quantity]]&gt;=6,"Bulk Order","-")</f>
        <v>-</v>
      </c>
    </row>
    <row r="15195" spans="1:16" ht="14.25" customHeight="1" x14ac:dyDescent="0.3">
      <c r="A15195" s="6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5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/>
      <c r="N15195" s="1" t="s">
        <v>39</v>
      </c>
      <c r="O15195" s="7">
        <f t="shared" si="476"/>
        <v>4713.6244999999999</v>
      </c>
      <c r="P15195" s="1" t="str">
        <f>IF(Table1[[#This Row],[quantity]]&gt;=6,"Bulk Order","-")</f>
        <v>-</v>
      </c>
    </row>
    <row r="15196" spans="1:16" ht="14.25" customHeight="1" x14ac:dyDescent="0.3">
      <c r="A15196" s="6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5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/>
      <c r="N15196" s="1" t="s">
        <v>17</v>
      </c>
      <c r="O15196" s="7">
        <f t="shared" si="476"/>
        <v>2222.8928000000001</v>
      </c>
      <c r="P15196" s="1" t="str">
        <f>IF(Table1[[#This Row],[quantity]]&gt;=6,"Bulk Order","-")</f>
        <v>Bulk Order</v>
      </c>
    </row>
    <row r="15197" spans="1:16" ht="14.25" customHeight="1" x14ac:dyDescent="0.3">
      <c r="A15197" s="6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5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/>
      <c r="N15197" s="1" t="s">
        <v>17</v>
      </c>
      <c r="O15197" s="7">
        <f t="shared" si="476"/>
        <v>2583.5424000000003</v>
      </c>
      <c r="P15197" s="1" t="str">
        <f>IF(Table1[[#This Row],[quantity]]&gt;=6,"Bulk Order","-")</f>
        <v>-</v>
      </c>
    </row>
    <row r="15198" spans="1:16" ht="14.25" customHeight="1" x14ac:dyDescent="0.3">
      <c r="A15198" s="6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5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/>
      <c r="N15198" s="1" t="s">
        <v>23</v>
      </c>
      <c r="O15198" s="7">
        <f t="shared" si="476"/>
        <v>1794.8064999999999</v>
      </c>
      <c r="P15198" s="1" t="str">
        <f>IF(Table1[[#This Row],[quantity]]&gt;=6,"Bulk Order","-")</f>
        <v>Bulk Order</v>
      </c>
    </row>
    <row r="15199" spans="1:16" ht="14.25" customHeight="1" x14ac:dyDescent="0.3">
      <c r="A15199" s="6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5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/>
      <c r="N15199" s="1" t="s">
        <v>23</v>
      </c>
      <c r="O15199" s="7">
        <f t="shared" si="476"/>
        <v>916.98869999999999</v>
      </c>
      <c r="P15199" s="1" t="str">
        <f>IF(Table1[[#This Row],[quantity]]&gt;=6,"Bulk Order","-")</f>
        <v>-</v>
      </c>
    </row>
    <row r="15200" spans="1:16" ht="14.25" customHeight="1" x14ac:dyDescent="0.3">
      <c r="A15200" s="6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5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/>
      <c r="N15200" s="1" t="s">
        <v>17</v>
      </c>
      <c r="O15200" s="7">
        <f t="shared" si="476"/>
        <v>2853.1531999999997</v>
      </c>
      <c r="P15200" s="1" t="str">
        <f>IF(Table1[[#This Row],[quantity]]&gt;=6,"Bulk Order","-")</f>
        <v>-</v>
      </c>
    </row>
    <row r="15201" spans="1:16" ht="14.25" customHeight="1" x14ac:dyDescent="0.3">
      <c r="A15201" s="6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5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/>
      <c r="N15201" s="1" t="s">
        <v>48</v>
      </c>
      <c r="O15201" s="7">
        <f t="shared" si="476"/>
        <v>292.98239999999998</v>
      </c>
      <c r="P15201" s="1" t="str">
        <f>IF(Table1[[#This Row],[quantity]]&gt;=6,"Bulk Order","-")</f>
        <v>Bulk Order</v>
      </c>
    </row>
    <row r="15202" spans="1:16" ht="14.25" customHeight="1" x14ac:dyDescent="0.3">
      <c r="A15202" s="6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5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/>
      <c r="N15202" s="1" t="s">
        <v>34</v>
      </c>
      <c r="O15202" s="7">
        <f t="shared" si="476"/>
        <v>4690.0938000000006</v>
      </c>
      <c r="P15202" s="1" t="str">
        <f>IF(Table1[[#This Row],[quantity]]&gt;=6,"Bulk Order","-")</f>
        <v>-</v>
      </c>
    </row>
    <row r="15203" spans="1:16" ht="14.25" customHeight="1" x14ac:dyDescent="0.3">
      <c r="A15203" s="6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5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/>
      <c r="N15203" s="1" t="s">
        <v>28</v>
      </c>
      <c r="O15203" s="7">
        <f t="shared" si="476"/>
        <v>2258.3838000000001</v>
      </c>
      <c r="P15203" s="1" t="str">
        <f>IF(Table1[[#This Row],[quantity]]&gt;=6,"Bulk Order","-")</f>
        <v>-</v>
      </c>
    </row>
    <row r="15204" spans="1:16" ht="14.25" customHeight="1" x14ac:dyDescent="0.3">
      <c r="A15204" s="6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5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/>
      <c r="N15204" s="1" t="s">
        <v>23</v>
      </c>
      <c r="O15204" s="7">
        <f t="shared" si="476"/>
        <v>3792.6952000000001</v>
      </c>
      <c r="P15204" s="1" t="str">
        <f>IF(Table1[[#This Row],[quantity]]&gt;=6,"Bulk Order","-")</f>
        <v>-</v>
      </c>
    </row>
    <row r="15205" spans="1:16" ht="14.25" customHeight="1" x14ac:dyDescent="0.3">
      <c r="A15205" s="6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5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/>
      <c r="N15205" s="1" t="s">
        <v>28</v>
      </c>
      <c r="O15205" s="7">
        <f t="shared" si="476"/>
        <v>1305.0765000000001</v>
      </c>
      <c r="P15205" s="1" t="str">
        <f>IF(Table1[[#This Row],[quantity]]&gt;=6,"Bulk Order","-")</f>
        <v>Bulk Order</v>
      </c>
    </row>
    <row r="15206" spans="1:16" ht="14.25" customHeight="1" x14ac:dyDescent="0.3">
      <c r="A15206" s="6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5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/>
      <c r="N15206" s="1" t="s">
        <v>34</v>
      </c>
      <c r="O15206" s="7">
        <f t="shared" si="476"/>
        <v>3174.4131000000002</v>
      </c>
      <c r="P15206" s="1" t="str">
        <f>IF(Table1[[#This Row],[quantity]]&gt;=6,"Bulk Order","-")</f>
        <v>-</v>
      </c>
    </row>
    <row r="15207" spans="1:16" ht="14.25" customHeight="1" x14ac:dyDescent="0.3">
      <c r="A15207" s="6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5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/>
      <c r="N15207" s="1" t="s">
        <v>17</v>
      </c>
      <c r="O15207" s="7">
        <f t="shared" si="476"/>
        <v>2603.5043999999998</v>
      </c>
      <c r="P15207" s="1" t="str">
        <f>IF(Table1[[#This Row],[quantity]]&gt;=6,"Bulk Order","-")</f>
        <v>Bulk Order</v>
      </c>
    </row>
    <row r="15208" spans="1:16" ht="14.25" customHeight="1" x14ac:dyDescent="0.3">
      <c r="A15208" s="6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5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/>
      <c r="N15208" s="1" t="s">
        <v>28</v>
      </c>
      <c r="O15208" s="7">
        <f t="shared" si="476"/>
        <v>2401.4710999999998</v>
      </c>
      <c r="P15208" s="1" t="str">
        <f>IF(Table1[[#This Row],[quantity]]&gt;=6,"Bulk Order","-")</f>
        <v>-</v>
      </c>
    </row>
    <row r="15209" spans="1:16" ht="14.25" customHeight="1" x14ac:dyDescent="0.3">
      <c r="A15209" s="6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5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/>
      <c r="N15209" s="1" t="s">
        <v>17</v>
      </c>
      <c r="O15209" s="7">
        <f t="shared" si="476"/>
        <v>498.12720000000002</v>
      </c>
      <c r="P15209" s="1" t="str">
        <f>IF(Table1[[#This Row],[quantity]]&gt;=6,"Bulk Order","-")</f>
        <v>-</v>
      </c>
    </row>
    <row r="15210" spans="1:16" ht="14.25" customHeight="1" x14ac:dyDescent="0.3">
      <c r="A15210" s="6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5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/>
      <c r="N15210" s="1" t="s">
        <v>48</v>
      </c>
      <c r="O15210" s="7">
        <f t="shared" si="476"/>
        <v>1555.8294000000001</v>
      </c>
      <c r="P15210" s="1" t="str">
        <f>IF(Table1[[#This Row],[quantity]]&gt;=6,"Bulk Order","-")</f>
        <v>-</v>
      </c>
    </row>
    <row r="15211" spans="1:16" ht="14.25" customHeight="1" x14ac:dyDescent="0.3">
      <c r="A15211" s="6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5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/>
      <c r="N15211" s="1" t="s">
        <v>34</v>
      </c>
      <c r="O15211" s="7">
        <f t="shared" si="476"/>
        <v>1819.3833</v>
      </c>
      <c r="P15211" s="1" t="str">
        <f>IF(Table1[[#This Row],[quantity]]&gt;=6,"Bulk Order","-")</f>
        <v>-</v>
      </c>
    </row>
    <row r="15212" spans="1:16" ht="14.25" customHeight="1" x14ac:dyDescent="0.3">
      <c r="A15212" s="6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5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/>
      <c r="N15212" s="1" t="s">
        <v>28</v>
      </c>
      <c r="O15212" s="7">
        <f t="shared" si="476"/>
        <v>1660.4918</v>
      </c>
      <c r="P15212" s="1" t="str">
        <f>IF(Table1[[#This Row],[quantity]]&gt;=6,"Bulk Order","-")</f>
        <v>-</v>
      </c>
    </row>
    <row r="15213" spans="1:16" ht="14.25" customHeight="1" x14ac:dyDescent="0.3">
      <c r="A15213" s="6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5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/>
      <c r="N15213" s="1" t="s">
        <v>48</v>
      </c>
      <c r="O15213" s="7">
        <f t="shared" si="476"/>
        <v>978.81319999999994</v>
      </c>
      <c r="P15213" s="1" t="str">
        <f>IF(Table1[[#This Row],[quantity]]&gt;=6,"Bulk Order","-")</f>
        <v>-</v>
      </c>
    </row>
    <row r="15214" spans="1:16" ht="14.25" customHeight="1" x14ac:dyDescent="0.3">
      <c r="A15214" s="6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5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/>
      <c r="N15214" s="1" t="s">
        <v>34</v>
      </c>
      <c r="O15214" s="7">
        <f t="shared" si="476"/>
        <v>4397.3979999999992</v>
      </c>
      <c r="P15214" s="1" t="str">
        <f>IF(Table1[[#This Row],[quantity]]&gt;=6,"Bulk Order","-")</f>
        <v>-</v>
      </c>
    </row>
    <row r="15215" spans="1:16" ht="14.25" customHeight="1" x14ac:dyDescent="0.3">
      <c r="A15215" s="6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5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/>
      <c r="N15215" s="1" t="s">
        <v>48</v>
      </c>
      <c r="O15215" s="7">
        <f t="shared" si="476"/>
        <v>330.74559999999997</v>
      </c>
      <c r="P15215" s="1" t="str">
        <f>IF(Table1[[#This Row],[quantity]]&gt;=6,"Bulk Order","-")</f>
        <v>-</v>
      </c>
    </row>
    <row r="15216" spans="1:16" ht="14.25" customHeight="1" x14ac:dyDescent="0.3">
      <c r="A15216" s="6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5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/>
      <c r="N15216" s="1" t="s">
        <v>23</v>
      </c>
      <c r="O15216" s="7">
        <f t="shared" si="476"/>
        <v>563.99639999999999</v>
      </c>
      <c r="P15216" s="1" t="str">
        <f>IF(Table1[[#This Row],[quantity]]&gt;=6,"Bulk Order","-")</f>
        <v>-</v>
      </c>
    </row>
    <row r="15217" spans="1:16" ht="14.25" customHeight="1" x14ac:dyDescent="0.3">
      <c r="A15217" s="6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5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/>
      <c r="N15217" s="1" t="s">
        <v>48</v>
      </c>
      <c r="O15217" s="7">
        <f t="shared" si="476"/>
        <v>1453.335</v>
      </c>
      <c r="P15217" s="1" t="str">
        <f>IF(Table1[[#This Row],[quantity]]&gt;=6,"Bulk Order","-")</f>
        <v>-</v>
      </c>
    </row>
    <row r="15218" spans="1:16" ht="14.25" customHeight="1" x14ac:dyDescent="0.3">
      <c r="A15218" s="6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5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/>
      <c r="N15218" s="1" t="s">
        <v>39</v>
      </c>
      <c r="O15218" s="7">
        <f t="shared" si="476"/>
        <v>3363.0150999999996</v>
      </c>
      <c r="P15218" s="1" t="str">
        <f>IF(Table1[[#This Row],[quantity]]&gt;=6,"Bulk Order","-")</f>
        <v>-</v>
      </c>
    </row>
    <row r="15219" spans="1:16" ht="14.25" customHeight="1" x14ac:dyDescent="0.3">
      <c r="A15219" s="6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5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/>
      <c r="N15219" s="1" t="s">
        <v>17</v>
      </c>
      <c r="O15219" s="7">
        <f t="shared" si="476"/>
        <v>1890.6558</v>
      </c>
      <c r="P15219" s="1" t="str">
        <f>IF(Table1[[#This Row],[quantity]]&gt;=6,"Bulk Order","-")</f>
        <v>Bulk Order</v>
      </c>
    </row>
    <row r="15220" spans="1:16" ht="14.25" customHeight="1" x14ac:dyDescent="0.3">
      <c r="A15220" s="6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5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/>
      <c r="N15220" s="1" t="s">
        <v>28</v>
      </c>
      <c r="O15220" s="7">
        <f t="shared" si="476"/>
        <v>1581.4110000000001</v>
      </c>
      <c r="P15220" s="1" t="str">
        <f>IF(Table1[[#This Row],[quantity]]&gt;=6,"Bulk Order","-")</f>
        <v>-</v>
      </c>
    </row>
    <row r="15221" spans="1:16" ht="14.25" customHeight="1" x14ac:dyDescent="0.3">
      <c r="A15221" s="6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5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/>
      <c r="N15221" s="1" t="s">
        <v>48</v>
      </c>
      <c r="O15221" s="7">
        <f t="shared" si="476"/>
        <v>1326.7968000000001</v>
      </c>
      <c r="P15221" s="1" t="str">
        <f>IF(Table1[[#This Row],[quantity]]&gt;=6,"Bulk Order","-")</f>
        <v>-</v>
      </c>
    </row>
    <row r="15222" spans="1:16" ht="14.25" customHeight="1" x14ac:dyDescent="0.3">
      <c r="A15222" s="6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5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/>
      <c r="N15222" s="1" t="s">
        <v>48</v>
      </c>
      <c r="O15222" s="7">
        <f t="shared" si="476"/>
        <v>2523.0659999999998</v>
      </c>
      <c r="P15222" s="1" t="str">
        <f>IF(Table1[[#This Row],[quantity]]&gt;=6,"Bulk Order","-")</f>
        <v>Bulk Order</v>
      </c>
    </row>
    <row r="15223" spans="1:16" ht="14.25" customHeight="1" x14ac:dyDescent="0.3">
      <c r="A15223" s="6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5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/>
      <c r="N15223" s="1" t="s">
        <v>48</v>
      </c>
      <c r="O15223" s="7">
        <f t="shared" si="476"/>
        <v>205.78579999999999</v>
      </c>
      <c r="P15223" s="1" t="str">
        <f>IF(Table1[[#This Row],[quantity]]&gt;=6,"Bulk Order","-")</f>
        <v>-</v>
      </c>
    </row>
    <row r="15224" spans="1:16" ht="14.25" customHeight="1" x14ac:dyDescent="0.3">
      <c r="A15224" s="6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5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/>
      <c r="N15224" s="1" t="s">
        <v>34</v>
      </c>
      <c r="O15224" s="7">
        <f t="shared" si="476"/>
        <v>132.226</v>
      </c>
      <c r="P15224" s="1" t="str">
        <f>IF(Table1[[#This Row],[quantity]]&gt;=6,"Bulk Order","-")</f>
        <v>-</v>
      </c>
    </row>
    <row r="15225" spans="1:16" ht="14.25" customHeight="1" x14ac:dyDescent="0.3">
      <c r="A15225" s="6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5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/>
      <c r="N15225" s="1" t="s">
        <v>23</v>
      </c>
      <c r="O15225" s="7">
        <f t="shared" si="476"/>
        <v>260.65600000000001</v>
      </c>
      <c r="P15225" s="1" t="str">
        <f>IF(Table1[[#This Row],[quantity]]&gt;=6,"Bulk Order","-")</f>
        <v>Bulk Order</v>
      </c>
    </row>
    <row r="15226" spans="1:16" ht="14.25" customHeight="1" x14ac:dyDescent="0.3">
      <c r="A15226" s="6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5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/>
      <c r="N15226" s="1" t="s">
        <v>39</v>
      </c>
      <c r="O15226" s="7">
        <f t="shared" si="476"/>
        <v>2111.2080000000001</v>
      </c>
      <c r="P15226" s="1" t="str">
        <f>IF(Table1[[#This Row],[quantity]]&gt;=6,"Bulk Order","-")</f>
        <v>-</v>
      </c>
    </row>
    <row r="15227" spans="1:16" ht="14.25" customHeight="1" x14ac:dyDescent="0.3">
      <c r="A15227" s="6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5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/>
      <c r="N15227" s="1" t="s">
        <v>23</v>
      </c>
      <c r="O15227" s="7">
        <f t="shared" si="476"/>
        <v>1798.3531999999998</v>
      </c>
      <c r="P15227" s="1" t="str">
        <f>IF(Table1[[#This Row],[quantity]]&gt;=6,"Bulk Order","-")</f>
        <v>Bulk Order</v>
      </c>
    </row>
    <row r="15228" spans="1:16" ht="14.25" customHeight="1" x14ac:dyDescent="0.3">
      <c r="A15228" s="6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5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/>
      <c r="N15228" s="1" t="s">
        <v>28</v>
      </c>
      <c r="O15228" s="7">
        <f t="shared" si="476"/>
        <v>2243.529</v>
      </c>
      <c r="P15228" s="1" t="str">
        <f>IF(Table1[[#This Row],[quantity]]&gt;=6,"Bulk Order","-")</f>
        <v>-</v>
      </c>
    </row>
    <row r="15229" spans="1:16" ht="14.25" customHeight="1" x14ac:dyDescent="0.3">
      <c r="A15229" s="6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5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/>
      <c r="N15229" s="1" t="s">
        <v>23</v>
      </c>
      <c r="O15229" s="7">
        <f t="shared" si="476"/>
        <v>2982.8816999999999</v>
      </c>
      <c r="P15229" s="1" t="str">
        <f>IF(Table1[[#This Row],[quantity]]&gt;=6,"Bulk Order","-")</f>
        <v>Bulk Order</v>
      </c>
    </row>
    <row r="15230" spans="1:16" ht="14.25" customHeight="1" x14ac:dyDescent="0.3">
      <c r="A15230" s="6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5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/>
      <c r="N15230" s="1" t="s">
        <v>17</v>
      </c>
      <c r="O15230" s="7">
        <f t="shared" si="476"/>
        <v>1019.3535000000001</v>
      </c>
      <c r="P15230" s="1" t="str">
        <f>IF(Table1[[#This Row],[quantity]]&gt;=6,"Bulk Order","-")</f>
        <v>-</v>
      </c>
    </row>
    <row r="15231" spans="1:16" ht="14.25" customHeight="1" x14ac:dyDescent="0.3">
      <c r="A15231" s="6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5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/>
      <c r="N15231" s="1" t="s">
        <v>39</v>
      </c>
      <c r="O15231" s="7">
        <f t="shared" si="476"/>
        <v>1163.5596</v>
      </c>
      <c r="P15231" s="1" t="str">
        <f>IF(Table1[[#This Row],[quantity]]&gt;=6,"Bulk Order","-")</f>
        <v>Bulk Order</v>
      </c>
    </row>
    <row r="15232" spans="1:16" ht="14.25" customHeight="1" x14ac:dyDescent="0.3">
      <c r="A15232" s="6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5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/>
      <c r="N15232" s="1" t="s">
        <v>23</v>
      </c>
      <c r="O15232" s="7">
        <f t="shared" si="476"/>
        <v>750.04440000000011</v>
      </c>
      <c r="P15232" s="1" t="str">
        <f>IF(Table1[[#This Row],[quantity]]&gt;=6,"Bulk Order","-")</f>
        <v>-</v>
      </c>
    </row>
    <row r="15233" spans="1:16" ht="14.25" customHeight="1" x14ac:dyDescent="0.3">
      <c r="A15233" s="6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5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/>
      <c r="N15233" s="1" t="s">
        <v>34</v>
      </c>
      <c r="O15233" s="7">
        <f t="shared" si="476"/>
        <v>523.49220000000003</v>
      </c>
      <c r="P15233" s="1" t="str">
        <f>IF(Table1[[#This Row],[quantity]]&gt;=6,"Bulk Order","-")</f>
        <v>-</v>
      </c>
    </row>
    <row r="15234" spans="1:16" ht="14.25" customHeight="1" x14ac:dyDescent="0.3">
      <c r="A15234" s="6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5"/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/>
      <c r="N15234" s="1" t="s">
        <v>39</v>
      </c>
      <c r="O15234" s="7">
        <f t="shared" si="476"/>
        <v>1258.6138000000001</v>
      </c>
      <c r="P15234" s="1" t="str">
        <f>IF(Table1[[#This Row],[quantity]]&gt;=6,"Bulk Order","-")</f>
        <v>Bulk Order</v>
      </c>
    </row>
    <row r="15235" spans="1:16" ht="14.25" customHeight="1" x14ac:dyDescent="0.3">
      <c r="A15235" s="6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ref="F15235:F15298" si="477">D15235*E15235</f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/>
      <c r="N15235" s="1" t="s">
        <v>34</v>
      </c>
      <c r="O15235" s="7">
        <f t="shared" ref="O15235:O15298" si="478">D15235-F15235</f>
        <v>1864.1399999999999</v>
      </c>
      <c r="P15235" s="1" t="str">
        <f>IF(Table1[[#This Row],[quantity]]&gt;=6,"Bulk Order","-")</f>
        <v>-</v>
      </c>
    </row>
    <row r="15236" spans="1:16" ht="14.25" customHeight="1" x14ac:dyDescent="0.3">
      <c r="A15236" s="6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7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/>
      <c r="N15236" s="1" t="s">
        <v>34</v>
      </c>
      <c r="O15236" s="7">
        <f t="shared" si="478"/>
        <v>1724.8322000000001</v>
      </c>
      <c r="P15236" s="1" t="str">
        <f>IF(Table1[[#This Row],[quantity]]&gt;=6,"Bulk Order","-")</f>
        <v>-</v>
      </c>
    </row>
    <row r="15237" spans="1:16" ht="14.25" customHeight="1" x14ac:dyDescent="0.3">
      <c r="A15237" s="6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7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/>
      <c r="N15237" s="1" t="s">
        <v>39</v>
      </c>
      <c r="O15237" s="7">
        <f t="shared" si="478"/>
        <v>1970.0127</v>
      </c>
      <c r="P15237" s="1" t="str">
        <f>IF(Table1[[#This Row],[quantity]]&gt;=6,"Bulk Order","-")</f>
        <v>Bulk Order</v>
      </c>
    </row>
    <row r="15238" spans="1:16" ht="14.25" customHeight="1" x14ac:dyDescent="0.3">
      <c r="A15238" s="6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7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/>
      <c r="N15238" s="1" t="s">
        <v>28</v>
      </c>
      <c r="O15238" s="7">
        <f t="shared" si="478"/>
        <v>1555.2165</v>
      </c>
      <c r="P15238" s="1" t="str">
        <f>IF(Table1[[#This Row],[quantity]]&gt;=6,"Bulk Order","-")</f>
        <v>Bulk Order</v>
      </c>
    </row>
    <row r="15239" spans="1:16" ht="14.25" customHeight="1" x14ac:dyDescent="0.3">
      <c r="A15239" s="6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7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/>
      <c r="N15239" s="1" t="s">
        <v>34</v>
      </c>
      <c r="O15239" s="7">
        <f t="shared" si="478"/>
        <v>615.05459999999994</v>
      </c>
      <c r="P15239" s="1" t="str">
        <f>IF(Table1[[#This Row],[quantity]]&gt;=6,"Bulk Order","-")</f>
        <v>Bulk Order</v>
      </c>
    </row>
    <row r="15240" spans="1:16" ht="14.25" customHeight="1" x14ac:dyDescent="0.3">
      <c r="A15240" s="6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7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/>
      <c r="N15240" s="1" t="s">
        <v>17</v>
      </c>
      <c r="O15240" s="7">
        <f t="shared" si="478"/>
        <v>1481.9054000000001</v>
      </c>
      <c r="P15240" s="1" t="str">
        <f>IF(Table1[[#This Row],[quantity]]&gt;=6,"Bulk Order","-")</f>
        <v>Bulk Order</v>
      </c>
    </row>
    <row r="15241" spans="1:16" ht="14.25" customHeight="1" x14ac:dyDescent="0.3">
      <c r="A15241" s="6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7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/>
      <c r="N15241" s="1" t="s">
        <v>28</v>
      </c>
      <c r="O15241" s="7">
        <f t="shared" si="478"/>
        <v>1924.8064000000002</v>
      </c>
      <c r="P15241" s="1" t="str">
        <f>IF(Table1[[#This Row],[quantity]]&gt;=6,"Bulk Order","-")</f>
        <v>Bulk Order</v>
      </c>
    </row>
    <row r="15242" spans="1:16" ht="14.25" customHeight="1" x14ac:dyDescent="0.3">
      <c r="A15242" s="6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7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/>
      <c r="N15242" s="1" t="s">
        <v>48</v>
      </c>
      <c r="O15242" s="7">
        <f t="shared" si="478"/>
        <v>3823.0367999999999</v>
      </c>
      <c r="P15242" s="1" t="str">
        <f>IF(Table1[[#This Row],[quantity]]&gt;=6,"Bulk Order","-")</f>
        <v>Bulk Order</v>
      </c>
    </row>
    <row r="15243" spans="1:16" ht="14.25" customHeight="1" x14ac:dyDescent="0.3">
      <c r="A15243" s="6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7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/>
      <c r="N15243" s="1" t="s">
        <v>28</v>
      </c>
      <c r="O15243" s="7">
        <f t="shared" si="478"/>
        <v>2971.5062000000003</v>
      </c>
      <c r="P15243" s="1" t="str">
        <f>IF(Table1[[#This Row],[quantity]]&gt;=6,"Bulk Order","-")</f>
        <v>-</v>
      </c>
    </row>
    <row r="15244" spans="1:16" ht="14.25" customHeight="1" x14ac:dyDescent="0.3">
      <c r="A15244" s="6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7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/>
      <c r="N15244" s="1" t="s">
        <v>48</v>
      </c>
      <c r="O15244" s="7">
        <f t="shared" si="478"/>
        <v>1423.3375000000001</v>
      </c>
      <c r="P15244" s="1" t="str">
        <f>IF(Table1[[#This Row],[quantity]]&gt;=6,"Bulk Order","-")</f>
        <v>-</v>
      </c>
    </row>
    <row r="15245" spans="1:16" ht="14.25" customHeight="1" x14ac:dyDescent="0.3">
      <c r="A15245" s="6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7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/>
      <c r="N15245" s="1" t="s">
        <v>28</v>
      </c>
      <c r="O15245" s="7">
        <f t="shared" si="478"/>
        <v>2815.3045999999999</v>
      </c>
      <c r="P15245" s="1" t="str">
        <f>IF(Table1[[#This Row],[quantity]]&gt;=6,"Bulk Order","-")</f>
        <v>Bulk Order</v>
      </c>
    </row>
    <row r="15246" spans="1:16" ht="14.25" customHeight="1" x14ac:dyDescent="0.3">
      <c r="A15246" s="6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7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/>
      <c r="N15246" s="1" t="s">
        <v>28</v>
      </c>
      <c r="O15246" s="7">
        <f t="shared" si="478"/>
        <v>1247.3920000000001</v>
      </c>
      <c r="P15246" s="1" t="str">
        <f>IF(Table1[[#This Row],[quantity]]&gt;=6,"Bulk Order","-")</f>
        <v>Bulk Order</v>
      </c>
    </row>
    <row r="15247" spans="1:16" ht="14.25" customHeight="1" x14ac:dyDescent="0.3">
      <c r="A15247" s="6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7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/>
      <c r="N15247" s="1" t="s">
        <v>39</v>
      </c>
      <c r="O15247" s="7">
        <f t="shared" si="478"/>
        <v>1696.9115999999999</v>
      </c>
      <c r="P15247" s="1" t="str">
        <f>IF(Table1[[#This Row],[quantity]]&gt;=6,"Bulk Order","-")</f>
        <v>Bulk Order</v>
      </c>
    </row>
    <row r="15248" spans="1:16" ht="14.25" customHeight="1" x14ac:dyDescent="0.3">
      <c r="A15248" s="6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7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/>
      <c r="N15248" s="1" t="s">
        <v>28</v>
      </c>
      <c r="O15248" s="7">
        <f t="shared" si="478"/>
        <v>3658.1440000000002</v>
      </c>
      <c r="P15248" s="1" t="str">
        <f>IF(Table1[[#This Row],[quantity]]&gt;=6,"Bulk Order","-")</f>
        <v>Bulk Order</v>
      </c>
    </row>
    <row r="15249" spans="1:16" ht="14.25" customHeight="1" x14ac:dyDescent="0.3">
      <c r="A15249" s="6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7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/>
      <c r="N15249" s="1" t="s">
        <v>28</v>
      </c>
      <c r="O15249" s="7">
        <f t="shared" si="478"/>
        <v>2654.6184000000003</v>
      </c>
      <c r="P15249" s="1" t="str">
        <f>IF(Table1[[#This Row],[quantity]]&gt;=6,"Bulk Order","-")</f>
        <v>-</v>
      </c>
    </row>
    <row r="15250" spans="1:16" ht="14.25" customHeight="1" x14ac:dyDescent="0.3">
      <c r="A15250" s="6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7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/>
      <c r="N15250" s="1" t="s">
        <v>39</v>
      </c>
      <c r="O15250" s="7">
        <f t="shared" si="478"/>
        <v>1509.056</v>
      </c>
      <c r="P15250" s="1" t="str">
        <f>IF(Table1[[#This Row],[quantity]]&gt;=6,"Bulk Order","-")</f>
        <v>-</v>
      </c>
    </row>
    <row r="15251" spans="1:16" ht="14.25" customHeight="1" x14ac:dyDescent="0.3">
      <c r="A15251" s="6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7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/>
      <c r="N15251" s="1" t="s">
        <v>48</v>
      </c>
      <c r="O15251" s="7">
        <f t="shared" si="478"/>
        <v>2702.0816</v>
      </c>
      <c r="P15251" s="1" t="str">
        <f>IF(Table1[[#This Row],[quantity]]&gt;=6,"Bulk Order","-")</f>
        <v>-</v>
      </c>
    </row>
    <row r="15252" spans="1:16" ht="14.25" customHeight="1" x14ac:dyDescent="0.3">
      <c r="A15252" s="6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7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/>
      <c r="N15252" s="1" t="s">
        <v>17</v>
      </c>
      <c r="O15252" s="7">
        <f t="shared" si="478"/>
        <v>3121.2150000000001</v>
      </c>
      <c r="P15252" s="1" t="str">
        <f>IF(Table1[[#This Row],[quantity]]&gt;=6,"Bulk Order","-")</f>
        <v>-</v>
      </c>
    </row>
    <row r="15253" spans="1:16" ht="14.25" customHeight="1" x14ac:dyDescent="0.3">
      <c r="A15253" s="6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7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/>
      <c r="N15253" s="1" t="s">
        <v>28</v>
      </c>
      <c r="O15253" s="7">
        <f t="shared" si="478"/>
        <v>717.52289999999994</v>
      </c>
      <c r="P15253" s="1" t="str">
        <f>IF(Table1[[#This Row],[quantity]]&gt;=6,"Bulk Order","-")</f>
        <v>-</v>
      </c>
    </row>
    <row r="15254" spans="1:16" ht="14.25" customHeight="1" x14ac:dyDescent="0.3">
      <c r="A15254" s="6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7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/>
      <c r="N15254" s="1" t="s">
        <v>48</v>
      </c>
      <c r="O15254" s="7">
        <f t="shared" si="478"/>
        <v>1724.7929999999999</v>
      </c>
      <c r="P15254" s="1" t="str">
        <f>IF(Table1[[#This Row],[quantity]]&gt;=6,"Bulk Order","-")</f>
        <v>-</v>
      </c>
    </row>
    <row r="15255" spans="1:16" ht="14.25" customHeight="1" x14ac:dyDescent="0.3">
      <c r="A15255" s="6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7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/>
      <c r="N15255" s="1" t="s">
        <v>48</v>
      </c>
      <c r="O15255" s="7">
        <f t="shared" si="478"/>
        <v>1054.0844999999999</v>
      </c>
      <c r="P15255" s="1" t="str">
        <f>IF(Table1[[#This Row],[quantity]]&gt;=6,"Bulk Order","-")</f>
        <v>-</v>
      </c>
    </row>
    <row r="15256" spans="1:16" ht="14.25" customHeight="1" x14ac:dyDescent="0.3">
      <c r="A15256" s="6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7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/>
      <c r="N15256" s="1" t="s">
        <v>48</v>
      </c>
      <c r="O15256" s="7">
        <f t="shared" si="478"/>
        <v>795.57780000000002</v>
      </c>
      <c r="P15256" s="1" t="str">
        <f>IF(Table1[[#This Row],[quantity]]&gt;=6,"Bulk Order","-")</f>
        <v>Bulk Order</v>
      </c>
    </row>
    <row r="15257" spans="1:16" ht="14.25" customHeight="1" x14ac:dyDescent="0.3">
      <c r="A15257" s="6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7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/>
      <c r="N15257" s="1" t="s">
        <v>39</v>
      </c>
      <c r="O15257" s="7">
        <f t="shared" si="478"/>
        <v>1041.1242000000002</v>
      </c>
      <c r="P15257" s="1" t="str">
        <f>IF(Table1[[#This Row],[quantity]]&gt;=6,"Bulk Order","-")</f>
        <v>-</v>
      </c>
    </row>
    <row r="15258" spans="1:16" ht="14.25" customHeight="1" x14ac:dyDescent="0.3">
      <c r="A15258" s="6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7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/>
      <c r="N15258" s="1" t="s">
        <v>17</v>
      </c>
      <c r="O15258" s="7">
        <f t="shared" si="478"/>
        <v>1583.7432000000001</v>
      </c>
      <c r="P15258" s="1" t="str">
        <f>IF(Table1[[#This Row],[quantity]]&gt;=6,"Bulk Order","-")</f>
        <v>Bulk Order</v>
      </c>
    </row>
    <row r="15259" spans="1:16" ht="14.25" customHeight="1" x14ac:dyDescent="0.3">
      <c r="A15259" s="6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7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/>
      <c r="N15259" s="1" t="s">
        <v>17</v>
      </c>
      <c r="O15259" s="7">
        <f t="shared" si="478"/>
        <v>1108.4975999999999</v>
      </c>
      <c r="P15259" s="1" t="str">
        <f>IF(Table1[[#This Row],[quantity]]&gt;=6,"Bulk Order","-")</f>
        <v>Bulk Order</v>
      </c>
    </row>
    <row r="15260" spans="1:16" ht="14.25" customHeight="1" x14ac:dyDescent="0.3">
      <c r="A15260" s="6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7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/>
      <c r="N15260" s="1" t="s">
        <v>48</v>
      </c>
      <c r="O15260" s="7">
        <f t="shared" si="478"/>
        <v>1184.3232000000003</v>
      </c>
      <c r="P15260" s="1" t="str">
        <f>IF(Table1[[#This Row],[quantity]]&gt;=6,"Bulk Order","-")</f>
        <v>-</v>
      </c>
    </row>
    <row r="15261" spans="1:16" ht="14.25" customHeight="1" x14ac:dyDescent="0.3">
      <c r="A15261" s="6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7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/>
      <c r="N15261" s="1" t="s">
        <v>17</v>
      </c>
      <c r="O15261" s="7">
        <f t="shared" si="478"/>
        <v>3077.0783999999999</v>
      </c>
      <c r="P15261" s="1" t="str">
        <f>IF(Table1[[#This Row],[quantity]]&gt;=6,"Bulk Order","-")</f>
        <v>Bulk Order</v>
      </c>
    </row>
    <row r="15262" spans="1:16" ht="14.25" customHeight="1" x14ac:dyDescent="0.3">
      <c r="A15262" s="6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7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/>
      <c r="N15262" s="1" t="s">
        <v>17</v>
      </c>
      <c r="O15262" s="7">
        <f t="shared" si="478"/>
        <v>128.87130000000002</v>
      </c>
      <c r="P15262" s="1" t="str">
        <f>IF(Table1[[#This Row],[quantity]]&gt;=6,"Bulk Order","-")</f>
        <v>Bulk Order</v>
      </c>
    </row>
    <row r="15263" spans="1:16" ht="14.25" customHeight="1" x14ac:dyDescent="0.3">
      <c r="A15263" s="6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7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/>
      <c r="N15263" s="1" t="s">
        <v>23</v>
      </c>
      <c r="O15263" s="7">
        <f t="shared" si="478"/>
        <v>2523.0720000000001</v>
      </c>
      <c r="P15263" s="1" t="str">
        <f>IF(Table1[[#This Row],[quantity]]&gt;=6,"Bulk Order","-")</f>
        <v>-</v>
      </c>
    </row>
    <row r="15264" spans="1:16" ht="14.25" customHeight="1" x14ac:dyDescent="0.3">
      <c r="A15264" s="6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7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/>
      <c r="N15264" s="1" t="s">
        <v>28</v>
      </c>
      <c r="O15264" s="7">
        <f t="shared" si="478"/>
        <v>852.57150000000001</v>
      </c>
      <c r="P15264" s="1" t="str">
        <f>IF(Table1[[#This Row],[quantity]]&gt;=6,"Bulk Order","-")</f>
        <v>Bulk Order</v>
      </c>
    </row>
    <row r="15265" spans="1:16" ht="14.25" customHeight="1" x14ac:dyDescent="0.3">
      <c r="A15265" s="6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7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/>
      <c r="N15265" s="1" t="s">
        <v>39</v>
      </c>
      <c r="O15265" s="7">
        <f t="shared" si="478"/>
        <v>1641.0472000000002</v>
      </c>
      <c r="P15265" s="1" t="str">
        <f>IF(Table1[[#This Row],[quantity]]&gt;=6,"Bulk Order","-")</f>
        <v>-</v>
      </c>
    </row>
    <row r="15266" spans="1:16" ht="14.25" customHeight="1" x14ac:dyDescent="0.3">
      <c r="A15266" s="6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7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/>
      <c r="N15266" s="1" t="s">
        <v>28</v>
      </c>
      <c r="O15266" s="7">
        <f t="shared" si="478"/>
        <v>1474.4961000000001</v>
      </c>
      <c r="P15266" s="1" t="str">
        <f>IF(Table1[[#This Row],[quantity]]&gt;=6,"Bulk Order","-")</f>
        <v>Bulk Order</v>
      </c>
    </row>
    <row r="15267" spans="1:16" ht="14.25" customHeight="1" x14ac:dyDescent="0.3">
      <c r="A15267" s="6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7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/>
      <c r="N15267" s="1" t="s">
        <v>39</v>
      </c>
      <c r="O15267" s="7">
        <f t="shared" si="478"/>
        <v>2008.0466999999999</v>
      </c>
      <c r="P15267" s="1" t="str">
        <f>IF(Table1[[#This Row],[quantity]]&gt;=6,"Bulk Order","-")</f>
        <v>Bulk Order</v>
      </c>
    </row>
    <row r="15268" spans="1:16" ht="14.25" customHeight="1" x14ac:dyDescent="0.3">
      <c r="A15268" s="6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7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/>
      <c r="N15268" s="1" t="s">
        <v>48</v>
      </c>
      <c r="O15268" s="7">
        <f t="shared" si="478"/>
        <v>2484.2214000000004</v>
      </c>
      <c r="P15268" s="1" t="str">
        <f>IF(Table1[[#This Row],[quantity]]&gt;=6,"Bulk Order","-")</f>
        <v>-</v>
      </c>
    </row>
    <row r="15269" spans="1:16" ht="14.25" customHeight="1" x14ac:dyDescent="0.3">
      <c r="A15269" s="6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7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/>
      <c r="N15269" s="1" t="s">
        <v>34</v>
      </c>
      <c r="O15269" s="7">
        <f t="shared" si="478"/>
        <v>1858.848</v>
      </c>
      <c r="P15269" s="1" t="str">
        <f>IF(Table1[[#This Row],[quantity]]&gt;=6,"Bulk Order","-")</f>
        <v>-</v>
      </c>
    </row>
    <row r="15270" spans="1:16" ht="14.25" customHeight="1" x14ac:dyDescent="0.3">
      <c r="A15270" s="6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7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/>
      <c r="N15270" s="1" t="s">
        <v>23</v>
      </c>
      <c r="O15270" s="7">
        <f t="shared" si="478"/>
        <v>3720.2303999999999</v>
      </c>
      <c r="P15270" s="1" t="str">
        <f>IF(Table1[[#This Row],[quantity]]&gt;=6,"Bulk Order","-")</f>
        <v>Bulk Order</v>
      </c>
    </row>
    <row r="15271" spans="1:16" ht="14.25" customHeight="1" x14ac:dyDescent="0.3">
      <c r="A15271" s="6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7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/>
      <c r="N15271" s="1" t="s">
        <v>28</v>
      </c>
      <c r="O15271" s="7">
        <f t="shared" si="478"/>
        <v>2506.9274999999998</v>
      </c>
      <c r="P15271" s="1" t="str">
        <f>IF(Table1[[#This Row],[quantity]]&gt;=6,"Bulk Order","-")</f>
        <v>Bulk Order</v>
      </c>
    </row>
    <row r="15272" spans="1:16" ht="14.25" customHeight="1" x14ac:dyDescent="0.3">
      <c r="A15272" s="6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7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/>
      <c r="N15272" s="1" t="s">
        <v>17</v>
      </c>
      <c r="O15272" s="7">
        <f t="shared" si="478"/>
        <v>2615.2335000000003</v>
      </c>
      <c r="P15272" s="1" t="str">
        <f>IF(Table1[[#This Row],[quantity]]&gt;=6,"Bulk Order","-")</f>
        <v>-</v>
      </c>
    </row>
    <row r="15273" spans="1:16" ht="14.25" customHeight="1" x14ac:dyDescent="0.3">
      <c r="A15273" s="6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7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/>
      <c r="N15273" s="1" t="s">
        <v>23</v>
      </c>
      <c r="O15273" s="7">
        <f t="shared" si="478"/>
        <v>296.76779999999997</v>
      </c>
      <c r="P15273" s="1" t="str">
        <f>IF(Table1[[#This Row],[quantity]]&gt;=6,"Bulk Order","-")</f>
        <v>-</v>
      </c>
    </row>
    <row r="15274" spans="1:16" ht="14.25" customHeight="1" x14ac:dyDescent="0.3">
      <c r="A15274" s="6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7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/>
      <c r="N15274" s="1" t="s">
        <v>28</v>
      </c>
      <c r="O15274" s="7">
        <f t="shared" si="478"/>
        <v>2464.8317999999999</v>
      </c>
      <c r="P15274" s="1" t="str">
        <f>IF(Table1[[#This Row],[quantity]]&gt;=6,"Bulk Order","-")</f>
        <v>Bulk Order</v>
      </c>
    </row>
    <row r="15275" spans="1:16" ht="14.25" customHeight="1" x14ac:dyDescent="0.3">
      <c r="A15275" s="6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7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/>
      <c r="N15275" s="1" t="s">
        <v>34</v>
      </c>
      <c r="O15275" s="7">
        <f t="shared" si="478"/>
        <v>1903.3091999999999</v>
      </c>
      <c r="P15275" s="1" t="str">
        <f>IF(Table1[[#This Row],[quantity]]&gt;=6,"Bulk Order","-")</f>
        <v>Bulk Order</v>
      </c>
    </row>
    <row r="15276" spans="1:16" ht="14.25" customHeight="1" x14ac:dyDescent="0.3">
      <c r="A15276" s="6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7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/>
      <c r="N15276" s="1" t="s">
        <v>23</v>
      </c>
      <c r="O15276" s="7">
        <f t="shared" si="478"/>
        <v>589.24890000000005</v>
      </c>
      <c r="P15276" s="1" t="str">
        <f>IF(Table1[[#This Row],[quantity]]&gt;=6,"Bulk Order","-")</f>
        <v>-</v>
      </c>
    </row>
    <row r="15277" spans="1:16" ht="14.25" customHeight="1" x14ac:dyDescent="0.3">
      <c r="A15277" s="6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7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/>
      <c r="N15277" s="1" t="s">
        <v>23</v>
      </c>
      <c r="O15277" s="7">
        <f t="shared" si="478"/>
        <v>107.85599999999999</v>
      </c>
      <c r="P15277" s="1" t="str">
        <f>IF(Table1[[#This Row],[quantity]]&gt;=6,"Bulk Order","-")</f>
        <v>-</v>
      </c>
    </row>
    <row r="15278" spans="1:16" ht="14.25" customHeight="1" x14ac:dyDescent="0.3">
      <c r="A15278" s="6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7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/>
      <c r="N15278" s="1" t="s">
        <v>34</v>
      </c>
      <c r="O15278" s="7">
        <f t="shared" si="478"/>
        <v>1582.3008</v>
      </c>
      <c r="P15278" s="1" t="str">
        <f>IF(Table1[[#This Row],[quantity]]&gt;=6,"Bulk Order","-")</f>
        <v>Bulk Order</v>
      </c>
    </row>
    <row r="15279" spans="1:16" ht="14.25" customHeight="1" x14ac:dyDescent="0.3">
      <c r="A15279" s="6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7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/>
      <c r="N15279" s="1" t="s">
        <v>39</v>
      </c>
      <c r="O15279" s="7">
        <f t="shared" si="478"/>
        <v>768.03440000000001</v>
      </c>
      <c r="P15279" s="1" t="str">
        <f>IF(Table1[[#This Row],[quantity]]&gt;=6,"Bulk Order","-")</f>
        <v>Bulk Order</v>
      </c>
    </row>
    <row r="15280" spans="1:16" ht="14.25" customHeight="1" x14ac:dyDescent="0.3">
      <c r="A15280" s="6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7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/>
      <c r="N15280" s="1" t="s">
        <v>23</v>
      </c>
      <c r="O15280" s="7">
        <f t="shared" si="478"/>
        <v>2071.6584000000003</v>
      </c>
      <c r="P15280" s="1" t="str">
        <f>IF(Table1[[#This Row],[quantity]]&gt;=6,"Bulk Order","-")</f>
        <v>Bulk Order</v>
      </c>
    </row>
    <row r="15281" spans="1:16" ht="14.25" customHeight="1" x14ac:dyDescent="0.3">
      <c r="A15281" s="6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7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/>
      <c r="N15281" s="1" t="s">
        <v>17</v>
      </c>
      <c r="O15281" s="7">
        <f t="shared" si="478"/>
        <v>2720.6134999999999</v>
      </c>
      <c r="P15281" s="1" t="str">
        <f>IF(Table1[[#This Row],[quantity]]&gt;=6,"Bulk Order","-")</f>
        <v>Bulk Order</v>
      </c>
    </row>
    <row r="15282" spans="1:16" ht="14.25" customHeight="1" x14ac:dyDescent="0.3">
      <c r="A15282" s="6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7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/>
      <c r="N15282" s="1" t="s">
        <v>23</v>
      </c>
      <c r="O15282" s="7">
        <f t="shared" si="478"/>
        <v>1440.8320000000001</v>
      </c>
      <c r="P15282" s="1" t="str">
        <f>IF(Table1[[#This Row],[quantity]]&gt;=6,"Bulk Order","-")</f>
        <v>Bulk Order</v>
      </c>
    </row>
    <row r="15283" spans="1:16" ht="14.25" customHeight="1" x14ac:dyDescent="0.3">
      <c r="A15283" s="6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7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/>
      <c r="N15283" s="1" t="s">
        <v>17</v>
      </c>
      <c r="O15283" s="7">
        <f t="shared" si="478"/>
        <v>2905.2408999999998</v>
      </c>
      <c r="P15283" s="1" t="str">
        <f>IF(Table1[[#This Row],[quantity]]&gt;=6,"Bulk Order","-")</f>
        <v>-</v>
      </c>
    </row>
    <row r="15284" spans="1:16" ht="14.25" customHeight="1" x14ac:dyDescent="0.3">
      <c r="A15284" s="6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7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/>
      <c r="N15284" s="1" t="s">
        <v>23</v>
      </c>
      <c r="O15284" s="7">
        <f t="shared" si="478"/>
        <v>923.86320000000001</v>
      </c>
      <c r="P15284" s="1" t="str">
        <f>IF(Table1[[#This Row],[quantity]]&gt;=6,"Bulk Order","-")</f>
        <v>-</v>
      </c>
    </row>
    <row r="15285" spans="1:16" ht="14.25" customHeight="1" x14ac:dyDescent="0.3">
      <c r="A15285" s="6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7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/>
      <c r="N15285" s="1" t="s">
        <v>17</v>
      </c>
      <c r="O15285" s="7">
        <f t="shared" si="478"/>
        <v>721.42870000000005</v>
      </c>
      <c r="P15285" s="1" t="str">
        <f>IF(Table1[[#This Row],[quantity]]&gt;=6,"Bulk Order","-")</f>
        <v>Bulk Order</v>
      </c>
    </row>
    <row r="15286" spans="1:16" ht="14.25" customHeight="1" x14ac:dyDescent="0.3">
      <c r="A15286" s="6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7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/>
      <c r="N15286" s="1" t="s">
        <v>23</v>
      </c>
      <c r="O15286" s="7">
        <f t="shared" si="478"/>
        <v>2878.0920000000001</v>
      </c>
      <c r="P15286" s="1" t="str">
        <f>IF(Table1[[#This Row],[quantity]]&gt;=6,"Bulk Order","-")</f>
        <v>Bulk Order</v>
      </c>
    </row>
    <row r="15287" spans="1:16" ht="14.25" customHeight="1" x14ac:dyDescent="0.3">
      <c r="A15287" s="6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7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/>
      <c r="N15287" s="1" t="s">
        <v>34</v>
      </c>
      <c r="O15287" s="7">
        <f t="shared" si="478"/>
        <v>3323.8505999999998</v>
      </c>
      <c r="P15287" s="1" t="str">
        <f>IF(Table1[[#This Row],[quantity]]&gt;=6,"Bulk Order","-")</f>
        <v>Bulk Order</v>
      </c>
    </row>
    <row r="15288" spans="1:16" ht="14.25" customHeight="1" x14ac:dyDescent="0.3">
      <c r="A15288" s="6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7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/>
      <c r="N15288" s="1" t="s">
        <v>39</v>
      </c>
      <c r="O15288" s="7">
        <f t="shared" si="478"/>
        <v>3358.1790000000001</v>
      </c>
      <c r="P15288" s="1" t="str">
        <f>IF(Table1[[#This Row],[quantity]]&gt;=6,"Bulk Order","-")</f>
        <v>Bulk Order</v>
      </c>
    </row>
    <row r="15289" spans="1:16" ht="14.25" customHeight="1" x14ac:dyDescent="0.3">
      <c r="A15289" s="6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7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/>
      <c r="N15289" s="1" t="s">
        <v>48</v>
      </c>
      <c r="O15289" s="7">
        <f t="shared" si="478"/>
        <v>2720.8159999999998</v>
      </c>
      <c r="P15289" s="1" t="str">
        <f>IF(Table1[[#This Row],[quantity]]&gt;=6,"Bulk Order","-")</f>
        <v>-</v>
      </c>
    </row>
    <row r="15290" spans="1:16" ht="14.25" customHeight="1" x14ac:dyDescent="0.3">
      <c r="A15290" s="6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7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/>
      <c r="N15290" s="1" t="s">
        <v>39</v>
      </c>
      <c r="O15290" s="7">
        <f t="shared" si="478"/>
        <v>3321.6559999999999</v>
      </c>
      <c r="P15290" s="1" t="str">
        <f>IF(Table1[[#This Row],[quantity]]&gt;=6,"Bulk Order","-")</f>
        <v>Bulk Order</v>
      </c>
    </row>
    <row r="15291" spans="1:16" ht="14.25" customHeight="1" x14ac:dyDescent="0.3">
      <c r="A15291" s="6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7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/>
      <c r="N15291" s="1" t="s">
        <v>48</v>
      </c>
      <c r="O15291" s="7">
        <f t="shared" si="478"/>
        <v>1722.0303000000001</v>
      </c>
      <c r="P15291" s="1" t="str">
        <f>IF(Table1[[#This Row],[quantity]]&gt;=6,"Bulk Order","-")</f>
        <v>-</v>
      </c>
    </row>
    <row r="15292" spans="1:16" ht="14.25" customHeight="1" x14ac:dyDescent="0.3">
      <c r="A15292" s="6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7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/>
      <c r="N15292" s="1" t="s">
        <v>34</v>
      </c>
      <c r="O15292" s="7">
        <f t="shared" si="478"/>
        <v>3056.6400000000003</v>
      </c>
      <c r="P15292" s="1" t="str">
        <f>IF(Table1[[#This Row],[quantity]]&gt;=6,"Bulk Order","-")</f>
        <v>Bulk Order</v>
      </c>
    </row>
    <row r="15293" spans="1:16" ht="14.25" customHeight="1" x14ac:dyDescent="0.3">
      <c r="A15293" s="6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7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/>
      <c r="N15293" s="1" t="s">
        <v>28</v>
      </c>
      <c r="O15293" s="7">
        <f t="shared" si="478"/>
        <v>2389.2110000000002</v>
      </c>
      <c r="P15293" s="1" t="str">
        <f>IF(Table1[[#This Row],[quantity]]&gt;=6,"Bulk Order","-")</f>
        <v>-</v>
      </c>
    </row>
    <row r="15294" spans="1:16" ht="14.25" customHeight="1" x14ac:dyDescent="0.3">
      <c r="A15294" s="6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7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/>
      <c r="N15294" s="1" t="s">
        <v>48</v>
      </c>
      <c r="O15294" s="7">
        <f t="shared" si="478"/>
        <v>108.2328</v>
      </c>
      <c r="P15294" s="1" t="str">
        <f>IF(Table1[[#This Row],[quantity]]&gt;=6,"Bulk Order","-")</f>
        <v>Bulk Order</v>
      </c>
    </row>
    <row r="15295" spans="1:16" ht="14.25" customHeight="1" x14ac:dyDescent="0.3">
      <c r="A15295" s="6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7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/>
      <c r="N15295" s="1" t="s">
        <v>28</v>
      </c>
      <c r="O15295" s="7">
        <f t="shared" si="478"/>
        <v>3240.8715000000002</v>
      </c>
      <c r="P15295" s="1" t="str">
        <f>IF(Table1[[#This Row],[quantity]]&gt;=6,"Bulk Order","-")</f>
        <v>Bulk Order</v>
      </c>
    </row>
    <row r="15296" spans="1:16" ht="14.25" customHeight="1" x14ac:dyDescent="0.3">
      <c r="A15296" s="6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7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/>
      <c r="N15296" s="1" t="s">
        <v>28</v>
      </c>
      <c r="O15296" s="7">
        <f t="shared" si="478"/>
        <v>946.93599999999992</v>
      </c>
      <c r="P15296" s="1" t="str">
        <f>IF(Table1[[#This Row],[quantity]]&gt;=6,"Bulk Order","-")</f>
        <v>Bulk Order</v>
      </c>
    </row>
    <row r="15297" spans="1:16" ht="14.25" customHeight="1" x14ac:dyDescent="0.3">
      <c r="A15297" s="6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7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/>
      <c r="N15297" s="1" t="s">
        <v>39</v>
      </c>
      <c r="O15297" s="7">
        <f t="shared" si="478"/>
        <v>3107.1376</v>
      </c>
      <c r="P15297" s="1" t="str">
        <f>IF(Table1[[#This Row],[quantity]]&gt;=6,"Bulk Order","-")</f>
        <v>-</v>
      </c>
    </row>
    <row r="15298" spans="1:16" ht="14.25" customHeight="1" x14ac:dyDescent="0.3">
      <c r="A15298" s="6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7"/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/>
      <c r="N15298" s="1" t="s">
        <v>39</v>
      </c>
      <c r="O15298" s="7">
        <f t="shared" si="478"/>
        <v>884.70899999999995</v>
      </c>
      <c r="P15298" s="1" t="str">
        <f>IF(Table1[[#This Row],[quantity]]&gt;=6,"Bulk Order","-")</f>
        <v>-</v>
      </c>
    </row>
    <row r="15299" spans="1:16" ht="14.25" customHeight="1" x14ac:dyDescent="0.3">
      <c r="A15299" s="6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ref="F15299:F15346" si="479">D15299*E15299</f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/>
      <c r="N15299" s="1" t="s">
        <v>48</v>
      </c>
      <c r="O15299" s="7">
        <f t="shared" ref="O15299:O15346" si="480">D15299-F15299</f>
        <v>1398.402</v>
      </c>
      <c r="P15299" s="1" t="str">
        <f>IF(Table1[[#This Row],[quantity]]&gt;=6,"Bulk Order","-")</f>
        <v>-</v>
      </c>
    </row>
    <row r="15300" spans="1:16" ht="14.25" customHeight="1" x14ac:dyDescent="0.3">
      <c r="A15300" s="6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9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/>
      <c r="N15300" s="1" t="s">
        <v>28</v>
      </c>
      <c r="O15300" s="7">
        <f t="shared" si="480"/>
        <v>3039.4195</v>
      </c>
      <c r="P15300" s="1" t="str">
        <f>IF(Table1[[#This Row],[quantity]]&gt;=6,"Bulk Order","-")</f>
        <v>Bulk Order</v>
      </c>
    </row>
    <row r="15301" spans="1:16" ht="14.25" customHeight="1" x14ac:dyDescent="0.3">
      <c r="A15301" s="6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9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/>
      <c r="N15301" s="1" t="s">
        <v>34</v>
      </c>
      <c r="O15301" s="7">
        <f t="shared" si="480"/>
        <v>535.71839999999997</v>
      </c>
      <c r="P15301" s="1" t="str">
        <f>IF(Table1[[#This Row],[quantity]]&gt;=6,"Bulk Order","-")</f>
        <v>-</v>
      </c>
    </row>
    <row r="15302" spans="1:16" ht="14.25" customHeight="1" x14ac:dyDescent="0.3">
      <c r="A15302" s="6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9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/>
      <c r="N15302" s="1" t="s">
        <v>23</v>
      </c>
      <c r="O15302" s="7">
        <f t="shared" si="480"/>
        <v>3114.0686999999998</v>
      </c>
      <c r="P15302" s="1" t="str">
        <f>IF(Table1[[#This Row],[quantity]]&gt;=6,"Bulk Order","-")</f>
        <v>Bulk Order</v>
      </c>
    </row>
    <row r="15303" spans="1:16" ht="14.25" customHeight="1" x14ac:dyDescent="0.3">
      <c r="A15303" s="6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9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/>
      <c r="N15303" s="1" t="s">
        <v>39</v>
      </c>
      <c r="O15303" s="7">
        <f t="shared" si="480"/>
        <v>1679.09</v>
      </c>
      <c r="P15303" s="1" t="str">
        <f>IF(Table1[[#This Row],[quantity]]&gt;=6,"Bulk Order","-")</f>
        <v>-</v>
      </c>
    </row>
    <row r="15304" spans="1:16" ht="14.25" customHeight="1" x14ac:dyDescent="0.3">
      <c r="A15304" s="6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9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/>
      <c r="N15304" s="1" t="s">
        <v>17</v>
      </c>
      <c r="O15304" s="7">
        <f t="shared" si="480"/>
        <v>213.72820000000002</v>
      </c>
      <c r="P15304" s="1" t="str">
        <f>IF(Table1[[#This Row],[quantity]]&gt;=6,"Bulk Order","-")</f>
        <v>-</v>
      </c>
    </row>
    <row r="15305" spans="1:16" ht="14.25" customHeight="1" x14ac:dyDescent="0.3">
      <c r="A15305" s="6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9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/>
      <c r="N15305" s="1" t="s">
        <v>34</v>
      </c>
      <c r="O15305" s="7">
        <f t="shared" si="480"/>
        <v>2491.9275000000002</v>
      </c>
      <c r="P15305" s="1" t="str">
        <f>IF(Table1[[#This Row],[quantity]]&gt;=6,"Bulk Order","-")</f>
        <v>Bulk Order</v>
      </c>
    </row>
    <row r="15306" spans="1:16" ht="14.25" customHeight="1" x14ac:dyDescent="0.3">
      <c r="A15306" s="6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9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/>
      <c r="N15306" s="1" t="s">
        <v>34</v>
      </c>
      <c r="O15306" s="7">
        <f t="shared" si="480"/>
        <v>609.62400000000002</v>
      </c>
      <c r="P15306" s="1" t="str">
        <f>IF(Table1[[#This Row],[quantity]]&gt;=6,"Bulk Order","-")</f>
        <v>Bulk Order</v>
      </c>
    </row>
    <row r="15307" spans="1:16" ht="14.25" customHeight="1" x14ac:dyDescent="0.3">
      <c r="A15307" s="6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9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/>
      <c r="N15307" s="1" t="s">
        <v>48</v>
      </c>
      <c r="O15307" s="7">
        <f t="shared" si="480"/>
        <v>3581.8267999999998</v>
      </c>
      <c r="P15307" s="1" t="str">
        <f>IF(Table1[[#This Row],[quantity]]&gt;=6,"Bulk Order","-")</f>
        <v>-</v>
      </c>
    </row>
    <row r="15308" spans="1:16" ht="14.25" customHeight="1" x14ac:dyDescent="0.3">
      <c r="A15308" s="6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9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/>
      <c r="N15308" s="1" t="s">
        <v>23</v>
      </c>
      <c r="O15308" s="7">
        <f t="shared" si="480"/>
        <v>1427.7024000000001</v>
      </c>
      <c r="P15308" s="1" t="str">
        <f>IF(Table1[[#This Row],[quantity]]&gt;=6,"Bulk Order","-")</f>
        <v>Bulk Order</v>
      </c>
    </row>
    <row r="15309" spans="1:16" ht="14.25" customHeight="1" x14ac:dyDescent="0.3">
      <c r="A15309" s="6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9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/>
      <c r="N15309" s="1" t="s">
        <v>17</v>
      </c>
      <c r="O15309" s="7">
        <f t="shared" si="480"/>
        <v>3990.4228000000003</v>
      </c>
      <c r="P15309" s="1" t="str">
        <f>IF(Table1[[#This Row],[quantity]]&gt;=6,"Bulk Order","-")</f>
        <v>Bulk Order</v>
      </c>
    </row>
    <row r="15310" spans="1:16" ht="14.25" customHeight="1" x14ac:dyDescent="0.3">
      <c r="A15310" s="6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9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/>
      <c r="N15310" s="1" t="s">
        <v>17</v>
      </c>
      <c r="O15310" s="7">
        <f t="shared" si="480"/>
        <v>2190.3177999999998</v>
      </c>
      <c r="P15310" s="1" t="str">
        <f>IF(Table1[[#This Row],[quantity]]&gt;=6,"Bulk Order","-")</f>
        <v>-</v>
      </c>
    </row>
    <row r="15311" spans="1:16" ht="14.25" customHeight="1" x14ac:dyDescent="0.3">
      <c r="A15311" s="6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9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/>
      <c r="N15311" s="1" t="s">
        <v>23</v>
      </c>
      <c r="O15311" s="7">
        <f t="shared" si="480"/>
        <v>1793.5511999999999</v>
      </c>
      <c r="P15311" s="1" t="str">
        <f>IF(Table1[[#This Row],[quantity]]&gt;=6,"Bulk Order","-")</f>
        <v>-</v>
      </c>
    </row>
    <row r="15312" spans="1:16" ht="14.25" customHeight="1" x14ac:dyDescent="0.3">
      <c r="A15312" s="6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9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/>
      <c r="N15312" s="1" t="s">
        <v>17</v>
      </c>
      <c r="O15312" s="7">
        <f t="shared" si="480"/>
        <v>3761.7519999999995</v>
      </c>
      <c r="P15312" s="1" t="str">
        <f>IF(Table1[[#This Row],[quantity]]&gt;=6,"Bulk Order","-")</f>
        <v>-</v>
      </c>
    </row>
    <row r="15313" spans="1:16" ht="14.25" customHeight="1" x14ac:dyDescent="0.3">
      <c r="A15313" s="6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9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/>
      <c r="N15313" s="1" t="s">
        <v>39</v>
      </c>
      <c r="O15313" s="7">
        <f t="shared" si="480"/>
        <v>298.21230000000003</v>
      </c>
      <c r="P15313" s="1" t="str">
        <f>IF(Table1[[#This Row],[quantity]]&gt;=6,"Bulk Order","-")</f>
        <v>-</v>
      </c>
    </row>
    <row r="15314" spans="1:16" ht="14.25" customHeight="1" x14ac:dyDescent="0.3">
      <c r="A15314" s="6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9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/>
      <c r="N15314" s="1" t="s">
        <v>17</v>
      </c>
      <c r="O15314" s="7">
        <f t="shared" si="480"/>
        <v>3370.9535999999998</v>
      </c>
      <c r="P15314" s="1" t="str">
        <f>IF(Table1[[#This Row],[quantity]]&gt;=6,"Bulk Order","-")</f>
        <v>Bulk Order</v>
      </c>
    </row>
    <row r="15315" spans="1:16" ht="14.25" customHeight="1" x14ac:dyDescent="0.3">
      <c r="A15315" s="6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9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/>
      <c r="N15315" s="1" t="s">
        <v>34</v>
      </c>
      <c r="O15315" s="7">
        <f t="shared" si="480"/>
        <v>2946.5594999999998</v>
      </c>
      <c r="P15315" s="1" t="str">
        <f>IF(Table1[[#This Row],[quantity]]&gt;=6,"Bulk Order","-")</f>
        <v>-</v>
      </c>
    </row>
    <row r="15316" spans="1:16" ht="14.25" customHeight="1" x14ac:dyDescent="0.3">
      <c r="A15316" s="6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9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/>
      <c r="N15316" s="1" t="s">
        <v>23</v>
      </c>
      <c r="O15316" s="7">
        <f t="shared" si="480"/>
        <v>837.48630000000003</v>
      </c>
      <c r="P15316" s="1" t="str">
        <f>IF(Table1[[#This Row],[quantity]]&gt;=6,"Bulk Order","-")</f>
        <v>-</v>
      </c>
    </row>
    <row r="15317" spans="1:16" ht="14.25" customHeight="1" x14ac:dyDescent="0.3">
      <c r="A15317" s="6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9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/>
      <c r="N15317" s="1" t="s">
        <v>48</v>
      </c>
      <c r="O15317" s="7">
        <f t="shared" si="480"/>
        <v>2414.4762000000001</v>
      </c>
      <c r="P15317" s="1" t="str">
        <f>IF(Table1[[#This Row],[quantity]]&gt;=6,"Bulk Order","-")</f>
        <v>-</v>
      </c>
    </row>
    <row r="15318" spans="1:16" ht="14.25" customHeight="1" x14ac:dyDescent="0.3">
      <c r="A15318" s="6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9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/>
      <c r="N15318" s="1" t="s">
        <v>39</v>
      </c>
      <c r="O15318" s="7">
        <f t="shared" si="480"/>
        <v>2541.7703999999999</v>
      </c>
      <c r="P15318" s="1" t="str">
        <f>IF(Table1[[#This Row],[quantity]]&gt;=6,"Bulk Order","-")</f>
        <v>-</v>
      </c>
    </row>
    <row r="15319" spans="1:16" ht="14.25" customHeight="1" x14ac:dyDescent="0.3">
      <c r="A15319" s="6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9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/>
      <c r="N15319" s="1" t="s">
        <v>28</v>
      </c>
      <c r="O15319" s="7">
        <f t="shared" si="480"/>
        <v>2558.3337000000001</v>
      </c>
      <c r="P15319" s="1" t="str">
        <f>IF(Table1[[#This Row],[quantity]]&gt;=6,"Bulk Order","-")</f>
        <v>Bulk Order</v>
      </c>
    </row>
    <row r="15320" spans="1:16" ht="14.25" customHeight="1" x14ac:dyDescent="0.3">
      <c r="A15320" s="6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9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/>
      <c r="N15320" s="1" t="s">
        <v>17</v>
      </c>
      <c r="O15320" s="7">
        <f t="shared" si="480"/>
        <v>853.93560000000002</v>
      </c>
      <c r="P15320" s="1" t="str">
        <f>IF(Table1[[#This Row],[quantity]]&gt;=6,"Bulk Order","-")</f>
        <v>-</v>
      </c>
    </row>
    <row r="15321" spans="1:16" ht="14.25" customHeight="1" x14ac:dyDescent="0.3">
      <c r="A15321" s="6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9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/>
      <c r="N15321" s="1" t="s">
        <v>39</v>
      </c>
      <c r="O15321" s="7">
        <f t="shared" si="480"/>
        <v>486.29160000000002</v>
      </c>
      <c r="P15321" s="1" t="str">
        <f>IF(Table1[[#This Row],[quantity]]&gt;=6,"Bulk Order","-")</f>
        <v>Bulk Order</v>
      </c>
    </row>
    <row r="15322" spans="1:16" ht="14.25" customHeight="1" x14ac:dyDescent="0.3">
      <c r="A15322" s="6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9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/>
      <c r="N15322" s="1" t="s">
        <v>48</v>
      </c>
      <c r="O15322" s="7">
        <f t="shared" si="480"/>
        <v>384.04480000000001</v>
      </c>
      <c r="P15322" s="1" t="str">
        <f>IF(Table1[[#This Row],[quantity]]&gt;=6,"Bulk Order","-")</f>
        <v>-</v>
      </c>
    </row>
    <row r="15323" spans="1:16" ht="14.25" customHeight="1" x14ac:dyDescent="0.3">
      <c r="A15323" s="6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9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/>
      <c r="N15323" s="1" t="s">
        <v>28</v>
      </c>
      <c r="O15323" s="7">
        <f t="shared" si="480"/>
        <v>985.57440000000008</v>
      </c>
      <c r="P15323" s="1" t="str">
        <f>IF(Table1[[#This Row],[quantity]]&gt;=6,"Bulk Order","-")</f>
        <v>-</v>
      </c>
    </row>
    <row r="15324" spans="1:16" ht="14.25" customHeight="1" x14ac:dyDescent="0.3">
      <c r="A15324" s="6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9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/>
      <c r="N15324" s="1" t="s">
        <v>34</v>
      </c>
      <c r="O15324" s="7">
        <f t="shared" si="480"/>
        <v>513.27</v>
      </c>
      <c r="P15324" s="1" t="str">
        <f>IF(Table1[[#This Row],[quantity]]&gt;=6,"Bulk Order","-")</f>
        <v>Bulk Order</v>
      </c>
    </row>
    <row r="15325" spans="1:16" ht="14.25" customHeight="1" x14ac:dyDescent="0.3">
      <c r="A15325" s="6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9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/>
      <c r="N15325" s="1" t="s">
        <v>17</v>
      </c>
      <c r="O15325" s="7">
        <f t="shared" si="480"/>
        <v>1907.248</v>
      </c>
      <c r="P15325" s="1" t="str">
        <f>IF(Table1[[#This Row],[quantity]]&gt;=6,"Bulk Order","-")</f>
        <v>-</v>
      </c>
    </row>
    <row r="15326" spans="1:16" ht="14.25" customHeight="1" x14ac:dyDescent="0.3">
      <c r="A15326" s="6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9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/>
      <c r="N15326" s="1" t="s">
        <v>17</v>
      </c>
      <c r="O15326" s="7">
        <f t="shared" si="480"/>
        <v>1972.52</v>
      </c>
      <c r="P15326" s="1" t="str">
        <f>IF(Table1[[#This Row],[quantity]]&gt;=6,"Bulk Order","-")</f>
        <v>Bulk Order</v>
      </c>
    </row>
    <row r="15327" spans="1:16" ht="14.25" customHeight="1" x14ac:dyDescent="0.3">
      <c r="A15327" s="6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9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/>
      <c r="N15327" s="1" t="s">
        <v>48</v>
      </c>
      <c r="O15327" s="7">
        <f t="shared" si="480"/>
        <v>3715.1048999999998</v>
      </c>
      <c r="P15327" s="1" t="str">
        <f>IF(Table1[[#This Row],[quantity]]&gt;=6,"Bulk Order","-")</f>
        <v>-</v>
      </c>
    </row>
    <row r="15328" spans="1:16" ht="14.25" customHeight="1" x14ac:dyDescent="0.3">
      <c r="A15328" s="6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9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/>
      <c r="N15328" s="1" t="s">
        <v>39</v>
      </c>
      <c r="O15328" s="7">
        <f t="shared" si="480"/>
        <v>1988.3985</v>
      </c>
      <c r="P15328" s="1" t="str">
        <f>IF(Table1[[#This Row],[quantity]]&gt;=6,"Bulk Order","-")</f>
        <v>Bulk Order</v>
      </c>
    </row>
    <row r="15329" spans="1:16" ht="14.25" customHeight="1" x14ac:dyDescent="0.3">
      <c r="A15329" s="6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9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/>
      <c r="N15329" s="1" t="s">
        <v>23</v>
      </c>
      <c r="O15329" s="7">
        <f t="shared" si="480"/>
        <v>698.3424</v>
      </c>
      <c r="P15329" s="1" t="str">
        <f>IF(Table1[[#This Row],[quantity]]&gt;=6,"Bulk Order","-")</f>
        <v>Bulk Order</v>
      </c>
    </row>
    <row r="15330" spans="1:16" ht="14.25" customHeight="1" x14ac:dyDescent="0.3">
      <c r="A15330" s="6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9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/>
      <c r="N15330" s="1" t="s">
        <v>39</v>
      </c>
      <c r="O15330" s="7">
        <f t="shared" si="480"/>
        <v>311.0976</v>
      </c>
      <c r="P15330" s="1" t="str">
        <f>IF(Table1[[#This Row],[quantity]]&gt;=6,"Bulk Order","-")</f>
        <v>-</v>
      </c>
    </row>
    <row r="15331" spans="1:16" ht="14.25" customHeight="1" x14ac:dyDescent="0.3">
      <c r="A15331" s="6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9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/>
      <c r="N15331" s="1" t="s">
        <v>28</v>
      </c>
      <c r="O15331" s="7">
        <f t="shared" si="480"/>
        <v>2216.4132</v>
      </c>
      <c r="P15331" s="1" t="str">
        <f>IF(Table1[[#This Row],[quantity]]&gt;=6,"Bulk Order","-")</f>
        <v>Bulk Order</v>
      </c>
    </row>
    <row r="15332" spans="1:16" ht="14.25" customHeight="1" x14ac:dyDescent="0.3">
      <c r="A15332" s="6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9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/>
      <c r="N15332" s="1" t="s">
        <v>17</v>
      </c>
      <c r="O15332" s="7">
        <f t="shared" si="480"/>
        <v>3522.9848000000002</v>
      </c>
      <c r="P15332" s="1" t="str">
        <f>IF(Table1[[#This Row],[quantity]]&gt;=6,"Bulk Order","-")</f>
        <v>Bulk Order</v>
      </c>
    </row>
    <row r="15333" spans="1:16" ht="14.25" customHeight="1" x14ac:dyDescent="0.3">
      <c r="A15333" s="6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9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/>
      <c r="N15333" s="1" t="s">
        <v>48</v>
      </c>
      <c r="O15333" s="7">
        <f t="shared" si="480"/>
        <v>3499.5212999999999</v>
      </c>
      <c r="P15333" s="1" t="str">
        <f>IF(Table1[[#This Row],[quantity]]&gt;=6,"Bulk Order","-")</f>
        <v>Bulk Order</v>
      </c>
    </row>
    <row r="15334" spans="1:16" ht="14.25" customHeight="1" x14ac:dyDescent="0.3">
      <c r="A15334" s="6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9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/>
      <c r="N15334" s="1" t="s">
        <v>39</v>
      </c>
      <c r="O15334" s="7">
        <f t="shared" si="480"/>
        <v>2473.4884000000002</v>
      </c>
      <c r="P15334" s="1" t="str">
        <f>IF(Table1[[#This Row],[quantity]]&gt;=6,"Bulk Order","-")</f>
        <v>-</v>
      </c>
    </row>
    <row r="15335" spans="1:16" ht="14.25" customHeight="1" x14ac:dyDescent="0.3">
      <c r="A15335" s="6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9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/>
      <c r="N15335" s="1" t="s">
        <v>17</v>
      </c>
      <c r="O15335" s="7">
        <f t="shared" si="480"/>
        <v>740.11840000000007</v>
      </c>
      <c r="P15335" s="1" t="str">
        <f>IF(Table1[[#This Row],[quantity]]&gt;=6,"Bulk Order","-")</f>
        <v>-</v>
      </c>
    </row>
    <row r="15336" spans="1:16" ht="14.25" customHeight="1" x14ac:dyDescent="0.3">
      <c r="A15336" s="6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9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/>
      <c r="N15336" s="1" t="s">
        <v>23</v>
      </c>
      <c r="O15336" s="7">
        <f t="shared" si="480"/>
        <v>1968.3768</v>
      </c>
      <c r="P15336" s="1" t="str">
        <f>IF(Table1[[#This Row],[quantity]]&gt;=6,"Bulk Order","-")</f>
        <v>-</v>
      </c>
    </row>
    <row r="15337" spans="1:16" ht="14.25" customHeight="1" x14ac:dyDescent="0.3">
      <c r="A15337" s="6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9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/>
      <c r="N15337" s="1" t="s">
        <v>39</v>
      </c>
      <c r="O15337" s="7">
        <f t="shared" si="480"/>
        <v>1862.6781000000001</v>
      </c>
      <c r="P15337" s="1" t="str">
        <f>IF(Table1[[#This Row],[quantity]]&gt;=6,"Bulk Order","-")</f>
        <v>-</v>
      </c>
    </row>
    <row r="15338" spans="1:16" ht="14.25" customHeight="1" x14ac:dyDescent="0.3">
      <c r="A15338" s="6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9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/>
      <c r="N15338" s="1" t="s">
        <v>23</v>
      </c>
      <c r="O15338" s="7">
        <f t="shared" si="480"/>
        <v>953.26139999999998</v>
      </c>
      <c r="P15338" s="1" t="str">
        <f>IF(Table1[[#This Row],[quantity]]&gt;=6,"Bulk Order","-")</f>
        <v>-</v>
      </c>
    </row>
    <row r="15339" spans="1:16" ht="14.25" customHeight="1" x14ac:dyDescent="0.3">
      <c r="A15339" s="6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9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/>
      <c r="N15339" s="1" t="s">
        <v>34</v>
      </c>
      <c r="O15339" s="7">
        <f t="shared" si="480"/>
        <v>1996.7492</v>
      </c>
      <c r="P15339" s="1" t="str">
        <f>IF(Table1[[#This Row],[quantity]]&gt;=6,"Bulk Order","-")</f>
        <v>-</v>
      </c>
    </row>
    <row r="15340" spans="1:16" ht="14.25" customHeight="1" x14ac:dyDescent="0.3">
      <c r="A15340" s="6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9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/>
      <c r="N15340" s="1" t="s">
        <v>23</v>
      </c>
      <c r="O15340" s="7">
        <f t="shared" si="480"/>
        <v>666.7056</v>
      </c>
      <c r="P15340" s="1" t="str">
        <f>IF(Table1[[#This Row],[quantity]]&gt;=6,"Bulk Order","-")</f>
        <v>Bulk Order</v>
      </c>
    </row>
    <row r="15341" spans="1:16" ht="14.25" customHeight="1" x14ac:dyDescent="0.3">
      <c r="A15341" s="6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9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/>
      <c r="N15341" s="1" t="s">
        <v>34</v>
      </c>
      <c r="O15341" s="7">
        <f t="shared" si="480"/>
        <v>2619.5043999999998</v>
      </c>
      <c r="P15341" s="1" t="str">
        <f>IF(Table1[[#This Row],[quantity]]&gt;=6,"Bulk Order","-")</f>
        <v>Bulk Order</v>
      </c>
    </row>
    <row r="15342" spans="1:16" ht="14.25" customHeight="1" x14ac:dyDescent="0.3">
      <c r="A15342" s="6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9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/>
      <c r="N15342" s="1" t="s">
        <v>17</v>
      </c>
      <c r="O15342" s="7">
        <f t="shared" si="480"/>
        <v>2386.4706000000001</v>
      </c>
      <c r="P15342" s="1" t="str">
        <f>IF(Table1[[#This Row],[quantity]]&gt;=6,"Bulk Order","-")</f>
        <v>-</v>
      </c>
    </row>
    <row r="15343" spans="1:16" ht="14.25" customHeight="1" x14ac:dyDescent="0.3">
      <c r="A15343" s="6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9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/>
      <c r="N15343" s="1" t="s">
        <v>17</v>
      </c>
      <c r="O15343" s="7">
        <f t="shared" si="480"/>
        <v>2015.3085999999998</v>
      </c>
      <c r="P15343" s="1" t="str">
        <f>IF(Table1[[#This Row],[quantity]]&gt;=6,"Bulk Order","-")</f>
        <v>-</v>
      </c>
    </row>
    <row r="15344" spans="1:16" ht="14.25" customHeight="1" x14ac:dyDescent="0.3">
      <c r="A15344" s="6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9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/>
      <c r="N15344" s="1" t="s">
        <v>17</v>
      </c>
      <c r="O15344" s="7">
        <f t="shared" si="480"/>
        <v>2112.3344000000002</v>
      </c>
      <c r="P15344" s="1" t="str">
        <f>IF(Table1[[#This Row],[quantity]]&gt;=6,"Bulk Order","-")</f>
        <v>-</v>
      </c>
    </row>
    <row r="15345" spans="1:16" ht="14.25" customHeight="1" x14ac:dyDescent="0.3">
      <c r="A15345" s="6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9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/>
      <c r="N15345" s="1" t="s">
        <v>23</v>
      </c>
      <c r="O15345" s="7">
        <f t="shared" si="480"/>
        <v>2740.2384000000002</v>
      </c>
      <c r="P15345" s="1" t="str">
        <f>IF(Table1[[#This Row],[quantity]]&gt;=6,"Bulk Order","-")</f>
        <v>-</v>
      </c>
    </row>
    <row r="15346" spans="1:16" ht="14.25" customHeight="1" x14ac:dyDescent="0.3">
      <c r="A15346" s="11" t="s">
        <v>15377</v>
      </c>
      <c r="B15346" s="12" t="s">
        <v>41</v>
      </c>
      <c r="C15346" s="12" t="s">
        <v>33</v>
      </c>
      <c r="D15346" s="12">
        <v>4984.32</v>
      </c>
      <c r="E15346" s="12">
        <v>0.21</v>
      </c>
      <c r="F15346" s="12">
        <f t="shared" si="479"/>
        <v>1046.7071999999998</v>
      </c>
      <c r="G15346" s="12">
        <v>3</v>
      </c>
      <c r="H15346" s="13">
        <v>45248</v>
      </c>
      <c r="I15346" s="13">
        <v>45249</v>
      </c>
      <c r="J15346" s="12" t="s">
        <v>31</v>
      </c>
      <c r="K15346" s="12" t="s">
        <v>22</v>
      </c>
      <c r="L15346" s="12">
        <v>909.1</v>
      </c>
      <c r="M15346" s="12"/>
      <c r="N15346" s="12" t="s">
        <v>28</v>
      </c>
      <c r="O15346" s="14">
        <f t="shared" si="480"/>
        <v>3937.6127999999999</v>
      </c>
      <c r="P15346" s="12" t="str">
        <f>IF(Table1[[#This Row],[quantity]]&gt;=6,"Bulk Order","-")</f>
        <v>-</v>
      </c>
    </row>
    <row r="15347" spans="1:16" ht="15" customHeight="1" x14ac:dyDescent="0.3">
      <c r="D15347" s="3">
        <f>SUM(D1:D15346)</f>
        <v>39262877.519999973</v>
      </c>
      <c r="E15347">
        <f>SUM(discount)</f>
        <v>0.21</v>
      </c>
      <c r="G15347">
        <f>SUM(quantity)</f>
        <v>76831</v>
      </c>
      <c r="O15347" s="4">
        <f>SUM(O1:O15346)</f>
        <v>29388622.500100061</v>
      </c>
    </row>
    <row r="15348" spans="1:16" ht="15" customHeight="1" x14ac:dyDescent="0.3">
      <c r="O15348" s="5">
        <f>AVERAGE(O1:O15346)</f>
        <v>1915.1920821179576</v>
      </c>
      <c r="P15348" t="s">
        <v>15380</v>
      </c>
    </row>
    <row r="15349" spans="1:16" ht="15" customHeight="1" x14ac:dyDescent="0.3">
      <c r="D15349">
        <f>SUMIF(Table1[[#All],[region]],"North",Table1[[#All],[sales]])</f>
        <v>10143913.330000035</v>
      </c>
      <c r="E15349" t="s">
        <v>15386</v>
      </c>
    </row>
    <row r="15350" spans="1:16" ht="15" customHeight="1" x14ac:dyDescent="0.3">
      <c r="K15350">
        <f>SUMIFS(Table1[[#All],[sales]],Table1[[#All],[category]],"Clothing",Table1[[#All],[region]],"North",Table1[[#All],[payment_mode]],"UPI")</f>
        <v>649754.69999999995</v>
      </c>
      <c r="L15350" t="e" cm="1">
        <f t="array" ref="L15350">count</f>
        <v>#NAME?</v>
      </c>
    </row>
    <row r="15351" spans="1:16" ht="15" customHeight="1" x14ac:dyDescent="0.3">
      <c r="C15351">
        <f>SUMIF(Table1[[#All],[category]],"Clothing",Table1[[#All],[sales]])</f>
        <v>7676649.7400000002</v>
      </c>
    </row>
    <row r="15352" spans="1:16" ht="15" customHeight="1" x14ac:dyDescent="0.3">
      <c r="C15352">
        <f>SUMIFS(Table1[[#All],[sales]],Table1[[#All],[category]],"Clothing",Table1[[#All],[region]],"West")</f>
        <v>2009061.4700000014</v>
      </c>
    </row>
    <row r="15353" spans="1:16" ht="15" customHeight="1" x14ac:dyDescent="0.3">
      <c r="C15353">
        <f>SUMIFS(Table1[[#All],[sales]],Table1[[#All],[category]],"Clothing",Table1[[#All],[region]],"West",Table1[[#All],[payment_mode]],"Cash")</f>
        <v>671579.79999999958</v>
      </c>
      <c r="K15353">
        <f>COUNTIFS(Table1[[#All],[category]],"Home Care",Table1[[#All],[payment_mode]],"UPI")</f>
        <v>1016</v>
      </c>
      <c r="L15353" t="str">
        <f ca="1">_xlfn.FORMULATEXT(K15353)</f>
        <v>=COUNTIFS(Table1[[#All],[category]],"Home Care",Table1[[#All],[payment_mode]],"UPI")</v>
      </c>
    </row>
    <row r="15354" spans="1:16" ht="15" customHeight="1" x14ac:dyDescent="0.3">
      <c r="K15354">
        <f>COUNTIFS(Table1[[#All],[city]],"Mumbai",Table1[[#All],[customer_type]],"Regular")</f>
        <v>848</v>
      </c>
      <c r="L15354" t="str">
        <f ca="1">_xlfn.FORMULATEXT(K15354)</f>
        <v>=COUNTIFS(Table1[[#All],[city]],"Mumbai",Table1[[#All],[customer_type]],"Regular")</v>
      </c>
    </row>
  </sheetData>
  <conditionalFormatting sqref="G1:G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{35C9BAB8-6C9F-458A-9728-D590706F8ABC}</x14:id>
        </ext>
      </extLst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C9BAB8-6C9F-458A-9728-D590706F8A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Sheet2</vt:lpstr>
      <vt:lpstr>Sheet1</vt:lpstr>
      <vt:lpstr>discount</vt:lpstr>
      <vt:lpstr>My_Table</vt:lpstr>
      <vt:lpstr>quantity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KAUSAR CHABUKSWAR</cp:lastModifiedBy>
  <dcterms:created xsi:type="dcterms:W3CDTF">2026-04-18T06:02:34Z</dcterms:created>
  <dcterms:modified xsi:type="dcterms:W3CDTF">2026-08-19T05:41:54Z</dcterms:modified>
</cp:coreProperties>
</file>